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telechargements\"/>
    </mc:Choice>
  </mc:AlternateContent>
  <bookViews>
    <workbookView xWindow="-15" yWindow="285" windowWidth="28515" windowHeight="12855" activeTab="3"/>
  </bookViews>
  <sheets>
    <sheet name="Calendrier" sheetId="6" r:id="rId1"/>
    <sheet name="Planning " sheetId="5" r:id="rId2"/>
    <sheet name="Listing Clients" sheetId="4" r:id="rId3"/>
    <sheet name="Inscriptions" sheetId="1" r:id="rId4"/>
    <sheet name="STATS Jounalières" sheetId="2" r:id="rId5"/>
    <sheet name="Feuil3" sheetId="3" r:id="rId6"/>
  </sheets>
  <definedNames>
    <definedName name="debsaison">DATE(2016,7,1)</definedName>
    <definedName name="finsaison">DATE(2016,9,1)</definedName>
  </definedNames>
  <calcPr calcId="152511"/>
</workbook>
</file>

<file path=xl/calcChain.xml><?xml version="1.0" encoding="utf-8"?>
<calcChain xmlns="http://schemas.openxmlformats.org/spreadsheetml/2006/main">
  <c r="I6" i="1" l="1"/>
  <c r="C6" i="1" l="1"/>
  <c r="C10" i="1"/>
  <c r="C14" i="1"/>
  <c r="C22" i="1"/>
  <c r="C26" i="1"/>
  <c r="C30" i="1"/>
  <c r="C34" i="1"/>
  <c r="C38" i="1"/>
  <c r="C42" i="1"/>
  <c r="C46" i="1"/>
  <c r="C50" i="1"/>
  <c r="C54" i="1"/>
  <c r="C58" i="1"/>
  <c r="C62" i="1"/>
  <c r="C66" i="1"/>
  <c r="C70" i="1"/>
  <c r="C74" i="1"/>
  <c r="C78" i="1"/>
  <c r="C82" i="1"/>
  <c r="C86" i="1"/>
  <c r="C90" i="1"/>
  <c r="C94" i="1"/>
  <c r="C98" i="1"/>
  <c r="C102" i="1"/>
  <c r="C106" i="1"/>
  <c r="C110" i="1"/>
  <c r="C114" i="1"/>
  <c r="C118" i="1"/>
  <c r="C122" i="1"/>
  <c r="C126" i="1"/>
  <c r="C130" i="1"/>
  <c r="C134" i="1"/>
  <c r="C138" i="1"/>
  <c r="C142" i="1"/>
  <c r="C146" i="1"/>
  <c r="C150" i="1"/>
  <c r="C154" i="1"/>
  <c r="C158" i="1"/>
  <c r="C162" i="1"/>
  <c r="C166" i="1"/>
  <c r="C170" i="1"/>
  <c r="C174" i="1"/>
  <c r="C178" i="1"/>
  <c r="C182" i="1"/>
  <c r="C186" i="1"/>
  <c r="C190" i="1"/>
  <c r="C194" i="1"/>
  <c r="C198" i="1"/>
  <c r="C202" i="1"/>
  <c r="C206" i="1"/>
  <c r="C210" i="1"/>
  <c r="C214" i="1"/>
  <c r="C218" i="1"/>
  <c r="C222" i="1"/>
  <c r="C226" i="1"/>
  <c r="C230" i="1"/>
  <c r="C234" i="1"/>
  <c r="C238" i="1"/>
  <c r="C242" i="1"/>
  <c r="C246" i="1"/>
  <c r="C250" i="1"/>
  <c r="C254" i="1"/>
  <c r="C258" i="1"/>
  <c r="C262" i="1"/>
  <c r="C266" i="1"/>
  <c r="C270" i="1"/>
  <c r="C274" i="1"/>
  <c r="C278" i="1"/>
  <c r="C282" i="1"/>
  <c r="C286" i="1"/>
  <c r="C290" i="1"/>
  <c r="C294" i="1"/>
  <c r="C298" i="1"/>
  <c r="C302" i="1"/>
  <c r="C306" i="1"/>
  <c r="C310" i="1"/>
  <c r="C314" i="1"/>
  <c r="C318" i="1"/>
  <c r="C322" i="1"/>
  <c r="C326" i="1"/>
  <c r="C330" i="1"/>
  <c r="C334" i="1"/>
  <c r="C338" i="1"/>
  <c r="C342" i="1"/>
  <c r="C346" i="1"/>
  <c r="C350" i="1"/>
  <c r="C354" i="1"/>
  <c r="C358" i="1"/>
  <c r="C362" i="1"/>
  <c r="C366" i="1"/>
  <c r="C370" i="1"/>
  <c r="C374" i="1"/>
  <c r="C378" i="1"/>
  <c r="C382" i="1"/>
  <c r="C386" i="1"/>
  <c r="C390" i="1"/>
  <c r="C394" i="1"/>
  <c r="C398" i="1"/>
  <c r="C402" i="1"/>
  <c r="C406" i="1"/>
  <c r="C410" i="1"/>
  <c r="C414" i="1"/>
  <c r="C418" i="1"/>
  <c r="C422" i="1"/>
  <c r="C426" i="1"/>
  <c r="C430" i="1"/>
  <c r="C434" i="1"/>
  <c r="C438" i="1"/>
  <c r="C442" i="1"/>
  <c r="C446" i="1"/>
  <c r="C450" i="1"/>
  <c r="C454" i="1"/>
  <c r="C458" i="1"/>
  <c r="C462" i="1"/>
  <c r="C466" i="1"/>
  <c r="C470" i="1"/>
  <c r="C474" i="1"/>
  <c r="C478" i="1"/>
  <c r="C482" i="1"/>
  <c r="C486" i="1"/>
  <c r="C490" i="1"/>
  <c r="C494" i="1"/>
  <c r="C498" i="1"/>
  <c r="C502" i="1"/>
  <c r="C506" i="1"/>
  <c r="C510" i="1"/>
  <c r="C514" i="1"/>
  <c r="C518" i="1"/>
  <c r="C522" i="1"/>
  <c r="C526" i="1"/>
  <c r="C530" i="1"/>
  <c r="C534" i="1"/>
  <c r="C538" i="1"/>
  <c r="C542" i="1"/>
  <c r="C546" i="1"/>
  <c r="C550" i="1"/>
  <c r="C554" i="1"/>
  <c r="C558" i="1"/>
  <c r="C562" i="1"/>
  <c r="C566" i="1"/>
  <c r="C570" i="1"/>
  <c r="C574" i="1"/>
  <c r="C578" i="1"/>
  <c r="C582" i="1"/>
  <c r="C586" i="1"/>
  <c r="C590" i="1"/>
  <c r="C594" i="1"/>
  <c r="C598" i="1"/>
  <c r="C602" i="1"/>
  <c r="C606" i="1"/>
  <c r="C610" i="1"/>
  <c r="C614" i="1"/>
  <c r="C618" i="1"/>
  <c r="C622" i="1"/>
  <c r="C626" i="1"/>
  <c r="C630" i="1"/>
  <c r="C634" i="1"/>
  <c r="C638" i="1"/>
  <c r="C642" i="1"/>
  <c r="C646" i="1"/>
  <c r="C650" i="1"/>
  <c r="C654" i="1"/>
  <c r="C658" i="1"/>
  <c r="C662" i="1"/>
  <c r="C666" i="1"/>
  <c r="C670" i="1"/>
  <c r="C674" i="1"/>
  <c r="C678" i="1"/>
  <c r="C682" i="1"/>
  <c r="C686" i="1"/>
  <c r="C690" i="1"/>
  <c r="C694" i="1"/>
  <c r="C698" i="1"/>
  <c r="C702" i="1"/>
  <c r="C706" i="1"/>
  <c r="C710" i="1"/>
  <c r="C714" i="1"/>
  <c r="C718" i="1"/>
  <c r="C722" i="1"/>
  <c r="C726" i="1"/>
  <c r="C730" i="1"/>
  <c r="C734" i="1"/>
  <c r="C738" i="1"/>
  <c r="C742" i="1"/>
  <c r="C746" i="1"/>
  <c r="C750" i="1"/>
  <c r="C754" i="1"/>
  <c r="C758" i="1"/>
  <c r="C762" i="1"/>
  <c r="C766" i="1"/>
  <c r="C770" i="1"/>
  <c r="C774" i="1"/>
  <c r="C778" i="1"/>
  <c r="C782" i="1"/>
  <c r="C786" i="1"/>
  <c r="C790" i="1"/>
  <c r="C794" i="1"/>
  <c r="C798" i="1"/>
  <c r="C802" i="1"/>
  <c r="C806" i="1"/>
  <c r="C810" i="1"/>
  <c r="C814" i="1"/>
  <c r="C818" i="1"/>
  <c r="C822" i="1"/>
  <c r="C826" i="1"/>
  <c r="C830" i="1"/>
  <c r="C834" i="1"/>
  <c r="C838" i="1"/>
  <c r="C842" i="1"/>
  <c r="C846" i="1"/>
  <c r="C850" i="1"/>
  <c r="C854" i="1"/>
  <c r="C858" i="1"/>
  <c r="C862" i="1"/>
  <c r="C866" i="1"/>
  <c r="C870" i="1"/>
  <c r="C874" i="1"/>
  <c r="C878" i="1"/>
  <c r="C882" i="1"/>
  <c r="C886" i="1"/>
  <c r="C890" i="1"/>
  <c r="C894" i="1"/>
  <c r="C898" i="1"/>
  <c r="C902" i="1"/>
  <c r="C906" i="1"/>
  <c r="C910" i="1"/>
  <c r="C914" i="1"/>
  <c r="C918" i="1"/>
  <c r="C922" i="1"/>
  <c r="C926" i="1"/>
  <c r="C930" i="1"/>
  <c r="C934" i="1"/>
  <c r="C938" i="1"/>
  <c r="C942" i="1"/>
  <c r="C946" i="1"/>
  <c r="C950" i="1"/>
  <c r="C954" i="1"/>
  <c r="C958" i="1"/>
  <c r="C962" i="1"/>
  <c r="C966" i="1"/>
  <c r="C970" i="1"/>
  <c r="C974" i="1"/>
  <c r="C978" i="1"/>
  <c r="C982" i="1"/>
  <c r="C986" i="1"/>
  <c r="C990" i="1"/>
  <c r="C994" i="1"/>
  <c r="C998" i="1"/>
  <c r="C1002" i="1"/>
  <c r="C1006" i="1"/>
  <c r="C1010" i="1"/>
  <c r="C1014" i="1"/>
  <c r="C1018" i="1"/>
  <c r="C1022" i="1"/>
  <c r="C1026" i="1"/>
  <c r="C1030" i="1"/>
  <c r="C1034" i="1"/>
  <c r="C1038" i="1"/>
  <c r="C1042" i="1"/>
  <c r="C1046" i="1"/>
  <c r="C1050" i="1"/>
  <c r="C1054" i="1"/>
  <c r="C1058" i="1"/>
  <c r="C1062" i="1"/>
  <c r="C1066" i="1"/>
  <c r="C1070" i="1"/>
  <c r="C1074" i="1"/>
  <c r="C1078" i="1"/>
  <c r="C1082" i="1"/>
  <c r="C1086" i="1"/>
  <c r="C1090" i="1"/>
  <c r="C1094" i="1"/>
  <c r="C1098" i="1"/>
  <c r="C1102" i="1"/>
  <c r="C1106" i="1"/>
  <c r="C1110" i="1"/>
  <c r="C1114" i="1"/>
  <c r="C1118" i="1"/>
  <c r="C1122" i="1"/>
  <c r="C1126" i="1"/>
  <c r="C1130" i="1"/>
  <c r="C1134" i="1"/>
  <c r="C1138" i="1"/>
  <c r="C1142" i="1"/>
  <c r="C1146" i="1"/>
  <c r="C1150" i="1"/>
  <c r="C1154" i="1"/>
  <c r="C1158" i="1"/>
  <c r="C1162" i="1"/>
  <c r="C1166" i="1"/>
  <c r="C1170" i="1"/>
  <c r="C1174" i="1"/>
  <c r="C1178" i="1"/>
  <c r="C1182" i="1"/>
  <c r="C1186" i="1"/>
  <c r="C1190" i="1"/>
  <c r="C1194" i="1"/>
  <c r="C1198" i="1"/>
  <c r="C1202" i="1"/>
  <c r="C1206" i="1"/>
  <c r="C1210" i="1"/>
  <c r="C1214" i="1"/>
  <c r="C1218" i="1"/>
  <c r="C1222" i="1"/>
  <c r="C1226" i="1"/>
  <c r="C1230" i="1"/>
  <c r="C1234" i="1"/>
  <c r="C1238" i="1"/>
  <c r="C1242" i="1"/>
  <c r="C1246" i="1"/>
  <c r="C1250" i="1"/>
  <c r="C1254" i="1"/>
  <c r="C1258" i="1"/>
  <c r="C1262" i="1"/>
  <c r="C1266" i="1"/>
  <c r="C1270" i="1"/>
  <c r="C1274" i="1"/>
  <c r="C1278" i="1"/>
  <c r="C1282" i="1"/>
  <c r="C1286" i="1"/>
  <c r="C1290" i="1"/>
  <c r="C1294" i="1"/>
  <c r="C1298" i="1"/>
  <c r="C1302" i="1"/>
  <c r="C1306" i="1"/>
  <c r="C1310" i="1"/>
  <c r="C1314" i="1"/>
  <c r="C1318" i="1"/>
  <c r="C1322" i="1"/>
  <c r="C1326" i="1"/>
  <c r="C1330" i="1"/>
  <c r="C1334" i="1"/>
  <c r="C1338" i="1"/>
  <c r="C1342" i="1"/>
  <c r="C1346" i="1"/>
  <c r="C1350" i="1"/>
  <c r="C1354" i="1"/>
  <c r="C1358" i="1"/>
  <c r="C1362" i="1"/>
  <c r="C1366" i="1"/>
  <c r="C1370" i="1"/>
  <c r="C1374" i="1"/>
  <c r="C1378" i="1"/>
  <c r="C1382" i="1"/>
  <c r="C1386" i="1"/>
  <c r="C1390" i="1"/>
  <c r="C1394" i="1"/>
  <c r="C1398" i="1"/>
  <c r="C1402" i="1"/>
  <c r="C1406" i="1"/>
  <c r="C1410" i="1"/>
  <c r="C1414" i="1"/>
  <c r="C1418" i="1"/>
  <c r="C1422" i="1"/>
  <c r="C1426" i="1"/>
  <c r="C1430" i="1"/>
  <c r="C1434" i="1"/>
  <c r="C1438" i="1"/>
  <c r="C1442" i="1"/>
  <c r="C1446" i="1"/>
  <c r="C1450" i="1"/>
  <c r="C1454" i="1"/>
  <c r="C1458" i="1"/>
  <c r="C1462" i="1"/>
  <c r="C1466" i="1"/>
  <c r="C1470" i="1"/>
  <c r="C1474" i="1"/>
  <c r="C1478" i="1"/>
  <c r="C1482" i="1"/>
  <c r="C1486" i="1"/>
  <c r="C1490" i="1"/>
  <c r="C1494" i="1"/>
  <c r="C1498" i="1"/>
  <c r="C1502" i="1"/>
  <c r="C1506" i="1"/>
  <c r="C1510" i="1"/>
  <c r="C1514" i="1"/>
  <c r="C1518" i="1"/>
  <c r="C1522" i="1"/>
  <c r="C1526" i="1"/>
  <c r="C1530" i="1"/>
  <c r="C1534" i="1"/>
  <c r="C1538" i="1"/>
  <c r="C1542" i="1"/>
  <c r="C1546" i="1"/>
  <c r="C1550" i="1"/>
  <c r="C1554" i="1"/>
  <c r="C1558" i="1"/>
  <c r="C1562" i="1"/>
  <c r="C1566" i="1"/>
  <c r="C1570" i="1"/>
  <c r="C1574" i="1"/>
  <c r="C1578" i="1"/>
  <c r="C1582" i="1"/>
  <c r="C1586" i="1"/>
  <c r="C1590" i="1"/>
  <c r="C1594" i="1"/>
  <c r="C1598" i="1"/>
  <c r="C1602" i="1"/>
  <c r="C1606" i="1"/>
  <c r="C1610" i="1"/>
  <c r="C1614" i="1"/>
  <c r="C1618" i="1"/>
  <c r="C1622" i="1"/>
  <c r="C1626" i="1"/>
  <c r="C1630" i="1"/>
  <c r="C1634" i="1"/>
  <c r="C1638" i="1"/>
  <c r="C1642" i="1"/>
  <c r="C1646" i="1"/>
  <c r="C1650" i="1"/>
  <c r="C1654" i="1"/>
  <c r="C1658" i="1"/>
  <c r="C1662" i="1"/>
  <c r="C1666" i="1"/>
  <c r="C1670" i="1"/>
  <c r="C1674" i="1"/>
  <c r="C1678" i="1"/>
  <c r="C1682" i="1"/>
  <c r="C1686" i="1"/>
  <c r="C1690" i="1"/>
  <c r="C1694" i="1"/>
  <c r="C1698" i="1"/>
  <c r="C1702" i="1"/>
  <c r="C1706" i="1"/>
  <c r="C1710" i="1"/>
  <c r="C1714" i="1"/>
  <c r="C1718" i="1"/>
  <c r="C1722" i="1"/>
  <c r="C1726" i="1"/>
  <c r="C1730" i="1"/>
  <c r="C1734" i="1"/>
  <c r="C1738" i="1"/>
  <c r="C1742" i="1"/>
  <c r="C1746" i="1"/>
  <c r="C1750" i="1"/>
  <c r="C1754" i="1"/>
  <c r="C1758" i="1"/>
  <c r="C1762" i="1"/>
  <c r="C1766" i="1"/>
  <c r="C1770" i="1"/>
  <c r="C1774" i="1"/>
  <c r="C1778" i="1"/>
  <c r="C1782" i="1"/>
  <c r="C1786" i="1"/>
  <c r="C1790" i="1"/>
  <c r="C1794" i="1"/>
  <c r="C1798" i="1"/>
  <c r="C1802" i="1"/>
  <c r="C1806" i="1"/>
  <c r="C1810" i="1"/>
  <c r="C1814" i="1"/>
  <c r="C1818" i="1"/>
  <c r="C1822" i="1"/>
  <c r="C1826" i="1"/>
  <c r="C1830" i="1"/>
  <c r="C1834" i="1"/>
  <c r="C1838" i="1"/>
  <c r="C1842" i="1"/>
  <c r="C1846" i="1"/>
  <c r="C1850" i="1"/>
  <c r="C1854" i="1"/>
  <c r="C1858" i="1"/>
  <c r="C1862" i="1"/>
  <c r="C1866" i="1"/>
  <c r="C1870" i="1"/>
  <c r="C1874" i="1"/>
  <c r="C1878" i="1"/>
  <c r="C1882" i="1"/>
  <c r="C1886" i="1"/>
  <c r="C1890" i="1"/>
  <c r="C1894" i="1"/>
  <c r="C1898" i="1"/>
  <c r="C1902" i="1"/>
  <c r="C1906" i="1"/>
  <c r="C1910" i="1"/>
  <c r="C1914" i="1"/>
  <c r="C1918" i="1"/>
  <c r="C1922" i="1"/>
  <c r="C1926" i="1"/>
  <c r="C1930" i="1"/>
  <c r="C1934" i="1"/>
  <c r="C1938" i="1"/>
  <c r="C1942" i="1"/>
  <c r="C1946" i="1"/>
  <c r="C1950" i="1"/>
  <c r="C1954" i="1"/>
  <c r="C1958" i="1"/>
  <c r="C1962" i="1"/>
  <c r="C1966" i="1"/>
  <c r="C1970" i="1"/>
  <c r="C1974" i="1"/>
  <c r="C1978" i="1"/>
  <c r="C1982" i="1"/>
  <c r="C1986" i="1"/>
  <c r="C1990" i="1"/>
  <c r="C1994" i="1"/>
  <c r="C1998" i="1"/>
  <c r="C2002" i="1"/>
  <c r="C2006" i="1"/>
  <c r="C2010" i="1"/>
  <c r="C2014" i="1"/>
  <c r="C2018" i="1"/>
  <c r="C2022" i="1"/>
  <c r="C2026" i="1"/>
  <c r="C2030" i="1"/>
  <c r="C2034" i="1"/>
  <c r="C2038" i="1"/>
  <c r="C2042" i="1"/>
  <c r="C2046" i="1"/>
  <c r="C2050" i="1"/>
  <c r="C2054" i="1"/>
  <c r="C2058" i="1"/>
  <c r="C2062" i="1"/>
  <c r="C2066" i="1"/>
  <c r="C2070" i="1"/>
  <c r="C2074" i="1"/>
  <c r="C2078" i="1"/>
  <c r="C2082" i="1"/>
  <c r="C2086" i="1"/>
  <c r="C2090" i="1"/>
  <c r="C2094" i="1"/>
  <c r="C2098" i="1"/>
  <c r="C2102" i="1"/>
  <c r="C2106" i="1"/>
  <c r="C2110" i="1"/>
  <c r="C2114" i="1"/>
  <c r="C2118" i="1"/>
  <c r="C2122" i="1"/>
  <c r="C2126" i="1"/>
  <c r="C2130" i="1"/>
  <c r="C2134" i="1"/>
  <c r="C2138" i="1"/>
  <c r="C2142" i="1"/>
  <c r="C2146" i="1"/>
  <c r="C2150" i="1"/>
  <c r="C2154" i="1"/>
  <c r="C2158" i="1"/>
  <c r="C2162" i="1"/>
  <c r="C2166" i="1"/>
  <c r="C2170" i="1"/>
  <c r="C2174" i="1"/>
  <c r="C2178" i="1"/>
  <c r="C2182" i="1"/>
  <c r="C2186" i="1"/>
  <c r="C2190" i="1"/>
  <c r="C2194" i="1"/>
  <c r="C2198" i="1"/>
  <c r="C2202" i="1"/>
  <c r="C2206" i="1"/>
  <c r="C2210" i="1"/>
  <c r="C2214" i="1"/>
  <c r="C2218" i="1"/>
  <c r="C2222" i="1"/>
  <c r="C2226" i="1"/>
  <c r="C2230" i="1"/>
  <c r="C2234" i="1"/>
  <c r="C2238" i="1"/>
  <c r="C2242" i="1"/>
  <c r="C2246" i="1"/>
  <c r="C2250" i="1"/>
  <c r="C2254" i="1"/>
  <c r="C2258" i="1"/>
  <c r="C2262" i="1"/>
  <c r="C2266" i="1"/>
  <c r="C2270" i="1"/>
  <c r="C2274" i="1"/>
  <c r="C2278" i="1"/>
  <c r="C2282" i="1"/>
  <c r="C2286" i="1"/>
  <c r="C2290" i="1"/>
  <c r="C2294" i="1"/>
  <c r="C2298" i="1"/>
  <c r="C2302" i="1"/>
  <c r="C2306" i="1"/>
  <c r="C2310" i="1"/>
  <c r="C2314" i="1"/>
  <c r="C2318" i="1"/>
  <c r="C2322" i="1"/>
  <c r="C2326" i="1"/>
  <c r="C2330" i="1"/>
  <c r="C2334" i="1"/>
  <c r="C2338" i="1"/>
  <c r="C2342" i="1"/>
  <c r="C2346" i="1"/>
  <c r="C2350" i="1"/>
  <c r="C2354" i="1"/>
  <c r="C2358" i="1"/>
  <c r="C2362" i="1"/>
  <c r="C2366" i="1"/>
  <c r="C2370" i="1"/>
  <c r="C2374" i="1"/>
  <c r="C2378" i="1"/>
  <c r="C2382" i="1"/>
  <c r="C2386" i="1"/>
  <c r="C2390" i="1"/>
  <c r="C2394" i="1"/>
  <c r="C2398" i="1"/>
  <c r="C2402" i="1"/>
  <c r="C2406" i="1"/>
  <c r="C2410" i="1"/>
  <c r="C2414" i="1"/>
  <c r="C2418" i="1"/>
  <c r="C2422" i="1"/>
  <c r="C2426" i="1"/>
  <c r="C2430" i="1"/>
  <c r="C2434" i="1"/>
  <c r="C2438" i="1"/>
  <c r="C2442" i="1"/>
  <c r="C2446" i="1"/>
  <c r="C2450" i="1"/>
  <c r="C2454" i="1"/>
  <c r="C2458" i="1"/>
  <c r="C2462" i="1"/>
  <c r="C2466" i="1"/>
  <c r="C2470" i="1"/>
  <c r="C2474" i="1"/>
  <c r="C2478" i="1"/>
  <c r="C2482" i="1"/>
  <c r="C2486" i="1"/>
  <c r="C2490" i="1"/>
  <c r="C2494" i="1"/>
  <c r="C2498" i="1"/>
  <c r="C2502" i="1"/>
  <c r="C2506" i="1"/>
  <c r="C2510" i="1"/>
  <c r="C2514" i="1"/>
  <c r="C2518" i="1"/>
  <c r="C2522" i="1"/>
  <c r="C2526" i="1"/>
  <c r="C2530" i="1"/>
  <c r="C2534" i="1"/>
  <c r="C2538" i="1"/>
  <c r="C2542" i="1"/>
  <c r="C2546" i="1"/>
  <c r="C2550" i="1"/>
  <c r="C2554" i="1"/>
  <c r="C2558" i="1"/>
  <c r="C2562" i="1"/>
  <c r="C2566" i="1"/>
  <c r="C2570" i="1"/>
  <c r="C2574" i="1"/>
  <c r="C2578" i="1"/>
  <c r="C2582" i="1"/>
  <c r="C2586" i="1"/>
  <c r="C2590" i="1"/>
  <c r="C2594" i="1"/>
  <c r="C2598" i="1"/>
  <c r="C2602" i="1"/>
  <c r="C2606" i="1"/>
  <c r="C2610" i="1"/>
  <c r="C2614" i="1"/>
  <c r="C2618" i="1"/>
  <c r="C2622" i="1"/>
  <c r="C2626" i="1"/>
  <c r="C2630" i="1"/>
  <c r="C2634" i="1"/>
  <c r="C2638" i="1"/>
  <c r="C2642" i="1"/>
  <c r="C2646" i="1"/>
  <c r="C2650" i="1"/>
  <c r="C2654" i="1"/>
  <c r="C2658" i="1"/>
  <c r="C2662" i="1"/>
  <c r="C2666" i="1"/>
  <c r="C2670" i="1"/>
  <c r="C2674" i="1"/>
  <c r="C2678" i="1"/>
  <c r="C2682" i="1"/>
  <c r="C2686" i="1"/>
  <c r="C2690" i="1"/>
  <c r="C2694" i="1"/>
  <c r="C2698" i="1"/>
  <c r="C2702" i="1"/>
  <c r="C2706" i="1"/>
  <c r="C2710" i="1"/>
  <c r="C2714" i="1"/>
  <c r="C2718" i="1"/>
  <c r="C2722" i="1"/>
  <c r="C2726" i="1"/>
  <c r="C2730" i="1"/>
  <c r="C2734" i="1"/>
  <c r="C2738" i="1"/>
  <c r="C2742" i="1"/>
  <c r="C2746" i="1"/>
  <c r="C2750" i="1"/>
  <c r="C2754" i="1"/>
  <c r="C2758" i="1"/>
  <c r="C2762" i="1"/>
  <c r="C2766" i="1"/>
  <c r="C2770" i="1"/>
  <c r="C2774" i="1"/>
  <c r="C2778" i="1"/>
  <c r="C2782" i="1"/>
  <c r="C2786" i="1"/>
  <c r="C2790" i="1"/>
  <c r="C2794" i="1"/>
  <c r="C2798" i="1"/>
  <c r="C2802" i="1"/>
  <c r="C2806" i="1"/>
  <c r="C2810" i="1"/>
  <c r="C2814" i="1"/>
  <c r="C2818" i="1"/>
  <c r="C2822" i="1"/>
  <c r="C2826" i="1"/>
  <c r="C2830" i="1"/>
  <c r="C2834" i="1"/>
  <c r="C2838" i="1"/>
  <c r="C2842" i="1"/>
  <c r="C2846" i="1"/>
  <c r="C2850" i="1"/>
  <c r="C2854" i="1"/>
  <c r="C2858" i="1"/>
  <c r="C2862" i="1"/>
  <c r="C2866" i="1"/>
  <c r="C2870" i="1"/>
  <c r="C2874" i="1"/>
  <c r="C2878" i="1"/>
  <c r="C2882" i="1"/>
  <c r="C2886" i="1"/>
  <c r="C2890" i="1"/>
  <c r="C2894" i="1"/>
  <c r="C2898" i="1"/>
  <c r="C2902" i="1"/>
  <c r="C2906" i="1"/>
  <c r="C2910" i="1"/>
  <c r="C2914" i="1"/>
  <c r="C2918" i="1"/>
  <c r="C2922" i="1"/>
  <c r="C2926" i="1"/>
  <c r="C2930" i="1"/>
  <c r="C2934" i="1"/>
  <c r="C2938" i="1"/>
  <c r="C2942" i="1"/>
  <c r="C2946" i="1"/>
  <c r="C2950" i="1"/>
  <c r="C2954" i="1"/>
  <c r="C2958" i="1"/>
  <c r="C2962" i="1"/>
  <c r="C2966" i="1"/>
  <c r="C2970" i="1"/>
  <c r="C2974" i="1"/>
  <c r="C2978" i="1"/>
  <c r="C2982" i="1"/>
  <c r="C2986" i="1"/>
  <c r="C2990" i="1"/>
  <c r="C2994" i="1"/>
  <c r="C2998" i="1"/>
  <c r="B6" i="1"/>
  <c r="B10" i="1"/>
  <c r="B14" i="1"/>
  <c r="B18" i="1"/>
  <c r="B22" i="1"/>
  <c r="B26" i="1"/>
  <c r="B30" i="1"/>
  <c r="B34" i="1"/>
  <c r="B38" i="1"/>
  <c r="B42" i="1"/>
  <c r="B46" i="1"/>
  <c r="B50" i="1"/>
  <c r="B54" i="1"/>
  <c r="B58" i="1"/>
  <c r="B62" i="1"/>
  <c r="B66" i="1"/>
  <c r="B70" i="1"/>
  <c r="B74" i="1"/>
  <c r="B78" i="1"/>
  <c r="B82" i="1"/>
  <c r="B86" i="1"/>
  <c r="B90" i="1"/>
  <c r="B94" i="1"/>
  <c r="B98" i="1"/>
  <c r="B102" i="1"/>
  <c r="B106" i="1"/>
  <c r="B110" i="1"/>
  <c r="B114" i="1"/>
  <c r="B118" i="1"/>
  <c r="B122" i="1"/>
  <c r="B126" i="1"/>
  <c r="B130" i="1"/>
  <c r="B134" i="1"/>
  <c r="B138" i="1"/>
  <c r="B142" i="1"/>
  <c r="B146" i="1"/>
  <c r="B150" i="1"/>
  <c r="B154" i="1"/>
  <c r="B158" i="1"/>
  <c r="B162" i="1"/>
  <c r="B166" i="1"/>
  <c r="B170" i="1"/>
  <c r="B174" i="1"/>
  <c r="B178" i="1"/>
  <c r="B182" i="1"/>
  <c r="B186" i="1"/>
  <c r="B190" i="1"/>
  <c r="B194" i="1"/>
  <c r="B198" i="1"/>
  <c r="B202" i="1"/>
  <c r="B206" i="1"/>
  <c r="B210" i="1"/>
  <c r="B214" i="1"/>
  <c r="B218" i="1"/>
  <c r="B222" i="1"/>
  <c r="B226" i="1"/>
  <c r="B230" i="1"/>
  <c r="B234" i="1"/>
  <c r="B238" i="1"/>
  <c r="B242" i="1"/>
  <c r="B246" i="1"/>
  <c r="B250" i="1"/>
  <c r="B254" i="1"/>
  <c r="B258" i="1"/>
  <c r="B262" i="1"/>
  <c r="B266" i="1"/>
  <c r="B270" i="1"/>
  <c r="B274" i="1"/>
  <c r="B278" i="1"/>
  <c r="B282" i="1"/>
  <c r="B286" i="1"/>
  <c r="B290" i="1"/>
  <c r="B294" i="1"/>
  <c r="B298" i="1"/>
  <c r="B302" i="1"/>
  <c r="B306" i="1"/>
  <c r="B310" i="1"/>
  <c r="B314" i="1"/>
  <c r="B318" i="1"/>
  <c r="B322" i="1"/>
  <c r="B326" i="1"/>
  <c r="B330" i="1"/>
  <c r="B334" i="1"/>
  <c r="B338" i="1"/>
  <c r="B342" i="1"/>
  <c r="B346" i="1"/>
  <c r="B350" i="1"/>
  <c r="B354" i="1"/>
  <c r="B358" i="1"/>
  <c r="B362" i="1"/>
  <c r="B366" i="1"/>
  <c r="B370" i="1"/>
  <c r="B374" i="1"/>
  <c r="B378" i="1"/>
  <c r="B382" i="1"/>
  <c r="B386" i="1"/>
  <c r="B390" i="1"/>
  <c r="B394" i="1"/>
  <c r="B398" i="1"/>
  <c r="B402" i="1"/>
  <c r="B406" i="1"/>
  <c r="B410" i="1"/>
  <c r="B414" i="1"/>
  <c r="B418" i="1"/>
  <c r="B422" i="1"/>
  <c r="B426" i="1"/>
  <c r="B430" i="1"/>
  <c r="B434" i="1"/>
  <c r="B438" i="1"/>
  <c r="B442" i="1"/>
  <c r="B446" i="1"/>
  <c r="B450" i="1"/>
  <c r="B454" i="1"/>
  <c r="B458" i="1"/>
  <c r="B462" i="1"/>
  <c r="B466" i="1"/>
  <c r="B470" i="1"/>
  <c r="B474" i="1"/>
  <c r="B478" i="1"/>
  <c r="B482" i="1"/>
  <c r="B486" i="1"/>
  <c r="B490" i="1"/>
  <c r="B494" i="1"/>
  <c r="B498" i="1"/>
  <c r="B502" i="1"/>
  <c r="B506" i="1"/>
  <c r="B510" i="1"/>
  <c r="B514" i="1"/>
  <c r="B518" i="1"/>
  <c r="B522" i="1"/>
  <c r="B526" i="1"/>
  <c r="B530" i="1"/>
  <c r="B534" i="1"/>
  <c r="B538" i="1"/>
  <c r="B542" i="1"/>
  <c r="B546" i="1"/>
  <c r="B550" i="1"/>
  <c r="B554" i="1"/>
  <c r="B558" i="1"/>
  <c r="B562" i="1"/>
  <c r="B566" i="1"/>
  <c r="B570" i="1"/>
  <c r="B574" i="1"/>
  <c r="B578" i="1"/>
  <c r="B582" i="1"/>
  <c r="B586" i="1"/>
  <c r="B590" i="1"/>
  <c r="B594" i="1"/>
  <c r="B598" i="1"/>
  <c r="B602" i="1"/>
  <c r="B606" i="1"/>
  <c r="B610" i="1"/>
  <c r="B614" i="1"/>
  <c r="B618" i="1"/>
  <c r="B622" i="1"/>
  <c r="B626" i="1"/>
  <c r="B630" i="1"/>
  <c r="B634" i="1"/>
  <c r="B638" i="1"/>
  <c r="B642" i="1"/>
  <c r="B646" i="1"/>
  <c r="B650" i="1"/>
  <c r="B654" i="1"/>
  <c r="B658" i="1"/>
  <c r="B662" i="1"/>
  <c r="B666" i="1"/>
  <c r="B670" i="1"/>
  <c r="B674" i="1"/>
  <c r="B678" i="1"/>
  <c r="B682" i="1"/>
  <c r="B686" i="1"/>
  <c r="B690" i="1"/>
  <c r="B694" i="1"/>
  <c r="B698" i="1"/>
  <c r="B702" i="1"/>
  <c r="B706" i="1"/>
  <c r="B710" i="1"/>
  <c r="B714" i="1"/>
  <c r="B718" i="1"/>
  <c r="B722" i="1"/>
  <c r="B726" i="1"/>
  <c r="B730" i="1"/>
  <c r="B734" i="1"/>
  <c r="B738" i="1"/>
  <c r="B742" i="1"/>
  <c r="B746" i="1"/>
  <c r="B750" i="1"/>
  <c r="B754" i="1"/>
  <c r="B758" i="1"/>
  <c r="B762" i="1"/>
  <c r="B766" i="1"/>
  <c r="B770" i="1"/>
  <c r="B774" i="1"/>
  <c r="B778" i="1"/>
  <c r="B782" i="1"/>
  <c r="B786" i="1"/>
  <c r="B790" i="1"/>
  <c r="B794" i="1"/>
  <c r="B798" i="1"/>
  <c r="B802" i="1"/>
  <c r="B806" i="1"/>
  <c r="B810" i="1"/>
  <c r="B814" i="1"/>
  <c r="B818" i="1"/>
  <c r="B822" i="1"/>
  <c r="B826" i="1"/>
  <c r="B830" i="1"/>
  <c r="B834" i="1"/>
  <c r="B838" i="1"/>
  <c r="B842" i="1"/>
  <c r="B846" i="1"/>
  <c r="B850" i="1"/>
  <c r="B854" i="1"/>
  <c r="B858" i="1"/>
  <c r="B862" i="1"/>
  <c r="B866" i="1"/>
  <c r="B870" i="1"/>
  <c r="B874" i="1"/>
  <c r="B878" i="1"/>
  <c r="B882" i="1"/>
  <c r="B886" i="1"/>
  <c r="B890" i="1"/>
  <c r="B894" i="1"/>
  <c r="B898" i="1"/>
  <c r="B902" i="1"/>
  <c r="B906" i="1"/>
  <c r="B910" i="1"/>
  <c r="B914" i="1"/>
  <c r="B918" i="1"/>
  <c r="B922" i="1"/>
  <c r="B926" i="1"/>
  <c r="B930" i="1"/>
  <c r="B934" i="1"/>
  <c r="B938" i="1"/>
  <c r="B942" i="1"/>
  <c r="B946" i="1"/>
  <c r="B950" i="1"/>
  <c r="B954" i="1"/>
  <c r="B958" i="1"/>
  <c r="B962" i="1"/>
  <c r="B966" i="1"/>
  <c r="B970" i="1"/>
  <c r="B974" i="1"/>
  <c r="B978" i="1"/>
  <c r="B982" i="1"/>
  <c r="B986" i="1"/>
  <c r="B990" i="1"/>
  <c r="B994" i="1"/>
  <c r="B998" i="1"/>
  <c r="B1002" i="1"/>
  <c r="B1006" i="1"/>
  <c r="B1010" i="1"/>
  <c r="B1014" i="1"/>
  <c r="B1018" i="1"/>
  <c r="B1022" i="1"/>
  <c r="B1026" i="1"/>
  <c r="B1030" i="1"/>
  <c r="B1034" i="1"/>
  <c r="B1038" i="1"/>
  <c r="B1042" i="1"/>
  <c r="B1046" i="1"/>
  <c r="B1050" i="1"/>
  <c r="B1054" i="1"/>
  <c r="B1058" i="1"/>
  <c r="B1062" i="1"/>
  <c r="B1066" i="1"/>
  <c r="B1070" i="1"/>
  <c r="B1074" i="1"/>
  <c r="B1078" i="1"/>
  <c r="B1082" i="1"/>
  <c r="B1086" i="1"/>
  <c r="B1090" i="1"/>
  <c r="B1094" i="1"/>
  <c r="B1098" i="1"/>
  <c r="B1102" i="1"/>
  <c r="B1106" i="1"/>
  <c r="B1110" i="1"/>
  <c r="B1114" i="1"/>
  <c r="B1118" i="1"/>
  <c r="B1122" i="1"/>
  <c r="B1126" i="1"/>
  <c r="B1130" i="1"/>
  <c r="B1134" i="1"/>
  <c r="B1138" i="1"/>
  <c r="B1142" i="1"/>
  <c r="B1146" i="1"/>
  <c r="B1150" i="1"/>
  <c r="B1154" i="1"/>
  <c r="B1158" i="1"/>
  <c r="B1162" i="1"/>
  <c r="B1166" i="1"/>
  <c r="B1170" i="1"/>
  <c r="B1174" i="1"/>
  <c r="B1178" i="1"/>
  <c r="B1182" i="1"/>
  <c r="B1186" i="1"/>
  <c r="B1190" i="1"/>
  <c r="B1194" i="1"/>
  <c r="B1198" i="1"/>
  <c r="B1202" i="1"/>
  <c r="B1206" i="1"/>
  <c r="B1210" i="1"/>
  <c r="B1214" i="1"/>
  <c r="B1218" i="1"/>
  <c r="B1222" i="1"/>
  <c r="B1226" i="1"/>
  <c r="B1230" i="1"/>
  <c r="B1234" i="1"/>
  <c r="B1238" i="1"/>
  <c r="B1242" i="1"/>
  <c r="B1246" i="1"/>
  <c r="B1250" i="1"/>
  <c r="B1254" i="1"/>
  <c r="B1258" i="1"/>
  <c r="B1262" i="1"/>
  <c r="B1266" i="1"/>
  <c r="B1270" i="1"/>
  <c r="B1274" i="1"/>
  <c r="B1278" i="1"/>
  <c r="B1282" i="1"/>
  <c r="B1286" i="1"/>
  <c r="B1290" i="1"/>
  <c r="B1294" i="1"/>
  <c r="B1298" i="1"/>
  <c r="B1302" i="1"/>
  <c r="B1306" i="1"/>
  <c r="B1310" i="1"/>
  <c r="B1314" i="1"/>
  <c r="B1318" i="1"/>
  <c r="B1322" i="1"/>
  <c r="B1326" i="1"/>
  <c r="B1330" i="1"/>
  <c r="B1334" i="1"/>
  <c r="B1338" i="1"/>
  <c r="B1342" i="1"/>
  <c r="B1346" i="1"/>
  <c r="B1350" i="1"/>
  <c r="B1354" i="1"/>
  <c r="B1358" i="1"/>
  <c r="B1362" i="1"/>
  <c r="B1366" i="1"/>
  <c r="B1370" i="1"/>
  <c r="B1374" i="1"/>
  <c r="B1378" i="1"/>
  <c r="B1382" i="1"/>
  <c r="B1386" i="1"/>
  <c r="B1390" i="1"/>
  <c r="B1394" i="1"/>
  <c r="B1398" i="1"/>
  <c r="B1402" i="1"/>
  <c r="B1406" i="1"/>
  <c r="B1410" i="1"/>
  <c r="B1414" i="1"/>
  <c r="B1418" i="1"/>
  <c r="B1422" i="1"/>
  <c r="B1426" i="1"/>
  <c r="B1430" i="1"/>
  <c r="B1434" i="1"/>
  <c r="B1438" i="1"/>
  <c r="B1442" i="1"/>
  <c r="B1446" i="1"/>
  <c r="B1450" i="1"/>
  <c r="B1454" i="1"/>
  <c r="B1458" i="1"/>
  <c r="B1462" i="1"/>
  <c r="B1466" i="1"/>
  <c r="B1470" i="1"/>
  <c r="B1474" i="1"/>
  <c r="B1478" i="1"/>
  <c r="B1482" i="1"/>
  <c r="B1486" i="1"/>
  <c r="B1490" i="1"/>
  <c r="B1494" i="1"/>
  <c r="B1498" i="1"/>
  <c r="B1502" i="1"/>
  <c r="B1506" i="1"/>
  <c r="B1510" i="1"/>
  <c r="B1514" i="1"/>
  <c r="B1518" i="1"/>
  <c r="B1522" i="1"/>
  <c r="B1526" i="1"/>
  <c r="B1530" i="1"/>
  <c r="B1534" i="1"/>
  <c r="B1538" i="1"/>
  <c r="B1542" i="1"/>
  <c r="B1546" i="1"/>
  <c r="B1550" i="1"/>
  <c r="B1554" i="1"/>
  <c r="B1558" i="1"/>
  <c r="B1562" i="1"/>
  <c r="B1566" i="1"/>
  <c r="B1570" i="1"/>
  <c r="B1574" i="1"/>
  <c r="B1578" i="1"/>
  <c r="B1582" i="1"/>
  <c r="B1586" i="1"/>
  <c r="B1590" i="1"/>
  <c r="B1594" i="1"/>
  <c r="B1598" i="1"/>
  <c r="B1602" i="1"/>
  <c r="B1606" i="1"/>
  <c r="B1610" i="1"/>
  <c r="B1614" i="1"/>
  <c r="B1618" i="1"/>
  <c r="B1622" i="1"/>
  <c r="B1626" i="1"/>
  <c r="B1630" i="1"/>
  <c r="B1634" i="1"/>
  <c r="B1638" i="1"/>
  <c r="B1642" i="1"/>
  <c r="B1646" i="1"/>
  <c r="B1650" i="1"/>
  <c r="B1654" i="1"/>
  <c r="B1658" i="1"/>
  <c r="B1662" i="1"/>
  <c r="B1666" i="1"/>
  <c r="B1670" i="1"/>
  <c r="B1674" i="1"/>
  <c r="B1678" i="1"/>
  <c r="B1682" i="1"/>
  <c r="B1686" i="1"/>
  <c r="B1690" i="1"/>
  <c r="B1694" i="1"/>
  <c r="B1698" i="1"/>
  <c r="B1702" i="1"/>
  <c r="B1706" i="1"/>
  <c r="B1710" i="1"/>
  <c r="B1714" i="1"/>
  <c r="B1718" i="1"/>
  <c r="B1722" i="1"/>
  <c r="B1726" i="1"/>
  <c r="B1730" i="1"/>
  <c r="B1734" i="1"/>
  <c r="B1738" i="1"/>
  <c r="B1742" i="1"/>
  <c r="B1746" i="1"/>
  <c r="B1750" i="1"/>
  <c r="B1754" i="1"/>
  <c r="B1758" i="1"/>
  <c r="B1762" i="1"/>
  <c r="B1766" i="1"/>
  <c r="B1770" i="1"/>
  <c r="B1774" i="1"/>
  <c r="B1778" i="1"/>
  <c r="B1782" i="1"/>
  <c r="B1786" i="1"/>
  <c r="B1790" i="1"/>
  <c r="B1794" i="1"/>
  <c r="B1798" i="1"/>
  <c r="B1802" i="1"/>
  <c r="B1806" i="1"/>
  <c r="B1810" i="1"/>
  <c r="B1814" i="1"/>
  <c r="B1818" i="1"/>
  <c r="B1822" i="1"/>
  <c r="B1826" i="1"/>
  <c r="B1830" i="1"/>
  <c r="B1834" i="1"/>
  <c r="B1838" i="1"/>
  <c r="B1842" i="1"/>
  <c r="B1846" i="1"/>
  <c r="B1850" i="1"/>
  <c r="B1854" i="1"/>
  <c r="B1858" i="1"/>
  <c r="B1862" i="1"/>
  <c r="B1866" i="1"/>
  <c r="B1870" i="1"/>
  <c r="B1874" i="1"/>
  <c r="B1878" i="1"/>
  <c r="B1882" i="1"/>
  <c r="B1886" i="1"/>
  <c r="B1890" i="1"/>
  <c r="B1894" i="1"/>
  <c r="B1898" i="1"/>
  <c r="B1902" i="1"/>
  <c r="B1906" i="1"/>
  <c r="B1910" i="1"/>
  <c r="B1914" i="1"/>
  <c r="B1918" i="1"/>
  <c r="B1922" i="1"/>
  <c r="B1926" i="1"/>
  <c r="B1930" i="1"/>
  <c r="B1934" i="1"/>
  <c r="B1938" i="1"/>
  <c r="B1942" i="1"/>
  <c r="B1946" i="1"/>
  <c r="B1950" i="1"/>
  <c r="B1954" i="1"/>
  <c r="B1958" i="1"/>
  <c r="B1962" i="1"/>
  <c r="B1966" i="1"/>
  <c r="B1970" i="1"/>
  <c r="B1974" i="1"/>
  <c r="B1978" i="1"/>
  <c r="B1982" i="1"/>
  <c r="B1986" i="1"/>
  <c r="B1990" i="1"/>
  <c r="B1994" i="1"/>
  <c r="B1998" i="1"/>
  <c r="B2002" i="1"/>
  <c r="B2006" i="1"/>
  <c r="B2010" i="1"/>
  <c r="B2014" i="1"/>
  <c r="B2018" i="1"/>
  <c r="B2022" i="1"/>
  <c r="B2026" i="1"/>
  <c r="B2030" i="1"/>
  <c r="B2034" i="1"/>
  <c r="B2038" i="1"/>
  <c r="B2042" i="1"/>
  <c r="B2046" i="1"/>
  <c r="B2050" i="1"/>
  <c r="B2054" i="1"/>
  <c r="B2058" i="1"/>
  <c r="B2062" i="1"/>
  <c r="B2066" i="1"/>
  <c r="B2070" i="1"/>
  <c r="B2074" i="1"/>
  <c r="B2078" i="1"/>
  <c r="B2082" i="1"/>
  <c r="B2086" i="1"/>
  <c r="B2090" i="1"/>
  <c r="B2094" i="1"/>
  <c r="B2098" i="1"/>
  <c r="B2102" i="1"/>
  <c r="B2106" i="1"/>
  <c r="B2110" i="1"/>
  <c r="B2114" i="1"/>
  <c r="B2118" i="1"/>
  <c r="B2122" i="1"/>
  <c r="B2126" i="1"/>
  <c r="B2130" i="1"/>
  <c r="B2134" i="1"/>
  <c r="B2138" i="1"/>
  <c r="B2142" i="1"/>
  <c r="B2146" i="1"/>
  <c r="B2150" i="1"/>
  <c r="B2154" i="1"/>
  <c r="B2158" i="1"/>
  <c r="B2162" i="1"/>
  <c r="B2166" i="1"/>
  <c r="B2170" i="1"/>
  <c r="B2174" i="1"/>
  <c r="B2178" i="1"/>
  <c r="B2182" i="1"/>
  <c r="B2186" i="1"/>
  <c r="B2190" i="1"/>
  <c r="B2194" i="1"/>
  <c r="B2198" i="1"/>
  <c r="B2202" i="1"/>
  <c r="B2206" i="1"/>
  <c r="B2210" i="1"/>
  <c r="B2214" i="1"/>
  <c r="B2218" i="1"/>
  <c r="B2222" i="1"/>
  <c r="B2226" i="1"/>
  <c r="B2230" i="1"/>
  <c r="B2234" i="1"/>
  <c r="B2238" i="1"/>
  <c r="B2242" i="1"/>
  <c r="B2246" i="1"/>
  <c r="B2250" i="1"/>
  <c r="B2254" i="1"/>
  <c r="B2258" i="1"/>
  <c r="B2262" i="1"/>
  <c r="B2266" i="1"/>
  <c r="B2270" i="1"/>
  <c r="B2274" i="1"/>
  <c r="B2278" i="1"/>
  <c r="B2282" i="1"/>
  <c r="B2286" i="1"/>
  <c r="B2290" i="1"/>
  <c r="B2294" i="1"/>
  <c r="B2298" i="1"/>
  <c r="B2302" i="1"/>
  <c r="B2306" i="1"/>
  <c r="B2310" i="1"/>
  <c r="B2314" i="1"/>
  <c r="B2318" i="1"/>
  <c r="B2322" i="1"/>
  <c r="B2326" i="1"/>
  <c r="B2330" i="1"/>
  <c r="B2334" i="1"/>
  <c r="B2338" i="1"/>
  <c r="B2342" i="1"/>
  <c r="B2346" i="1"/>
  <c r="B2350" i="1"/>
  <c r="B2354" i="1"/>
  <c r="B2358" i="1"/>
  <c r="B2362" i="1"/>
  <c r="B2366" i="1"/>
  <c r="B2370" i="1"/>
  <c r="B2374" i="1"/>
  <c r="B2378" i="1"/>
  <c r="B2382" i="1"/>
  <c r="B2386" i="1"/>
  <c r="B2390" i="1"/>
  <c r="B2394" i="1"/>
  <c r="B2398" i="1"/>
  <c r="B2402" i="1"/>
  <c r="B2406" i="1"/>
  <c r="B2410" i="1"/>
  <c r="B2414" i="1"/>
  <c r="B2418" i="1"/>
  <c r="B2422" i="1"/>
  <c r="B2426" i="1"/>
  <c r="B2430" i="1"/>
  <c r="B2434" i="1"/>
  <c r="B2438" i="1"/>
  <c r="B2442" i="1"/>
  <c r="B2446" i="1"/>
  <c r="B2450" i="1"/>
  <c r="B2454" i="1"/>
  <c r="B2458" i="1"/>
  <c r="B2462" i="1"/>
  <c r="B2466" i="1"/>
  <c r="B2470" i="1"/>
  <c r="B2474" i="1"/>
  <c r="B2478" i="1"/>
  <c r="B2482" i="1"/>
  <c r="B2486" i="1"/>
  <c r="B2490" i="1"/>
  <c r="B2494" i="1"/>
  <c r="B2498" i="1"/>
  <c r="B2502" i="1"/>
  <c r="B2506" i="1"/>
  <c r="B2510" i="1"/>
  <c r="B2514" i="1"/>
  <c r="B2518" i="1"/>
  <c r="B2522" i="1"/>
  <c r="B2526" i="1"/>
  <c r="B2530" i="1"/>
  <c r="B2534" i="1"/>
  <c r="B2538" i="1"/>
  <c r="B2542" i="1"/>
  <c r="B2546" i="1"/>
  <c r="B2550" i="1"/>
  <c r="B2554" i="1"/>
  <c r="B2558" i="1"/>
  <c r="B2562" i="1"/>
  <c r="B2566" i="1"/>
  <c r="B2570" i="1"/>
  <c r="B2574" i="1"/>
  <c r="B2578" i="1"/>
  <c r="B2582" i="1"/>
  <c r="B2586" i="1"/>
  <c r="B2590" i="1"/>
  <c r="B2594" i="1"/>
  <c r="B2598" i="1"/>
  <c r="B2602" i="1"/>
  <c r="B2606" i="1"/>
  <c r="B2610" i="1"/>
  <c r="B2614" i="1"/>
  <c r="B2618" i="1"/>
  <c r="B2622" i="1"/>
  <c r="B2626" i="1"/>
  <c r="B2630" i="1"/>
  <c r="B2634" i="1"/>
  <c r="B2638" i="1"/>
  <c r="B2642" i="1"/>
  <c r="B2646" i="1"/>
  <c r="B2650" i="1"/>
  <c r="B2654" i="1"/>
  <c r="B2658" i="1"/>
  <c r="B2662" i="1"/>
  <c r="B2666" i="1"/>
  <c r="B2670" i="1"/>
  <c r="B2674" i="1"/>
  <c r="B2678" i="1"/>
  <c r="B2682" i="1"/>
  <c r="B2686" i="1"/>
  <c r="B2690" i="1"/>
  <c r="B2694" i="1"/>
  <c r="B2698" i="1"/>
  <c r="B2702" i="1"/>
  <c r="B2706" i="1"/>
  <c r="B2710" i="1"/>
  <c r="B2714" i="1"/>
  <c r="B2718" i="1"/>
  <c r="B2722" i="1"/>
  <c r="B2726" i="1"/>
  <c r="B2730" i="1"/>
  <c r="B2734" i="1"/>
  <c r="B2738" i="1"/>
  <c r="B2742" i="1"/>
  <c r="B2746" i="1"/>
  <c r="B2750" i="1"/>
  <c r="B2754" i="1"/>
  <c r="B2758" i="1"/>
  <c r="B2762" i="1"/>
  <c r="B2766" i="1"/>
  <c r="B2770" i="1"/>
  <c r="B2774" i="1"/>
  <c r="B2778" i="1"/>
  <c r="B2782" i="1"/>
  <c r="B2786" i="1"/>
  <c r="B2790" i="1"/>
  <c r="B2794" i="1"/>
  <c r="B2798" i="1"/>
  <c r="B2802" i="1"/>
  <c r="B2806" i="1"/>
  <c r="B2810" i="1"/>
  <c r="B2814" i="1"/>
  <c r="B2818" i="1"/>
  <c r="B2822" i="1"/>
  <c r="B2826" i="1"/>
  <c r="B2830" i="1"/>
  <c r="B2834" i="1"/>
  <c r="B2838" i="1"/>
  <c r="B2842" i="1"/>
  <c r="B2846" i="1"/>
  <c r="B2850" i="1"/>
  <c r="B2854" i="1"/>
  <c r="B2858" i="1"/>
  <c r="B2862" i="1"/>
  <c r="B2866" i="1"/>
  <c r="B2870" i="1"/>
  <c r="B2874" i="1"/>
  <c r="B2878" i="1"/>
  <c r="B2882" i="1"/>
  <c r="B2886" i="1"/>
  <c r="B2890" i="1"/>
  <c r="B2894" i="1"/>
  <c r="B2898" i="1"/>
  <c r="B2902" i="1"/>
  <c r="B2906" i="1"/>
  <c r="B2910" i="1"/>
  <c r="B2914" i="1"/>
  <c r="B2918" i="1"/>
  <c r="B2922" i="1"/>
  <c r="B2926" i="1"/>
  <c r="B2930" i="1"/>
  <c r="B2934" i="1"/>
  <c r="B2938" i="1"/>
  <c r="B2942" i="1"/>
  <c r="B2946" i="1"/>
  <c r="B2950" i="1"/>
  <c r="B2954" i="1"/>
  <c r="B2958" i="1"/>
  <c r="B2962" i="1"/>
  <c r="B2966" i="1"/>
  <c r="B2970" i="1"/>
  <c r="B2974" i="1"/>
  <c r="B2978" i="1"/>
  <c r="B2982" i="1"/>
  <c r="B2986" i="1"/>
  <c r="B2990" i="1"/>
  <c r="B2994" i="1"/>
  <c r="B2998" i="1"/>
  <c r="C2" i="1"/>
  <c r="B2" i="1"/>
  <c r="U6" i="1" l="1"/>
  <c r="U10" i="1"/>
  <c r="U14" i="1"/>
  <c r="U18" i="1"/>
  <c r="U22" i="1"/>
  <c r="U26" i="1"/>
  <c r="U30" i="1"/>
  <c r="U34" i="1"/>
  <c r="U38" i="1"/>
  <c r="U42" i="1"/>
  <c r="U46" i="1"/>
  <c r="U50" i="1"/>
  <c r="U54" i="1"/>
  <c r="U58" i="1"/>
  <c r="U62" i="1"/>
  <c r="U66" i="1"/>
  <c r="U70" i="1"/>
  <c r="U74" i="1"/>
  <c r="U78" i="1"/>
  <c r="U82" i="1"/>
  <c r="U86" i="1"/>
  <c r="U90" i="1"/>
  <c r="U94" i="1"/>
  <c r="U98" i="1"/>
  <c r="U102" i="1"/>
  <c r="U106" i="1"/>
  <c r="U110" i="1"/>
  <c r="U114" i="1"/>
  <c r="U118" i="1"/>
  <c r="U122" i="1"/>
  <c r="U126" i="1"/>
  <c r="U130" i="1"/>
  <c r="U134" i="1"/>
  <c r="U138" i="1"/>
  <c r="U142" i="1"/>
  <c r="U146" i="1"/>
  <c r="U150" i="1"/>
  <c r="U154" i="1"/>
  <c r="U158" i="1"/>
  <c r="U162" i="1"/>
  <c r="U166" i="1"/>
  <c r="U170" i="1"/>
  <c r="U174" i="1"/>
  <c r="U178" i="1"/>
  <c r="U182" i="1"/>
  <c r="U186" i="1"/>
  <c r="U190" i="1"/>
  <c r="U194" i="1"/>
  <c r="U198" i="1"/>
  <c r="U202" i="1"/>
  <c r="U206" i="1"/>
  <c r="U210" i="1"/>
  <c r="U214" i="1"/>
  <c r="U218" i="1"/>
  <c r="U222" i="1"/>
  <c r="U226" i="1"/>
  <c r="U230" i="1"/>
  <c r="U234" i="1"/>
  <c r="U238" i="1"/>
  <c r="U242" i="1"/>
  <c r="U246" i="1"/>
  <c r="U250" i="1"/>
  <c r="U254" i="1"/>
  <c r="U258" i="1"/>
  <c r="U262" i="1"/>
  <c r="U266" i="1"/>
  <c r="U270" i="1"/>
  <c r="U274" i="1"/>
  <c r="U278" i="1"/>
  <c r="U282" i="1"/>
  <c r="U286" i="1"/>
  <c r="U290" i="1"/>
  <c r="U294" i="1"/>
  <c r="U298" i="1"/>
  <c r="U302" i="1"/>
  <c r="U306" i="1"/>
  <c r="U310" i="1"/>
  <c r="U314" i="1"/>
  <c r="U318" i="1"/>
  <c r="U322" i="1"/>
  <c r="U326" i="1"/>
  <c r="U330" i="1"/>
  <c r="U334" i="1"/>
  <c r="U338" i="1"/>
  <c r="U342" i="1"/>
  <c r="U346" i="1"/>
  <c r="U350" i="1"/>
  <c r="U354" i="1"/>
  <c r="U358" i="1"/>
  <c r="U362" i="1"/>
  <c r="U366" i="1"/>
  <c r="U370" i="1"/>
  <c r="U374" i="1"/>
  <c r="U378" i="1"/>
  <c r="U382" i="1"/>
  <c r="U386" i="1"/>
  <c r="U390" i="1"/>
  <c r="U394" i="1"/>
  <c r="U398" i="1"/>
  <c r="U402" i="1"/>
  <c r="U406" i="1"/>
  <c r="U410" i="1"/>
  <c r="U414" i="1"/>
  <c r="U418" i="1"/>
  <c r="U422" i="1"/>
  <c r="U426" i="1"/>
  <c r="U430" i="1"/>
  <c r="U434" i="1"/>
  <c r="U438" i="1"/>
  <c r="U442" i="1"/>
  <c r="U446" i="1"/>
  <c r="U450" i="1"/>
  <c r="U454" i="1"/>
  <c r="U458" i="1"/>
  <c r="U462" i="1"/>
  <c r="U466" i="1"/>
  <c r="U470" i="1"/>
  <c r="U474" i="1"/>
  <c r="U478" i="1"/>
  <c r="U482" i="1"/>
  <c r="U486" i="1"/>
  <c r="U490" i="1"/>
  <c r="U494" i="1"/>
  <c r="U498" i="1"/>
  <c r="U502" i="1"/>
  <c r="U506" i="1"/>
  <c r="U510" i="1"/>
  <c r="U514" i="1"/>
  <c r="U518" i="1"/>
  <c r="U522" i="1"/>
  <c r="U526" i="1"/>
  <c r="U530" i="1"/>
  <c r="U534" i="1"/>
  <c r="U538" i="1"/>
  <c r="U542" i="1"/>
  <c r="U546" i="1"/>
  <c r="U550" i="1"/>
  <c r="U554" i="1"/>
  <c r="U558" i="1"/>
  <c r="U562" i="1"/>
  <c r="U566" i="1"/>
  <c r="U570" i="1"/>
  <c r="U574" i="1"/>
  <c r="U578" i="1"/>
  <c r="U582" i="1"/>
  <c r="U586" i="1"/>
  <c r="U590" i="1"/>
  <c r="U594" i="1"/>
  <c r="U598" i="1"/>
  <c r="U602" i="1"/>
  <c r="U606" i="1"/>
  <c r="U610" i="1"/>
  <c r="U614" i="1"/>
  <c r="U618" i="1"/>
  <c r="U622" i="1"/>
  <c r="U626" i="1"/>
  <c r="U630" i="1"/>
  <c r="U634" i="1"/>
  <c r="U638" i="1"/>
  <c r="U642" i="1"/>
  <c r="U646" i="1"/>
  <c r="U650" i="1"/>
  <c r="U654" i="1"/>
  <c r="U658" i="1"/>
  <c r="U662" i="1"/>
  <c r="U666" i="1"/>
  <c r="U670" i="1"/>
  <c r="U674" i="1"/>
  <c r="U678" i="1"/>
  <c r="U682" i="1"/>
  <c r="U686" i="1"/>
  <c r="U690" i="1"/>
  <c r="U694" i="1"/>
  <c r="U698" i="1"/>
  <c r="U702" i="1"/>
  <c r="U706" i="1"/>
  <c r="U710" i="1"/>
  <c r="U714" i="1"/>
  <c r="U718" i="1"/>
  <c r="U722" i="1"/>
  <c r="U726" i="1"/>
  <c r="U730" i="1"/>
  <c r="U734" i="1"/>
  <c r="U738" i="1"/>
  <c r="U742" i="1"/>
  <c r="U746" i="1"/>
  <c r="U750" i="1"/>
  <c r="U754" i="1"/>
  <c r="U758" i="1"/>
  <c r="U762" i="1"/>
  <c r="U766" i="1"/>
  <c r="U770" i="1"/>
  <c r="U774" i="1"/>
  <c r="U778" i="1"/>
  <c r="U782" i="1"/>
  <c r="U786" i="1"/>
  <c r="U790" i="1"/>
  <c r="U794" i="1"/>
  <c r="U798" i="1"/>
  <c r="U802" i="1"/>
  <c r="U806" i="1"/>
  <c r="U810" i="1"/>
  <c r="U814" i="1"/>
  <c r="U818" i="1"/>
  <c r="U822" i="1"/>
  <c r="U826" i="1"/>
  <c r="U830" i="1"/>
  <c r="U834" i="1"/>
  <c r="U838" i="1"/>
  <c r="U842" i="1"/>
  <c r="U846" i="1"/>
  <c r="U850" i="1"/>
  <c r="U854" i="1"/>
  <c r="U858" i="1"/>
  <c r="U862" i="1"/>
  <c r="U866" i="1"/>
  <c r="U870" i="1"/>
  <c r="U874" i="1"/>
  <c r="U878" i="1"/>
  <c r="U882" i="1"/>
  <c r="U886" i="1"/>
  <c r="U890" i="1"/>
  <c r="U894" i="1"/>
  <c r="U898" i="1"/>
  <c r="U902" i="1"/>
  <c r="U906" i="1"/>
  <c r="U910" i="1"/>
  <c r="U914" i="1"/>
  <c r="U918" i="1"/>
  <c r="U922" i="1"/>
  <c r="U926" i="1"/>
  <c r="U930" i="1"/>
  <c r="U934" i="1"/>
  <c r="U938" i="1"/>
  <c r="U942" i="1"/>
  <c r="U946" i="1"/>
  <c r="U950" i="1"/>
  <c r="U954" i="1"/>
  <c r="U958" i="1"/>
  <c r="U962" i="1"/>
  <c r="U966" i="1"/>
  <c r="U970" i="1"/>
  <c r="U974" i="1"/>
  <c r="U978" i="1"/>
  <c r="U982" i="1"/>
  <c r="U986" i="1"/>
  <c r="U990" i="1"/>
  <c r="U994" i="1"/>
  <c r="U998" i="1"/>
  <c r="U1002" i="1"/>
  <c r="U1006" i="1"/>
  <c r="U1010" i="1"/>
  <c r="U1014" i="1"/>
  <c r="U1018" i="1"/>
  <c r="U1022" i="1"/>
  <c r="U1026" i="1"/>
  <c r="U1030" i="1"/>
  <c r="U1034" i="1"/>
  <c r="U1038" i="1"/>
  <c r="U1042" i="1"/>
  <c r="U1046" i="1"/>
  <c r="U1050" i="1"/>
  <c r="U1054" i="1"/>
  <c r="U1058" i="1"/>
  <c r="U1062" i="1"/>
  <c r="U1066" i="1"/>
  <c r="U1070" i="1"/>
  <c r="U1074" i="1"/>
  <c r="U1078" i="1"/>
  <c r="U1082" i="1"/>
  <c r="U1086" i="1"/>
  <c r="U1090" i="1"/>
  <c r="U1094" i="1"/>
  <c r="U1098" i="1"/>
  <c r="U1102" i="1"/>
  <c r="U1106" i="1"/>
  <c r="U1110" i="1"/>
  <c r="U1114" i="1"/>
  <c r="U1118" i="1"/>
  <c r="U1122" i="1"/>
  <c r="U1126" i="1"/>
  <c r="U1130" i="1"/>
  <c r="U1134" i="1"/>
  <c r="U1138" i="1"/>
  <c r="U1142" i="1"/>
  <c r="U1146" i="1"/>
  <c r="U1150" i="1"/>
  <c r="U1154" i="1"/>
  <c r="U1158" i="1"/>
  <c r="U1162" i="1"/>
  <c r="U1166" i="1"/>
  <c r="U1170" i="1"/>
  <c r="U1174" i="1"/>
  <c r="U1178" i="1"/>
  <c r="U1182" i="1"/>
  <c r="U1186" i="1"/>
  <c r="U1190" i="1"/>
  <c r="U1194" i="1"/>
  <c r="U1198" i="1"/>
  <c r="U1202" i="1"/>
  <c r="U1206" i="1"/>
  <c r="U1210" i="1"/>
  <c r="U1214" i="1"/>
  <c r="U1218" i="1"/>
  <c r="U1222" i="1"/>
  <c r="U1226" i="1"/>
  <c r="U1230" i="1"/>
  <c r="U1234" i="1"/>
  <c r="U1238" i="1"/>
  <c r="U1242" i="1"/>
  <c r="U1246" i="1"/>
  <c r="U1250" i="1"/>
  <c r="U1254" i="1"/>
  <c r="U1258" i="1"/>
  <c r="U1262" i="1"/>
  <c r="U1266" i="1"/>
  <c r="U1270" i="1"/>
  <c r="U1274" i="1"/>
  <c r="U1278" i="1"/>
  <c r="U1282" i="1"/>
  <c r="U1286" i="1"/>
  <c r="U1290" i="1"/>
  <c r="U1294" i="1"/>
  <c r="U1298" i="1"/>
  <c r="U1302" i="1"/>
  <c r="U1306" i="1"/>
  <c r="U1310" i="1"/>
  <c r="U1314" i="1"/>
  <c r="U1318" i="1"/>
  <c r="U1322" i="1"/>
  <c r="U1326" i="1"/>
  <c r="U1330" i="1"/>
  <c r="U1334" i="1"/>
  <c r="U1338" i="1"/>
  <c r="U1342" i="1"/>
  <c r="U1346" i="1"/>
  <c r="U1350" i="1"/>
  <c r="U1354" i="1"/>
  <c r="U1358" i="1"/>
  <c r="U1362" i="1"/>
  <c r="U1366" i="1"/>
  <c r="U1370" i="1"/>
  <c r="U1374" i="1"/>
  <c r="U1378" i="1"/>
  <c r="U1382" i="1"/>
  <c r="U1386" i="1"/>
  <c r="U1390" i="1"/>
  <c r="U1394" i="1"/>
  <c r="U1398" i="1"/>
  <c r="U1402" i="1"/>
  <c r="U1406" i="1"/>
  <c r="U1410" i="1"/>
  <c r="U1414" i="1"/>
  <c r="U1418" i="1"/>
  <c r="U1422" i="1"/>
  <c r="U1426" i="1"/>
  <c r="U1430" i="1"/>
  <c r="U1434" i="1"/>
  <c r="U1438" i="1"/>
  <c r="U1442" i="1"/>
  <c r="U1446" i="1"/>
  <c r="U1450" i="1"/>
  <c r="U1454" i="1"/>
  <c r="U1458" i="1"/>
  <c r="U1462" i="1"/>
  <c r="U1466" i="1"/>
  <c r="U1470" i="1"/>
  <c r="U1474" i="1"/>
  <c r="U1478" i="1"/>
  <c r="U1482" i="1"/>
  <c r="U1486" i="1"/>
  <c r="U1490" i="1"/>
  <c r="U1494" i="1"/>
  <c r="U1498" i="1"/>
  <c r="U1502" i="1"/>
  <c r="U1506" i="1"/>
  <c r="U1510" i="1"/>
  <c r="U1514" i="1"/>
  <c r="U1518" i="1"/>
  <c r="U1522" i="1"/>
  <c r="U1526" i="1"/>
  <c r="U1530" i="1"/>
  <c r="U1534" i="1"/>
  <c r="U1538" i="1"/>
  <c r="U1542" i="1"/>
  <c r="U1546" i="1"/>
  <c r="U1550" i="1"/>
  <c r="U1554" i="1"/>
  <c r="U1558" i="1"/>
  <c r="U1562" i="1"/>
  <c r="U1566" i="1"/>
  <c r="U1570" i="1"/>
  <c r="U1574" i="1"/>
  <c r="U1578" i="1"/>
  <c r="U1582" i="1"/>
  <c r="U1586" i="1"/>
  <c r="U1590" i="1"/>
  <c r="U1594" i="1"/>
  <c r="U1598" i="1"/>
  <c r="U1602" i="1"/>
  <c r="U1606" i="1"/>
  <c r="U1610" i="1"/>
  <c r="U1614" i="1"/>
  <c r="U1618" i="1"/>
  <c r="U1622" i="1"/>
  <c r="U1626" i="1"/>
  <c r="U1630" i="1"/>
  <c r="U1634" i="1"/>
  <c r="U1638" i="1"/>
  <c r="U1642" i="1"/>
  <c r="U1646" i="1"/>
  <c r="U1650" i="1"/>
  <c r="U1654" i="1"/>
  <c r="U1658" i="1"/>
  <c r="U1662" i="1"/>
  <c r="U1666" i="1"/>
  <c r="U1670" i="1"/>
  <c r="U1674" i="1"/>
  <c r="U1678" i="1"/>
  <c r="U1682" i="1"/>
  <c r="U1686" i="1"/>
  <c r="U1690" i="1"/>
  <c r="U1694" i="1"/>
  <c r="U1698" i="1"/>
  <c r="U1702" i="1"/>
  <c r="U1706" i="1"/>
  <c r="U1710" i="1"/>
  <c r="U1714" i="1"/>
  <c r="U1718" i="1"/>
  <c r="U1722" i="1"/>
  <c r="U1726" i="1"/>
  <c r="U1730" i="1"/>
  <c r="U1734" i="1"/>
  <c r="U1738" i="1"/>
  <c r="U1742" i="1"/>
  <c r="U1746" i="1"/>
  <c r="U1750" i="1"/>
  <c r="U1754" i="1"/>
  <c r="U1758" i="1"/>
  <c r="U1762" i="1"/>
  <c r="U1766" i="1"/>
  <c r="U1770" i="1"/>
  <c r="U1774" i="1"/>
  <c r="U1778" i="1"/>
  <c r="U1782" i="1"/>
  <c r="U1786" i="1"/>
  <c r="U1790" i="1"/>
  <c r="U1794" i="1"/>
  <c r="U1798" i="1"/>
  <c r="U1802" i="1"/>
  <c r="U1806" i="1"/>
  <c r="U1810" i="1"/>
  <c r="U1814" i="1"/>
  <c r="U1818" i="1"/>
  <c r="U1822" i="1"/>
  <c r="U1826" i="1"/>
  <c r="U1830" i="1"/>
  <c r="U1834" i="1"/>
  <c r="U1838" i="1"/>
  <c r="U1842" i="1"/>
  <c r="U1846" i="1"/>
  <c r="U1850" i="1"/>
  <c r="U1854" i="1"/>
  <c r="U1858" i="1"/>
  <c r="U1862" i="1"/>
  <c r="U1866" i="1"/>
  <c r="U1870" i="1"/>
  <c r="U1874" i="1"/>
  <c r="U1878" i="1"/>
  <c r="U1882" i="1"/>
  <c r="U1886" i="1"/>
  <c r="U1890" i="1"/>
  <c r="U1894" i="1"/>
  <c r="U1898" i="1"/>
  <c r="U1902" i="1"/>
  <c r="U1906" i="1"/>
  <c r="U1910" i="1"/>
  <c r="U1914" i="1"/>
  <c r="U1918" i="1"/>
  <c r="U1922" i="1"/>
  <c r="U1926" i="1"/>
  <c r="U1930" i="1"/>
  <c r="U1934" i="1"/>
  <c r="U1938" i="1"/>
  <c r="U1942" i="1"/>
  <c r="U1946" i="1"/>
  <c r="U1950" i="1"/>
  <c r="U1954" i="1"/>
  <c r="U1958" i="1"/>
  <c r="U1962" i="1"/>
  <c r="U1966" i="1"/>
  <c r="U1970" i="1"/>
  <c r="U1974" i="1"/>
  <c r="U1978" i="1"/>
  <c r="U1982" i="1"/>
  <c r="U1986" i="1"/>
  <c r="U1990" i="1"/>
  <c r="U1994" i="1"/>
  <c r="U1998" i="1"/>
  <c r="U2002" i="1"/>
  <c r="U2006" i="1"/>
  <c r="U2010" i="1"/>
  <c r="U2014" i="1"/>
  <c r="U2018" i="1"/>
  <c r="U2022" i="1"/>
  <c r="U2026" i="1"/>
  <c r="U2030" i="1"/>
  <c r="U2034" i="1"/>
  <c r="U2038" i="1"/>
  <c r="U2042" i="1"/>
  <c r="U2046" i="1"/>
  <c r="U2050" i="1"/>
  <c r="U2054" i="1"/>
  <c r="U2058" i="1"/>
  <c r="U2062" i="1"/>
  <c r="U2066" i="1"/>
  <c r="U2070" i="1"/>
  <c r="U2074" i="1"/>
  <c r="U2078" i="1"/>
  <c r="U2082" i="1"/>
  <c r="U2086" i="1"/>
  <c r="U2090" i="1"/>
  <c r="U2094" i="1"/>
  <c r="U2098" i="1"/>
  <c r="U2102" i="1"/>
  <c r="U2106" i="1"/>
  <c r="U2110" i="1"/>
  <c r="U2114" i="1"/>
  <c r="U2118" i="1"/>
  <c r="U2122" i="1"/>
  <c r="U2126" i="1"/>
  <c r="U2130" i="1"/>
  <c r="U2134" i="1"/>
  <c r="U2138" i="1"/>
  <c r="U2142" i="1"/>
  <c r="U2146" i="1"/>
  <c r="U2150" i="1"/>
  <c r="U2154" i="1"/>
  <c r="U2158" i="1"/>
  <c r="U2162" i="1"/>
  <c r="U2166" i="1"/>
  <c r="U2170" i="1"/>
  <c r="U2174" i="1"/>
  <c r="U2178" i="1"/>
  <c r="U2182" i="1"/>
  <c r="U2186" i="1"/>
  <c r="U2190" i="1"/>
  <c r="U2194" i="1"/>
  <c r="U2198" i="1"/>
  <c r="U2202" i="1"/>
  <c r="U2206" i="1"/>
  <c r="U2210" i="1"/>
  <c r="U2214" i="1"/>
  <c r="U2218" i="1"/>
  <c r="U2222" i="1"/>
  <c r="U2226" i="1"/>
  <c r="U2230" i="1"/>
  <c r="U2234" i="1"/>
  <c r="U2238" i="1"/>
  <c r="U2242" i="1"/>
  <c r="U2246" i="1"/>
  <c r="U2250" i="1"/>
  <c r="U2254" i="1"/>
  <c r="U2258" i="1"/>
  <c r="U2262" i="1"/>
  <c r="U2266" i="1"/>
  <c r="U2270" i="1"/>
  <c r="U2274" i="1"/>
  <c r="U2278" i="1"/>
  <c r="U2282" i="1"/>
  <c r="U2286" i="1"/>
  <c r="U2290" i="1"/>
  <c r="U2294" i="1"/>
  <c r="U2298" i="1"/>
  <c r="U2302" i="1"/>
  <c r="U2306" i="1"/>
  <c r="U2310" i="1"/>
  <c r="U2314" i="1"/>
  <c r="U2318" i="1"/>
  <c r="U2322" i="1"/>
  <c r="U2326" i="1"/>
  <c r="U2330" i="1"/>
  <c r="U2334" i="1"/>
  <c r="U2338" i="1"/>
  <c r="U2342" i="1"/>
  <c r="U2346" i="1"/>
  <c r="U2350" i="1"/>
  <c r="U2354" i="1"/>
  <c r="U2358" i="1"/>
  <c r="U2362" i="1"/>
  <c r="U2366" i="1"/>
  <c r="U2370" i="1"/>
  <c r="U2374" i="1"/>
  <c r="U2378" i="1"/>
  <c r="U2382" i="1"/>
  <c r="U2386" i="1"/>
  <c r="U2390" i="1"/>
  <c r="U2394" i="1"/>
  <c r="U2398" i="1"/>
  <c r="U2402" i="1"/>
  <c r="U2406" i="1"/>
  <c r="U2410" i="1"/>
  <c r="U2414" i="1"/>
  <c r="U2418" i="1"/>
  <c r="U2422" i="1"/>
  <c r="U2426" i="1"/>
  <c r="U2430" i="1"/>
  <c r="U2434" i="1"/>
  <c r="U2438" i="1"/>
  <c r="U2442" i="1"/>
  <c r="U2446" i="1"/>
  <c r="U2450" i="1"/>
  <c r="U2454" i="1"/>
  <c r="U2458" i="1"/>
  <c r="U2462" i="1"/>
  <c r="U2466" i="1"/>
  <c r="U2470" i="1"/>
  <c r="U2474" i="1"/>
  <c r="U2478" i="1"/>
  <c r="U2482" i="1"/>
  <c r="U2486" i="1"/>
  <c r="U2490" i="1"/>
  <c r="U2494" i="1"/>
  <c r="U2498" i="1"/>
  <c r="U2502" i="1"/>
  <c r="U2506" i="1"/>
  <c r="U2510" i="1"/>
  <c r="U2514" i="1"/>
  <c r="U2518" i="1"/>
  <c r="U2522" i="1"/>
  <c r="U2526" i="1"/>
  <c r="U2530" i="1"/>
  <c r="U2534" i="1"/>
  <c r="U2538" i="1"/>
  <c r="U2542" i="1"/>
  <c r="U2546" i="1"/>
  <c r="U2550" i="1"/>
  <c r="U2554" i="1"/>
  <c r="U2558" i="1"/>
  <c r="U2562" i="1"/>
  <c r="U2566" i="1"/>
  <c r="U2570" i="1"/>
  <c r="U2574" i="1"/>
  <c r="U2578" i="1"/>
  <c r="U2582" i="1"/>
  <c r="U2586" i="1"/>
  <c r="U2590" i="1"/>
  <c r="U2594" i="1"/>
  <c r="U2598" i="1"/>
  <c r="U2602" i="1"/>
  <c r="U2606" i="1"/>
  <c r="U2610" i="1"/>
  <c r="U2614" i="1"/>
  <c r="U2618" i="1"/>
  <c r="U2622" i="1"/>
  <c r="U2626" i="1"/>
  <c r="U2630" i="1"/>
  <c r="U2634" i="1"/>
  <c r="U2638" i="1"/>
  <c r="U2642" i="1"/>
  <c r="U2646" i="1"/>
  <c r="U2650" i="1"/>
  <c r="U2654" i="1"/>
  <c r="U2658" i="1"/>
  <c r="U2662" i="1"/>
  <c r="U2666" i="1"/>
  <c r="U2670" i="1"/>
  <c r="U2674" i="1"/>
  <c r="U2678" i="1"/>
  <c r="U2682" i="1"/>
  <c r="U2686" i="1"/>
  <c r="U2690" i="1"/>
  <c r="U2694" i="1"/>
  <c r="U2698" i="1"/>
  <c r="U2702" i="1"/>
  <c r="U2706" i="1"/>
  <c r="U2710" i="1"/>
  <c r="U2714" i="1"/>
  <c r="U2718" i="1"/>
  <c r="U2722" i="1"/>
  <c r="U2726" i="1"/>
  <c r="U2730" i="1"/>
  <c r="U2734" i="1"/>
  <c r="U2738" i="1"/>
  <c r="U2742" i="1"/>
  <c r="U2746" i="1"/>
  <c r="U2750" i="1"/>
  <c r="U2754" i="1"/>
  <c r="U2758" i="1"/>
  <c r="U2762" i="1"/>
  <c r="U2766" i="1"/>
  <c r="U2770" i="1"/>
  <c r="U2774" i="1"/>
  <c r="U2778" i="1"/>
  <c r="U2782" i="1"/>
  <c r="U2786" i="1"/>
  <c r="U2790" i="1"/>
  <c r="U2794" i="1"/>
  <c r="U2798" i="1"/>
  <c r="U2802" i="1"/>
  <c r="U2806" i="1"/>
  <c r="U2810" i="1"/>
  <c r="U2814" i="1"/>
  <c r="U2818" i="1"/>
  <c r="U2822" i="1"/>
  <c r="U2826" i="1"/>
  <c r="U2830" i="1"/>
  <c r="U2834" i="1"/>
  <c r="U2838" i="1"/>
  <c r="U2842" i="1"/>
  <c r="U2846" i="1"/>
  <c r="U2850" i="1"/>
  <c r="U2854" i="1"/>
  <c r="U2858" i="1"/>
  <c r="U2862" i="1"/>
  <c r="U2866" i="1"/>
  <c r="U2870" i="1"/>
  <c r="U2874" i="1"/>
  <c r="U2878" i="1"/>
  <c r="U2882" i="1"/>
  <c r="U2886" i="1"/>
  <c r="U2890" i="1"/>
  <c r="U2894" i="1"/>
  <c r="U2898" i="1"/>
  <c r="U2902" i="1"/>
  <c r="U2906" i="1"/>
  <c r="U2910" i="1"/>
  <c r="U2914" i="1"/>
  <c r="U2918" i="1"/>
  <c r="U2922" i="1"/>
  <c r="U2926" i="1"/>
  <c r="U2930" i="1"/>
  <c r="U2934" i="1"/>
  <c r="U2938" i="1"/>
  <c r="U2942" i="1"/>
  <c r="U2946" i="1"/>
  <c r="U2950" i="1"/>
  <c r="U2954" i="1"/>
  <c r="U2958" i="1"/>
  <c r="U2962" i="1"/>
  <c r="U2966" i="1"/>
  <c r="U2970" i="1"/>
  <c r="U2974" i="1"/>
  <c r="U2978" i="1"/>
  <c r="U2982" i="1"/>
  <c r="U2986" i="1"/>
  <c r="U2990" i="1"/>
  <c r="U2994" i="1"/>
  <c r="U2998" i="1"/>
  <c r="U2" i="1"/>
  <c r="H14" i="1" l="1"/>
  <c r="H18" i="1"/>
  <c r="H22" i="1"/>
  <c r="H26" i="1"/>
  <c r="H30" i="1"/>
  <c r="H34" i="1"/>
  <c r="H38" i="1"/>
  <c r="H42" i="1"/>
  <c r="H46" i="1"/>
  <c r="H50" i="1"/>
  <c r="H54" i="1"/>
  <c r="H58" i="1"/>
  <c r="H62" i="1"/>
  <c r="H66" i="1"/>
  <c r="H70" i="1"/>
  <c r="H74" i="1"/>
  <c r="H78" i="1"/>
  <c r="H82" i="1"/>
  <c r="H86" i="1"/>
  <c r="H90" i="1"/>
  <c r="H94" i="1"/>
  <c r="H98" i="1"/>
  <c r="H102" i="1"/>
  <c r="H106" i="1"/>
  <c r="H110" i="1"/>
  <c r="H114" i="1"/>
  <c r="H118" i="1"/>
  <c r="H122" i="1"/>
  <c r="H126" i="1"/>
  <c r="H130" i="1"/>
  <c r="H134" i="1"/>
  <c r="H138" i="1"/>
  <c r="H142" i="1"/>
  <c r="H146" i="1"/>
  <c r="H150" i="1"/>
  <c r="H154" i="1"/>
  <c r="H158" i="1"/>
  <c r="H162" i="1"/>
  <c r="H166" i="1"/>
  <c r="H170" i="1"/>
  <c r="H174" i="1"/>
  <c r="H178" i="1"/>
  <c r="H182" i="1"/>
  <c r="H186" i="1"/>
  <c r="H190" i="1"/>
  <c r="H194" i="1"/>
  <c r="H198" i="1"/>
  <c r="H202" i="1"/>
  <c r="H206" i="1"/>
  <c r="H210" i="1"/>
  <c r="H214" i="1"/>
  <c r="H218" i="1"/>
  <c r="H222" i="1"/>
  <c r="H226" i="1"/>
  <c r="H230" i="1"/>
  <c r="H234" i="1"/>
  <c r="H238" i="1"/>
  <c r="H242" i="1"/>
  <c r="H246" i="1"/>
  <c r="H250" i="1"/>
  <c r="H254" i="1"/>
  <c r="H258" i="1"/>
  <c r="H262" i="1"/>
  <c r="H266" i="1"/>
  <c r="H270" i="1"/>
  <c r="H274" i="1"/>
  <c r="H278" i="1"/>
  <c r="H282" i="1"/>
  <c r="H286" i="1"/>
  <c r="H290" i="1"/>
  <c r="H294" i="1"/>
  <c r="H298" i="1"/>
  <c r="H302" i="1"/>
  <c r="H306" i="1"/>
  <c r="H310" i="1"/>
  <c r="H314" i="1"/>
  <c r="H318" i="1"/>
  <c r="H322" i="1"/>
  <c r="H326" i="1"/>
  <c r="H330" i="1"/>
  <c r="H334" i="1"/>
  <c r="H338" i="1"/>
  <c r="H342" i="1"/>
  <c r="H346" i="1"/>
  <c r="H350" i="1"/>
  <c r="H354" i="1"/>
  <c r="H358" i="1"/>
  <c r="H362" i="1"/>
  <c r="H366" i="1"/>
  <c r="H370" i="1"/>
  <c r="H374" i="1"/>
  <c r="H378" i="1"/>
  <c r="H382" i="1"/>
  <c r="H386" i="1"/>
  <c r="H390" i="1"/>
  <c r="H394" i="1"/>
  <c r="H398" i="1"/>
  <c r="H402" i="1"/>
  <c r="H406" i="1"/>
  <c r="H410" i="1"/>
  <c r="H414" i="1"/>
  <c r="H418" i="1"/>
  <c r="H422" i="1"/>
  <c r="H426" i="1"/>
  <c r="H430" i="1"/>
  <c r="H434" i="1"/>
  <c r="H438" i="1"/>
  <c r="H442" i="1"/>
  <c r="H446" i="1"/>
  <c r="H450" i="1"/>
  <c r="H454" i="1"/>
  <c r="H458" i="1"/>
  <c r="H462" i="1"/>
  <c r="H466" i="1"/>
  <c r="H470" i="1"/>
  <c r="H474" i="1"/>
  <c r="H478" i="1"/>
  <c r="H482" i="1"/>
  <c r="H486" i="1"/>
  <c r="H490" i="1"/>
  <c r="H494" i="1"/>
  <c r="H498" i="1"/>
  <c r="H502" i="1"/>
  <c r="H506" i="1"/>
  <c r="H510" i="1"/>
  <c r="H514" i="1"/>
  <c r="H518" i="1"/>
  <c r="H522" i="1"/>
  <c r="H526" i="1"/>
  <c r="H530" i="1"/>
  <c r="H534" i="1"/>
  <c r="H538" i="1"/>
  <c r="H542" i="1"/>
  <c r="H546" i="1"/>
  <c r="H550" i="1"/>
  <c r="H554" i="1"/>
  <c r="H558" i="1"/>
  <c r="H562" i="1"/>
  <c r="H566" i="1"/>
  <c r="H570" i="1"/>
  <c r="H574" i="1"/>
  <c r="H578" i="1"/>
  <c r="H582" i="1"/>
  <c r="H586" i="1"/>
  <c r="H590" i="1"/>
  <c r="H594" i="1"/>
  <c r="H598" i="1"/>
  <c r="H602" i="1"/>
  <c r="H606" i="1"/>
  <c r="H610" i="1"/>
  <c r="H614" i="1"/>
  <c r="H618" i="1"/>
  <c r="H622" i="1"/>
  <c r="H626" i="1"/>
  <c r="H630" i="1"/>
  <c r="H634" i="1"/>
  <c r="H638" i="1"/>
  <c r="H642" i="1"/>
  <c r="H646" i="1"/>
  <c r="H650" i="1"/>
  <c r="H654" i="1"/>
  <c r="H658" i="1"/>
  <c r="H662" i="1"/>
  <c r="H666" i="1"/>
  <c r="H670" i="1"/>
  <c r="H674" i="1"/>
  <c r="H678" i="1"/>
  <c r="H682" i="1"/>
  <c r="H686" i="1"/>
  <c r="H690" i="1"/>
  <c r="H694" i="1"/>
  <c r="H698" i="1"/>
  <c r="H702" i="1"/>
  <c r="H706" i="1"/>
  <c r="H710" i="1"/>
  <c r="H714" i="1"/>
  <c r="H718" i="1"/>
  <c r="H722" i="1"/>
  <c r="H726" i="1"/>
  <c r="H730" i="1"/>
  <c r="H734" i="1"/>
  <c r="H738" i="1"/>
  <c r="H742" i="1"/>
  <c r="H746" i="1"/>
  <c r="H750" i="1"/>
  <c r="H754" i="1"/>
  <c r="H758" i="1"/>
  <c r="H762" i="1"/>
  <c r="H766" i="1"/>
  <c r="H770" i="1"/>
  <c r="H774" i="1"/>
  <c r="H778" i="1"/>
  <c r="H782" i="1"/>
  <c r="H786" i="1"/>
  <c r="H790" i="1"/>
  <c r="H794" i="1"/>
  <c r="H798" i="1"/>
  <c r="H802" i="1"/>
  <c r="H806" i="1"/>
  <c r="H810" i="1"/>
  <c r="H814" i="1"/>
  <c r="H818" i="1"/>
  <c r="H822" i="1"/>
  <c r="H826" i="1"/>
  <c r="H830" i="1"/>
  <c r="H834" i="1"/>
  <c r="H838" i="1"/>
  <c r="H842" i="1"/>
  <c r="H846" i="1"/>
  <c r="H850" i="1"/>
  <c r="H854" i="1"/>
  <c r="H858" i="1"/>
  <c r="H862" i="1"/>
  <c r="H866" i="1"/>
  <c r="H870" i="1"/>
  <c r="H874" i="1"/>
  <c r="H878" i="1"/>
  <c r="H882" i="1"/>
  <c r="H886" i="1"/>
  <c r="H890" i="1"/>
  <c r="H894" i="1"/>
  <c r="H898" i="1"/>
  <c r="H902" i="1"/>
  <c r="H906" i="1"/>
  <c r="H910" i="1"/>
  <c r="H914" i="1"/>
  <c r="H918" i="1"/>
  <c r="H922" i="1"/>
  <c r="H926" i="1"/>
  <c r="H930" i="1"/>
  <c r="H934" i="1"/>
  <c r="H938" i="1"/>
  <c r="H942" i="1"/>
  <c r="H946" i="1"/>
  <c r="H950" i="1"/>
  <c r="H954" i="1"/>
  <c r="H958" i="1"/>
  <c r="H962" i="1"/>
  <c r="H966" i="1"/>
  <c r="H970" i="1"/>
  <c r="H974" i="1"/>
  <c r="H978" i="1"/>
  <c r="H982" i="1"/>
  <c r="H986" i="1"/>
  <c r="H990" i="1"/>
  <c r="H994" i="1"/>
  <c r="H998" i="1"/>
  <c r="H1002" i="1"/>
  <c r="H1006" i="1"/>
  <c r="H1010" i="1"/>
  <c r="H1014" i="1"/>
  <c r="H1018" i="1"/>
  <c r="H1022" i="1"/>
  <c r="H1026" i="1"/>
  <c r="H1030" i="1"/>
  <c r="H1034" i="1"/>
  <c r="H1038" i="1"/>
  <c r="H1042" i="1"/>
  <c r="H1046" i="1"/>
  <c r="H1050" i="1"/>
  <c r="H1054" i="1"/>
  <c r="H1058" i="1"/>
  <c r="H1062" i="1"/>
  <c r="H1066" i="1"/>
  <c r="H1070" i="1"/>
  <c r="H1074" i="1"/>
  <c r="H1078" i="1"/>
  <c r="H1082" i="1"/>
  <c r="H1086" i="1"/>
  <c r="H1090" i="1"/>
  <c r="H1094" i="1"/>
  <c r="H1098" i="1"/>
  <c r="H1102" i="1"/>
  <c r="H1106" i="1"/>
  <c r="H1110" i="1"/>
  <c r="H1114" i="1"/>
  <c r="H1118" i="1"/>
  <c r="H1122" i="1"/>
  <c r="H1126" i="1"/>
  <c r="H1130" i="1"/>
  <c r="H1134" i="1"/>
  <c r="H1138" i="1"/>
  <c r="H1142" i="1"/>
  <c r="H1146" i="1"/>
  <c r="H1150" i="1"/>
  <c r="H1154" i="1"/>
  <c r="H1158" i="1"/>
  <c r="H1162" i="1"/>
  <c r="H1166" i="1"/>
  <c r="H1170" i="1"/>
  <c r="H1174" i="1"/>
  <c r="H1178" i="1"/>
  <c r="H1182" i="1"/>
  <c r="H1186" i="1"/>
  <c r="H1190" i="1"/>
  <c r="H1194" i="1"/>
  <c r="H1198" i="1"/>
  <c r="H1202" i="1"/>
  <c r="H1206" i="1"/>
  <c r="H1210" i="1"/>
  <c r="H1214" i="1"/>
  <c r="H1218" i="1"/>
  <c r="H1222" i="1"/>
  <c r="H1226" i="1"/>
  <c r="H1230" i="1"/>
  <c r="H1234" i="1"/>
  <c r="H1238" i="1"/>
  <c r="H1242" i="1"/>
  <c r="H1246" i="1"/>
  <c r="H1250" i="1"/>
  <c r="H1254" i="1"/>
  <c r="H1258" i="1"/>
  <c r="H1262" i="1"/>
  <c r="H1266" i="1"/>
  <c r="H1270" i="1"/>
  <c r="H1274" i="1"/>
  <c r="H1278" i="1"/>
  <c r="H1282" i="1"/>
  <c r="H1286" i="1"/>
  <c r="H1290" i="1"/>
  <c r="H1294" i="1"/>
  <c r="H1298" i="1"/>
  <c r="H1302" i="1"/>
  <c r="H1306" i="1"/>
  <c r="H1310" i="1"/>
  <c r="H1314" i="1"/>
  <c r="H1318" i="1"/>
  <c r="H1322" i="1"/>
  <c r="H1326" i="1"/>
  <c r="H1330" i="1"/>
  <c r="H1334" i="1"/>
  <c r="H1338" i="1"/>
  <c r="H1342" i="1"/>
  <c r="H1346" i="1"/>
  <c r="H1350" i="1"/>
  <c r="H1354" i="1"/>
  <c r="H1358" i="1"/>
  <c r="H1362" i="1"/>
  <c r="H1366" i="1"/>
  <c r="H1370" i="1"/>
  <c r="H1374" i="1"/>
  <c r="H1378" i="1"/>
  <c r="H1382" i="1"/>
  <c r="H1386" i="1"/>
  <c r="H1390" i="1"/>
  <c r="H1394" i="1"/>
  <c r="H1398" i="1"/>
  <c r="H1402" i="1"/>
  <c r="H1406" i="1"/>
  <c r="H1410" i="1"/>
  <c r="H1414" i="1"/>
  <c r="H1418" i="1"/>
  <c r="H1422" i="1"/>
  <c r="H1426" i="1"/>
  <c r="H1430" i="1"/>
  <c r="H1434" i="1"/>
  <c r="H1438" i="1"/>
  <c r="H1442" i="1"/>
  <c r="H1446" i="1"/>
  <c r="H1450" i="1"/>
  <c r="H1454" i="1"/>
  <c r="H1458" i="1"/>
  <c r="H1462" i="1"/>
  <c r="H1466" i="1"/>
  <c r="H1470" i="1"/>
  <c r="H1474" i="1"/>
  <c r="H1478" i="1"/>
  <c r="H1482" i="1"/>
  <c r="H1486" i="1"/>
  <c r="H1490" i="1"/>
  <c r="H1494" i="1"/>
  <c r="H1498" i="1"/>
  <c r="H1502" i="1"/>
  <c r="H1506" i="1"/>
  <c r="H1510" i="1"/>
  <c r="H1514" i="1"/>
  <c r="H1518" i="1"/>
  <c r="H1522" i="1"/>
  <c r="H1526" i="1"/>
  <c r="H1530" i="1"/>
  <c r="H1534" i="1"/>
  <c r="H1538" i="1"/>
  <c r="H1542" i="1"/>
  <c r="H1546" i="1"/>
  <c r="H1550" i="1"/>
  <c r="H1554" i="1"/>
  <c r="H1558" i="1"/>
  <c r="H1562" i="1"/>
  <c r="H1566" i="1"/>
  <c r="H1570" i="1"/>
  <c r="H1574" i="1"/>
  <c r="H1578" i="1"/>
  <c r="H1582" i="1"/>
  <c r="H1586" i="1"/>
  <c r="H1590" i="1"/>
  <c r="H1594" i="1"/>
  <c r="H1598" i="1"/>
  <c r="H1602" i="1"/>
  <c r="H1606" i="1"/>
  <c r="H1610" i="1"/>
  <c r="H1614" i="1"/>
  <c r="H1618" i="1"/>
  <c r="H1622" i="1"/>
  <c r="H1626" i="1"/>
  <c r="H1630" i="1"/>
  <c r="H1634" i="1"/>
  <c r="H1638" i="1"/>
  <c r="H1642" i="1"/>
  <c r="H1646" i="1"/>
  <c r="H1650" i="1"/>
  <c r="H1654" i="1"/>
  <c r="H1658" i="1"/>
  <c r="H1662" i="1"/>
  <c r="H1666" i="1"/>
  <c r="H1670" i="1"/>
  <c r="H1674" i="1"/>
  <c r="H1678" i="1"/>
  <c r="H1682" i="1"/>
  <c r="H1686" i="1"/>
  <c r="H1690" i="1"/>
  <c r="H1694" i="1"/>
  <c r="H1698" i="1"/>
  <c r="H1702" i="1"/>
  <c r="H1706" i="1"/>
  <c r="H1710" i="1"/>
  <c r="H1714" i="1"/>
  <c r="H1718" i="1"/>
  <c r="H1722" i="1"/>
  <c r="H1726" i="1"/>
  <c r="H1730" i="1"/>
  <c r="H1734" i="1"/>
  <c r="H1738" i="1"/>
  <c r="H1742" i="1"/>
  <c r="H1746" i="1"/>
  <c r="H1750" i="1"/>
  <c r="H1754" i="1"/>
  <c r="H1758" i="1"/>
  <c r="H1762" i="1"/>
  <c r="H1766" i="1"/>
  <c r="H1770" i="1"/>
  <c r="H1774" i="1"/>
  <c r="H1778" i="1"/>
  <c r="H1782" i="1"/>
  <c r="H1786" i="1"/>
  <c r="H1790" i="1"/>
  <c r="H1794" i="1"/>
  <c r="H1798" i="1"/>
  <c r="H1802" i="1"/>
  <c r="H1806" i="1"/>
  <c r="H1810" i="1"/>
  <c r="H1814" i="1"/>
  <c r="H1818" i="1"/>
  <c r="H1822" i="1"/>
  <c r="H1826" i="1"/>
  <c r="H1830" i="1"/>
  <c r="H1834" i="1"/>
  <c r="H1838" i="1"/>
  <c r="H1842" i="1"/>
  <c r="H1846" i="1"/>
  <c r="H1850" i="1"/>
  <c r="H1854" i="1"/>
  <c r="H1858" i="1"/>
  <c r="H1862" i="1"/>
  <c r="H1866" i="1"/>
  <c r="H1870" i="1"/>
  <c r="H1874" i="1"/>
  <c r="H1878" i="1"/>
  <c r="H1882" i="1"/>
  <c r="H1886" i="1"/>
  <c r="H1890" i="1"/>
  <c r="H1894" i="1"/>
  <c r="H1898" i="1"/>
  <c r="H1902" i="1"/>
  <c r="H1906" i="1"/>
  <c r="H1910" i="1"/>
  <c r="H1914" i="1"/>
  <c r="H1918" i="1"/>
  <c r="H1922" i="1"/>
  <c r="H1926" i="1"/>
  <c r="H1930" i="1"/>
  <c r="H1934" i="1"/>
  <c r="H1938" i="1"/>
  <c r="H1942" i="1"/>
  <c r="H1946" i="1"/>
  <c r="H1950" i="1"/>
  <c r="H1954" i="1"/>
  <c r="H1958" i="1"/>
  <c r="H1962" i="1"/>
  <c r="H1966" i="1"/>
  <c r="H1970" i="1"/>
  <c r="H1974" i="1"/>
  <c r="H1978" i="1"/>
  <c r="H1982" i="1"/>
  <c r="H1986" i="1"/>
  <c r="H1990" i="1"/>
  <c r="H1994" i="1"/>
  <c r="H1998" i="1"/>
  <c r="H2002" i="1"/>
  <c r="H2006" i="1"/>
  <c r="H2010" i="1"/>
  <c r="H2014" i="1"/>
  <c r="H2018" i="1"/>
  <c r="H2022" i="1"/>
  <c r="H2026" i="1"/>
  <c r="H2030" i="1"/>
  <c r="H2034" i="1"/>
  <c r="H2038" i="1"/>
  <c r="H2042" i="1"/>
  <c r="H2046" i="1"/>
  <c r="H2050" i="1"/>
  <c r="H2054" i="1"/>
  <c r="H2058" i="1"/>
  <c r="H2062" i="1"/>
  <c r="H2066" i="1"/>
  <c r="H2070" i="1"/>
  <c r="H2074" i="1"/>
  <c r="H2078" i="1"/>
  <c r="H2082" i="1"/>
  <c r="H2086" i="1"/>
  <c r="H2090" i="1"/>
  <c r="H2094" i="1"/>
  <c r="H2098" i="1"/>
  <c r="H2102" i="1"/>
  <c r="H2106" i="1"/>
  <c r="H2110" i="1"/>
  <c r="H2114" i="1"/>
  <c r="H2118" i="1"/>
  <c r="H2122" i="1"/>
  <c r="H2126" i="1"/>
  <c r="H2130" i="1"/>
  <c r="H2134" i="1"/>
  <c r="H2138" i="1"/>
  <c r="H2142" i="1"/>
  <c r="H2146" i="1"/>
  <c r="H2150" i="1"/>
  <c r="H2154" i="1"/>
  <c r="H2158" i="1"/>
  <c r="H2162" i="1"/>
  <c r="H2166" i="1"/>
  <c r="H2170" i="1"/>
  <c r="H2174" i="1"/>
  <c r="H2178" i="1"/>
  <c r="H2182" i="1"/>
  <c r="H2186" i="1"/>
  <c r="H2190" i="1"/>
  <c r="H2194" i="1"/>
  <c r="H2198" i="1"/>
  <c r="H2202" i="1"/>
  <c r="H2206" i="1"/>
  <c r="H2210" i="1"/>
  <c r="H2214" i="1"/>
  <c r="H2218" i="1"/>
  <c r="H2222" i="1"/>
  <c r="H2226" i="1"/>
  <c r="H2230" i="1"/>
  <c r="H2234" i="1"/>
  <c r="H2238" i="1"/>
  <c r="H2242" i="1"/>
  <c r="H2246" i="1"/>
  <c r="H2250" i="1"/>
  <c r="H2254" i="1"/>
  <c r="H2258" i="1"/>
  <c r="H2262" i="1"/>
  <c r="H2266" i="1"/>
  <c r="H2270" i="1"/>
  <c r="H2274" i="1"/>
  <c r="H2278" i="1"/>
  <c r="H2282" i="1"/>
  <c r="H2286" i="1"/>
  <c r="H2290" i="1"/>
  <c r="H2294" i="1"/>
  <c r="H2298" i="1"/>
  <c r="H2302" i="1"/>
  <c r="H2306" i="1"/>
  <c r="H2310" i="1"/>
  <c r="H2314" i="1"/>
  <c r="H2318" i="1"/>
  <c r="H2322" i="1"/>
  <c r="H2326" i="1"/>
  <c r="H2330" i="1"/>
  <c r="H2334" i="1"/>
  <c r="H2338" i="1"/>
  <c r="H2342" i="1"/>
  <c r="H2346" i="1"/>
  <c r="H2350" i="1"/>
  <c r="H2354" i="1"/>
  <c r="H2358" i="1"/>
  <c r="H2362" i="1"/>
  <c r="H2366" i="1"/>
  <c r="H2370" i="1"/>
  <c r="H2374" i="1"/>
  <c r="H2378" i="1"/>
  <c r="H2382" i="1"/>
  <c r="H2386" i="1"/>
  <c r="H2390" i="1"/>
  <c r="H2394" i="1"/>
  <c r="H2398" i="1"/>
  <c r="H2402" i="1"/>
  <c r="H2406" i="1"/>
  <c r="H2410" i="1"/>
  <c r="H2414" i="1"/>
  <c r="H2418" i="1"/>
  <c r="H2422" i="1"/>
  <c r="H2426" i="1"/>
  <c r="H2430" i="1"/>
  <c r="H2434" i="1"/>
  <c r="H2438" i="1"/>
  <c r="H2442" i="1"/>
  <c r="H2446" i="1"/>
  <c r="H2450" i="1"/>
  <c r="H2454" i="1"/>
  <c r="H2458" i="1"/>
  <c r="H2462" i="1"/>
  <c r="H2466" i="1"/>
  <c r="H2470" i="1"/>
  <c r="H2474" i="1"/>
  <c r="H2478" i="1"/>
  <c r="H2482" i="1"/>
  <c r="H2486" i="1"/>
  <c r="H2490" i="1"/>
  <c r="H2494" i="1"/>
  <c r="H2498" i="1"/>
  <c r="H2502" i="1"/>
  <c r="H2506" i="1"/>
  <c r="H2510" i="1"/>
  <c r="H2514" i="1"/>
  <c r="H2518" i="1"/>
  <c r="H2522" i="1"/>
  <c r="H2526" i="1"/>
  <c r="H2530" i="1"/>
  <c r="H2534" i="1"/>
  <c r="H2538" i="1"/>
  <c r="H2542" i="1"/>
  <c r="H2546" i="1"/>
  <c r="H2550" i="1"/>
  <c r="H2554" i="1"/>
  <c r="H2558" i="1"/>
  <c r="H2562" i="1"/>
  <c r="H2566" i="1"/>
  <c r="H2570" i="1"/>
  <c r="H2574" i="1"/>
  <c r="H2578" i="1"/>
  <c r="H2582" i="1"/>
  <c r="H2586" i="1"/>
  <c r="H2590" i="1"/>
  <c r="H2594" i="1"/>
  <c r="H2598" i="1"/>
  <c r="H2602" i="1"/>
  <c r="H2606" i="1"/>
  <c r="H2610" i="1"/>
  <c r="H2614" i="1"/>
  <c r="H2618" i="1"/>
  <c r="H2622" i="1"/>
  <c r="H2626" i="1"/>
  <c r="H2630" i="1"/>
  <c r="H2634" i="1"/>
  <c r="H2638" i="1"/>
  <c r="H2642" i="1"/>
  <c r="H2646" i="1"/>
  <c r="H2650" i="1"/>
  <c r="H2654" i="1"/>
  <c r="H2658" i="1"/>
  <c r="H2662" i="1"/>
  <c r="H2666" i="1"/>
  <c r="H2670" i="1"/>
  <c r="H2674" i="1"/>
  <c r="H2678" i="1"/>
  <c r="H2682" i="1"/>
  <c r="H2686" i="1"/>
  <c r="H2690" i="1"/>
  <c r="H2694" i="1"/>
  <c r="H2698" i="1"/>
  <c r="H2702" i="1"/>
  <c r="H2706" i="1"/>
  <c r="H2710" i="1"/>
  <c r="H2714" i="1"/>
  <c r="H2718" i="1"/>
  <c r="H2722" i="1"/>
  <c r="H2726" i="1"/>
  <c r="H2730" i="1"/>
  <c r="H2734" i="1"/>
  <c r="H2738" i="1"/>
  <c r="H2742" i="1"/>
  <c r="H2746" i="1"/>
  <c r="H2750" i="1"/>
  <c r="H2754" i="1"/>
  <c r="H2758" i="1"/>
  <c r="H2762" i="1"/>
  <c r="H2766" i="1"/>
  <c r="H2770" i="1"/>
  <c r="H2774" i="1"/>
  <c r="H2778" i="1"/>
  <c r="H2782" i="1"/>
  <c r="H2786" i="1"/>
  <c r="H2790" i="1"/>
  <c r="H2794" i="1"/>
  <c r="H2798" i="1"/>
  <c r="H2802" i="1"/>
  <c r="H2806" i="1"/>
  <c r="H2810" i="1"/>
  <c r="H2814" i="1"/>
  <c r="H2818" i="1"/>
  <c r="H2822" i="1"/>
  <c r="H2826" i="1"/>
  <c r="H2830" i="1"/>
  <c r="H2834" i="1"/>
  <c r="H2838" i="1"/>
  <c r="H2842" i="1"/>
  <c r="H2846" i="1"/>
  <c r="H2850" i="1"/>
  <c r="H2854" i="1"/>
  <c r="H2858" i="1"/>
  <c r="H2862" i="1"/>
  <c r="H2866" i="1"/>
  <c r="H2870" i="1"/>
  <c r="H2874" i="1"/>
  <c r="H2878" i="1"/>
  <c r="H2882" i="1"/>
  <c r="H2886" i="1"/>
  <c r="H2890" i="1"/>
  <c r="H2894" i="1"/>
  <c r="H2898" i="1"/>
  <c r="H2902" i="1"/>
  <c r="H2906" i="1"/>
  <c r="H2910" i="1"/>
  <c r="H2914" i="1"/>
  <c r="H2918" i="1"/>
  <c r="H2922" i="1"/>
  <c r="H2926" i="1"/>
  <c r="H2930" i="1"/>
  <c r="H2934" i="1"/>
  <c r="H2938" i="1"/>
  <c r="H2942" i="1"/>
  <c r="H2946" i="1"/>
  <c r="H2950" i="1"/>
  <c r="H2954" i="1"/>
  <c r="H2958" i="1"/>
  <c r="H2962" i="1"/>
  <c r="H2966" i="1"/>
  <c r="H2970" i="1"/>
  <c r="H2974" i="1"/>
  <c r="H2978" i="1"/>
  <c r="H2982" i="1"/>
  <c r="H2986" i="1"/>
  <c r="H2990" i="1"/>
  <c r="H2994" i="1"/>
  <c r="H2998" i="1"/>
  <c r="H6" i="1"/>
  <c r="H10" i="1"/>
  <c r="S2994" i="1" l="1"/>
  <c r="T2994" i="1" s="1"/>
  <c r="O2994" i="1"/>
  <c r="M2994" i="1"/>
  <c r="N2994" i="1" s="1"/>
  <c r="I2994" i="1"/>
  <c r="J2994" i="1" s="1"/>
  <c r="Q2994" i="1"/>
  <c r="R2994" i="1" s="1"/>
  <c r="K2994" i="1"/>
  <c r="L2994" i="1" s="1"/>
  <c r="S2986" i="1"/>
  <c r="T2986" i="1" s="1"/>
  <c r="O2986" i="1"/>
  <c r="M2986" i="1"/>
  <c r="N2986" i="1" s="1"/>
  <c r="I2986" i="1"/>
  <c r="J2986" i="1" s="1"/>
  <c r="Q2986" i="1"/>
  <c r="R2986" i="1" s="1"/>
  <c r="K2986" i="1"/>
  <c r="L2986" i="1" s="1"/>
  <c r="S2978" i="1"/>
  <c r="T2978" i="1" s="1"/>
  <c r="O2978" i="1"/>
  <c r="M2978" i="1"/>
  <c r="N2978" i="1" s="1"/>
  <c r="I2978" i="1"/>
  <c r="J2978" i="1" s="1"/>
  <c r="Q2978" i="1"/>
  <c r="R2978" i="1" s="1"/>
  <c r="K2978" i="1"/>
  <c r="L2978" i="1" s="1"/>
  <c r="S2970" i="1"/>
  <c r="T2970" i="1" s="1"/>
  <c r="O2970" i="1"/>
  <c r="M2970" i="1"/>
  <c r="N2970" i="1" s="1"/>
  <c r="I2970" i="1"/>
  <c r="J2970" i="1" s="1"/>
  <c r="Q2970" i="1"/>
  <c r="R2970" i="1" s="1"/>
  <c r="K2970" i="1"/>
  <c r="L2970" i="1" s="1"/>
  <c r="S2962" i="1"/>
  <c r="T2962" i="1" s="1"/>
  <c r="O2962" i="1"/>
  <c r="M2962" i="1"/>
  <c r="N2962" i="1" s="1"/>
  <c r="I2962" i="1"/>
  <c r="J2962" i="1" s="1"/>
  <c r="Q2962" i="1"/>
  <c r="R2962" i="1" s="1"/>
  <c r="K2962" i="1"/>
  <c r="L2962" i="1" s="1"/>
  <c r="S2954" i="1"/>
  <c r="T2954" i="1" s="1"/>
  <c r="O2954" i="1"/>
  <c r="M2954" i="1"/>
  <c r="N2954" i="1" s="1"/>
  <c r="I2954" i="1"/>
  <c r="J2954" i="1" s="1"/>
  <c r="Q2954" i="1"/>
  <c r="R2954" i="1" s="1"/>
  <c r="K2954" i="1"/>
  <c r="L2954" i="1" s="1"/>
  <c r="S2946" i="1"/>
  <c r="T2946" i="1" s="1"/>
  <c r="O2946" i="1"/>
  <c r="M2946" i="1"/>
  <c r="N2946" i="1" s="1"/>
  <c r="I2946" i="1"/>
  <c r="J2946" i="1" s="1"/>
  <c r="Q2946" i="1"/>
  <c r="R2946" i="1" s="1"/>
  <c r="K2946" i="1"/>
  <c r="L2946" i="1" s="1"/>
  <c r="S2938" i="1"/>
  <c r="T2938" i="1" s="1"/>
  <c r="O2938" i="1"/>
  <c r="M2938" i="1"/>
  <c r="N2938" i="1" s="1"/>
  <c r="I2938" i="1"/>
  <c r="J2938" i="1" s="1"/>
  <c r="Q2938" i="1"/>
  <c r="R2938" i="1" s="1"/>
  <c r="K2938" i="1"/>
  <c r="L2938" i="1" s="1"/>
  <c r="S2930" i="1"/>
  <c r="T2930" i="1" s="1"/>
  <c r="O2930" i="1"/>
  <c r="M2930" i="1"/>
  <c r="N2930" i="1" s="1"/>
  <c r="I2930" i="1"/>
  <c r="J2930" i="1" s="1"/>
  <c r="Q2930" i="1"/>
  <c r="R2930" i="1" s="1"/>
  <c r="K2930" i="1"/>
  <c r="L2930" i="1" s="1"/>
  <c r="S2922" i="1"/>
  <c r="T2922" i="1" s="1"/>
  <c r="O2922" i="1"/>
  <c r="M2922" i="1"/>
  <c r="N2922" i="1" s="1"/>
  <c r="I2922" i="1"/>
  <c r="J2922" i="1" s="1"/>
  <c r="Q2922" i="1"/>
  <c r="R2922" i="1" s="1"/>
  <c r="K2922" i="1"/>
  <c r="L2922" i="1" s="1"/>
  <c r="S2914" i="1"/>
  <c r="T2914" i="1" s="1"/>
  <c r="O2914" i="1"/>
  <c r="M2914" i="1"/>
  <c r="N2914" i="1" s="1"/>
  <c r="I2914" i="1"/>
  <c r="J2914" i="1" s="1"/>
  <c r="Q2914" i="1"/>
  <c r="R2914" i="1" s="1"/>
  <c r="K2914" i="1"/>
  <c r="L2914" i="1" s="1"/>
  <c r="S2906" i="1"/>
  <c r="T2906" i="1" s="1"/>
  <c r="O2906" i="1"/>
  <c r="M2906" i="1"/>
  <c r="N2906" i="1" s="1"/>
  <c r="I2906" i="1"/>
  <c r="J2906" i="1" s="1"/>
  <c r="Q2906" i="1"/>
  <c r="R2906" i="1" s="1"/>
  <c r="K2906" i="1"/>
  <c r="L2906" i="1" s="1"/>
  <c r="S2898" i="1"/>
  <c r="T2898" i="1" s="1"/>
  <c r="O2898" i="1"/>
  <c r="M2898" i="1"/>
  <c r="N2898" i="1" s="1"/>
  <c r="I2898" i="1"/>
  <c r="J2898" i="1" s="1"/>
  <c r="Q2898" i="1"/>
  <c r="R2898" i="1" s="1"/>
  <c r="K2898" i="1"/>
  <c r="L2898" i="1" s="1"/>
  <c r="S2890" i="1"/>
  <c r="T2890" i="1" s="1"/>
  <c r="O2890" i="1"/>
  <c r="M2890" i="1"/>
  <c r="N2890" i="1" s="1"/>
  <c r="I2890" i="1"/>
  <c r="J2890" i="1" s="1"/>
  <c r="Q2890" i="1"/>
  <c r="R2890" i="1" s="1"/>
  <c r="K2890" i="1"/>
  <c r="L2890" i="1" s="1"/>
  <c r="S2882" i="1"/>
  <c r="T2882" i="1" s="1"/>
  <c r="O2882" i="1"/>
  <c r="M2882" i="1"/>
  <c r="N2882" i="1" s="1"/>
  <c r="I2882" i="1"/>
  <c r="J2882" i="1" s="1"/>
  <c r="Q2882" i="1"/>
  <c r="R2882" i="1" s="1"/>
  <c r="K2882" i="1"/>
  <c r="L2882" i="1" s="1"/>
  <c r="S2874" i="1"/>
  <c r="T2874" i="1" s="1"/>
  <c r="O2874" i="1"/>
  <c r="M2874" i="1"/>
  <c r="N2874" i="1" s="1"/>
  <c r="I2874" i="1"/>
  <c r="J2874" i="1" s="1"/>
  <c r="Q2874" i="1"/>
  <c r="R2874" i="1" s="1"/>
  <c r="K2874" i="1"/>
  <c r="L2874" i="1" s="1"/>
  <c r="S2866" i="1"/>
  <c r="T2866" i="1" s="1"/>
  <c r="O2866" i="1"/>
  <c r="M2866" i="1"/>
  <c r="N2866" i="1" s="1"/>
  <c r="I2866" i="1"/>
  <c r="J2866" i="1" s="1"/>
  <c r="Q2866" i="1"/>
  <c r="R2866" i="1" s="1"/>
  <c r="K2866" i="1"/>
  <c r="L2866" i="1" s="1"/>
  <c r="S2858" i="1"/>
  <c r="T2858" i="1" s="1"/>
  <c r="O2858" i="1"/>
  <c r="M2858" i="1"/>
  <c r="N2858" i="1" s="1"/>
  <c r="I2858" i="1"/>
  <c r="J2858" i="1" s="1"/>
  <c r="Q2858" i="1"/>
  <c r="R2858" i="1" s="1"/>
  <c r="K2858" i="1"/>
  <c r="L2858" i="1" s="1"/>
  <c r="S2850" i="1"/>
  <c r="T2850" i="1" s="1"/>
  <c r="O2850" i="1"/>
  <c r="M2850" i="1"/>
  <c r="N2850" i="1" s="1"/>
  <c r="I2850" i="1"/>
  <c r="J2850" i="1" s="1"/>
  <c r="Q2850" i="1"/>
  <c r="R2850" i="1" s="1"/>
  <c r="K2850" i="1"/>
  <c r="L2850" i="1" s="1"/>
  <c r="S2842" i="1"/>
  <c r="T2842" i="1" s="1"/>
  <c r="O2842" i="1"/>
  <c r="M2842" i="1"/>
  <c r="N2842" i="1" s="1"/>
  <c r="I2842" i="1"/>
  <c r="J2842" i="1" s="1"/>
  <c r="Q2842" i="1"/>
  <c r="R2842" i="1" s="1"/>
  <c r="K2842" i="1"/>
  <c r="L2842" i="1" s="1"/>
  <c r="S2834" i="1"/>
  <c r="T2834" i="1" s="1"/>
  <c r="O2834" i="1"/>
  <c r="M2834" i="1"/>
  <c r="N2834" i="1" s="1"/>
  <c r="I2834" i="1"/>
  <c r="J2834" i="1" s="1"/>
  <c r="Q2834" i="1"/>
  <c r="R2834" i="1" s="1"/>
  <c r="K2834" i="1"/>
  <c r="L2834" i="1" s="1"/>
  <c r="S2826" i="1"/>
  <c r="T2826" i="1" s="1"/>
  <c r="O2826" i="1"/>
  <c r="M2826" i="1"/>
  <c r="N2826" i="1" s="1"/>
  <c r="I2826" i="1"/>
  <c r="J2826" i="1" s="1"/>
  <c r="Q2826" i="1"/>
  <c r="R2826" i="1" s="1"/>
  <c r="K2826" i="1"/>
  <c r="L2826" i="1" s="1"/>
  <c r="S2818" i="1"/>
  <c r="T2818" i="1" s="1"/>
  <c r="O2818" i="1"/>
  <c r="M2818" i="1"/>
  <c r="N2818" i="1" s="1"/>
  <c r="I2818" i="1"/>
  <c r="J2818" i="1" s="1"/>
  <c r="Q2818" i="1"/>
  <c r="R2818" i="1" s="1"/>
  <c r="K2818" i="1"/>
  <c r="L2818" i="1" s="1"/>
  <c r="S2810" i="1"/>
  <c r="T2810" i="1" s="1"/>
  <c r="O2810" i="1"/>
  <c r="M2810" i="1"/>
  <c r="N2810" i="1" s="1"/>
  <c r="I2810" i="1"/>
  <c r="J2810" i="1" s="1"/>
  <c r="Q2810" i="1"/>
  <c r="R2810" i="1" s="1"/>
  <c r="K2810" i="1"/>
  <c r="L2810" i="1" s="1"/>
  <c r="S2802" i="1"/>
  <c r="T2802" i="1" s="1"/>
  <c r="O2802" i="1"/>
  <c r="M2802" i="1"/>
  <c r="N2802" i="1" s="1"/>
  <c r="I2802" i="1"/>
  <c r="J2802" i="1" s="1"/>
  <c r="Q2802" i="1"/>
  <c r="R2802" i="1" s="1"/>
  <c r="K2802" i="1"/>
  <c r="L2802" i="1" s="1"/>
  <c r="S2794" i="1"/>
  <c r="T2794" i="1" s="1"/>
  <c r="O2794" i="1"/>
  <c r="M2794" i="1"/>
  <c r="N2794" i="1" s="1"/>
  <c r="I2794" i="1"/>
  <c r="J2794" i="1" s="1"/>
  <c r="Q2794" i="1"/>
  <c r="R2794" i="1" s="1"/>
  <c r="K2794" i="1"/>
  <c r="L2794" i="1" s="1"/>
  <c r="S2786" i="1"/>
  <c r="T2786" i="1" s="1"/>
  <c r="O2786" i="1"/>
  <c r="M2786" i="1"/>
  <c r="N2786" i="1" s="1"/>
  <c r="I2786" i="1"/>
  <c r="J2786" i="1" s="1"/>
  <c r="Q2786" i="1"/>
  <c r="R2786" i="1" s="1"/>
  <c r="K2786" i="1"/>
  <c r="L2786" i="1" s="1"/>
  <c r="S2778" i="1"/>
  <c r="T2778" i="1" s="1"/>
  <c r="O2778" i="1"/>
  <c r="M2778" i="1"/>
  <c r="N2778" i="1" s="1"/>
  <c r="I2778" i="1"/>
  <c r="J2778" i="1" s="1"/>
  <c r="Q2778" i="1"/>
  <c r="R2778" i="1" s="1"/>
  <c r="K2778" i="1"/>
  <c r="L2778" i="1" s="1"/>
  <c r="S2770" i="1"/>
  <c r="T2770" i="1" s="1"/>
  <c r="O2770" i="1"/>
  <c r="M2770" i="1"/>
  <c r="N2770" i="1" s="1"/>
  <c r="I2770" i="1"/>
  <c r="J2770" i="1" s="1"/>
  <c r="Q2770" i="1"/>
  <c r="R2770" i="1" s="1"/>
  <c r="K2770" i="1"/>
  <c r="L2770" i="1" s="1"/>
  <c r="S2762" i="1"/>
  <c r="T2762" i="1" s="1"/>
  <c r="O2762" i="1"/>
  <c r="M2762" i="1"/>
  <c r="N2762" i="1" s="1"/>
  <c r="I2762" i="1"/>
  <c r="J2762" i="1" s="1"/>
  <c r="Q2762" i="1"/>
  <c r="R2762" i="1" s="1"/>
  <c r="K2762" i="1"/>
  <c r="L2762" i="1" s="1"/>
  <c r="S2754" i="1"/>
  <c r="T2754" i="1" s="1"/>
  <c r="O2754" i="1"/>
  <c r="M2754" i="1"/>
  <c r="N2754" i="1" s="1"/>
  <c r="I2754" i="1"/>
  <c r="J2754" i="1" s="1"/>
  <c r="Q2754" i="1"/>
  <c r="R2754" i="1" s="1"/>
  <c r="K2754" i="1"/>
  <c r="L2754" i="1" s="1"/>
  <c r="S2746" i="1"/>
  <c r="T2746" i="1" s="1"/>
  <c r="O2746" i="1"/>
  <c r="M2746" i="1"/>
  <c r="N2746" i="1" s="1"/>
  <c r="I2746" i="1"/>
  <c r="J2746" i="1" s="1"/>
  <c r="Q2746" i="1"/>
  <c r="R2746" i="1" s="1"/>
  <c r="K2746" i="1"/>
  <c r="L2746" i="1" s="1"/>
  <c r="S2738" i="1"/>
  <c r="T2738" i="1" s="1"/>
  <c r="O2738" i="1"/>
  <c r="M2738" i="1"/>
  <c r="N2738" i="1" s="1"/>
  <c r="I2738" i="1"/>
  <c r="J2738" i="1" s="1"/>
  <c r="Q2738" i="1"/>
  <c r="R2738" i="1" s="1"/>
  <c r="K2738" i="1"/>
  <c r="L2738" i="1" s="1"/>
  <c r="S2730" i="1"/>
  <c r="T2730" i="1" s="1"/>
  <c r="O2730" i="1"/>
  <c r="M2730" i="1"/>
  <c r="N2730" i="1" s="1"/>
  <c r="I2730" i="1"/>
  <c r="J2730" i="1" s="1"/>
  <c r="Q2730" i="1"/>
  <c r="R2730" i="1" s="1"/>
  <c r="K2730" i="1"/>
  <c r="L2730" i="1" s="1"/>
  <c r="S2722" i="1"/>
  <c r="T2722" i="1" s="1"/>
  <c r="O2722" i="1"/>
  <c r="M2722" i="1"/>
  <c r="N2722" i="1" s="1"/>
  <c r="I2722" i="1"/>
  <c r="J2722" i="1" s="1"/>
  <c r="Q2722" i="1"/>
  <c r="R2722" i="1" s="1"/>
  <c r="K2722" i="1"/>
  <c r="L2722" i="1" s="1"/>
  <c r="S2714" i="1"/>
  <c r="T2714" i="1" s="1"/>
  <c r="O2714" i="1"/>
  <c r="M2714" i="1"/>
  <c r="N2714" i="1" s="1"/>
  <c r="I2714" i="1"/>
  <c r="J2714" i="1" s="1"/>
  <c r="Q2714" i="1"/>
  <c r="R2714" i="1" s="1"/>
  <c r="K2714" i="1"/>
  <c r="L2714" i="1" s="1"/>
  <c r="S2706" i="1"/>
  <c r="T2706" i="1" s="1"/>
  <c r="O2706" i="1"/>
  <c r="M2706" i="1"/>
  <c r="N2706" i="1" s="1"/>
  <c r="I2706" i="1"/>
  <c r="J2706" i="1" s="1"/>
  <c r="Q2706" i="1"/>
  <c r="R2706" i="1" s="1"/>
  <c r="K2706" i="1"/>
  <c r="L2706" i="1" s="1"/>
  <c r="S2698" i="1"/>
  <c r="T2698" i="1" s="1"/>
  <c r="O2698" i="1"/>
  <c r="M2698" i="1"/>
  <c r="N2698" i="1" s="1"/>
  <c r="I2698" i="1"/>
  <c r="J2698" i="1" s="1"/>
  <c r="Q2698" i="1"/>
  <c r="R2698" i="1" s="1"/>
  <c r="K2698" i="1"/>
  <c r="L2698" i="1" s="1"/>
  <c r="S2690" i="1"/>
  <c r="T2690" i="1" s="1"/>
  <c r="O2690" i="1"/>
  <c r="M2690" i="1"/>
  <c r="N2690" i="1" s="1"/>
  <c r="I2690" i="1"/>
  <c r="J2690" i="1" s="1"/>
  <c r="Q2690" i="1"/>
  <c r="R2690" i="1" s="1"/>
  <c r="K2690" i="1"/>
  <c r="L2690" i="1" s="1"/>
  <c r="S2682" i="1"/>
  <c r="T2682" i="1" s="1"/>
  <c r="O2682" i="1"/>
  <c r="M2682" i="1"/>
  <c r="N2682" i="1" s="1"/>
  <c r="I2682" i="1"/>
  <c r="J2682" i="1" s="1"/>
  <c r="Q2682" i="1"/>
  <c r="R2682" i="1" s="1"/>
  <c r="K2682" i="1"/>
  <c r="L2682" i="1" s="1"/>
  <c r="S2674" i="1"/>
  <c r="T2674" i="1" s="1"/>
  <c r="O2674" i="1"/>
  <c r="M2674" i="1"/>
  <c r="N2674" i="1" s="1"/>
  <c r="I2674" i="1"/>
  <c r="J2674" i="1" s="1"/>
  <c r="Q2674" i="1"/>
  <c r="R2674" i="1" s="1"/>
  <c r="K2674" i="1"/>
  <c r="L2674" i="1" s="1"/>
  <c r="S2666" i="1"/>
  <c r="T2666" i="1" s="1"/>
  <c r="O2666" i="1"/>
  <c r="M2666" i="1"/>
  <c r="N2666" i="1" s="1"/>
  <c r="I2666" i="1"/>
  <c r="J2666" i="1" s="1"/>
  <c r="Q2666" i="1"/>
  <c r="R2666" i="1" s="1"/>
  <c r="K2666" i="1"/>
  <c r="L2666" i="1" s="1"/>
  <c r="S2658" i="1"/>
  <c r="T2658" i="1" s="1"/>
  <c r="O2658" i="1"/>
  <c r="M2658" i="1"/>
  <c r="N2658" i="1" s="1"/>
  <c r="I2658" i="1"/>
  <c r="J2658" i="1" s="1"/>
  <c r="Q2658" i="1"/>
  <c r="R2658" i="1" s="1"/>
  <c r="K2658" i="1"/>
  <c r="L2658" i="1" s="1"/>
  <c r="S2650" i="1"/>
  <c r="T2650" i="1" s="1"/>
  <c r="O2650" i="1"/>
  <c r="M2650" i="1"/>
  <c r="N2650" i="1" s="1"/>
  <c r="I2650" i="1"/>
  <c r="J2650" i="1" s="1"/>
  <c r="Q2650" i="1"/>
  <c r="R2650" i="1" s="1"/>
  <c r="K2650" i="1"/>
  <c r="L2650" i="1" s="1"/>
  <c r="S2642" i="1"/>
  <c r="T2642" i="1" s="1"/>
  <c r="O2642" i="1"/>
  <c r="M2642" i="1"/>
  <c r="N2642" i="1" s="1"/>
  <c r="I2642" i="1"/>
  <c r="J2642" i="1" s="1"/>
  <c r="Q2642" i="1"/>
  <c r="R2642" i="1" s="1"/>
  <c r="K2642" i="1"/>
  <c r="L2642" i="1" s="1"/>
  <c r="S2634" i="1"/>
  <c r="T2634" i="1" s="1"/>
  <c r="O2634" i="1"/>
  <c r="M2634" i="1"/>
  <c r="N2634" i="1" s="1"/>
  <c r="I2634" i="1"/>
  <c r="J2634" i="1" s="1"/>
  <c r="Q2634" i="1"/>
  <c r="R2634" i="1" s="1"/>
  <c r="K2634" i="1"/>
  <c r="L2634" i="1" s="1"/>
  <c r="S2626" i="1"/>
  <c r="T2626" i="1" s="1"/>
  <c r="O2626" i="1"/>
  <c r="M2626" i="1"/>
  <c r="N2626" i="1" s="1"/>
  <c r="I2626" i="1"/>
  <c r="J2626" i="1" s="1"/>
  <c r="Q2626" i="1"/>
  <c r="R2626" i="1" s="1"/>
  <c r="K2626" i="1"/>
  <c r="L2626" i="1" s="1"/>
  <c r="S2618" i="1"/>
  <c r="T2618" i="1" s="1"/>
  <c r="O2618" i="1"/>
  <c r="M2618" i="1"/>
  <c r="N2618" i="1" s="1"/>
  <c r="I2618" i="1"/>
  <c r="J2618" i="1" s="1"/>
  <c r="Q2618" i="1"/>
  <c r="R2618" i="1" s="1"/>
  <c r="K2618" i="1"/>
  <c r="L2618" i="1" s="1"/>
  <c r="S2610" i="1"/>
  <c r="T2610" i="1" s="1"/>
  <c r="O2610" i="1"/>
  <c r="M2610" i="1"/>
  <c r="N2610" i="1" s="1"/>
  <c r="I2610" i="1"/>
  <c r="J2610" i="1" s="1"/>
  <c r="Q2610" i="1"/>
  <c r="R2610" i="1" s="1"/>
  <c r="K2610" i="1"/>
  <c r="L2610" i="1" s="1"/>
  <c r="S2602" i="1"/>
  <c r="T2602" i="1" s="1"/>
  <c r="O2602" i="1"/>
  <c r="M2602" i="1"/>
  <c r="N2602" i="1" s="1"/>
  <c r="I2602" i="1"/>
  <c r="J2602" i="1" s="1"/>
  <c r="Q2602" i="1"/>
  <c r="R2602" i="1" s="1"/>
  <c r="K2602" i="1"/>
  <c r="L2602" i="1" s="1"/>
  <c r="S2594" i="1"/>
  <c r="T2594" i="1" s="1"/>
  <c r="O2594" i="1"/>
  <c r="M2594" i="1"/>
  <c r="N2594" i="1" s="1"/>
  <c r="I2594" i="1"/>
  <c r="J2594" i="1" s="1"/>
  <c r="Q2594" i="1"/>
  <c r="R2594" i="1" s="1"/>
  <c r="K2594" i="1"/>
  <c r="L2594" i="1" s="1"/>
  <c r="S2586" i="1"/>
  <c r="T2586" i="1" s="1"/>
  <c r="O2586" i="1"/>
  <c r="M2586" i="1"/>
  <c r="N2586" i="1" s="1"/>
  <c r="I2586" i="1"/>
  <c r="J2586" i="1" s="1"/>
  <c r="Q2586" i="1"/>
  <c r="R2586" i="1" s="1"/>
  <c r="K2586" i="1"/>
  <c r="L2586" i="1" s="1"/>
  <c r="S2578" i="1"/>
  <c r="T2578" i="1" s="1"/>
  <c r="O2578" i="1"/>
  <c r="M2578" i="1"/>
  <c r="N2578" i="1" s="1"/>
  <c r="I2578" i="1"/>
  <c r="J2578" i="1" s="1"/>
  <c r="Q2578" i="1"/>
  <c r="R2578" i="1" s="1"/>
  <c r="K2578" i="1"/>
  <c r="L2578" i="1" s="1"/>
  <c r="S2570" i="1"/>
  <c r="T2570" i="1" s="1"/>
  <c r="O2570" i="1"/>
  <c r="M2570" i="1"/>
  <c r="N2570" i="1" s="1"/>
  <c r="I2570" i="1"/>
  <c r="J2570" i="1" s="1"/>
  <c r="Q2570" i="1"/>
  <c r="R2570" i="1" s="1"/>
  <c r="K2570" i="1"/>
  <c r="L2570" i="1" s="1"/>
  <c r="S2562" i="1"/>
  <c r="T2562" i="1" s="1"/>
  <c r="O2562" i="1"/>
  <c r="M2562" i="1"/>
  <c r="N2562" i="1" s="1"/>
  <c r="I2562" i="1"/>
  <c r="J2562" i="1" s="1"/>
  <c r="Q2562" i="1"/>
  <c r="R2562" i="1" s="1"/>
  <c r="K2562" i="1"/>
  <c r="L2562" i="1" s="1"/>
  <c r="S2554" i="1"/>
  <c r="T2554" i="1" s="1"/>
  <c r="O2554" i="1"/>
  <c r="M2554" i="1"/>
  <c r="N2554" i="1" s="1"/>
  <c r="I2554" i="1"/>
  <c r="J2554" i="1" s="1"/>
  <c r="Q2554" i="1"/>
  <c r="R2554" i="1" s="1"/>
  <c r="K2554" i="1"/>
  <c r="L2554" i="1" s="1"/>
  <c r="S2546" i="1"/>
  <c r="T2546" i="1" s="1"/>
  <c r="O2546" i="1"/>
  <c r="M2546" i="1"/>
  <c r="N2546" i="1" s="1"/>
  <c r="I2546" i="1"/>
  <c r="J2546" i="1" s="1"/>
  <c r="Q2546" i="1"/>
  <c r="R2546" i="1" s="1"/>
  <c r="K2546" i="1"/>
  <c r="L2546" i="1" s="1"/>
  <c r="S2538" i="1"/>
  <c r="T2538" i="1" s="1"/>
  <c r="O2538" i="1"/>
  <c r="M2538" i="1"/>
  <c r="N2538" i="1" s="1"/>
  <c r="I2538" i="1"/>
  <c r="J2538" i="1" s="1"/>
  <c r="Q2538" i="1"/>
  <c r="R2538" i="1" s="1"/>
  <c r="K2538" i="1"/>
  <c r="L2538" i="1" s="1"/>
  <c r="S2530" i="1"/>
  <c r="T2530" i="1" s="1"/>
  <c r="O2530" i="1"/>
  <c r="M2530" i="1"/>
  <c r="N2530" i="1" s="1"/>
  <c r="I2530" i="1"/>
  <c r="J2530" i="1" s="1"/>
  <c r="Q2530" i="1"/>
  <c r="R2530" i="1" s="1"/>
  <c r="K2530" i="1"/>
  <c r="L2530" i="1" s="1"/>
  <c r="S2522" i="1"/>
  <c r="T2522" i="1" s="1"/>
  <c r="O2522" i="1"/>
  <c r="M2522" i="1"/>
  <c r="N2522" i="1" s="1"/>
  <c r="I2522" i="1"/>
  <c r="J2522" i="1" s="1"/>
  <c r="Q2522" i="1"/>
  <c r="R2522" i="1" s="1"/>
  <c r="K2522" i="1"/>
  <c r="L2522" i="1" s="1"/>
  <c r="S2514" i="1"/>
  <c r="T2514" i="1" s="1"/>
  <c r="O2514" i="1"/>
  <c r="M2514" i="1"/>
  <c r="N2514" i="1" s="1"/>
  <c r="I2514" i="1"/>
  <c r="J2514" i="1" s="1"/>
  <c r="Q2514" i="1"/>
  <c r="R2514" i="1" s="1"/>
  <c r="K2514" i="1"/>
  <c r="L2514" i="1" s="1"/>
  <c r="S2506" i="1"/>
  <c r="T2506" i="1" s="1"/>
  <c r="O2506" i="1"/>
  <c r="M2506" i="1"/>
  <c r="N2506" i="1" s="1"/>
  <c r="I2506" i="1"/>
  <c r="J2506" i="1" s="1"/>
  <c r="Q2506" i="1"/>
  <c r="R2506" i="1" s="1"/>
  <c r="K2506" i="1"/>
  <c r="L2506" i="1" s="1"/>
  <c r="S2498" i="1"/>
  <c r="T2498" i="1" s="1"/>
  <c r="O2498" i="1"/>
  <c r="M2498" i="1"/>
  <c r="N2498" i="1" s="1"/>
  <c r="I2498" i="1"/>
  <c r="J2498" i="1" s="1"/>
  <c r="Q2498" i="1"/>
  <c r="R2498" i="1" s="1"/>
  <c r="K2498" i="1"/>
  <c r="L2498" i="1" s="1"/>
  <c r="S2490" i="1"/>
  <c r="T2490" i="1" s="1"/>
  <c r="O2490" i="1"/>
  <c r="M2490" i="1"/>
  <c r="N2490" i="1" s="1"/>
  <c r="I2490" i="1"/>
  <c r="J2490" i="1" s="1"/>
  <c r="Q2490" i="1"/>
  <c r="R2490" i="1" s="1"/>
  <c r="K2490" i="1"/>
  <c r="L2490" i="1" s="1"/>
  <c r="S2482" i="1"/>
  <c r="T2482" i="1" s="1"/>
  <c r="O2482" i="1"/>
  <c r="M2482" i="1"/>
  <c r="N2482" i="1" s="1"/>
  <c r="I2482" i="1"/>
  <c r="J2482" i="1" s="1"/>
  <c r="Q2482" i="1"/>
  <c r="R2482" i="1" s="1"/>
  <c r="K2482" i="1"/>
  <c r="L2482" i="1" s="1"/>
  <c r="S2474" i="1"/>
  <c r="T2474" i="1" s="1"/>
  <c r="O2474" i="1"/>
  <c r="M2474" i="1"/>
  <c r="N2474" i="1" s="1"/>
  <c r="I2474" i="1"/>
  <c r="J2474" i="1" s="1"/>
  <c r="Q2474" i="1"/>
  <c r="R2474" i="1" s="1"/>
  <c r="K2474" i="1"/>
  <c r="L2474" i="1" s="1"/>
  <c r="S2466" i="1"/>
  <c r="T2466" i="1" s="1"/>
  <c r="O2466" i="1"/>
  <c r="M2466" i="1"/>
  <c r="N2466" i="1" s="1"/>
  <c r="I2466" i="1"/>
  <c r="J2466" i="1" s="1"/>
  <c r="Q2466" i="1"/>
  <c r="R2466" i="1" s="1"/>
  <c r="K2466" i="1"/>
  <c r="L2466" i="1" s="1"/>
  <c r="S2458" i="1"/>
  <c r="T2458" i="1" s="1"/>
  <c r="O2458" i="1"/>
  <c r="M2458" i="1"/>
  <c r="N2458" i="1" s="1"/>
  <c r="I2458" i="1"/>
  <c r="J2458" i="1" s="1"/>
  <c r="Q2458" i="1"/>
  <c r="R2458" i="1" s="1"/>
  <c r="K2458" i="1"/>
  <c r="L2458" i="1" s="1"/>
  <c r="S2450" i="1"/>
  <c r="T2450" i="1" s="1"/>
  <c r="O2450" i="1"/>
  <c r="M2450" i="1"/>
  <c r="N2450" i="1" s="1"/>
  <c r="I2450" i="1"/>
  <c r="J2450" i="1" s="1"/>
  <c r="Q2450" i="1"/>
  <c r="R2450" i="1" s="1"/>
  <c r="K2450" i="1"/>
  <c r="L2450" i="1" s="1"/>
  <c r="S2442" i="1"/>
  <c r="T2442" i="1" s="1"/>
  <c r="O2442" i="1"/>
  <c r="M2442" i="1"/>
  <c r="N2442" i="1" s="1"/>
  <c r="I2442" i="1"/>
  <c r="J2442" i="1" s="1"/>
  <c r="Q2442" i="1"/>
  <c r="R2442" i="1" s="1"/>
  <c r="K2442" i="1"/>
  <c r="L2442" i="1" s="1"/>
  <c r="S2434" i="1"/>
  <c r="T2434" i="1" s="1"/>
  <c r="O2434" i="1"/>
  <c r="M2434" i="1"/>
  <c r="N2434" i="1" s="1"/>
  <c r="I2434" i="1"/>
  <c r="J2434" i="1" s="1"/>
  <c r="Q2434" i="1"/>
  <c r="R2434" i="1" s="1"/>
  <c r="K2434" i="1"/>
  <c r="L2434" i="1" s="1"/>
  <c r="S2426" i="1"/>
  <c r="T2426" i="1" s="1"/>
  <c r="O2426" i="1"/>
  <c r="M2426" i="1"/>
  <c r="N2426" i="1" s="1"/>
  <c r="I2426" i="1"/>
  <c r="J2426" i="1" s="1"/>
  <c r="Q2426" i="1"/>
  <c r="R2426" i="1" s="1"/>
  <c r="K2426" i="1"/>
  <c r="L2426" i="1" s="1"/>
  <c r="S2418" i="1"/>
  <c r="T2418" i="1" s="1"/>
  <c r="O2418" i="1"/>
  <c r="M2418" i="1"/>
  <c r="N2418" i="1" s="1"/>
  <c r="I2418" i="1"/>
  <c r="J2418" i="1" s="1"/>
  <c r="Q2418" i="1"/>
  <c r="R2418" i="1" s="1"/>
  <c r="K2418" i="1"/>
  <c r="L2418" i="1" s="1"/>
  <c r="S2410" i="1"/>
  <c r="T2410" i="1" s="1"/>
  <c r="O2410" i="1"/>
  <c r="M2410" i="1"/>
  <c r="N2410" i="1" s="1"/>
  <c r="I2410" i="1"/>
  <c r="J2410" i="1" s="1"/>
  <c r="Q2410" i="1"/>
  <c r="R2410" i="1" s="1"/>
  <c r="K2410" i="1"/>
  <c r="L2410" i="1" s="1"/>
  <c r="S2402" i="1"/>
  <c r="T2402" i="1" s="1"/>
  <c r="O2402" i="1"/>
  <c r="M2402" i="1"/>
  <c r="N2402" i="1" s="1"/>
  <c r="I2402" i="1"/>
  <c r="J2402" i="1" s="1"/>
  <c r="Q2402" i="1"/>
  <c r="R2402" i="1" s="1"/>
  <c r="K2402" i="1"/>
  <c r="L2402" i="1" s="1"/>
  <c r="S2394" i="1"/>
  <c r="T2394" i="1" s="1"/>
  <c r="O2394" i="1"/>
  <c r="M2394" i="1"/>
  <c r="N2394" i="1" s="1"/>
  <c r="I2394" i="1"/>
  <c r="J2394" i="1" s="1"/>
  <c r="Q2394" i="1"/>
  <c r="R2394" i="1" s="1"/>
  <c r="K2394" i="1"/>
  <c r="L2394" i="1" s="1"/>
  <c r="S2386" i="1"/>
  <c r="T2386" i="1" s="1"/>
  <c r="O2386" i="1"/>
  <c r="M2386" i="1"/>
  <c r="N2386" i="1" s="1"/>
  <c r="I2386" i="1"/>
  <c r="J2386" i="1" s="1"/>
  <c r="Q2386" i="1"/>
  <c r="R2386" i="1" s="1"/>
  <c r="K2386" i="1"/>
  <c r="L2386" i="1" s="1"/>
  <c r="S2378" i="1"/>
  <c r="T2378" i="1" s="1"/>
  <c r="O2378" i="1"/>
  <c r="M2378" i="1"/>
  <c r="N2378" i="1" s="1"/>
  <c r="I2378" i="1"/>
  <c r="J2378" i="1" s="1"/>
  <c r="Q2378" i="1"/>
  <c r="R2378" i="1" s="1"/>
  <c r="K2378" i="1"/>
  <c r="L2378" i="1" s="1"/>
  <c r="S2370" i="1"/>
  <c r="T2370" i="1" s="1"/>
  <c r="O2370" i="1"/>
  <c r="M2370" i="1"/>
  <c r="N2370" i="1" s="1"/>
  <c r="I2370" i="1"/>
  <c r="J2370" i="1" s="1"/>
  <c r="Q2370" i="1"/>
  <c r="R2370" i="1" s="1"/>
  <c r="K2370" i="1"/>
  <c r="L2370" i="1" s="1"/>
  <c r="S2362" i="1"/>
  <c r="T2362" i="1" s="1"/>
  <c r="O2362" i="1"/>
  <c r="M2362" i="1"/>
  <c r="N2362" i="1" s="1"/>
  <c r="I2362" i="1"/>
  <c r="J2362" i="1" s="1"/>
  <c r="Q2362" i="1"/>
  <c r="R2362" i="1" s="1"/>
  <c r="K2362" i="1"/>
  <c r="L2362" i="1" s="1"/>
  <c r="S2354" i="1"/>
  <c r="T2354" i="1" s="1"/>
  <c r="O2354" i="1"/>
  <c r="M2354" i="1"/>
  <c r="N2354" i="1" s="1"/>
  <c r="I2354" i="1"/>
  <c r="J2354" i="1" s="1"/>
  <c r="Q2354" i="1"/>
  <c r="R2354" i="1" s="1"/>
  <c r="K2354" i="1"/>
  <c r="L2354" i="1" s="1"/>
  <c r="S2346" i="1"/>
  <c r="T2346" i="1" s="1"/>
  <c r="O2346" i="1"/>
  <c r="M2346" i="1"/>
  <c r="N2346" i="1" s="1"/>
  <c r="I2346" i="1"/>
  <c r="J2346" i="1" s="1"/>
  <c r="Q2346" i="1"/>
  <c r="R2346" i="1" s="1"/>
  <c r="K2346" i="1"/>
  <c r="L2346" i="1" s="1"/>
  <c r="S2338" i="1"/>
  <c r="T2338" i="1" s="1"/>
  <c r="O2338" i="1"/>
  <c r="M2338" i="1"/>
  <c r="N2338" i="1" s="1"/>
  <c r="I2338" i="1"/>
  <c r="J2338" i="1" s="1"/>
  <c r="Q2338" i="1"/>
  <c r="R2338" i="1" s="1"/>
  <c r="K2338" i="1"/>
  <c r="L2338" i="1" s="1"/>
  <c r="S2330" i="1"/>
  <c r="T2330" i="1" s="1"/>
  <c r="O2330" i="1"/>
  <c r="M2330" i="1"/>
  <c r="N2330" i="1" s="1"/>
  <c r="I2330" i="1"/>
  <c r="J2330" i="1" s="1"/>
  <c r="Q2330" i="1"/>
  <c r="R2330" i="1" s="1"/>
  <c r="K2330" i="1"/>
  <c r="L2330" i="1" s="1"/>
  <c r="S2322" i="1"/>
  <c r="T2322" i="1" s="1"/>
  <c r="O2322" i="1"/>
  <c r="M2322" i="1"/>
  <c r="N2322" i="1" s="1"/>
  <c r="I2322" i="1"/>
  <c r="J2322" i="1" s="1"/>
  <c r="Q2322" i="1"/>
  <c r="R2322" i="1" s="1"/>
  <c r="K2322" i="1"/>
  <c r="L2322" i="1" s="1"/>
  <c r="S2314" i="1"/>
  <c r="T2314" i="1" s="1"/>
  <c r="O2314" i="1"/>
  <c r="M2314" i="1"/>
  <c r="N2314" i="1" s="1"/>
  <c r="I2314" i="1"/>
  <c r="J2314" i="1" s="1"/>
  <c r="Q2314" i="1"/>
  <c r="R2314" i="1" s="1"/>
  <c r="K2314" i="1"/>
  <c r="L2314" i="1" s="1"/>
  <c r="S2306" i="1"/>
  <c r="T2306" i="1" s="1"/>
  <c r="O2306" i="1"/>
  <c r="M2306" i="1"/>
  <c r="N2306" i="1" s="1"/>
  <c r="I2306" i="1"/>
  <c r="J2306" i="1" s="1"/>
  <c r="Q2306" i="1"/>
  <c r="R2306" i="1" s="1"/>
  <c r="K2306" i="1"/>
  <c r="L2306" i="1" s="1"/>
  <c r="S2298" i="1"/>
  <c r="T2298" i="1" s="1"/>
  <c r="O2298" i="1"/>
  <c r="M2298" i="1"/>
  <c r="N2298" i="1" s="1"/>
  <c r="I2298" i="1"/>
  <c r="J2298" i="1" s="1"/>
  <c r="Q2298" i="1"/>
  <c r="R2298" i="1" s="1"/>
  <c r="K2298" i="1"/>
  <c r="L2298" i="1" s="1"/>
  <c r="S2290" i="1"/>
  <c r="T2290" i="1" s="1"/>
  <c r="O2290" i="1"/>
  <c r="M2290" i="1"/>
  <c r="N2290" i="1" s="1"/>
  <c r="I2290" i="1"/>
  <c r="J2290" i="1" s="1"/>
  <c r="Q2290" i="1"/>
  <c r="R2290" i="1" s="1"/>
  <c r="K2290" i="1"/>
  <c r="L2290" i="1" s="1"/>
  <c r="S2282" i="1"/>
  <c r="T2282" i="1" s="1"/>
  <c r="O2282" i="1"/>
  <c r="M2282" i="1"/>
  <c r="N2282" i="1" s="1"/>
  <c r="I2282" i="1"/>
  <c r="J2282" i="1" s="1"/>
  <c r="Q2282" i="1"/>
  <c r="R2282" i="1" s="1"/>
  <c r="K2282" i="1"/>
  <c r="L2282" i="1" s="1"/>
  <c r="S2274" i="1"/>
  <c r="T2274" i="1" s="1"/>
  <c r="O2274" i="1"/>
  <c r="M2274" i="1"/>
  <c r="N2274" i="1" s="1"/>
  <c r="I2274" i="1"/>
  <c r="J2274" i="1" s="1"/>
  <c r="Q2274" i="1"/>
  <c r="R2274" i="1" s="1"/>
  <c r="K2274" i="1"/>
  <c r="L2274" i="1" s="1"/>
  <c r="S2266" i="1"/>
  <c r="T2266" i="1" s="1"/>
  <c r="O2266" i="1"/>
  <c r="M2266" i="1"/>
  <c r="N2266" i="1" s="1"/>
  <c r="I2266" i="1"/>
  <c r="J2266" i="1" s="1"/>
  <c r="Q2266" i="1"/>
  <c r="R2266" i="1" s="1"/>
  <c r="K2266" i="1"/>
  <c r="L2266" i="1" s="1"/>
  <c r="S2258" i="1"/>
  <c r="T2258" i="1" s="1"/>
  <c r="O2258" i="1"/>
  <c r="M2258" i="1"/>
  <c r="N2258" i="1" s="1"/>
  <c r="I2258" i="1"/>
  <c r="J2258" i="1" s="1"/>
  <c r="Q2258" i="1"/>
  <c r="R2258" i="1" s="1"/>
  <c r="K2258" i="1"/>
  <c r="L2258" i="1" s="1"/>
  <c r="S2250" i="1"/>
  <c r="T2250" i="1" s="1"/>
  <c r="O2250" i="1"/>
  <c r="M2250" i="1"/>
  <c r="N2250" i="1" s="1"/>
  <c r="I2250" i="1"/>
  <c r="J2250" i="1" s="1"/>
  <c r="Q2250" i="1"/>
  <c r="R2250" i="1" s="1"/>
  <c r="K2250" i="1"/>
  <c r="L2250" i="1" s="1"/>
  <c r="S2242" i="1"/>
  <c r="T2242" i="1" s="1"/>
  <c r="O2242" i="1"/>
  <c r="M2242" i="1"/>
  <c r="N2242" i="1" s="1"/>
  <c r="I2242" i="1"/>
  <c r="J2242" i="1" s="1"/>
  <c r="Q2242" i="1"/>
  <c r="R2242" i="1" s="1"/>
  <c r="K2242" i="1"/>
  <c r="L2242" i="1" s="1"/>
  <c r="S2234" i="1"/>
  <c r="T2234" i="1" s="1"/>
  <c r="O2234" i="1"/>
  <c r="M2234" i="1"/>
  <c r="N2234" i="1" s="1"/>
  <c r="I2234" i="1"/>
  <c r="J2234" i="1" s="1"/>
  <c r="Q2234" i="1"/>
  <c r="R2234" i="1" s="1"/>
  <c r="K2234" i="1"/>
  <c r="L2234" i="1" s="1"/>
  <c r="S2226" i="1"/>
  <c r="T2226" i="1" s="1"/>
  <c r="O2226" i="1"/>
  <c r="M2226" i="1"/>
  <c r="N2226" i="1" s="1"/>
  <c r="I2226" i="1"/>
  <c r="J2226" i="1" s="1"/>
  <c r="Q2226" i="1"/>
  <c r="R2226" i="1" s="1"/>
  <c r="K2226" i="1"/>
  <c r="L2226" i="1" s="1"/>
  <c r="S2218" i="1"/>
  <c r="T2218" i="1" s="1"/>
  <c r="O2218" i="1"/>
  <c r="M2218" i="1"/>
  <c r="N2218" i="1" s="1"/>
  <c r="I2218" i="1"/>
  <c r="J2218" i="1" s="1"/>
  <c r="Q2218" i="1"/>
  <c r="R2218" i="1" s="1"/>
  <c r="K2218" i="1"/>
  <c r="L2218" i="1" s="1"/>
  <c r="S2210" i="1"/>
  <c r="T2210" i="1" s="1"/>
  <c r="O2210" i="1"/>
  <c r="M2210" i="1"/>
  <c r="N2210" i="1" s="1"/>
  <c r="I2210" i="1"/>
  <c r="J2210" i="1" s="1"/>
  <c r="Q2210" i="1"/>
  <c r="R2210" i="1" s="1"/>
  <c r="K2210" i="1"/>
  <c r="L2210" i="1" s="1"/>
  <c r="S2202" i="1"/>
  <c r="T2202" i="1" s="1"/>
  <c r="O2202" i="1"/>
  <c r="M2202" i="1"/>
  <c r="N2202" i="1" s="1"/>
  <c r="I2202" i="1"/>
  <c r="J2202" i="1" s="1"/>
  <c r="Q2202" i="1"/>
  <c r="R2202" i="1" s="1"/>
  <c r="K2202" i="1"/>
  <c r="L2202" i="1" s="1"/>
  <c r="S2194" i="1"/>
  <c r="T2194" i="1" s="1"/>
  <c r="O2194" i="1"/>
  <c r="M2194" i="1"/>
  <c r="N2194" i="1" s="1"/>
  <c r="I2194" i="1"/>
  <c r="J2194" i="1" s="1"/>
  <c r="Q2194" i="1"/>
  <c r="R2194" i="1" s="1"/>
  <c r="K2194" i="1"/>
  <c r="L2194" i="1" s="1"/>
  <c r="S2186" i="1"/>
  <c r="T2186" i="1" s="1"/>
  <c r="O2186" i="1"/>
  <c r="M2186" i="1"/>
  <c r="N2186" i="1" s="1"/>
  <c r="I2186" i="1"/>
  <c r="J2186" i="1" s="1"/>
  <c r="Q2186" i="1"/>
  <c r="R2186" i="1" s="1"/>
  <c r="K2186" i="1"/>
  <c r="L2186" i="1" s="1"/>
  <c r="S2178" i="1"/>
  <c r="T2178" i="1" s="1"/>
  <c r="O2178" i="1"/>
  <c r="M2178" i="1"/>
  <c r="N2178" i="1" s="1"/>
  <c r="I2178" i="1"/>
  <c r="J2178" i="1" s="1"/>
  <c r="Q2178" i="1"/>
  <c r="R2178" i="1" s="1"/>
  <c r="K2178" i="1"/>
  <c r="L2178" i="1" s="1"/>
  <c r="S2170" i="1"/>
  <c r="T2170" i="1" s="1"/>
  <c r="O2170" i="1"/>
  <c r="M2170" i="1"/>
  <c r="N2170" i="1" s="1"/>
  <c r="I2170" i="1"/>
  <c r="J2170" i="1" s="1"/>
  <c r="Q2170" i="1"/>
  <c r="R2170" i="1" s="1"/>
  <c r="K2170" i="1"/>
  <c r="L2170" i="1" s="1"/>
  <c r="S2162" i="1"/>
  <c r="T2162" i="1" s="1"/>
  <c r="O2162" i="1"/>
  <c r="M2162" i="1"/>
  <c r="N2162" i="1" s="1"/>
  <c r="I2162" i="1"/>
  <c r="J2162" i="1" s="1"/>
  <c r="Q2162" i="1"/>
  <c r="R2162" i="1" s="1"/>
  <c r="K2162" i="1"/>
  <c r="L2162" i="1" s="1"/>
  <c r="S2154" i="1"/>
  <c r="T2154" i="1" s="1"/>
  <c r="O2154" i="1"/>
  <c r="M2154" i="1"/>
  <c r="N2154" i="1" s="1"/>
  <c r="I2154" i="1"/>
  <c r="J2154" i="1" s="1"/>
  <c r="Q2154" i="1"/>
  <c r="R2154" i="1" s="1"/>
  <c r="K2154" i="1"/>
  <c r="L2154" i="1" s="1"/>
  <c r="S2146" i="1"/>
  <c r="T2146" i="1" s="1"/>
  <c r="O2146" i="1"/>
  <c r="M2146" i="1"/>
  <c r="N2146" i="1" s="1"/>
  <c r="I2146" i="1"/>
  <c r="J2146" i="1" s="1"/>
  <c r="Q2146" i="1"/>
  <c r="R2146" i="1" s="1"/>
  <c r="K2146" i="1"/>
  <c r="L2146" i="1" s="1"/>
  <c r="S2138" i="1"/>
  <c r="T2138" i="1" s="1"/>
  <c r="O2138" i="1"/>
  <c r="M2138" i="1"/>
  <c r="N2138" i="1" s="1"/>
  <c r="I2138" i="1"/>
  <c r="J2138" i="1" s="1"/>
  <c r="Q2138" i="1"/>
  <c r="R2138" i="1" s="1"/>
  <c r="K2138" i="1"/>
  <c r="L2138" i="1" s="1"/>
  <c r="S2130" i="1"/>
  <c r="T2130" i="1" s="1"/>
  <c r="O2130" i="1"/>
  <c r="M2130" i="1"/>
  <c r="N2130" i="1" s="1"/>
  <c r="I2130" i="1"/>
  <c r="J2130" i="1" s="1"/>
  <c r="Q2130" i="1"/>
  <c r="R2130" i="1" s="1"/>
  <c r="K2130" i="1"/>
  <c r="L2130" i="1" s="1"/>
  <c r="S2122" i="1"/>
  <c r="T2122" i="1" s="1"/>
  <c r="O2122" i="1"/>
  <c r="M2122" i="1"/>
  <c r="N2122" i="1" s="1"/>
  <c r="I2122" i="1"/>
  <c r="J2122" i="1" s="1"/>
  <c r="Q2122" i="1"/>
  <c r="R2122" i="1" s="1"/>
  <c r="K2122" i="1"/>
  <c r="L2122" i="1" s="1"/>
  <c r="S2114" i="1"/>
  <c r="T2114" i="1" s="1"/>
  <c r="O2114" i="1"/>
  <c r="M2114" i="1"/>
  <c r="N2114" i="1" s="1"/>
  <c r="I2114" i="1"/>
  <c r="J2114" i="1" s="1"/>
  <c r="Q2114" i="1"/>
  <c r="R2114" i="1" s="1"/>
  <c r="K2114" i="1"/>
  <c r="L2114" i="1" s="1"/>
  <c r="S2106" i="1"/>
  <c r="T2106" i="1" s="1"/>
  <c r="O2106" i="1"/>
  <c r="M2106" i="1"/>
  <c r="N2106" i="1" s="1"/>
  <c r="I2106" i="1"/>
  <c r="J2106" i="1" s="1"/>
  <c r="Q2106" i="1"/>
  <c r="R2106" i="1" s="1"/>
  <c r="K2106" i="1"/>
  <c r="L2106" i="1" s="1"/>
  <c r="S2098" i="1"/>
  <c r="T2098" i="1" s="1"/>
  <c r="O2098" i="1"/>
  <c r="M2098" i="1"/>
  <c r="N2098" i="1" s="1"/>
  <c r="I2098" i="1"/>
  <c r="J2098" i="1" s="1"/>
  <c r="Q2098" i="1"/>
  <c r="R2098" i="1" s="1"/>
  <c r="K2098" i="1"/>
  <c r="L2098" i="1" s="1"/>
  <c r="S2090" i="1"/>
  <c r="T2090" i="1" s="1"/>
  <c r="O2090" i="1"/>
  <c r="M2090" i="1"/>
  <c r="N2090" i="1" s="1"/>
  <c r="I2090" i="1"/>
  <c r="J2090" i="1" s="1"/>
  <c r="Q2090" i="1"/>
  <c r="R2090" i="1" s="1"/>
  <c r="K2090" i="1"/>
  <c r="L2090" i="1" s="1"/>
  <c r="S2082" i="1"/>
  <c r="T2082" i="1" s="1"/>
  <c r="O2082" i="1"/>
  <c r="M2082" i="1"/>
  <c r="N2082" i="1" s="1"/>
  <c r="I2082" i="1"/>
  <c r="J2082" i="1" s="1"/>
  <c r="Q2082" i="1"/>
  <c r="R2082" i="1" s="1"/>
  <c r="K2082" i="1"/>
  <c r="L2082" i="1" s="1"/>
  <c r="S2074" i="1"/>
  <c r="T2074" i="1" s="1"/>
  <c r="O2074" i="1"/>
  <c r="M2074" i="1"/>
  <c r="N2074" i="1" s="1"/>
  <c r="I2074" i="1"/>
  <c r="J2074" i="1" s="1"/>
  <c r="Q2074" i="1"/>
  <c r="R2074" i="1" s="1"/>
  <c r="K2074" i="1"/>
  <c r="L2074" i="1" s="1"/>
  <c r="S2066" i="1"/>
  <c r="T2066" i="1" s="1"/>
  <c r="O2066" i="1"/>
  <c r="M2066" i="1"/>
  <c r="N2066" i="1" s="1"/>
  <c r="I2066" i="1"/>
  <c r="J2066" i="1" s="1"/>
  <c r="Q2066" i="1"/>
  <c r="R2066" i="1" s="1"/>
  <c r="K2066" i="1"/>
  <c r="L2066" i="1" s="1"/>
  <c r="S2058" i="1"/>
  <c r="T2058" i="1" s="1"/>
  <c r="O2058" i="1"/>
  <c r="M2058" i="1"/>
  <c r="N2058" i="1" s="1"/>
  <c r="I2058" i="1"/>
  <c r="J2058" i="1" s="1"/>
  <c r="Q2058" i="1"/>
  <c r="R2058" i="1" s="1"/>
  <c r="K2058" i="1"/>
  <c r="L2058" i="1" s="1"/>
  <c r="S2050" i="1"/>
  <c r="T2050" i="1" s="1"/>
  <c r="O2050" i="1"/>
  <c r="M2050" i="1"/>
  <c r="N2050" i="1" s="1"/>
  <c r="I2050" i="1"/>
  <c r="J2050" i="1" s="1"/>
  <c r="Q2050" i="1"/>
  <c r="R2050" i="1" s="1"/>
  <c r="K2050" i="1"/>
  <c r="L2050" i="1" s="1"/>
  <c r="S2042" i="1"/>
  <c r="T2042" i="1" s="1"/>
  <c r="O2042" i="1"/>
  <c r="M2042" i="1"/>
  <c r="N2042" i="1" s="1"/>
  <c r="I2042" i="1"/>
  <c r="J2042" i="1" s="1"/>
  <c r="Q2042" i="1"/>
  <c r="R2042" i="1" s="1"/>
  <c r="K2042" i="1"/>
  <c r="L2042" i="1" s="1"/>
  <c r="S2034" i="1"/>
  <c r="T2034" i="1" s="1"/>
  <c r="O2034" i="1"/>
  <c r="M2034" i="1"/>
  <c r="N2034" i="1" s="1"/>
  <c r="I2034" i="1"/>
  <c r="J2034" i="1" s="1"/>
  <c r="Q2034" i="1"/>
  <c r="R2034" i="1" s="1"/>
  <c r="K2034" i="1"/>
  <c r="L2034" i="1" s="1"/>
  <c r="S2026" i="1"/>
  <c r="T2026" i="1" s="1"/>
  <c r="O2026" i="1"/>
  <c r="M2026" i="1"/>
  <c r="N2026" i="1" s="1"/>
  <c r="I2026" i="1"/>
  <c r="J2026" i="1" s="1"/>
  <c r="Q2026" i="1"/>
  <c r="R2026" i="1" s="1"/>
  <c r="K2026" i="1"/>
  <c r="L2026" i="1" s="1"/>
  <c r="S2018" i="1"/>
  <c r="T2018" i="1" s="1"/>
  <c r="O2018" i="1"/>
  <c r="M2018" i="1"/>
  <c r="N2018" i="1" s="1"/>
  <c r="I2018" i="1"/>
  <c r="J2018" i="1" s="1"/>
  <c r="Q2018" i="1"/>
  <c r="R2018" i="1" s="1"/>
  <c r="K2018" i="1"/>
  <c r="L2018" i="1" s="1"/>
  <c r="S2010" i="1"/>
  <c r="T2010" i="1" s="1"/>
  <c r="O2010" i="1"/>
  <c r="M2010" i="1"/>
  <c r="N2010" i="1" s="1"/>
  <c r="I2010" i="1"/>
  <c r="J2010" i="1" s="1"/>
  <c r="Q2010" i="1"/>
  <c r="R2010" i="1" s="1"/>
  <c r="K2010" i="1"/>
  <c r="L2010" i="1" s="1"/>
  <c r="S2002" i="1"/>
  <c r="T2002" i="1" s="1"/>
  <c r="O2002" i="1"/>
  <c r="M2002" i="1"/>
  <c r="N2002" i="1" s="1"/>
  <c r="I2002" i="1"/>
  <c r="J2002" i="1" s="1"/>
  <c r="Q2002" i="1"/>
  <c r="R2002" i="1" s="1"/>
  <c r="K2002" i="1"/>
  <c r="L2002" i="1" s="1"/>
  <c r="S1994" i="1"/>
  <c r="T1994" i="1" s="1"/>
  <c r="O1994" i="1"/>
  <c r="M1994" i="1"/>
  <c r="N1994" i="1" s="1"/>
  <c r="I1994" i="1"/>
  <c r="J1994" i="1" s="1"/>
  <c r="Q1994" i="1"/>
  <c r="R1994" i="1" s="1"/>
  <c r="K1994" i="1"/>
  <c r="L1994" i="1" s="1"/>
  <c r="S1986" i="1"/>
  <c r="T1986" i="1" s="1"/>
  <c r="O1986" i="1"/>
  <c r="M1986" i="1"/>
  <c r="N1986" i="1" s="1"/>
  <c r="I1986" i="1"/>
  <c r="J1986" i="1" s="1"/>
  <c r="Q1986" i="1"/>
  <c r="R1986" i="1" s="1"/>
  <c r="K1986" i="1"/>
  <c r="L1986" i="1" s="1"/>
  <c r="S1978" i="1"/>
  <c r="T1978" i="1" s="1"/>
  <c r="O1978" i="1"/>
  <c r="M1978" i="1"/>
  <c r="N1978" i="1" s="1"/>
  <c r="I1978" i="1"/>
  <c r="J1978" i="1" s="1"/>
  <c r="Q1978" i="1"/>
  <c r="R1978" i="1" s="1"/>
  <c r="K1978" i="1"/>
  <c r="L1978" i="1" s="1"/>
  <c r="S1970" i="1"/>
  <c r="T1970" i="1" s="1"/>
  <c r="O1970" i="1"/>
  <c r="M1970" i="1"/>
  <c r="N1970" i="1" s="1"/>
  <c r="I1970" i="1"/>
  <c r="J1970" i="1" s="1"/>
  <c r="Q1970" i="1"/>
  <c r="R1970" i="1" s="1"/>
  <c r="K1970" i="1"/>
  <c r="L1970" i="1" s="1"/>
  <c r="S1962" i="1"/>
  <c r="T1962" i="1" s="1"/>
  <c r="O1962" i="1"/>
  <c r="M1962" i="1"/>
  <c r="N1962" i="1" s="1"/>
  <c r="I1962" i="1"/>
  <c r="J1962" i="1" s="1"/>
  <c r="Q1962" i="1"/>
  <c r="R1962" i="1" s="1"/>
  <c r="K1962" i="1"/>
  <c r="L1962" i="1" s="1"/>
  <c r="S1954" i="1"/>
  <c r="T1954" i="1" s="1"/>
  <c r="O1954" i="1"/>
  <c r="M1954" i="1"/>
  <c r="N1954" i="1" s="1"/>
  <c r="I1954" i="1"/>
  <c r="J1954" i="1" s="1"/>
  <c r="Q1954" i="1"/>
  <c r="R1954" i="1" s="1"/>
  <c r="K1954" i="1"/>
  <c r="L1954" i="1" s="1"/>
  <c r="S1946" i="1"/>
  <c r="T1946" i="1" s="1"/>
  <c r="O1946" i="1"/>
  <c r="M1946" i="1"/>
  <c r="N1946" i="1" s="1"/>
  <c r="I1946" i="1"/>
  <c r="J1946" i="1" s="1"/>
  <c r="Q1946" i="1"/>
  <c r="R1946" i="1" s="1"/>
  <c r="K1946" i="1"/>
  <c r="L1946" i="1" s="1"/>
  <c r="S1938" i="1"/>
  <c r="T1938" i="1" s="1"/>
  <c r="O1938" i="1"/>
  <c r="M1938" i="1"/>
  <c r="N1938" i="1" s="1"/>
  <c r="I1938" i="1"/>
  <c r="J1938" i="1" s="1"/>
  <c r="Q1938" i="1"/>
  <c r="R1938" i="1" s="1"/>
  <c r="K1938" i="1"/>
  <c r="L1938" i="1" s="1"/>
  <c r="S1930" i="1"/>
  <c r="T1930" i="1" s="1"/>
  <c r="O1930" i="1"/>
  <c r="M1930" i="1"/>
  <c r="N1930" i="1" s="1"/>
  <c r="I1930" i="1"/>
  <c r="J1930" i="1" s="1"/>
  <c r="Q1930" i="1"/>
  <c r="R1930" i="1" s="1"/>
  <c r="K1930" i="1"/>
  <c r="L1930" i="1" s="1"/>
  <c r="S1922" i="1"/>
  <c r="T1922" i="1" s="1"/>
  <c r="O1922" i="1"/>
  <c r="M1922" i="1"/>
  <c r="N1922" i="1" s="1"/>
  <c r="I1922" i="1"/>
  <c r="J1922" i="1" s="1"/>
  <c r="Q1922" i="1"/>
  <c r="R1922" i="1" s="1"/>
  <c r="K1922" i="1"/>
  <c r="L1922" i="1" s="1"/>
  <c r="S1914" i="1"/>
  <c r="T1914" i="1" s="1"/>
  <c r="O1914" i="1"/>
  <c r="M1914" i="1"/>
  <c r="N1914" i="1" s="1"/>
  <c r="I1914" i="1"/>
  <c r="J1914" i="1" s="1"/>
  <c r="Q1914" i="1"/>
  <c r="R1914" i="1" s="1"/>
  <c r="K1914" i="1"/>
  <c r="L1914" i="1" s="1"/>
  <c r="S1906" i="1"/>
  <c r="T1906" i="1" s="1"/>
  <c r="O1906" i="1"/>
  <c r="M1906" i="1"/>
  <c r="N1906" i="1" s="1"/>
  <c r="I1906" i="1"/>
  <c r="J1906" i="1" s="1"/>
  <c r="Q1906" i="1"/>
  <c r="R1906" i="1" s="1"/>
  <c r="K1906" i="1"/>
  <c r="L1906" i="1" s="1"/>
  <c r="S1898" i="1"/>
  <c r="T1898" i="1" s="1"/>
  <c r="O1898" i="1"/>
  <c r="M1898" i="1"/>
  <c r="N1898" i="1" s="1"/>
  <c r="I1898" i="1"/>
  <c r="J1898" i="1" s="1"/>
  <c r="Q1898" i="1"/>
  <c r="R1898" i="1" s="1"/>
  <c r="K1898" i="1"/>
  <c r="L1898" i="1" s="1"/>
  <c r="S1890" i="1"/>
  <c r="T1890" i="1" s="1"/>
  <c r="O1890" i="1"/>
  <c r="M1890" i="1"/>
  <c r="N1890" i="1" s="1"/>
  <c r="I1890" i="1"/>
  <c r="J1890" i="1" s="1"/>
  <c r="Q1890" i="1"/>
  <c r="R1890" i="1" s="1"/>
  <c r="K1890" i="1"/>
  <c r="L1890" i="1" s="1"/>
  <c r="S1882" i="1"/>
  <c r="T1882" i="1" s="1"/>
  <c r="O1882" i="1"/>
  <c r="M1882" i="1"/>
  <c r="N1882" i="1" s="1"/>
  <c r="I1882" i="1"/>
  <c r="J1882" i="1" s="1"/>
  <c r="Q1882" i="1"/>
  <c r="R1882" i="1" s="1"/>
  <c r="K1882" i="1"/>
  <c r="L1882" i="1" s="1"/>
  <c r="S1874" i="1"/>
  <c r="T1874" i="1" s="1"/>
  <c r="O1874" i="1"/>
  <c r="M1874" i="1"/>
  <c r="N1874" i="1" s="1"/>
  <c r="I1874" i="1"/>
  <c r="J1874" i="1" s="1"/>
  <c r="Q1874" i="1"/>
  <c r="R1874" i="1" s="1"/>
  <c r="K1874" i="1"/>
  <c r="L1874" i="1" s="1"/>
  <c r="S1866" i="1"/>
  <c r="T1866" i="1" s="1"/>
  <c r="O1866" i="1"/>
  <c r="M1866" i="1"/>
  <c r="N1866" i="1" s="1"/>
  <c r="I1866" i="1"/>
  <c r="J1866" i="1" s="1"/>
  <c r="Q1866" i="1"/>
  <c r="R1866" i="1" s="1"/>
  <c r="K1866" i="1"/>
  <c r="L1866" i="1" s="1"/>
  <c r="S1858" i="1"/>
  <c r="T1858" i="1" s="1"/>
  <c r="O1858" i="1"/>
  <c r="M1858" i="1"/>
  <c r="N1858" i="1" s="1"/>
  <c r="I1858" i="1"/>
  <c r="J1858" i="1" s="1"/>
  <c r="Q1858" i="1"/>
  <c r="R1858" i="1" s="1"/>
  <c r="K1858" i="1"/>
  <c r="L1858" i="1" s="1"/>
  <c r="S1850" i="1"/>
  <c r="T1850" i="1" s="1"/>
  <c r="O1850" i="1"/>
  <c r="M1850" i="1"/>
  <c r="N1850" i="1" s="1"/>
  <c r="I1850" i="1"/>
  <c r="J1850" i="1" s="1"/>
  <c r="Q1850" i="1"/>
  <c r="R1850" i="1" s="1"/>
  <c r="K1850" i="1"/>
  <c r="L1850" i="1" s="1"/>
  <c r="S1842" i="1"/>
  <c r="T1842" i="1" s="1"/>
  <c r="O1842" i="1"/>
  <c r="M1842" i="1"/>
  <c r="N1842" i="1" s="1"/>
  <c r="I1842" i="1"/>
  <c r="J1842" i="1" s="1"/>
  <c r="Q1842" i="1"/>
  <c r="R1842" i="1" s="1"/>
  <c r="K1842" i="1"/>
  <c r="L1842" i="1" s="1"/>
  <c r="S1834" i="1"/>
  <c r="T1834" i="1" s="1"/>
  <c r="O1834" i="1"/>
  <c r="M1834" i="1"/>
  <c r="N1834" i="1" s="1"/>
  <c r="I1834" i="1"/>
  <c r="J1834" i="1" s="1"/>
  <c r="Q1834" i="1"/>
  <c r="R1834" i="1" s="1"/>
  <c r="K1834" i="1"/>
  <c r="L1834" i="1" s="1"/>
  <c r="S1826" i="1"/>
  <c r="T1826" i="1" s="1"/>
  <c r="O1826" i="1"/>
  <c r="M1826" i="1"/>
  <c r="N1826" i="1" s="1"/>
  <c r="I1826" i="1"/>
  <c r="J1826" i="1" s="1"/>
  <c r="Q1826" i="1"/>
  <c r="R1826" i="1" s="1"/>
  <c r="K1826" i="1"/>
  <c r="L1826" i="1" s="1"/>
  <c r="S1818" i="1"/>
  <c r="T1818" i="1" s="1"/>
  <c r="O1818" i="1"/>
  <c r="M1818" i="1"/>
  <c r="N1818" i="1" s="1"/>
  <c r="I1818" i="1"/>
  <c r="J1818" i="1" s="1"/>
  <c r="Q1818" i="1"/>
  <c r="R1818" i="1" s="1"/>
  <c r="K1818" i="1"/>
  <c r="L1818" i="1" s="1"/>
  <c r="S1810" i="1"/>
  <c r="T1810" i="1" s="1"/>
  <c r="O1810" i="1"/>
  <c r="M1810" i="1"/>
  <c r="N1810" i="1" s="1"/>
  <c r="I1810" i="1"/>
  <c r="J1810" i="1" s="1"/>
  <c r="Q1810" i="1"/>
  <c r="R1810" i="1" s="1"/>
  <c r="K1810" i="1"/>
  <c r="L1810" i="1" s="1"/>
  <c r="S1802" i="1"/>
  <c r="T1802" i="1" s="1"/>
  <c r="O1802" i="1"/>
  <c r="M1802" i="1"/>
  <c r="N1802" i="1" s="1"/>
  <c r="I1802" i="1"/>
  <c r="J1802" i="1" s="1"/>
  <c r="Q1802" i="1"/>
  <c r="R1802" i="1" s="1"/>
  <c r="K1802" i="1"/>
  <c r="L1802" i="1" s="1"/>
  <c r="S1794" i="1"/>
  <c r="T1794" i="1" s="1"/>
  <c r="O1794" i="1"/>
  <c r="M1794" i="1"/>
  <c r="N1794" i="1" s="1"/>
  <c r="I1794" i="1"/>
  <c r="J1794" i="1" s="1"/>
  <c r="Q1794" i="1"/>
  <c r="R1794" i="1" s="1"/>
  <c r="K1794" i="1"/>
  <c r="L1794" i="1" s="1"/>
  <c r="S1786" i="1"/>
  <c r="T1786" i="1" s="1"/>
  <c r="O1786" i="1"/>
  <c r="M1786" i="1"/>
  <c r="N1786" i="1" s="1"/>
  <c r="I1786" i="1"/>
  <c r="J1786" i="1" s="1"/>
  <c r="Q1786" i="1"/>
  <c r="R1786" i="1" s="1"/>
  <c r="K1786" i="1"/>
  <c r="L1786" i="1" s="1"/>
  <c r="S1778" i="1"/>
  <c r="T1778" i="1" s="1"/>
  <c r="O1778" i="1"/>
  <c r="M1778" i="1"/>
  <c r="N1778" i="1" s="1"/>
  <c r="I1778" i="1"/>
  <c r="J1778" i="1" s="1"/>
  <c r="Q1778" i="1"/>
  <c r="R1778" i="1" s="1"/>
  <c r="K1778" i="1"/>
  <c r="L1778" i="1" s="1"/>
  <c r="S1770" i="1"/>
  <c r="T1770" i="1" s="1"/>
  <c r="O1770" i="1"/>
  <c r="M1770" i="1"/>
  <c r="N1770" i="1" s="1"/>
  <c r="I1770" i="1"/>
  <c r="J1770" i="1" s="1"/>
  <c r="Q1770" i="1"/>
  <c r="R1770" i="1" s="1"/>
  <c r="K1770" i="1"/>
  <c r="L1770" i="1" s="1"/>
  <c r="S1762" i="1"/>
  <c r="T1762" i="1" s="1"/>
  <c r="O1762" i="1"/>
  <c r="M1762" i="1"/>
  <c r="N1762" i="1" s="1"/>
  <c r="I1762" i="1"/>
  <c r="J1762" i="1" s="1"/>
  <c r="Q1762" i="1"/>
  <c r="R1762" i="1" s="1"/>
  <c r="K1762" i="1"/>
  <c r="L1762" i="1" s="1"/>
  <c r="S1754" i="1"/>
  <c r="T1754" i="1" s="1"/>
  <c r="O1754" i="1"/>
  <c r="M1754" i="1"/>
  <c r="N1754" i="1" s="1"/>
  <c r="I1754" i="1"/>
  <c r="J1754" i="1" s="1"/>
  <c r="Q1754" i="1"/>
  <c r="R1754" i="1" s="1"/>
  <c r="K1754" i="1"/>
  <c r="L1754" i="1" s="1"/>
  <c r="S1746" i="1"/>
  <c r="T1746" i="1" s="1"/>
  <c r="O1746" i="1"/>
  <c r="M1746" i="1"/>
  <c r="N1746" i="1" s="1"/>
  <c r="I1746" i="1"/>
  <c r="J1746" i="1" s="1"/>
  <c r="Q1746" i="1"/>
  <c r="R1746" i="1" s="1"/>
  <c r="K1746" i="1"/>
  <c r="L1746" i="1" s="1"/>
  <c r="S1738" i="1"/>
  <c r="T1738" i="1" s="1"/>
  <c r="O1738" i="1"/>
  <c r="M1738" i="1"/>
  <c r="N1738" i="1" s="1"/>
  <c r="I1738" i="1"/>
  <c r="J1738" i="1" s="1"/>
  <c r="Q1738" i="1"/>
  <c r="R1738" i="1" s="1"/>
  <c r="K1738" i="1"/>
  <c r="L1738" i="1" s="1"/>
  <c r="S1730" i="1"/>
  <c r="T1730" i="1" s="1"/>
  <c r="O1730" i="1"/>
  <c r="M1730" i="1"/>
  <c r="N1730" i="1" s="1"/>
  <c r="I1730" i="1"/>
  <c r="J1730" i="1" s="1"/>
  <c r="Q1730" i="1"/>
  <c r="R1730" i="1" s="1"/>
  <c r="K1730" i="1"/>
  <c r="L1730" i="1" s="1"/>
  <c r="S1722" i="1"/>
  <c r="T1722" i="1" s="1"/>
  <c r="O1722" i="1"/>
  <c r="M1722" i="1"/>
  <c r="N1722" i="1" s="1"/>
  <c r="I1722" i="1"/>
  <c r="J1722" i="1" s="1"/>
  <c r="Q1722" i="1"/>
  <c r="R1722" i="1" s="1"/>
  <c r="K1722" i="1"/>
  <c r="L1722" i="1" s="1"/>
  <c r="S1714" i="1"/>
  <c r="T1714" i="1" s="1"/>
  <c r="O1714" i="1"/>
  <c r="M1714" i="1"/>
  <c r="N1714" i="1" s="1"/>
  <c r="I1714" i="1"/>
  <c r="J1714" i="1" s="1"/>
  <c r="Q1714" i="1"/>
  <c r="R1714" i="1" s="1"/>
  <c r="K1714" i="1"/>
  <c r="L1714" i="1" s="1"/>
  <c r="S1706" i="1"/>
  <c r="T1706" i="1" s="1"/>
  <c r="O1706" i="1"/>
  <c r="M1706" i="1"/>
  <c r="N1706" i="1" s="1"/>
  <c r="I1706" i="1"/>
  <c r="J1706" i="1" s="1"/>
  <c r="Q1706" i="1"/>
  <c r="R1706" i="1" s="1"/>
  <c r="K1706" i="1"/>
  <c r="L1706" i="1" s="1"/>
  <c r="S1698" i="1"/>
  <c r="T1698" i="1" s="1"/>
  <c r="O1698" i="1"/>
  <c r="M1698" i="1"/>
  <c r="N1698" i="1" s="1"/>
  <c r="I1698" i="1"/>
  <c r="J1698" i="1" s="1"/>
  <c r="Q1698" i="1"/>
  <c r="R1698" i="1" s="1"/>
  <c r="K1698" i="1"/>
  <c r="L1698" i="1" s="1"/>
  <c r="S1690" i="1"/>
  <c r="T1690" i="1" s="1"/>
  <c r="O1690" i="1"/>
  <c r="M1690" i="1"/>
  <c r="N1690" i="1" s="1"/>
  <c r="I1690" i="1"/>
  <c r="J1690" i="1" s="1"/>
  <c r="Q1690" i="1"/>
  <c r="R1690" i="1" s="1"/>
  <c r="K1690" i="1"/>
  <c r="L1690" i="1" s="1"/>
  <c r="S1682" i="1"/>
  <c r="T1682" i="1" s="1"/>
  <c r="O1682" i="1"/>
  <c r="M1682" i="1"/>
  <c r="N1682" i="1" s="1"/>
  <c r="I1682" i="1"/>
  <c r="J1682" i="1" s="1"/>
  <c r="Q1682" i="1"/>
  <c r="R1682" i="1" s="1"/>
  <c r="K1682" i="1"/>
  <c r="L1682" i="1" s="1"/>
  <c r="S1674" i="1"/>
  <c r="T1674" i="1" s="1"/>
  <c r="O1674" i="1"/>
  <c r="M1674" i="1"/>
  <c r="N1674" i="1" s="1"/>
  <c r="I1674" i="1"/>
  <c r="J1674" i="1" s="1"/>
  <c r="Q1674" i="1"/>
  <c r="R1674" i="1" s="1"/>
  <c r="K1674" i="1"/>
  <c r="L1674" i="1" s="1"/>
  <c r="S1666" i="1"/>
  <c r="T1666" i="1" s="1"/>
  <c r="O1666" i="1"/>
  <c r="M1666" i="1"/>
  <c r="N1666" i="1" s="1"/>
  <c r="I1666" i="1"/>
  <c r="J1666" i="1" s="1"/>
  <c r="Q1666" i="1"/>
  <c r="R1666" i="1" s="1"/>
  <c r="K1666" i="1"/>
  <c r="L1666" i="1" s="1"/>
  <c r="S1658" i="1"/>
  <c r="T1658" i="1" s="1"/>
  <c r="O1658" i="1"/>
  <c r="M1658" i="1"/>
  <c r="N1658" i="1" s="1"/>
  <c r="I1658" i="1"/>
  <c r="J1658" i="1" s="1"/>
  <c r="Q1658" i="1"/>
  <c r="R1658" i="1" s="1"/>
  <c r="K1658" i="1"/>
  <c r="L1658" i="1" s="1"/>
  <c r="S1650" i="1"/>
  <c r="T1650" i="1" s="1"/>
  <c r="O1650" i="1"/>
  <c r="M1650" i="1"/>
  <c r="N1650" i="1" s="1"/>
  <c r="I1650" i="1"/>
  <c r="J1650" i="1" s="1"/>
  <c r="Q1650" i="1"/>
  <c r="R1650" i="1" s="1"/>
  <c r="K1650" i="1"/>
  <c r="L1650" i="1" s="1"/>
  <c r="S1642" i="1"/>
  <c r="T1642" i="1" s="1"/>
  <c r="O1642" i="1"/>
  <c r="M1642" i="1"/>
  <c r="N1642" i="1" s="1"/>
  <c r="I1642" i="1"/>
  <c r="J1642" i="1" s="1"/>
  <c r="Q1642" i="1"/>
  <c r="R1642" i="1" s="1"/>
  <c r="K1642" i="1"/>
  <c r="L1642" i="1" s="1"/>
  <c r="S1634" i="1"/>
  <c r="T1634" i="1" s="1"/>
  <c r="O1634" i="1"/>
  <c r="M1634" i="1"/>
  <c r="N1634" i="1" s="1"/>
  <c r="I1634" i="1"/>
  <c r="J1634" i="1" s="1"/>
  <c r="Q1634" i="1"/>
  <c r="R1634" i="1" s="1"/>
  <c r="K1634" i="1"/>
  <c r="L1634" i="1" s="1"/>
  <c r="S1626" i="1"/>
  <c r="T1626" i="1" s="1"/>
  <c r="O1626" i="1"/>
  <c r="M1626" i="1"/>
  <c r="N1626" i="1" s="1"/>
  <c r="I1626" i="1"/>
  <c r="J1626" i="1" s="1"/>
  <c r="Q1626" i="1"/>
  <c r="R1626" i="1" s="1"/>
  <c r="K1626" i="1"/>
  <c r="L1626" i="1" s="1"/>
  <c r="S1618" i="1"/>
  <c r="T1618" i="1" s="1"/>
  <c r="O1618" i="1"/>
  <c r="M1618" i="1"/>
  <c r="N1618" i="1" s="1"/>
  <c r="I1618" i="1"/>
  <c r="J1618" i="1" s="1"/>
  <c r="Q1618" i="1"/>
  <c r="R1618" i="1" s="1"/>
  <c r="K1618" i="1"/>
  <c r="L1618" i="1" s="1"/>
  <c r="S1610" i="1"/>
  <c r="T1610" i="1" s="1"/>
  <c r="O1610" i="1"/>
  <c r="M1610" i="1"/>
  <c r="N1610" i="1" s="1"/>
  <c r="I1610" i="1"/>
  <c r="J1610" i="1" s="1"/>
  <c r="Q1610" i="1"/>
  <c r="R1610" i="1" s="1"/>
  <c r="K1610" i="1"/>
  <c r="L1610" i="1" s="1"/>
  <c r="S1602" i="1"/>
  <c r="T1602" i="1" s="1"/>
  <c r="O1602" i="1"/>
  <c r="M1602" i="1"/>
  <c r="N1602" i="1" s="1"/>
  <c r="I1602" i="1"/>
  <c r="J1602" i="1" s="1"/>
  <c r="Q1602" i="1"/>
  <c r="R1602" i="1" s="1"/>
  <c r="K1602" i="1"/>
  <c r="L1602" i="1" s="1"/>
  <c r="S1594" i="1"/>
  <c r="T1594" i="1" s="1"/>
  <c r="O1594" i="1"/>
  <c r="M1594" i="1"/>
  <c r="N1594" i="1" s="1"/>
  <c r="I1594" i="1"/>
  <c r="J1594" i="1" s="1"/>
  <c r="Q1594" i="1"/>
  <c r="R1594" i="1" s="1"/>
  <c r="K1594" i="1"/>
  <c r="L1594" i="1" s="1"/>
  <c r="S1586" i="1"/>
  <c r="T1586" i="1" s="1"/>
  <c r="O1586" i="1"/>
  <c r="M1586" i="1"/>
  <c r="N1586" i="1" s="1"/>
  <c r="I1586" i="1"/>
  <c r="J1586" i="1" s="1"/>
  <c r="Q1586" i="1"/>
  <c r="R1586" i="1" s="1"/>
  <c r="K1586" i="1"/>
  <c r="L1586" i="1" s="1"/>
  <c r="S1578" i="1"/>
  <c r="T1578" i="1" s="1"/>
  <c r="O1578" i="1"/>
  <c r="M1578" i="1"/>
  <c r="N1578" i="1" s="1"/>
  <c r="I1578" i="1"/>
  <c r="J1578" i="1" s="1"/>
  <c r="Q1578" i="1"/>
  <c r="R1578" i="1" s="1"/>
  <c r="K1578" i="1"/>
  <c r="L1578" i="1" s="1"/>
  <c r="S1570" i="1"/>
  <c r="T1570" i="1" s="1"/>
  <c r="O1570" i="1"/>
  <c r="M1570" i="1"/>
  <c r="N1570" i="1" s="1"/>
  <c r="I1570" i="1"/>
  <c r="J1570" i="1" s="1"/>
  <c r="Q1570" i="1"/>
  <c r="R1570" i="1" s="1"/>
  <c r="K1570" i="1"/>
  <c r="L1570" i="1" s="1"/>
  <c r="S1562" i="1"/>
  <c r="T1562" i="1" s="1"/>
  <c r="O1562" i="1"/>
  <c r="M1562" i="1"/>
  <c r="N1562" i="1" s="1"/>
  <c r="I1562" i="1"/>
  <c r="J1562" i="1" s="1"/>
  <c r="Q1562" i="1"/>
  <c r="R1562" i="1" s="1"/>
  <c r="K1562" i="1"/>
  <c r="L1562" i="1" s="1"/>
  <c r="S1554" i="1"/>
  <c r="T1554" i="1" s="1"/>
  <c r="O1554" i="1"/>
  <c r="M1554" i="1"/>
  <c r="N1554" i="1" s="1"/>
  <c r="I1554" i="1"/>
  <c r="J1554" i="1" s="1"/>
  <c r="Q1554" i="1"/>
  <c r="R1554" i="1" s="1"/>
  <c r="K1554" i="1"/>
  <c r="L1554" i="1" s="1"/>
  <c r="S1546" i="1"/>
  <c r="T1546" i="1" s="1"/>
  <c r="O1546" i="1"/>
  <c r="M1546" i="1"/>
  <c r="N1546" i="1" s="1"/>
  <c r="I1546" i="1"/>
  <c r="J1546" i="1" s="1"/>
  <c r="Q1546" i="1"/>
  <c r="R1546" i="1" s="1"/>
  <c r="K1546" i="1"/>
  <c r="L1546" i="1" s="1"/>
  <c r="S1538" i="1"/>
  <c r="T1538" i="1" s="1"/>
  <c r="O1538" i="1"/>
  <c r="M1538" i="1"/>
  <c r="N1538" i="1" s="1"/>
  <c r="I1538" i="1"/>
  <c r="J1538" i="1" s="1"/>
  <c r="Q1538" i="1"/>
  <c r="R1538" i="1" s="1"/>
  <c r="K1538" i="1"/>
  <c r="L1538" i="1" s="1"/>
  <c r="S1530" i="1"/>
  <c r="T1530" i="1" s="1"/>
  <c r="O1530" i="1"/>
  <c r="M1530" i="1"/>
  <c r="N1530" i="1" s="1"/>
  <c r="I1530" i="1"/>
  <c r="J1530" i="1" s="1"/>
  <c r="Q1530" i="1"/>
  <c r="R1530" i="1" s="1"/>
  <c r="K1530" i="1"/>
  <c r="L1530" i="1" s="1"/>
  <c r="S1522" i="1"/>
  <c r="T1522" i="1" s="1"/>
  <c r="O1522" i="1"/>
  <c r="M1522" i="1"/>
  <c r="N1522" i="1" s="1"/>
  <c r="I1522" i="1"/>
  <c r="J1522" i="1" s="1"/>
  <c r="Q1522" i="1"/>
  <c r="R1522" i="1" s="1"/>
  <c r="K1522" i="1"/>
  <c r="L1522" i="1" s="1"/>
  <c r="S1514" i="1"/>
  <c r="T1514" i="1" s="1"/>
  <c r="O1514" i="1"/>
  <c r="M1514" i="1"/>
  <c r="N1514" i="1" s="1"/>
  <c r="I1514" i="1"/>
  <c r="J1514" i="1" s="1"/>
  <c r="Q1514" i="1"/>
  <c r="R1514" i="1" s="1"/>
  <c r="K1514" i="1"/>
  <c r="L1514" i="1" s="1"/>
  <c r="S1506" i="1"/>
  <c r="T1506" i="1" s="1"/>
  <c r="O1506" i="1"/>
  <c r="M1506" i="1"/>
  <c r="N1506" i="1" s="1"/>
  <c r="I1506" i="1"/>
  <c r="J1506" i="1" s="1"/>
  <c r="Q1506" i="1"/>
  <c r="R1506" i="1" s="1"/>
  <c r="K1506" i="1"/>
  <c r="L1506" i="1" s="1"/>
  <c r="S1498" i="1"/>
  <c r="T1498" i="1" s="1"/>
  <c r="O1498" i="1"/>
  <c r="M1498" i="1"/>
  <c r="N1498" i="1" s="1"/>
  <c r="I1498" i="1"/>
  <c r="J1498" i="1" s="1"/>
  <c r="Q1498" i="1"/>
  <c r="R1498" i="1" s="1"/>
  <c r="K1498" i="1"/>
  <c r="L1498" i="1" s="1"/>
  <c r="S1490" i="1"/>
  <c r="T1490" i="1" s="1"/>
  <c r="O1490" i="1"/>
  <c r="M1490" i="1"/>
  <c r="N1490" i="1" s="1"/>
  <c r="I1490" i="1"/>
  <c r="J1490" i="1" s="1"/>
  <c r="Q1490" i="1"/>
  <c r="R1490" i="1" s="1"/>
  <c r="K1490" i="1"/>
  <c r="L1490" i="1" s="1"/>
  <c r="S1482" i="1"/>
  <c r="T1482" i="1" s="1"/>
  <c r="O1482" i="1"/>
  <c r="M1482" i="1"/>
  <c r="N1482" i="1" s="1"/>
  <c r="I1482" i="1"/>
  <c r="J1482" i="1" s="1"/>
  <c r="Q1482" i="1"/>
  <c r="R1482" i="1" s="1"/>
  <c r="K1482" i="1"/>
  <c r="L1482" i="1" s="1"/>
  <c r="S1474" i="1"/>
  <c r="T1474" i="1" s="1"/>
  <c r="O1474" i="1"/>
  <c r="M1474" i="1"/>
  <c r="N1474" i="1" s="1"/>
  <c r="I1474" i="1"/>
  <c r="J1474" i="1" s="1"/>
  <c r="Q1474" i="1"/>
  <c r="R1474" i="1" s="1"/>
  <c r="K1474" i="1"/>
  <c r="L1474" i="1" s="1"/>
  <c r="S1466" i="1"/>
  <c r="T1466" i="1" s="1"/>
  <c r="O1466" i="1"/>
  <c r="M1466" i="1"/>
  <c r="N1466" i="1" s="1"/>
  <c r="I1466" i="1"/>
  <c r="J1466" i="1" s="1"/>
  <c r="Q1466" i="1"/>
  <c r="R1466" i="1" s="1"/>
  <c r="K1466" i="1"/>
  <c r="L1466" i="1" s="1"/>
  <c r="S1458" i="1"/>
  <c r="T1458" i="1" s="1"/>
  <c r="O1458" i="1"/>
  <c r="M1458" i="1"/>
  <c r="N1458" i="1" s="1"/>
  <c r="I1458" i="1"/>
  <c r="J1458" i="1" s="1"/>
  <c r="Q1458" i="1"/>
  <c r="R1458" i="1" s="1"/>
  <c r="K1458" i="1"/>
  <c r="L1458" i="1" s="1"/>
  <c r="S1450" i="1"/>
  <c r="T1450" i="1" s="1"/>
  <c r="O1450" i="1"/>
  <c r="M1450" i="1"/>
  <c r="N1450" i="1" s="1"/>
  <c r="I1450" i="1"/>
  <c r="J1450" i="1" s="1"/>
  <c r="Q1450" i="1"/>
  <c r="R1450" i="1" s="1"/>
  <c r="K1450" i="1"/>
  <c r="L1450" i="1" s="1"/>
  <c r="S1442" i="1"/>
  <c r="T1442" i="1" s="1"/>
  <c r="O1442" i="1"/>
  <c r="M1442" i="1"/>
  <c r="N1442" i="1" s="1"/>
  <c r="I1442" i="1"/>
  <c r="J1442" i="1" s="1"/>
  <c r="Q1442" i="1"/>
  <c r="R1442" i="1" s="1"/>
  <c r="K1442" i="1"/>
  <c r="L1442" i="1" s="1"/>
  <c r="S1434" i="1"/>
  <c r="T1434" i="1" s="1"/>
  <c r="O1434" i="1"/>
  <c r="M1434" i="1"/>
  <c r="N1434" i="1" s="1"/>
  <c r="I1434" i="1"/>
  <c r="J1434" i="1" s="1"/>
  <c r="Q1434" i="1"/>
  <c r="R1434" i="1" s="1"/>
  <c r="K1434" i="1"/>
  <c r="L1434" i="1" s="1"/>
  <c r="S1426" i="1"/>
  <c r="T1426" i="1" s="1"/>
  <c r="O1426" i="1"/>
  <c r="M1426" i="1"/>
  <c r="N1426" i="1" s="1"/>
  <c r="I1426" i="1"/>
  <c r="J1426" i="1" s="1"/>
  <c r="Q1426" i="1"/>
  <c r="R1426" i="1" s="1"/>
  <c r="K1426" i="1"/>
  <c r="L1426" i="1" s="1"/>
  <c r="S1418" i="1"/>
  <c r="T1418" i="1" s="1"/>
  <c r="O1418" i="1"/>
  <c r="M1418" i="1"/>
  <c r="N1418" i="1" s="1"/>
  <c r="I1418" i="1"/>
  <c r="J1418" i="1" s="1"/>
  <c r="Q1418" i="1"/>
  <c r="R1418" i="1" s="1"/>
  <c r="K1418" i="1"/>
  <c r="L1418" i="1" s="1"/>
  <c r="S1410" i="1"/>
  <c r="T1410" i="1" s="1"/>
  <c r="O1410" i="1"/>
  <c r="M1410" i="1"/>
  <c r="N1410" i="1" s="1"/>
  <c r="I1410" i="1"/>
  <c r="J1410" i="1" s="1"/>
  <c r="Q1410" i="1"/>
  <c r="R1410" i="1" s="1"/>
  <c r="K1410" i="1"/>
  <c r="L1410" i="1" s="1"/>
  <c r="S1402" i="1"/>
  <c r="T1402" i="1" s="1"/>
  <c r="O1402" i="1"/>
  <c r="M1402" i="1"/>
  <c r="N1402" i="1" s="1"/>
  <c r="I1402" i="1"/>
  <c r="J1402" i="1" s="1"/>
  <c r="Q1402" i="1"/>
  <c r="R1402" i="1" s="1"/>
  <c r="K1402" i="1"/>
  <c r="L1402" i="1" s="1"/>
  <c r="S1394" i="1"/>
  <c r="T1394" i="1" s="1"/>
  <c r="O1394" i="1"/>
  <c r="M1394" i="1"/>
  <c r="N1394" i="1" s="1"/>
  <c r="I1394" i="1"/>
  <c r="J1394" i="1" s="1"/>
  <c r="Q1394" i="1"/>
  <c r="R1394" i="1" s="1"/>
  <c r="K1394" i="1"/>
  <c r="L1394" i="1" s="1"/>
  <c r="S1386" i="1"/>
  <c r="T1386" i="1" s="1"/>
  <c r="O1386" i="1"/>
  <c r="M1386" i="1"/>
  <c r="N1386" i="1" s="1"/>
  <c r="I1386" i="1"/>
  <c r="J1386" i="1" s="1"/>
  <c r="Q1386" i="1"/>
  <c r="R1386" i="1" s="1"/>
  <c r="K1386" i="1"/>
  <c r="L1386" i="1" s="1"/>
  <c r="S1378" i="1"/>
  <c r="T1378" i="1" s="1"/>
  <c r="O1378" i="1"/>
  <c r="M1378" i="1"/>
  <c r="N1378" i="1" s="1"/>
  <c r="I1378" i="1"/>
  <c r="J1378" i="1" s="1"/>
  <c r="Q1378" i="1"/>
  <c r="R1378" i="1" s="1"/>
  <c r="K1378" i="1"/>
  <c r="L1378" i="1" s="1"/>
  <c r="S1370" i="1"/>
  <c r="T1370" i="1" s="1"/>
  <c r="O1370" i="1"/>
  <c r="M1370" i="1"/>
  <c r="N1370" i="1" s="1"/>
  <c r="I1370" i="1"/>
  <c r="J1370" i="1" s="1"/>
  <c r="Q1370" i="1"/>
  <c r="R1370" i="1" s="1"/>
  <c r="K1370" i="1"/>
  <c r="L1370" i="1" s="1"/>
  <c r="S1362" i="1"/>
  <c r="T1362" i="1" s="1"/>
  <c r="O1362" i="1"/>
  <c r="M1362" i="1"/>
  <c r="N1362" i="1" s="1"/>
  <c r="I1362" i="1"/>
  <c r="J1362" i="1" s="1"/>
  <c r="Q1362" i="1"/>
  <c r="R1362" i="1" s="1"/>
  <c r="K1362" i="1"/>
  <c r="L1362" i="1" s="1"/>
  <c r="S1354" i="1"/>
  <c r="T1354" i="1" s="1"/>
  <c r="O1354" i="1"/>
  <c r="M1354" i="1"/>
  <c r="N1354" i="1" s="1"/>
  <c r="I1354" i="1"/>
  <c r="J1354" i="1" s="1"/>
  <c r="Q1354" i="1"/>
  <c r="R1354" i="1" s="1"/>
  <c r="K1354" i="1"/>
  <c r="L1354" i="1" s="1"/>
  <c r="S1346" i="1"/>
  <c r="T1346" i="1" s="1"/>
  <c r="O1346" i="1"/>
  <c r="M1346" i="1"/>
  <c r="N1346" i="1" s="1"/>
  <c r="I1346" i="1"/>
  <c r="J1346" i="1" s="1"/>
  <c r="Q1346" i="1"/>
  <c r="R1346" i="1" s="1"/>
  <c r="K1346" i="1"/>
  <c r="L1346" i="1" s="1"/>
  <c r="S1338" i="1"/>
  <c r="T1338" i="1" s="1"/>
  <c r="O1338" i="1"/>
  <c r="M1338" i="1"/>
  <c r="N1338" i="1" s="1"/>
  <c r="I1338" i="1"/>
  <c r="J1338" i="1" s="1"/>
  <c r="Q1338" i="1"/>
  <c r="R1338" i="1" s="1"/>
  <c r="K1338" i="1"/>
  <c r="L1338" i="1" s="1"/>
  <c r="S1330" i="1"/>
  <c r="T1330" i="1" s="1"/>
  <c r="O1330" i="1"/>
  <c r="M1330" i="1"/>
  <c r="N1330" i="1" s="1"/>
  <c r="I1330" i="1"/>
  <c r="J1330" i="1" s="1"/>
  <c r="Q1330" i="1"/>
  <c r="R1330" i="1" s="1"/>
  <c r="K1330" i="1"/>
  <c r="L1330" i="1" s="1"/>
  <c r="S1322" i="1"/>
  <c r="T1322" i="1" s="1"/>
  <c r="O1322" i="1"/>
  <c r="M1322" i="1"/>
  <c r="N1322" i="1" s="1"/>
  <c r="I1322" i="1"/>
  <c r="J1322" i="1" s="1"/>
  <c r="Q1322" i="1"/>
  <c r="R1322" i="1" s="1"/>
  <c r="K1322" i="1"/>
  <c r="L1322" i="1" s="1"/>
  <c r="S1314" i="1"/>
  <c r="T1314" i="1" s="1"/>
  <c r="O1314" i="1"/>
  <c r="M1314" i="1"/>
  <c r="N1314" i="1" s="1"/>
  <c r="I1314" i="1"/>
  <c r="J1314" i="1" s="1"/>
  <c r="Q1314" i="1"/>
  <c r="R1314" i="1" s="1"/>
  <c r="K1314" i="1"/>
  <c r="L1314" i="1" s="1"/>
  <c r="S1306" i="1"/>
  <c r="T1306" i="1" s="1"/>
  <c r="O1306" i="1"/>
  <c r="M1306" i="1"/>
  <c r="N1306" i="1" s="1"/>
  <c r="I1306" i="1"/>
  <c r="J1306" i="1" s="1"/>
  <c r="Q1306" i="1"/>
  <c r="R1306" i="1" s="1"/>
  <c r="K1306" i="1"/>
  <c r="L1306" i="1" s="1"/>
  <c r="S1298" i="1"/>
  <c r="T1298" i="1" s="1"/>
  <c r="O1298" i="1"/>
  <c r="M1298" i="1"/>
  <c r="N1298" i="1" s="1"/>
  <c r="I1298" i="1"/>
  <c r="J1298" i="1" s="1"/>
  <c r="Q1298" i="1"/>
  <c r="R1298" i="1" s="1"/>
  <c r="K1298" i="1"/>
  <c r="L1298" i="1" s="1"/>
  <c r="S1290" i="1"/>
  <c r="T1290" i="1" s="1"/>
  <c r="O1290" i="1"/>
  <c r="M1290" i="1"/>
  <c r="N1290" i="1" s="1"/>
  <c r="I1290" i="1"/>
  <c r="J1290" i="1" s="1"/>
  <c r="Q1290" i="1"/>
  <c r="R1290" i="1" s="1"/>
  <c r="K1290" i="1"/>
  <c r="L1290" i="1" s="1"/>
  <c r="S1282" i="1"/>
  <c r="T1282" i="1" s="1"/>
  <c r="O1282" i="1"/>
  <c r="M1282" i="1"/>
  <c r="N1282" i="1" s="1"/>
  <c r="I1282" i="1"/>
  <c r="J1282" i="1" s="1"/>
  <c r="Q1282" i="1"/>
  <c r="R1282" i="1" s="1"/>
  <c r="K1282" i="1"/>
  <c r="L1282" i="1" s="1"/>
  <c r="S1274" i="1"/>
  <c r="T1274" i="1" s="1"/>
  <c r="O1274" i="1"/>
  <c r="M1274" i="1"/>
  <c r="N1274" i="1" s="1"/>
  <c r="I1274" i="1"/>
  <c r="J1274" i="1" s="1"/>
  <c r="Q1274" i="1"/>
  <c r="R1274" i="1" s="1"/>
  <c r="K1274" i="1"/>
  <c r="L1274" i="1" s="1"/>
  <c r="S1266" i="1"/>
  <c r="T1266" i="1" s="1"/>
  <c r="O1266" i="1"/>
  <c r="M1266" i="1"/>
  <c r="N1266" i="1" s="1"/>
  <c r="I1266" i="1"/>
  <c r="J1266" i="1" s="1"/>
  <c r="Q1266" i="1"/>
  <c r="R1266" i="1" s="1"/>
  <c r="K1266" i="1"/>
  <c r="L1266" i="1" s="1"/>
  <c r="S1258" i="1"/>
  <c r="T1258" i="1" s="1"/>
  <c r="O1258" i="1"/>
  <c r="M1258" i="1"/>
  <c r="N1258" i="1" s="1"/>
  <c r="I1258" i="1"/>
  <c r="J1258" i="1" s="1"/>
  <c r="Q1258" i="1"/>
  <c r="R1258" i="1" s="1"/>
  <c r="K1258" i="1"/>
  <c r="L1258" i="1" s="1"/>
  <c r="S1250" i="1"/>
  <c r="T1250" i="1" s="1"/>
  <c r="O1250" i="1"/>
  <c r="M1250" i="1"/>
  <c r="N1250" i="1" s="1"/>
  <c r="I1250" i="1"/>
  <c r="J1250" i="1" s="1"/>
  <c r="Q1250" i="1"/>
  <c r="R1250" i="1" s="1"/>
  <c r="K1250" i="1"/>
  <c r="L1250" i="1" s="1"/>
  <c r="S1242" i="1"/>
  <c r="T1242" i="1" s="1"/>
  <c r="O1242" i="1"/>
  <c r="M1242" i="1"/>
  <c r="N1242" i="1" s="1"/>
  <c r="I1242" i="1"/>
  <c r="J1242" i="1" s="1"/>
  <c r="Q1242" i="1"/>
  <c r="R1242" i="1" s="1"/>
  <c r="K1242" i="1"/>
  <c r="L1242" i="1" s="1"/>
  <c r="S1234" i="1"/>
  <c r="T1234" i="1" s="1"/>
  <c r="O1234" i="1"/>
  <c r="M1234" i="1"/>
  <c r="N1234" i="1" s="1"/>
  <c r="I1234" i="1"/>
  <c r="J1234" i="1" s="1"/>
  <c r="Q1234" i="1"/>
  <c r="R1234" i="1" s="1"/>
  <c r="K1234" i="1"/>
  <c r="L1234" i="1" s="1"/>
  <c r="S1226" i="1"/>
  <c r="T1226" i="1" s="1"/>
  <c r="O1226" i="1"/>
  <c r="M1226" i="1"/>
  <c r="N1226" i="1" s="1"/>
  <c r="I1226" i="1"/>
  <c r="J1226" i="1" s="1"/>
  <c r="Q1226" i="1"/>
  <c r="R1226" i="1" s="1"/>
  <c r="K1226" i="1"/>
  <c r="L1226" i="1" s="1"/>
  <c r="S1218" i="1"/>
  <c r="T1218" i="1" s="1"/>
  <c r="O1218" i="1"/>
  <c r="M1218" i="1"/>
  <c r="N1218" i="1" s="1"/>
  <c r="I1218" i="1"/>
  <c r="J1218" i="1" s="1"/>
  <c r="Q1218" i="1"/>
  <c r="R1218" i="1" s="1"/>
  <c r="K1218" i="1"/>
  <c r="L1218" i="1" s="1"/>
  <c r="S1210" i="1"/>
  <c r="T1210" i="1" s="1"/>
  <c r="O1210" i="1"/>
  <c r="M1210" i="1"/>
  <c r="N1210" i="1" s="1"/>
  <c r="I1210" i="1"/>
  <c r="J1210" i="1" s="1"/>
  <c r="Q1210" i="1"/>
  <c r="R1210" i="1" s="1"/>
  <c r="K1210" i="1"/>
  <c r="L1210" i="1" s="1"/>
  <c r="S1202" i="1"/>
  <c r="T1202" i="1" s="1"/>
  <c r="O1202" i="1"/>
  <c r="M1202" i="1"/>
  <c r="N1202" i="1" s="1"/>
  <c r="I1202" i="1"/>
  <c r="J1202" i="1" s="1"/>
  <c r="Q1202" i="1"/>
  <c r="R1202" i="1" s="1"/>
  <c r="K1202" i="1"/>
  <c r="L1202" i="1" s="1"/>
  <c r="S1194" i="1"/>
  <c r="T1194" i="1" s="1"/>
  <c r="O1194" i="1"/>
  <c r="M1194" i="1"/>
  <c r="N1194" i="1" s="1"/>
  <c r="I1194" i="1"/>
  <c r="J1194" i="1" s="1"/>
  <c r="Q1194" i="1"/>
  <c r="R1194" i="1" s="1"/>
  <c r="K1194" i="1"/>
  <c r="L1194" i="1" s="1"/>
  <c r="S1186" i="1"/>
  <c r="T1186" i="1" s="1"/>
  <c r="O1186" i="1"/>
  <c r="M1186" i="1"/>
  <c r="N1186" i="1" s="1"/>
  <c r="I1186" i="1"/>
  <c r="J1186" i="1" s="1"/>
  <c r="Q1186" i="1"/>
  <c r="R1186" i="1" s="1"/>
  <c r="K1186" i="1"/>
  <c r="L1186" i="1" s="1"/>
  <c r="S1178" i="1"/>
  <c r="T1178" i="1" s="1"/>
  <c r="O1178" i="1"/>
  <c r="M1178" i="1"/>
  <c r="N1178" i="1" s="1"/>
  <c r="I1178" i="1"/>
  <c r="J1178" i="1" s="1"/>
  <c r="Q1178" i="1"/>
  <c r="R1178" i="1" s="1"/>
  <c r="K1178" i="1"/>
  <c r="L1178" i="1" s="1"/>
  <c r="S1170" i="1"/>
  <c r="T1170" i="1" s="1"/>
  <c r="O1170" i="1"/>
  <c r="M1170" i="1"/>
  <c r="N1170" i="1" s="1"/>
  <c r="I1170" i="1"/>
  <c r="J1170" i="1" s="1"/>
  <c r="Q1170" i="1"/>
  <c r="R1170" i="1" s="1"/>
  <c r="K1170" i="1"/>
  <c r="L1170" i="1" s="1"/>
  <c r="S1162" i="1"/>
  <c r="T1162" i="1" s="1"/>
  <c r="O1162" i="1"/>
  <c r="M1162" i="1"/>
  <c r="N1162" i="1" s="1"/>
  <c r="I1162" i="1"/>
  <c r="J1162" i="1" s="1"/>
  <c r="Q1162" i="1"/>
  <c r="R1162" i="1" s="1"/>
  <c r="K1162" i="1"/>
  <c r="L1162" i="1" s="1"/>
  <c r="S1154" i="1"/>
  <c r="T1154" i="1" s="1"/>
  <c r="O1154" i="1"/>
  <c r="M1154" i="1"/>
  <c r="N1154" i="1" s="1"/>
  <c r="I1154" i="1"/>
  <c r="J1154" i="1" s="1"/>
  <c r="Q1154" i="1"/>
  <c r="R1154" i="1" s="1"/>
  <c r="K1154" i="1"/>
  <c r="L1154" i="1" s="1"/>
  <c r="S1146" i="1"/>
  <c r="T1146" i="1" s="1"/>
  <c r="O1146" i="1"/>
  <c r="M1146" i="1"/>
  <c r="N1146" i="1" s="1"/>
  <c r="I1146" i="1"/>
  <c r="J1146" i="1" s="1"/>
  <c r="Q1146" i="1"/>
  <c r="R1146" i="1" s="1"/>
  <c r="K1146" i="1"/>
  <c r="L1146" i="1" s="1"/>
  <c r="S1138" i="1"/>
  <c r="T1138" i="1" s="1"/>
  <c r="O1138" i="1"/>
  <c r="M1138" i="1"/>
  <c r="N1138" i="1" s="1"/>
  <c r="I1138" i="1"/>
  <c r="J1138" i="1" s="1"/>
  <c r="Q1138" i="1"/>
  <c r="R1138" i="1" s="1"/>
  <c r="K1138" i="1"/>
  <c r="L1138" i="1" s="1"/>
  <c r="S1130" i="1"/>
  <c r="T1130" i="1" s="1"/>
  <c r="O1130" i="1"/>
  <c r="M1130" i="1"/>
  <c r="N1130" i="1" s="1"/>
  <c r="I1130" i="1"/>
  <c r="J1130" i="1" s="1"/>
  <c r="Q1130" i="1"/>
  <c r="R1130" i="1" s="1"/>
  <c r="K1130" i="1"/>
  <c r="L1130" i="1" s="1"/>
  <c r="S1122" i="1"/>
  <c r="T1122" i="1" s="1"/>
  <c r="O1122" i="1"/>
  <c r="M1122" i="1"/>
  <c r="N1122" i="1" s="1"/>
  <c r="I1122" i="1"/>
  <c r="J1122" i="1" s="1"/>
  <c r="Q1122" i="1"/>
  <c r="R1122" i="1" s="1"/>
  <c r="K1122" i="1"/>
  <c r="L1122" i="1" s="1"/>
  <c r="S1114" i="1"/>
  <c r="T1114" i="1" s="1"/>
  <c r="O1114" i="1"/>
  <c r="M1114" i="1"/>
  <c r="N1114" i="1" s="1"/>
  <c r="I1114" i="1"/>
  <c r="J1114" i="1" s="1"/>
  <c r="Q1114" i="1"/>
  <c r="R1114" i="1" s="1"/>
  <c r="K1114" i="1"/>
  <c r="L1114" i="1" s="1"/>
  <c r="S1106" i="1"/>
  <c r="T1106" i="1" s="1"/>
  <c r="O1106" i="1"/>
  <c r="M1106" i="1"/>
  <c r="N1106" i="1" s="1"/>
  <c r="I1106" i="1"/>
  <c r="J1106" i="1" s="1"/>
  <c r="Q1106" i="1"/>
  <c r="R1106" i="1" s="1"/>
  <c r="K1106" i="1"/>
  <c r="L1106" i="1" s="1"/>
  <c r="S1098" i="1"/>
  <c r="T1098" i="1" s="1"/>
  <c r="O1098" i="1"/>
  <c r="M1098" i="1"/>
  <c r="N1098" i="1" s="1"/>
  <c r="I1098" i="1"/>
  <c r="J1098" i="1" s="1"/>
  <c r="Q1098" i="1"/>
  <c r="R1098" i="1" s="1"/>
  <c r="K1098" i="1"/>
  <c r="L1098" i="1" s="1"/>
  <c r="S1090" i="1"/>
  <c r="T1090" i="1" s="1"/>
  <c r="O1090" i="1"/>
  <c r="M1090" i="1"/>
  <c r="N1090" i="1" s="1"/>
  <c r="I1090" i="1"/>
  <c r="J1090" i="1" s="1"/>
  <c r="Q1090" i="1"/>
  <c r="R1090" i="1" s="1"/>
  <c r="K1090" i="1"/>
  <c r="L1090" i="1" s="1"/>
  <c r="S1082" i="1"/>
  <c r="T1082" i="1" s="1"/>
  <c r="O1082" i="1"/>
  <c r="M1082" i="1"/>
  <c r="N1082" i="1" s="1"/>
  <c r="I1082" i="1"/>
  <c r="J1082" i="1" s="1"/>
  <c r="Q1082" i="1"/>
  <c r="R1082" i="1" s="1"/>
  <c r="K1082" i="1"/>
  <c r="L1082" i="1" s="1"/>
  <c r="S1074" i="1"/>
  <c r="T1074" i="1" s="1"/>
  <c r="O1074" i="1"/>
  <c r="M1074" i="1"/>
  <c r="N1074" i="1" s="1"/>
  <c r="I1074" i="1"/>
  <c r="J1074" i="1" s="1"/>
  <c r="Q1074" i="1"/>
  <c r="R1074" i="1" s="1"/>
  <c r="K1074" i="1"/>
  <c r="L1074" i="1" s="1"/>
  <c r="S1066" i="1"/>
  <c r="T1066" i="1" s="1"/>
  <c r="O1066" i="1"/>
  <c r="M1066" i="1"/>
  <c r="N1066" i="1" s="1"/>
  <c r="I1066" i="1"/>
  <c r="J1066" i="1" s="1"/>
  <c r="Q1066" i="1"/>
  <c r="R1066" i="1" s="1"/>
  <c r="K1066" i="1"/>
  <c r="L1066" i="1" s="1"/>
  <c r="S1058" i="1"/>
  <c r="T1058" i="1" s="1"/>
  <c r="O1058" i="1"/>
  <c r="M1058" i="1"/>
  <c r="N1058" i="1" s="1"/>
  <c r="I1058" i="1"/>
  <c r="J1058" i="1" s="1"/>
  <c r="Q1058" i="1"/>
  <c r="R1058" i="1" s="1"/>
  <c r="K1058" i="1"/>
  <c r="L1058" i="1" s="1"/>
  <c r="S1050" i="1"/>
  <c r="T1050" i="1" s="1"/>
  <c r="O1050" i="1"/>
  <c r="M1050" i="1"/>
  <c r="N1050" i="1" s="1"/>
  <c r="I1050" i="1"/>
  <c r="J1050" i="1" s="1"/>
  <c r="Q1050" i="1"/>
  <c r="R1050" i="1" s="1"/>
  <c r="K1050" i="1"/>
  <c r="L1050" i="1" s="1"/>
  <c r="S1042" i="1"/>
  <c r="T1042" i="1" s="1"/>
  <c r="O1042" i="1"/>
  <c r="M1042" i="1"/>
  <c r="N1042" i="1" s="1"/>
  <c r="I1042" i="1"/>
  <c r="J1042" i="1" s="1"/>
  <c r="Q1042" i="1"/>
  <c r="R1042" i="1" s="1"/>
  <c r="K1042" i="1"/>
  <c r="L1042" i="1" s="1"/>
  <c r="S1034" i="1"/>
  <c r="T1034" i="1" s="1"/>
  <c r="O1034" i="1"/>
  <c r="M1034" i="1"/>
  <c r="N1034" i="1" s="1"/>
  <c r="I1034" i="1"/>
  <c r="J1034" i="1" s="1"/>
  <c r="Q1034" i="1"/>
  <c r="R1034" i="1" s="1"/>
  <c r="K1034" i="1"/>
  <c r="L1034" i="1" s="1"/>
  <c r="S1026" i="1"/>
  <c r="T1026" i="1" s="1"/>
  <c r="O1026" i="1"/>
  <c r="M1026" i="1"/>
  <c r="N1026" i="1" s="1"/>
  <c r="I1026" i="1"/>
  <c r="J1026" i="1" s="1"/>
  <c r="Q1026" i="1"/>
  <c r="R1026" i="1" s="1"/>
  <c r="K1026" i="1"/>
  <c r="L1026" i="1" s="1"/>
  <c r="S1018" i="1"/>
  <c r="T1018" i="1" s="1"/>
  <c r="O1018" i="1"/>
  <c r="M1018" i="1"/>
  <c r="N1018" i="1" s="1"/>
  <c r="I1018" i="1"/>
  <c r="J1018" i="1" s="1"/>
  <c r="Q1018" i="1"/>
  <c r="R1018" i="1" s="1"/>
  <c r="K1018" i="1"/>
  <c r="L1018" i="1" s="1"/>
  <c r="S1010" i="1"/>
  <c r="T1010" i="1" s="1"/>
  <c r="O1010" i="1"/>
  <c r="M1010" i="1"/>
  <c r="N1010" i="1" s="1"/>
  <c r="I1010" i="1"/>
  <c r="J1010" i="1" s="1"/>
  <c r="Q1010" i="1"/>
  <c r="R1010" i="1" s="1"/>
  <c r="K1010" i="1"/>
  <c r="L1010" i="1" s="1"/>
  <c r="S1002" i="1"/>
  <c r="T1002" i="1" s="1"/>
  <c r="O1002" i="1"/>
  <c r="M1002" i="1"/>
  <c r="N1002" i="1" s="1"/>
  <c r="I1002" i="1"/>
  <c r="J1002" i="1" s="1"/>
  <c r="Q1002" i="1"/>
  <c r="R1002" i="1" s="1"/>
  <c r="K1002" i="1"/>
  <c r="L1002" i="1" s="1"/>
  <c r="S994" i="1"/>
  <c r="T994" i="1" s="1"/>
  <c r="O994" i="1"/>
  <c r="M994" i="1"/>
  <c r="N994" i="1" s="1"/>
  <c r="I994" i="1"/>
  <c r="J994" i="1" s="1"/>
  <c r="Q994" i="1"/>
  <c r="R994" i="1" s="1"/>
  <c r="K994" i="1"/>
  <c r="L994" i="1" s="1"/>
  <c r="S986" i="1"/>
  <c r="T986" i="1" s="1"/>
  <c r="O986" i="1"/>
  <c r="M986" i="1"/>
  <c r="N986" i="1" s="1"/>
  <c r="I986" i="1"/>
  <c r="J986" i="1" s="1"/>
  <c r="Q986" i="1"/>
  <c r="R986" i="1" s="1"/>
  <c r="K986" i="1"/>
  <c r="L986" i="1" s="1"/>
  <c r="S978" i="1"/>
  <c r="T978" i="1" s="1"/>
  <c r="O978" i="1"/>
  <c r="M978" i="1"/>
  <c r="N978" i="1" s="1"/>
  <c r="I978" i="1"/>
  <c r="J978" i="1" s="1"/>
  <c r="Q978" i="1"/>
  <c r="R978" i="1" s="1"/>
  <c r="K978" i="1"/>
  <c r="L978" i="1" s="1"/>
  <c r="S970" i="1"/>
  <c r="T970" i="1" s="1"/>
  <c r="O970" i="1"/>
  <c r="M970" i="1"/>
  <c r="N970" i="1" s="1"/>
  <c r="I970" i="1"/>
  <c r="J970" i="1" s="1"/>
  <c r="Q970" i="1"/>
  <c r="R970" i="1" s="1"/>
  <c r="K970" i="1"/>
  <c r="L970" i="1" s="1"/>
  <c r="S962" i="1"/>
  <c r="T962" i="1" s="1"/>
  <c r="O962" i="1"/>
  <c r="M962" i="1"/>
  <c r="N962" i="1" s="1"/>
  <c r="I962" i="1"/>
  <c r="J962" i="1" s="1"/>
  <c r="Q962" i="1"/>
  <c r="R962" i="1" s="1"/>
  <c r="K962" i="1"/>
  <c r="L962" i="1" s="1"/>
  <c r="S954" i="1"/>
  <c r="T954" i="1" s="1"/>
  <c r="O954" i="1"/>
  <c r="M954" i="1"/>
  <c r="N954" i="1" s="1"/>
  <c r="I954" i="1"/>
  <c r="J954" i="1" s="1"/>
  <c r="Q954" i="1"/>
  <c r="R954" i="1" s="1"/>
  <c r="K954" i="1"/>
  <c r="L954" i="1" s="1"/>
  <c r="S946" i="1"/>
  <c r="T946" i="1" s="1"/>
  <c r="O946" i="1"/>
  <c r="M946" i="1"/>
  <c r="N946" i="1" s="1"/>
  <c r="I946" i="1"/>
  <c r="J946" i="1" s="1"/>
  <c r="Q946" i="1"/>
  <c r="R946" i="1" s="1"/>
  <c r="K946" i="1"/>
  <c r="L946" i="1" s="1"/>
  <c r="S938" i="1"/>
  <c r="T938" i="1" s="1"/>
  <c r="O938" i="1"/>
  <c r="M938" i="1"/>
  <c r="N938" i="1" s="1"/>
  <c r="I938" i="1"/>
  <c r="J938" i="1" s="1"/>
  <c r="Q938" i="1"/>
  <c r="R938" i="1" s="1"/>
  <c r="K938" i="1"/>
  <c r="L938" i="1" s="1"/>
  <c r="S930" i="1"/>
  <c r="T930" i="1" s="1"/>
  <c r="O930" i="1"/>
  <c r="M930" i="1"/>
  <c r="N930" i="1" s="1"/>
  <c r="I930" i="1"/>
  <c r="J930" i="1" s="1"/>
  <c r="Q930" i="1"/>
  <c r="R930" i="1" s="1"/>
  <c r="K930" i="1"/>
  <c r="L930" i="1" s="1"/>
  <c r="S922" i="1"/>
  <c r="T922" i="1" s="1"/>
  <c r="O922" i="1"/>
  <c r="M922" i="1"/>
  <c r="N922" i="1" s="1"/>
  <c r="I922" i="1"/>
  <c r="J922" i="1" s="1"/>
  <c r="Q922" i="1"/>
  <c r="R922" i="1" s="1"/>
  <c r="K922" i="1"/>
  <c r="L922" i="1" s="1"/>
  <c r="S914" i="1"/>
  <c r="T914" i="1" s="1"/>
  <c r="O914" i="1"/>
  <c r="M914" i="1"/>
  <c r="N914" i="1" s="1"/>
  <c r="I914" i="1"/>
  <c r="J914" i="1" s="1"/>
  <c r="Q914" i="1"/>
  <c r="R914" i="1" s="1"/>
  <c r="K914" i="1"/>
  <c r="L914" i="1" s="1"/>
  <c r="S906" i="1"/>
  <c r="T906" i="1" s="1"/>
  <c r="O906" i="1"/>
  <c r="M906" i="1"/>
  <c r="N906" i="1" s="1"/>
  <c r="I906" i="1"/>
  <c r="J906" i="1" s="1"/>
  <c r="Q906" i="1"/>
  <c r="R906" i="1" s="1"/>
  <c r="K906" i="1"/>
  <c r="L906" i="1" s="1"/>
  <c r="S898" i="1"/>
  <c r="T898" i="1" s="1"/>
  <c r="O898" i="1"/>
  <c r="M898" i="1"/>
  <c r="N898" i="1" s="1"/>
  <c r="I898" i="1"/>
  <c r="J898" i="1" s="1"/>
  <c r="Q898" i="1"/>
  <c r="R898" i="1" s="1"/>
  <c r="K898" i="1"/>
  <c r="L898" i="1" s="1"/>
  <c r="S890" i="1"/>
  <c r="T890" i="1" s="1"/>
  <c r="O890" i="1"/>
  <c r="M890" i="1"/>
  <c r="N890" i="1" s="1"/>
  <c r="I890" i="1"/>
  <c r="J890" i="1" s="1"/>
  <c r="Q890" i="1"/>
  <c r="R890" i="1" s="1"/>
  <c r="K890" i="1"/>
  <c r="L890" i="1" s="1"/>
  <c r="S882" i="1"/>
  <c r="T882" i="1" s="1"/>
  <c r="O882" i="1"/>
  <c r="M882" i="1"/>
  <c r="N882" i="1" s="1"/>
  <c r="I882" i="1"/>
  <c r="J882" i="1" s="1"/>
  <c r="Q882" i="1"/>
  <c r="R882" i="1" s="1"/>
  <c r="K882" i="1"/>
  <c r="L882" i="1" s="1"/>
  <c r="S874" i="1"/>
  <c r="T874" i="1" s="1"/>
  <c r="O874" i="1"/>
  <c r="M874" i="1"/>
  <c r="N874" i="1" s="1"/>
  <c r="I874" i="1"/>
  <c r="J874" i="1" s="1"/>
  <c r="Q874" i="1"/>
  <c r="R874" i="1" s="1"/>
  <c r="K874" i="1"/>
  <c r="L874" i="1" s="1"/>
  <c r="S866" i="1"/>
  <c r="T866" i="1" s="1"/>
  <c r="O866" i="1"/>
  <c r="M866" i="1"/>
  <c r="N866" i="1" s="1"/>
  <c r="I866" i="1"/>
  <c r="J866" i="1" s="1"/>
  <c r="Q866" i="1"/>
  <c r="R866" i="1" s="1"/>
  <c r="K866" i="1"/>
  <c r="L866" i="1" s="1"/>
  <c r="S858" i="1"/>
  <c r="T858" i="1" s="1"/>
  <c r="O858" i="1"/>
  <c r="M858" i="1"/>
  <c r="N858" i="1" s="1"/>
  <c r="I858" i="1"/>
  <c r="J858" i="1" s="1"/>
  <c r="Q858" i="1"/>
  <c r="R858" i="1" s="1"/>
  <c r="K858" i="1"/>
  <c r="L858" i="1" s="1"/>
  <c r="S850" i="1"/>
  <c r="T850" i="1" s="1"/>
  <c r="O850" i="1"/>
  <c r="M850" i="1"/>
  <c r="N850" i="1" s="1"/>
  <c r="I850" i="1"/>
  <c r="J850" i="1" s="1"/>
  <c r="Q850" i="1"/>
  <c r="R850" i="1" s="1"/>
  <c r="K850" i="1"/>
  <c r="L850" i="1" s="1"/>
  <c r="S842" i="1"/>
  <c r="T842" i="1" s="1"/>
  <c r="O842" i="1"/>
  <c r="M842" i="1"/>
  <c r="N842" i="1" s="1"/>
  <c r="I842" i="1"/>
  <c r="J842" i="1" s="1"/>
  <c r="Q842" i="1"/>
  <c r="R842" i="1" s="1"/>
  <c r="K842" i="1"/>
  <c r="L842" i="1" s="1"/>
  <c r="S834" i="1"/>
  <c r="T834" i="1" s="1"/>
  <c r="O834" i="1"/>
  <c r="M834" i="1"/>
  <c r="N834" i="1" s="1"/>
  <c r="I834" i="1"/>
  <c r="J834" i="1" s="1"/>
  <c r="Q834" i="1"/>
  <c r="R834" i="1" s="1"/>
  <c r="K834" i="1"/>
  <c r="L834" i="1" s="1"/>
  <c r="S826" i="1"/>
  <c r="T826" i="1" s="1"/>
  <c r="O826" i="1"/>
  <c r="M826" i="1"/>
  <c r="N826" i="1" s="1"/>
  <c r="I826" i="1"/>
  <c r="J826" i="1" s="1"/>
  <c r="Q826" i="1"/>
  <c r="R826" i="1" s="1"/>
  <c r="K826" i="1"/>
  <c r="L826" i="1" s="1"/>
  <c r="S818" i="1"/>
  <c r="T818" i="1" s="1"/>
  <c r="O818" i="1"/>
  <c r="M818" i="1"/>
  <c r="N818" i="1" s="1"/>
  <c r="I818" i="1"/>
  <c r="J818" i="1" s="1"/>
  <c r="Q818" i="1"/>
  <c r="R818" i="1" s="1"/>
  <c r="K818" i="1"/>
  <c r="L818" i="1" s="1"/>
  <c r="S810" i="1"/>
  <c r="T810" i="1" s="1"/>
  <c r="O810" i="1"/>
  <c r="M810" i="1"/>
  <c r="N810" i="1" s="1"/>
  <c r="I810" i="1"/>
  <c r="J810" i="1" s="1"/>
  <c r="Q810" i="1"/>
  <c r="R810" i="1" s="1"/>
  <c r="K810" i="1"/>
  <c r="L810" i="1" s="1"/>
  <c r="S802" i="1"/>
  <c r="T802" i="1" s="1"/>
  <c r="O802" i="1"/>
  <c r="M802" i="1"/>
  <c r="N802" i="1" s="1"/>
  <c r="I802" i="1"/>
  <c r="J802" i="1" s="1"/>
  <c r="Q802" i="1"/>
  <c r="R802" i="1" s="1"/>
  <c r="K802" i="1"/>
  <c r="L802" i="1" s="1"/>
  <c r="S794" i="1"/>
  <c r="T794" i="1" s="1"/>
  <c r="O794" i="1"/>
  <c r="M794" i="1"/>
  <c r="N794" i="1" s="1"/>
  <c r="I794" i="1"/>
  <c r="J794" i="1" s="1"/>
  <c r="Q794" i="1"/>
  <c r="R794" i="1" s="1"/>
  <c r="K794" i="1"/>
  <c r="L794" i="1" s="1"/>
  <c r="S786" i="1"/>
  <c r="T786" i="1" s="1"/>
  <c r="O786" i="1"/>
  <c r="M786" i="1"/>
  <c r="N786" i="1" s="1"/>
  <c r="I786" i="1"/>
  <c r="J786" i="1" s="1"/>
  <c r="Q786" i="1"/>
  <c r="R786" i="1" s="1"/>
  <c r="K786" i="1"/>
  <c r="L786" i="1" s="1"/>
  <c r="S778" i="1"/>
  <c r="T778" i="1" s="1"/>
  <c r="O778" i="1"/>
  <c r="M778" i="1"/>
  <c r="N778" i="1" s="1"/>
  <c r="I778" i="1"/>
  <c r="J778" i="1" s="1"/>
  <c r="Q778" i="1"/>
  <c r="R778" i="1" s="1"/>
  <c r="K778" i="1"/>
  <c r="L778" i="1" s="1"/>
  <c r="S770" i="1"/>
  <c r="T770" i="1" s="1"/>
  <c r="O770" i="1"/>
  <c r="M770" i="1"/>
  <c r="N770" i="1" s="1"/>
  <c r="I770" i="1"/>
  <c r="J770" i="1" s="1"/>
  <c r="Q770" i="1"/>
  <c r="R770" i="1" s="1"/>
  <c r="K770" i="1"/>
  <c r="L770" i="1" s="1"/>
  <c r="S762" i="1"/>
  <c r="T762" i="1" s="1"/>
  <c r="O762" i="1"/>
  <c r="M762" i="1"/>
  <c r="N762" i="1" s="1"/>
  <c r="I762" i="1"/>
  <c r="J762" i="1" s="1"/>
  <c r="Q762" i="1"/>
  <c r="R762" i="1" s="1"/>
  <c r="K762" i="1"/>
  <c r="L762" i="1" s="1"/>
  <c r="S754" i="1"/>
  <c r="T754" i="1" s="1"/>
  <c r="O754" i="1"/>
  <c r="M754" i="1"/>
  <c r="N754" i="1" s="1"/>
  <c r="I754" i="1"/>
  <c r="J754" i="1" s="1"/>
  <c r="Q754" i="1"/>
  <c r="R754" i="1" s="1"/>
  <c r="K754" i="1"/>
  <c r="L754" i="1" s="1"/>
  <c r="S746" i="1"/>
  <c r="T746" i="1" s="1"/>
  <c r="O746" i="1"/>
  <c r="M746" i="1"/>
  <c r="N746" i="1" s="1"/>
  <c r="I746" i="1"/>
  <c r="J746" i="1" s="1"/>
  <c r="Q746" i="1"/>
  <c r="R746" i="1" s="1"/>
  <c r="K746" i="1"/>
  <c r="L746" i="1" s="1"/>
  <c r="S738" i="1"/>
  <c r="T738" i="1" s="1"/>
  <c r="O738" i="1"/>
  <c r="M738" i="1"/>
  <c r="N738" i="1" s="1"/>
  <c r="I738" i="1"/>
  <c r="J738" i="1" s="1"/>
  <c r="Q738" i="1"/>
  <c r="R738" i="1" s="1"/>
  <c r="K738" i="1"/>
  <c r="L738" i="1" s="1"/>
  <c r="S730" i="1"/>
  <c r="T730" i="1" s="1"/>
  <c r="O730" i="1"/>
  <c r="M730" i="1"/>
  <c r="N730" i="1" s="1"/>
  <c r="I730" i="1"/>
  <c r="J730" i="1" s="1"/>
  <c r="Q730" i="1"/>
  <c r="R730" i="1" s="1"/>
  <c r="K730" i="1"/>
  <c r="L730" i="1" s="1"/>
  <c r="S722" i="1"/>
  <c r="T722" i="1" s="1"/>
  <c r="O722" i="1"/>
  <c r="M722" i="1"/>
  <c r="N722" i="1" s="1"/>
  <c r="I722" i="1"/>
  <c r="J722" i="1" s="1"/>
  <c r="Q722" i="1"/>
  <c r="R722" i="1" s="1"/>
  <c r="K722" i="1"/>
  <c r="L722" i="1" s="1"/>
  <c r="S714" i="1"/>
  <c r="T714" i="1" s="1"/>
  <c r="O714" i="1"/>
  <c r="M714" i="1"/>
  <c r="N714" i="1" s="1"/>
  <c r="I714" i="1"/>
  <c r="J714" i="1" s="1"/>
  <c r="Q714" i="1"/>
  <c r="R714" i="1" s="1"/>
  <c r="K714" i="1"/>
  <c r="L714" i="1" s="1"/>
  <c r="S706" i="1"/>
  <c r="T706" i="1" s="1"/>
  <c r="O706" i="1"/>
  <c r="M706" i="1"/>
  <c r="N706" i="1" s="1"/>
  <c r="I706" i="1"/>
  <c r="J706" i="1" s="1"/>
  <c r="Q706" i="1"/>
  <c r="R706" i="1" s="1"/>
  <c r="K706" i="1"/>
  <c r="L706" i="1" s="1"/>
  <c r="S698" i="1"/>
  <c r="T698" i="1" s="1"/>
  <c r="O698" i="1"/>
  <c r="M698" i="1"/>
  <c r="N698" i="1" s="1"/>
  <c r="I698" i="1"/>
  <c r="J698" i="1" s="1"/>
  <c r="Q698" i="1"/>
  <c r="R698" i="1" s="1"/>
  <c r="K698" i="1"/>
  <c r="L698" i="1" s="1"/>
  <c r="S690" i="1"/>
  <c r="T690" i="1" s="1"/>
  <c r="O690" i="1"/>
  <c r="M690" i="1"/>
  <c r="N690" i="1" s="1"/>
  <c r="I690" i="1"/>
  <c r="J690" i="1" s="1"/>
  <c r="Q690" i="1"/>
  <c r="R690" i="1" s="1"/>
  <c r="K690" i="1"/>
  <c r="L690" i="1" s="1"/>
  <c r="S682" i="1"/>
  <c r="T682" i="1" s="1"/>
  <c r="O682" i="1"/>
  <c r="M682" i="1"/>
  <c r="N682" i="1" s="1"/>
  <c r="I682" i="1"/>
  <c r="J682" i="1" s="1"/>
  <c r="Q682" i="1"/>
  <c r="R682" i="1" s="1"/>
  <c r="K682" i="1"/>
  <c r="L682" i="1" s="1"/>
  <c r="S674" i="1"/>
  <c r="T674" i="1" s="1"/>
  <c r="O674" i="1"/>
  <c r="M674" i="1"/>
  <c r="N674" i="1" s="1"/>
  <c r="I674" i="1"/>
  <c r="J674" i="1" s="1"/>
  <c r="Q674" i="1"/>
  <c r="R674" i="1" s="1"/>
  <c r="K674" i="1"/>
  <c r="L674" i="1" s="1"/>
  <c r="S666" i="1"/>
  <c r="T666" i="1" s="1"/>
  <c r="O666" i="1"/>
  <c r="M666" i="1"/>
  <c r="N666" i="1" s="1"/>
  <c r="I666" i="1"/>
  <c r="J666" i="1" s="1"/>
  <c r="Q666" i="1"/>
  <c r="R666" i="1" s="1"/>
  <c r="K666" i="1"/>
  <c r="L666" i="1" s="1"/>
  <c r="S658" i="1"/>
  <c r="T658" i="1" s="1"/>
  <c r="O658" i="1"/>
  <c r="M658" i="1"/>
  <c r="N658" i="1" s="1"/>
  <c r="I658" i="1"/>
  <c r="J658" i="1" s="1"/>
  <c r="Q658" i="1"/>
  <c r="R658" i="1" s="1"/>
  <c r="K658" i="1"/>
  <c r="L658" i="1" s="1"/>
  <c r="S650" i="1"/>
  <c r="T650" i="1" s="1"/>
  <c r="O650" i="1"/>
  <c r="M650" i="1"/>
  <c r="N650" i="1" s="1"/>
  <c r="I650" i="1"/>
  <c r="J650" i="1" s="1"/>
  <c r="Q650" i="1"/>
  <c r="R650" i="1" s="1"/>
  <c r="K650" i="1"/>
  <c r="L650" i="1" s="1"/>
  <c r="S642" i="1"/>
  <c r="T642" i="1" s="1"/>
  <c r="O642" i="1"/>
  <c r="M642" i="1"/>
  <c r="N642" i="1" s="1"/>
  <c r="I642" i="1"/>
  <c r="J642" i="1" s="1"/>
  <c r="Q642" i="1"/>
  <c r="R642" i="1" s="1"/>
  <c r="K642" i="1"/>
  <c r="L642" i="1" s="1"/>
  <c r="S634" i="1"/>
  <c r="T634" i="1" s="1"/>
  <c r="O634" i="1"/>
  <c r="M634" i="1"/>
  <c r="N634" i="1" s="1"/>
  <c r="I634" i="1"/>
  <c r="J634" i="1" s="1"/>
  <c r="Q634" i="1"/>
  <c r="R634" i="1" s="1"/>
  <c r="K634" i="1"/>
  <c r="L634" i="1" s="1"/>
  <c r="S626" i="1"/>
  <c r="T626" i="1" s="1"/>
  <c r="O626" i="1"/>
  <c r="M626" i="1"/>
  <c r="N626" i="1" s="1"/>
  <c r="I626" i="1"/>
  <c r="J626" i="1" s="1"/>
  <c r="Q626" i="1"/>
  <c r="R626" i="1" s="1"/>
  <c r="K626" i="1"/>
  <c r="L626" i="1" s="1"/>
  <c r="S618" i="1"/>
  <c r="T618" i="1" s="1"/>
  <c r="O618" i="1"/>
  <c r="M618" i="1"/>
  <c r="N618" i="1" s="1"/>
  <c r="I618" i="1"/>
  <c r="J618" i="1" s="1"/>
  <c r="Q618" i="1"/>
  <c r="R618" i="1" s="1"/>
  <c r="K618" i="1"/>
  <c r="L618" i="1" s="1"/>
  <c r="S610" i="1"/>
  <c r="T610" i="1" s="1"/>
  <c r="O610" i="1"/>
  <c r="M610" i="1"/>
  <c r="N610" i="1" s="1"/>
  <c r="I610" i="1"/>
  <c r="J610" i="1" s="1"/>
  <c r="Q610" i="1"/>
  <c r="R610" i="1" s="1"/>
  <c r="K610" i="1"/>
  <c r="L610" i="1" s="1"/>
  <c r="S602" i="1"/>
  <c r="T602" i="1" s="1"/>
  <c r="O602" i="1"/>
  <c r="M602" i="1"/>
  <c r="N602" i="1" s="1"/>
  <c r="I602" i="1"/>
  <c r="J602" i="1" s="1"/>
  <c r="Q602" i="1"/>
  <c r="R602" i="1" s="1"/>
  <c r="K602" i="1"/>
  <c r="L602" i="1" s="1"/>
  <c r="S594" i="1"/>
  <c r="T594" i="1" s="1"/>
  <c r="O594" i="1"/>
  <c r="M594" i="1"/>
  <c r="N594" i="1" s="1"/>
  <c r="I594" i="1"/>
  <c r="J594" i="1" s="1"/>
  <c r="Q594" i="1"/>
  <c r="R594" i="1" s="1"/>
  <c r="K594" i="1"/>
  <c r="L594" i="1" s="1"/>
  <c r="S586" i="1"/>
  <c r="T586" i="1" s="1"/>
  <c r="O586" i="1"/>
  <c r="M586" i="1"/>
  <c r="N586" i="1" s="1"/>
  <c r="I586" i="1"/>
  <c r="J586" i="1" s="1"/>
  <c r="Q586" i="1"/>
  <c r="R586" i="1" s="1"/>
  <c r="K586" i="1"/>
  <c r="L586" i="1" s="1"/>
  <c r="S578" i="1"/>
  <c r="T578" i="1" s="1"/>
  <c r="O578" i="1"/>
  <c r="M578" i="1"/>
  <c r="N578" i="1" s="1"/>
  <c r="I578" i="1"/>
  <c r="J578" i="1" s="1"/>
  <c r="Q578" i="1"/>
  <c r="R578" i="1" s="1"/>
  <c r="K578" i="1"/>
  <c r="L578" i="1" s="1"/>
  <c r="S570" i="1"/>
  <c r="T570" i="1" s="1"/>
  <c r="O570" i="1"/>
  <c r="M570" i="1"/>
  <c r="N570" i="1" s="1"/>
  <c r="I570" i="1"/>
  <c r="J570" i="1" s="1"/>
  <c r="Q570" i="1"/>
  <c r="R570" i="1" s="1"/>
  <c r="K570" i="1"/>
  <c r="L570" i="1" s="1"/>
  <c r="S562" i="1"/>
  <c r="T562" i="1" s="1"/>
  <c r="O562" i="1"/>
  <c r="M562" i="1"/>
  <c r="N562" i="1" s="1"/>
  <c r="I562" i="1"/>
  <c r="J562" i="1" s="1"/>
  <c r="Q562" i="1"/>
  <c r="R562" i="1" s="1"/>
  <c r="K562" i="1"/>
  <c r="L562" i="1" s="1"/>
  <c r="S554" i="1"/>
  <c r="T554" i="1" s="1"/>
  <c r="O554" i="1"/>
  <c r="M554" i="1"/>
  <c r="N554" i="1" s="1"/>
  <c r="I554" i="1"/>
  <c r="J554" i="1" s="1"/>
  <c r="Q554" i="1"/>
  <c r="R554" i="1" s="1"/>
  <c r="K554" i="1"/>
  <c r="L554" i="1" s="1"/>
  <c r="S546" i="1"/>
  <c r="T546" i="1" s="1"/>
  <c r="O546" i="1"/>
  <c r="M546" i="1"/>
  <c r="N546" i="1" s="1"/>
  <c r="I546" i="1"/>
  <c r="J546" i="1" s="1"/>
  <c r="Q546" i="1"/>
  <c r="R546" i="1" s="1"/>
  <c r="K546" i="1"/>
  <c r="L546" i="1" s="1"/>
  <c r="S538" i="1"/>
  <c r="T538" i="1" s="1"/>
  <c r="O538" i="1"/>
  <c r="M538" i="1"/>
  <c r="N538" i="1" s="1"/>
  <c r="I538" i="1"/>
  <c r="J538" i="1" s="1"/>
  <c r="Q538" i="1"/>
  <c r="R538" i="1" s="1"/>
  <c r="K538" i="1"/>
  <c r="L538" i="1" s="1"/>
  <c r="S530" i="1"/>
  <c r="T530" i="1" s="1"/>
  <c r="O530" i="1"/>
  <c r="M530" i="1"/>
  <c r="N530" i="1" s="1"/>
  <c r="I530" i="1"/>
  <c r="J530" i="1" s="1"/>
  <c r="Q530" i="1"/>
  <c r="R530" i="1" s="1"/>
  <c r="K530" i="1"/>
  <c r="L530" i="1" s="1"/>
  <c r="S522" i="1"/>
  <c r="T522" i="1" s="1"/>
  <c r="O522" i="1"/>
  <c r="M522" i="1"/>
  <c r="N522" i="1" s="1"/>
  <c r="I522" i="1"/>
  <c r="J522" i="1" s="1"/>
  <c r="Q522" i="1"/>
  <c r="R522" i="1" s="1"/>
  <c r="K522" i="1"/>
  <c r="L522" i="1" s="1"/>
  <c r="S514" i="1"/>
  <c r="T514" i="1" s="1"/>
  <c r="O514" i="1"/>
  <c r="M514" i="1"/>
  <c r="N514" i="1" s="1"/>
  <c r="I514" i="1"/>
  <c r="J514" i="1" s="1"/>
  <c r="Q514" i="1"/>
  <c r="R514" i="1" s="1"/>
  <c r="K514" i="1"/>
  <c r="L514" i="1" s="1"/>
  <c r="S506" i="1"/>
  <c r="T506" i="1" s="1"/>
  <c r="O506" i="1"/>
  <c r="M506" i="1"/>
  <c r="N506" i="1" s="1"/>
  <c r="I506" i="1"/>
  <c r="J506" i="1" s="1"/>
  <c r="Q506" i="1"/>
  <c r="R506" i="1" s="1"/>
  <c r="K506" i="1"/>
  <c r="L506" i="1" s="1"/>
  <c r="S498" i="1"/>
  <c r="T498" i="1" s="1"/>
  <c r="O498" i="1"/>
  <c r="M498" i="1"/>
  <c r="N498" i="1" s="1"/>
  <c r="I498" i="1"/>
  <c r="J498" i="1" s="1"/>
  <c r="Q498" i="1"/>
  <c r="R498" i="1" s="1"/>
  <c r="K498" i="1"/>
  <c r="L498" i="1" s="1"/>
  <c r="S490" i="1"/>
  <c r="T490" i="1" s="1"/>
  <c r="O490" i="1"/>
  <c r="M490" i="1"/>
  <c r="N490" i="1" s="1"/>
  <c r="I490" i="1"/>
  <c r="J490" i="1" s="1"/>
  <c r="Q490" i="1"/>
  <c r="R490" i="1" s="1"/>
  <c r="K490" i="1"/>
  <c r="L490" i="1" s="1"/>
  <c r="S482" i="1"/>
  <c r="T482" i="1" s="1"/>
  <c r="O482" i="1"/>
  <c r="M482" i="1"/>
  <c r="N482" i="1" s="1"/>
  <c r="I482" i="1"/>
  <c r="J482" i="1" s="1"/>
  <c r="Q482" i="1"/>
  <c r="R482" i="1" s="1"/>
  <c r="K482" i="1"/>
  <c r="L482" i="1" s="1"/>
  <c r="S474" i="1"/>
  <c r="T474" i="1" s="1"/>
  <c r="O474" i="1"/>
  <c r="M474" i="1"/>
  <c r="N474" i="1" s="1"/>
  <c r="I474" i="1"/>
  <c r="J474" i="1" s="1"/>
  <c r="Q474" i="1"/>
  <c r="R474" i="1" s="1"/>
  <c r="K474" i="1"/>
  <c r="L474" i="1" s="1"/>
  <c r="S466" i="1"/>
  <c r="T466" i="1" s="1"/>
  <c r="O466" i="1"/>
  <c r="M466" i="1"/>
  <c r="N466" i="1" s="1"/>
  <c r="I466" i="1"/>
  <c r="J466" i="1" s="1"/>
  <c r="K466" i="1"/>
  <c r="L466" i="1" s="1"/>
  <c r="Q466" i="1"/>
  <c r="R466" i="1" s="1"/>
  <c r="S458" i="1"/>
  <c r="T458" i="1" s="1"/>
  <c r="O458" i="1"/>
  <c r="M458" i="1"/>
  <c r="N458" i="1" s="1"/>
  <c r="I458" i="1"/>
  <c r="J458" i="1" s="1"/>
  <c r="K458" i="1"/>
  <c r="L458" i="1" s="1"/>
  <c r="Q458" i="1"/>
  <c r="R458" i="1" s="1"/>
  <c r="S450" i="1"/>
  <c r="T450" i="1" s="1"/>
  <c r="O450" i="1"/>
  <c r="M450" i="1"/>
  <c r="N450" i="1" s="1"/>
  <c r="I450" i="1"/>
  <c r="J450" i="1" s="1"/>
  <c r="K450" i="1"/>
  <c r="L450" i="1" s="1"/>
  <c r="Q450" i="1"/>
  <c r="R450" i="1" s="1"/>
  <c r="S442" i="1"/>
  <c r="T442" i="1" s="1"/>
  <c r="O442" i="1"/>
  <c r="M442" i="1"/>
  <c r="N442" i="1" s="1"/>
  <c r="I442" i="1"/>
  <c r="J442" i="1" s="1"/>
  <c r="K442" i="1"/>
  <c r="L442" i="1" s="1"/>
  <c r="Q442" i="1"/>
  <c r="R442" i="1" s="1"/>
  <c r="S434" i="1"/>
  <c r="T434" i="1" s="1"/>
  <c r="O434" i="1"/>
  <c r="M434" i="1"/>
  <c r="N434" i="1" s="1"/>
  <c r="I434" i="1"/>
  <c r="J434" i="1" s="1"/>
  <c r="K434" i="1"/>
  <c r="L434" i="1" s="1"/>
  <c r="Q434" i="1"/>
  <c r="R434" i="1" s="1"/>
  <c r="S426" i="1"/>
  <c r="T426" i="1" s="1"/>
  <c r="O426" i="1"/>
  <c r="M426" i="1"/>
  <c r="N426" i="1" s="1"/>
  <c r="I426" i="1"/>
  <c r="J426" i="1" s="1"/>
  <c r="K426" i="1"/>
  <c r="L426" i="1" s="1"/>
  <c r="Q426" i="1"/>
  <c r="R426" i="1" s="1"/>
  <c r="S418" i="1"/>
  <c r="T418" i="1" s="1"/>
  <c r="O418" i="1"/>
  <c r="M418" i="1"/>
  <c r="N418" i="1" s="1"/>
  <c r="I418" i="1"/>
  <c r="J418" i="1" s="1"/>
  <c r="K418" i="1"/>
  <c r="L418" i="1" s="1"/>
  <c r="Q418" i="1"/>
  <c r="R418" i="1" s="1"/>
  <c r="S410" i="1"/>
  <c r="T410" i="1" s="1"/>
  <c r="O410" i="1"/>
  <c r="M410" i="1"/>
  <c r="N410" i="1" s="1"/>
  <c r="I410" i="1"/>
  <c r="J410" i="1" s="1"/>
  <c r="K410" i="1"/>
  <c r="L410" i="1" s="1"/>
  <c r="Q410" i="1"/>
  <c r="R410" i="1" s="1"/>
  <c r="S402" i="1"/>
  <c r="T402" i="1" s="1"/>
  <c r="O402" i="1"/>
  <c r="M402" i="1"/>
  <c r="N402" i="1" s="1"/>
  <c r="I402" i="1"/>
  <c r="J402" i="1" s="1"/>
  <c r="K402" i="1"/>
  <c r="L402" i="1" s="1"/>
  <c r="Q402" i="1"/>
  <c r="R402" i="1" s="1"/>
  <c r="S394" i="1"/>
  <c r="T394" i="1" s="1"/>
  <c r="O394" i="1"/>
  <c r="M394" i="1"/>
  <c r="N394" i="1" s="1"/>
  <c r="I394" i="1"/>
  <c r="J394" i="1" s="1"/>
  <c r="K394" i="1"/>
  <c r="L394" i="1" s="1"/>
  <c r="Q394" i="1"/>
  <c r="R394" i="1" s="1"/>
  <c r="S386" i="1"/>
  <c r="T386" i="1" s="1"/>
  <c r="O386" i="1"/>
  <c r="M386" i="1"/>
  <c r="N386" i="1" s="1"/>
  <c r="I386" i="1"/>
  <c r="J386" i="1" s="1"/>
  <c r="K386" i="1"/>
  <c r="L386" i="1" s="1"/>
  <c r="Q386" i="1"/>
  <c r="R386" i="1" s="1"/>
  <c r="S378" i="1"/>
  <c r="T378" i="1" s="1"/>
  <c r="O378" i="1"/>
  <c r="M378" i="1"/>
  <c r="N378" i="1" s="1"/>
  <c r="I378" i="1"/>
  <c r="J378" i="1" s="1"/>
  <c r="K378" i="1"/>
  <c r="L378" i="1" s="1"/>
  <c r="Q378" i="1"/>
  <c r="R378" i="1" s="1"/>
  <c r="S370" i="1"/>
  <c r="T370" i="1" s="1"/>
  <c r="O370" i="1"/>
  <c r="M370" i="1"/>
  <c r="N370" i="1" s="1"/>
  <c r="I370" i="1"/>
  <c r="J370" i="1" s="1"/>
  <c r="K370" i="1"/>
  <c r="L370" i="1" s="1"/>
  <c r="Q370" i="1"/>
  <c r="R370" i="1" s="1"/>
  <c r="S362" i="1"/>
  <c r="T362" i="1" s="1"/>
  <c r="O362" i="1"/>
  <c r="M362" i="1"/>
  <c r="N362" i="1" s="1"/>
  <c r="I362" i="1"/>
  <c r="J362" i="1" s="1"/>
  <c r="K362" i="1"/>
  <c r="L362" i="1" s="1"/>
  <c r="Q362" i="1"/>
  <c r="R362" i="1" s="1"/>
  <c r="S354" i="1"/>
  <c r="T354" i="1" s="1"/>
  <c r="O354" i="1"/>
  <c r="M354" i="1"/>
  <c r="N354" i="1" s="1"/>
  <c r="I354" i="1"/>
  <c r="J354" i="1" s="1"/>
  <c r="K354" i="1"/>
  <c r="L354" i="1" s="1"/>
  <c r="Q354" i="1"/>
  <c r="R354" i="1" s="1"/>
  <c r="S346" i="1"/>
  <c r="T346" i="1" s="1"/>
  <c r="O346" i="1"/>
  <c r="M346" i="1"/>
  <c r="N346" i="1" s="1"/>
  <c r="I346" i="1"/>
  <c r="J346" i="1" s="1"/>
  <c r="K346" i="1"/>
  <c r="L346" i="1" s="1"/>
  <c r="Q346" i="1"/>
  <c r="R346" i="1" s="1"/>
  <c r="S338" i="1"/>
  <c r="T338" i="1" s="1"/>
  <c r="O338" i="1"/>
  <c r="M338" i="1"/>
  <c r="N338" i="1" s="1"/>
  <c r="I338" i="1"/>
  <c r="J338" i="1" s="1"/>
  <c r="K338" i="1"/>
  <c r="L338" i="1" s="1"/>
  <c r="Q338" i="1"/>
  <c r="R338" i="1" s="1"/>
  <c r="S330" i="1"/>
  <c r="T330" i="1" s="1"/>
  <c r="O330" i="1"/>
  <c r="M330" i="1"/>
  <c r="N330" i="1" s="1"/>
  <c r="I330" i="1"/>
  <c r="J330" i="1" s="1"/>
  <c r="K330" i="1"/>
  <c r="L330" i="1" s="1"/>
  <c r="Q330" i="1"/>
  <c r="R330" i="1" s="1"/>
  <c r="S322" i="1"/>
  <c r="T322" i="1" s="1"/>
  <c r="O322" i="1"/>
  <c r="M322" i="1"/>
  <c r="N322" i="1" s="1"/>
  <c r="I322" i="1"/>
  <c r="J322" i="1" s="1"/>
  <c r="K322" i="1"/>
  <c r="L322" i="1" s="1"/>
  <c r="Q322" i="1"/>
  <c r="R322" i="1" s="1"/>
  <c r="S314" i="1"/>
  <c r="T314" i="1" s="1"/>
  <c r="O314" i="1"/>
  <c r="M314" i="1"/>
  <c r="N314" i="1" s="1"/>
  <c r="I314" i="1"/>
  <c r="J314" i="1" s="1"/>
  <c r="K314" i="1"/>
  <c r="L314" i="1" s="1"/>
  <c r="Q314" i="1"/>
  <c r="R314" i="1" s="1"/>
  <c r="S306" i="1"/>
  <c r="T306" i="1" s="1"/>
  <c r="O306" i="1"/>
  <c r="M306" i="1"/>
  <c r="N306" i="1" s="1"/>
  <c r="I306" i="1"/>
  <c r="J306" i="1" s="1"/>
  <c r="K306" i="1"/>
  <c r="L306" i="1" s="1"/>
  <c r="Q306" i="1"/>
  <c r="R306" i="1" s="1"/>
  <c r="S298" i="1"/>
  <c r="T298" i="1" s="1"/>
  <c r="O298" i="1"/>
  <c r="M298" i="1"/>
  <c r="N298" i="1" s="1"/>
  <c r="I298" i="1"/>
  <c r="J298" i="1" s="1"/>
  <c r="K298" i="1"/>
  <c r="L298" i="1" s="1"/>
  <c r="Q298" i="1"/>
  <c r="R298" i="1" s="1"/>
  <c r="S290" i="1"/>
  <c r="T290" i="1" s="1"/>
  <c r="O290" i="1"/>
  <c r="M290" i="1"/>
  <c r="N290" i="1" s="1"/>
  <c r="I290" i="1"/>
  <c r="J290" i="1" s="1"/>
  <c r="K290" i="1"/>
  <c r="L290" i="1" s="1"/>
  <c r="Q290" i="1"/>
  <c r="R290" i="1" s="1"/>
  <c r="S282" i="1"/>
  <c r="T282" i="1" s="1"/>
  <c r="O282" i="1"/>
  <c r="M282" i="1"/>
  <c r="N282" i="1" s="1"/>
  <c r="I282" i="1"/>
  <c r="J282" i="1" s="1"/>
  <c r="K282" i="1"/>
  <c r="L282" i="1" s="1"/>
  <c r="Q282" i="1"/>
  <c r="R282" i="1" s="1"/>
  <c r="S274" i="1"/>
  <c r="T274" i="1" s="1"/>
  <c r="O274" i="1"/>
  <c r="M274" i="1"/>
  <c r="N274" i="1" s="1"/>
  <c r="I274" i="1"/>
  <c r="J274" i="1" s="1"/>
  <c r="K274" i="1"/>
  <c r="L274" i="1" s="1"/>
  <c r="Q274" i="1"/>
  <c r="R274" i="1" s="1"/>
  <c r="S266" i="1"/>
  <c r="T266" i="1" s="1"/>
  <c r="O266" i="1"/>
  <c r="M266" i="1"/>
  <c r="N266" i="1" s="1"/>
  <c r="I266" i="1"/>
  <c r="J266" i="1" s="1"/>
  <c r="K266" i="1"/>
  <c r="L266" i="1" s="1"/>
  <c r="Q266" i="1"/>
  <c r="R266" i="1" s="1"/>
  <c r="S258" i="1"/>
  <c r="T258" i="1" s="1"/>
  <c r="O258" i="1"/>
  <c r="M258" i="1"/>
  <c r="N258" i="1" s="1"/>
  <c r="I258" i="1"/>
  <c r="J258" i="1" s="1"/>
  <c r="K258" i="1"/>
  <c r="L258" i="1" s="1"/>
  <c r="Q258" i="1"/>
  <c r="R258" i="1" s="1"/>
  <c r="S250" i="1"/>
  <c r="T250" i="1" s="1"/>
  <c r="O250" i="1"/>
  <c r="M250" i="1"/>
  <c r="N250" i="1" s="1"/>
  <c r="I250" i="1"/>
  <c r="J250" i="1" s="1"/>
  <c r="K250" i="1"/>
  <c r="L250" i="1" s="1"/>
  <c r="Q250" i="1"/>
  <c r="R250" i="1" s="1"/>
  <c r="S242" i="1"/>
  <c r="T242" i="1" s="1"/>
  <c r="O242" i="1"/>
  <c r="M242" i="1"/>
  <c r="N242" i="1" s="1"/>
  <c r="I242" i="1"/>
  <c r="J242" i="1" s="1"/>
  <c r="K242" i="1"/>
  <c r="L242" i="1" s="1"/>
  <c r="Q242" i="1"/>
  <c r="R242" i="1" s="1"/>
  <c r="S234" i="1"/>
  <c r="T234" i="1" s="1"/>
  <c r="O234" i="1"/>
  <c r="M234" i="1"/>
  <c r="N234" i="1" s="1"/>
  <c r="I234" i="1"/>
  <c r="J234" i="1" s="1"/>
  <c r="K234" i="1"/>
  <c r="L234" i="1" s="1"/>
  <c r="Q234" i="1"/>
  <c r="R234" i="1" s="1"/>
  <c r="S226" i="1"/>
  <c r="T226" i="1" s="1"/>
  <c r="O226" i="1"/>
  <c r="M226" i="1"/>
  <c r="N226" i="1" s="1"/>
  <c r="I226" i="1"/>
  <c r="J226" i="1" s="1"/>
  <c r="K226" i="1"/>
  <c r="L226" i="1" s="1"/>
  <c r="Q226" i="1"/>
  <c r="R226" i="1" s="1"/>
  <c r="S218" i="1"/>
  <c r="T218" i="1" s="1"/>
  <c r="O218" i="1"/>
  <c r="M218" i="1"/>
  <c r="N218" i="1" s="1"/>
  <c r="I218" i="1"/>
  <c r="J218" i="1" s="1"/>
  <c r="K218" i="1"/>
  <c r="L218" i="1" s="1"/>
  <c r="Q218" i="1"/>
  <c r="R218" i="1" s="1"/>
  <c r="S210" i="1"/>
  <c r="T210" i="1" s="1"/>
  <c r="O210" i="1"/>
  <c r="M210" i="1"/>
  <c r="N210" i="1" s="1"/>
  <c r="I210" i="1"/>
  <c r="J210" i="1" s="1"/>
  <c r="K210" i="1"/>
  <c r="L210" i="1" s="1"/>
  <c r="Q210" i="1"/>
  <c r="R210" i="1" s="1"/>
  <c r="S202" i="1"/>
  <c r="T202" i="1" s="1"/>
  <c r="O202" i="1"/>
  <c r="M202" i="1"/>
  <c r="N202" i="1" s="1"/>
  <c r="I202" i="1"/>
  <c r="J202" i="1" s="1"/>
  <c r="K202" i="1"/>
  <c r="L202" i="1" s="1"/>
  <c r="Q202" i="1"/>
  <c r="R202" i="1" s="1"/>
  <c r="S194" i="1"/>
  <c r="T194" i="1" s="1"/>
  <c r="O194" i="1"/>
  <c r="M194" i="1"/>
  <c r="N194" i="1" s="1"/>
  <c r="I194" i="1"/>
  <c r="J194" i="1" s="1"/>
  <c r="K194" i="1"/>
  <c r="L194" i="1" s="1"/>
  <c r="Q194" i="1"/>
  <c r="R194" i="1" s="1"/>
  <c r="S186" i="1"/>
  <c r="T186" i="1" s="1"/>
  <c r="O186" i="1"/>
  <c r="M186" i="1"/>
  <c r="N186" i="1" s="1"/>
  <c r="I186" i="1"/>
  <c r="J186" i="1" s="1"/>
  <c r="Q186" i="1"/>
  <c r="R186" i="1" s="1"/>
  <c r="K186" i="1"/>
  <c r="L186" i="1" s="1"/>
  <c r="S178" i="1"/>
  <c r="T178" i="1" s="1"/>
  <c r="O178" i="1"/>
  <c r="M178" i="1"/>
  <c r="N178" i="1" s="1"/>
  <c r="I178" i="1"/>
  <c r="J178" i="1" s="1"/>
  <c r="Q178" i="1"/>
  <c r="R178" i="1" s="1"/>
  <c r="K178" i="1"/>
  <c r="L178" i="1" s="1"/>
  <c r="S170" i="1"/>
  <c r="T170" i="1" s="1"/>
  <c r="O170" i="1"/>
  <c r="M170" i="1"/>
  <c r="N170" i="1" s="1"/>
  <c r="I170" i="1"/>
  <c r="J170" i="1" s="1"/>
  <c r="Q170" i="1"/>
  <c r="R170" i="1" s="1"/>
  <c r="K170" i="1"/>
  <c r="L170" i="1" s="1"/>
  <c r="S162" i="1"/>
  <c r="T162" i="1" s="1"/>
  <c r="O162" i="1"/>
  <c r="M162" i="1"/>
  <c r="N162" i="1" s="1"/>
  <c r="I162" i="1"/>
  <c r="J162" i="1" s="1"/>
  <c r="Q162" i="1"/>
  <c r="R162" i="1" s="1"/>
  <c r="K162" i="1"/>
  <c r="L162" i="1" s="1"/>
  <c r="S154" i="1"/>
  <c r="T154" i="1" s="1"/>
  <c r="O154" i="1"/>
  <c r="M154" i="1"/>
  <c r="N154" i="1" s="1"/>
  <c r="I154" i="1"/>
  <c r="J154" i="1" s="1"/>
  <c r="Q154" i="1"/>
  <c r="R154" i="1" s="1"/>
  <c r="K154" i="1"/>
  <c r="L154" i="1" s="1"/>
  <c r="S146" i="1"/>
  <c r="T146" i="1" s="1"/>
  <c r="O146" i="1"/>
  <c r="M146" i="1"/>
  <c r="N146" i="1" s="1"/>
  <c r="I146" i="1"/>
  <c r="J146" i="1" s="1"/>
  <c r="Q146" i="1"/>
  <c r="R146" i="1" s="1"/>
  <c r="K146" i="1"/>
  <c r="L146" i="1" s="1"/>
  <c r="S138" i="1"/>
  <c r="T138" i="1" s="1"/>
  <c r="O138" i="1"/>
  <c r="M138" i="1"/>
  <c r="N138" i="1" s="1"/>
  <c r="I138" i="1"/>
  <c r="J138" i="1" s="1"/>
  <c r="Q138" i="1"/>
  <c r="R138" i="1" s="1"/>
  <c r="K138" i="1"/>
  <c r="L138" i="1" s="1"/>
  <c r="S130" i="1"/>
  <c r="T130" i="1" s="1"/>
  <c r="O130" i="1"/>
  <c r="M130" i="1"/>
  <c r="N130" i="1" s="1"/>
  <c r="I130" i="1"/>
  <c r="J130" i="1" s="1"/>
  <c r="Q130" i="1"/>
  <c r="R130" i="1" s="1"/>
  <c r="K130" i="1"/>
  <c r="L130" i="1" s="1"/>
  <c r="S122" i="1"/>
  <c r="T122" i="1" s="1"/>
  <c r="O122" i="1"/>
  <c r="M122" i="1"/>
  <c r="N122" i="1" s="1"/>
  <c r="I122" i="1"/>
  <c r="J122" i="1" s="1"/>
  <c r="Q122" i="1"/>
  <c r="R122" i="1" s="1"/>
  <c r="K122" i="1"/>
  <c r="L122" i="1" s="1"/>
  <c r="S114" i="1"/>
  <c r="T114" i="1" s="1"/>
  <c r="O114" i="1"/>
  <c r="M114" i="1"/>
  <c r="N114" i="1" s="1"/>
  <c r="I114" i="1"/>
  <c r="J114" i="1" s="1"/>
  <c r="Q114" i="1"/>
  <c r="R114" i="1" s="1"/>
  <c r="K114" i="1"/>
  <c r="L114" i="1" s="1"/>
  <c r="S106" i="1"/>
  <c r="T106" i="1" s="1"/>
  <c r="O106" i="1"/>
  <c r="M106" i="1"/>
  <c r="N106" i="1" s="1"/>
  <c r="I106" i="1"/>
  <c r="J106" i="1" s="1"/>
  <c r="Q106" i="1"/>
  <c r="R106" i="1" s="1"/>
  <c r="K106" i="1"/>
  <c r="L106" i="1" s="1"/>
  <c r="S98" i="1"/>
  <c r="T98" i="1" s="1"/>
  <c r="O98" i="1"/>
  <c r="M98" i="1"/>
  <c r="N98" i="1" s="1"/>
  <c r="I98" i="1"/>
  <c r="J98" i="1" s="1"/>
  <c r="Q98" i="1"/>
  <c r="R98" i="1" s="1"/>
  <c r="K98" i="1"/>
  <c r="L98" i="1" s="1"/>
  <c r="S90" i="1"/>
  <c r="T90" i="1" s="1"/>
  <c r="O90" i="1"/>
  <c r="M90" i="1"/>
  <c r="N90" i="1" s="1"/>
  <c r="I90" i="1"/>
  <c r="J90" i="1" s="1"/>
  <c r="Q90" i="1"/>
  <c r="R90" i="1" s="1"/>
  <c r="K90" i="1"/>
  <c r="L90" i="1" s="1"/>
  <c r="S82" i="1"/>
  <c r="T82" i="1" s="1"/>
  <c r="O82" i="1"/>
  <c r="M82" i="1"/>
  <c r="N82" i="1" s="1"/>
  <c r="I82" i="1"/>
  <c r="J82" i="1" s="1"/>
  <c r="Q82" i="1"/>
  <c r="R82" i="1" s="1"/>
  <c r="K82" i="1"/>
  <c r="L82" i="1" s="1"/>
  <c r="S74" i="1"/>
  <c r="T74" i="1" s="1"/>
  <c r="O74" i="1"/>
  <c r="M74" i="1"/>
  <c r="N74" i="1" s="1"/>
  <c r="I74" i="1"/>
  <c r="J74" i="1" s="1"/>
  <c r="Q74" i="1"/>
  <c r="R74" i="1" s="1"/>
  <c r="K74" i="1"/>
  <c r="L74" i="1" s="1"/>
  <c r="S66" i="1"/>
  <c r="T66" i="1" s="1"/>
  <c r="O66" i="1"/>
  <c r="M66" i="1"/>
  <c r="N66" i="1" s="1"/>
  <c r="I66" i="1"/>
  <c r="J66" i="1" s="1"/>
  <c r="Q66" i="1"/>
  <c r="R66" i="1" s="1"/>
  <c r="K66" i="1"/>
  <c r="L66" i="1" s="1"/>
  <c r="S58" i="1"/>
  <c r="T58" i="1" s="1"/>
  <c r="O58" i="1"/>
  <c r="M58" i="1"/>
  <c r="N58" i="1" s="1"/>
  <c r="I58" i="1"/>
  <c r="J58" i="1" s="1"/>
  <c r="Q58" i="1"/>
  <c r="R58" i="1" s="1"/>
  <c r="K58" i="1"/>
  <c r="L58" i="1" s="1"/>
  <c r="S50" i="1"/>
  <c r="T50" i="1" s="1"/>
  <c r="O50" i="1"/>
  <c r="M50" i="1"/>
  <c r="N50" i="1" s="1"/>
  <c r="I50" i="1"/>
  <c r="J50" i="1" s="1"/>
  <c r="Q50" i="1"/>
  <c r="R50" i="1" s="1"/>
  <c r="K50" i="1"/>
  <c r="L50" i="1" s="1"/>
  <c r="S42" i="1"/>
  <c r="T42" i="1" s="1"/>
  <c r="O42" i="1"/>
  <c r="M42" i="1"/>
  <c r="N42" i="1" s="1"/>
  <c r="I42" i="1"/>
  <c r="J42" i="1" s="1"/>
  <c r="Q42" i="1"/>
  <c r="R42" i="1" s="1"/>
  <c r="K42" i="1"/>
  <c r="L42" i="1" s="1"/>
  <c r="S34" i="1"/>
  <c r="T34" i="1" s="1"/>
  <c r="O34" i="1"/>
  <c r="M34" i="1"/>
  <c r="N34" i="1" s="1"/>
  <c r="I34" i="1"/>
  <c r="J34" i="1" s="1"/>
  <c r="Q34" i="1"/>
  <c r="R34" i="1" s="1"/>
  <c r="K34" i="1"/>
  <c r="L34" i="1" s="1"/>
  <c r="S26" i="1"/>
  <c r="T26" i="1" s="1"/>
  <c r="O26" i="1"/>
  <c r="M26" i="1"/>
  <c r="N26" i="1" s="1"/>
  <c r="I26" i="1"/>
  <c r="J26" i="1" s="1"/>
  <c r="Q26" i="1"/>
  <c r="R26" i="1" s="1"/>
  <c r="K26" i="1"/>
  <c r="L26" i="1" s="1"/>
  <c r="S18" i="1"/>
  <c r="T18" i="1" s="1"/>
  <c r="O18" i="1"/>
  <c r="M18" i="1"/>
  <c r="N18" i="1" s="1"/>
  <c r="I18" i="1"/>
  <c r="J18" i="1" s="1"/>
  <c r="Q18" i="1"/>
  <c r="R18" i="1" s="1"/>
  <c r="K18" i="1"/>
  <c r="L18" i="1" s="1"/>
  <c r="S10" i="1"/>
  <c r="T10" i="1" s="1"/>
  <c r="O10" i="1"/>
  <c r="M10" i="1"/>
  <c r="N10" i="1" s="1"/>
  <c r="I10" i="1"/>
  <c r="J10" i="1" s="1"/>
  <c r="Q10" i="1"/>
  <c r="R10" i="1" s="1"/>
  <c r="K10" i="1"/>
  <c r="L10" i="1" s="1"/>
  <c r="S2998" i="1"/>
  <c r="T2998" i="1" s="1"/>
  <c r="O2998" i="1"/>
  <c r="M2998" i="1"/>
  <c r="N2998" i="1" s="1"/>
  <c r="I2998" i="1"/>
  <c r="J2998" i="1" s="1"/>
  <c r="Q2998" i="1"/>
  <c r="R2998" i="1" s="1"/>
  <c r="K2998" i="1"/>
  <c r="L2998" i="1" s="1"/>
  <c r="S2990" i="1"/>
  <c r="T2990" i="1" s="1"/>
  <c r="O2990" i="1"/>
  <c r="M2990" i="1"/>
  <c r="N2990" i="1" s="1"/>
  <c r="I2990" i="1"/>
  <c r="J2990" i="1" s="1"/>
  <c r="Q2990" i="1"/>
  <c r="R2990" i="1" s="1"/>
  <c r="K2990" i="1"/>
  <c r="L2990" i="1" s="1"/>
  <c r="S2982" i="1"/>
  <c r="T2982" i="1" s="1"/>
  <c r="O2982" i="1"/>
  <c r="M2982" i="1"/>
  <c r="N2982" i="1" s="1"/>
  <c r="I2982" i="1"/>
  <c r="J2982" i="1" s="1"/>
  <c r="Q2982" i="1"/>
  <c r="R2982" i="1" s="1"/>
  <c r="K2982" i="1"/>
  <c r="L2982" i="1" s="1"/>
  <c r="S2974" i="1"/>
  <c r="T2974" i="1" s="1"/>
  <c r="O2974" i="1"/>
  <c r="M2974" i="1"/>
  <c r="N2974" i="1" s="1"/>
  <c r="I2974" i="1"/>
  <c r="J2974" i="1" s="1"/>
  <c r="Q2974" i="1"/>
  <c r="R2974" i="1" s="1"/>
  <c r="K2974" i="1"/>
  <c r="L2974" i="1" s="1"/>
  <c r="S2966" i="1"/>
  <c r="T2966" i="1" s="1"/>
  <c r="O2966" i="1"/>
  <c r="M2966" i="1"/>
  <c r="N2966" i="1" s="1"/>
  <c r="I2966" i="1"/>
  <c r="J2966" i="1" s="1"/>
  <c r="Q2966" i="1"/>
  <c r="R2966" i="1" s="1"/>
  <c r="K2966" i="1"/>
  <c r="L2966" i="1" s="1"/>
  <c r="S2958" i="1"/>
  <c r="T2958" i="1" s="1"/>
  <c r="O2958" i="1"/>
  <c r="M2958" i="1"/>
  <c r="N2958" i="1" s="1"/>
  <c r="I2958" i="1"/>
  <c r="J2958" i="1" s="1"/>
  <c r="Q2958" i="1"/>
  <c r="R2958" i="1" s="1"/>
  <c r="K2958" i="1"/>
  <c r="L2958" i="1" s="1"/>
  <c r="S2950" i="1"/>
  <c r="T2950" i="1" s="1"/>
  <c r="O2950" i="1"/>
  <c r="M2950" i="1"/>
  <c r="N2950" i="1" s="1"/>
  <c r="I2950" i="1"/>
  <c r="J2950" i="1" s="1"/>
  <c r="Q2950" i="1"/>
  <c r="R2950" i="1" s="1"/>
  <c r="K2950" i="1"/>
  <c r="L2950" i="1" s="1"/>
  <c r="S2942" i="1"/>
  <c r="T2942" i="1" s="1"/>
  <c r="O2942" i="1"/>
  <c r="M2942" i="1"/>
  <c r="N2942" i="1" s="1"/>
  <c r="I2942" i="1"/>
  <c r="J2942" i="1" s="1"/>
  <c r="Q2942" i="1"/>
  <c r="R2942" i="1" s="1"/>
  <c r="K2942" i="1"/>
  <c r="L2942" i="1" s="1"/>
  <c r="S2934" i="1"/>
  <c r="T2934" i="1" s="1"/>
  <c r="O2934" i="1"/>
  <c r="M2934" i="1"/>
  <c r="N2934" i="1" s="1"/>
  <c r="I2934" i="1"/>
  <c r="J2934" i="1" s="1"/>
  <c r="Q2934" i="1"/>
  <c r="R2934" i="1" s="1"/>
  <c r="K2934" i="1"/>
  <c r="L2934" i="1" s="1"/>
  <c r="S2926" i="1"/>
  <c r="T2926" i="1" s="1"/>
  <c r="O2926" i="1"/>
  <c r="M2926" i="1"/>
  <c r="N2926" i="1" s="1"/>
  <c r="I2926" i="1"/>
  <c r="J2926" i="1" s="1"/>
  <c r="Q2926" i="1"/>
  <c r="R2926" i="1" s="1"/>
  <c r="K2926" i="1"/>
  <c r="L2926" i="1" s="1"/>
  <c r="S2918" i="1"/>
  <c r="T2918" i="1" s="1"/>
  <c r="O2918" i="1"/>
  <c r="M2918" i="1"/>
  <c r="N2918" i="1" s="1"/>
  <c r="I2918" i="1"/>
  <c r="J2918" i="1" s="1"/>
  <c r="Q2918" i="1"/>
  <c r="R2918" i="1" s="1"/>
  <c r="K2918" i="1"/>
  <c r="L2918" i="1" s="1"/>
  <c r="S2910" i="1"/>
  <c r="T2910" i="1" s="1"/>
  <c r="O2910" i="1"/>
  <c r="M2910" i="1"/>
  <c r="N2910" i="1" s="1"/>
  <c r="I2910" i="1"/>
  <c r="J2910" i="1" s="1"/>
  <c r="Q2910" i="1"/>
  <c r="R2910" i="1" s="1"/>
  <c r="K2910" i="1"/>
  <c r="L2910" i="1" s="1"/>
  <c r="S2902" i="1"/>
  <c r="T2902" i="1" s="1"/>
  <c r="O2902" i="1"/>
  <c r="M2902" i="1"/>
  <c r="N2902" i="1" s="1"/>
  <c r="I2902" i="1"/>
  <c r="J2902" i="1" s="1"/>
  <c r="Q2902" i="1"/>
  <c r="R2902" i="1" s="1"/>
  <c r="K2902" i="1"/>
  <c r="L2902" i="1" s="1"/>
  <c r="S2894" i="1"/>
  <c r="T2894" i="1" s="1"/>
  <c r="O2894" i="1"/>
  <c r="M2894" i="1"/>
  <c r="N2894" i="1" s="1"/>
  <c r="I2894" i="1"/>
  <c r="J2894" i="1" s="1"/>
  <c r="Q2894" i="1"/>
  <c r="R2894" i="1" s="1"/>
  <c r="K2894" i="1"/>
  <c r="L2894" i="1" s="1"/>
  <c r="S2886" i="1"/>
  <c r="T2886" i="1" s="1"/>
  <c r="O2886" i="1"/>
  <c r="M2886" i="1"/>
  <c r="N2886" i="1" s="1"/>
  <c r="I2886" i="1"/>
  <c r="J2886" i="1" s="1"/>
  <c r="Q2886" i="1"/>
  <c r="R2886" i="1" s="1"/>
  <c r="K2886" i="1"/>
  <c r="L2886" i="1" s="1"/>
  <c r="S2878" i="1"/>
  <c r="T2878" i="1" s="1"/>
  <c r="O2878" i="1"/>
  <c r="M2878" i="1"/>
  <c r="N2878" i="1" s="1"/>
  <c r="I2878" i="1"/>
  <c r="J2878" i="1" s="1"/>
  <c r="Q2878" i="1"/>
  <c r="R2878" i="1" s="1"/>
  <c r="K2878" i="1"/>
  <c r="L2878" i="1" s="1"/>
  <c r="S2870" i="1"/>
  <c r="T2870" i="1" s="1"/>
  <c r="O2870" i="1"/>
  <c r="M2870" i="1"/>
  <c r="N2870" i="1" s="1"/>
  <c r="I2870" i="1"/>
  <c r="J2870" i="1" s="1"/>
  <c r="Q2870" i="1"/>
  <c r="R2870" i="1" s="1"/>
  <c r="K2870" i="1"/>
  <c r="L2870" i="1" s="1"/>
  <c r="S2862" i="1"/>
  <c r="T2862" i="1" s="1"/>
  <c r="O2862" i="1"/>
  <c r="M2862" i="1"/>
  <c r="N2862" i="1" s="1"/>
  <c r="I2862" i="1"/>
  <c r="J2862" i="1" s="1"/>
  <c r="Q2862" i="1"/>
  <c r="R2862" i="1" s="1"/>
  <c r="K2862" i="1"/>
  <c r="L2862" i="1" s="1"/>
  <c r="S2854" i="1"/>
  <c r="T2854" i="1" s="1"/>
  <c r="O2854" i="1"/>
  <c r="M2854" i="1"/>
  <c r="N2854" i="1" s="1"/>
  <c r="I2854" i="1"/>
  <c r="J2854" i="1" s="1"/>
  <c r="Q2854" i="1"/>
  <c r="R2854" i="1" s="1"/>
  <c r="K2854" i="1"/>
  <c r="L2854" i="1" s="1"/>
  <c r="S2846" i="1"/>
  <c r="T2846" i="1" s="1"/>
  <c r="O2846" i="1"/>
  <c r="M2846" i="1"/>
  <c r="N2846" i="1" s="1"/>
  <c r="I2846" i="1"/>
  <c r="J2846" i="1" s="1"/>
  <c r="Q2846" i="1"/>
  <c r="R2846" i="1" s="1"/>
  <c r="K2846" i="1"/>
  <c r="L2846" i="1" s="1"/>
  <c r="S2838" i="1"/>
  <c r="T2838" i="1" s="1"/>
  <c r="O2838" i="1"/>
  <c r="M2838" i="1"/>
  <c r="N2838" i="1" s="1"/>
  <c r="I2838" i="1"/>
  <c r="J2838" i="1" s="1"/>
  <c r="Q2838" i="1"/>
  <c r="R2838" i="1" s="1"/>
  <c r="K2838" i="1"/>
  <c r="L2838" i="1" s="1"/>
  <c r="S2830" i="1"/>
  <c r="T2830" i="1" s="1"/>
  <c r="O2830" i="1"/>
  <c r="M2830" i="1"/>
  <c r="N2830" i="1" s="1"/>
  <c r="I2830" i="1"/>
  <c r="J2830" i="1" s="1"/>
  <c r="Q2830" i="1"/>
  <c r="R2830" i="1" s="1"/>
  <c r="K2830" i="1"/>
  <c r="L2830" i="1" s="1"/>
  <c r="S2822" i="1"/>
  <c r="T2822" i="1" s="1"/>
  <c r="O2822" i="1"/>
  <c r="M2822" i="1"/>
  <c r="N2822" i="1" s="1"/>
  <c r="I2822" i="1"/>
  <c r="J2822" i="1" s="1"/>
  <c r="Q2822" i="1"/>
  <c r="R2822" i="1" s="1"/>
  <c r="K2822" i="1"/>
  <c r="L2822" i="1" s="1"/>
  <c r="S2814" i="1"/>
  <c r="T2814" i="1" s="1"/>
  <c r="O2814" i="1"/>
  <c r="M2814" i="1"/>
  <c r="N2814" i="1" s="1"/>
  <c r="I2814" i="1"/>
  <c r="J2814" i="1" s="1"/>
  <c r="Q2814" i="1"/>
  <c r="R2814" i="1" s="1"/>
  <c r="K2814" i="1"/>
  <c r="L2814" i="1" s="1"/>
  <c r="S2806" i="1"/>
  <c r="T2806" i="1" s="1"/>
  <c r="O2806" i="1"/>
  <c r="M2806" i="1"/>
  <c r="N2806" i="1" s="1"/>
  <c r="I2806" i="1"/>
  <c r="J2806" i="1" s="1"/>
  <c r="Q2806" i="1"/>
  <c r="R2806" i="1" s="1"/>
  <c r="K2806" i="1"/>
  <c r="L2806" i="1" s="1"/>
  <c r="S2798" i="1"/>
  <c r="T2798" i="1" s="1"/>
  <c r="O2798" i="1"/>
  <c r="M2798" i="1"/>
  <c r="N2798" i="1" s="1"/>
  <c r="I2798" i="1"/>
  <c r="J2798" i="1" s="1"/>
  <c r="Q2798" i="1"/>
  <c r="R2798" i="1" s="1"/>
  <c r="K2798" i="1"/>
  <c r="L2798" i="1" s="1"/>
  <c r="S2790" i="1"/>
  <c r="T2790" i="1" s="1"/>
  <c r="O2790" i="1"/>
  <c r="M2790" i="1"/>
  <c r="N2790" i="1" s="1"/>
  <c r="I2790" i="1"/>
  <c r="J2790" i="1" s="1"/>
  <c r="Q2790" i="1"/>
  <c r="R2790" i="1" s="1"/>
  <c r="K2790" i="1"/>
  <c r="L2790" i="1" s="1"/>
  <c r="S2782" i="1"/>
  <c r="T2782" i="1" s="1"/>
  <c r="O2782" i="1"/>
  <c r="M2782" i="1"/>
  <c r="N2782" i="1" s="1"/>
  <c r="I2782" i="1"/>
  <c r="J2782" i="1" s="1"/>
  <c r="Q2782" i="1"/>
  <c r="R2782" i="1" s="1"/>
  <c r="K2782" i="1"/>
  <c r="L2782" i="1" s="1"/>
  <c r="S2774" i="1"/>
  <c r="T2774" i="1" s="1"/>
  <c r="O2774" i="1"/>
  <c r="M2774" i="1"/>
  <c r="N2774" i="1" s="1"/>
  <c r="I2774" i="1"/>
  <c r="J2774" i="1" s="1"/>
  <c r="Q2774" i="1"/>
  <c r="R2774" i="1" s="1"/>
  <c r="K2774" i="1"/>
  <c r="L2774" i="1" s="1"/>
  <c r="S2766" i="1"/>
  <c r="T2766" i="1" s="1"/>
  <c r="O2766" i="1"/>
  <c r="M2766" i="1"/>
  <c r="N2766" i="1" s="1"/>
  <c r="I2766" i="1"/>
  <c r="J2766" i="1" s="1"/>
  <c r="Q2766" i="1"/>
  <c r="R2766" i="1" s="1"/>
  <c r="K2766" i="1"/>
  <c r="L2766" i="1" s="1"/>
  <c r="S2758" i="1"/>
  <c r="T2758" i="1" s="1"/>
  <c r="O2758" i="1"/>
  <c r="M2758" i="1"/>
  <c r="N2758" i="1" s="1"/>
  <c r="I2758" i="1"/>
  <c r="J2758" i="1" s="1"/>
  <c r="Q2758" i="1"/>
  <c r="R2758" i="1" s="1"/>
  <c r="K2758" i="1"/>
  <c r="L2758" i="1" s="1"/>
  <c r="S2750" i="1"/>
  <c r="T2750" i="1" s="1"/>
  <c r="O2750" i="1"/>
  <c r="M2750" i="1"/>
  <c r="N2750" i="1" s="1"/>
  <c r="I2750" i="1"/>
  <c r="J2750" i="1" s="1"/>
  <c r="Q2750" i="1"/>
  <c r="R2750" i="1" s="1"/>
  <c r="K2750" i="1"/>
  <c r="L2750" i="1" s="1"/>
  <c r="S2742" i="1"/>
  <c r="T2742" i="1" s="1"/>
  <c r="O2742" i="1"/>
  <c r="M2742" i="1"/>
  <c r="N2742" i="1" s="1"/>
  <c r="I2742" i="1"/>
  <c r="J2742" i="1" s="1"/>
  <c r="Q2742" i="1"/>
  <c r="R2742" i="1" s="1"/>
  <c r="K2742" i="1"/>
  <c r="L2742" i="1" s="1"/>
  <c r="S2734" i="1"/>
  <c r="T2734" i="1" s="1"/>
  <c r="O2734" i="1"/>
  <c r="M2734" i="1"/>
  <c r="N2734" i="1" s="1"/>
  <c r="I2734" i="1"/>
  <c r="J2734" i="1" s="1"/>
  <c r="Q2734" i="1"/>
  <c r="R2734" i="1" s="1"/>
  <c r="K2734" i="1"/>
  <c r="L2734" i="1" s="1"/>
  <c r="S2726" i="1"/>
  <c r="T2726" i="1" s="1"/>
  <c r="O2726" i="1"/>
  <c r="M2726" i="1"/>
  <c r="N2726" i="1" s="1"/>
  <c r="I2726" i="1"/>
  <c r="J2726" i="1" s="1"/>
  <c r="Q2726" i="1"/>
  <c r="R2726" i="1" s="1"/>
  <c r="K2726" i="1"/>
  <c r="L2726" i="1" s="1"/>
  <c r="S2718" i="1"/>
  <c r="T2718" i="1" s="1"/>
  <c r="O2718" i="1"/>
  <c r="M2718" i="1"/>
  <c r="N2718" i="1" s="1"/>
  <c r="I2718" i="1"/>
  <c r="J2718" i="1" s="1"/>
  <c r="Q2718" i="1"/>
  <c r="R2718" i="1" s="1"/>
  <c r="K2718" i="1"/>
  <c r="L2718" i="1" s="1"/>
  <c r="S2710" i="1"/>
  <c r="T2710" i="1" s="1"/>
  <c r="O2710" i="1"/>
  <c r="M2710" i="1"/>
  <c r="N2710" i="1" s="1"/>
  <c r="I2710" i="1"/>
  <c r="J2710" i="1" s="1"/>
  <c r="Q2710" i="1"/>
  <c r="R2710" i="1" s="1"/>
  <c r="K2710" i="1"/>
  <c r="L2710" i="1" s="1"/>
  <c r="S2702" i="1"/>
  <c r="T2702" i="1" s="1"/>
  <c r="O2702" i="1"/>
  <c r="M2702" i="1"/>
  <c r="N2702" i="1" s="1"/>
  <c r="I2702" i="1"/>
  <c r="J2702" i="1" s="1"/>
  <c r="Q2702" i="1"/>
  <c r="R2702" i="1" s="1"/>
  <c r="K2702" i="1"/>
  <c r="L2702" i="1" s="1"/>
  <c r="S2694" i="1"/>
  <c r="T2694" i="1" s="1"/>
  <c r="O2694" i="1"/>
  <c r="M2694" i="1"/>
  <c r="N2694" i="1" s="1"/>
  <c r="I2694" i="1"/>
  <c r="J2694" i="1" s="1"/>
  <c r="Q2694" i="1"/>
  <c r="R2694" i="1" s="1"/>
  <c r="K2694" i="1"/>
  <c r="L2694" i="1" s="1"/>
  <c r="S2686" i="1"/>
  <c r="T2686" i="1" s="1"/>
  <c r="O2686" i="1"/>
  <c r="M2686" i="1"/>
  <c r="N2686" i="1" s="1"/>
  <c r="I2686" i="1"/>
  <c r="J2686" i="1" s="1"/>
  <c r="Q2686" i="1"/>
  <c r="R2686" i="1" s="1"/>
  <c r="K2686" i="1"/>
  <c r="L2686" i="1" s="1"/>
  <c r="S2678" i="1"/>
  <c r="T2678" i="1" s="1"/>
  <c r="O2678" i="1"/>
  <c r="M2678" i="1"/>
  <c r="N2678" i="1" s="1"/>
  <c r="I2678" i="1"/>
  <c r="J2678" i="1" s="1"/>
  <c r="Q2678" i="1"/>
  <c r="R2678" i="1" s="1"/>
  <c r="K2678" i="1"/>
  <c r="L2678" i="1" s="1"/>
  <c r="S2670" i="1"/>
  <c r="T2670" i="1" s="1"/>
  <c r="O2670" i="1"/>
  <c r="M2670" i="1"/>
  <c r="N2670" i="1" s="1"/>
  <c r="I2670" i="1"/>
  <c r="J2670" i="1" s="1"/>
  <c r="Q2670" i="1"/>
  <c r="R2670" i="1" s="1"/>
  <c r="K2670" i="1"/>
  <c r="L2670" i="1" s="1"/>
  <c r="S2662" i="1"/>
  <c r="T2662" i="1" s="1"/>
  <c r="O2662" i="1"/>
  <c r="M2662" i="1"/>
  <c r="N2662" i="1" s="1"/>
  <c r="I2662" i="1"/>
  <c r="J2662" i="1" s="1"/>
  <c r="Q2662" i="1"/>
  <c r="R2662" i="1" s="1"/>
  <c r="K2662" i="1"/>
  <c r="L2662" i="1" s="1"/>
  <c r="S2654" i="1"/>
  <c r="T2654" i="1" s="1"/>
  <c r="O2654" i="1"/>
  <c r="M2654" i="1"/>
  <c r="N2654" i="1" s="1"/>
  <c r="I2654" i="1"/>
  <c r="J2654" i="1" s="1"/>
  <c r="Q2654" i="1"/>
  <c r="R2654" i="1" s="1"/>
  <c r="K2654" i="1"/>
  <c r="L2654" i="1" s="1"/>
  <c r="S2646" i="1"/>
  <c r="T2646" i="1" s="1"/>
  <c r="O2646" i="1"/>
  <c r="M2646" i="1"/>
  <c r="N2646" i="1" s="1"/>
  <c r="I2646" i="1"/>
  <c r="J2646" i="1" s="1"/>
  <c r="Q2646" i="1"/>
  <c r="R2646" i="1" s="1"/>
  <c r="K2646" i="1"/>
  <c r="L2646" i="1" s="1"/>
  <c r="S2638" i="1"/>
  <c r="T2638" i="1" s="1"/>
  <c r="O2638" i="1"/>
  <c r="M2638" i="1"/>
  <c r="N2638" i="1" s="1"/>
  <c r="I2638" i="1"/>
  <c r="J2638" i="1" s="1"/>
  <c r="Q2638" i="1"/>
  <c r="R2638" i="1" s="1"/>
  <c r="K2638" i="1"/>
  <c r="L2638" i="1" s="1"/>
  <c r="S2630" i="1"/>
  <c r="T2630" i="1" s="1"/>
  <c r="O2630" i="1"/>
  <c r="M2630" i="1"/>
  <c r="N2630" i="1" s="1"/>
  <c r="I2630" i="1"/>
  <c r="J2630" i="1" s="1"/>
  <c r="Q2630" i="1"/>
  <c r="R2630" i="1" s="1"/>
  <c r="K2630" i="1"/>
  <c r="L2630" i="1" s="1"/>
  <c r="S2622" i="1"/>
  <c r="T2622" i="1" s="1"/>
  <c r="O2622" i="1"/>
  <c r="M2622" i="1"/>
  <c r="N2622" i="1" s="1"/>
  <c r="I2622" i="1"/>
  <c r="J2622" i="1" s="1"/>
  <c r="Q2622" i="1"/>
  <c r="R2622" i="1" s="1"/>
  <c r="K2622" i="1"/>
  <c r="L2622" i="1" s="1"/>
  <c r="S2614" i="1"/>
  <c r="T2614" i="1" s="1"/>
  <c r="O2614" i="1"/>
  <c r="M2614" i="1"/>
  <c r="N2614" i="1" s="1"/>
  <c r="I2614" i="1"/>
  <c r="J2614" i="1" s="1"/>
  <c r="Q2614" i="1"/>
  <c r="R2614" i="1" s="1"/>
  <c r="K2614" i="1"/>
  <c r="L2614" i="1" s="1"/>
  <c r="S2606" i="1"/>
  <c r="T2606" i="1" s="1"/>
  <c r="O2606" i="1"/>
  <c r="M2606" i="1"/>
  <c r="N2606" i="1" s="1"/>
  <c r="I2606" i="1"/>
  <c r="J2606" i="1" s="1"/>
  <c r="Q2606" i="1"/>
  <c r="R2606" i="1" s="1"/>
  <c r="K2606" i="1"/>
  <c r="L2606" i="1" s="1"/>
  <c r="S2598" i="1"/>
  <c r="T2598" i="1" s="1"/>
  <c r="O2598" i="1"/>
  <c r="M2598" i="1"/>
  <c r="N2598" i="1" s="1"/>
  <c r="I2598" i="1"/>
  <c r="J2598" i="1" s="1"/>
  <c r="Q2598" i="1"/>
  <c r="R2598" i="1" s="1"/>
  <c r="K2598" i="1"/>
  <c r="L2598" i="1" s="1"/>
  <c r="S2590" i="1"/>
  <c r="T2590" i="1" s="1"/>
  <c r="O2590" i="1"/>
  <c r="M2590" i="1"/>
  <c r="N2590" i="1" s="1"/>
  <c r="I2590" i="1"/>
  <c r="J2590" i="1" s="1"/>
  <c r="Q2590" i="1"/>
  <c r="R2590" i="1" s="1"/>
  <c r="K2590" i="1"/>
  <c r="L2590" i="1" s="1"/>
  <c r="S2582" i="1"/>
  <c r="T2582" i="1" s="1"/>
  <c r="O2582" i="1"/>
  <c r="M2582" i="1"/>
  <c r="N2582" i="1" s="1"/>
  <c r="I2582" i="1"/>
  <c r="J2582" i="1" s="1"/>
  <c r="Q2582" i="1"/>
  <c r="R2582" i="1" s="1"/>
  <c r="K2582" i="1"/>
  <c r="L2582" i="1" s="1"/>
  <c r="S2574" i="1"/>
  <c r="T2574" i="1" s="1"/>
  <c r="O2574" i="1"/>
  <c r="M2574" i="1"/>
  <c r="N2574" i="1" s="1"/>
  <c r="I2574" i="1"/>
  <c r="J2574" i="1" s="1"/>
  <c r="Q2574" i="1"/>
  <c r="R2574" i="1" s="1"/>
  <c r="K2574" i="1"/>
  <c r="L2574" i="1" s="1"/>
  <c r="S2566" i="1"/>
  <c r="T2566" i="1" s="1"/>
  <c r="O2566" i="1"/>
  <c r="M2566" i="1"/>
  <c r="N2566" i="1" s="1"/>
  <c r="I2566" i="1"/>
  <c r="J2566" i="1" s="1"/>
  <c r="Q2566" i="1"/>
  <c r="R2566" i="1" s="1"/>
  <c r="K2566" i="1"/>
  <c r="L2566" i="1" s="1"/>
  <c r="S2558" i="1"/>
  <c r="T2558" i="1" s="1"/>
  <c r="O2558" i="1"/>
  <c r="M2558" i="1"/>
  <c r="N2558" i="1" s="1"/>
  <c r="I2558" i="1"/>
  <c r="J2558" i="1" s="1"/>
  <c r="Q2558" i="1"/>
  <c r="R2558" i="1" s="1"/>
  <c r="K2558" i="1"/>
  <c r="L2558" i="1" s="1"/>
  <c r="S2550" i="1"/>
  <c r="T2550" i="1" s="1"/>
  <c r="O2550" i="1"/>
  <c r="M2550" i="1"/>
  <c r="N2550" i="1" s="1"/>
  <c r="I2550" i="1"/>
  <c r="J2550" i="1" s="1"/>
  <c r="Q2550" i="1"/>
  <c r="R2550" i="1" s="1"/>
  <c r="K2550" i="1"/>
  <c r="L2550" i="1" s="1"/>
  <c r="S2542" i="1"/>
  <c r="T2542" i="1" s="1"/>
  <c r="O2542" i="1"/>
  <c r="M2542" i="1"/>
  <c r="N2542" i="1" s="1"/>
  <c r="I2542" i="1"/>
  <c r="J2542" i="1" s="1"/>
  <c r="Q2542" i="1"/>
  <c r="R2542" i="1" s="1"/>
  <c r="K2542" i="1"/>
  <c r="L2542" i="1" s="1"/>
  <c r="S2534" i="1"/>
  <c r="T2534" i="1" s="1"/>
  <c r="O2534" i="1"/>
  <c r="M2534" i="1"/>
  <c r="N2534" i="1" s="1"/>
  <c r="I2534" i="1"/>
  <c r="J2534" i="1" s="1"/>
  <c r="Q2534" i="1"/>
  <c r="R2534" i="1" s="1"/>
  <c r="K2534" i="1"/>
  <c r="L2534" i="1" s="1"/>
  <c r="S2526" i="1"/>
  <c r="T2526" i="1" s="1"/>
  <c r="O2526" i="1"/>
  <c r="M2526" i="1"/>
  <c r="N2526" i="1" s="1"/>
  <c r="I2526" i="1"/>
  <c r="J2526" i="1" s="1"/>
  <c r="Q2526" i="1"/>
  <c r="R2526" i="1" s="1"/>
  <c r="K2526" i="1"/>
  <c r="L2526" i="1" s="1"/>
  <c r="S2518" i="1"/>
  <c r="T2518" i="1" s="1"/>
  <c r="O2518" i="1"/>
  <c r="M2518" i="1"/>
  <c r="N2518" i="1" s="1"/>
  <c r="I2518" i="1"/>
  <c r="J2518" i="1" s="1"/>
  <c r="Q2518" i="1"/>
  <c r="R2518" i="1" s="1"/>
  <c r="K2518" i="1"/>
  <c r="L2518" i="1" s="1"/>
  <c r="S2510" i="1"/>
  <c r="T2510" i="1" s="1"/>
  <c r="O2510" i="1"/>
  <c r="M2510" i="1"/>
  <c r="N2510" i="1" s="1"/>
  <c r="I2510" i="1"/>
  <c r="J2510" i="1" s="1"/>
  <c r="Q2510" i="1"/>
  <c r="R2510" i="1" s="1"/>
  <c r="K2510" i="1"/>
  <c r="L2510" i="1" s="1"/>
  <c r="S2502" i="1"/>
  <c r="T2502" i="1" s="1"/>
  <c r="O2502" i="1"/>
  <c r="M2502" i="1"/>
  <c r="N2502" i="1" s="1"/>
  <c r="I2502" i="1"/>
  <c r="J2502" i="1" s="1"/>
  <c r="Q2502" i="1"/>
  <c r="R2502" i="1" s="1"/>
  <c r="K2502" i="1"/>
  <c r="L2502" i="1" s="1"/>
  <c r="S2494" i="1"/>
  <c r="T2494" i="1" s="1"/>
  <c r="O2494" i="1"/>
  <c r="M2494" i="1"/>
  <c r="N2494" i="1" s="1"/>
  <c r="I2494" i="1"/>
  <c r="J2494" i="1" s="1"/>
  <c r="Q2494" i="1"/>
  <c r="R2494" i="1" s="1"/>
  <c r="K2494" i="1"/>
  <c r="L2494" i="1" s="1"/>
  <c r="S2486" i="1"/>
  <c r="T2486" i="1" s="1"/>
  <c r="O2486" i="1"/>
  <c r="M2486" i="1"/>
  <c r="N2486" i="1" s="1"/>
  <c r="I2486" i="1"/>
  <c r="J2486" i="1" s="1"/>
  <c r="Q2486" i="1"/>
  <c r="R2486" i="1" s="1"/>
  <c r="K2486" i="1"/>
  <c r="L2486" i="1" s="1"/>
  <c r="S2478" i="1"/>
  <c r="T2478" i="1" s="1"/>
  <c r="O2478" i="1"/>
  <c r="M2478" i="1"/>
  <c r="N2478" i="1" s="1"/>
  <c r="I2478" i="1"/>
  <c r="J2478" i="1" s="1"/>
  <c r="Q2478" i="1"/>
  <c r="R2478" i="1" s="1"/>
  <c r="K2478" i="1"/>
  <c r="L2478" i="1" s="1"/>
  <c r="S2470" i="1"/>
  <c r="T2470" i="1" s="1"/>
  <c r="O2470" i="1"/>
  <c r="M2470" i="1"/>
  <c r="N2470" i="1" s="1"/>
  <c r="I2470" i="1"/>
  <c r="J2470" i="1" s="1"/>
  <c r="Q2470" i="1"/>
  <c r="R2470" i="1" s="1"/>
  <c r="K2470" i="1"/>
  <c r="L2470" i="1" s="1"/>
  <c r="S2462" i="1"/>
  <c r="T2462" i="1" s="1"/>
  <c r="O2462" i="1"/>
  <c r="M2462" i="1"/>
  <c r="N2462" i="1" s="1"/>
  <c r="I2462" i="1"/>
  <c r="J2462" i="1" s="1"/>
  <c r="Q2462" i="1"/>
  <c r="R2462" i="1" s="1"/>
  <c r="K2462" i="1"/>
  <c r="L2462" i="1" s="1"/>
  <c r="S2454" i="1"/>
  <c r="T2454" i="1" s="1"/>
  <c r="O2454" i="1"/>
  <c r="M2454" i="1"/>
  <c r="N2454" i="1" s="1"/>
  <c r="I2454" i="1"/>
  <c r="J2454" i="1" s="1"/>
  <c r="Q2454" i="1"/>
  <c r="R2454" i="1" s="1"/>
  <c r="K2454" i="1"/>
  <c r="L2454" i="1" s="1"/>
  <c r="S2446" i="1"/>
  <c r="T2446" i="1" s="1"/>
  <c r="O2446" i="1"/>
  <c r="M2446" i="1"/>
  <c r="N2446" i="1" s="1"/>
  <c r="I2446" i="1"/>
  <c r="J2446" i="1" s="1"/>
  <c r="Q2446" i="1"/>
  <c r="R2446" i="1" s="1"/>
  <c r="K2446" i="1"/>
  <c r="L2446" i="1" s="1"/>
  <c r="S2438" i="1"/>
  <c r="T2438" i="1" s="1"/>
  <c r="O2438" i="1"/>
  <c r="M2438" i="1"/>
  <c r="N2438" i="1" s="1"/>
  <c r="I2438" i="1"/>
  <c r="J2438" i="1" s="1"/>
  <c r="Q2438" i="1"/>
  <c r="R2438" i="1" s="1"/>
  <c r="K2438" i="1"/>
  <c r="L2438" i="1" s="1"/>
  <c r="S2430" i="1"/>
  <c r="T2430" i="1" s="1"/>
  <c r="O2430" i="1"/>
  <c r="M2430" i="1"/>
  <c r="N2430" i="1" s="1"/>
  <c r="I2430" i="1"/>
  <c r="J2430" i="1" s="1"/>
  <c r="Q2430" i="1"/>
  <c r="R2430" i="1" s="1"/>
  <c r="K2430" i="1"/>
  <c r="L2430" i="1" s="1"/>
  <c r="S2422" i="1"/>
  <c r="T2422" i="1" s="1"/>
  <c r="O2422" i="1"/>
  <c r="M2422" i="1"/>
  <c r="N2422" i="1" s="1"/>
  <c r="I2422" i="1"/>
  <c r="J2422" i="1" s="1"/>
  <c r="Q2422" i="1"/>
  <c r="R2422" i="1" s="1"/>
  <c r="K2422" i="1"/>
  <c r="L2422" i="1" s="1"/>
  <c r="S2414" i="1"/>
  <c r="T2414" i="1" s="1"/>
  <c r="O2414" i="1"/>
  <c r="M2414" i="1"/>
  <c r="N2414" i="1" s="1"/>
  <c r="I2414" i="1"/>
  <c r="J2414" i="1" s="1"/>
  <c r="Q2414" i="1"/>
  <c r="R2414" i="1" s="1"/>
  <c r="K2414" i="1"/>
  <c r="L2414" i="1" s="1"/>
  <c r="S2406" i="1"/>
  <c r="T2406" i="1" s="1"/>
  <c r="O2406" i="1"/>
  <c r="M2406" i="1"/>
  <c r="N2406" i="1" s="1"/>
  <c r="I2406" i="1"/>
  <c r="J2406" i="1" s="1"/>
  <c r="Q2406" i="1"/>
  <c r="R2406" i="1" s="1"/>
  <c r="K2406" i="1"/>
  <c r="L2406" i="1" s="1"/>
  <c r="S2398" i="1"/>
  <c r="T2398" i="1" s="1"/>
  <c r="O2398" i="1"/>
  <c r="M2398" i="1"/>
  <c r="N2398" i="1" s="1"/>
  <c r="I2398" i="1"/>
  <c r="J2398" i="1" s="1"/>
  <c r="Q2398" i="1"/>
  <c r="R2398" i="1" s="1"/>
  <c r="K2398" i="1"/>
  <c r="L2398" i="1" s="1"/>
  <c r="S2390" i="1"/>
  <c r="T2390" i="1" s="1"/>
  <c r="O2390" i="1"/>
  <c r="M2390" i="1"/>
  <c r="N2390" i="1" s="1"/>
  <c r="I2390" i="1"/>
  <c r="J2390" i="1" s="1"/>
  <c r="Q2390" i="1"/>
  <c r="R2390" i="1" s="1"/>
  <c r="K2390" i="1"/>
  <c r="L2390" i="1" s="1"/>
  <c r="S2382" i="1"/>
  <c r="T2382" i="1" s="1"/>
  <c r="O2382" i="1"/>
  <c r="M2382" i="1"/>
  <c r="N2382" i="1" s="1"/>
  <c r="I2382" i="1"/>
  <c r="J2382" i="1" s="1"/>
  <c r="Q2382" i="1"/>
  <c r="R2382" i="1" s="1"/>
  <c r="K2382" i="1"/>
  <c r="L2382" i="1" s="1"/>
  <c r="S2374" i="1"/>
  <c r="T2374" i="1" s="1"/>
  <c r="O2374" i="1"/>
  <c r="M2374" i="1"/>
  <c r="N2374" i="1" s="1"/>
  <c r="I2374" i="1"/>
  <c r="J2374" i="1" s="1"/>
  <c r="Q2374" i="1"/>
  <c r="R2374" i="1" s="1"/>
  <c r="K2374" i="1"/>
  <c r="L2374" i="1" s="1"/>
  <c r="S2366" i="1"/>
  <c r="T2366" i="1" s="1"/>
  <c r="O2366" i="1"/>
  <c r="M2366" i="1"/>
  <c r="N2366" i="1" s="1"/>
  <c r="I2366" i="1"/>
  <c r="J2366" i="1" s="1"/>
  <c r="Q2366" i="1"/>
  <c r="R2366" i="1" s="1"/>
  <c r="K2366" i="1"/>
  <c r="L2366" i="1" s="1"/>
  <c r="S2358" i="1"/>
  <c r="T2358" i="1" s="1"/>
  <c r="O2358" i="1"/>
  <c r="M2358" i="1"/>
  <c r="N2358" i="1" s="1"/>
  <c r="I2358" i="1"/>
  <c r="J2358" i="1" s="1"/>
  <c r="Q2358" i="1"/>
  <c r="R2358" i="1" s="1"/>
  <c r="K2358" i="1"/>
  <c r="L2358" i="1" s="1"/>
  <c r="S2350" i="1"/>
  <c r="T2350" i="1" s="1"/>
  <c r="O2350" i="1"/>
  <c r="M2350" i="1"/>
  <c r="N2350" i="1" s="1"/>
  <c r="I2350" i="1"/>
  <c r="J2350" i="1" s="1"/>
  <c r="Q2350" i="1"/>
  <c r="R2350" i="1" s="1"/>
  <c r="K2350" i="1"/>
  <c r="L2350" i="1" s="1"/>
  <c r="S2342" i="1"/>
  <c r="T2342" i="1" s="1"/>
  <c r="O2342" i="1"/>
  <c r="M2342" i="1"/>
  <c r="N2342" i="1" s="1"/>
  <c r="I2342" i="1"/>
  <c r="J2342" i="1" s="1"/>
  <c r="Q2342" i="1"/>
  <c r="R2342" i="1" s="1"/>
  <c r="K2342" i="1"/>
  <c r="L2342" i="1" s="1"/>
  <c r="S2334" i="1"/>
  <c r="T2334" i="1" s="1"/>
  <c r="O2334" i="1"/>
  <c r="M2334" i="1"/>
  <c r="N2334" i="1" s="1"/>
  <c r="I2334" i="1"/>
  <c r="J2334" i="1" s="1"/>
  <c r="Q2334" i="1"/>
  <c r="R2334" i="1" s="1"/>
  <c r="K2334" i="1"/>
  <c r="L2334" i="1" s="1"/>
  <c r="S2326" i="1"/>
  <c r="T2326" i="1" s="1"/>
  <c r="O2326" i="1"/>
  <c r="M2326" i="1"/>
  <c r="N2326" i="1" s="1"/>
  <c r="I2326" i="1"/>
  <c r="J2326" i="1" s="1"/>
  <c r="Q2326" i="1"/>
  <c r="R2326" i="1" s="1"/>
  <c r="K2326" i="1"/>
  <c r="L2326" i="1" s="1"/>
  <c r="S2318" i="1"/>
  <c r="T2318" i="1" s="1"/>
  <c r="O2318" i="1"/>
  <c r="M2318" i="1"/>
  <c r="N2318" i="1" s="1"/>
  <c r="I2318" i="1"/>
  <c r="J2318" i="1" s="1"/>
  <c r="Q2318" i="1"/>
  <c r="R2318" i="1" s="1"/>
  <c r="K2318" i="1"/>
  <c r="L2318" i="1" s="1"/>
  <c r="S2310" i="1"/>
  <c r="T2310" i="1" s="1"/>
  <c r="O2310" i="1"/>
  <c r="M2310" i="1"/>
  <c r="N2310" i="1" s="1"/>
  <c r="I2310" i="1"/>
  <c r="J2310" i="1" s="1"/>
  <c r="Q2310" i="1"/>
  <c r="R2310" i="1" s="1"/>
  <c r="K2310" i="1"/>
  <c r="L2310" i="1" s="1"/>
  <c r="S2302" i="1"/>
  <c r="T2302" i="1" s="1"/>
  <c r="O2302" i="1"/>
  <c r="M2302" i="1"/>
  <c r="N2302" i="1" s="1"/>
  <c r="I2302" i="1"/>
  <c r="J2302" i="1" s="1"/>
  <c r="Q2302" i="1"/>
  <c r="R2302" i="1" s="1"/>
  <c r="K2302" i="1"/>
  <c r="L2302" i="1" s="1"/>
  <c r="S2294" i="1"/>
  <c r="T2294" i="1" s="1"/>
  <c r="O2294" i="1"/>
  <c r="M2294" i="1"/>
  <c r="N2294" i="1" s="1"/>
  <c r="I2294" i="1"/>
  <c r="J2294" i="1" s="1"/>
  <c r="Q2294" i="1"/>
  <c r="R2294" i="1" s="1"/>
  <c r="K2294" i="1"/>
  <c r="L2294" i="1" s="1"/>
  <c r="S2286" i="1"/>
  <c r="T2286" i="1" s="1"/>
  <c r="O2286" i="1"/>
  <c r="M2286" i="1"/>
  <c r="N2286" i="1" s="1"/>
  <c r="I2286" i="1"/>
  <c r="J2286" i="1" s="1"/>
  <c r="Q2286" i="1"/>
  <c r="R2286" i="1" s="1"/>
  <c r="K2286" i="1"/>
  <c r="L2286" i="1" s="1"/>
  <c r="S2278" i="1"/>
  <c r="T2278" i="1" s="1"/>
  <c r="O2278" i="1"/>
  <c r="M2278" i="1"/>
  <c r="N2278" i="1" s="1"/>
  <c r="I2278" i="1"/>
  <c r="J2278" i="1" s="1"/>
  <c r="Q2278" i="1"/>
  <c r="R2278" i="1" s="1"/>
  <c r="K2278" i="1"/>
  <c r="L2278" i="1" s="1"/>
  <c r="S2270" i="1"/>
  <c r="T2270" i="1" s="1"/>
  <c r="O2270" i="1"/>
  <c r="M2270" i="1"/>
  <c r="N2270" i="1" s="1"/>
  <c r="I2270" i="1"/>
  <c r="J2270" i="1" s="1"/>
  <c r="Q2270" i="1"/>
  <c r="R2270" i="1" s="1"/>
  <c r="K2270" i="1"/>
  <c r="L2270" i="1" s="1"/>
  <c r="S2262" i="1"/>
  <c r="T2262" i="1" s="1"/>
  <c r="O2262" i="1"/>
  <c r="M2262" i="1"/>
  <c r="N2262" i="1" s="1"/>
  <c r="I2262" i="1"/>
  <c r="J2262" i="1" s="1"/>
  <c r="Q2262" i="1"/>
  <c r="R2262" i="1" s="1"/>
  <c r="K2262" i="1"/>
  <c r="L2262" i="1" s="1"/>
  <c r="S2254" i="1"/>
  <c r="T2254" i="1" s="1"/>
  <c r="O2254" i="1"/>
  <c r="M2254" i="1"/>
  <c r="N2254" i="1" s="1"/>
  <c r="I2254" i="1"/>
  <c r="J2254" i="1" s="1"/>
  <c r="Q2254" i="1"/>
  <c r="R2254" i="1" s="1"/>
  <c r="K2254" i="1"/>
  <c r="L2254" i="1" s="1"/>
  <c r="S2246" i="1"/>
  <c r="T2246" i="1" s="1"/>
  <c r="O2246" i="1"/>
  <c r="M2246" i="1"/>
  <c r="N2246" i="1" s="1"/>
  <c r="I2246" i="1"/>
  <c r="J2246" i="1" s="1"/>
  <c r="Q2246" i="1"/>
  <c r="R2246" i="1" s="1"/>
  <c r="K2246" i="1"/>
  <c r="L2246" i="1" s="1"/>
  <c r="S2238" i="1"/>
  <c r="T2238" i="1" s="1"/>
  <c r="O2238" i="1"/>
  <c r="M2238" i="1"/>
  <c r="N2238" i="1" s="1"/>
  <c r="I2238" i="1"/>
  <c r="J2238" i="1" s="1"/>
  <c r="Q2238" i="1"/>
  <c r="R2238" i="1" s="1"/>
  <c r="K2238" i="1"/>
  <c r="L2238" i="1" s="1"/>
  <c r="S2230" i="1"/>
  <c r="T2230" i="1" s="1"/>
  <c r="O2230" i="1"/>
  <c r="M2230" i="1"/>
  <c r="N2230" i="1" s="1"/>
  <c r="I2230" i="1"/>
  <c r="J2230" i="1" s="1"/>
  <c r="Q2230" i="1"/>
  <c r="R2230" i="1" s="1"/>
  <c r="K2230" i="1"/>
  <c r="L2230" i="1" s="1"/>
  <c r="S2222" i="1"/>
  <c r="T2222" i="1" s="1"/>
  <c r="O2222" i="1"/>
  <c r="M2222" i="1"/>
  <c r="N2222" i="1" s="1"/>
  <c r="I2222" i="1"/>
  <c r="J2222" i="1" s="1"/>
  <c r="Q2222" i="1"/>
  <c r="R2222" i="1" s="1"/>
  <c r="K2222" i="1"/>
  <c r="L2222" i="1" s="1"/>
  <c r="S2214" i="1"/>
  <c r="T2214" i="1" s="1"/>
  <c r="O2214" i="1"/>
  <c r="M2214" i="1"/>
  <c r="N2214" i="1" s="1"/>
  <c r="I2214" i="1"/>
  <c r="J2214" i="1" s="1"/>
  <c r="Q2214" i="1"/>
  <c r="R2214" i="1" s="1"/>
  <c r="K2214" i="1"/>
  <c r="L2214" i="1" s="1"/>
  <c r="S2206" i="1"/>
  <c r="T2206" i="1" s="1"/>
  <c r="O2206" i="1"/>
  <c r="M2206" i="1"/>
  <c r="N2206" i="1" s="1"/>
  <c r="I2206" i="1"/>
  <c r="J2206" i="1" s="1"/>
  <c r="Q2206" i="1"/>
  <c r="R2206" i="1" s="1"/>
  <c r="K2206" i="1"/>
  <c r="L2206" i="1" s="1"/>
  <c r="S2198" i="1"/>
  <c r="T2198" i="1" s="1"/>
  <c r="O2198" i="1"/>
  <c r="M2198" i="1"/>
  <c r="N2198" i="1" s="1"/>
  <c r="I2198" i="1"/>
  <c r="J2198" i="1" s="1"/>
  <c r="Q2198" i="1"/>
  <c r="R2198" i="1" s="1"/>
  <c r="K2198" i="1"/>
  <c r="L2198" i="1" s="1"/>
  <c r="S2190" i="1"/>
  <c r="T2190" i="1" s="1"/>
  <c r="O2190" i="1"/>
  <c r="M2190" i="1"/>
  <c r="N2190" i="1" s="1"/>
  <c r="I2190" i="1"/>
  <c r="J2190" i="1" s="1"/>
  <c r="Q2190" i="1"/>
  <c r="R2190" i="1" s="1"/>
  <c r="K2190" i="1"/>
  <c r="L2190" i="1" s="1"/>
  <c r="S2182" i="1"/>
  <c r="T2182" i="1" s="1"/>
  <c r="O2182" i="1"/>
  <c r="M2182" i="1"/>
  <c r="N2182" i="1" s="1"/>
  <c r="I2182" i="1"/>
  <c r="J2182" i="1" s="1"/>
  <c r="Q2182" i="1"/>
  <c r="R2182" i="1" s="1"/>
  <c r="K2182" i="1"/>
  <c r="L2182" i="1" s="1"/>
  <c r="S2174" i="1"/>
  <c r="T2174" i="1" s="1"/>
  <c r="O2174" i="1"/>
  <c r="M2174" i="1"/>
  <c r="N2174" i="1" s="1"/>
  <c r="I2174" i="1"/>
  <c r="J2174" i="1" s="1"/>
  <c r="Q2174" i="1"/>
  <c r="R2174" i="1" s="1"/>
  <c r="K2174" i="1"/>
  <c r="L2174" i="1" s="1"/>
  <c r="S2166" i="1"/>
  <c r="T2166" i="1" s="1"/>
  <c r="O2166" i="1"/>
  <c r="M2166" i="1"/>
  <c r="N2166" i="1" s="1"/>
  <c r="I2166" i="1"/>
  <c r="J2166" i="1" s="1"/>
  <c r="Q2166" i="1"/>
  <c r="R2166" i="1" s="1"/>
  <c r="K2166" i="1"/>
  <c r="L2166" i="1" s="1"/>
  <c r="S2158" i="1"/>
  <c r="T2158" i="1" s="1"/>
  <c r="O2158" i="1"/>
  <c r="M2158" i="1"/>
  <c r="N2158" i="1" s="1"/>
  <c r="I2158" i="1"/>
  <c r="J2158" i="1" s="1"/>
  <c r="Q2158" i="1"/>
  <c r="R2158" i="1" s="1"/>
  <c r="K2158" i="1"/>
  <c r="L2158" i="1" s="1"/>
  <c r="S2150" i="1"/>
  <c r="T2150" i="1" s="1"/>
  <c r="O2150" i="1"/>
  <c r="M2150" i="1"/>
  <c r="N2150" i="1" s="1"/>
  <c r="I2150" i="1"/>
  <c r="J2150" i="1" s="1"/>
  <c r="Q2150" i="1"/>
  <c r="R2150" i="1" s="1"/>
  <c r="K2150" i="1"/>
  <c r="L2150" i="1" s="1"/>
  <c r="S2142" i="1"/>
  <c r="T2142" i="1" s="1"/>
  <c r="O2142" i="1"/>
  <c r="M2142" i="1"/>
  <c r="N2142" i="1" s="1"/>
  <c r="I2142" i="1"/>
  <c r="J2142" i="1" s="1"/>
  <c r="Q2142" i="1"/>
  <c r="R2142" i="1" s="1"/>
  <c r="K2142" i="1"/>
  <c r="L2142" i="1" s="1"/>
  <c r="S2134" i="1"/>
  <c r="T2134" i="1" s="1"/>
  <c r="O2134" i="1"/>
  <c r="M2134" i="1"/>
  <c r="N2134" i="1" s="1"/>
  <c r="I2134" i="1"/>
  <c r="J2134" i="1" s="1"/>
  <c r="Q2134" i="1"/>
  <c r="R2134" i="1" s="1"/>
  <c r="K2134" i="1"/>
  <c r="L2134" i="1" s="1"/>
  <c r="S2126" i="1"/>
  <c r="T2126" i="1" s="1"/>
  <c r="O2126" i="1"/>
  <c r="M2126" i="1"/>
  <c r="N2126" i="1" s="1"/>
  <c r="I2126" i="1"/>
  <c r="J2126" i="1" s="1"/>
  <c r="Q2126" i="1"/>
  <c r="R2126" i="1" s="1"/>
  <c r="K2126" i="1"/>
  <c r="L2126" i="1" s="1"/>
  <c r="S2118" i="1"/>
  <c r="T2118" i="1" s="1"/>
  <c r="O2118" i="1"/>
  <c r="M2118" i="1"/>
  <c r="N2118" i="1" s="1"/>
  <c r="I2118" i="1"/>
  <c r="J2118" i="1" s="1"/>
  <c r="Q2118" i="1"/>
  <c r="R2118" i="1" s="1"/>
  <c r="K2118" i="1"/>
  <c r="L2118" i="1" s="1"/>
  <c r="S2110" i="1"/>
  <c r="T2110" i="1" s="1"/>
  <c r="O2110" i="1"/>
  <c r="M2110" i="1"/>
  <c r="N2110" i="1" s="1"/>
  <c r="I2110" i="1"/>
  <c r="J2110" i="1" s="1"/>
  <c r="Q2110" i="1"/>
  <c r="R2110" i="1" s="1"/>
  <c r="K2110" i="1"/>
  <c r="L2110" i="1" s="1"/>
  <c r="S2102" i="1"/>
  <c r="T2102" i="1" s="1"/>
  <c r="O2102" i="1"/>
  <c r="M2102" i="1"/>
  <c r="N2102" i="1" s="1"/>
  <c r="I2102" i="1"/>
  <c r="J2102" i="1" s="1"/>
  <c r="Q2102" i="1"/>
  <c r="R2102" i="1" s="1"/>
  <c r="K2102" i="1"/>
  <c r="L2102" i="1" s="1"/>
  <c r="S2094" i="1"/>
  <c r="T2094" i="1" s="1"/>
  <c r="O2094" i="1"/>
  <c r="M2094" i="1"/>
  <c r="N2094" i="1" s="1"/>
  <c r="I2094" i="1"/>
  <c r="J2094" i="1" s="1"/>
  <c r="Q2094" i="1"/>
  <c r="R2094" i="1" s="1"/>
  <c r="K2094" i="1"/>
  <c r="L2094" i="1" s="1"/>
  <c r="S2086" i="1"/>
  <c r="T2086" i="1" s="1"/>
  <c r="O2086" i="1"/>
  <c r="M2086" i="1"/>
  <c r="N2086" i="1" s="1"/>
  <c r="I2086" i="1"/>
  <c r="J2086" i="1" s="1"/>
  <c r="Q2086" i="1"/>
  <c r="R2086" i="1" s="1"/>
  <c r="K2086" i="1"/>
  <c r="L2086" i="1" s="1"/>
  <c r="S2078" i="1"/>
  <c r="T2078" i="1" s="1"/>
  <c r="O2078" i="1"/>
  <c r="M2078" i="1"/>
  <c r="N2078" i="1" s="1"/>
  <c r="I2078" i="1"/>
  <c r="J2078" i="1" s="1"/>
  <c r="Q2078" i="1"/>
  <c r="R2078" i="1" s="1"/>
  <c r="K2078" i="1"/>
  <c r="L2078" i="1" s="1"/>
  <c r="S2070" i="1"/>
  <c r="T2070" i="1" s="1"/>
  <c r="O2070" i="1"/>
  <c r="M2070" i="1"/>
  <c r="N2070" i="1" s="1"/>
  <c r="I2070" i="1"/>
  <c r="J2070" i="1" s="1"/>
  <c r="Q2070" i="1"/>
  <c r="R2070" i="1" s="1"/>
  <c r="K2070" i="1"/>
  <c r="L2070" i="1" s="1"/>
  <c r="S2062" i="1"/>
  <c r="T2062" i="1" s="1"/>
  <c r="O2062" i="1"/>
  <c r="M2062" i="1"/>
  <c r="N2062" i="1" s="1"/>
  <c r="I2062" i="1"/>
  <c r="J2062" i="1" s="1"/>
  <c r="Q2062" i="1"/>
  <c r="R2062" i="1" s="1"/>
  <c r="K2062" i="1"/>
  <c r="L2062" i="1" s="1"/>
  <c r="S2054" i="1"/>
  <c r="T2054" i="1" s="1"/>
  <c r="O2054" i="1"/>
  <c r="M2054" i="1"/>
  <c r="N2054" i="1" s="1"/>
  <c r="I2054" i="1"/>
  <c r="J2054" i="1" s="1"/>
  <c r="Q2054" i="1"/>
  <c r="R2054" i="1" s="1"/>
  <c r="K2054" i="1"/>
  <c r="L2054" i="1" s="1"/>
  <c r="S2046" i="1"/>
  <c r="T2046" i="1" s="1"/>
  <c r="O2046" i="1"/>
  <c r="M2046" i="1"/>
  <c r="N2046" i="1" s="1"/>
  <c r="I2046" i="1"/>
  <c r="J2046" i="1" s="1"/>
  <c r="Q2046" i="1"/>
  <c r="R2046" i="1" s="1"/>
  <c r="K2046" i="1"/>
  <c r="L2046" i="1" s="1"/>
  <c r="S2038" i="1"/>
  <c r="T2038" i="1" s="1"/>
  <c r="O2038" i="1"/>
  <c r="M2038" i="1"/>
  <c r="N2038" i="1" s="1"/>
  <c r="I2038" i="1"/>
  <c r="J2038" i="1" s="1"/>
  <c r="Q2038" i="1"/>
  <c r="R2038" i="1" s="1"/>
  <c r="K2038" i="1"/>
  <c r="L2038" i="1" s="1"/>
  <c r="S2030" i="1"/>
  <c r="T2030" i="1" s="1"/>
  <c r="O2030" i="1"/>
  <c r="M2030" i="1"/>
  <c r="N2030" i="1" s="1"/>
  <c r="I2030" i="1"/>
  <c r="J2030" i="1" s="1"/>
  <c r="Q2030" i="1"/>
  <c r="R2030" i="1" s="1"/>
  <c r="K2030" i="1"/>
  <c r="L2030" i="1" s="1"/>
  <c r="S2022" i="1"/>
  <c r="T2022" i="1" s="1"/>
  <c r="O2022" i="1"/>
  <c r="M2022" i="1"/>
  <c r="N2022" i="1" s="1"/>
  <c r="I2022" i="1"/>
  <c r="J2022" i="1" s="1"/>
  <c r="Q2022" i="1"/>
  <c r="R2022" i="1" s="1"/>
  <c r="K2022" i="1"/>
  <c r="L2022" i="1" s="1"/>
  <c r="S2014" i="1"/>
  <c r="T2014" i="1" s="1"/>
  <c r="O2014" i="1"/>
  <c r="M2014" i="1"/>
  <c r="N2014" i="1" s="1"/>
  <c r="I2014" i="1"/>
  <c r="J2014" i="1" s="1"/>
  <c r="Q2014" i="1"/>
  <c r="R2014" i="1" s="1"/>
  <c r="K2014" i="1"/>
  <c r="L2014" i="1" s="1"/>
  <c r="S2006" i="1"/>
  <c r="T2006" i="1" s="1"/>
  <c r="O2006" i="1"/>
  <c r="M2006" i="1"/>
  <c r="N2006" i="1" s="1"/>
  <c r="I2006" i="1"/>
  <c r="J2006" i="1" s="1"/>
  <c r="Q2006" i="1"/>
  <c r="R2006" i="1" s="1"/>
  <c r="K2006" i="1"/>
  <c r="L2006" i="1" s="1"/>
  <c r="S1998" i="1"/>
  <c r="T1998" i="1" s="1"/>
  <c r="O1998" i="1"/>
  <c r="M1998" i="1"/>
  <c r="N1998" i="1" s="1"/>
  <c r="I1998" i="1"/>
  <c r="J1998" i="1" s="1"/>
  <c r="Q1998" i="1"/>
  <c r="R1998" i="1" s="1"/>
  <c r="K1998" i="1"/>
  <c r="L1998" i="1" s="1"/>
  <c r="S1990" i="1"/>
  <c r="T1990" i="1" s="1"/>
  <c r="O1990" i="1"/>
  <c r="M1990" i="1"/>
  <c r="N1990" i="1" s="1"/>
  <c r="I1990" i="1"/>
  <c r="J1990" i="1" s="1"/>
  <c r="Q1990" i="1"/>
  <c r="R1990" i="1" s="1"/>
  <c r="K1990" i="1"/>
  <c r="L1990" i="1" s="1"/>
  <c r="S1982" i="1"/>
  <c r="T1982" i="1" s="1"/>
  <c r="O1982" i="1"/>
  <c r="M1982" i="1"/>
  <c r="N1982" i="1" s="1"/>
  <c r="I1982" i="1"/>
  <c r="J1982" i="1" s="1"/>
  <c r="Q1982" i="1"/>
  <c r="R1982" i="1" s="1"/>
  <c r="K1982" i="1"/>
  <c r="L1982" i="1" s="1"/>
  <c r="S1974" i="1"/>
  <c r="T1974" i="1" s="1"/>
  <c r="O1974" i="1"/>
  <c r="M1974" i="1"/>
  <c r="N1974" i="1" s="1"/>
  <c r="I1974" i="1"/>
  <c r="J1974" i="1" s="1"/>
  <c r="Q1974" i="1"/>
  <c r="R1974" i="1" s="1"/>
  <c r="K1974" i="1"/>
  <c r="L1974" i="1" s="1"/>
  <c r="S1966" i="1"/>
  <c r="T1966" i="1" s="1"/>
  <c r="O1966" i="1"/>
  <c r="M1966" i="1"/>
  <c r="N1966" i="1" s="1"/>
  <c r="I1966" i="1"/>
  <c r="J1966" i="1" s="1"/>
  <c r="Q1966" i="1"/>
  <c r="R1966" i="1" s="1"/>
  <c r="K1966" i="1"/>
  <c r="L1966" i="1" s="1"/>
  <c r="S1958" i="1"/>
  <c r="T1958" i="1" s="1"/>
  <c r="O1958" i="1"/>
  <c r="M1958" i="1"/>
  <c r="N1958" i="1" s="1"/>
  <c r="I1958" i="1"/>
  <c r="J1958" i="1" s="1"/>
  <c r="Q1958" i="1"/>
  <c r="R1958" i="1" s="1"/>
  <c r="K1958" i="1"/>
  <c r="L1958" i="1" s="1"/>
  <c r="S1950" i="1"/>
  <c r="T1950" i="1" s="1"/>
  <c r="O1950" i="1"/>
  <c r="M1950" i="1"/>
  <c r="N1950" i="1" s="1"/>
  <c r="I1950" i="1"/>
  <c r="J1950" i="1" s="1"/>
  <c r="Q1950" i="1"/>
  <c r="R1950" i="1" s="1"/>
  <c r="K1950" i="1"/>
  <c r="L1950" i="1" s="1"/>
  <c r="S1942" i="1"/>
  <c r="T1942" i="1" s="1"/>
  <c r="O1942" i="1"/>
  <c r="M1942" i="1"/>
  <c r="N1942" i="1" s="1"/>
  <c r="I1942" i="1"/>
  <c r="J1942" i="1" s="1"/>
  <c r="Q1942" i="1"/>
  <c r="R1942" i="1" s="1"/>
  <c r="K1942" i="1"/>
  <c r="L1942" i="1" s="1"/>
  <c r="S1934" i="1"/>
  <c r="T1934" i="1" s="1"/>
  <c r="O1934" i="1"/>
  <c r="M1934" i="1"/>
  <c r="N1934" i="1" s="1"/>
  <c r="I1934" i="1"/>
  <c r="J1934" i="1" s="1"/>
  <c r="Q1934" i="1"/>
  <c r="R1934" i="1" s="1"/>
  <c r="K1934" i="1"/>
  <c r="L1934" i="1" s="1"/>
  <c r="S1926" i="1"/>
  <c r="T1926" i="1" s="1"/>
  <c r="O1926" i="1"/>
  <c r="M1926" i="1"/>
  <c r="N1926" i="1" s="1"/>
  <c r="I1926" i="1"/>
  <c r="J1926" i="1" s="1"/>
  <c r="Q1926" i="1"/>
  <c r="R1926" i="1" s="1"/>
  <c r="K1926" i="1"/>
  <c r="L1926" i="1" s="1"/>
  <c r="S1918" i="1"/>
  <c r="T1918" i="1" s="1"/>
  <c r="O1918" i="1"/>
  <c r="M1918" i="1"/>
  <c r="N1918" i="1" s="1"/>
  <c r="I1918" i="1"/>
  <c r="J1918" i="1" s="1"/>
  <c r="Q1918" i="1"/>
  <c r="R1918" i="1" s="1"/>
  <c r="K1918" i="1"/>
  <c r="L1918" i="1" s="1"/>
  <c r="S1910" i="1"/>
  <c r="T1910" i="1" s="1"/>
  <c r="O1910" i="1"/>
  <c r="M1910" i="1"/>
  <c r="N1910" i="1" s="1"/>
  <c r="I1910" i="1"/>
  <c r="J1910" i="1" s="1"/>
  <c r="Q1910" i="1"/>
  <c r="R1910" i="1" s="1"/>
  <c r="K1910" i="1"/>
  <c r="L1910" i="1" s="1"/>
  <c r="S1902" i="1"/>
  <c r="T1902" i="1" s="1"/>
  <c r="O1902" i="1"/>
  <c r="M1902" i="1"/>
  <c r="N1902" i="1" s="1"/>
  <c r="I1902" i="1"/>
  <c r="J1902" i="1" s="1"/>
  <c r="Q1902" i="1"/>
  <c r="R1902" i="1" s="1"/>
  <c r="K1902" i="1"/>
  <c r="L1902" i="1" s="1"/>
  <c r="S1894" i="1"/>
  <c r="T1894" i="1" s="1"/>
  <c r="O1894" i="1"/>
  <c r="M1894" i="1"/>
  <c r="N1894" i="1" s="1"/>
  <c r="I1894" i="1"/>
  <c r="J1894" i="1" s="1"/>
  <c r="Q1894" i="1"/>
  <c r="R1894" i="1" s="1"/>
  <c r="K1894" i="1"/>
  <c r="L1894" i="1" s="1"/>
  <c r="S1886" i="1"/>
  <c r="T1886" i="1" s="1"/>
  <c r="O1886" i="1"/>
  <c r="M1886" i="1"/>
  <c r="N1886" i="1" s="1"/>
  <c r="I1886" i="1"/>
  <c r="J1886" i="1" s="1"/>
  <c r="Q1886" i="1"/>
  <c r="R1886" i="1" s="1"/>
  <c r="K1886" i="1"/>
  <c r="L1886" i="1" s="1"/>
  <c r="S1878" i="1"/>
  <c r="T1878" i="1" s="1"/>
  <c r="O1878" i="1"/>
  <c r="M1878" i="1"/>
  <c r="N1878" i="1" s="1"/>
  <c r="I1878" i="1"/>
  <c r="J1878" i="1" s="1"/>
  <c r="Q1878" i="1"/>
  <c r="R1878" i="1" s="1"/>
  <c r="K1878" i="1"/>
  <c r="L1878" i="1" s="1"/>
  <c r="S1870" i="1"/>
  <c r="T1870" i="1" s="1"/>
  <c r="O1870" i="1"/>
  <c r="M1870" i="1"/>
  <c r="N1870" i="1" s="1"/>
  <c r="I1870" i="1"/>
  <c r="J1870" i="1" s="1"/>
  <c r="Q1870" i="1"/>
  <c r="R1870" i="1" s="1"/>
  <c r="K1870" i="1"/>
  <c r="L1870" i="1" s="1"/>
  <c r="S1862" i="1"/>
  <c r="T1862" i="1" s="1"/>
  <c r="O1862" i="1"/>
  <c r="M1862" i="1"/>
  <c r="N1862" i="1" s="1"/>
  <c r="I1862" i="1"/>
  <c r="J1862" i="1" s="1"/>
  <c r="Q1862" i="1"/>
  <c r="R1862" i="1" s="1"/>
  <c r="K1862" i="1"/>
  <c r="L1862" i="1" s="1"/>
  <c r="S1854" i="1"/>
  <c r="T1854" i="1" s="1"/>
  <c r="O1854" i="1"/>
  <c r="M1854" i="1"/>
  <c r="N1854" i="1" s="1"/>
  <c r="I1854" i="1"/>
  <c r="J1854" i="1" s="1"/>
  <c r="Q1854" i="1"/>
  <c r="R1854" i="1" s="1"/>
  <c r="K1854" i="1"/>
  <c r="L1854" i="1" s="1"/>
  <c r="S1846" i="1"/>
  <c r="T1846" i="1" s="1"/>
  <c r="O1846" i="1"/>
  <c r="M1846" i="1"/>
  <c r="N1846" i="1" s="1"/>
  <c r="I1846" i="1"/>
  <c r="J1846" i="1" s="1"/>
  <c r="Q1846" i="1"/>
  <c r="R1846" i="1" s="1"/>
  <c r="K1846" i="1"/>
  <c r="L1846" i="1" s="1"/>
  <c r="S1838" i="1"/>
  <c r="T1838" i="1" s="1"/>
  <c r="O1838" i="1"/>
  <c r="M1838" i="1"/>
  <c r="N1838" i="1" s="1"/>
  <c r="I1838" i="1"/>
  <c r="J1838" i="1" s="1"/>
  <c r="Q1838" i="1"/>
  <c r="R1838" i="1" s="1"/>
  <c r="K1838" i="1"/>
  <c r="L1838" i="1" s="1"/>
  <c r="S1830" i="1"/>
  <c r="T1830" i="1" s="1"/>
  <c r="O1830" i="1"/>
  <c r="M1830" i="1"/>
  <c r="N1830" i="1" s="1"/>
  <c r="I1830" i="1"/>
  <c r="J1830" i="1" s="1"/>
  <c r="Q1830" i="1"/>
  <c r="R1830" i="1" s="1"/>
  <c r="K1830" i="1"/>
  <c r="L1830" i="1" s="1"/>
  <c r="S1822" i="1"/>
  <c r="T1822" i="1" s="1"/>
  <c r="O1822" i="1"/>
  <c r="M1822" i="1"/>
  <c r="N1822" i="1" s="1"/>
  <c r="I1822" i="1"/>
  <c r="J1822" i="1" s="1"/>
  <c r="Q1822" i="1"/>
  <c r="R1822" i="1" s="1"/>
  <c r="K1822" i="1"/>
  <c r="L1822" i="1" s="1"/>
  <c r="S1814" i="1"/>
  <c r="T1814" i="1" s="1"/>
  <c r="O1814" i="1"/>
  <c r="M1814" i="1"/>
  <c r="N1814" i="1" s="1"/>
  <c r="I1814" i="1"/>
  <c r="J1814" i="1" s="1"/>
  <c r="Q1814" i="1"/>
  <c r="R1814" i="1" s="1"/>
  <c r="K1814" i="1"/>
  <c r="L1814" i="1" s="1"/>
  <c r="S1806" i="1"/>
  <c r="T1806" i="1" s="1"/>
  <c r="O1806" i="1"/>
  <c r="M1806" i="1"/>
  <c r="N1806" i="1" s="1"/>
  <c r="I1806" i="1"/>
  <c r="J1806" i="1" s="1"/>
  <c r="Q1806" i="1"/>
  <c r="R1806" i="1" s="1"/>
  <c r="K1806" i="1"/>
  <c r="L1806" i="1" s="1"/>
  <c r="S1798" i="1"/>
  <c r="T1798" i="1" s="1"/>
  <c r="O1798" i="1"/>
  <c r="M1798" i="1"/>
  <c r="N1798" i="1" s="1"/>
  <c r="I1798" i="1"/>
  <c r="J1798" i="1" s="1"/>
  <c r="Q1798" i="1"/>
  <c r="R1798" i="1" s="1"/>
  <c r="K1798" i="1"/>
  <c r="L1798" i="1" s="1"/>
  <c r="S1790" i="1"/>
  <c r="T1790" i="1" s="1"/>
  <c r="O1790" i="1"/>
  <c r="M1790" i="1"/>
  <c r="N1790" i="1" s="1"/>
  <c r="I1790" i="1"/>
  <c r="J1790" i="1" s="1"/>
  <c r="Q1790" i="1"/>
  <c r="R1790" i="1" s="1"/>
  <c r="K1790" i="1"/>
  <c r="L1790" i="1" s="1"/>
  <c r="S1782" i="1"/>
  <c r="T1782" i="1" s="1"/>
  <c r="O1782" i="1"/>
  <c r="M1782" i="1"/>
  <c r="N1782" i="1" s="1"/>
  <c r="I1782" i="1"/>
  <c r="J1782" i="1" s="1"/>
  <c r="Q1782" i="1"/>
  <c r="R1782" i="1" s="1"/>
  <c r="K1782" i="1"/>
  <c r="L1782" i="1" s="1"/>
  <c r="S1774" i="1"/>
  <c r="T1774" i="1" s="1"/>
  <c r="O1774" i="1"/>
  <c r="M1774" i="1"/>
  <c r="N1774" i="1" s="1"/>
  <c r="I1774" i="1"/>
  <c r="J1774" i="1" s="1"/>
  <c r="Q1774" i="1"/>
  <c r="R1774" i="1" s="1"/>
  <c r="K1774" i="1"/>
  <c r="L1774" i="1" s="1"/>
  <c r="S1766" i="1"/>
  <c r="T1766" i="1" s="1"/>
  <c r="O1766" i="1"/>
  <c r="M1766" i="1"/>
  <c r="N1766" i="1" s="1"/>
  <c r="I1766" i="1"/>
  <c r="J1766" i="1" s="1"/>
  <c r="Q1766" i="1"/>
  <c r="R1766" i="1" s="1"/>
  <c r="K1766" i="1"/>
  <c r="L1766" i="1" s="1"/>
  <c r="S1758" i="1"/>
  <c r="T1758" i="1" s="1"/>
  <c r="O1758" i="1"/>
  <c r="M1758" i="1"/>
  <c r="N1758" i="1" s="1"/>
  <c r="I1758" i="1"/>
  <c r="J1758" i="1" s="1"/>
  <c r="Q1758" i="1"/>
  <c r="R1758" i="1" s="1"/>
  <c r="K1758" i="1"/>
  <c r="L1758" i="1" s="1"/>
  <c r="S1750" i="1"/>
  <c r="T1750" i="1" s="1"/>
  <c r="O1750" i="1"/>
  <c r="M1750" i="1"/>
  <c r="N1750" i="1" s="1"/>
  <c r="I1750" i="1"/>
  <c r="J1750" i="1" s="1"/>
  <c r="Q1750" i="1"/>
  <c r="R1750" i="1" s="1"/>
  <c r="K1750" i="1"/>
  <c r="L1750" i="1" s="1"/>
  <c r="S1742" i="1"/>
  <c r="T1742" i="1" s="1"/>
  <c r="O1742" i="1"/>
  <c r="M1742" i="1"/>
  <c r="N1742" i="1" s="1"/>
  <c r="I1742" i="1"/>
  <c r="J1742" i="1" s="1"/>
  <c r="Q1742" i="1"/>
  <c r="R1742" i="1" s="1"/>
  <c r="K1742" i="1"/>
  <c r="L1742" i="1" s="1"/>
  <c r="S1734" i="1"/>
  <c r="T1734" i="1" s="1"/>
  <c r="O1734" i="1"/>
  <c r="M1734" i="1"/>
  <c r="N1734" i="1" s="1"/>
  <c r="I1734" i="1"/>
  <c r="J1734" i="1" s="1"/>
  <c r="Q1734" i="1"/>
  <c r="R1734" i="1" s="1"/>
  <c r="K1734" i="1"/>
  <c r="L1734" i="1" s="1"/>
  <c r="S1726" i="1"/>
  <c r="T1726" i="1" s="1"/>
  <c r="O1726" i="1"/>
  <c r="M1726" i="1"/>
  <c r="N1726" i="1" s="1"/>
  <c r="I1726" i="1"/>
  <c r="J1726" i="1" s="1"/>
  <c r="Q1726" i="1"/>
  <c r="R1726" i="1" s="1"/>
  <c r="K1726" i="1"/>
  <c r="L1726" i="1" s="1"/>
  <c r="S1718" i="1"/>
  <c r="T1718" i="1" s="1"/>
  <c r="O1718" i="1"/>
  <c r="M1718" i="1"/>
  <c r="N1718" i="1" s="1"/>
  <c r="I1718" i="1"/>
  <c r="J1718" i="1" s="1"/>
  <c r="Q1718" i="1"/>
  <c r="R1718" i="1" s="1"/>
  <c r="K1718" i="1"/>
  <c r="L1718" i="1" s="1"/>
  <c r="S1710" i="1"/>
  <c r="T1710" i="1" s="1"/>
  <c r="O1710" i="1"/>
  <c r="M1710" i="1"/>
  <c r="N1710" i="1" s="1"/>
  <c r="I1710" i="1"/>
  <c r="J1710" i="1" s="1"/>
  <c r="Q1710" i="1"/>
  <c r="R1710" i="1" s="1"/>
  <c r="K1710" i="1"/>
  <c r="L1710" i="1" s="1"/>
  <c r="S1702" i="1"/>
  <c r="T1702" i="1" s="1"/>
  <c r="O1702" i="1"/>
  <c r="M1702" i="1"/>
  <c r="N1702" i="1" s="1"/>
  <c r="I1702" i="1"/>
  <c r="J1702" i="1" s="1"/>
  <c r="Q1702" i="1"/>
  <c r="R1702" i="1" s="1"/>
  <c r="K1702" i="1"/>
  <c r="L1702" i="1" s="1"/>
  <c r="S1694" i="1"/>
  <c r="T1694" i="1" s="1"/>
  <c r="O1694" i="1"/>
  <c r="M1694" i="1"/>
  <c r="N1694" i="1" s="1"/>
  <c r="I1694" i="1"/>
  <c r="J1694" i="1" s="1"/>
  <c r="Q1694" i="1"/>
  <c r="R1694" i="1" s="1"/>
  <c r="K1694" i="1"/>
  <c r="L1694" i="1" s="1"/>
  <c r="S1686" i="1"/>
  <c r="T1686" i="1" s="1"/>
  <c r="O1686" i="1"/>
  <c r="M1686" i="1"/>
  <c r="N1686" i="1" s="1"/>
  <c r="I1686" i="1"/>
  <c r="J1686" i="1" s="1"/>
  <c r="Q1686" i="1"/>
  <c r="R1686" i="1" s="1"/>
  <c r="K1686" i="1"/>
  <c r="L1686" i="1" s="1"/>
  <c r="S1678" i="1"/>
  <c r="T1678" i="1" s="1"/>
  <c r="O1678" i="1"/>
  <c r="M1678" i="1"/>
  <c r="N1678" i="1" s="1"/>
  <c r="I1678" i="1"/>
  <c r="J1678" i="1" s="1"/>
  <c r="Q1678" i="1"/>
  <c r="R1678" i="1" s="1"/>
  <c r="K1678" i="1"/>
  <c r="L1678" i="1" s="1"/>
  <c r="S1670" i="1"/>
  <c r="T1670" i="1" s="1"/>
  <c r="O1670" i="1"/>
  <c r="M1670" i="1"/>
  <c r="N1670" i="1" s="1"/>
  <c r="I1670" i="1"/>
  <c r="J1670" i="1" s="1"/>
  <c r="Q1670" i="1"/>
  <c r="R1670" i="1" s="1"/>
  <c r="K1670" i="1"/>
  <c r="L1670" i="1" s="1"/>
  <c r="S1662" i="1"/>
  <c r="T1662" i="1" s="1"/>
  <c r="O1662" i="1"/>
  <c r="M1662" i="1"/>
  <c r="N1662" i="1" s="1"/>
  <c r="I1662" i="1"/>
  <c r="J1662" i="1" s="1"/>
  <c r="Q1662" i="1"/>
  <c r="R1662" i="1" s="1"/>
  <c r="K1662" i="1"/>
  <c r="L1662" i="1" s="1"/>
  <c r="S1654" i="1"/>
  <c r="T1654" i="1" s="1"/>
  <c r="O1654" i="1"/>
  <c r="M1654" i="1"/>
  <c r="N1654" i="1" s="1"/>
  <c r="I1654" i="1"/>
  <c r="J1654" i="1" s="1"/>
  <c r="Q1654" i="1"/>
  <c r="R1654" i="1" s="1"/>
  <c r="K1654" i="1"/>
  <c r="L1654" i="1" s="1"/>
  <c r="S1646" i="1"/>
  <c r="T1646" i="1" s="1"/>
  <c r="O1646" i="1"/>
  <c r="M1646" i="1"/>
  <c r="N1646" i="1" s="1"/>
  <c r="I1646" i="1"/>
  <c r="J1646" i="1" s="1"/>
  <c r="Q1646" i="1"/>
  <c r="R1646" i="1" s="1"/>
  <c r="K1646" i="1"/>
  <c r="L1646" i="1" s="1"/>
  <c r="S1638" i="1"/>
  <c r="T1638" i="1" s="1"/>
  <c r="O1638" i="1"/>
  <c r="M1638" i="1"/>
  <c r="N1638" i="1" s="1"/>
  <c r="I1638" i="1"/>
  <c r="J1638" i="1" s="1"/>
  <c r="Q1638" i="1"/>
  <c r="R1638" i="1" s="1"/>
  <c r="K1638" i="1"/>
  <c r="L1638" i="1" s="1"/>
  <c r="S1630" i="1"/>
  <c r="T1630" i="1" s="1"/>
  <c r="O1630" i="1"/>
  <c r="M1630" i="1"/>
  <c r="N1630" i="1" s="1"/>
  <c r="I1630" i="1"/>
  <c r="J1630" i="1" s="1"/>
  <c r="Q1630" i="1"/>
  <c r="R1630" i="1" s="1"/>
  <c r="K1630" i="1"/>
  <c r="L1630" i="1" s="1"/>
  <c r="S1622" i="1"/>
  <c r="T1622" i="1" s="1"/>
  <c r="O1622" i="1"/>
  <c r="M1622" i="1"/>
  <c r="N1622" i="1" s="1"/>
  <c r="I1622" i="1"/>
  <c r="J1622" i="1" s="1"/>
  <c r="Q1622" i="1"/>
  <c r="R1622" i="1" s="1"/>
  <c r="K1622" i="1"/>
  <c r="L1622" i="1" s="1"/>
  <c r="S1614" i="1"/>
  <c r="T1614" i="1" s="1"/>
  <c r="O1614" i="1"/>
  <c r="M1614" i="1"/>
  <c r="N1614" i="1" s="1"/>
  <c r="I1614" i="1"/>
  <c r="J1614" i="1" s="1"/>
  <c r="Q1614" i="1"/>
  <c r="R1614" i="1" s="1"/>
  <c r="K1614" i="1"/>
  <c r="L1614" i="1" s="1"/>
  <c r="S1606" i="1"/>
  <c r="T1606" i="1" s="1"/>
  <c r="O1606" i="1"/>
  <c r="M1606" i="1"/>
  <c r="N1606" i="1" s="1"/>
  <c r="I1606" i="1"/>
  <c r="J1606" i="1" s="1"/>
  <c r="Q1606" i="1"/>
  <c r="R1606" i="1" s="1"/>
  <c r="K1606" i="1"/>
  <c r="L1606" i="1" s="1"/>
  <c r="S1598" i="1"/>
  <c r="T1598" i="1" s="1"/>
  <c r="O1598" i="1"/>
  <c r="M1598" i="1"/>
  <c r="N1598" i="1" s="1"/>
  <c r="I1598" i="1"/>
  <c r="J1598" i="1" s="1"/>
  <c r="Q1598" i="1"/>
  <c r="R1598" i="1" s="1"/>
  <c r="K1598" i="1"/>
  <c r="L1598" i="1" s="1"/>
  <c r="S1590" i="1"/>
  <c r="T1590" i="1" s="1"/>
  <c r="O1590" i="1"/>
  <c r="M1590" i="1"/>
  <c r="N1590" i="1" s="1"/>
  <c r="I1590" i="1"/>
  <c r="J1590" i="1" s="1"/>
  <c r="Q1590" i="1"/>
  <c r="R1590" i="1" s="1"/>
  <c r="K1590" i="1"/>
  <c r="L1590" i="1" s="1"/>
  <c r="S1582" i="1"/>
  <c r="T1582" i="1" s="1"/>
  <c r="O1582" i="1"/>
  <c r="M1582" i="1"/>
  <c r="N1582" i="1" s="1"/>
  <c r="I1582" i="1"/>
  <c r="J1582" i="1" s="1"/>
  <c r="Q1582" i="1"/>
  <c r="R1582" i="1" s="1"/>
  <c r="K1582" i="1"/>
  <c r="L1582" i="1" s="1"/>
  <c r="S1574" i="1"/>
  <c r="T1574" i="1" s="1"/>
  <c r="O1574" i="1"/>
  <c r="M1574" i="1"/>
  <c r="N1574" i="1" s="1"/>
  <c r="I1574" i="1"/>
  <c r="J1574" i="1" s="1"/>
  <c r="Q1574" i="1"/>
  <c r="R1574" i="1" s="1"/>
  <c r="K1574" i="1"/>
  <c r="L1574" i="1" s="1"/>
  <c r="S1566" i="1"/>
  <c r="T1566" i="1" s="1"/>
  <c r="O1566" i="1"/>
  <c r="M1566" i="1"/>
  <c r="N1566" i="1" s="1"/>
  <c r="I1566" i="1"/>
  <c r="J1566" i="1" s="1"/>
  <c r="Q1566" i="1"/>
  <c r="R1566" i="1" s="1"/>
  <c r="K1566" i="1"/>
  <c r="L1566" i="1" s="1"/>
  <c r="S1558" i="1"/>
  <c r="T1558" i="1" s="1"/>
  <c r="O1558" i="1"/>
  <c r="M1558" i="1"/>
  <c r="N1558" i="1" s="1"/>
  <c r="I1558" i="1"/>
  <c r="J1558" i="1" s="1"/>
  <c r="Q1558" i="1"/>
  <c r="R1558" i="1" s="1"/>
  <c r="K1558" i="1"/>
  <c r="L1558" i="1" s="1"/>
  <c r="S1550" i="1"/>
  <c r="T1550" i="1" s="1"/>
  <c r="O1550" i="1"/>
  <c r="M1550" i="1"/>
  <c r="N1550" i="1" s="1"/>
  <c r="I1550" i="1"/>
  <c r="J1550" i="1" s="1"/>
  <c r="Q1550" i="1"/>
  <c r="R1550" i="1" s="1"/>
  <c r="K1550" i="1"/>
  <c r="L1550" i="1" s="1"/>
  <c r="S1542" i="1"/>
  <c r="T1542" i="1" s="1"/>
  <c r="O1542" i="1"/>
  <c r="M1542" i="1"/>
  <c r="N1542" i="1" s="1"/>
  <c r="I1542" i="1"/>
  <c r="J1542" i="1" s="1"/>
  <c r="Q1542" i="1"/>
  <c r="R1542" i="1" s="1"/>
  <c r="K1542" i="1"/>
  <c r="L1542" i="1" s="1"/>
  <c r="S1534" i="1"/>
  <c r="T1534" i="1" s="1"/>
  <c r="O1534" i="1"/>
  <c r="M1534" i="1"/>
  <c r="N1534" i="1" s="1"/>
  <c r="I1534" i="1"/>
  <c r="J1534" i="1" s="1"/>
  <c r="Q1534" i="1"/>
  <c r="R1534" i="1" s="1"/>
  <c r="K1534" i="1"/>
  <c r="L1534" i="1" s="1"/>
  <c r="S1526" i="1"/>
  <c r="T1526" i="1" s="1"/>
  <c r="O1526" i="1"/>
  <c r="M1526" i="1"/>
  <c r="N1526" i="1" s="1"/>
  <c r="I1526" i="1"/>
  <c r="J1526" i="1" s="1"/>
  <c r="Q1526" i="1"/>
  <c r="R1526" i="1" s="1"/>
  <c r="K1526" i="1"/>
  <c r="L1526" i="1" s="1"/>
  <c r="S1518" i="1"/>
  <c r="T1518" i="1" s="1"/>
  <c r="O1518" i="1"/>
  <c r="M1518" i="1"/>
  <c r="N1518" i="1" s="1"/>
  <c r="I1518" i="1"/>
  <c r="J1518" i="1" s="1"/>
  <c r="Q1518" i="1"/>
  <c r="R1518" i="1" s="1"/>
  <c r="K1518" i="1"/>
  <c r="L1518" i="1" s="1"/>
  <c r="S1510" i="1"/>
  <c r="T1510" i="1" s="1"/>
  <c r="O1510" i="1"/>
  <c r="M1510" i="1"/>
  <c r="N1510" i="1" s="1"/>
  <c r="I1510" i="1"/>
  <c r="J1510" i="1" s="1"/>
  <c r="Q1510" i="1"/>
  <c r="R1510" i="1" s="1"/>
  <c r="K1510" i="1"/>
  <c r="L1510" i="1" s="1"/>
  <c r="S1502" i="1"/>
  <c r="T1502" i="1" s="1"/>
  <c r="O1502" i="1"/>
  <c r="M1502" i="1"/>
  <c r="N1502" i="1" s="1"/>
  <c r="I1502" i="1"/>
  <c r="J1502" i="1" s="1"/>
  <c r="Q1502" i="1"/>
  <c r="R1502" i="1" s="1"/>
  <c r="K1502" i="1"/>
  <c r="L1502" i="1" s="1"/>
  <c r="S1494" i="1"/>
  <c r="T1494" i="1" s="1"/>
  <c r="O1494" i="1"/>
  <c r="M1494" i="1"/>
  <c r="N1494" i="1" s="1"/>
  <c r="I1494" i="1"/>
  <c r="J1494" i="1" s="1"/>
  <c r="Q1494" i="1"/>
  <c r="R1494" i="1" s="1"/>
  <c r="K1494" i="1"/>
  <c r="L1494" i="1" s="1"/>
  <c r="S1486" i="1"/>
  <c r="T1486" i="1" s="1"/>
  <c r="O1486" i="1"/>
  <c r="M1486" i="1"/>
  <c r="N1486" i="1" s="1"/>
  <c r="I1486" i="1"/>
  <c r="J1486" i="1" s="1"/>
  <c r="Q1486" i="1"/>
  <c r="R1486" i="1" s="1"/>
  <c r="K1486" i="1"/>
  <c r="L1486" i="1" s="1"/>
  <c r="S1478" i="1"/>
  <c r="T1478" i="1" s="1"/>
  <c r="O1478" i="1"/>
  <c r="M1478" i="1"/>
  <c r="N1478" i="1" s="1"/>
  <c r="I1478" i="1"/>
  <c r="J1478" i="1" s="1"/>
  <c r="Q1478" i="1"/>
  <c r="R1478" i="1" s="1"/>
  <c r="K1478" i="1"/>
  <c r="L1478" i="1" s="1"/>
  <c r="S1470" i="1"/>
  <c r="T1470" i="1" s="1"/>
  <c r="O1470" i="1"/>
  <c r="M1470" i="1"/>
  <c r="N1470" i="1" s="1"/>
  <c r="I1470" i="1"/>
  <c r="J1470" i="1" s="1"/>
  <c r="Q1470" i="1"/>
  <c r="R1470" i="1" s="1"/>
  <c r="K1470" i="1"/>
  <c r="L1470" i="1" s="1"/>
  <c r="S1462" i="1"/>
  <c r="T1462" i="1" s="1"/>
  <c r="O1462" i="1"/>
  <c r="M1462" i="1"/>
  <c r="N1462" i="1" s="1"/>
  <c r="I1462" i="1"/>
  <c r="J1462" i="1" s="1"/>
  <c r="Q1462" i="1"/>
  <c r="R1462" i="1" s="1"/>
  <c r="K1462" i="1"/>
  <c r="L1462" i="1" s="1"/>
  <c r="S1454" i="1"/>
  <c r="T1454" i="1" s="1"/>
  <c r="O1454" i="1"/>
  <c r="M1454" i="1"/>
  <c r="N1454" i="1" s="1"/>
  <c r="I1454" i="1"/>
  <c r="J1454" i="1" s="1"/>
  <c r="Q1454" i="1"/>
  <c r="R1454" i="1" s="1"/>
  <c r="K1454" i="1"/>
  <c r="L1454" i="1" s="1"/>
  <c r="S1446" i="1"/>
  <c r="T1446" i="1" s="1"/>
  <c r="O1446" i="1"/>
  <c r="M1446" i="1"/>
  <c r="N1446" i="1" s="1"/>
  <c r="I1446" i="1"/>
  <c r="J1446" i="1" s="1"/>
  <c r="Q1446" i="1"/>
  <c r="R1446" i="1" s="1"/>
  <c r="K1446" i="1"/>
  <c r="L1446" i="1" s="1"/>
  <c r="S1438" i="1"/>
  <c r="T1438" i="1" s="1"/>
  <c r="O1438" i="1"/>
  <c r="M1438" i="1"/>
  <c r="N1438" i="1" s="1"/>
  <c r="I1438" i="1"/>
  <c r="J1438" i="1" s="1"/>
  <c r="Q1438" i="1"/>
  <c r="R1438" i="1" s="1"/>
  <c r="K1438" i="1"/>
  <c r="L1438" i="1" s="1"/>
  <c r="S1430" i="1"/>
  <c r="T1430" i="1" s="1"/>
  <c r="O1430" i="1"/>
  <c r="M1430" i="1"/>
  <c r="N1430" i="1" s="1"/>
  <c r="I1430" i="1"/>
  <c r="J1430" i="1" s="1"/>
  <c r="Q1430" i="1"/>
  <c r="R1430" i="1" s="1"/>
  <c r="K1430" i="1"/>
  <c r="L1430" i="1" s="1"/>
  <c r="S1422" i="1"/>
  <c r="T1422" i="1" s="1"/>
  <c r="O1422" i="1"/>
  <c r="M1422" i="1"/>
  <c r="N1422" i="1" s="1"/>
  <c r="I1422" i="1"/>
  <c r="J1422" i="1" s="1"/>
  <c r="Q1422" i="1"/>
  <c r="R1422" i="1" s="1"/>
  <c r="K1422" i="1"/>
  <c r="L1422" i="1" s="1"/>
  <c r="S1414" i="1"/>
  <c r="T1414" i="1" s="1"/>
  <c r="O1414" i="1"/>
  <c r="M1414" i="1"/>
  <c r="N1414" i="1" s="1"/>
  <c r="I1414" i="1"/>
  <c r="J1414" i="1" s="1"/>
  <c r="Q1414" i="1"/>
  <c r="R1414" i="1" s="1"/>
  <c r="K1414" i="1"/>
  <c r="L1414" i="1" s="1"/>
  <c r="S1406" i="1"/>
  <c r="T1406" i="1" s="1"/>
  <c r="O1406" i="1"/>
  <c r="M1406" i="1"/>
  <c r="N1406" i="1" s="1"/>
  <c r="I1406" i="1"/>
  <c r="J1406" i="1" s="1"/>
  <c r="Q1406" i="1"/>
  <c r="R1406" i="1" s="1"/>
  <c r="K1406" i="1"/>
  <c r="L1406" i="1" s="1"/>
  <c r="S1398" i="1"/>
  <c r="T1398" i="1" s="1"/>
  <c r="O1398" i="1"/>
  <c r="M1398" i="1"/>
  <c r="N1398" i="1" s="1"/>
  <c r="I1398" i="1"/>
  <c r="J1398" i="1" s="1"/>
  <c r="Q1398" i="1"/>
  <c r="R1398" i="1" s="1"/>
  <c r="K1398" i="1"/>
  <c r="L1398" i="1" s="1"/>
  <c r="S1390" i="1"/>
  <c r="T1390" i="1" s="1"/>
  <c r="O1390" i="1"/>
  <c r="M1390" i="1"/>
  <c r="N1390" i="1" s="1"/>
  <c r="I1390" i="1"/>
  <c r="J1390" i="1" s="1"/>
  <c r="Q1390" i="1"/>
  <c r="R1390" i="1" s="1"/>
  <c r="K1390" i="1"/>
  <c r="L1390" i="1" s="1"/>
  <c r="S1382" i="1"/>
  <c r="T1382" i="1" s="1"/>
  <c r="O1382" i="1"/>
  <c r="M1382" i="1"/>
  <c r="N1382" i="1" s="1"/>
  <c r="I1382" i="1"/>
  <c r="J1382" i="1" s="1"/>
  <c r="Q1382" i="1"/>
  <c r="R1382" i="1" s="1"/>
  <c r="K1382" i="1"/>
  <c r="L1382" i="1" s="1"/>
  <c r="S1374" i="1"/>
  <c r="T1374" i="1" s="1"/>
  <c r="O1374" i="1"/>
  <c r="M1374" i="1"/>
  <c r="N1374" i="1" s="1"/>
  <c r="I1374" i="1"/>
  <c r="J1374" i="1" s="1"/>
  <c r="Q1374" i="1"/>
  <c r="R1374" i="1" s="1"/>
  <c r="K1374" i="1"/>
  <c r="L1374" i="1" s="1"/>
  <c r="S1366" i="1"/>
  <c r="T1366" i="1" s="1"/>
  <c r="O1366" i="1"/>
  <c r="M1366" i="1"/>
  <c r="N1366" i="1" s="1"/>
  <c r="I1366" i="1"/>
  <c r="J1366" i="1" s="1"/>
  <c r="Q1366" i="1"/>
  <c r="R1366" i="1" s="1"/>
  <c r="K1366" i="1"/>
  <c r="L1366" i="1" s="1"/>
  <c r="S1358" i="1"/>
  <c r="T1358" i="1" s="1"/>
  <c r="O1358" i="1"/>
  <c r="M1358" i="1"/>
  <c r="N1358" i="1" s="1"/>
  <c r="I1358" i="1"/>
  <c r="J1358" i="1" s="1"/>
  <c r="Q1358" i="1"/>
  <c r="R1358" i="1" s="1"/>
  <c r="K1358" i="1"/>
  <c r="L1358" i="1" s="1"/>
  <c r="S1350" i="1"/>
  <c r="T1350" i="1" s="1"/>
  <c r="O1350" i="1"/>
  <c r="M1350" i="1"/>
  <c r="N1350" i="1" s="1"/>
  <c r="I1350" i="1"/>
  <c r="J1350" i="1" s="1"/>
  <c r="Q1350" i="1"/>
  <c r="R1350" i="1" s="1"/>
  <c r="K1350" i="1"/>
  <c r="L1350" i="1" s="1"/>
  <c r="S1342" i="1"/>
  <c r="T1342" i="1" s="1"/>
  <c r="O1342" i="1"/>
  <c r="M1342" i="1"/>
  <c r="N1342" i="1" s="1"/>
  <c r="I1342" i="1"/>
  <c r="J1342" i="1" s="1"/>
  <c r="Q1342" i="1"/>
  <c r="R1342" i="1" s="1"/>
  <c r="K1342" i="1"/>
  <c r="L1342" i="1" s="1"/>
  <c r="S1334" i="1"/>
  <c r="T1334" i="1" s="1"/>
  <c r="O1334" i="1"/>
  <c r="M1334" i="1"/>
  <c r="N1334" i="1" s="1"/>
  <c r="I1334" i="1"/>
  <c r="J1334" i="1" s="1"/>
  <c r="Q1334" i="1"/>
  <c r="R1334" i="1" s="1"/>
  <c r="K1334" i="1"/>
  <c r="L1334" i="1" s="1"/>
  <c r="S1326" i="1"/>
  <c r="T1326" i="1" s="1"/>
  <c r="O1326" i="1"/>
  <c r="M1326" i="1"/>
  <c r="N1326" i="1" s="1"/>
  <c r="I1326" i="1"/>
  <c r="J1326" i="1" s="1"/>
  <c r="Q1326" i="1"/>
  <c r="R1326" i="1" s="1"/>
  <c r="K1326" i="1"/>
  <c r="L1326" i="1" s="1"/>
  <c r="S1318" i="1"/>
  <c r="T1318" i="1" s="1"/>
  <c r="O1318" i="1"/>
  <c r="M1318" i="1"/>
  <c r="N1318" i="1" s="1"/>
  <c r="I1318" i="1"/>
  <c r="J1318" i="1" s="1"/>
  <c r="Q1318" i="1"/>
  <c r="R1318" i="1" s="1"/>
  <c r="K1318" i="1"/>
  <c r="L1318" i="1" s="1"/>
  <c r="S1310" i="1"/>
  <c r="T1310" i="1" s="1"/>
  <c r="O1310" i="1"/>
  <c r="M1310" i="1"/>
  <c r="N1310" i="1" s="1"/>
  <c r="I1310" i="1"/>
  <c r="J1310" i="1" s="1"/>
  <c r="Q1310" i="1"/>
  <c r="R1310" i="1" s="1"/>
  <c r="K1310" i="1"/>
  <c r="L1310" i="1" s="1"/>
  <c r="S1302" i="1"/>
  <c r="T1302" i="1" s="1"/>
  <c r="O1302" i="1"/>
  <c r="M1302" i="1"/>
  <c r="N1302" i="1" s="1"/>
  <c r="I1302" i="1"/>
  <c r="J1302" i="1" s="1"/>
  <c r="Q1302" i="1"/>
  <c r="R1302" i="1" s="1"/>
  <c r="K1302" i="1"/>
  <c r="L1302" i="1" s="1"/>
  <c r="S1294" i="1"/>
  <c r="T1294" i="1" s="1"/>
  <c r="O1294" i="1"/>
  <c r="M1294" i="1"/>
  <c r="N1294" i="1" s="1"/>
  <c r="I1294" i="1"/>
  <c r="J1294" i="1" s="1"/>
  <c r="Q1294" i="1"/>
  <c r="R1294" i="1" s="1"/>
  <c r="K1294" i="1"/>
  <c r="L1294" i="1" s="1"/>
  <c r="S1286" i="1"/>
  <c r="T1286" i="1" s="1"/>
  <c r="O1286" i="1"/>
  <c r="M1286" i="1"/>
  <c r="N1286" i="1" s="1"/>
  <c r="I1286" i="1"/>
  <c r="J1286" i="1" s="1"/>
  <c r="Q1286" i="1"/>
  <c r="R1286" i="1" s="1"/>
  <c r="K1286" i="1"/>
  <c r="L1286" i="1" s="1"/>
  <c r="S1278" i="1"/>
  <c r="T1278" i="1" s="1"/>
  <c r="O1278" i="1"/>
  <c r="M1278" i="1"/>
  <c r="N1278" i="1" s="1"/>
  <c r="I1278" i="1"/>
  <c r="J1278" i="1" s="1"/>
  <c r="Q1278" i="1"/>
  <c r="R1278" i="1" s="1"/>
  <c r="K1278" i="1"/>
  <c r="L1278" i="1" s="1"/>
  <c r="S1270" i="1"/>
  <c r="T1270" i="1" s="1"/>
  <c r="O1270" i="1"/>
  <c r="M1270" i="1"/>
  <c r="N1270" i="1" s="1"/>
  <c r="I1270" i="1"/>
  <c r="J1270" i="1" s="1"/>
  <c r="Q1270" i="1"/>
  <c r="R1270" i="1" s="1"/>
  <c r="K1270" i="1"/>
  <c r="L1270" i="1" s="1"/>
  <c r="S1262" i="1"/>
  <c r="T1262" i="1" s="1"/>
  <c r="O1262" i="1"/>
  <c r="M1262" i="1"/>
  <c r="N1262" i="1" s="1"/>
  <c r="I1262" i="1"/>
  <c r="J1262" i="1" s="1"/>
  <c r="Q1262" i="1"/>
  <c r="R1262" i="1" s="1"/>
  <c r="K1262" i="1"/>
  <c r="L1262" i="1" s="1"/>
  <c r="S1254" i="1"/>
  <c r="T1254" i="1" s="1"/>
  <c r="O1254" i="1"/>
  <c r="M1254" i="1"/>
  <c r="N1254" i="1" s="1"/>
  <c r="I1254" i="1"/>
  <c r="J1254" i="1" s="1"/>
  <c r="Q1254" i="1"/>
  <c r="R1254" i="1" s="1"/>
  <c r="K1254" i="1"/>
  <c r="L1254" i="1" s="1"/>
  <c r="S1246" i="1"/>
  <c r="T1246" i="1" s="1"/>
  <c r="O1246" i="1"/>
  <c r="M1246" i="1"/>
  <c r="N1246" i="1" s="1"/>
  <c r="I1246" i="1"/>
  <c r="J1246" i="1" s="1"/>
  <c r="Q1246" i="1"/>
  <c r="R1246" i="1" s="1"/>
  <c r="K1246" i="1"/>
  <c r="L1246" i="1" s="1"/>
  <c r="S1238" i="1"/>
  <c r="T1238" i="1" s="1"/>
  <c r="O1238" i="1"/>
  <c r="M1238" i="1"/>
  <c r="N1238" i="1" s="1"/>
  <c r="I1238" i="1"/>
  <c r="J1238" i="1" s="1"/>
  <c r="Q1238" i="1"/>
  <c r="R1238" i="1" s="1"/>
  <c r="K1238" i="1"/>
  <c r="L1238" i="1" s="1"/>
  <c r="S1230" i="1"/>
  <c r="T1230" i="1" s="1"/>
  <c r="O1230" i="1"/>
  <c r="M1230" i="1"/>
  <c r="N1230" i="1" s="1"/>
  <c r="I1230" i="1"/>
  <c r="J1230" i="1" s="1"/>
  <c r="Q1230" i="1"/>
  <c r="R1230" i="1" s="1"/>
  <c r="K1230" i="1"/>
  <c r="L1230" i="1" s="1"/>
  <c r="S1222" i="1"/>
  <c r="T1222" i="1" s="1"/>
  <c r="O1222" i="1"/>
  <c r="M1222" i="1"/>
  <c r="N1222" i="1" s="1"/>
  <c r="I1222" i="1"/>
  <c r="J1222" i="1" s="1"/>
  <c r="Q1222" i="1"/>
  <c r="R1222" i="1" s="1"/>
  <c r="K1222" i="1"/>
  <c r="L1222" i="1" s="1"/>
  <c r="S1214" i="1"/>
  <c r="T1214" i="1" s="1"/>
  <c r="O1214" i="1"/>
  <c r="M1214" i="1"/>
  <c r="N1214" i="1" s="1"/>
  <c r="I1214" i="1"/>
  <c r="J1214" i="1" s="1"/>
  <c r="Q1214" i="1"/>
  <c r="R1214" i="1" s="1"/>
  <c r="K1214" i="1"/>
  <c r="L1214" i="1" s="1"/>
  <c r="S1206" i="1"/>
  <c r="T1206" i="1" s="1"/>
  <c r="O1206" i="1"/>
  <c r="M1206" i="1"/>
  <c r="N1206" i="1" s="1"/>
  <c r="I1206" i="1"/>
  <c r="J1206" i="1" s="1"/>
  <c r="Q1206" i="1"/>
  <c r="R1206" i="1" s="1"/>
  <c r="K1206" i="1"/>
  <c r="L1206" i="1" s="1"/>
  <c r="S1198" i="1"/>
  <c r="T1198" i="1" s="1"/>
  <c r="O1198" i="1"/>
  <c r="M1198" i="1"/>
  <c r="N1198" i="1" s="1"/>
  <c r="I1198" i="1"/>
  <c r="J1198" i="1" s="1"/>
  <c r="Q1198" i="1"/>
  <c r="R1198" i="1" s="1"/>
  <c r="K1198" i="1"/>
  <c r="L1198" i="1" s="1"/>
  <c r="S1190" i="1"/>
  <c r="T1190" i="1" s="1"/>
  <c r="O1190" i="1"/>
  <c r="M1190" i="1"/>
  <c r="N1190" i="1" s="1"/>
  <c r="I1190" i="1"/>
  <c r="J1190" i="1" s="1"/>
  <c r="Q1190" i="1"/>
  <c r="R1190" i="1" s="1"/>
  <c r="K1190" i="1"/>
  <c r="L1190" i="1" s="1"/>
  <c r="S1182" i="1"/>
  <c r="T1182" i="1" s="1"/>
  <c r="O1182" i="1"/>
  <c r="M1182" i="1"/>
  <c r="N1182" i="1" s="1"/>
  <c r="I1182" i="1"/>
  <c r="J1182" i="1" s="1"/>
  <c r="Q1182" i="1"/>
  <c r="R1182" i="1" s="1"/>
  <c r="K1182" i="1"/>
  <c r="L1182" i="1" s="1"/>
  <c r="S1174" i="1"/>
  <c r="T1174" i="1" s="1"/>
  <c r="O1174" i="1"/>
  <c r="M1174" i="1"/>
  <c r="N1174" i="1" s="1"/>
  <c r="I1174" i="1"/>
  <c r="J1174" i="1" s="1"/>
  <c r="Q1174" i="1"/>
  <c r="R1174" i="1" s="1"/>
  <c r="K1174" i="1"/>
  <c r="L1174" i="1" s="1"/>
  <c r="S1166" i="1"/>
  <c r="T1166" i="1" s="1"/>
  <c r="O1166" i="1"/>
  <c r="M1166" i="1"/>
  <c r="N1166" i="1" s="1"/>
  <c r="I1166" i="1"/>
  <c r="J1166" i="1" s="1"/>
  <c r="Q1166" i="1"/>
  <c r="R1166" i="1" s="1"/>
  <c r="K1166" i="1"/>
  <c r="L1166" i="1" s="1"/>
  <c r="S1158" i="1"/>
  <c r="T1158" i="1" s="1"/>
  <c r="O1158" i="1"/>
  <c r="M1158" i="1"/>
  <c r="N1158" i="1" s="1"/>
  <c r="I1158" i="1"/>
  <c r="J1158" i="1" s="1"/>
  <c r="Q1158" i="1"/>
  <c r="R1158" i="1" s="1"/>
  <c r="K1158" i="1"/>
  <c r="L1158" i="1" s="1"/>
  <c r="S1150" i="1"/>
  <c r="T1150" i="1" s="1"/>
  <c r="O1150" i="1"/>
  <c r="M1150" i="1"/>
  <c r="N1150" i="1" s="1"/>
  <c r="I1150" i="1"/>
  <c r="J1150" i="1" s="1"/>
  <c r="Q1150" i="1"/>
  <c r="R1150" i="1" s="1"/>
  <c r="K1150" i="1"/>
  <c r="L1150" i="1" s="1"/>
  <c r="S1142" i="1"/>
  <c r="T1142" i="1" s="1"/>
  <c r="O1142" i="1"/>
  <c r="M1142" i="1"/>
  <c r="N1142" i="1" s="1"/>
  <c r="I1142" i="1"/>
  <c r="J1142" i="1" s="1"/>
  <c r="Q1142" i="1"/>
  <c r="R1142" i="1" s="1"/>
  <c r="K1142" i="1"/>
  <c r="L1142" i="1" s="1"/>
  <c r="S1134" i="1"/>
  <c r="T1134" i="1" s="1"/>
  <c r="O1134" i="1"/>
  <c r="M1134" i="1"/>
  <c r="N1134" i="1" s="1"/>
  <c r="I1134" i="1"/>
  <c r="J1134" i="1" s="1"/>
  <c r="Q1134" i="1"/>
  <c r="R1134" i="1" s="1"/>
  <c r="K1134" i="1"/>
  <c r="L1134" i="1" s="1"/>
  <c r="S1126" i="1"/>
  <c r="T1126" i="1" s="1"/>
  <c r="O1126" i="1"/>
  <c r="M1126" i="1"/>
  <c r="N1126" i="1" s="1"/>
  <c r="I1126" i="1"/>
  <c r="J1126" i="1" s="1"/>
  <c r="Q1126" i="1"/>
  <c r="R1126" i="1" s="1"/>
  <c r="K1126" i="1"/>
  <c r="L1126" i="1" s="1"/>
  <c r="S1118" i="1"/>
  <c r="T1118" i="1" s="1"/>
  <c r="O1118" i="1"/>
  <c r="M1118" i="1"/>
  <c r="N1118" i="1" s="1"/>
  <c r="I1118" i="1"/>
  <c r="J1118" i="1" s="1"/>
  <c r="Q1118" i="1"/>
  <c r="R1118" i="1" s="1"/>
  <c r="K1118" i="1"/>
  <c r="L1118" i="1" s="1"/>
  <c r="S1110" i="1"/>
  <c r="T1110" i="1" s="1"/>
  <c r="O1110" i="1"/>
  <c r="M1110" i="1"/>
  <c r="N1110" i="1" s="1"/>
  <c r="I1110" i="1"/>
  <c r="J1110" i="1" s="1"/>
  <c r="Q1110" i="1"/>
  <c r="R1110" i="1" s="1"/>
  <c r="K1110" i="1"/>
  <c r="L1110" i="1" s="1"/>
  <c r="S1102" i="1"/>
  <c r="T1102" i="1" s="1"/>
  <c r="O1102" i="1"/>
  <c r="M1102" i="1"/>
  <c r="N1102" i="1" s="1"/>
  <c r="I1102" i="1"/>
  <c r="J1102" i="1" s="1"/>
  <c r="Q1102" i="1"/>
  <c r="R1102" i="1" s="1"/>
  <c r="K1102" i="1"/>
  <c r="L1102" i="1" s="1"/>
  <c r="S1094" i="1"/>
  <c r="T1094" i="1" s="1"/>
  <c r="O1094" i="1"/>
  <c r="M1094" i="1"/>
  <c r="N1094" i="1" s="1"/>
  <c r="I1094" i="1"/>
  <c r="J1094" i="1" s="1"/>
  <c r="Q1094" i="1"/>
  <c r="R1094" i="1" s="1"/>
  <c r="K1094" i="1"/>
  <c r="L1094" i="1" s="1"/>
  <c r="S1086" i="1"/>
  <c r="T1086" i="1" s="1"/>
  <c r="O1086" i="1"/>
  <c r="M1086" i="1"/>
  <c r="N1086" i="1" s="1"/>
  <c r="I1086" i="1"/>
  <c r="J1086" i="1" s="1"/>
  <c r="Q1086" i="1"/>
  <c r="R1086" i="1" s="1"/>
  <c r="K1086" i="1"/>
  <c r="L1086" i="1" s="1"/>
  <c r="S1078" i="1"/>
  <c r="T1078" i="1" s="1"/>
  <c r="O1078" i="1"/>
  <c r="M1078" i="1"/>
  <c r="N1078" i="1" s="1"/>
  <c r="I1078" i="1"/>
  <c r="J1078" i="1" s="1"/>
  <c r="Q1078" i="1"/>
  <c r="R1078" i="1" s="1"/>
  <c r="K1078" i="1"/>
  <c r="L1078" i="1" s="1"/>
  <c r="S1070" i="1"/>
  <c r="T1070" i="1" s="1"/>
  <c r="O1070" i="1"/>
  <c r="M1070" i="1"/>
  <c r="N1070" i="1" s="1"/>
  <c r="I1070" i="1"/>
  <c r="J1070" i="1" s="1"/>
  <c r="Q1070" i="1"/>
  <c r="R1070" i="1" s="1"/>
  <c r="K1070" i="1"/>
  <c r="L1070" i="1" s="1"/>
  <c r="S1062" i="1"/>
  <c r="T1062" i="1" s="1"/>
  <c r="O1062" i="1"/>
  <c r="M1062" i="1"/>
  <c r="N1062" i="1" s="1"/>
  <c r="I1062" i="1"/>
  <c r="J1062" i="1" s="1"/>
  <c r="Q1062" i="1"/>
  <c r="R1062" i="1" s="1"/>
  <c r="K1062" i="1"/>
  <c r="L1062" i="1" s="1"/>
  <c r="S1054" i="1"/>
  <c r="T1054" i="1" s="1"/>
  <c r="O1054" i="1"/>
  <c r="M1054" i="1"/>
  <c r="N1054" i="1" s="1"/>
  <c r="I1054" i="1"/>
  <c r="J1054" i="1" s="1"/>
  <c r="Q1054" i="1"/>
  <c r="R1054" i="1" s="1"/>
  <c r="K1054" i="1"/>
  <c r="L1054" i="1" s="1"/>
  <c r="S1046" i="1"/>
  <c r="T1046" i="1" s="1"/>
  <c r="O1046" i="1"/>
  <c r="M1046" i="1"/>
  <c r="N1046" i="1" s="1"/>
  <c r="I1046" i="1"/>
  <c r="J1046" i="1" s="1"/>
  <c r="Q1046" i="1"/>
  <c r="R1046" i="1" s="1"/>
  <c r="K1046" i="1"/>
  <c r="L1046" i="1" s="1"/>
  <c r="S1038" i="1"/>
  <c r="T1038" i="1" s="1"/>
  <c r="O1038" i="1"/>
  <c r="M1038" i="1"/>
  <c r="N1038" i="1" s="1"/>
  <c r="I1038" i="1"/>
  <c r="J1038" i="1" s="1"/>
  <c r="Q1038" i="1"/>
  <c r="R1038" i="1" s="1"/>
  <c r="K1038" i="1"/>
  <c r="L1038" i="1" s="1"/>
  <c r="S1030" i="1"/>
  <c r="T1030" i="1" s="1"/>
  <c r="O1030" i="1"/>
  <c r="M1030" i="1"/>
  <c r="N1030" i="1" s="1"/>
  <c r="I1030" i="1"/>
  <c r="J1030" i="1" s="1"/>
  <c r="Q1030" i="1"/>
  <c r="R1030" i="1" s="1"/>
  <c r="K1030" i="1"/>
  <c r="L1030" i="1" s="1"/>
  <c r="S1022" i="1"/>
  <c r="T1022" i="1" s="1"/>
  <c r="O1022" i="1"/>
  <c r="M1022" i="1"/>
  <c r="N1022" i="1" s="1"/>
  <c r="I1022" i="1"/>
  <c r="J1022" i="1" s="1"/>
  <c r="Q1022" i="1"/>
  <c r="R1022" i="1" s="1"/>
  <c r="K1022" i="1"/>
  <c r="L1022" i="1" s="1"/>
  <c r="S1014" i="1"/>
  <c r="T1014" i="1" s="1"/>
  <c r="O1014" i="1"/>
  <c r="M1014" i="1"/>
  <c r="N1014" i="1" s="1"/>
  <c r="I1014" i="1"/>
  <c r="J1014" i="1" s="1"/>
  <c r="Q1014" i="1"/>
  <c r="R1014" i="1" s="1"/>
  <c r="K1014" i="1"/>
  <c r="L1014" i="1" s="1"/>
  <c r="S1006" i="1"/>
  <c r="T1006" i="1" s="1"/>
  <c r="O1006" i="1"/>
  <c r="M1006" i="1"/>
  <c r="N1006" i="1" s="1"/>
  <c r="I1006" i="1"/>
  <c r="J1006" i="1" s="1"/>
  <c r="Q1006" i="1"/>
  <c r="R1006" i="1" s="1"/>
  <c r="K1006" i="1"/>
  <c r="L1006" i="1" s="1"/>
  <c r="S998" i="1"/>
  <c r="T998" i="1" s="1"/>
  <c r="O998" i="1"/>
  <c r="M998" i="1"/>
  <c r="N998" i="1" s="1"/>
  <c r="I998" i="1"/>
  <c r="J998" i="1" s="1"/>
  <c r="Q998" i="1"/>
  <c r="R998" i="1" s="1"/>
  <c r="K998" i="1"/>
  <c r="L998" i="1" s="1"/>
  <c r="S990" i="1"/>
  <c r="T990" i="1" s="1"/>
  <c r="O990" i="1"/>
  <c r="M990" i="1"/>
  <c r="N990" i="1" s="1"/>
  <c r="I990" i="1"/>
  <c r="J990" i="1" s="1"/>
  <c r="Q990" i="1"/>
  <c r="R990" i="1" s="1"/>
  <c r="K990" i="1"/>
  <c r="L990" i="1" s="1"/>
  <c r="S982" i="1"/>
  <c r="T982" i="1" s="1"/>
  <c r="O982" i="1"/>
  <c r="M982" i="1"/>
  <c r="N982" i="1" s="1"/>
  <c r="I982" i="1"/>
  <c r="J982" i="1" s="1"/>
  <c r="Q982" i="1"/>
  <c r="R982" i="1" s="1"/>
  <c r="K982" i="1"/>
  <c r="L982" i="1" s="1"/>
  <c r="S974" i="1"/>
  <c r="T974" i="1" s="1"/>
  <c r="O974" i="1"/>
  <c r="M974" i="1"/>
  <c r="N974" i="1" s="1"/>
  <c r="I974" i="1"/>
  <c r="J974" i="1" s="1"/>
  <c r="Q974" i="1"/>
  <c r="R974" i="1" s="1"/>
  <c r="K974" i="1"/>
  <c r="L974" i="1" s="1"/>
  <c r="S966" i="1"/>
  <c r="T966" i="1" s="1"/>
  <c r="O966" i="1"/>
  <c r="M966" i="1"/>
  <c r="N966" i="1" s="1"/>
  <c r="I966" i="1"/>
  <c r="J966" i="1" s="1"/>
  <c r="Q966" i="1"/>
  <c r="R966" i="1" s="1"/>
  <c r="K966" i="1"/>
  <c r="L966" i="1" s="1"/>
  <c r="S958" i="1"/>
  <c r="T958" i="1" s="1"/>
  <c r="O958" i="1"/>
  <c r="M958" i="1"/>
  <c r="N958" i="1" s="1"/>
  <c r="I958" i="1"/>
  <c r="J958" i="1" s="1"/>
  <c r="Q958" i="1"/>
  <c r="R958" i="1" s="1"/>
  <c r="K958" i="1"/>
  <c r="L958" i="1" s="1"/>
  <c r="S950" i="1"/>
  <c r="T950" i="1" s="1"/>
  <c r="O950" i="1"/>
  <c r="M950" i="1"/>
  <c r="N950" i="1" s="1"/>
  <c r="I950" i="1"/>
  <c r="J950" i="1" s="1"/>
  <c r="Q950" i="1"/>
  <c r="R950" i="1" s="1"/>
  <c r="K950" i="1"/>
  <c r="L950" i="1" s="1"/>
  <c r="S942" i="1"/>
  <c r="T942" i="1" s="1"/>
  <c r="O942" i="1"/>
  <c r="M942" i="1"/>
  <c r="N942" i="1" s="1"/>
  <c r="I942" i="1"/>
  <c r="J942" i="1" s="1"/>
  <c r="Q942" i="1"/>
  <c r="R942" i="1" s="1"/>
  <c r="K942" i="1"/>
  <c r="L942" i="1" s="1"/>
  <c r="S934" i="1"/>
  <c r="T934" i="1" s="1"/>
  <c r="O934" i="1"/>
  <c r="M934" i="1"/>
  <c r="N934" i="1" s="1"/>
  <c r="I934" i="1"/>
  <c r="J934" i="1" s="1"/>
  <c r="Q934" i="1"/>
  <c r="R934" i="1" s="1"/>
  <c r="K934" i="1"/>
  <c r="L934" i="1" s="1"/>
  <c r="S926" i="1"/>
  <c r="T926" i="1" s="1"/>
  <c r="O926" i="1"/>
  <c r="M926" i="1"/>
  <c r="N926" i="1" s="1"/>
  <c r="I926" i="1"/>
  <c r="J926" i="1" s="1"/>
  <c r="Q926" i="1"/>
  <c r="R926" i="1" s="1"/>
  <c r="K926" i="1"/>
  <c r="L926" i="1" s="1"/>
  <c r="S918" i="1"/>
  <c r="T918" i="1" s="1"/>
  <c r="O918" i="1"/>
  <c r="M918" i="1"/>
  <c r="N918" i="1" s="1"/>
  <c r="I918" i="1"/>
  <c r="J918" i="1" s="1"/>
  <c r="Q918" i="1"/>
  <c r="R918" i="1" s="1"/>
  <c r="K918" i="1"/>
  <c r="L918" i="1" s="1"/>
  <c r="S910" i="1"/>
  <c r="T910" i="1" s="1"/>
  <c r="O910" i="1"/>
  <c r="M910" i="1"/>
  <c r="N910" i="1" s="1"/>
  <c r="I910" i="1"/>
  <c r="J910" i="1" s="1"/>
  <c r="Q910" i="1"/>
  <c r="R910" i="1" s="1"/>
  <c r="K910" i="1"/>
  <c r="L910" i="1" s="1"/>
  <c r="S902" i="1"/>
  <c r="T902" i="1" s="1"/>
  <c r="O902" i="1"/>
  <c r="M902" i="1"/>
  <c r="N902" i="1" s="1"/>
  <c r="I902" i="1"/>
  <c r="J902" i="1" s="1"/>
  <c r="Q902" i="1"/>
  <c r="R902" i="1" s="1"/>
  <c r="K902" i="1"/>
  <c r="L902" i="1" s="1"/>
  <c r="S894" i="1"/>
  <c r="T894" i="1" s="1"/>
  <c r="O894" i="1"/>
  <c r="M894" i="1"/>
  <c r="N894" i="1" s="1"/>
  <c r="I894" i="1"/>
  <c r="J894" i="1" s="1"/>
  <c r="Q894" i="1"/>
  <c r="R894" i="1" s="1"/>
  <c r="K894" i="1"/>
  <c r="L894" i="1" s="1"/>
  <c r="S886" i="1"/>
  <c r="T886" i="1" s="1"/>
  <c r="O886" i="1"/>
  <c r="M886" i="1"/>
  <c r="N886" i="1" s="1"/>
  <c r="I886" i="1"/>
  <c r="J886" i="1" s="1"/>
  <c r="Q886" i="1"/>
  <c r="R886" i="1" s="1"/>
  <c r="K886" i="1"/>
  <c r="L886" i="1" s="1"/>
  <c r="S878" i="1"/>
  <c r="T878" i="1" s="1"/>
  <c r="O878" i="1"/>
  <c r="M878" i="1"/>
  <c r="N878" i="1" s="1"/>
  <c r="I878" i="1"/>
  <c r="J878" i="1" s="1"/>
  <c r="Q878" i="1"/>
  <c r="R878" i="1" s="1"/>
  <c r="K878" i="1"/>
  <c r="L878" i="1" s="1"/>
  <c r="S870" i="1"/>
  <c r="T870" i="1" s="1"/>
  <c r="O870" i="1"/>
  <c r="M870" i="1"/>
  <c r="N870" i="1" s="1"/>
  <c r="I870" i="1"/>
  <c r="J870" i="1" s="1"/>
  <c r="Q870" i="1"/>
  <c r="R870" i="1" s="1"/>
  <c r="K870" i="1"/>
  <c r="L870" i="1" s="1"/>
  <c r="S862" i="1"/>
  <c r="T862" i="1" s="1"/>
  <c r="O862" i="1"/>
  <c r="M862" i="1"/>
  <c r="N862" i="1" s="1"/>
  <c r="I862" i="1"/>
  <c r="J862" i="1" s="1"/>
  <c r="Q862" i="1"/>
  <c r="R862" i="1" s="1"/>
  <c r="K862" i="1"/>
  <c r="L862" i="1" s="1"/>
  <c r="S854" i="1"/>
  <c r="T854" i="1" s="1"/>
  <c r="O854" i="1"/>
  <c r="M854" i="1"/>
  <c r="N854" i="1" s="1"/>
  <c r="I854" i="1"/>
  <c r="J854" i="1" s="1"/>
  <c r="Q854" i="1"/>
  <c r="R854" i="1" s="1"/>
  <c r="K854" i="1"/>
  <c r="L854" i="1" s="1"/>
  <c r="S846" i="1"/>
  <c r="T846" i="1" s="1"/>
  <c r="O846" i="1"/>
  <c r="M846" i="1"/>
  <c r="N846" i="1" s="1"/>
  <c r="I846" i="1"/>
  <c r="J846" i="1" s="1"/>
  <c r="Q846" i="1"/>
  <c r="R846" i="1" s="1"/>
  <c r="K846" i="1"/>
  <c r="L846" i="1" s="1"/>
  <c r="S838" i="1"/>
  <c r="T838" i="1" s="1"/>
  <c r="O838" i="1"/>
  <c r="M838" i="1"/>
  <c r="N838" i="1" s="1"/>
  <c r="I838" i="1"/>
  <c r="J838" i="1" s="1"/>
  <c r="Q838" i="1"/>
  <c r="R838" i="1" s="1"/>
  <c r="K838" i="1"/>
  <c r="L838" i="1" s="1"/>
  <c r="S830" i="1"/>
  <c r="T830" i="1" s="1"/>
  <c r="O830" i="1"/>
  <c r="M830" i="1"/>
  <c r="N830" i="1" s="1"/>
  <c r="I830" i="1"/>
  <c r="J830" i="1" s="1"/>
  <c r="Q830" i="1"/>
  <c r="R830" i="1" s="1"/>
  <c r="K830" i="1"/>
  <c r="L830" i="1" s="1"/>
  <c r="S822" i="1"/>
  <c r="T822" i="1" s="1"/>
  <c r="O822" i="1"/>
  <c r="M822" i="1"/>
  <c r="N822" i="1" s="1"/>
  <c r="I822" i="1"/>
  <c r="J822" i="1" s="1"/>
  <c r="Q822" i="1"/>
  <c r="R822" i="1" s="1"/>
  <c r="K822" i="1"/>
  <c r="L822" i="1" s="1"/>
  <c r="S814" i="1"/>
  <c r="T814" i="1" s="1"/>
  <c r="O814" i="1"/>
  <c r="M814" i="1"/>
  <c r="N814" i="1" s="1"/>
  <c r="I814" i="1"/>
  <c r="J814" i="1" s="1"/>
  <c r="Q814" i="1"/>
  <c r="R814" i="1" s="1"/>
  <c r="K814" i="1"/>
  <c r="L814" i="1" s="1"/>
  <c r="S806" i="1"/>
  <c r="T806" i="1" s="1"/>
  <c r="O806" i="1"/>
  <c r="M806" i="1"/>
  <c r="N806" i="1" s="1"/>
  <c r="I806" i="1"/>
  <c r="J806" i="1" s="1"/>
  <c r="Q806" i="1"/>
  <c r="R806" i="1" s="1"/>
  <c r="K806" i="1"/>
  <c r="L806" i="1" s="1"/>
  <c r="S798" i="1"/>
  <c r="T798" i="1" s="1"/>
  <c r="O798" i="1"/>
  <c r="M798" i="1"/>
  <c r="N798" i="1" s="1"/>
  <c r="I798" i="1"/>
  <c r="J798" i="1" s="1"/>
  <c r="Q798" i="1"/>
  <c r="R798" i="1" s="1"/>
  <c r="K798" i="1"/>
  <c r="L798" i="1" s="1"/>
  <c r="S790" i="1"/>
  <c r="T790" i="1" s="1"/>
  <c r="O790" i="1"/>
  <c r="M790" i="1"/>
  <c r="N790" i="1" s="1"/>
  <c r="I790" i="1"/>
  <c r="J790" i="1" s="1"/>
  <c r="Q790" i="1"/>
  <c r="R790" i="1" s="1"/>
  <c r="K790" i="1"/>
  <c r="L790" i="1" s="1"/>
  <c r="S782" i="1"/>
  <c r="T782" i="1" s="1"/>
  <c r="O782" i="1"/>
  <c r="M782" i="1"/>
  <c r="N782" i="1" s="1"/>
  <c r="I782" i="1"/>
  <c r="J782" i="1" s="1"/>
  <c r="Q782" i="1"/>
  <c r="R782" i="1" s="1"/>
  <c r="K782" i="1"/>
  <c r="L782" i="1" s="1"/>
  <c r="S774" i="1"/>
  <c r="T774" i="1" s="1"/>
  <c r="O774" i="1"/>
  <c r="M774" i="1"/>
  <c r="N774" i="1" s="1"/>
  <c r="I774" i="1"/>
  <c r="J774" i="1" s="1"/>
  <c r="Q774" i="1"/>
  <c r="R774" i="1" s="1"/>
  <c r="K774" i="1"/>
  <c r="L774" i="1" s="1"/>
  <c r="S766" i="1"/>
  <c r="T766" i="1" s="1"/>
  <c r="O766" i="1"/>
  <c r="M766" i="1"/>
  <c r="N766" i="1" s="1"/>
  <c r="I766" i="1"/>
  <c r="J766" i="1" s="1"/>
  <c r="Q766" i="1"/>
  <c r="R766" i="1" s="1"/>
  <c r="K766" i="1"/>
  <c r="L766" i="1" s="1"/>
  <c r="S758" i="1"/>
  <c r="T758" i="1" s="1"/>
  <c r="O758" i="1"/>
  <c r="M758" i="1"/>
  <c r="N758" i="1" s="1"/>
  <c r="I758" i="1"/>
  <c r="J758" i="1" s="1"/>
  <c r="Q758" i="1"/>
  <c r="R758" i="1" s="1"/>
  <c r="K758" i="1"/>
  <c r="L758" i="1" s="1"/>
  <c r="S750" i="1"/>
  <c r="T750" i="1" s="1"/>
  <c r="O750" i="1"/>
  <c r="M750" i="1"/>
  <c r="N750" i="1" s="1"/>
  <c r="I750" i="1"/>
  <c r="J750" i="1" s="1"/>
  <c r="Q750" i="1"/>
  <c r="R750" i="1" s="1"/>
  <c r="K750" i="1"/>
  <c r="L750" i="1" s="1"/>
  <c r="S742" i="1"/>
  <c r="T742" i="1" s="1"/>
  <c r="O742" i="1"/>
  <c r="M742" i="1"/>
  <c r="N742" i="1" s="1"/>
  <c r="I742" i="1"/>
  <c r="J742" i="1" s="1"/>
  <c r="Q742" i="1"/>
  <c r="R742" i="1" s="1"/>
  <c r="K742" i="1"/>
  <c r="L742" i="1" s="1"/>
  <c r="S734" i="1"/>
  <c r="T734" i="1" s="1"/>
  <c r="O734" i="1"/>
  <c r="M734" i="1"/>
  <c r="N734" i="1" s="1"/>
  <c r="I734" i="1"/>
  <c r="J734" i="1" s="1"/>
  <c r="Q734" i="1"/>
  <c r="R734" i="1" s="1"/>
  <c r="K734" i="1"/>
  <c r="L734" i="1" s="1"/>
  <c r="S726" i="1"/>
  <c r="T726" i="1" s="1"/>
  <c r="O726" i="1"/>
  <c r="M726" i="1"/>
  <c r="N726" i="1" s="1"/>
  <c r="I726" i="1"/>
  <c r="J726" i="1" s="1"/>
  <c r="Q726" i="1"/>
  <c r="R726" i="1" s="1"/>
  <c r="K726" i="1"/>
  <c r="L726" i="1" s="1"/>
  <c r="S718" i="1"/>
  <c r="T718" i="1" s="1"/>
  <c r="O718" i="1"/>
  <c r="M718" i="1"/>
  <c r="N718" i="1" s="1"/>
  <c r="I718" i="1"/>
  <c r="J718" i="1" s="1"/>
  <c r="Q718" i="1"/>
  <c r="R718" i="1" s="1"/>
  <c r="K718" i="1"/>
  <c r="L718" i="1" s="1"/>
  <c r="S710" i="1"/>
  <c r="T710" i="1" s="1"/>
  <c r="O710" i="1"/>
  <c r="M710" i="1"/>
  <c r="N710" i="1" s="1"/>
  <c r="I710" i="1"/>
  <c r="J710" i="1" s="1"/>
  <c r="Q710" i="1"/>
  <c r="R710" i="1" s="1"/>
  <c r="K710" i="1"/>
  <c r="L710" i="1" s="1"/>
  <c r="S702" i="1"/>
  <c r="T702" i="1" s="1"/>
  <c r="O702" i="1"/>
  <c r="M702" i="1"/>
  <c r="N702" i="1" s="1"/>
  <c r="I702" i="1"/>
  <c r="J702" i="1" s="1"/>
  <c r="Q702" i="1"/>
  <c r="R702" i="1" s="1"/>
  <c r="K702" i="1"/>
  <c r="L702" i="1" s="1"/>
  <c r="S694" i="1"/>
  <c r="T694" i="1" s="1"/>
  <c r="O694" i="1"/>
  <c r="M694" i="1"/>
  <c r="N694" i="1" s="1"/>
  <c r="I694" i="1"/>
  <c r="J694" i="1" s="1"/>
  <c r="Q694" i="1"/>
  <c r="R694" i="1" s="1"/>
  <c r="K694" i="1"/>
  <c r="L694" i="1" s="1"/>
  <c r="S686" i="1"/>
  <c r="T686" i="1" s="1"/>
  <c r="O686" i="1"/>
  <c r="M686" i="1"/>
  <c r="N686" i="1" s="1"/>
  <c r="I686" i="1"/>
  <c r="J686" i="1" s="1"/>
  <c r="Q686" i="1"/>
  <c r="R686" i="1" s="1"/>
  <c r="K686" i="1"/>
  <c r="L686" i="1" s="1"/>
  <c r="S678" i="1"/>
  <c r="T678" i="1" s="1"/>
  <c r="O678" i="1"/>
  <c r="M678" i="1"/>
  <c r="N678" i="1" s="1"/>
  <c r="I678" i="1"/>
  <c r="J678" i="1" s="1"/>
  <c r="Q678" i="1"/>
  <c r="R678" i="1" s="1"/>
  <c r="K678" i="1"/>
  <c r="L678" i="1" s="1"/>
  <c r="S670" i="1"/>
  <c r="T670" i="1" s="1"/>
  <c r="O670" i="1"/>
  <c r="M670" i="1"/>
  <c r="N670" i="1" s="1"/>
  <c r="I670" i="1"/>
  <c r="J670" i="1" s="1"/>
  <c r="Q670" i="1"/>
  <c r="R670" i="1" s="1"/>
  <c r="K670" i="1"/>
  <c r="L670" i="1" s="1"/>
  <c r="S662" i="1"/>
  <c r="T662" i="1" s="1"/>
  <c r="O662" i="1"/>
  <c r="M662" i="1"/>
  <c r="N662" i="1" s="1"/>
  <c r="I662" i="1"/>
  <c r="J662" i="1" s="1"/>
  <c r="Q662" i="1"/>
  <c r="R662" i="1" s="1"/>
  <c r="K662" i="1"/>
  <c r="L662" i="1" s="1"/>
  <c r="S654" i="1"/>
  <c r="T654" i="1" s="1"/>
  <c r="O654" i="1"/>
  <c r="M654" i="1"/>
  <c r="N654" i="1" s="1"/>
  <c r="I654" i="1"/>
  <c r="J654" i="1" s="1"/>
  <c r="Q654" i="1"/>
  <c r="R654" i="1" s="1"/>
  <c r="K654" i="1"/>
  <c r="L654" i="1" s="1"/>
  <c r="S646" i="1"/>
  <c r="T646" i="1" s="1"/>
  <c r="O646" i="1"/>
  <c r="M646" i="1"/>
  <c r="N646" i="1" s="1"/>
  <c r="I646" i="1"/>
  <c r="J646" i="1" s="1"/>
  <c r="Q646" i="1"/>
  <c r="R646" i="1" s="1"/>
  <c r="K646" i="1"/>
  <c r="L646" i="1" s="1"/>
  <c r="S638" i="1"/>
  <c r="T638" i="1" s="1"/>
  <c r="O638" i="1"/>
  <c r="M638" i="1"/>
  <c r="N638" i="1" s="1"/>
  <c r="I638" i="1"/>
  <c r="J638" i="1" s="1"/>
  <c r="Q638" i="1"/>
  <c r="R638" i="1" s="1"/>
  <c r="K638" i="1"/>
  <c r="L638" i="1" s="1"/>
  <c r="S630" i="1"/>
  <c r="T630" i="1" s="1"/>
  <c r="O630" i="1"/>
  <c r="M630" i="1"/>
  <c r="N630" i="1" s="1"/>
  <c r="I630" i="1"/>
  <c r="J630" i="1" s="1"/>
  <c r="Q630" i="1"/>
  <c r="R630" i="1" s="1"/>
  <c r="K630" i="1"/>
  <c r="L630" i="1" s="1"/>
  <c r="S622" i="1"/>
  <c r="T622" i="1" s="1"/>
  <c r="O622" i="1"/>
  <c r="M622" i="1"/>
  <c r="N622" i="1" s="1"/>
  <c r="I622" i="1"/>
  <c r="J622" i="1" s="1"/>
  <c r="Q622" i="1"/>
  <c r="R622" i="1" s="1"/>
  <c r="K622" i="1"/>
  <c r="L622" i="1" s="1"/>
  <c r="S614" i="1"/>
  <c r="T614" i="1" s="1"/>
  <c r="O614" i="1"/>
  <c r="M614" i="1"/>
  <c r="N614" i="1" s="1"/>
  <c r="I614" i="1"/>
  <c r="J614" i="1" s="1"/>
  <c r="Q614" i="1"/>
  <c r="R614" i="1" s="1"/>
  <c r="K614" i="1"/>
  <c r="L614" i="1" s="1"/>
  <c r="S606" i="1"/>
  <c r="T606" i="1" s="1"/>
  <c r="O606" i="1"/>
  <c r="M606" i="1"/>
  <c r="N606" i="1" s="1"/>
  <c r="I606" i="1"/>
  <c r="J606" i="1" s="1"/>
  <c r="Q606" i="1"/>
  <c r="R606" i="1" s="1"/>
  <c r="K606" i="1"/>
  <c r="L606" i="1" s="1"/>
  <c r="S598" i="1"/>
  <c r="T598" i="1" s="1"/>
  <c r="O598" i="1"/>
  <c r="M598" i="1"/>
  <c r="N598" i="1" s="1"/>
  <c r="I598" i="1"/>
  <c r="J598" i="1" s="1"/>
  <c r="Q598" i="1"/>
  <c r="R598" i="1" s="1"/>
  <c r="K598" i="1"/>
  <c r="L598" i="1" s="1"/>
  <c r="S590" i="1"/>
  <c r="T590" i="1" s="1"/>
  <c r="O590" i="1"/>
  <c r="M590" i="1"/>
  <c r="N590" i="1" s="1"/>
  <c r="I590" i="1"/>
  <c r="J590" i="1" s="1"/>
  <c r="Q590" i="1"/>
  <c r="R590" i="1" s="1"/>
  <c r="K590" i="1"/>
  <c r="L590" i="1" s="1"/>
  <c r="S582" i="1"/>
  <c r="T582" i="1" s="1"/>
  <c r="O582" i="1"/>
  <c r="M582" i="1"/>
  <c r="N582" i="1" s="1"/>
  <c r="I582" i="1"/>
  <c r="J582" i="1" s="1"/>
  <c r="Q582" i="1"/>
  <c r="R582" i="1" s="1"/>
  <c r="K582" i="1"/>
  <c r="L582" i="1" s="1"/>
  <c r="S574" i="1"/>
  <c r="T574" i="1" s="1"/>
  <c r="O574" i="1"/>
  <c r="M574" i="1"/>
  <c r="N574" i="1" s="1"/>
  <c r="I574" i="1"/>
  <c r="J574" i="1" s="1"/>
  <c r="Q574" i="1"/>
  <c r="R574" i="1" s="1"/>
  <c r="K574" i="1"/>
  <c r="L574" i="1" s="1"/>
  <c r="S566" i="1"/>
  <c r="T566" i="1" s="1"/>
  <c r="O566" i="1"/>
  <c r="M566" i="1"/>
  <c r="N566" i="1" s="1"/>
  <c r="I566" i="1"/>
  <c r="J566" i="1" s="1"/>
  <c r="Q566" i="1"/>
  <c r="R566" i="1" s="1"/>
  <c r="K566" i="1"/>
  <c r="L566" i="1" s="1"/>
  <c r="S558" i="1"/>
  <c r="T558" i="1" s="1"/>
  <c r="O558" i="1"/>
  <c r="M558" i="1"/>
  <c r="N558" i="1" s="1"/>
  <c r="I558" i="1"/>
  <c r="J558" i="1" s="1"/>
  <c r="Q558" i="1"/>
  <c r="R558" i="1" s="1"/>
  <c r="K558" i="1"/>
  <c r="L558" i="1" s="1"/>
  <c r="S550" i="1"/>
  <c r="T550" i="1" s="1"/>
  <c r="O550" i="1"/>
  <c r="M550" i="1"/>
  <c r="N550" i="1" s="1"/>
  <c r="I550" i="1"/>
  <c r="J550" i="1" s="1"/>
  <c r="Q550" i="1"/>
  <c r="R550" i="1" s="1"/>
  <c r="K550" i="1"/>
  <c r="L550" i="1" s="1"/>
  <c r="S542" i="1"/>
  <c r="T542" i="1" s="1"/>
  <c r="O542" i="1"/>
  <c r="M542" i="1"/>
  <c r="N542" i="1" s="1"/>
  <c r="I542" i="1"/>
  <c r="J542" i="1" s="1"/>
  <c r="Q542" i="1"/>
  <c r="R542" i="1" s="1"/>
  <c r="K542" i="1"/>
  <c r="L542" i="1" s="1"/>
  <c r="S534" i="1"/>
  <c r="T534" i="1" s="1"/>
  <c r="O534" i="1"/>
  <c r="M534" i="1"/>
  <c r="N534" i="1" s="1"/>
  <c r="I534" i="1"/>
  <c r="J534" i="1" s="1"/>
  <c r="Q534" i="1"/>
  <c r="R534" i="1" s="1"/>
  <c r="K534" i="1"/>
  <c r="L534" i="1" s="1"/>
  <c r="S526" i="1"/>
  <c r="T526" i="1" s="1"/>
  <c r="O526" i="1"/>
  <c r="M526" i="1"/>
  <c r="N526" i="1" s="1"/>
  <c r="I526" i="1"/>
  <c r="J526" i="1" s="1"/>
  <c r="Q526" i="1"/>
  <c r="R526" i="1" s="1"/>
  <c r="K526" i="1"/>
  <c r="L526" i="1" s="1"/>
  <c r="S518" i="1"/>
  <c r="T518" i="1" s="1"/>
  <c r="O518" i="1"/>
  <c r="M518" i="1"/>
  <c r="N518" i="1" s="1"/>
  <c r="I518" i="1"/>
  <c r="J518" i="1" s="1"/>
  <c r="Q518" i="1"/>
  <c r="R518" i="1" s="1"/>
  <c r="K518" i="1"/>
  <c r="L518" i="1" s="1"/>
  <c r="S510" i="1"/>
  <c r="T510" i="1" s="1"/>
  <c r="O510" i="1"/>
  <c r="M510" i="1"/>
  <c r="N510" i="1" s="1"/>
  <c r="I510" i="1"/>
  <c r="J510" i="1" s="1"/>
  <c r="Q510" i="1"/>
  <c r="R510" i="1" s="1"/>
  <c r="K510" i="1"/>
  <c r="L510" i="1" s="1"/>
  <c r="S502" i="1"/>
  <c r="T502" i="1" s="1"/>
  <c r="O502" i="1"/>
  <c r="M502" i="1"/>
  <c r="N502" i="1" s="1"/>
  <c r="I502" i="1"/>
  <c r="J502" i="1" s="1"/>
  <c r="Q502" i="1"/>
  <c r="R502" i="1" s="1"/>
  <c r="K502" i="1"/>
  <c r="L502" i="1" s="1"/>
  <c r="S494" i="1"/>
  <c r="T494" i="1" s="1"/>
  <c r="O494" i="1"/>
  <c r="M494" i="1"/>
  <c r="N494" i="1" s="1"/>
  <c r="I494" i="1"/>
  <c r="J494" i="1" s="1"/>
  <c r="Q494" i="1"/>
  <c r="R494" i="1" s="1"/>
  <c r="K494" i="1"/>
  <c r="L494" i="1" s="1"/>
  <c r="S486" i="1"/>
  <c r="T486" i="1" s="1"/>
  <c r="O486" i="1"/>
  <c r="M486" i="1"/>
  <c r="N486" i="1" s="1"/>
  <c r="I486" i="1"/>
  <c r="J486" i="1" s="1"/>
  <c r="Q486" i="1"/>
  <c r="R486" i="1" s="1"/>
  <c r="K486" i="1"/>
  <c r="L486" i="1" s="1"/>
  <c r="S478" i="1"/>
  <c r="T478" i="1" s="1"/>
  <c r="O478" i="1"/>
  <c r="M478" i="1"/>
  <c r="N478" i="1" s="1"/>
  <c r="I478" i="1"/>
  <c r="J478" i="1" s="1"/>
  <c r="Q478" i="1"/>
  <c r="R478" i="1" s="1"/>
  <c r="K478" i="1"/>
  <c r="L478" i="1" s="1"/>
  <c r="S470" i="1"/>
  <c r="T470" i="1" s="1"/>
  <c r="O470" i="1"/>
  <c r="M470" i="1"/>
  <c r="N470" i="1" s="1"/>
  <c r="I470" i="1"/>
  <c r="J470" i="1" s="1"/>
  <c r="Q470" i="1"/>
  <c r="R470" i="1" s="1"/>
  <c r="K470" i="1"/>
  <c r="L470" i="1" s="1"/>
  <c r="S462" i="1"/>
  <c r="T462" i="1" s="1"/>
  <c r="O462" i="1"/>
  <c r="M462" i="1"/>
  <c r="N462" i="1" s="1"/>
  <c r="I462" i="1"/>
  <c r="J462" i="1" s="1"/>
  <c r="Q462" i="1"/>
  <c r="R462" i="1" s="1"/>
  <c r="K462" i="1"/>
  <c r="L462" i="1" s="1"/>
  <c r="S454" i="1"/>
  <c r="T454" i="1" s="1"/>
  <c r="O454" i="1"/>
  <c r="M454" i="1"/>
  <c r="N454" i="1" s="1"/>
  <c r="I454" i="1"/>
  <c r="J454" i="1" s="1"/>
  <c r="Q454" i="1"/>
  <c r="R454" i="1" s="1"/>
  <c r="K454" i="1"/>
  <c r="L454" i="1" s="1"/>
  <c r="S446" i="1"/>
  <c r="T446" i="1" s="1"/>
  <c r="O446" i="1"/>
  <c r="M446" i="1"/>
  <c r="N446" i="1" s="1"/>
  <c r="I446" i="1"/>
  <c r="J446" i="1" s="1"/>
  <c r="Q446" i="1"/>
  <c r="R446" i="1" s="1"/>
  <c r="K446" i="1"/>
  <c r="L446" i="1" s="1"/>
  <c r="S438" i="1"/>
  <c r="T438" i="1" s="1"/>
  <c r="O438" i="1"/>
  <c r="M438" i="1"/>
  <c r="N438" i="1" s="1"/>
  <c r="I438" i="1"/>
  <c r="J438" i="1" s="1"/>
  <c r="Q438" i="1"/>
  <c r="R438" i="1" s="1"/>
  <c r="K438" i="1"/>
  <c r="L438" i="1" s="1"/>
  <c r="S430" i="1"/>
  <c r="T430" i="1" s="1"/>
  <c r="O430" i="1"/>
  <c r="M430" i="1"/>
  <c r="N430" i="1" s="1"/>
  <c r="I430" i="1"/>
  <c r="J430" i="1" s="1"/>
  <c r="Q430" i="1"/>
  <c r="R430" i="1" s="1"/>
  <c r="K430" i="1"/>
  <c r="L430" i="1" s="1"/>
  <c r="S422" i="1"/>
  <c r="T422" i="1" s="1"/>
  <c r="O422" i="1"/>
  <c r="M422" i="1"/>
  <c r="N422" i="1" s="1"/>
  <c r="I422" i="1"/>
  <c r="J422" i="1" s="1"/>
  <c r="Q422" i="1"/>
  <c r="R422" i="1" s="1"/>
  <c r="K422" i="1"/>
  <c r="L422" i="1" s="1"/>
  <c r="S414" i="1"/>
  <c r="T414" i="1" s="1"/>
  <c r="O414" i="1"/>
  <c r="M414" i="1"/>
  <c r="N414" i="1" s="1"/>
  <c r="I414" i="1"/>
  <c r="J414" i="1" s="1"/>
  <c r="Q414" i="1"/>
  <c r="R414" i="1" s="1"/>
  <c r="K414" i="1"/>
  <c r="L414" i="1" s="1"/>
  <c r="S406" i="1"/>
  <c r="T406" i="1" s="1"/>
  <c r="O406" i="1"/>
  <c r="M406" i="1"/>
  <c r="N406" i="1" s="1"/>
  <c r="I406" i="1"/>
  <c r="J406" i="1" s="1"/>
  <c r="Q406" i="1"/>
  <c r="R406" i="1" s="1"/>
  <c r="K406" i="1"/>
  <c r="L406" i="1" s="1"/>
  <c r="S398" i="1"/>
  <c r="T398" i="1" s="1"/>
  <c r="O398" i="1"/>
  <c r="M398" i="1"/>
  <c r="N398" i="1" s="1"/>
  <c r="I398" i="1"/>
  <c r="J398" i="1" s="1"/>
  <c r="Q398" i="1"/>
  <c r="R398" i="1" s="1"/>
  <c r="K398" i="1"/>
  <c r="L398" i="1" s="1"/>
  <c r="S390" i="1"/>
  <c r="T390" i="1" s="1"/>
  <c r="O390" i="1"/>
  <c r="M390" i="1"/>
  <c r="N390" i="1" s="1"/>
  <c r="I390" i="1"/>
  <c r="J390" i="1" s="1"/>
  <c r="Q390" i="1"/>
  <c r="R390" i="1" s="1"/>
  <c r="K390" i="1"/>
  <c r="L390" i="1" s="1"/>
  <c r="S382" i="1"/>
  <c r="T382" i="1" s="1"/>
  <c r="O382" i="1"/>
  <c r="M382" i="1"/>
  <c r="N382" i="1" s="1"/>
  <c r="I382" i="1"/>
  <c r="J382" i="1" s="1"/>
  <c r="Q382" i="1"/>
  <c r="R382" i="1" s="1"/>
  <c r="K382" i="1"/>
  <c r="L382" i="1" s="1"/>
  <c r="S374" i="1"/>
  <c r="T374" i="1" s="1"/>
  <c r="O374" i="1"/>
  <c r="M374" i="1"/>
  <c r="N374" i="1" s="1"/>
  <c r="I374" i="1"/>
  <c r="J374" i="1" s="1"/>
  <c r="Q374" i="1"/>
  <c r="R374" i="1" s="1"/>
  <c r="K374" i="1"/>
  <c r="L374" i="1" s="1"/>
  <c r="S366" i="1"/>
  <c r="T366" i="1" s="1"/>
  <c r="O366" i="1"/>
  <c r="M366" i="1"/>
  <c r="N366" i="1" s="1"/>
  <c r="I366" i="1"/>
  <c r="J366" i="1" s="1"/>
  <c r="Q366" i="1"/>
  <c r="R366" i="1" s="1"/>
  <c r="K366" i="1"/>
  <c r="L366" i="1" s="1"/>
  <c r="S358" i="1"/>
  <c r="T358" i="1" s="1"/>
  <c r="O358" i="1"/>
  <c r="M358" i="1"/>
  <c r="N358" i="1" s="1"/>
  <c r="I358" i="1"/>
  <c r="J358" i="1" s="1"/>
  <c r="Q358" i="1"/>
  <c r="R358" i="1" s="1"/>
  <c r="K358" i="1"/>
  <c r="L358" i="1" s="1"/>
  <c r="S350" i="1"/>
  <c r="T350" i="1" s="1"/>
  <c r="O350" i="1"/>
  <c r="M350" i="1"/>
  <c r="N350" i="1" s="1"/>
  <c r="I350" i="1"/>
  <c r="J350" i="1" s="1"/>
  <c r="Q350" i="1"/>
  <c r="R350" i="1" s="1"/>
  <c r="K350" i="1"/>
  <c r="L350" i="1" s="1"/>
  <c r="S342" i="1"/>
  <c r="T342" i="1" s="1"/>
  <c r="O342" i="1"/>
  <c r="M342" i="1"/>
  <c r="N342" i="1" s="1"/>
  <c r="I342" i="1"/>
  <c r="J342" i="1" s="1"/>
  <c r="Q342" i="1"/>
  <c r="R342" i="1" s="1"/>
  <c r="K342" i="1"/>
  <c r="L342" i="1" s="1"/>
  <c r="S334" i="1"/>
  <c r="T334" i="1" s="1"/>
  <c r="O334" i="1"/>
  <c r="M334" i="1"/>
  <c r="N334" i="1" s="1"/>
  <c r="I334" i="1"/>
  <c r="J334" i="1" s="1"/>
  <c r="Q334" i="1"/>
  <c r="R334" i="1" s="1"/>
  <c r="K334" i="1"/>
  <c r="L334" i="1" s="1"/>
  <c r="S326" i="1"/>
  <c r="T326" i="1" s="1"/>
  <c r="O326" i="1"/>
  <c r="M326" i="1"/>
  <c r="N326" i="1" s="1"/>
  <c r="I326" i="1"/>
  <c r="J326" i="1" s="1"/>
  <c r="Q326" i="1"/>
  <c r="R326" i="1" s="1"/>
  <c r="K326" i="1"/>
  <c r="L326" i="1" s="1"/>
  <c r="S318" i="1"/>
  <c r="T318" i="1" s="1"/>
  <c r="O318" i="1"/>
  <c r="M318" i="1"/>
  <c r="N318" i="1" s="1"/>
  <c r="I318" i="1"/>
  <c r="J318" i="1" s="1"/>
  <c r="Q318" i="1"/>
  <c r="R318" i="1" s="1"/>
  <c r="K318" i="1"/>
  <c r="L318" i="1" s="1"/>
  <c r="S310" i="1"/>
  <c r="T310" i="1" s="1"/>
  <c r="O310" i="1"/>
  <c r="M310" i="1"/>
  <c r="N310" i="1" s="1"/>
  <c r="I310" i="1"/>
  <c r="J310" i="1" s="1"/>
  <c r="Q310" i="1"/>
  <c r="R310" i="1" s="1"/>
  <c r="K310" i="1"/>
  <c r="L310" i="1" s="1"/>
  <c r="S302" i="1"/>
  <c r="T302" i="1" s="1"/>
  <c r="O302" i="1"/>
  <c r="M302" i="1"/>
  <c r="N302" i="1" s="1"/>
  <c r="I302" i="1"/>
  <c r="J302" i="1" s="1"/>
  <c r="Q302" i="1"/>
  <c r="R302" i="1" s="1"/>
  <c r="K302" i="1"/>
  <c r="L302" i="1" s="1"/>
  <c r="S294" i="1"/>
  <c r="T294" i="1" s="1"/>
  <c r="O294" i="1"/>
  <c r="M294" i="1"/>
  <c r="N294" i="1" s="1"/>
  <c r="I294" i="1"/>
  <c r="J294" i="1" s="1"/>
  <c r="Q294" i="1"/>
  <c r="R294" i="1" s="1"/>
  <c r="K294" i="1"/>
  <c r="L294" i="1" s="1"/>
  <c r="S286" i="1"/>
  <c r="T286" i="1" s="1"/>
  <c r="O286" i="1"/>
  <c r="M286" i="1"/>
  <c r="N286" i="1" s="1"/>
  <c r="I286" i="1"/>
  <c r="J286" i="1" s="1"/>
  <c r="Q286" i="1"/>
  <c r="R286" i="1" s="1"/>
  <c r="K286" i="1"/>
  <c r="L286" i="1" s="1"/>
  <c r="S278" i="1"/>
  <c r="T278" i="1" s="1"/>
  <c r="O278" i="1"/>
  <c r="M278" i="1"/>
  <c r="N278" i="1" s="1"/>
  <c r="I278" i="1"/>
  <c r="J278" i="1" s="1"/>
  <c r="Q278" i="1"/>
  <c r="R278" i="1" s="1"/>
  <c r="K278" i="1"/>
  <c r="L278" i="1" s="1"/>
  <c r="S270" i="1"/>
  <c r="T270" i="1" s="1"/>
  <c r="O270" i="1"/>
  <c r="M270" i="1"/>
  <c r="N270" i="1" s="1"/>
  <c r="I270" i="1"/>
  <c r="J270" i="1" s="1"/>
  <c r="Q270" i="1"/>
  <c r="R270" i="1" s="1"/>
  <c r="K270" i="1"/>
  <c r="L270" i="1" s="1"/>
  <c r="S262" i="1"/>
  <c r="T262" i="1" s="1"/>
  <c r="O262" i="1"/>
  <c r="M262" i="1"/>
  <c r="N262" i="1" s="1"/>
  <c r="I262" i="1"/>
  <c r="J262" i="1" s="1"/>
  <c r="Q262" i="1"/>
  <c r="R262" i="1" s="1"/>
  <c r="K262" i="1"/>
  <c r="L262" i="1" s="1"/>
  <c r="S254" i="1"/>
  <c r="T254" i="1" s="1"/>
  <c r="O254" i="1"/>
  <c r="M254" i="1"/>
  <c r="N254" i="1" s="1"/>
  <c r="I254" i="1"/>
  <c r="J254" i="1" s="1"/>
  <c r="Q254" i="1"/>
  <c r="R254" i="1" s="1"/>
  <c r="K254" i="1"/>
  <c r="L254" i="1" s="1"/>
  <c r="S246" i="1"/>
  <c r="T246" i="1" s="1"/>
  <c r="O246" i="1"/>
  <c r="M246" i="1"/>
  <c r="N246" i="1" s="1"/>
  <c r="I246" i="1"/>
  <c r="J246" i="1" s="1"/>
  <c r="Q246" i="1"/>
  <c r="R246" i="1" s="1"/>
  <c r="K246" i="1"/>
  <c r="L246" i="1" s="1"/>
  <c r="S238" i="1"/>
  <c r="T238" i="1" s="1"/>
  <c r="O238" i="1"/>
  <c r="M238" i="1"/>
  <c r="N238" i="1" s="1"/>
  <c r="I238" i="1"/>
  <c r="J238" i="1" s="1"/>
  <c r="Q238" i="1"/>
  <c r="R238" i="1" s="1"/>
  <c r="K238" i="1"/>
  <c r="L238" i="1" s="1"/>
  <c r="S230" i="1"/>
  <c r="T230" i="1" s="1"/>
  <c r="O230" i="1"/>
  <c r="M230" i="1"/>
  <c r="N230" i="1" s="1"/>
  <c r="I230" i="1"/>
  <c r="J230" i="1" s="1"/>
  <c r="Q230" i="1"/>
  <c r="R230" i="1" s="1"/>
  <c r="K230" i="1"/>
  <c r="L230" i="1" s="1"/>
  <c r="S222" i="1"/>
  <c r="T222" i="1" s="1"/>
  <c r="O222" i="1"/>
  <c r="M222" i="1"/>
  <c r="N222" i="1" s="1"/>
  <c r="I222" i="1"/>
  <c r="J222" i="1" s="1"/>
  <c r="Q222" i="1"/>
  <c r="R222" i="1" s="1"/>
  <c r="K222" i="1"/>
  <c r="L222" i="1" s="1"/>
  <c r="S214" i="1"/>
  <c r="T214" i="1" s="1"/>
  <c r="O214" i="1"/>
  <c r="M214" i="1"/>
  <c r="N214" i="1" s="1"/>
  <c r="I214" i="1"/>
  <c r="J214" i="1" s="1"/>
  <c r="Q214" i="1"/>
  <c r="R214" i="1" s="1"/>
  <c r="K214" i="1"/>
  <c r="L214" i="1" s="1"/>
  <c r="S206" i="1"/>
  <c r="T206" i="1" s="1"/>
  <c r="O206" i="1"/>
  <c r="M206" i="1"/>
  <c r="N206" i="1" s="1"/>
  <c r="I206" i="1"/>
  <c r="J206" i="1" s="1"/>
  <c r="Q206" i="1"/>
  <c r="R206" i="1" s="1"/>
  <c r="K206" i="1"/>
  <c r="L206" i="1" s="1"/>
  <c r="S198" i="1"/>
  <c r="T198" i="1" s="1"/>
  <c r="O198" i="1"/>
  <c r="M198" i="1"/>
  <c r="N198" i="1" s="1"/>
  <c r="I198" i="1"/>
  <c r="J198" i="1" s="1"/>
  <c r="Q198" i="1"/>
  <c r="R198" i="1" s="1"/>
  <c r="K198" i="1"/>
  <c r="L198" i="1" s="1"/>
  <c r="S190" i="1"/>
  <c r="T190" i="1" s="1"/>
  <c r="O190" i="1"/>
  <c r="M190" i="1"/>
  <c r="N190" i="1" s="1"/>
  <c r="I190" i="1"/>
  <c r="J190" i="1" s="1"/>
  <c r="Q190" i="1"/>
  <c r="R190" i="1" s="1"/>
  <c r="K190" i="1"/>
  <c r="L190" i="1" s="1"/>
  <c r="S182" i="1"/>
  <c r="T182" i="1" s="1"/>
  <c r="O182" i="1"/>
  <c r="M182" i="1"/>
  <c r="N182" i="1" s="1"/>
  <c r="I182" i="1"/>
  <c r="J182" i="1" s="1"/>
  <c r="Q182" i="1"/>
  <c r="R182" i="1" s="1"/>
  <c r="K182" i="1"/>
  <c r="L182" i="1" s="1"/>
  <c r="S174" i="1"/>
  <c r="T174" i="1" s="1"/>
  <c r="O174" i="1"/>
  <c r="M174" i="1"/>
  <c r="N174" i="1" s="1"/>
  <c r="I174" i="1"/>
  <c r="J174" i="1" s="1"/>
  <c r="Q174" i="1"/>
  <c r="R174" i="1" s="1"/>
  <c r="K174" i="1"/>
  <c r="L174" i="1" s="1"/>
  <c r="S166" i="1"/>
  <c r="T166" i="1" s="1"/>
  <c r="O166" i="1"/>
  <c r="M166" i="1"/>
  <c r="N166" i="1" s="1"/>
  <c r="I166" i="1"/>
  <c r="J166" i="1" s="1"/>
  <c r="Q166" i="1"/>
  <c r="R166" i="1" s="1"/>
  <c r="K166" i="1"/>
  <c r="L166" i="1" s="1"/>
  <c r="S158" i="1"/>
  <c r="T158" i="1" s="1"/>
  <c r="O158" i="1"/>
  <c r="M158" i="1"/>
  <c r="N158" i="1" s="1"/>
  <c r="I158" i="1"/>
  <c r="J158" i="1" s="1"/>
  <c r="Q158" i="1"/>
  <c r="R158" i="1" s="1"/>
  <c r="K158" i="1"/>
  <c r="L158" i="1" s="1"/>
  <c r="S150" i="1"/>
  <c r="T150" i="1" s="1"/>
  <c r="O150" i="1"/>
  <c r="M150" i="1"/>
  <c r="N150" i="1" s="1"/>
  <c r="I150" i="1"/>
  <c r="J150" i="1" s="1"/>
  <c r="Q150" i="1"/>
  <c r="R150" i="1" s="1"/>
  <c r="K150" i="1"/>
  <c r="L150" i="1" s="1"/>
  <c r="S142" i="1"/>
  <c r="T142" i="1" s="1"/>
  <c r="O142" i="1"/>
  <c r="M142" i="1"/>
  <c r="N142" i="1" s="1"/>
  <c r="I142" i="1"/>
  <c r="J142" i="1" s="1"/>
  <c r="Q142" i="1"/>
  <c r="R142" i="1" s="1"/>
  <c r="K142" i="1"/>
  <c r="L142" i="1" s="1"/>
  <c r="S134" i="1"/>
  <c r="T134" i="1" s="1"/>
  <c r="O134" i="1"/>
  <c r="M134" i="1"/>
  <c r="N134" i="1" s="1"/>
  <c r="I134" i="1"/>
  <c r="J134" i="1" s="1"/>
  <c r="Q134" i="1"/>
  <c r="R134" i="1" s="1"/>
  <c r="K134" i="1"/>
  <c r="L134" i="1" s="1"/>
  <c r="S126" i="1"/>
  <c r="T126" i="1" s="1"/>
  <c r="O126" i="1"/>
  <c r="M126" i="1"/>
  <c r="N126" i="1" s="1"/>
  <c r="I126" i="1"/>
  <c r="J126" i="1" s="1"/>
  <c r="Q126" i="1"/>
  <c r="R126" i="1" s="1"/>
  <c r="K126" i="1"/>
  <c r="L126" i="1" s="1"/>
  <c r="S118" i="1"/>
  <c r="T118" i="1" s="1"/>
  <c r="O118" i="1"/>
  <c r="M118" i="1"/>
  <c r="N118" i="1" s="1"/>
  <c r="I118" i="1"/>
  <c r="J118" i="1" s="1"/>
  <c r="Q118" i="1"/>
  <c r="R118" i="1" s="1"/>
  <c r="K118" i="1"/>
  <c r="L118" i="1" s="1"/>
  <c r="S110" i="1"/>
  <c r="T110" i="1" s="1"/>
  <c r="O110" i="1"/>
  <c r="M110" i="1"/>
  <c r="N110" i="1" s="1"/>
  <c r="I110" i="1"/>
  <c r="J110" i="1" s="1"/>
  <c r="Q110" i="1"/>
  <c r="R110" i="1" s="1"/>
  <c r="K110" i="1"/>
  <c r="L110" i="1" s="1"/>
  <c r="S102" i="1"/>
  <c r="T102" i="1" s="1"/>
  <c r="O102" i="1"/>
  <c r="M102" i="1"/>
  <c r="N102" i="1" s="1"/>
  <c r="I102" i="1"/>
  <c r="J102" i="1" s="1"/>
  <c r="Q102" i="1"/>
  <c r="R102" i="1" s="1"/>
  <c r="K102" i="1"/>
  <c r="L102" i="1" s="1"/>
  <c r="S94" i="1"/>
  <c r="T94" i="1" s="1"/>
  <c r="O94" i="1"/>
  <c r="M94" i="1"/>
  <c r="N94" i="1" s="1"/>
  <c r="I94" i="1"/>
  <c r="J94" i="1" s="1"/>
  <c r="Q94" i="1"/>
  <c r="R94" i="1" s="1"/>
  <c r="K94" i="1"/>
  <c r="L94" i="1" s="1"/>
  <c r="S86" i="1"/>
  <c r="T86" i="1" s="1"/>
  <c r="O86" i="1"/>
  <c r="M86" i="1"/>
  <c r="N86" i="1" s="1"/>
  <c r="I86" i="1"/>
  <c r="J86" i="1" s="1"/>
  <c r="Q86" i="1"/>
  <c r="R86" i="1" s="1"/>
  <c r="K86" i="1"/>
  <c r="L86" i="1" s="1"/>
  <c r="S78" i="1"/>
  <c r="T78" i="1" s="1"/>
  <c r="O78" i="1"/>
  <c r="M78" i="1"/>
  <c r="N78" i="1" s="1"/>
  <c r="I78" i="1"/>
  <c r="J78" i="1" s="1"/>
  <c r="Q78" i="1"/>
  <c r="R78" i="1" s="1"/>
  <c r="K78" i="1"/>
  <c r="L78" i="1" s="1"/>
  <c r="S70" i="1"/>
  <c r="T70" i="1" s="1"/>
  <c r="O70" i="1"/>
  <c r="M70" i="1"/>
  <c r="N70" i="1" s="1"/>
  <c r="I70" i="1"/>
  <c r="J70" i="1" s="1"/>
  <c r="Q70" i="1"/>
  <c r="R70" i="1" s="1"/>
  <c r="K70" i="1"/>
  <c r="L70" i="1" s="1"/>
  <c r="S62" i="1"/>
  <c r="T62" i="1" s="1"/>
  <c r="O62" i="1"/>
  <c r="M62" i="1"/>
  <c r="N62" i="1" s="1"/>
  <c r="I62" i="1"/>
  <c r="J62" i="1" s="1"/>
  <c r="Q62" i="1"/>
  <c r="R62" i="1" s="1"/>
  <c r="K62" i="1"/>
  <c r="L62" i="1" s="1"/>
  <c r="S54" i="1"/>
  <c r="T54" i="1" s="1"/>
  <c r="O54" i="1"/>
  <c r="M54" i="1"/>
  <c r="N54" i="1" s="1"/>
  <c r="I54" i="1"/>
  <c r="J54" i="1" s="1"/>
  <c r="Q54" i="1"/>
  <c r="R54" i="1" s="1"/>
  <c r="K54" i="1"/>
  <c r="L54" i="1" s="1"/>
  <c r="S46" i="1"/>
  <c r="T46" i="1" s="1"/>
  <c r="O46" i="1"/>
  <c r="M46" i="1"/>
  <c r="N46" i="1" s="1"/>
  <c r="I46" i="1"/>
  <c r="J46" i="1" s="1"/>
  <c r="Q46" i="1"/>
  <c r="R46" i="1" s="1"/>
  <c r="K46" i="1"/>
  <c r="L46" i="1" s="1"/>
  <c r="S38" i="1"/>
  <c r="T38" i="1" s="1"/>
  <c r="O38" i="1"/>
  <c r="M38" i="1"/>
  <c r="N38" i="1" s="1"/>
  <c r="I38" i="1"/>
  <c r="J38" i="1" s="1"/>
  <c r="Q38" i="1"/>
  <c r="R38" i="1" s="1"/>
  <c r="K38" i="1"/>
  <c r="L38" i="1" s="1"/>
  <c r="S30" i="1"/>
  <c r="T30" i="1" s="1"/>
  <c r="O30" i="1"/>
  <c r="M30" i="1"/>
  <c r="N30" i="1" s="1"/>
  <c r="I30" i="1"/>
  <c r="J30" i="1" s="1"/>
  <c r="Q30" i="1"/>
  <c r="R30" i="1" s="1"/>
  <c r="K30" i="1"/>
  <c r="L30" i="1" s="1"/>
  <c r="S22" i="1"/>
  <c r="T22" i="1" s="1"/>
  <c r="O22" i="1"/>
  <c r="M22" i="1"/>
  <c r="N22" i="1" s="1"/>
  <c r="I22" i="1"/>
  <c r="J22" i="1" s="1"/>
  <c r="Q22" i="1"/>
  <c r="R22" i="1" s="1"/>
  <c r="K22" i="1"/>
  <c r="L22" i="1" s="1"/>
  <c r="S14" i="1"/>
  <c r="T14" i="1" s="1"/>
  <c r="O14" i="1"/>
  <c r="M14" i="1"/>
  <c r="N14" i="1" s="1"/>
  <c r="I14" i="1"/>
  <c r="J14" i="1" s="1"/>
  <c r="Q14" i="1"/>
  <c r="R14" i="1" s="1"/>
  <c r="K14" i="1"/>
  <c r="L14" i="1" s="1"/>
  <c r="S6" i="1"/>
  <c r="M6" i="1"/>
  <c r="O6" i="1"/>
  <c r="J6" i="1"/>
  <c r="Q6" i="1"/>
  <c r="R6" i="1" s="1"/>
  <c r="K6" i="1"/>
  <c r="L6" i="1" s="1"/>
  <c r="T6" i="1"/>
  <c r="N6" i="1"/>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7" i="2"/>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W14" i="1" l="1"/>
  <c r="P14" i="1"/>
  <c r="V14" i="1" s="1"/>
  <c r="W22" i="1"/>
  <c r="P22" i="1"/>
  <c r="V22" i="1" s="1"/>
  <c r="W30" i="1"/>
  <c r="P30" i="1"/>
  <c r="V30" i="1" s="1"/>
  <c r="W38" i="1"/>
  <c r="P38" i="1"/>
  <c r="V38" i="1" s="1"/>
  <c r="W46" i="1"/>
  <c r="P46" i="1"/>
  <c r="V46" i="1" s="1"/>
  <c r="W54" i="1"/>
  <c r="P54" i="1"/>
  <c r="V54" i="1" s="1"/>
  <c r="W62" i="1"/>
  <c r="P62" i="1"/>
  <c r="V62" i="1" s="1"/>
  <c r="W70" i="1"/>
  <c r="P70" i="1"/>
  <c r="V70" i="1" s="1"/>
  <c r="W78" i="1"/>
  <c r="P78" i="1"/>
  <c r="V78" i="1" s="1"/>
  <c r="W86" i="1"/>
  <c r="P86" i="1"/>
  <c r="V86" i="1" s="1"/>
  <c r="W94" i="1"/>
  <c r="P94" i="1"/>
  <c r="V94" i="1" s="1"/>
  <c r="W102" i="1"/>
  <c r="P102" i="1"/>
  <c r="V102" i="1" s="1"/>
  <c r="W110" i="1"/>
  <c r="P110" i="1"/>
  <c r="V110" i="1" s="1"/>
  <c r="W118" i="1"/>
  <c r="P118" i="1"/>
  <c r="V118" i="1" s="1"/>
  <c r="W126" i="1"/>
  <c r="P126" i="1"/>
  <c r="V126" i="1" s="1"/>
  <c r="W134" i="1"/>
  <c r="P134" i="1"/>
  <c r="V134" i="1" s="1"/>
  <c r="W142" i="1"/>
  <c r="P142" i="1"/>
  <c r="V142" i="1" s="1"/>
  <c r="W150" i="1"/>
  <c r="P150" i="1"/>
  <c r="V150" i="1" s="1"/>
  <c r="W158" i="1"/>
  <c r="P158" i="1"/>
  <c r="V158" i="1" s="1"/>
  <c r="W166" i="1"/>
  <c r="P166" i="1"/>
  <c r="V166" i="1" s="1"/>
  <c r="W174" i="1"/>
  <c r="P174" i="1"/>
  <c r="V174" i="1" s="1"/>
  <c r="W182" i="1"/>
  <c r="P182" i="1"/>
  <c r="V182" i="1" s="1"/>
  <c r="W190" i="1"/>
  <c r="P190" i="1"/>
  <c r="V190" i="1" s="1"/>
  <c r="W198" i="1"/>
  <c r="P198" i="1"/>
  <c r="V198" i="1" s="1"/>
  <c r="W206" i="1"/>
  <c r="P206" i="1"/>
  <c r="V206" i="1" s="1"/>
  <c r="W214" i="1"/>
  <c r="P214" i="1"/>
  <c r="V214" i="1" s="1"/>
  <c r="W222" i="1"/>
  <c r="P222" i="1"/>
  <c r="V222" i="1" s="1"/>
  <c r="W230" i="1"/>
  <c r="P230" i="1"/>
  <c r="V230" i="1" s="1"/>
  <c r="W238" i="1"/>
  <c r="P238" i="1"/>
  <c r="V238" i="1" s="1"/>
  <c r="W246" i="1"/>
  <c r="P246" i="1"/>
  <c r="V246" i="1" s="1"/>
  <c r="W254" i="1"/>
  <c r="P254" i="1"/>
  <c r="V254" i="1" s="1"/>
  <c r="W262" i="1"/>
  <c r="P262" i="1"/>
  <c r="V262" i="1" s="1"/>
  <c r="W270" i="1"/>
  <c r="P270" i="1"/>
  <c r="V270" i="1" s="1"/>
  <c r="W278" i="1"/>
  <c r="P278" i="1"/>
  <c r="V278" i="1" s="1"/>
  <c r="W286" i="1"/>
  <c r="P286" i="1"/>
  <c r="V286" i="1" s="1"/>
  <c r="W294" i="1"/>
  <c r="P294" i="1"/>
  <c r="V294" i="1" s="1"/>
  <c r="W302" i="1"/>
  <c r="P302" i="1"/>
  <c r="V302" i="1" s="1"/>
  <c r="W310" i="1"/>
  <c r="P310" i="1"/>
  <c r="V310" i="1" s="1"/>
  <c r="W318" i="1"/>
  <c r="P318" i="1"/>
  <c r="V318" i="1" s="1"/>
  <c r="W326" i="1"/>
  <c r="P326" i="1"/>
  <c r="V326" i="1" s="1"/>
  <c r="W334" i="1"/>
  <c r="P334" i="1"/>
  <c r="V334" i="1" s="1"/>
  <c r="W342" i="1"/>
  <c r="P342" i="1"/>
  <c r="V342" i="1" s="1"/>
  <c r="W350" i="1"/>
  <c r="P350" i="1"/>
  <c r="V350" i="1" s="1"/>
  <c r="W358" i="1"/>
  <c r="P358" i="1"/>
  <c r="V358" i="1" s="1"/>
  <c r="W366" i="1"/>
  <c r="P366" i="1"/>
  <c r="V366" i="1" s="1"/>
  <c r="W374" i="1"/>
  <c r="P374" i="1"/>
  <c r="V374" i="1" s="1"/>
  <c r="W382" i="1"/>
  <c r="P382" i="1"/>
  <c r="V382" i="1" s="1"/>
  <c r="W390" i="1"/>
  <c r="P390" i="1"/>
  <c r="V390" i="1" s="1"/>
  <c r="W398" i="1"/>
  <c r="P398" i="1"/>
  <c r="V398" i="1" s="1"/>
  <c r="W406" i="1"/>
  <c r="P406" i="1"/>
  <c r="V406" i="1" s="1"/>
  <c r="W414" i="1"/>
  <c r="P414" i="1"/>
  <c r="V414" i="1" s="1"/>
  <c r="W422" i="1"/>
  <c r="P422" i="1"/>
  <c r="V422" i="1" s="1"/>
  <c r="W430" i="1"/>
  <c r="P430" i="1"/>
  <c r="V430" i="1" s="1"/>
  <c r="W438" i="1"/>
  <c r="P438" i="1"/>
  <c r="V438" i="1" s="1"/>
  <c r="W446" i="1"/>
  <c r="P446" i="1"/>
  <c r="V446" i="1" s="1"/>
  <c r="W454" i="1"/>
  <c r="P454" i="1"/>
  <c r="V454" i="1" s="1"/>
  <c r="W462" i="1"/>
  <c r="P462" i="1"/>
  <c r="V462" i="1" s="1"/>
  <c r="W470" i="1"/>
  <c r="P470" i="1"/>
  <c r="V470" i="1" s="1"/>
  <c r="W478" i="1"/>
  <c r="P478" i="1"/>
  <c r="V478" i="1" s="1"/>
  <c r="W486" i="1"/>
  <c r="P486" i="1"/>
  <c r="V486" i="1" s="1"/>
  <c r="W494" i="1"/>
  <c r="P494" i="1"/>
  <c r="V494" i="1" s="1"/>
  <c r="W502" i="1"/>
  <c r="P502" i="1"/>
  <c r="V502" i="1" s="1"/>
  <c r="W510" i="1"/>
  <c r="P510" i="1"/>
  <c r="V510" i="1" s="1"/>
  <c r="W518" i="1"/>
  <c r="P518" i="1"/>
  <c r="V518" i="1" s="1"/>
  <c r="W526" i="1"/>
  <c r="P526" i="1"/>
  <c r="V526" i="1" s="1"/>
  <c r="W534" i="1"/>
  <c r="P534" i="1"/>
  <c r="V534" i="1" s="1"/>
  <c r="W542" i="1"/>
  <c r="P542" i="1"/>
  <c r="V542" i="1" s="1"/>
  <c r="W550" i="1"/>
  <c r="P550" i="1"/>
  <c r="V550" i="1" s="1"/>
  <c r="W558" i="1"/>
  <c r="P558" i="1"/>
  <c r="V558" i="1" s="1"/>
  <c r="W566" i="1"/>
  <c r="P566" i="1"/>
  <c r="V566" i="1" s="1"/>
  <c r="W574" i="1"/>
  <c r="P574" i="1"/>
  <c r="V574" i="1" s="1"/>
  <c r="W582" i="1"/>
  <c r="P582" i="1"/>
  <c r="V582" i="1" s="1"/>
  <c r="W590" i="1"/>
  <c r="P590" i="1"/>
  <c r="V590" i="1" s="1"/>
  <c r="W598" i="1"/>
  <c r="P598" i="1"/>
  <c r="V598" i="1" s="1"/>
  <c r="W606" i="1"/>
  <c r="P606" i="1"/>
  <c r="V606" i="1" s="1"/>
  <c r="W614" i="1"/>
  <c r="P614" i="1"/>
  <c r="V614" i="1" s="1"/>
  <c r="W622" i="1"/>
  <c r="P622" i="1"/>
  <c r="V622" i="1" s="1"/>
  <c r="W630" i="1"/>
  <c r="P630" i="1"/>
  <c r="V630" i="1" s="1"/>
  <c r="W638" i="1"/>
  <c r="P638" i="1"/>
  <c r="V638" i="1" s="1"/>
  <c r="W646" i="1"/>
  <c r="P646" i="1"/>
  <c r="V646" i="1" s="1"/>
  <c r="W654" i="1"/>
  <c r="P654" i="1"/>
  <c r="V654" i="1" s="1"/>
  <c r="W662" i="1"/>
  <c r="P662" i="1"/>
  <c r="V662" i="1" s="1"/>
  <c r="W670" i="1"/>
  <c r="P670" i="1"/>
  <c r="V670" i="1" s="1"/>
  <c r="W678" i="1"/>
  <c r="P678" i="1"/>
  <c r="V678" i="1" s="1"/>
  <c r="W686" i="1"/>
  <c r="P686" i="1"/>
  <c r="V686" i="1" s="1"/>
  <c r="W694" i="1"/>
  <c r="P694" i="1"/>
  <c r="V694" i="1" s="1"/>
  <c r="W702" i="1"/>
  <c r="P702" i="1"/>
  <c r="V702" i="1" s="1"/>
  <c r="W710" i="1"/>
  <c r="P710" i="1"/>
  <c r="V710" i="1" s="1"/>
  <c r="W718" i="1"/>
  <c r="P718" i="1"/>
  <c r="V718" i="1" s="1"/>
  <c r="W726" i="1"/>
  <c r="P726" i="1"/>
  <c r="V726" i="1" s="1"/>
  <c r="W734" i="1"/>
  <c r="P734" i="1"/>
  <c r="V734" i="1" s="1"/>
  <c r="W742" i="1"/>
  <c r="P742" i="1"/>
  <c r="V742" i="1" s="1"/>
  <c r="W750" i="1"/>
  <c r="P750" i="1"/>
  <c r="V750" i="1" s="1"/>
  <c r="W758" i="1"/>
  <c r="P758" i="1"/>
  <c r="V758" i="1" s="1"/>
  <c r="W766" i="1"/>
  <c r="P766" i="1"/>
  <c r="V766" i="1" s="1"/>
  <c r="W774" i="1"/>
  <c r="P774" i="1"/>
  <c r="V774" i="1" s="1"/>
  <c r="W782" i="1"/>
  <c r="P782" i="1"/>
  <c r="V782" i="1" s="1"/>
  <c r="W790" i="1"/>
  <c r="P790" i="1"/>
  <c r="V790" i="1" s="1"/>
  <c r="W798" i="1"/>
  <c r="P798" i="1"/>
  <c r="V798" i="1" s="1"/>
  <c r="W806" i="1"/>
  <c r="P806" i="1"/>
  <c r="V806" i="1" s="1"/>
  <c r="W814" i="1"/>
  <c r="P814" i="1"/>
  <c r="V814" i="1" s="1"/>
  <c r="W822" i="1"/>
  <c r="P822" i="1"/>
  <c r="V822" i="1" s="1"/>
  <c r="W830" i="1"/>
  <c r="P830" i="1"/>
  <c r="V830" i="1" s="1"/>
  <c r="W838" i="1"/>
  <c r="P838" i="1"/>
  <c r="V838" i="1" s="1"/>
  <c r="W846" i="1"/>
  <c r="P846" i="1"/>
  <c r="V846" i="1" s="1"/>
  <c r="W854" i="1"/>
  <c r="P854" i="1"/>
  <c r="V854" i="1" s="1"/>
  <c r="W862" i="1"/>
  <c r="P862" i="1"/>
  <c r="V862" i="1" s="1"/>
  <c r="W870" i="1"/>
  <c r="P870" i="1"/>
  <c r="V870" i="1" s="1"/>
  <c r="W878" i="1"/>
  <c r="P878" i="1"/>
  <c r="V878" i="1" s="1"/>
  <c r="W886" i="1"/>
  <c r="P886" i="1"/>
  <c r="V886" i="1" s="1"/>
  <c r="W894" i="1"/>
  <c r="P894" i="1"/>
  <c r="V894" i="1" s="1"/>
  <c r="W902" i="1"/>
  <c r="P902" i="1"/>
  <c r="V902" i="1" s="1"/>
  <c r="W910" i="1"/>
  <c r="P910" i="1"/>
  <c r="V910" i="1" s="1"/>
  <c r="W918" i="1"/>
  <c r="P918" i="1"/>
  <c r="V918" i="1" s="1"/>
  <c r="W926" i="1"/>
  <c r="P926" i="1"/>
  <c r="V926" i="1" s="1"/>
  <c r="W934" i="1"/>
  <c r="P934" i="1"/>
  <c r="V934" i="1" s="1"/>
  <c r="W942" i="1"/>
  <c r="P942" i="1"/>
  <c r="V942" i="1" s="1"/>
  <c r="W950" i="1"/>
  <c r="P950" i="1"/>
  <c r="V950" i="1" s="1"/>
  <c r="W958" i="1"/>
  <c r="P958" i="1"/>
  <c r="V958" i="1" s="1"/>
  <c r="W966" i="1"/>
  <c r="P966" i="1"/>
  <c r="V966" i="1" s="1"/>
  <c r="W974" i="1"/>
  <c r="P974" i="1"/>
  <c r="V974" i="1" s="1"/>
  <c r="W982" i="1"/>
  <c r="P982" i="1"/>
  <c r="V982" i="1" s="1"/>
  <c r="W990" i="1"/>
  <c r="P990" i="1"/>
  <c r="V990" i="1" s="1"/>
  <c r="W998" i="1"/>
  <c r="P998" i="1"/>
  <c r="V998" i="1" s="1"/>
  <c r="W1006" i="1"/>
  <c r="P1006" i="1"/>
  <c r="V1006" i="1" s="1"/>
  <c r="W1014" i="1"/>
  <c r="P1014" i="1"/>
  <c r="V1014" i="1" s="1"/>
  <c r="W1022" i="1"/>
  <c r="P1022" i="1"/>
  <c r="V1022" i="1" s="1"/>
  <c r="W1030" i="1"/>
  <c r="P1030" i="1"/>
  <c r="V1030" i="1" s="1"/>
  <c r="W1038" i="1"/>
  <c r="P1038" i="1"/>
  <c r="V1038" i="1" s="1"/>
  <c r="W1046" i="1"/>
  <c r="P1046" i="1"/>
  <c r="V1046" i="1" s="1"/>
  <c r="W1054" i="1"/>
  <c r="P1054" i="1"/>
  <c r="V1054" i="1" s="1"/>
  <c r="W1062" i="1"/>
  <c r="P1062" i="1"/>
  <c r="V1062" i="1" s="1"/>
  <c r="W1070" i="1"/>
  <c r="P1070" i="1"/>
  <c r="V1070" i="1" s="1"/>
  <c r="W1078" i="1"/>
  <c r="P1078" i="1"/>
  <c r="V1078" i="1" s="1"/>
  <c r="W1086" i="1"/>
  <c r="P1086" i="1"/>
  <c r="V1086" i="1" s="1"/>
  <c r="W1094" i="1"/>
  <c r="P1094" i="1"/>
  <c r="V1094" i="1" s="1"/>
  <c r="W1102" i="1"/>
  <c r="P1102" i="1"/>
  <c r="V1102" i="1" s="1"/>
  <c r="W1110" i="1"/>
  <c r="P1110" i="1"/>
  <c r="V1110" i="1" s="1"/>
  <c r="W1118" i="1"/>
  <c r="P1118" i="1"/>
  <c r="V1118" i="1" s="1"/>
  <c r="W1126" i="1"/>
  <c r="P1126" i="1"/>
  <c r="V1126" i="1" s="1"/>
  <c r="W1134" i="1"/>
  <c r="P1134" i="1"/>
  <c r="V1134" i="1" s="1"/>
  <c r="W1142" i="1"/>
  <c r="P1142" i="1"/>
  <c r="V1142" i="1" s="1"/>
  <c r="W1150" i="1"/>
  <c r="P1150" i="1"/>
  <c r="V1150" i="1" s="1"/>
  <c r="W1158" i="1"/>
  <c r="P1158" i="1"/>
  <c r="V1158" i="1" s="1"/>
  <c r="W1166" i="1"/>
  <c r="P1166" i="1"/>
  <c r="V1166" i="1" s="1"/>
  <c r="W1174" i="1"/>
  <c r="P1174" i="1"/>
  <c r="V1174" i="1" s="1"/>
  <c r="W1182" i="1"/>
  <c r="P1182" i="1"/>
  <c r="V1182" i="1" s="1"/>
  <c r="W1190" i="1"/>
  <c r="P1190" i="1"/>
  <c r="V1190" i="1" s="1"/>
  <c r="W1198" i="1"/>
  <c r="P1198" i="1"/>
  <c r="V1198" i="1" s="1"/>
  <c r="W1206" i="1"/>
  <c r="P1206" i="1"/>
  <c r="V1206" i="1" s="1"/>
  <c r="W1214" i="1"/>
  <c r="P1214" i="1"/>
  <c r="V1214" i="1" s="1"/>
  <c r="W1222" i="1"/>
  <c r="P1222" i="1"/>
  <c r="V1222" i="1" s="1"/>
  <c r="W1230" i="1"/>
  <c r="P1230" i="1"/>
  <c r="V1230" i="1" s="1"/>
  <c r="W1238" i="1"/>
  <c r="P1238" i="1"/>
  <c r="V1238" i="1" s="1"/>
  <c r="W1246" i="1"/>
  <c r="P1246" i="1"/>
  <c r="V1246" i="1" s="1"/>
  <c r="W1254" i="1"/>
  <c r="P1254" i="1"/>
  <c r="V1254" i="1" s="1"/>
  <c r="W1262" i="1"/>
  <c r="P1262" i="1"/>
  <c r="V1262" i="1" s="1"/>
  <c r="W1270" i="1"/>
  <c r="P1270" i="1"/>
  <c r="V1270" i="1" s="1"/>
  <c r="W1278" i="1"/>
  <c r="P1278" i="1"/>
  <c r="V1278" i="1" s="1"/>
  <c r="W1286" i="1"/>
  <c r="P1286" i="1"/>
  <c r="V1286" i="1" s="1"/>
  <c r="W1294" i="1"/>
  <c r="P1294" i="1"/>
  <c r="V1294" i="1" s="1"/>
  <c r="W1302" i="1"/>
  <c r="P1302" i="1"/>
  <c r="V1302" i="1" s="1"/>
  <c r="W1310" i="1"/>
  <c r="P1310" i="1"/>
  <c r="V1310" i="1" s="1"/>
  <c r="W1318" i="1"/>
  <c r="P1318" i="1"/>
  <c r="V1318" i="1" s="1"/>
  <c r="W1326" i="1"/>
  <c r="P1326" i="1"/>
  <c r="V1326" i="1" s="1"/>
  <c r="W1334" i="1"/>
  <c r="P1334" i="1"/>
  <c r="V1334" i="1" s="1"/>
  <c r="W1342" i="1"/>
  <c r="P1342" i="1"/>
  <c r="V1342" i="1" s="1"/>
  <c r="W1350" i="1"/>
  <c r="P1350" i="1"/>
  <c r="V1350" i="1" s="1"/>
  <c r="W1358" i="1"/>
  <c r="P1358" i="1"/>
  <c r="V1358" i="1" s="1"/>
  <c r="W1366" i="1"/>
  <c r="P1366" i="1"/>
  <c r="V1366" i="1" s="1"/>
  <c r="W1374" i="1"/>
  <c r="P1374" i="1"/>
  <c r="V1374" i="1" s="1"/>
  <c r="W1382" i="1"/>
  <c r="P1382" i="1"/>
  <c r="V1382" i="1" s="1"/>
  <c r="W1390" i="1"/>
  <c r="P1390" i="1"/>
  <c r="V1390" i="1" s="1"/>
  <c r="W1398" i="1"/>
  <c r="P1398" i="1"/>
  <c r="V1398" i="1" s="1"/>
  <c r="W1406" i="1"/>
  <c r="P1406" i="1"/>
  <c r="V1406" i="1" s="1"/>
  <c r="W1414" i="1"/>
  <c r="P1414" i="1"/>
  <c r="V1414" i="1" s="1"/>
  <c r="W1422" i="1"/>
  <c r="P1422" i="1"/>
  <c r="V1422" i="1" s="1"/>
  <c r="W1430" i="1"/>
  <c r="P1430" i="1"/>
  <c r="V1430" i="1" s="1"/>
  <c r="W1438" i="1"/>
  <c r="P1438" i="1"/>
  <c r="V1438" i="1" s="1"/>
  <c r="W1446" i="1"/>
  <c r="P1446" i="1"/>
  <c r="V1446" i="1" s="1"/>
  <c r="W1454" i="1"/>
  <c r="P1454" i="1"/>
  <c r="V1454" i="1" s="1"/>
  <c r="W1462" i="1"/>
  <c r="P1462" i="1"/>
  <c r="V1462" i="1" s="1"/>
  <c r="W1470" i="1"/>
  <c r="P1470" i="1"/>
  <c r="V1470" i="1" s="1"/>
  <c r="W1478" i="1"/>
  <c r="P1478" i="1"/>
  <c r="V1478" i="1" s="1"/>
  <c r="W1486" i="1"/>
  <c r="P1486" i="1"/>
  <c r="V1486" i="1" s="1"/>
  <c r="W1494" i="1"/>
  <c r="P1494" i="1"/>
  <c r="V1494" i="1" s="1"/>
  <c r="W1502" i="1"/>
  <c r="P1502" i="1"/>
  <c r="V1502" i="1" s="1"/>
  <c r="W1510" i="1"/>
  <c r="P1510" i="1"/>
  <c r="V1510" i="1" s="1"/>
  <c r="W1518" i="1"/>
  <c r="P1518" i="1"/>
  <c r="V1518" i="1" s="1"/>
  <c r="W1526" i="1"/>
  <c r="P1526" i="1"/>
  <c r="V1526" i="1" s="1"/>
  <c r="W1534" i="1"/>
  <c r="P1534" i="1"/>
  <c r="V1534" i="1" s="1"/>
  <c r="W1542" i="1"/>
  <c r="P1542" i="1"/>
  <c r="V1542" i="1" s="1"/>
  <c r="W1550" i="1"/>
  <c r="P1550" i="1"/>
  <c r="V1550" i="1" s="1"/>
  <c r="W1558" i="1"/>
  <c r="P1558" i="1"/>
  <c r="V1558" i="1" s="1"/>
  <c r="W1566" i="1"/>
  <c r="P1566" i="1"/>
  <c r="V1566" i="1" s="1"/>
  <c r="W1574" i="1"/>
  <c r="P1574" i="1"/>
  <c r="V1574" i="1" s="1"/>
  <c r="W1582" i="1"/>
  <c r="P1582" i="1"/>
  <c r="V1582" i="1" s="1"/>
  <c r="W1590" i="1"/>
  <c r="P1590" i="1"/>
  <c r="V1590" i="1" s="1"/>
  <c r="W1598" i="1"/>
  <c r="P1598" i="1"/>
  <c r="V1598" i="1" s="1"/>
  <c r="W1606" i="1"/>
  <c r="P1606" i="1"/>
  <c r="V1606" i="1" s="1"/>
  <c r="W1614" i="1"/>
  <c r="P1614" i="1"/>
  <c r="V1614" i="1" s="1"/>
  <c r="W1622" i="1"/>
  <c r="P1622" i="1"/>
  <c r="V1622" i="1" s="1"/>
  <c r="W1630" i="1"/>
  <c r="P1630" i="1"/>
  <c r="V1630" i="1" s="1"/>
  <c r="W1638" i="1"/>
  <c r="P1638" i="1"/>
  <c r="V1638" i="1" s="1"/>
  <c r="W1646" i="1"/>
  <c r="P1646" i="1"/>
  <c r="V1646" i="1" s="1"/>
  <c r="W1654" i="1"/>
  <c r="P1654" i="1"/>
  <c r="V1654" i="1" s="1"/>
  <c r="W1662" i="1"/>
  <c r="P1662" i="1"/>
  <c r="V1662" i="1" s="1"/>
  <c r="W1670" i="1"/>
  <c r="P1670" i="1"/>
  <c r="V1670" i="1" s="1"/>
  <c r="W1678" i="1"/>
  <c r="P1678" i="1"/>
  <c r="V1678" i="1" s="1"/>
  <c r="W1686" i="1"/>
  <c r="P1686" i="1"/>
  <c r="V1686" i="1" s="1"/>
  <c r="W1694" i="1"/>
  <c r="P1694" i="1"/>
  <c r="V1694" i="1" s="1"/>
  <c r="W1702" i="1"/>
  <c r="P1702" i="1"/>
  <c r="V1702" i="1" s="1"/>
  <c r="W1710" i="1"/>
  <c r="P1710" i="1"/>
  <c r="V1710" i="1" s="1"/>
  <c r="W1718" i="1"/>
  <c r="P1718" i="1"/>
  <c r="V1718" i="1" s="1"/>
  <c r="W1726" i="1"/>
  <c r="P1726" i="1"/>
  <c r="V1726" i="1" s="1"/>
  <c r="W1734" i="1"/>
  <c r="P1734" i="1"/>
  <c r="V1734" i="1" s="1"/>
  <c r="W1742" i="1"/>
  <c r="P1742" i="1"/>
  <c r="V1742" i="1" s="1"/>
  <c r="W1750" i="1"/>
  <c r="P1750" i="1"/>
  <c r="V1750" i="1" s="1"/>
  <c r="W1758" i="1"/>
  <c r="P1758" i="1"/>
  <c r="V1758" i="1" s="1"/>
  <c r="W1766" i="1"/>
  <c r="P1766" i="1"/>
  <c r="V1766" i="1" s="1"/>
  <c r="W1774" i="1"/>
  <c r="P1774" i="1"/>
  <c r="V1774" i="1" s="1"/>
  <c r="W1782" i="1"/>
  <c r="P1782" i="1"/>
  <c r="V1782" i="1" s="1"/>
  <c r="W1790" i="1"/>
  <c r="P1790" i="1"/>
  <c r="V1790" i="1" s="1"/>
  <c r="W1798" i="1"/>
  <c r="P1798" i="1"/>
  <c r="V1798" i="1" s="1"/>
  <c r="W1806" i="1"/>
  <c r="P1806" i="1"/>
  <c r="V1806" i="1" s="1"/>
  <c r="W1814" i="1"/>
  <c r="P1814" i="1"/>
  <c r="V1814" i="1" s="1"/>
  <c r="W1822" i="1"/>
  <c r="P1822" i="1"/>
  <c r="V1822" i="1" s="1"/>
  <c r="W1830" i="1"/>
  <c r="P1830" i="1"/>
  <c r="V1830" i="1" s="1"/>
  <c r="W1838" i="1"/>
  <c r="P1838" i="1"/>
  <c r="V1838" i="1" s="1"/>
  <c r="W1846" i="1"/>
  <c r="P1846" i="1"/>
  <c r="V1846" i="1" s="1"/>
  <c r="W1854" i="1"/>
  <c r="P1854" i="1"/>
  <c r="V1854" i="1" s="1"/>
  <c r="W1862" i="1"/>
  <c r="P1862" i="1"/>
  <c r="V1862" i="1" s="1"/>
  <c r="W1870" i="1"/>
  <c r="P1870" i="1"/>
  <c r="V1870" i="1" s="1"/>
  <c r="W1878" i="1"/>
  <c r="P1878" i="1"/>
  <c r="V1878" i="1" s="1"/>
  <c r="W1886" i="1"/>
  <c r="P1886" i="1"/>
  <c r="V1886" i="1" s="1"/>
  <c r="W1894" i="1"/>
  <c r="P1894" i="1"/>
  <c r="V1894" i="1" s="1"/>
  <c r="W1902" i="1"/>
  <c r="P1902" i="1"/>
  <c r="V1902" i="1" s="1"/>
  <c r="W1910" i="1"/>
  <c r="P1910" i="1"/>
  <c r="V1910" i="1" s="1"/>
  <c r="W1918" i="1"/>
  <c r="P1918" i="1"/>
  <c r="V1918" i="1" s="1"/>
  <c r="W1926" i="1"/>
  <c r="P1926" i="1"/>
  <c r="V1926" i="1" s="1"/>
  <c r="W1934" i="1"/>
  <c r="P1934" i="1"/>
  <c r="V1934" i="1" s="1"/>
  <c r="W1942" i="1"/>
  <c r="P1942" i="1"/>
  <c r="V1942" i="1" s="1"/>
  <c r="W1950" i="1"/>
  <c r="P1950" i="1"/>
  <c r="V1950" i="1" s="1"/>
  <c r="W1958" i="1"/>
  <c r="P1958" i="1"/>
  <c r="V1958" i="1" s="1"/>
  <c r="W1966" i="1"/>
  <c r="P1966" i="1"/>
  <c r="V1966" i="1" s="1"/>
  <c r="W1974" i="1"/>
  <c r="P1974" i="1"/>
  <c r="V1974" i="1" s="1"/>
  <c r="W1982" i="1"/>
  <c r="P1982" i="1"/>
  <c r="V1982" i="1" s="1"/>
  <c r="W1990" i="1"/>
  <c r="P1990" i="1"/>
  <c r="V1990" i="1" s="1"/>
  <c r="W1998" i="1"/>
  <c r="P1998" i="1"/>
  <c r="V1998" i="1" s="1"/>
  <c r="W2006" i="1"/>
  <c r="P2006" i="1"/>
  <c r="V2006" i="1" s="1"/>
  <c r="W2014" i="1"/>
  <c r="P2014" i="1"/>
  <c r="V2014" i="1" s="1"/>
  <c r="W2022" i="1"/>
  <c r="P2022" i="1"/>
  <c r="V2022" i="1" s="1"/>
  <c r="W2030" i="1"/>
  <c r="P2030" i="1"/>
  <c r="V2030" i="1" s="1"/>
  <c r="W2038" i="1"/>
  <c r="P2038" i="1"/>
  <c r="V2038" i="1" s="1"/>
  <c r="W2046" i="1"/>
  <c r="P2046" i="1"/>
  <c r="V2046" i="1" s="1"/>
  <c r="W2054" i="1"/>
  <c r="P2054" i="1"/>
  <c r="V2054" i="1" s="1"/>
  <c r="W2062" i="1"/>
  <c r="P2062" i="1"/>
  <c r="V2062" i="1" s="1"/>
  <c r="W2070" i="1"/>
  <c r="P2070" i="1"/>
  <c r="V2070" i="1" s="1"/>
  <c r="W2078" i="1"/>
  <c r="P2078" i="1"/>
  <c r="V2078" i="1" s="1"/>
  <c r="W2086" i="1"/>
  <c r="P2086" i="1"/>
  <c r="V2086" i="1" s="1"/>
  <c r="W2094" i="1"/>
  <c r="P2094" i="1"/>
  <c r="V2094" i="1" s="1"/>
  <c r="W2102" i="1"/>
  <c r="P2102" i="1"/>
  <c r="V2102" i="1" s="1"/>
  <c r="W2110" i="1"/>
  <c r="P2110" i="1"/>
  <c r="V2110" i="1" s="1"/>
  <c r="W2118" i="1"/>
  <c r="P2118" i="1"/>
  <c r="V2118" i="1" s="1"/>
  <c r="W2126" i="1"/>
  <c r="P2126" i="1"/>
  <c r="V2126" i="1" s="1"/>
  <c r="W2134" i="1"/>
  <c r="P2134" i="1"/>
  <c r="V2134" i="1" s="1"/>
  <c r="W2142" i="1"/>
  <c r="P2142" i="1"/>
  <c r="V2142" i="1" s="1"/>
  <c r="W2150" i="1"/>
  <c r="P2150" i="1"/>
  <c r="V2150" i="1" s="1"/>
  <c r="W2158" i="1"/>
  <c r="P2158" i="1"/>
  <c r="V2158" i="1" s="1"/>
  <c r="W2166" i="1"/>
  <c r="P2166" i="1"/>
  <c r="V2166" i="1" s="1"/>
  <c r="W2174" i="1"/>
  <c r="P2174" i="1"/>
  <c r="V2174" i="1" s="1"/>
  <c r="W2182" i="1"/>
  <c r="P2182" i="1"/>
  <c r="V2182" i="1" s="1"/>
  <c r="W2190" i="1"/>
  <c r="P2190" i="1"/>
  <c r="V2190" i="1" s="1"/>
  <c r="W2198" i="1"/>
  <c r="P2198" i="1"/>
  <c r="V2198" i="1" s="1"/>
  <c r="W2206" i="1"/>
  <c r="P2206" i="1"/>
  <c r="V2206" i="1" s="1"/>
  <c r="W2214" i="1"/>
  <c r="P2214" i="1"/>
  <c r="V2214" i="1" s="1"/>
  <c r="W2222" i="1"/>
  <c r="P2222" i="1"/>
  <c r="V2222" i="1" s="1"/>
  <c r="W2230" i="1"/>
  <c r="P2230" i="1"/>
  <c r="V2230" i="1" s="1"/>
  <c r="W2238" i="1"/>
  <c r="P2238" i="1"/>
  <c r="V2238" i="1" s="1"/>
  <c r="W2246" i="1"/>
  <c r="P2246" i="1"/>
  <c r="V2246" i="1" s="1"/>
  <c r="W2254" i="1"/>
  <c r="P2254" i="1"/>
  <c r="V2254" i="1" s="1"/>
  <c r="W2262" i="1"/>
  <c r="P2262" i="1"/>
  <c r="V2262" i="1" s="1"/>
  <c r="W2270" i="1"/>
  <c r="P2270" i="1"/>
  <c r="V2270" i="1" s="1"/>
  <c r="W2278" i="1"/>
  <c r="P2278" i="1"/>
  <c r="V2278" i="1" s="1"/>
  <c r="W2286" i="1"/>
  <c r="P2286" i="1"/>
  <c r="V2286" i="1" s="1"/>
  <c r="W2294" i="1"/>
  <c r="P2294" i="1"/>
  <c r="V2294" i="1" s="1"/>
  <c r="W2302" i="1"/>
  <c r="P2302" i="1"/>
  <c r="V2302" i="1" s="1"/>
  <c r="W2310" i="1"/>
  <c r="P2310" i="1"/>
  <c r="V2310" i="1" s="1"/>
  <c r="W2318" i="1"/>
  <c r="P2318" i="1"/>
  <c r="V2318" i="1" s="1"/>
  <c r="W2326" i="1"/>
  <c r="P2326" i="1"/>
  <c r="V2326" i="1" s="1"/>
  <c r="W2334" i="1"/>
  <c r="P2334" i="1"/>
  <c r="V2334" i="1" s="1"/>
  <c r="W2342" i="1"/>
  <c r="P2342" i="1"/>
  <c r="V2342" i="1" s="1"/>
  <c r="W2350" i="1"/>
  <c r="P2350" i="1"/>
  <c r="V2350" i="1" s="1"/>
  <c r="W2358" i="1"/>
  <c r="P2358" i="1"/>
  <c r="V2358" i="1" s="1"/>
  <c r="W2366" i="1"/>
  <c r="P2366" i="1"/>
  <c r="V2366" i="1" s="1"/>
  <c r="W2374" i="1"/>
  <c r="P2374" i="1"/>
  <c r="V2374" i="1" s="1"/>
  <c r="W2382" i="1"/>
  <c r="P2382" i="1"/>
  <c r="V2382" i="1" s="1"/>
  <c r="W2390" i="1"/>
  <c r="P2390" i="1"/>
  <c r="V2390" i="1" s="1"/>
  <c r="W2398" i="1"/>
  <c r="P2398" i="1"/>
  <c r="V2398" i="1" s="1"/>
  <c r="W2406" i="1"/>
  <c r="P2406" i="1"/>
  <c r="V2406" i="1" s="1"/>
  <c r="W2414" i="1"/>
  <c r="P2414" i="1"/>
  <c r="V2414" i="1" s="1"/>
  <c r="W2422" i="1"/>
  <c r="P2422" i="1"/>
  <c r="V2422" i="1" s="1"/>
  <c r="W2430" i="1"/>
  <c r="P2430" i="1"/>
  <c r="V2430" i="1" s="1"/>
  <c r="W2438" i="1"/>
  <c r="P2438" i="1"/>
  <c r="V2438" i="1" s="1"/>
  <c r="W2446" i="1"/>
  <c r="P2446" i="1"/>
  <c r="V2446" i="1" s="1"/>
  <c r="W2454" i="1"/>
  <c r="P2454" i="1"/>
  <c r="V2454" i="1" s="1"/>
  <c r="W2462" i="1"/>
  <c r="P2462" i="1"/>
  <c r="V2462" i="1" s="1"/>
  <c r="W2470" i="1"/>
  <c r="P2470" i="1"/>
  <c r="V2470" i="1" s="1"/>
  <c r="W2478" i="1"/>
  <c r="P2478" i="1"/>
  <c r="V2478" i="1" s="1"/>
  <c r="W2486" i="1"/>
  <c r="P2486" i="1"/>
  <c r="V2486" i="1" s="1"/>
  <c r="W2494" i="1"/>
  <c r="P2494" i="1"/>
  <c r="V2494" i="1" s="1"/>
  <c r="W2502" i="1"/>
  <c r="P2502" i="1"/>
  <c r="V2502" i="1" s="1"/>
  <c r="W2510" i="1"/>
  <c r="P2510" i="1"/>
  <c r="V2510" i="1" s="1"/>
  <c r="W2518" i="1"/>
  <c r="P2518" i="1"/>
  <c r="V2518" i="1" s="1"/>
  <c r="W2526" i="1"/>
  <c r="P2526" i="1"/>
  <c r="V2526" i="1" s="1"/>
  <c r="W2534" i="1"/>
  <c r="P2534" i="1"/>
  <c r="V2534" i="1" s="1"/>
  <c r="W2542" i="1"/>
  <c r="P2542" i="1"/>
  <c r="V2542" i="1" s="1"/>
  <c r="W2550" i="1"/>
  <c r="P2550" i="1"/>
  <c r="V2550" i="1" s="1"/>
  <c r="W2558" i="1"/>
  <c r="P2558" i="1"/>
  <c r="V2558" i="1" s="1"/>
  <c r="W2566" i="1"/>
  <c r="P2566" i="1"/>
  <c r="V2566" i="1" s="1"/>
  <c r="W2574" i="1"/>
  <c r="P2574" i="1"/>
  <c r="V2574" i="1" s="1"/>
  <c r="W2582" i="1"/>
  <c r="P2582" i="1"/>
  <c r="V2582" i="1" s="1"/>
  <c r="W2590" i="1"/>
  <c r="P2590" i="1"/>
  <c r="V2590" i="1" s="1"/>
  <c r="W2598" i="1"/>
  <c r="P2598" i="1"/>
  <c r="V2598" i="1" s="1"/>
  <c r="W2606" i="1"/>
  <c r="P2606" i="1"/>
  <c r="V2606" i="1" s="1"/>
  <c r="W2614" i="1"/>
  <c r="P2614" i="1"/>
  <c r="V2614" i="1" s="1"/>
  <c r="W2622" i="1"/>
  <c r="P2622" i="1"/>
  <c r="V2622" i="1" s="1"/>
  <c r="W2630" i="1"/>
  <c r="P2630" i="1"/>
  <c r="V2630" i="1" s="1"/>
  <c r="W2638" i="1"/>
  <c r="P2638" i="1"/>
  <c r="V2638" i="1" s="1"/>
  <c r="W2646" i="1"/>
  <c r="P2646" i="1"/>
  <c r="V2646" i="1" s="1"/>
  <c r="W2654" i="1"/>
  <c r="P2654" i="1"/>
  <c r="V2654" i="1" s="1"/>
  <c r="W2662" i="1"/>
  <c r="P2662" i="1"/>
  <c r="V2662" i="1" s="1"/>
  <c r="W2670" i="1"/>
  <c r="P2670" i="1"/>
  <c r="V2670" i="1" s="1"/>
  <c r="W2678" i="1"/>
  <c r="P2678" i="1"/>
  <c r="V2678" i="1" s="1"/>
  <c r="W2686" i="1"/>
  <c r="P2686" i="1"/>
  <c r="V2686" i="1" s="1"/>
  <c r="W2694" i="1"/>
  <c r="P2694" i="1"/>
  <c r="V2694" i="1" s="1"/>
  <c r="W2702" i="1"/>
  <c r="P2702" i="1"/>
  <c r="V2702" i="1" s="1"/>
  <c r="W2710" i="1"/>
  <c r="P2710" i="1"/>
  <c r="V2710" i="1" s="1"/>
  <c r="W2718" i="1"/>
  <c r="P2718" i="1"/>
  <c r="V2718" i="1" s="1"/>
  <c r="W2726" i="1"/>
  <c r="P2726" i="1"/>
  <c r="V2726" i="1" s="1"/>
  <c r="W2734" i="1"/>
  <c r="P2734" i="1"/>
  <c r="V2734" i="1" s="1"/>
  <c r="W2742" i="1"/>
  <c r="P2742" i="1"/>
  <c r="V2742" i="1" s="1"/>
  <c r="W2750" i="1"/>
  <c r="P2750" i="1"/>
  <c r="V2750" i="1" s="1"/>
  <c r="W2758" i="1"/>
  <c r="P2758" i="1"/>
  <c r="V2758" i="1" s="1"/>
  <c r="W2766" i="1"/>
  <c r="P2766" i="1"/>
  <c r="V2766" i="1" s="1"/>
  <c r="W2774" i="1"/>
  <c r="P2774" i="1"/>
  <c r="V2774" i="1" s="1"/>
  <c r="W2782" i="1"/>
  <c r="P2782" i="1"/>
  <c r="V2782" i="1" s="1"/>
  <c r="W2790" i="1"/>
  <c r="P2790" i="1"/>
  <c r="V2790" i="1" s="1"/>
  <c r="W2798" i="1"/>
  <c r="P2798" i="1"/>
  <c r="V2798" i="1" s="1"/>
  <c r="W2806" i="1"/>
  <c r="P2806" i="1"/>
  <c r="V2806" i="1" s="1"/>
  <c r="W2814" i="1"/>
  <c r="P2814" i="1"/>
  <c r="V2814" i="1" s="1"/>
  <c r="W2822" i="1"/>
  <c r="P2822" i="1"/>
  <c r="V2822" i="1" s="1"/>
  <c r="W2830" i="1"/>
  <c r="P2830" i="1"/>
  <c r="V2830" i="1" s="1"/>
  <c r="W2838" i="1"/>
  <c r="P2838" i="1"/>
  <c r="V2838" i="1" s="1"/>
  <c r="W2846" i="1"/>
  <c r="P2846" i="1"/>
  <c r="V2846" i="1" s="1"/>
  <c r="W2854" i="1"/>
  <c r="P2854" i="1"/>
  <c r="V2854" i="1" s="1"/>
  <c r="W2862" i="1"/>
  <c r="P2862" i="1"/>
  <c r="V2862" i="1" s="1"/>
  <c r="W2870" i="1"/>
  <c r="P2870" i="1"/>
  <c r="V2870" i="1" s="1"/>
  <c r="W2878" i="1"/>
  <c r="P2878" i="1"/>
  <c r="V2878" i="1" s="1"/>
  <c r="W2886" i="1"/>
  <c r="P2886" i="1"/>
  <c r="V2886" i="1" s="1"/>
  <c r="W2894" i="1"/>
  <c r="P2894" i="1"/>
  <c r="V2894" i="1" s="1"/>
  <c r="W2902" i="1"/>
  <c r="P2902" i="1"/>
  <c r="V2902" i="1" s="1"/>
  <c r="W2910" i="1"/>
  <c r="P2910" i="1"/>
  <c r="V2910" i="1" s="1"/>
  <c r="W2918" i="1"/>
  <c r="P2918" i="1"/>
  <c r="V2918" i="1" s="1"/>
  <c r="W2926" i="1"/>
  <c r="P2926" i="1"/>
  <c r="V2926" i="1" s="1"/>
  <c r="W2934" i="1"/>
  <c r="P2934" i="1"/>
  <c r="V2934" i="1" s="1"/>
  <c r="W2942" i="1"/>
  <c r="P2942" i="1"/>
  <c r="V2942" i="1" s="1"/>
  <c r="W2950" i="1"/>
  <c r="P2950" i="1"/>
  <c r="V2950" i="1" s="1"/>
  <c r="W2958" i="1"/>
  <c r="P2958" i="1"/>
  <c r="V2958" i="1" s="1"/>
  <c r="W2966" i="1"/>
  <c r="P2966" i="1"/>
  <c r="V2966" i="1" s="1"/>
  <c r="W2974" i="1"/>
  <c r="P2974" i="1"/>
  <c r="V2974" i="1" s="1"/>
  <c r="W2982" i="1"/>
  <c r="P2982" i="1"/>
  <c r="V2982" i="1" s="1"/>
  <c r="W2990" i="1"/>
  <c r="P2990" i="1"/>
  <c r="V2990" i="1" s="1"/>
  <c r="W2998" i="1"/>
  <c r="P2998" i="1"/>
  <c r="V2998" i="1" s="1"/>
  <c r="W10" i="1"/>
  <c r="P10" i="1"/>
  <c r="V10" i="1" s="1"/>
  <c r="W18" i="1"/>
  <c r="P18" i="1"/>
  <c r="V18" i="1" s="1"/>
  <c r="W26" i="1"/>
  <c r="P26" i="1"/>
  <c r="V26" i="1" s="1"/>
  <c r="W34" i="1"/>
  <c r="P34" i="1"/>
  <c r="V34" i="1" s="1"/>
  <c r="W42" i="1"/>
  <c r="P42" i="1"/>
  <c r="V42" i="1" s="1"/>
  <c r="W50" i="1"/>
  <c r="P50" i="1"/>
  <c r="V50" i="1" s="1"/>
  <c r="W58" i="1"/>
  <c r="P58" i="1"/>
  <c r="V58" i="1" s="1"/>
  <c r="W66" i="1"/>
  <c r="P66" i="1"/>
  <c r="V66" i="1" s="1"/>
  <c r="W74" i="1"/>
  <c r="P74" i="1"/>
  <c r="V74" i="1" s="1"/>
  <c r="W82" i="1"/>
  <c r="P82" i="1"/>
  <c r="V82" i="1" s="1"/>
  <c r="W90" i="1"/>
  <c r="P90" i="1"/>
  <c r="V90" i="1" s="1"/>
  <c r="W98" i="1"/>
  <c r="P98" i="1"/>
  <c r="V98" i="1" s="1"/>
  <c r="W106" i="1"/>
  <c r="P106" i="1"/>
  <c r="V106" i="1" s="1"/>
  <c r="W114" i="1"/>
  <c r="P114" i="1"/>
  <c r="V114" i="1" s="1"/>
  <c r="W122" i="1"/>
  <c r="P122" i="1"/>
  <c r="V122" i="1" s="1"/>
  <c r="W130" i="1"/>
  <c r="P130" i="1"/>
  <c r="V130" i="1" s="1"/>
  <c r="W138" i="1"/>
  <c r="P138" i="1"/>
  <c r="V138" i="1" s="1"/>
  <c r="W146" i="1"/>
  <c r="P146" i="1"/>
  <c r="V146" i="1" s="1"/>
  <c r="W154" i="1"/>
  <c r="P154" i="1"/>
  <c r="V154" i="1" s="1"/>
  <c r="W162" i="1"/>
  <c r="P162" i="1"/>
  <c r="V162" i="1" s="1"/>
  <c r="W170" i="1"/>
  <c r="P170" i="1"/>
  <c r="V170" i="1" s="1"/>
  <c r="W178" i="1"/>
  <c r="P178" i="1"/>
  <c r="V178" i="1" s="1"/>
  <c r="W186" i="1"/>
  <c r="P186" i="1"/>
  <c r="V186" i="1" s="1"/>
  <c r="W194" i="1"/>
  <c r="P194" i="1"/>
  <c r="V194" i="1" s="1"/>
  <c r="W202" i="1"/>
  <c r="P202" i="1"/>
  <c r="V202" i="1" s="1"/>
  <c r="W210" i="1"/>
  <c r="P210" i="1"/>
  <c r="V210" i="1" s="1"/>
  <c r="W218" i="1"/>
  <c r="P218" i="1"/>
  <c r="V218" i="1" s="1"/>
  <c r="W226" i="1"/>
  <c r="P226" i="1"/>
  <c r="V226" i="1" s="1"/>
  <c r="W234" i="1"/>
  <c r="P234" i="1"/>
  <c r="V234" i="1" s="1"/>
  <c r="W242" i="1"/>
  <c r="P242" i="1"/>
  <c r="V242" i="1" s="1"/>
  <c r="W250" i="1"/>
  <c r="P250" i="1"/>
  <c r="V250" i="1" s="1"/>
  <c r="W258" i="1"/>
  <c r="P258" i="1"/>
  <c r="V258" i="1" s="1"/>
  <c r="W266" i="1"/>
  <c r="P266" i="1"/>
  <c r="V266" i="1" s="1"/>
  <c r="W274" i="1"/>
  <c r="P274" i="1"/>
  <c r="V274" i="1" s="1"/>
  <c r="W282" i="1"/>
  <c r="P282" i="1"/>
  <c r="V282" i="1" s="1"/>
  <c r="W290" i="1"/>
  <c r="P290" i="1"/>
  <c r="V290" i="1" s="1"/>
  <c r="W298" i="1"/>
  <c r="P298" i="1"/>
  <c r="V298" i="1" s="1"/>
  <c r="W306" i="1"/>
  <c r="P306" i="1"/>
  <c r="V306" i="1" s="1"/>
  <c r="W314" i="1"/>
  <c r="P314" i="1"/>
  <c r="V314" i="1" s="1"/>
  <c r="W322" i="1"/>
  <c r="P322" i="1"/>
  <c r="V322" i="1" s="1"/>
  <c r="W330" i="1"/>
  <c r="P330" i="1"/>
  <c r="V330" i="1" s="1"/>
  <c r="W338" i="1"/>
  <c r="P338" i="1"/>
  <c r="V338" i="1" s="1"/>
  <c r="W346" i="1"/>
  <c r="P346" i="1"/>
  <c r="V346" i="1" s="1"/>
  <c r="W354" i="1"/>
  <c r="P354" i="1"/>
  <c r="V354" i="1" s="1"/>
  <c r="W362" i="1"/>
  <c r="P362" i="1"/>
  <c r="V362" i="1" s="1"/>
  <c r="W370" i="1"/>
  <c r="P370" i="1"/>
  <c r="V370" i="1" s="1"/>
  <c r="W378" i="1"/>
  <c r="P378" i="1"/>
  <c r="V378" i="1" s="1"/>
  <c r="W386" i="1"/>
  <c r="P386" i="1"/>
  <c r="V386" i="1" s="1"/>
  <c r="W394" i="1"/>
  <c r="P394" i="1"/>
  <c r="V394" i="1" s="1"/>
  <c r="W402" i="1"/>
  <c r="P402" i="1"/>
  <c r="V402" i="1" s="1"/>
  <c r="W410" i="1"/>
  <c r="P410" i="1"/>
  <c r="V410" i="1" s="1"/>
  <c r="W418" i="1"/>
  <c r="P418" i="1"/>
  <c r="V418" i="1" s="1"/>
  <c r="W426" i="1"/>
  <c r="P426" i="1"/>
  <c r="V426" i="1" s="1"/>
  <c r="W434" i="1"/>
  <c r="P434" i="1"/>
  <c r="V434" i="1" s="1"/>
  <c r="W442" i="1"/>
  <c r="P442" i="1"/>
  <c r="V442" i="1" s="1"/>
  <c r="W450" i="1"/>
  <c r="P450" i="1"/>
  <c r="V450" i="1" s="1"/>
  <c r="W458" i="1"/>
  <c r="P458" i="1"/>
  <c r="V458" i="1" s="1"/>
  <c r="W466" i="1"/>
  <c r="P466" i="1"/>
  <c r="V466" i="1" s="1"/>
  <c r="W474" i="1"/>
  <c r="P474" i="1"/>
  <c r="V474" i="1" s="1"/>
  <c r="W482" i="1"/>
  <c r="P482" i="1"/>
  <c r="V482" i="1" s="1"/>
  <c r="W490" i="1"/>
  <c r="P490" i="1"/>
  <c r="V490" i="1" s="1"/>
  <c r="W498" i="1"/>
  <c r="P498" i="1"/>
  <c r="V498" i="1" s="1"/>
  <c r="W506" i="1"/>
  <c r="P506" i="1"/>
  <c r="V506" i="1" s="1"/>
  <c r="W514" i="1"/>
  <c r="P514" i="1"/>
  <c r="V514" i="1" s="1"/>
  <c r="W522" i="1"/>
  <c r="P522" i="1"/>
  <c r="V522" i="1" s="1"/>
  <c r="W530" i="1"/>
  <c r="P530" i="1"/>
  <c r="V530" i="1" s="1"/>
  <c r="W538" i="1"/>
  <c r="P538" i="1"/>
  <c r="V538" i="1" s="1"/>
  <c r="W546" i="1"/>
  <c r="P546" i="1"/>
  <c r="V546" i="1" s="1"/>
  <c r="W554" i="1"/>
  <c r="P554" i="1"/>
  <c r="V554" i="1" s="1"/>
  <c r="W562" i="1"/>
  <c r="P562" i="1"/>
  <c r="V562" i="1" s="1"/>
  <c r="W570" i="1"/>
  <c r="P570" i="1"/>
  <c r="V570" i="1" s="1"/>
  <c r="W578" i="1"/>
  <c r="P578" i="1"/>
  <c r="V578" i="1" s="1"/>
  <c r="W586" i="1"/>
  <c r="P586" i="1"/>
  <c r="V586" i="1" s="1"/>
  <c r="W594" i="1"/>
  <c r="P594" i="1"/>
  <c r="V594" i="1" s="1"/>
  <c r="W602" i="1"/>
  <c r="P602" i="1"/>
  <c r="V602" i="1" s="1"/>
  <c r="W610" i="1"/>
  <c r="P610" i="1"/>
  <c r="V610" i="1" s="1"/>
  <c r="W618" i="1"/>
  <c r="P618" i="1"/>
  <c r="V618" i="1" s="1"/>
  <c r="W626" i="1"/>
  <c r="P626" i="1"/>
  <c r="V626" i="1" s="1"/>
  <c r="W634" i="1"/>
  <c r="P634" i="1"/>
  <c r="V634" i="1" s="1"/>
  <c r="W642" i="1"/>
  <c r="P642" i="1"/>
  <c r="V642" i="1" s="1"/>
  <c r="W650" i="1"/>
  <c r="P650" i="1"/>
  <c r="V650" i="1" s="1"/>
  <c r="W658" i="1"/>
  <c r="P658" i="1"/>
  <c r="V658" i="1" s="1"/>
  <c r="W666" i="1"/>
  <c r="P666" i="1"/>
  <c r="V666" i="1" s="1"/>
  <c r="W674" i="1"/>
  <c r="P674" i="1"/>
  <c r="V674" i="1" s="1"/>
  <c r="W682" i="1"/>
  <c r="P682" i="1"/>
  <c r="V682" i="1" s="1"/>
  <c r="W690" i="1"/>
  <c r="P690" i="1"/>
  <c r="V690" i="1" s="1"/>
  <c r="W698" i="1"/>
  <c r="P698" i="1"/>
  <c r="V698" i="1" s="1"/>
  <c r="W706" i="1"/>
  <c r="P706" i="1"/>
  <c r="V706" i="1" s="1"/>
  <c r="W714" i="1"/>
  <c r="P714" i="1"/>
  <c r="V714" i="1" s="1"/>
  <c r="W722" i="1"/>
  <c r="P722" i="1"/>
  <c r="V722" i="1" s="1"/>
  <c r="W730" i="1"/>
  <c r="P730" i="1"/>
  <c r="V730" i="1" s="1"/>
  <c r="W738" i="1"/>
  <c r="P738" i="1"/>
  <c r="V738" i="1" s="1"/>
  <c r="W746" i="1"/>
  <c r="P746" i="1"/>
  <c r="V746" i="1" s="1"/>
  <c r="W754" i="1"/>
  <c r="P754" i="1"/>
  <c r="V754" i="1" s="1"/>
  <c r="W762" i="1"/>
  <c r="P762" i="1"/>
  <c r="V762" i="1" s="1"/>
  <c r="W770" i="1"/>
  <c r="P770" i="1"/>
  <c r="V770" i="1" s="1"/>
  <c r="W778" i="1"/>
  <c r="P778" i="1"/>
  <c r="V778" i="1" s="1"/>
  <c r="W786" i="1"/>
  <c r="P786" i="1"/>
  <c r="V786" i="1" s="1"/>
  <c r="W794" i="1"/>
  <c r="P794" i="1"/>
  <c r="V794" i="1" s="1"/>
  <c r="W802" i="1"/>
  <c r="P802" i="1"/>
  <c r="V802" i="1" s="1"/>
  <c r="W810" i="1"/>
  <c r="P810" i="1"/>
  <c r="V810" i="1" s="1"/>
  <c r="W818" i="1"/>
  <c r="P818" i="1"/>
  <c r="V818" i="1" s="1"/>
  <c r="W826" i="1"/>
  <c r="P826" i="1"/>
  <c r="V826" i="1" s="1"/>
  <c r="W834" i="1"/>
  <c r="P834" i="1"/>
  <c r="V834" i="1" s="1"/>
  <c r="W842" i="1"/>
  <c r="P842" i="1"/>
  <c r="V842" i="1" s="1"/>
  <c r="W850" i="1"/>
  <c r="P850" i="1"/>
  <c r="V850" i="1" s="1"/>
  <c r="W858" i="1"/>
  <c r="P858" i="1"/>
  <c r="V858" i="1" s="1"/>
  <c r="W866" i="1"/>
  <c r="P866" i="1"/>
  <c r="V866" i="1" s="1"/>
  <c r="W874" i="1"/>
  <c r="P874" i="1"/>
  <c r="V874" i="1" s="1"/>
  <c r="W882" i="1"/>
  <c r="P882" i="1"/>
  <c r="V882" i="1" s="1"/>
  <c r="W890" i="1"/>
  <c r="P890" i="1"/>
  <c r="V890" i="1" s="1"/>
  <c r="W898" i="1"/>
  <c r="P898" i="1"/>
  <c r="V898" i="1" s="1"/>
  <c r="W906" i="1"/>
  <c r="P906" i="1"/>
  <c r="V906" i="1" s="1"/>
  <c r="W914" i="1"/>
  <c r="P914" i="1"/>
  <c r="V914" i="1" s="1"/>
  <c r="W922" i="1"/>
  <c r="P922" i="1"/>
  <c r="V922" i="1" s="1"/>
  <c r="W930" i="1"/>
  <c r="P930" i="1"/>
  <c r="V930" i="1" s="1"/>
  <c r="W938" i="1"/>
  <c r="P938" i="1"/>
  <c r="V938" i="1" s="1"/>
  <c r="W946" i="1"/>
  <c r="P946" i="1"/>
  <c r="V946" i="1" s="1"/>
  <c r="W954" i="1"/>
  <c r="P954" i="1"/>
  <c r="V954" i="1" s="1"/>
  <c r="W962" i="1"/>
  <c r="P962" i="1"/>
  <c r="V962" i="1" s="1"/>
  <c r="W970" i="1"/>
  <c r="P970" i="1"/>
  <c r="V970" i="1" s="1"/>
  <c r="W978" i="1"/>
  <c r="P978" i="1"/>
  <c r="V978" i="1" s="1"/>
  <c r="W986" i="1"/>
  <c r="P986" i="1"/>
  <c r="V986" i="1" s="1"/>
  <c r="W994" i="1"/>
  <c r="P994" i="1"/>
  <c r="V994" i="1" s="1"/>
  <c r="W1002" i="1"/>
  <c r="P1002" i="1"/>
  <c r="V1002" i="1" s="1"/>
  <c r="W1010" i="1"/>
  <c r="P1010" i="1"/>
  <c r="V1010" i="1" s="1"/>
  <c r="W1018" i="1"/>
  <c r="P1018" i="1"/>
  <c r="V1018" i="1" s="1"/>
  <c r="W1026" i="1"/>
  <c r="P1026" i="1"/>
  <c r="V1026" i="1" s="1"/>
  <c r="W1034" i="1"/>
  <c r="P1034" i="1"/>
  <c r="V1034" i="1" s="1"/>
  <c r="W1042" i="1"/>
  <c r="P1042" i="1"/>
  <c r="V1042" i="1" s="1"/>
  <c r="W1050" i="1"/>
  <c r="P1050" i="1"/>
  <c r="V1050" i="1" s="1"/>
  <c r="W1058" i="1"/>
  <c r="P1058" i="1"/>
  <c r="V1058" i="1" s="1"/>
  <c r="W1066" i="1"/>
  <c r="P1066" i="1"/>
  <c r="V1066" i="1" s="1"/>
  <c r="W1074" i="1"/>
  <c r="P1074" i="1"/>
  <c r="V1074" i="1" s="1"/>
  <c r="W1082" i="1"/>
  <c r="P1082" i="1"/>
  <c r="V1082" i="1" s="1"/>
  <c r="W1090" i="1"/>
  <c r="P1090" i="1"/>
  <c r="V1090" i="1" s="1"/>
  <c r="W1098" i="1"/>
  <c r="P1098" i="1"/>
  <c r="V1098" i="1" s="1"/>
  <c r="W1106" i="1"/>
  <c r="P1106" i="1"/>
  <c r="V1106" i="1" s="1"/>
  <c r="W1114" i="1"/>
  <c r="P1114" i="1"/>
  <c r="V1114" i="1" s="1"/>
  <c r="W1122" i="1"/>
  <c r="P1122" i="1"/>
  <c r="V1122" i="1" s="1"/>
  <c r="W1130" i="1"/>
  <c r="P1130" i="1"/>
  <c r="V1130" i="1" s="1"/>
  <c r="W1138" i="1"/>
  <c r="P1138" i="1"/>
  <c r="V1138" i="1" s="1"/>
  <c r="W1146" i="1"/>
  <c r="P1146" i="1"/>
  <c r="V1146" i="1" s="1"/>
  <c r="W1154" i="1"/>
  <c r="P1154" i="1"/>
  <c r="V1154" i="1" s="1"/>
  <c r="W1162" i="1"/>
  <c r="P1162" i="1"/>
  <c r="V1162" i="1" s="1"/>
  <c r="W1170" i="1"/>
  <c r="P1170" i="1"/>
  <c r="V1170" i="1" s="1"/>
  <c r="W1178" i="1"/>
  <c r="P1178" i="1"/>
  <c r="V1178" i="1" s="1"/>
  <c r="W1186" i="1"/>
  <c r="P1186" i="1"/>
  <c r="V1186" i="1" s="1"/>
  <c r="W1194" i="1"/>
  <c r="P1194" i="1"/>
  <c r="V1194" i="1" s="1"/>
  <c r="W1202" i="1"/>
  <c r="P1202" i="1"/>
  <c r="V1202" i="1" s="1"/>
  <c r="W1210" i="1"/>
  <c r="P1210" i="1"/>
  <c r="V1210" i="1" s="1"/>
  <c r="W1218" i="1"/>
  <c r="P1218" i="1"/>
  <c r="V1218" i="1" s="1"/>
  <c r="W1226" i="1"/>
  <c r="P1226" i="1"/>
  <c r="V1226" i="1" s="1"/>
  <c r="W1234" i="1"/>
  <c r="P1234" i="1"/>
  <c r="V1234" i="1" s="1"/>
  <c r="W1242" i="1"/>
  <c r="P1242" i="1"/>
  <c r="V1242" i="1" s="1"/>
  <c r="W1250" i="1"/>
  <c r="P1250" i="1"/>
  <c r="V1250" i="1" s="1"/>
  <c r="W1258" i="1"/>
  <c r="P1258" i="1"/>
  <c r="V1258" i="1" s="1"/>
  <c r="W1266" i="1"/>
  <c r="P1266" i="1"/>
  <c r="V1266" i="1" s="1"/>
  <c r="W1274" i="1"/>
  <c r="P1274" i="1"/>
  <c r="V1274" i="1" s="1"/>
  <c r="W1282" i="1"/>
  <c r="P1282" i="1"/>
  <c r="V1282" i="1" s="1"/>
  <c r="W1290" i="1"/>
  <c r="P1290" i="1"/>
  <c r="V1290" i="1" s="1"/>
  <c r="W1298" i="1"/>
  <c r="P1298" i="1"/>
  <c r="V1298" i="1" s="1"/>
  <c r="W1306" i="1"/>
  <c r="P1306" i="1"/>
  <c r="V1306" i="1" s="1"/>
  <c r="W1314" i="1"/>
  <c r="P1314" i="1"/>
  <c r="V1314" i="1" s="1"/>
  <c r="W1322" i="1"/>
  <c r="P1322" i="1"/>
  <c r="V1322" i="1" s="1"/>
  <c r="W1330" i="1"/>
  <c r="P1330" i="1"/>
  <c r="V1330" i="1" s="1"/>
  <c r="W1338" i="1"/>
  <c r="P1338" i="1"/>
  <c r="V1338" i="1" s="1"/>
  <c r="W1346" i="1"/>
  <c r="P1346" i="1"/>
  <c r="V1346" i="1" s="1"/>
  <c r="W1354" i="1"/>
  <c r="P1354" i="1"/>
  <c r="V1354" i="1" s="1"/>
  <c r="W1362" i="1"/>
  <c r="P1362" i="1"/>
  <c r="V1362" i="1" s="1"/>
  <c r="W1370" i="1"/>
  <c r="P1370" i="1"/>
  <c r="V1370" i="1" s="1"/>
  <c r="W1378" i="1"/>
  <c r="P1378" i="1"/>
  <c r="V1378" i="1" s="1"/>
  <c r="W1386" i="1"/>
  <c r="P1386" i="1"/>
  <c r="V1386" i="1" s="1"/>
  <c r="W1394" i="1"/>
  <c r="P1394" i="1"/>
  <c r="V1394" i="1" s="1"/>
  <c r="W1402" i="1"/>
  <c r="P1402" i="1"/>
  <c r="V1402" i="1" s="1"/>
  <c r="W1410" i="1"/>
  <c r="P1410" i="1"/>
  <c r="V1410" i="1" s="1"/>
  <c r="W1418" i="1"/>
  <c r="P1418" i="1"/>
  <c r="V1418" i="1" s="1"/>
  <c r="W1426" i="1"/>
  <c r="P1426" i="1"/>
  <c r="V1426" i="1" s="1"/>
  <c r="W1434" i="1"/>
  <c r="P1434" i="1"/>
  <c r="V1434" i="1" s="1"/>
  <c r="W1442" i="1"/>
  <c r="P1442" i="1"/>
  <c r="V1442" i="1" s="1"/>
  <c r="W1450" i="1"/>
  <c r="P1450" i="1"/>
  <c r="V1450" i="1" s="1"/>
  <c r="W1458" i="1"/>
  <c r="P1458" i="1"/>
  <c r="V1458" i="1" s="1"/>
  <c r="W1466" i="1"/>
  <c r="P1466" i="1"/>
  <c r="V1466" i="1" s="1"/>
  <c r="W1474" i="1"/>
  <c r="P1474" i="1"/>
  <c r="V1474" i="1" s="1"/>
  <c r="W1482" i="1"/>
  <c r="P1482" i="1"/>
  <c r="V1482" i="1" s="1"/>
  <c r="W1490" i="1"/>
  <c r="P1490" i="1"/>
  <c r="V1490" i="1" s="1"/>
  <c r="W1498" i="1"/>
  <c r="P1498" i="1"/>
  <c r="V1498" i="1" s="1"/>
  <c r="W1506" i="1"/>
  <c r="P1506" i="1"/>
  <c r="V1506" i="1" s="1"/>
  <c r="W1514" i="1"/>
  <c r="P1514" i="1"/>
  <c r="V1514" i="1" s="1"/>
  <c r="W1522" i="1"/>
  <c r="P1522" i="1"/>
  <c r="V1522" i="1" s="1"/>
  <c r="W1530" i="1"/>
  <c r="P1530" i="1"/>
  <c r="V1530" i="1" s="1"/>
  <c r="W1538" i="1"/>
  <c r="P1538" i="1"/>
  <c r="V1538" i="1" s="1"/>
  <c r="W1546" i="1"/>
  <c r="P1546" i="1"/>
  <c r="V1546" i="1" s="1"/>
  <c r="W1554" i="1"/>
  <c r="P1554" i="1"/>
  <c r="V1554" i="1" s="1"/>
  <c r="W1562" i="1"/>
  <c r="P1562" i="1"/>
  <c r="V1562" i="1" s="1"/>
  <c r="W1570" i="1"/>
  <c r="P1570" i="1"/>
  <c r="V1570" i="1" s="1"/>
  <c r="W1578" i="1"/>
  <c r="P1578" i="1"/>
  <c r="V1578" i="1" s="1"/>
  <c r="W1586" i="1"/>
  <c r="P1586" i="1"/>
  <c r="V1586" i="1" s="1"/>
  <c r="W1594" i="1"/>
  <c r="P1594" i="1"/>
  <c r="V1594" i="1" s="1"/>
  <c r="W1602" i="1"/>
  <c r="P1602" i="1"/>
  <c r="V1602" i="1" s="1"/>
  <c r="W1610" i="1"/>
  <c r="P1610" i="1"/>
  <c r="V1610" i="1" s="1"/>
  <c r="W1618" i="1"/>
  <c r="P1618" i="1"/>
  <c r="V1618" i="1" s="1"/>
  <c r="W1626" i="1"/>
  <c r="P1626" i="1"/>
  <c r="V1626" i="1" s="1"/>
  <c r="W1634" i="1"/>
  <c r="P1634" i="1"/>
  <c r="V1634" i="1" s="1"/>
  <c r="W1642" i="1"/>
  <c r="P1642" i="1"/>
  <c r="V1642" i="1" s="1"/>
  <c r="W1650" i="1"/>
  <c r="P1650" i="1"/>
  <c r="V1650" i="1" s="1"/>
  <c r="W1658" i="1"/>
  <c r="P1658" i="1"/>
  <c r="V1658" i="1" s="1"/>
  <c r="W1666" i="1"/>
  <c r="P1666" i="1"/>
  <c r="V1666" i="1" s="1"/>
  <c r="W1674" i="1"/>
  <c r="P1674" i="1"/>
  <c r="V1674" i="1" s="1"/>
  <c r="W1682" i="1"/>
  <c r="P1682" i="1"/>
  <c r="V1682" i="1" s="1"/>
  <c r="W1690" i="1"/>
  <c r="P1690" i="1"/>
  <c r="V1690" i="1" s="1"/>
  <c r="W1698" i="1"/>
  <c r="P1698" i="1"/>
  <c r="V1698" i="1" s="1"/>
  <c r="W1706" i="1"/>
  <c r="P1706" i="1"/>
  <c r="V1706" i="1" s="1"/>
  <c r="W1714" i="1"/>
  <c r="P1714" i="1"/>
  <c r="V1714" i="1" s="1"/>
  <c r="W1722" i="1"/>
  <c r="P1722" i="1"/>
  <c r="V1722" i="1" s="1"/>
  <c r="W1730" i="1"/>
  <c r="P1730" i="1"/>
  <c r="V1730" i="1" s="1"/>
  <c r="W1738" i="1"/>
  <c r="P1738" i="1"/>
  <c r="V1738" i="1" s="1"/>
  <c r="W1746" i="1"/>
  <c r="P1746" i="1"/>
  <c r="V1746" i="1" s="1"/>
  <c r="W1754" i="1"/>
  <c r="P1754" i="1"/>
  <c r="V1754" i="1" s="1"/>
  <c r="W1762" i="1"/>
  <c r="P1762" i="1"/>
  <c r="V1762" i="1" s="1"/>
  <c r="W1770" i="1"/>
  <c r="P1770" i="1"/>
  <c r="V1770" i="1" s="1"/>
  <c r="W1778" i="1"/>
  <c r="P1778" i="1"/>
  <c r="V1778" i="1" s="1"/>
  <c r="W1786" i="1"/>
  <c r="P1786" i="1"/>
  <c r="V1786" i="1" s="1"/>
  <c r="W1794" i="1"/>
  <c r="P1794" i="1"/>
  <c r="V1794" i="1" s="1"/>
  <c r="W1802" i="1"/>
  <c r="P1802" i="1"/>
  <c r="V1802" i="1" s="1"/>
  <c r="W1810" i="1"/>
  <c r="P1810" i="1"/>
  <c r="V1810" i="1" s="1"/>
  <c r="W1818" i="1"/>
  <c r="P1818" i="1"/>
  <c r="V1818" i="1" s="1"/>
  <c r="W1826" i="1"/>
  <c r="P1826" i="1"/>
  <c r="V1826" i="1" s="1"/>
  <c r="W1834" i="1"/>
  <c r="P1834" i="1"/>
  <c r="V1834" i="1" s="1"/>
  <c r="W1842" i="1"/>
  <c r="P1842" i="1"/>
  <c r="V1842" i="1" s="1"/>
  <c r="W1850" i="1"/>
  <c r="P1850" i="1"/>
  <c r="V1850" i="1" s="1"/>
  <c r="W1858" i="1"/>
  <c r="P1858" i="1"/>
  <c r="V1858" i="1" s="1"/>
  <c r="W1866" i="1"/>
  <c r="P1866" i="1"/>
  <c r="V1866" i="1" s="1"/>
  <c r="W1874" i="1"/>
  <c r="P1874" i="1"/>
  <c r="V1874" i="1" s="1"/>
  <c r="W1882" i="1"/>
  <c r="P1882" i="1"/>
  <c r="V1882" i="1" s="1"/>
  <c r="W1890" i="1"/>
  <c r="P1890" i="1"/>
  <c r="V1890" i="1" s="1"/>
  <c r="W1898" i="1"/>
  <c r="P1898" i="1"/>
  <c r="V1898" i="1" s="1"/>
  <c r="W1906" i="1"/>
  <c r="P1906" i="1"/>
  <c r="V1906" i="1" s="1"/>
  <c r="W1914" i="1"/>
  <c r="P1914" i="1"/>
  <c r="V1914" i="1" s="1"/>
  <c r="W1922" i="1"/>
  <c r="P1922" i="1"/>
  <c r="V1922" i="1" s="1"/>
  <c r="W1930" i="1"/>
  <c r="P1930" i="1"/>
  <c r="V1930" i="1" s="1"/>
  <c r="W1938" i="1"/>
  <c r="P1938" i="1"/>
  <c r="V1938" i="1" s="1"/>
  <c r="W1946" i="1"/>
  <c r="P1946" i="1"/>
  <c r="V1946" i="1" s="1"/>
  <c r="W1954" i="1"/>
  <c r="P1954" i="1"/>
  <c r="V1954" i="1" s="1"/>
  <c r="W1962" i="1"/>
  <c r="P1962" i="1"/>
  <c r="V1962" i="1" s="1"/>
  <c r="W1970" i="1"/>
  <c r="P1970" i="1"/>
  <c r="V1970" i="1" s="1"/>
  <c r="W1978" i="1"/>
  <c r="P1978" i="1"/>
  <c r="V1978" i="1" s="1"/>
  <c r="W1986" i="1"/>
  <c r="P1986" i="1"/>
  <c r="V1986" i="1" s="1"/>
  <c r="W1994" i="1"/>
  <c r="P1994" i="1"/>
  <c r="V1994" i="1" s="1"/>
  <c r="W2002" i="1"/>
  <c r="P2002" i="1"/>
  <c r="V2002" i="1" s="1"/>
  <c r="W2010" i="1"/>
  <c r="P2010" i="1"/>
  <c r="V2010" i="1" s="1"/>
  <c r="W2018" i="1"/>
  <c r="P2018" i="1"/>
  <c r="V2018" i="1" s="1"/>
  <c r="W2026" i="1"/>
  <c r="P2026" i="1"/>
  <c r="V2026" i="1" s="1"/>
  <c r="W2034" i="1"/>
  <c r="P2034" i="1"/>
  <c r="V2034" i="1" s="1"/>
  <c r="W2042" i="1"/>
  <c r="P2042" i="1"/>
  <c r="V2042" i="1" s="1"/>
  <c r="W2050" i="1"/>
  <c r="P2050" i="1"/>
  <c r="V2050" i="1" s="1"/>
  <c r="W2058" i="1"/>
  <c r="P2058" i="1"/>
  <c r="V2058" i="1" s="1"/>
  <c r="W2066" i="1"/>
  <c r="P2066" i="1"/>
  <c r="V2066" i="1" s="1"/>
  <c r="W2074" i="1"/>
  <c r="P2074" i="1"/>
  <c r="V2074" i="1" s="1"/>
  <c r="W2082" i="1"/>
  <c r="P2082" i="1"/>
  <c r="V2082" i="1" s="1"/>
  <c r="W2090" i="1"/>
  <c r="P2090" i="1"/>
  <c r="V2090" i="1" s="1"/>
  <c r="W2098" i="1"/>
  <c r="P2098" i="1"/>
  <c r="V2098" i="1" s="1"/>
  <c r="W2106" i="1"/>
  <c r="P2106" i="1"/>
  <c r="V2106" i="1" s="1"/>
  <c r="W2114" i="1"/>
  <c r="P2114" i="1"/>
  <c r="V2114" i="1" s="1"/>
  <c r="W2122" i="1"/>
  <c r="P2122" i="1"/>
  <c r="V2122" i="1" s="1"/>
  <c r="W2130" i="1"/>
  <c r="P2130" i="1"/>
  <c r="V2130" i="1" s="1"/>
  <c r="W2138" i="1"/>
  <c r="P2138" i="1"/>
  <c r="V2138" i="1" s="1"/>
  <c r="W2146" i="1"/>
  <c r="P2146" i="1"/>
  <c r="V2146" i="1" s="1"/>
  <c r="W2154" i="1"/>
  <c r="P2154" i="1"/>
  <c r="V2154" i="1" s="1"/>
  <c r="W2162" i="1"/>
  <c r="P2162" i="1"/>
  <c r="V2162" i="1" s="1"/>
  <c r="W2170" i="1"/>
  <c r="P2170" i="1"/>
  <c r="V2170" i="1" s="1"/>
  <c r="W2178" i="1"/>
  <c r="P2178" i="1"/>
  <c r="V2178" i="1" s="1"/>
  <c r="W2186" i="1"/>
  <c r="P2186" i="1"/>
  <c r="V2186" i="1" s="1"/>
  <c r="W2194" i="1"/>
  <c r="P2194" i="1"/>
  <c r="V2194" i="1" s="1"/>
  <c r="W2202" i="1"/>
  <c r="P2202" i="1"/>
  <c r="V2202" i="1" s="1"/>
  <c r="W2210" i="1"/>
  <c r="P2210" i="1"/>
  <c r="V2210" i="1" s="1"/>
  <c r="W2218" i="1"/>
  <c r="P2218" i="1"/>
  <c r="V2218" i="1" s="1"/>
  <c r="W2226" i="1"/>
  <c r="P2226" i="1"/>
  <c r="V2226" i="1" s="1"/>
  <c r="W2234" i="1"/>
  <c r="P2234" i="1"/>
  <c r="V2234" i="1" s="1"/>
  <c r="W2242" i="1"/>
  <c r="P2242" i="1"/>
  <c r="V2242" i="1" s="1"/>
  <c r="W2250" i="1"/>
  <c r="P2250" i="1"/>
  <c r="V2250" i="1" s="1"/>
  <c r="W2258" i="1"/>
  <c r="P2258" i="1"/>
  <c r="V2258" i="1" s="1"/>
  <c r="W2266" i="1"/>
  <c r="P2266" i="1"/>
  <c r="V2266" i="1" s="1"/>
  <c r="W2274" i="1"/>
  <c r="P2274" i="1"/>
  <c r="V2274" i="1" s="1"/>
  <c r="W2282" i="1"/>
  <c r="P2282" i="1"/>
  <c r="V2282" i="1" s="1"/>
  <c r="W2290" i="1"/>
  <c r="P2290" i="1"/>
  <c r="V2290" i="1" s="1"/>
  <c r="W2298" i="1"/>
  <c r="P2298" i="1"/>
  <c r="V2298" i="1" s="1"/>
  <c r="W2306" i="1"/>
  <c r="P2306" i="1"/>
  <c r="V2306" i="1" s="1"/>
  <c r="W2314" i="1"/>
  <c r="P2314" i="1"/>
  <c r="V2314" i="1" s="1"/>
  <c r="W2322" i="1"/>
  <c r="P2322" i="1"/>
  <c r="V2322" i="1" s="1"/>
  <c r="W2330" i="1"/>
  <c r="P2330" i="1"/>
  <c r="V2330" i="1" s="1"/>
  <c r="W2338" i="1"/>
  <c r="P2338" i="1"/>
  <c r="V2338" i="1" s="1"/>
  <c r="W2346" i="1"/>
  <c r="P2346" i="1"/>
  <c r="V2346" i="1" s="1"/>
  <c r="W2354" i="1"/>
  <c r="P2354" i="1"/>
  <c r="V2354" i="1" s="1"/>
  <c r="W2362" i="1"/>
  <c r="P2362" i="1"/>
  <c r="V2362" i="1" s="1"/>
  <c r="W2370" i="1"/>
  <c r="P2370" i="1"/>
  <c r="V2370" i="1" s="1"/>
  <c r="W2378" i="1"/>
  <c r="P2378" i="1"/>
  <c r="V2378" i="1" s="1"/>
  <c r="W2386" i="1"/>
  <c r="P2386" i="1"/>
  <c r="V2386" i="1" s="1"/>
  <c r="W2394" i="1"/>
  <c r="P2394" i="1"/>
  <c r="V2394" i="1" s="1"/>
  <c r="W2402" i="1"/>
  <c r="P2402" i="1"/>
  <c r="V2402" i="1" s="1"/>
  <c r="W2410" i="1"/>
  <c r="P2410" i="1"/>
  <c r="V2410" i="1" s="1"/>
  <c r="W2418" i="1"/>
  <c r="P2418" i="1"/>
  <c r="V2418" i="1" s="1"/>
  <c r="W2426" i="1"/>
  <c r="P2426" i="1"/>
  <c r="V2426" i="1" s="1"/>
  <c r="W2434" i="1"/>
  <c r="P2434" i="1"/>
  <c r="V2434" i="1" s="1"/>
  <c r="W2442" i="1"/>
  <c r="P2442" i="1"/>
  <c r="V2442" i="1" s="1"/>
  <c r="W2450" i="1"/>
  <c r="P2450" i="1"/>
  <c r="V2450" i="1" s="1"/>
  <c r="W2458" i="1"/>
  <c r="P2458" i="1"/>
  <c r="V2458" i="1" s="1"/>
  <c r="W2466" i="1"/>
  <c r="P2466" i="1"/>
  <c r="V2466" i="1" s="1"/>
  <c r="W2474" i="1"/>
  <c r="P2474" i="1"/>
  <c r="V2474" i="1" s="1"/>
  <c r="W2482" i="1"/>
  <c r="P2482" i="1"/>
  <c r="V2482" i="1" s="1"/>
  <c r="W2490" i="1"/>
  <c r="P2490" i="1"/>
  <c r="V2490" i="1" s="1"/>
  <c r="W2498" i="1"/>
  <c r="P2498" i="1"/>
  <c r="V2498" i="1" s="1"/>
  <c r="W2506" i="1"/>
  <c r="P2506" i="1"/>
  <c r="V2506" i="1" s="1"/>
  <c r="W2514" i="1"/>
  <c r="P2514" i="1"/>
  <c r="V2514" i="1" s="1"/>
  <c r="W2522" i="1"/>
  <c r="P2522" i="1"/>
  <c r="V2522" i="1" s="1"/>
  <c r="W2530" i="1"/>
  <c r="P2530" i="1"/>
  <c r="V2530" i="1" s="1"/>
  <c r="W2538" i="1"/>
  <c r="P2538" i="1"/>
  <c r="V2538" i="1" s="1"/>
  <c r="W2546" i="1"/>
  <c r="P2546" i="1"/>
  <c r="V2546" i="1" s="1"/>
  <c r="W2554" i="1"/>
  <c r="P2554" i="1"/>
  <c r="V2554" i="1" s="1"/>
  <c r="W2562" i="1"/>
  <c r="P2562" i="1"/>
  <c r="V2562" i="1" s="1"/>
  <c r="W2570" i="1"/>
  <c r="P2570" i="1"/>
  <c r="V2570" i="1" s="1"/>
  <c r="W2578" i="1"/>
  <c r="P2578" i="1"/>
  <c r="V2578" i="1" s="1"/>
  <c r="W2586" i="1"/>
  <c r="P2586" i="1"/>
  <c r="V2586" i="1" s="1"/>
  <c r="W2594" i="1"/>
  <c r="P2594" i="1"/>
  <c r="V2594" i="1" s="1"/>
  <c r="W2602" i="1"/>
  <c r="P2602" i="1"/>
  <c r="V2602" i="1" s="1"/>
  <c r="W2610" i="1"/>
  <c r="P2610" i="1"/>
  <c r="V2610" i="1" s="1"/>
  <c r="W2618" i="1"/>
  <c r="P2618" i="1"/>
  <c r="V2618" i="1" s="1"/>
  <c r="W2626" i="1"/>
  <c r="P2626" i="1"/>
  <c r="V2626" i="1" s="1"/>
  <c r="W2634" i="1"/>
  <c r="P2634" i="1"/>
  <c r="V2634" i="1" s="1"/>
  <c r="W2642" i="1"/>
  <c r="P2642" i="1"/>
  <c r="V2642" i="1" s="1"/>
  <c r="W2650" i="1"/>
  <c r="P2650" i="1"/>
  <c r="V2650" i="1" s="1"/>
  <c r="W2658" i="1"/>
  <c r="P2658" i="1"/>
  <c r="V2658" i="1" s="1"/>
  <c r="W2666" i="1"/>
  <c r="P2666" i="1"/>
  <c r="V2666" i="1" s="1"/>
  <c r="W2674" i="1"/>
  <c r="P2674" i="1"/>
  <c r="V2674" i="1" s="1"/>
  <c r="W2682" i="1"/>
  <c r="P2682" i="1"/>
  <c r="V2682" i="1" s="1"/>
  <c r="W2690" i="1"/>
  <c r="P2690" i="1"/>
  <c r="V2690" i="1" s="1"/>
  <c r="W2698" i="1"/>
  <c r="P2698" i="1"/>
  <c r="V2698" i="1" s="1"/>
  <c r="W2706" i="1"/>
  <c r="P2706" i="1"/>
  <c r="V2706" i="1" s="1"/>
  <c r="W2714" i="1"/>
  <c r="P2714" i="1"/>
  <c r="V2714" i="1" s="1"/>
  <c r="W2722" i="1"/>
  <c r="P2722" i="1"/>
  <c r="V2722" i="1" s="1"/>
  <c r="W2730" i="1"/>
  <c r="P2730" i="1"/>
  <c r="V2730" i="1" s="1"/>
  <c r="W2738" i="1"/>
  <c r="P2738" i="1"/>
  <c r="V2738" i="1" s="1"/>
  <c r="W2746" i="1"/>
  <c r="P2746" i="1"/>
  <c r="V2746" i="1" s="1"/>
  <c r="W2754" i="1"/>
  <c r="P2754" i="1"/>
  <c r="V2754" i="1" s="1"/>
  <c r="W2762" i="1"/>
  <c r="P2762" i="1"/>
  <c r="V2762" i="1" s="1"/>
  <c r="W2770" i="1"/>
  <c r="P2770" i="1"/>
  <c r="V2770" i="1" s="1"/>
  <c r="W2778" i="1"/>
  <c r="P2778" i="1"/>
  <c r="V2778" i="1" s="1"/>
  <c r="W2786" i="1"/>
  <c r="P2786" i="1"/>
  <c r="V2786" i="1" s="1"/>
  <c r="W2794" i="1"/>
  <c r="P2794" i="1"/>
  <c r="V2794" i="1" s="1"/>
  <c r="W2802" i="1"/>
  <c r="P2802" i="1"/>
  <c r="V2802" i="1" s="1"/>
  <c r="W2810" i="1"/>
  <c r="P2810" i="1"/>
  <c r="V2810" i="1" s="1"/>
  <c r="W2818" i="1"/>
  <c r="P2818" i="1"/>
  <c r="V2818" i="1" s="1"/>
  <c r="W2826" i="1"/>
  <c r="P2826" i="1"/>
  <c r="V2826" i="1" s="1"/>
  <c r="W2834" i="1"/>
  <c r="P2834" i="1"/>
  <c r="V2834" i="1" s="1"/>
  <c r="W2842" i="1"/>
  <c r="P2842" i="1"/>
  <c r="V2842" i="1" s="1"/>
  <c r="W2850" i="1"/>
  <c r="P2850" i="1"/>
  <c r="V2850" i="1" s="1"/>
  <c r="W2858" i="1"/>
  <c r="P2858" i="1"/>
  <c r="V2858" i="1" s="1"/>
  <c r="W2866" i="1"/>
  <c r="P2866" i="1"/>
  <c r="V2866" i="1" s="1"/>
  <c r="W2874" i="1"/>
  <c r="P2874" i="1"/>
  <c r="V2874" i="1" s="1"/>
  <c r="W2882" i="1"/>
  <c r="P2882" i="1"/>
  <c r="V2882" i="1" s="1"/>
  <c r="W2890" i="1"/>
  <c r="P2890" i="1"/>
  <c r="V2890" i="1" s="1"/>
  <c r="W2898" i="1"/>
  <c r="P2898" i="1"/>
  <c r="V2898" i="1" s="1"/>
  <c r="W2906" i="1"/>
  <c r="P2906" i="1"/>
  <c r="V2906" i="1" s="1"/>
  <c r="W2914" i="1"/>
  <c r="P2914" i="1"/>
  <c r="V2914" i="1" s="1"/>
  <c r="W2922" i="1"/>
  <c r="P2922" i="1"/>
  <c r="V2922" i="1" s="1"/>
  <c r="W2930" i="1"/>
  <c r="P2930" i="1"/>
  <c r="V2930" i="1" s="1"/>
  <c r="W2938" i="1"/>
  <c r="P2938" i="1"/>
  <c r="V2938" i="1" s="1"/>
  <c r="W2946" i="1"/>
  <c r="P2946" i="1"/>
  <c r="V2946" i="1" s="1"/>
  <c r="W2954" i="1"/>
  <c r="P2954" i="1"/>
  <c r="V2954" i="1" s="1"/>
  <c r="W2962" i="1"/>
  <c r="P2962" i="1"/>
  <c r="V2962" i="1" s="1"/>
  <c r="W2970" i="1"/>
  <c r="P2970" i="1"/>
  <c r="V2970" i="1" s="1"/>
  <c r="W2978" i="1"/>
  <c r="P2978" i="1"/>
  <c r="V2978" i="1" s="1"/>
  <c r="W2986" i="1"/>
  <c r="P2986" i="1"/>
  <c r="V2986" i="1" s="1"/>
  <c r="W2994" i="1"/>
  <c r="P2994" i="1"/>
  <c r="V2994" i="1" s="1"/>
  <c r="W6" i="1"/>
  <c r="P6" i="1"/>
  <c r="V6" i="1" s="1"/>
  <c r="H2" i="1"/>
  <c r="I2" i="1" s="1"/>
  <c r="S2" i="1" l="1"/>
  <c r="T2" i="1" s="1"/>
  <c r="O2" i="1"/>
  <c r="J2" i="1"/>
  <c r="M2" i="1"/>
  <c r="K2" i="1"/>
  <c r="L2" i="1" s="1"/>
  <c r="Q2" i="1"/>
  <c r="R2" i="1" s="1"/>
  <c r="N2" i="1"/>
  <c r="P2" i="1"/>
  <c r="V2" i="1" l="1"/>
  <c r="W2" i="1"/>
</calcChain>
</file>

<file path=xl/sharedStrings.xml><?xml version="1.0" encoding="utf-8"?>
<sst xmlns="http://schemas.openxmlformats.org/spreadsheetml/2006/main" count="139" uniqueCount="108">
  <si>
    <t>NIA</t>
  </si>
  <si>
    <t>NOM</t>
  </si>
  <si>
    <t>Prénom</t>
  </si>
  <si>
    <t>Nbr Adultes</t>
  </si>
  <si>
    <t>Date début Séjour</t>
  </si>
  <si>
    <t>Date fin Séjour</t>
  </si>
  <si>
    <t>Nbr jours</t>
  </si>
  <si>
    <t>Nbr P.D Adultes</t>
  </si>
  <si>
    <t>Montant PD Adultes</t>
  </si>
  <si>
    <t>Nbr P.D Enfants</t>
  </si>
  <si>
    <t>Montant P.D Enfants</t>
  </si>
  <si>
    <t>Nbr Repas adultes</t>
  </si>
  <si>
    <t>Montant Repas Adultes</t>
  </si>
  <si>
    <t xml:space="preserve">Nbr Repas enfants </t>
  </si>
  <si>
    <t>Montant repas Enfants</t>
  </si>
  <si>
    <t>Montant total séjour</t>
  </si>
  <si>
    <t>Nbr Nuitées</t>
  </si>
  <si>
    <t>Tarif PD Adultes</t>
  </si>
  <si>
    <t>Tarif Repas Adultes</t>
  </si>
  <si>
    <t>Tarif P.D Enfants</t>
  </si>
  <si>
    <t>Tarif Repas Enfants</t>
  </si>
  <si>
    <t>DU</t>
  </si>
  <si>
    <t>AU</t>
  </si>
  <si>
    <t>Nbr Séjours</t>
  </si>
  <si>
    <t>Nbr Nuitées Adultes</t>
  </si>
  <si>
    <t>Nbr Nuitées Enfants&lt;10 ans</t>
  </si>
  <si>
    <t>Total</t>
  </si>
  <si>
    <t>Type d'occupant</t>
  </si>
  <si>
    <t>N° Chambre</t>
  </si>
  <si>
    <t>Adulte</t>
  </si>
  <si>
    <t>Enfant &lt; 10 ans</t>
  </si>
  <si>
    <t>Enfant &lt; 3 ans</t>
  </si>
  <si>
    <t>Invité</t>
  </si>
  <si>
    <t>Adresse N°</t>
  </si>
  <si>
    <t>Adresse 1</t>
  </si>
  <si>
    <t>Adresse 2</t>
  </si>
  <si>
    <t>Adresse 3</t>
  </si>
  <si>
    <t>CP</t>
  </si>
  <si>
    <t>Tel Portable</t>
  </si>
  <si>
    <t>Mail</t>
  </si>
  <si>
    <t>VILLE</t>
  </si>
  <si>
    <t>Nbr PD Invités</t>
  </si>
  <si>
    <t>Montant PD Invités</t>
  </si>
  <si>
    <t>Nbr Repas Invités</t>
  </si>
  <si>
    <t>Montant Repas Invités</t>
  </si>
  <si>
    <t>Nbr Enfants &lt; 3 ans</t>
  </si>
  <si>
    <t>Tarif Nuitée</t>
  </si>
  <si>
    <t>JEAN</t>
  </si>
  <si>
    <t>Tarif PD Invité</t>
  </si>
  <si>
    <t>Tarif Repas Invités</t>
  </si>
  <si>
    <t>Philippe</t>
  </si>
  <si>
    <t>RUE PIERRE MICHEL</t>
  </si>
  <si>
    <t>BAT A</t>
  </si>
  <si>
    <t>NICE</t>
  </si>
  <si>
    <t>pjean@gmail.fr</t>
  </si>
  <si>
    <t>jean</t>
  </si>
  <si>
    <t>PERDU</t>
  </si>
  <si>
    <t>RUE POUR</t>
  </si>
  <si>
    <t>GRAVE</t>
  </si>
  <si>
    <t>jperdu@laposte.net</t>
  </si>
  <si>
    <t>Paul</t>
  </si>
  <si>
    <t>SERGENT</t>
  </si>
  <si>
    <t>AVE FOCH</t>
  </si>
  <si>
    <t>LE BON</t>
  </si>
  <si>
    <t>Ppsergent@orange.fr</t>
  </si>
  <si>
    <t>Nbr Invités</t>
  </si>
  <si>
    <t>Nbr Nuitées Invités</t>
  </si>
  <si>
    <t>Nbr Enfants&lt;10 ans</t>
  </si>
  <si>
    <t>Nbr Enfants&lt;3 ans</t>
  </si>
  <si>
    <t>Chambre 1</t>
  </si>
  <si>
    <t>Chambre 2</t>
  </si>
  <si>
    <t>Chambre 3</t>
  </si>
  <si>
    <t>Chambre 4</t>
  </si>
  <si>
    <t>Chambre 5</t>
  </si>
  <si>
    <t>Chambre 6</t>
  </si>
  <si>
    <t>Chambre 7</t>
  </si>
  <si>
    <t>Chambre 8</t>
  </si>
  <si>
    <t>Chambre 9</t>
  </si>
  <si>
    <t>Chambre 10</t>
  </si>
  <si>
    <t>Chambre 11</t>
  </si>
  <si>
    <t>Chambre 12</t>
  </si>
  <si>
    <t>Chambre 13</t>
  </si>
  <si>
    <t>Chambre 14</t>
  </si>
  <si>
    <t>Chambre 15</t>
  </si>
  <si>
    <t>Chambre 16</t>
  </si>
  <si>
    <t>Chambre 17</t>
  </si>
  <si>
    <t>Chambre 18</t>
  </si>
  <si>
    <t>Chambre 19</t>
  </si>
  <si>
    <t>Chambre 20</t>
  </si>
  <si>
    <t>Chambre 21</t>
  </si>
  <si>
    <t>Chambre 22</t>
  </si>
  <si>
    <t>Chambre 23</t>
  </si>
  <si>
    <t>E&lt;10 ans</t>
  </si>
  <si>
    <t>E&lt;3 ans</t>
  </si>
  <si>
    <t>DDDFFF</t>
  </si>
  <si>
    <t>EF</t>
  </si>
  <si>
    <t>EEEEEE</t>
  </si>
  <si>
    <t>FFFFFF</t>
  </si>
  <si>
    <t>GGGGGG</t>
  </si>
  <si>
    <t>HHHHHH</t>
  </si>
  <si>
    <t>JJJJJJJJ</t>
  </si>
  <si>
    <t>TTTTTTTT</t>
  </si>
  <si>
    <t>AE</t>
  </si>
  <si>
    <t>FG</t>
  </si>
  <si>
    <t>HJ</t>
  </si>
  <si>
    <t>NK</t>
  </si>
  <si>
    <t>IO</t>
  </si>
  <si>
    <t>HU</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</si>
</sst>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quot;&quot;"/>
    <numFmt numFmtId="165" formatCode="_-* #,##0.00\ &quot;€&quot;_-;\-* #,##0.00\ &quot;€&quot;_-;_-* &quot;&quot;\ _-;_-@_-"/>
    <numFmt numFmtId="166" formatCode="#,##0.00\ &quot;€&quot;"/>
    <numFmt numFmtId="167" formatCode="0#&quot; &quot;##&quot; &quot;##&quot; &quot;##&quot; &quot;##"/>
    <numFmt numFmtId="168" formatCode="00000"/>
  </numFmts>
  <fonts count="2" x14ac:knownFonts="1">
    <font>
      <sz val="11"/>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67">
    <xf numFmtId="0" fontId="0" fillId="0" borderId="0" xfId="0"/>
    <xf numFmtId="0" fontId="0" fillId="0" borderId="1" xfId="0" applyBorder="1" applyAlignment="1">
      <alignment horizontal="center" vertical="center" wrapText="1"/>
    </xf>
    <xf numFmtId="1" fontId="0" fillId="0" borderId="1" xfId="0" applyNumberFormat="1" applyBorder="1" applyAlignment="1">
      <alignment horizontal="center" vertical="center" wrapText="1"/>
    </xf>
    <xf numFmtId="164" fontId="0" fillId="0" borderId="1" xfId="0" applyNumberFormat="1" applyBorder="1" applyAlignment="1">
      <alignment horizontal="center" vertical="center" wrapText="1"/>
    </xf>
    <xf numFmtId="164" fontId="0" fillId="0" borderId="0" xfId="0" applyNumberFormat="1" applyAlignment="1">
      <alignment horizontal="center" vertical="center" wrapText="1"/>
    </xf>
    <xf numFmtId="166" fontId="0" fillId="0" borderId="0" xfId="0" applyNumberFormat="1" applyAlignment="1">
      <alignment horizontal="center" vertical="center" wrapText="1"/>
    </xf>
    <xf numFmtId="0" fontId="0" fillId="0" borderId="1" xfId="0" applyBorder="1"/>
    <xf numFmtId="14" fontId="0" fillId="0" borderId="1" xfId="0" applyNumberFormat="1" applyBorder="1"/>
    <xf numFmtId="164" fontId="0" fillId="0" borderId="1" xfId="0" applyNumberFormat="1" applyBorder="1"/>
    <xf numFmtId="165" fontId="0" fillId="0" borderId="1" xfId="0" applyNumberFormat="1" applyBorder="1"/>
    <xf numFmtId="164" fontId="0" fillId="0" borderId="0" xfId="0" applyNumberFormat="1"/>
    <xf numFmtId="166" fontId="0" fillId="0" borderId="0" xfId="0" applyNumberFormat="1"/>
    <xf numFmtId="1" fontId="0" fillId="0" borderId="1" xfId="0" applyNumberFormat="1" applyBorder="1"/>
    <xf numFmtId="14" fontId="0" fillId="0" borderId="0" xfId="0" applyNumberFormat="1"/>
    <xf numFmtId="164" fontId="0" fillId="0" borderId="0" xfId="0" applyNumberFormat="1" applyAlignment="1">
      <alignment horizontal="center"/>
    </xf>
    <xf numFmtId="1" fontId="0" fillId="0" borderId="0" xfId="0" applyNumberFormat="1" applyAlignment="1">
      <alignment horizontal="center"/>
    </xf>
    <xf numFmtId="1" fontId="0" fillId="0" borderId="1" xfId="0" applyNumberFormat="1" applyBorder="1" applyAlignment="1">
      <alignment horizontal="center"/>
    </xf>
    <xf numFmtId="164" fontId="0" fillId="0" borderId="1" xfId="0" applyNumberFormat="1" applyBorder="1" applyAlignment="1">
      <alignment horizontal="center"/>
    </xf>
    <xf numFmtId="0" fontId="0" fillId="0" borderId="0" xfId="0" applyAlignment="1">
      <alignment horizontal="center"/>
    </xf>
    <xf numFmtId="0" fontId="0" fillId="0" borderId="2" xfId="0" applyBorder="1" applyAlignment="1">
      <alignment horizontal="center" vertical="center" wrapText="1"/>
    </xf>
    <xf numFmtId="1" fontId="0" fillId="0" borderId="2" xfId="0" applyNumberFormat="1" applyBorder="1" applyAlignment="1">
      <alignment horizontal="center" vertical="center" wrapText="1"/>
    </xf>
    <xf numFmtId="14" fontId="0" fillId="0" borderId="2" xfId="0" applyNumberFormat="1" applyBorder="1" applyAlignment="1">
      <alignment horizontal="center" vertical="center" wrapText="1"/>
    </xf>
    <xf numFmtId="164" fontId="0" fillId="0" borderId="2" xfId="0" applyNumberFormat="1" applyBorder="1" applyAlignment="1">
      <alignment horizontal="center" vertical="center" wrapText="1"/>
    </xf>
    <xf numFmtId="165" fontId="0" fillId="0" borderId="2" xfId="0" applyNumberFormat="1" applyBorder="1" applyAlignment="1">
      <alignment horizontal="center" vertical="center" wrapText="1"/>
    </xf>
    <xf numFmtId="1" fontId="0" fillId="2" borderId="3" xfId="0" applyNumberFormat="1" applyFill="1" applyBorder="1" applyAlignment="1">
      <alignment horizontal="center" vertical="center"/>
    </xf>
    <xf numFmtId="1" fontId="0" fillId="2" borderId="5" xfId="0" applyNumberFormat="1" applyFill="1" applyBorder="1" applyAlignment="1">
      <alignment horizontal="center" vertical="center"/>
    </xf>
    <xf numFmtId="166" fontId="0" fillId="0" borderId="0" xfId="0" applyNumberFormat="1" applyAlignment="1">
      <alignment horizontal="right"/>
    </xf>
    <xf numFmtId="167" fontId="0" fillId="0" borderId="0" xfId="0" applyNumberFormat="1"/>
    <xf numFmtId="168" fontId="0" fillId="0" borderId="0" xfId="0" applyNumberFormat="1"/>
    <xf numFmtId="49" fontId="0" fillId="0" borderId="0" xfId="0" applyNumberFormat="1"/>
    <xf numFmtId="166" fontId="0" fillId="0" borderId="0" xfId="0" applyNumberFormat="1" applyFill="1" applyBorder="1" applyAlignment="1">
      <alignment horizontal="center" vertical="center" wrapText="1"/>
    </xf>
    <xf numFmtId="166" fontId="0" fillId="0" borderId="0" xfId="0" applyNumberFormat="1" applyFill="1" applyBorder="1"/>
    <xf numFmtId="0" fontId="0" fillId="0" borderId="1" xfId="0" applyBorder="1" applyAlignment="1">
      <alignment horizontal="center"/>
    </xf>
    <xf numFmtId="49" fontId="1" fillId="0" borderId="0" xfId="1" applyNumberFormat="1"/>
    <xf numFmtId="0" fontId="0" fillId="0" borderId="2" xfId="0" applyBorder="1" applyAlignment="1">
      <alignment horizontal="left"/>
    </xf>
    <xf numFmtId="0" fontId="0" fillId="0" borderId="5" xfId="0" applyBorder="1" applyAlignment="1">
      <alignment horizontal="left"/>
    </xf>
    <xf numFmtId="0" fontId="0" fillId="0" borderId="1" xfId="0" applyBorder="1" applyAlignment="1">
      <alignment horizontal="left"/>
    </xf>
    <xf numFmtId="0" fontId="0" fillId="0" borderId="11" xfId="0" applyBorder="1" applyAlignment="1">
      <alignment horizontal="left"/>
    </xf>
    <xf numFmtId="14" fontId="0" fillId="0" borderId="1" xfId="0" applyNumberFormat="1" applyBorder="1" applyAlignment="1">
      <alignment horizontal="center" vertical="center" wrapText="1"/>
    </xf>
    <xf numFmtId="0" fontId="0" fillId="0" borderId="3"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1" fontId="0" fillId="2" borderId="1" xfId="0" applyNumberFormat="1" applyFill="1" applyBorder="1" applyAlignment="1">
      <alignment horizontal="center" vertical="center"/>
    </xf>
    <xf numFmtId="0" fontId="0" fillId="0" borderId="0" xfId="0" applyNumberFormat="1"/>
    <xf numFmtId="164" fontId="0" fillId="0" borderId="7" xfId="0" applyNumberFormat="1" applyBorder="1" applyAlignment="1">
      <alignment horizontal="center" vertical="center"/>
    </xf>
    <xf numFmtId="164" fontId="0" fillId="0" borderId="14" xfId="0" applyNumberFormat="1" applyBorder="1" applyAlignment="1">
      <alignment horizontal="center" vertical="center"/>
    </xf>
    <xf numFmtId="164" fontId="0" fillId="0" borderId="8" xfId="0" applyNumberFormat="1" applyBorder="1" applyAlignment="1">
      <alignment horizontal="center" vertical="center"/>
    </xf>
    <xf numFmtId="165" fontId="0" fillId="0" borderId="4" xfId="0" applyNumberFormat="1" applyBorder="1" applyAlignment="1">
      <alignment horizontal="center" vertical="center"/>
    </xf>
    <xf numFmtId="165" fontId="0" fillId="0" borderId="13" xfId="0" applyNumberFormat="1" applyBorder="1" applyAlignment="1">
      <alignment horizontal="center" vertical="center"/>
    </xf>
    <xf numFmtId="0" fontId="0" fillId="0" borderId="6" xfId="0" applyBorder="1" applyAlignment="1">
      <alignment horizontal="center" vertical="center"/>
    </xf>
    <xf numFmtId="164" fontId="0" fillId="0" borderId="4" xfId="0" applyNumberFormat="1" applyBorder="1" applyAlignment="1">
      <alignment horizontal="center" vertical="center"/>
    </xf>
    <xf numFmtId="164" fontId="0" fillId="0" borderId="13" xfId="0" applyNumberFormat="1" applyBorder="1" applyAlignment="1">
      <alignment horizontal="center" vertical="center"/>
    </xf>
    <xf numFmtId="164" fontId="0" fillId="0" borderId="6" xfId="0" applyNumberFormat="1" applyBorder="1" applyAlignment="1">
      <alignment horizontal="center" vertical="center"/>
    </xf>
    <xf numFmtId="165" fontId="0" fillId="0" borderId="6" xfId="0" applyNumberFormat="1" applyBorder="1" applyAlignment="1">
      <alignment horizontal="center" vertical="center"/>
    </xf>
    <xf numFmtId="14" fontId="0" fillId="0" borderId="4" xfId="0" applyNumberFormat="1" applyBorder="1" applyAlignment="1">
      <alignment vertical="center"/>
    </xf>
    <xf numFmtId="14" fontId="0" fillId="0" borderId="13" xfId="0" applyNumberFormat="1" applyBorder="1" applyAlignment="1">
      <alignment vertical="center"/>
    </xf>
    <xf numFmtId="14" fontId="0" fillId="0" borderId="6" xfId="0" applyNumberFormat="1" applyBorder="1" applyAlignment="1">
      <alignment vertical="center"/>
    </xf>
    <xf numFmtId="1" fontId="0" fillId="2" borderId="4" xfId="0" applyNumberFormat="1" applyFill="1" applyBorder="1" applyAlignment="1">
      <alignment horizontal="center" vertical="center"/>
    </xf>
    <xf numFmtId="1" fontId="0" fillId="2" borderId="13" xfId="0" applyNumberFormat="1" applyFill="1" applyBorder="1" applyAlignment="1">
      <alignment horizontal="center" vertical="center"/>
    </xf>
    <xf numFmtId="1" fontId="0" fillId="0" borderId="6" xfId="0" applyNumberFormat="1"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164" fontId="0" fillId="0" borderId="4" xfId="0" quotePrefix="1" applyNumberFormat="1" applyBorder="1" applyAlignment="1">
      <alignment horizontal="center" vertical="center"/>
    </xf>
    <xf numFmtId="14" fontId="0" fillId="0" borderId="4" xfId="0" applyNumberFormat="1" applyBorder="1" applyAlignment="1">
      <alignment horizontal="center" vertical="center"/>
    </xf>
    <xf numFmtId="14" fontId="0" fillId="0" borderId="13" xfId="0" applyNumberFormat="1" applyBorder="1" applyAlignment="1">
      <alignment horizontal="center" vertical="center"/>
    </xf>
    <xf numFmtId="14" fontId="0" fillId="0" borderId="6" xfId="0" applyNumberFormat="1" applyBorder="1" applyAlignment="1">
      <alignment horizontal="center" vertical="center"/>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619125</xdr:colOff>
      <xdr:row>6</xdr:row>
      <xdr:rowOff>171450</xdr:rowOff>
    </xdr:from>
    <xdr:to>
      <xdr:col>10</xdr:col>
      <xdr:colOff>438150</xdr:colOff>
      <xdr:row>11</xdr:row>
      <xdr:rowOff>114300</xdr:rowOff>
    </xdr:to>
    <xdr:sp macro="" textlink="">
      <xdr:nvSpPr>
        <xdr:cNvPr id="3" name="Bulle ronde 2"/>
        <xdr:cNvSpPr/>
      </xdr:nvSpPr>
      <xdr:spPr>
        <a:xfrm>
          <a:off x="6867525" y="1905000"/>
          <a:ext cx="1733550" cy="904875"/>
        </a:xfrm>
        <a:prstGeom prst="wedgeEllipseCallout">
          <a:avLst>
            <a:gd name="adj1" fmla="val -52189"/>
            <a:gd name="adj2" fmla="val -43816"/>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rPr>
            <a:t>Qu'est ce qu'il se passe quand c'est hors saison ?</a:t>
          </a:r>
          <a:endParaRPr lang="fr-FR">
            <a:effectLst/>
          </a:endParaRPr>
        </a:p>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hyperlink" Target="mailto:Ppsergent@orange.fr" TargetMode="External"/><Relationship Id="rId2" Type="http://schemas.openxmlformats.org/officeDocument/2006/relationships/hyperlink" Target="mailto:jperdu@laposte.net" TargetMode="External"/><Relationship Id="rId1" Type="http://schemas.openxmlformats.org/officeDocument/2006/relationships/hyperlink" Target="mailto:pjean@gmail.fr"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9" sqref="C39"/>
    </sheetView>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workbookViewId="0">
      <pane ySplit="1" topLeftCell="A2" activePane="bottomLeft" state="frozen"/>
      <selection pane="bottomLeft" activeCell="A11" sqref="A11"/>
    </sheetView>
  </sheetViews>
  <sheetFormatPr baseColWidth="10" defaultRowHeight="15" x14ac:dyDescent="0.25"/>
  <cols>
    <col min="4" max="4" width="10.85546875" customWidth="1"/>
    <col min="5" max="5" width="32.42578125" customWidth="1"/>
    <col min="6" max="6" width="35.28515625" customWidth="1"/>
    <col min="8" max="8" width="13.28515625" style="28" customWidth="1"/>
    <col min="9" max="9" width="15.5703125" customWidth="1"/>
    <col min="10" max="10" width="20" style="27" customWidth="1"/>
    <col min="11" max="11" width="19.5703125" style="29" customWidth="1"/>
  </cols>
  <sheetData>
    <row r="1" spans="1:11" x14ac:dyDescent="0.25">
      <c r="A1" s="18" t="s">
        <v>0</v>
      </c>
      <c r="B1" t="s">
        <v>1</v>
      </c>
      <c r="C1" t="s">
        <v>2</v>
      </c>
      <c r="D1" t="s">
        <v>33</v>
      </c>
      <c r="E1" t="s">
        <v>34</v>
      </c>
      <c r="F1" t="s">
        <v>35</v>
      </c>
      <c r="G1" t="s">
        <v>36</v>
      </c>
      <c r="H1" s="28" t="s">
        <v>37</v>
      </c>
      <c r="I1" t="s">
        <v>40</v>
      </c>
      <c r="J1" s="27" t="s">
        <v>38</v>
      </c>
      <c r="K1" s="29" t="s">
        <v>39</v>
      </c>
    </row>
    <row r="2" spans="1:11" x14ac:dyDescent="0.25">
      <c r="A2">
        <v>27003618</v>
      </c>
      <c r="B2" t="s">
        <v>47</v>
      </c>
      <c r="C2" t="s">
        <v>50</v>
      </c>
      <c r="D2">
        <v>8</v>
      </c>
      <c r="E2" t="s">
        <v>51</v>
      </c>
      <c r="F2" t="s">
        <v>52</v>
      </c>
      <c r="H2" s="28">
        <v>6000</v>
      </c>
      <c r="I2" t="s">
        <v>53</v>
      </c>
      <c r="J2" s="27">
        <v>681759256</v>
      </c>
      <c r="K2" s="33" t="s">
        <v>54</v>
      </c>
    </row>
    <row r="3" spans="1:11" x14ac:dyDescent="0.25">
      <c r="A3">
        <v>25041528</v>
      </c>
      <c r="B3" t="s">
        <v>56</v>
      </c>
      <c r="C3" t="s">
        <v>55</v>
      </c>
      <c r="D3">
        <v>6</v>
      </c>
      <c r="E3" t="s">
        <v>57</v>
      </c>
      <c r="H3" s="28">
        <v>5400</v>
      </c>
      <c r="I3" t="s">
        <v>58</v>
      </c>
      <c r="J3" s="27">
        <v>754451222</v>
      </c>
      <c r="K3" s="33" t="s">
        <v>59</v>
      </c>
    </row>
    <row r="4" spans="1:11" x14ac:dyDescent="0.25">
      <c r="A4">
        <v>12545698</v>
      </c>
      <c r="B4" t="s">
        <v>61</v>
      </c>
      <c r="C4" t="s">
        <v>60</v>
      </c>
      <c r="D4">
        <v>1</v>
      </c>
      <c r="E4" t="s">
        <v>62</v>
      </c>
      <c r="F4" t="s">
        <v>63</v>
      </c>
      <c r="G4" t="s">
        <v>52</v>
      </c>
      <c r="H4" s="28">
        <v>6100</v>
      </c>
      <c r="I4" t="s">
        <v>53</v>
      </c>
      <c r="J4" s="27">
        <v>654545454</v>
      </c>
      <c r="K4" s="33" t="s">
        <v>64</v>
      </c>
    </row>
    <row r="5" spans="1:11" x14ac:dyDescent="0.25">
      <c r="A5">
        <v>12312325</v>
      </c>
      <c r="B5" t="s">
        <v>96</v>
      </c>
      <c r="C5" t="s">
        <v>102</v>
      </c>
    </row>
    <row r="6" spans="1:11" x14ac:dyDescent="0.25">
      <c r="A6">
        <v>12912512</v>
      </c>
      <c r="B6" t="s">
        <v>97</v>
      </c>
      <c r="C6" t="s">
        <v>103</v>
      </c>
    </row>
    <row r="7" spans="1:11" x14ac:dyDescent="0.25">
      <c r="A7">
        <v>65465425</v>
      </c>
      <c r="B7" t="s">
        <v>98</v>
      </c>
      <c r="C7" t="s">
        <v>104</v>
      </c>
    </row>
    <row r="8" spans="1:11" x14ac:dyDescent="0.25">
      <c r="A8">
        <v>23658855</v>
      </c>
      <c r="B8" t="s">
        <v>99</v>
      </c>
      <c r="C8" t="s">
        <v>105</v>
      </c>
    </row>
    <row r="9" spans="1:11" x14ac:dyDescent="0.25">
      <c r="A9">
        <v>15954825</v>
      </c>
      <c r="B9" t="s">
        <v>100</v>
      </c>
      <c r="C9" t="s">
        <v>106</v>
      </c>
    </row>
    <row r="10" spans="1:11" x14ac:dyDescent="0.25">
      <c r="A10">
        <v>54897563</v>
      </c>
      <c r="B10" t="s">
        <v>101</v>
      </c>
      <c r="C10" t="s">
        <v>107</v>
      </c>
    </row>
    <row r="11" spans="1:11" x14ac:dyDescent="0.25">
      <c r="A11">
        <v>2156875</v>
      </c>
      <c r="B11" t="s">
        <v>94</v>
      </c>
      <c r="C11" t="s">
        <v>95</v>
      </c>
    </row>
  </sheetData>
  <dataValidations count="1">
    <dataValidation type="custom" allowBlank="1" showInputMessage="1" showErrorMessage="1" error="Uniquement en MAJUSCULE SVP" sqref="I1:I3000 B1:B3000">
      <formula1>EXACT(B1,UPPER(B1))</formula1>
    </dataValidation>
  </dataValidations>
  <hyperlinks>
    <hyperlink ref="K2" r:id="rId1"/>
    <hyperlink ref="K3" r:id="rId2"/>
    <hyperlink ref="K4"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002"/>
  <sheetViews>
    <sheetView tabSelected="1" workbookViewId="0">
      <selection activeCell="P26" sqref="P26:P29"/>
    </sheetView>
  </sheetViews>
  <sheetFormatPr baseColWidth="10" defaultRowHeight="15" x14ac:dyDescent="0.25"/>
  <cols>
    <col min="1" max="1" width="10.42578125" style="6" customWidth="1"/>
    <col min="2" max="2" width="17.5703125" style="36" bestFit="1" customWidth="1"/>
    <col min="3" max="3" width="13.140625" style="36" bestFit="1" customWidth="1"/>
    <col min="4" max="5" width="11.140625" style="12" customWidth="1"/>
    <col min="6" max="7" width="11.42578125" style="7"/>
    <col min="8" max="8" width="7.42578125" style="8" customWidth="1"/>
    <col min="9" max="9" width="13.85546875" style="8" customWidth="1"/>
    <col min="10" max="10" width="14.85546875" style="9" customWidth="1"/>
    <col min="11" max="11" width="7.42578125" style="8" customWidth="1"/>
    <col min="12" max="12" width="11.5703125" style="9" customWidth="1"/>
    <col min="13" max="13" width="11.5703125" style="8" customWidth="1"/>
    <col min="14" max="14" width="11.5703125" style="9" customWidth="1"/>
    <col min="15" max="15" width="9.140625" style="8" customWidth="1"/>
    <col min="16" max="16" width="11.42578125" style="9"/>
    <col min="17" max="17" width="8.42578125" style="8" customWidth="1"/>
    <col min="18" max="18" width="11.42578125" style="9"/>
    <col min="19" max="19" width="11.42578125" style="8"/>
    <col min="20" max="20" width="11.42578125" style="9"/>
    <col min="21" max="21" width="11.42578125" style="8"/>
    <col min="22" max="22" width="11.42578125" style="9"/>
    <col min="23" max="23" width="7.85546875" style="8" customWidth="1"/>
    <col min="24" max="24" width="7.85546875" style="10" customWidth="1"/>
    <col min="25" max="28" width="11.42578125" style="11"/>
  </cols>
  <sheetData>
    <row r="1" spans="1:31" ht="60.75" thickBot="1" x14ac:dyDescent="0.3">
      <c r="A1" s="19" t="s">
        <v>0</v>
      </c>
      <c r="B1" s="34" t="s">
        <v>1</v>
      </c>
      <c r="C1" s="34" t="s">
        <v>2</v>
      </c>
      <c r="D1" s="20" t="s">
        <v>27</v>
      </c>
      <c r="E1" s="20" t="s">
        <v>28</v>
      </c>
      <c r="F1" s="21" t="s">
        <v>4</v>
      </c>
      <c r="G1" s="21" t="s">
        <v>5</v>
      </c>
      <c r="H1" s="22" t="s">
        <v>6</v>
      </c>
      <c r="I1" s="22" t="s">
        <v>7</v>
      </c>
      <c r="J1" s="23" t="s">
        <v>8</v>
      </c>
      <c r="K1" s="22" t="s">
        <v>9</v>
      </c>
      <c r="L1" s="23" t="s">
        <v>10</v>
      </c>
      <c r="M1" s="22" t="s">
        <v>41</v>
      </c>
      <c r="N1" s="23" t="s">
        <v>42</v>
      </c>
      <c r="O1" s="22" t="s">
        <v>11</v>
      </c>
      <c r="P1" s="23" t="s">
        <v>12</v>
      </c>
      <c r="Q1" s="22" t="s">
        <v>13</v>
      </c>
      <c r="R1" s="23" t="s">
        <v>14</v>
      </c>
      <c r="S1" s="22" t="s">
        <v>43</v>
      </c>
      <c r="T1" s="23" t="s">
        <v>44</v>
      </c>
      <c r="U1" s="22" t="s">
        <v>45</v>
      </c>
      <c r="V1" s="23" t="s">
        <v>15</v>
      </c>
      <c r="W1" s="22" t="s">
        <v>16</v>
      </c>
      <c r="X1" s="4"/>
      <c r="Y1" s="5" t="s">
        <v>17</v>
      </c>
      <c r="Z1" s="5" t="s">
        <v>18</v>
      </c>
      <c r="AA1" s="5" t="s">
        <v>19</v>
      </c>
      <c r="AB1" s="5" t="s">
        <v>20</v>
      </c>
      <c r="AC1" s="30" t="s">
        <v>48</v>
      </c>
      <c r="AD1" s="30" t="s">
        <v>49</v>
      </c>
      <c r="AE1" s="30" t="s">
        <v>46</v>
      </c>
    </row>
    <row r="2" spans="1:31" x14ac:dyDescent="0.25">
      <c r="A2" s="60">
        <v>27003618</v>
      </c>
      <c r="B2" s="37" t="str">
        <f>IFERROR(VLOOKUP(A2,'Listing Clients'!A:K,2,0),"")</f>
        <v>JEAN</v>
      </c>
      <c r="C2" s="39" t="str">
        <f>IFERROR(VLOOKUP(A2,'Listing Clients'!A:K,3,0),"")</f>
        <v>Philippe</v>
      </c>
      <c r="D2" s="24" t="s">
        <v>29</v>
      </c>
      <c r="E2" s="57" t="s">
        <v>72</v>
      </c>
      <c r="F2" s="64">
        <v>42556</v>
      </c>
      <c r="G2" s="54">
        <v>42566</v>
      </c>
      <c r="H2" s="50">
        <f>G2-F2</f>
        <v>10</v>
      </c>
      <c r="I2" s="63">
        <f>COUNTIFS(D2:D5,"Adulte",F2:F5,"&gt;="&amp;debsaison,G2:G5,"&lt;"&amp;finsaison)*H2</f>
        <v>10</v>
      </c>
      <c r="J2" s="47">
        <f>IF(I2="","",I2*Y$2)</f>
        <v>50</v>
      </c>
      <c r="K2" s="50">
        <f>COUNTIF(D2:D5,"E&lt;10 ans")*H2</f>
        <v>0</v>
      </c>
      <c r="L2" s="47">
        <f t="shared" ref="L2" si="0">IF(K2="","",K2*AA$2)</f>
        <v>0</v>
      </c>
      <c r="M2" s="50">
        <f>COUNTIF(D2:D5,"Invité")*H2</f>
        <v>0</v>
      </c>
      <c r="N2" s="47">
        <f>IF(M2="","",M2*AC$2)</f>
        <v>0</v>
      </c>
      <c r="O2" s="50">
        <f>COUNTIF(D2:D5,"Adulte")*H2</f>
        <v>10</v>
      </c>
      <c r="P2" s="47">
        <f>IF(O2="","",O2*Z$2)</f>
        <v>100</v>
      </c>
      <c r="Q2" s="50">
        <f>COUNTIF(D2:D5,"E&lt;10 ans")*H2</f>
        <v>0</v>
      </c>
      <c r="R2" s="47">
        <f>IF(Q2="","",Q2*AB$2)</f>
        <v>0</v>
      </c>
      <c r="S2" s="50">
        <f>COUNTIF(D2:D5,"Invité")*H2</f>
        <v>0</v>
      </c>
      <c r="T2" s="47">
        <f>IF(S2="","",S2*AD$2)</f>
        <v>0</v>
      </c>
      <c r="U2" s="50">
        <f>COUNTIF(D2:D5,"E&lt;3 ans")</f>
        <v>0</v>
      </c>
      <c r="V2" s="47">
        <f>SUM(J2,L2,N2,P2,R2,T2,AE2*H2)</f>
        <v>400</v>
      </c>
      <c r="W2" s="44">
        <f>SUM(O2,Q2,S2)</f>
        <v>10</v>
      </c>
      <c r="Y2" s="11">
        <v>5</v>
      </c>
      <c r="Z2" s="11">
        <v>10</v>
      </c>
      <c r="AA2" s="11">
        <v>3</v>
      </c>
      <c r="AB2" s="11">
        <v>8</v>
      </c>
      <c r="AC2" s="31">
        <v>7</v>
      </c>
      <c r="AD2" s="31">
        <v>13</v>
      </c>
      <c r="AE2" s="31">
        <v>25</v>
      </c>
    </row>
    <row r="3" spans="1:31" x14ac:dyDescent="0.25">
      <c r="A3" s="61"/>
      <c r="B3" s="40"/>
      <c r="D3" s="42"/>
      <c r="E3" s="58"/>
      <c r="F3" s="65"/>
      <c r="G3" s="55"/>
      <c r="H3" s="51"/>
      <c r="I3" s="51"/>
      <c r="J3" s="48"/>
      <c r="K3" s="51"/>
      <c r="L3" s="48"/>
      <c r="M3" s="51"/>
      <c r="N3" s="48"/>
      <c r="O3" s="51"/>
      <c r="P3" s="48"/>
      <c r="Q3" s="51"/>
      <c r="R3" s="48"/>
      <c r="S3" s="51"/>
      <c r="T3" s="48"/>
      <c r="U3" s="51"/>
      <c r="V3" s="48"/>
      <c r="W3" s="45"/>
      <c r="AC3" s="31"/>
      <c r="AD3" s="31"/>
      <c r="AE3" s="31"/>
    </row>
    <row r="4" spans="1:31" x14ac:dyDescent="0.25">
      <c r="A4" s="61"/>
      <c r="B4" s="40"/>
      <c r="D4" s="42"/>
      <c r="E4" s="58"/>
      <c r="F4" s="65"/>
      <c r="G4" s="55"/>
      <c r="H4" s="51"/>
      <c r="I4" s="51"/>
      <c r="J4" s="48"/>
      <c r="K4" s="51"/>
      <c r="L4" s="48"/>
      <c r="M4" s="51"/>
      <c r="N4" s="48"/>
      <c r="O4" s="51"/>
      <c r="P4" s="48"/>
      <c r="Q4" s="51"/>
      <c r="R4" s="48"/>
      <c r="S4" s="51"/>
      <c r="T4" s="48"/>
      <c r="U4" s="51"/>
      <c r="V4" s="48"/>
      <c r="W4" s="45"/>
      <c r="AC4" s="31"/>
      <c r="AD4" s="31"/>
      <c r="AE4" s="31"/>
    </row>
    <row r="5" spans="1:31" ht="15.75" thickBot="1" x14ac:dyDescent="0.3">
      <c r="A5" s="62"/>
      <c r="B5" s="41"/>
      <c r="C5" s="35"/>
      <c r="D5" s="25"/>
      <c r="E5" s="59"/>
      <c r="F5" s="66"/>
      <c r="G5" s="56"/>
      <c r="H5" s="52"/>
      <c r="I5" s="52"/>
      <c r="J5" s="53"/>
      <c r="K5" s="52"/>
      <c r="L5" s="53"/>
      <c r="M5" s="52"/>
      <c r="N5" s="53"/>
      <c r="O5" s="52"/>
      <c r="P5" s="53"/>
      <c r="Q5" s="52"/>
      <c r="R5" s="53"/>
      <c r="S5" s="52"/>
      <c r="T5" s="53"/>
      <c r="U5" s="52"/>
      <c r="V5" s="49"/>
      <c r="W5" s="46"/>
    </row>
    <row r="6" spans="1:31" x14ac:dyDescent="0.25">
      <c r="A6" s="60">
        <v>27003618</v>
      </c>
      <c r="B6" s="37" t="str">
        <f>IFERROR(VLOOKUP(A6,'Listing Clients'!A:K,2,0),"")</f>
        <v>JEAN</v>
      </c>
      <c r="C6" s="39" t="str">
        <f>IFERROR(VLOOKUP(A6,'Listing Clients'!A:K,3,0),"")</f>
        <v>Philippe</v>
      </c>
      <c r="D6" s="24" t="s">
        <v>29</v>
      </c>
      <c r="E6" s="57" t="s">
        <v>69</v>
      </c>
      <c r="F6" s="54">
        <v>42524</v>
      </c>
      <c r="G6" s="54">
        <v>42537</v>
      </c>
      <c r="H6" s="50">
        <f t="shared" ref="H6" si="1">G6-F6</f>
        <v>13</v>
      </c>
      <c r="I6" s="63">
        <f>COUNTIFS(D6:D9,"Adulte",F6:F9,"&gt;="&amp;debsaison,G6:G9,"&lt;"&amp;finsaison)*H6</f>
        <v>0</v>
      </c>
      <c r="J6" s="47">
        <f t="shared" ref="J6" si="2">IF(I6="","",I6*Y$2)</f>
        <v>0</v>
      </c>
      <c r="K6" s="50">
        <f t="shared" ref="K6" si="3">COUNTIF(D6:D9,"E&lt;10 ans")*H6</f>
        <v>0</v>
      </c>
      <c r="L6" s="47">
        <f t="shared" ref="L6:L66" si="4">IF(K6="","",K6*AA$2)</f>
        <v>0</v>
      </c>
      <c r="M6" s="50">
        <f t="shared" ref="M6" si="5">COUNTIF(D6:D9,"Invité")*H6</f>
        <v>0</v>
      </c>
      <c r="N6" s="47">
        <f>IF(M6="","",M6*AC$2)</f>
        <v>0</v>
      </c>
      <c r="O6" s="50">
        <f t="shared" ref="O6" si="6">COUNTIF(D6:D9,"Adulte")*H6</f>
        <v>13</v>
      </c>
      <c r="P6" s="47">
        <f>IF(O6="","",O6*Z$2)</f>
        <v>130</v>
      </c>
      <c r="Q6" s="50">
        <f t="shared" ref="Q6" si="7">COUNTIF(D6:D9,"E&lt;10 ans")*H6</f>
        <v>0</v>
      </c>
      <c r="R6" s="47">
        <f t="shared" ref="R6" si="8">IF(Q6="","",Q6*AB$2)</f>
        <v>0</v>
      </c>
      <c r="S6" s="50">
        <f t="shared" ref="S6" si="9">COUNTIF(D6:D9,"Invité")*H6</f>
        <v>0</v>
      </c>
      <c r="T6" s="47">
        <f t="shared" ref="T6" si="10">IF(S6="","",S6*AD$2)</f>
        <v>0</v>
      </c>
      <c r="U6" s="50">
        <f t="shared" ref="U6" si="11">COUNTIF(D6:D9,"E&lt;3 ans")</f>
        <v>0</v>
      </c>
      <c r="V6" s="47">
        <f t="shared" ref="V6" si="12">SUM(J6,L6,N6,P6,R6,T6,AE6)</f>
        <v>130</v>
      </c>
      <c r="W6" s="44">
        <f t="shared" ref="W6" si="13">SUM(O6,Q6,S6)</f>
        <v>13</v>
      </c>
    </row>
    <row r="7" spans="1:31" x14ac:dyDescent="0.25">
      <c r="A7" s="61"/>
      <c r="B7" s="40"/>
      <c r="D7" s="42"/>
      <c r="E7" s="58"/>
      <c r="F7" s="55"/>
      <c r="G7" s="55"/>
      <c r="H7" s="51"/>
      <c r="I7" s="51"/>
      <c r="J7" s="48"/>
      <c r="K7" s="51"/>
      <c r="L7" s="48"/>
      <c r="M7" s="51"/>
      <c r="N7" s="48"/>
      <c r="O7" s="51"/>
      <c r="P7" s="48"/>
      <c r="Q7" s="51"/>
      <c r="R7" s="48"/>
      <c r="S7" s="51"/>
      <c r="T7" s="48"/>
      <c r="U7" s="51"/>
      <c r="V7" s="48"/>
      <c r="W7" s="45"/>
    </row>
    <row r="8" spans="1:31" x14ac:dyDescent="0.25">
      <c r="A8" s="61"/>
      <c r="B8" s="40"/>
      <c r="D8" s="42"/>
      <c r="E8" s="58"/>
      <c r="F8" s="55"/>
      <c r="G8" s="55"/>
      <c r="H8" s="51"/>
      <c r="I8" s="51"/>
      <c r="J8" s="48"/>
      <c r="K8" s="51"/>
      <c r="L8" s="48"/>
      <c r="M8" s="51"/>
      <c r="N8" s="48"/>
      <c r="O8" s="51"/>
      <c r="P8" s="48"/>
      <c r="Q8" s="51"/>
      <c r="R8" s="48"/>
      <c r="S8" s="51"/>
      <c r="T8" s="48"/>
      <c r="U8" s="51"/>
      <c r="V8" s="48"/>
      <c r="W8" s="45"/>
    </row>
    <row r="9" spans="1:31" ht="15.75" thickBot="1" x14ac:dyDescent="0.3">
      <c r="A9" s="62"/>
      <c r="B9" s="41"/>
      <c r="C9" s="35"/>
      <c r="D9" s="25"/>
      <c r="E9" s="59"/>
      <c r="F9" s="56"/>
      <c r="G9" s="56"/>
      <c r="H9" s="52"/>
      <c r="I9" s="52"/>
      <c r="J9" s="53"/>
      <c r="K9" s="52"/>
      <c r="L9" s="53"/>
      <c r="M9" s="52"/>
      <c r="N9" s="53"/>
      <c r="O9" s="52"/>
      <c r="P9" s="53"/>
      <c r="Q9" s="52"/>
      <c r="R9" s="53"/>
      <c r="S9" s="52"/>
      <c r="T9" s="53"/>
      <c r="U9" s="52"/>
      <c r="V9" s="49"/>
      <c r="W9" s="46"/>
      <c r="Z9" s="11">
        <v>42556</v>
      </c>
    </row>
    <row r="10" spans="1:31" x14ac:dyDescent="0.25">
      <c r="A10" s="60">
        <v>2156875</v>
      </c>
      <c r="B10" s="37" t="str">
        <f>IFERROR(VLOOKUP(A10,'Listing Clients'!A:K,2,0),"")</f>
        <v>DDDFFF</v>
      </c>
      <c r="C10" s="39" t="str">
        <f>IFERROR(VLOOKUP(A10,'Listing Clients'!A:K,3,0),"")</f>
        <v>EF</v>
      </c>
      <c r="D10" s="24"/>
      <c r="E10" s="57"/>
      <c r="F10" s="54"/>
      <c r="G10" s="54"/>
      <c r="H10" s="50">
        <f t="shared" ref="H10" si="14">G10-F10</f>
        <v>0</v>
      </c>
      <c r="I10" s="50">
        <f t="shared" ref="I10" si="15">COUNTIF(D10:D13,"Adulte")*H10</f>
        <v>0</v>
      </c>
      <c r="J10" s="47">
        <f t="shared" ref="J10" si="16">IF(I10="","",I10*Y$2)</f>
        <v>0</v>
      </c>
      <c r="K10" s="50">
        <f t="shared" ref="K10" si="17">COUNTIF(D10:D13,"E&lt;10 ans")*H10</f>
        <v>0</v>
      </c>
      <c r="L10" s="47">
        <f t="shared" si="4"/>
        <v>0</v>
      </c>
      <c r="M10" s="50">
        <f t="shared" ref="M10" si="18">COUNTIF(D10:D13,"Invité")*H10</f>
        <v>0</v>
      </c>
      <c r="N10" s="47">
        <f t="shared" ref="N10" si="19">IF(M10="","",M10*AC$2)</f>
        <v>0</v>
      </c>
      <c r="O10" s="50">
        <f t="shared" ref="O10" si="20">COUNTIF(D10:D13,"Adulte")*H10</f>
        <v>0</v>
      </c>
      <c r="P10" s="47">
        <f t="shared" ref="P10" si="21">IF(O10="","",O10*Z$2)</f>
        <v>0</v>
      </c>
      <c r="Q10" s="50">
        <f t="shared" ref="Q10" si="22">COUNTIF(D10:D13,"E&lt;10 ans")*H10</f>
        <v>0</v>
      </c>
      <c r="R10" s="47">
        <f t="shared" ref="R10" si="23">IF(Q10="","",Q10*AB$2)</f>
        <v>0</v>
      </c>
      <c r="S10" s="50">
        <f t="shared" ref="S10" si="24">COUNTIF(D10:D13,"Invité")*H10</f>
        <v>0</v>
      </c>
      <c r="T10" s="47">
        <f t="shared" ref="T10" si="25">IF(S10="","",S10*AD$2)</f>
        <v>0</v>
      </c>
      <c r="U10" s="50">
        <f t="shared" ref="U10" si="26">COUNTIF(D10:D13,"E&lt;3 ans")</f>
        <v>0</v>
      </c>
      <c r="V10" s="47">
        <f t="shared" ref="V10" si="27">SUM(J10,L10,N10,P10,R10,T10,AE10)</f>
        <v>0</v>
      </c>
      <c r="W10" s="44">
        <f t="shared" ref="W10" si="28">SUM(O10,Q10,S10)</f>
        <v>0</v>
      </c>
    </row>
    <row r="11" spans="1:31" x14ac:dyDescent="0.25">
      <c r="A11" s="61"/>
      <c r="B11" s="40"/>
      <c r="D11" s="42"/>
      <c r="E11" s="58"/>
      <c r="F11" s="55"/>
      <c r="G11" s="55"/>
      <c r="H11" s="51"/>
      <c r="I11" s="51"/>
      <c r="J11" s="48"/>
      <c r="K11" s="51"/>
      <c r="L11" s="48"/>
      <c r="M11" s="51"/>
      <c r="N11" s="48"/>
      <c r="O11" s="51"/>
      <c r="P11" s="48"/>
      <c r="Q11" s="51"/>
      <c r="R11" s="48"/>
      <c r="S11" s="51"/>
      <c r="T11" s="48"/>
      <c r="U11" s="51"/>
      <c r="V11" s="48"/>
      <c r="W11" s="45"/>
    </row>
    <row r="12" spans="1:31" x14ac:dyDescent="0.25">
      <c r="A12" s="61"/>
      <c r="B12" s="40"/>
      <c r="D12" s="42"/>
      <c r="E12" s="58"/>
      <c r="F12" s="55"/>
      <c r="G12" s="55"/>
      <c r="H12" s="51"/>
      <c r="I12" s="51"/>
      <c r="J12" s="48"/>
      <c r="K12" s="51"/>
      <c r="L12" s="48"/>
      <c r="M12" s="51"/>
      <c r="N12" s="48"/>
      <c r="O12" s="51"/>
      <c r="P12" s="48"/>
      <c r="Q12" s="51"/>
      <c r="R12" s="48"/>
      <c r="S12" s="51"/>
      <c r="T12" s="48"/>
      <c r="U12" s="51"/>
      <c r="V12" s="48"/>
      <c r="W12" s="45"/>
    </row>
    <row r="13" spans="1:31" ht="15.75" thickBot="1" x14ac:dyDescent="0.3">
      <c r="A13" s="61"/>
      <c r="B13" s="41"/>
      <c r="C13" s="35"/>
      <c r="D13" s="25"/>
      <c r="E13" s="59"/>
      <c r="F13" s="56"/>
      <c r="G13" s="56"/>
      <c r="H13" s="52"/>
      <c r="I13" s="52"/>
      <c r="J13" s="53"/>
      <c r="K13" s="52"/>
      <c r="L13" s="53"/>
      <c r="M13" s="52"/>
      <c r="N13" s="53"/>
      <c r="O13" s="52"/>
      <c r="P13" s="53"/>
      <c r="Q13" s="52"/>
      <c r="R13" s="53"/>
      <c r="S13" s="52"/>
      <c r="T13" s="53"/>
      <c r="U13" s="52"/>
      <c r="V13" s="49"/>
      <c r="W13" s="46"/>
      <c r="AB13" s="43"/>
      <c r="AC13" s="10"/>
      <c r="AD13" s="10"/>
    </row>
    <row r="14" spans="1:31" x14ac:dyDescent="0.25">
      <c r="A14" s="60"/>
      <c r="B14" s="37" t="str">
        <f>IFERROR(VLOOKUP(A14,'Listing Clients'!A:K,2,0),"")</f>
        <v/>
      </c>
      <c r="C14" s="39" t="str">
        <f>IFERROR(VLOOKUP(A14,'Listing Clients'!A:K,3,0),"")</f>
        <v/>
      </c>
      <c r="D14" s="24"/>
      <c r="E14" s="57"/>
      <c r="F14" s="54"/>
      <c r="G14" s="54"/>
      <c r="H14" s="50">
        <f t="shared" ref="H14" si="29">G14-F14</f>
        <v>0</v>
      </c>
      <c r="I14" s="50">
        <f t="shared" ref="I14" si="30">COUNTIF(D14:D17,"Adulte")*H14</f>
        <v>0</v>
      </c>
      <c r="J14" s="47">
        <f t="shared" ref="J14" si="31">IF(I14="","",I14*Y$2)</f>
        <v>0</v>
      </c>
      <c r="K14" s="50">
        <f t="shared" ref="K14" si="32">COUNTIF(D14:D17,"E&lt;10 ans")*H14</f>
        <v>0</v>
      </c>
      <c r="L14" s="47">
        <f t="shared" si="4"/>
        <v>0</v>
      </c>
      <c r="M14" s="50">
        <f t="shared" ref="M14" si="33">COUNTIF(D14:D17,"Invité")*H14</f>
        <v>0</v>
      </c>
      <c r="N14" s="47">
        <f t="shared" ref="N14" si="34">IF(M14="","",M14*AC$2)</f>
        <v>0</v>
      </c>
      <c r="O14" s="50">
        <f t="shared" ref="O14" si="35">COUNTIF(D14:D17,"Adulte")*H14</f>
        <v>0</v>
      </c>
      <c r="P14" s="47">
        <f t="shared" ref="P14" si="36">IF(O14="","",O14*Z$2)</f>
        <v>0</v>
      </c>
      <c r="Q14" s="50">
        <f t="shared" ref="Q14" si="37">COUNTIF(D14:D17,"E&lt;10 ans")*H14</f>
        <v>0</v>
      </c>
      <c r="R14" s="47">
        <f t="shared" ref="R14" si="38">IF(Q14="","",Q14*AB$2)</f>
        <v>0</v>
      </c>
      <c r="S14" s="50">
        <f t="shared" ref="S14" si="39">COUNTIF(D14:D17,"Invité")*H14</f>
        <v>0</v>
      </c>
      <c r="T14" s="47">
        <f t="shared" ref="T14" si="40">IF(S14="","",S14*AD$2)</f>
        <v>0</v>
      </c>
      <c r="U14" s="50">
        <f t="shared" ref="U14" si="41">COUNTIF(D14:D17,"E&lt;3 ans")</f>
        <v>0</v>
      </c>
      <c r="V14" s="47">
        <f t="shared" ref="V14" si="42">SUM(J14,L14,N14,P14,R14,T14,AE14)</f>
        <v>0</v>
      </c>
      <c r="W14" s="44">
        <f t="shared" ref="W14" si="43">SUM(O14,Q14,S14)</f>
        <v>0</v>
      </c>
      <c r="Y14" s="26" t="s">
        <v>29</v>
      </c>
      <c r="Z14" s="11" t="s">
        <v>29</v>
      </c>
      <c r="AB14" s="43" t="s">
        <v>69</v>
      </c>
    </row>
    <row r="15" spans="1:31" x14ac:dyDescent="0.25">
      <c r="A15" s="61"/>
      <c r="B15" s="40"/>
      <c r="D15" s="42"/>
      <c r="E15" s="58"/>
      <c r="F15" s="55"/>
      <c r="G15" s="55"/>
      <c r="H15" s="51"/>
      <c r="I15" s="51"/>
      <c r="J15" s="48"/>
      <c r="K15" s="51"/>
      <c r="L15" s="48"/>
      <c r="M15" s="51"/>
      <c r="N15" s="48"/>
      <c r="O15" s="51"/>
      <c r="P15" s="48"/>
      <c r="Q15" s="51"/>
      <c r="R15" s="48"/>
      <c r="S15" s="51"/>
      <c r="T15" s="48"/>
      <c r="U15" s="51"/>
      <c r="V15" s="48"/>
      <c r="W15" s="45"/>
      <c r="Y15" s="26" t="s">
        <v>92</v>
      </c>
      <c r="Z15" s="11" t="s">
        <v>30</v>
      </c>
      <c r="AB15" s="43" t="s">
        <v>70</v>
      </c>
    </row>
    <row r="16" spans="1:31" x14ac:dyDescent="0.25">
      <c r="A16" s="61"/>
      <c r="B16" s="40"/>
      <c r="D16" s="42"/>
      <c r="E16" s="58"/>
      <c r="F16" s="55"/>
      <c r="G16" s="55"/>
      <c r="H16" s="51"/>
      <c r="I16" s="51"/>
      <c r="J16" s="48"/>
      <c r="K16" s="51"/>
      <c r="L16" s="48"/>
      <c r="M16" s="51"/>
      <c r="N16" s="48"/>
      <c r="O16" s="51"/>
      <c r="P16" s="48"/>
      <c r="Q16" s="51"/>
      <c r="R16" s="48"/>
      <c r="S16" s="51"/>
      <c r="T16" s="48"/>
      <c r="U16" s="51"/>
      <c r="V16" s="48"/>
      <c r="W16" s="45"/>
      <c r="Y16" s="26" t="s">
        <v>93</v>
      </c>
      <c r="Z16" s="11" t="s">
        <v>31</v>
      </c>
      <c r="AB16" s="43" t="s">
        <v>71</v>
      </c>
    </row>
    <row r="17" spans="1:28" ht="15.75" thickBot="1" x14ac:dyDescent="0.3">
      <c r="A17" s="62"/>
      <c r="B17" s="41"/>
      <c r="C17" s="35"/>
      <c r="D17" s="25"/>
      <c r="E17" s="59"/>
      <c r="F17" s="56"/>
      <c r="G17" s="56"/>
      <c r="H17" s="52"/>
      <c r="I17" s="52"/>
      <c r="J17" s="53"/>
      <c r="K17" s="52"/>
      <c r="L17" s="53"/>
      <c r="M17" s="52"/>
      <c r="N17" s="53"/>
      <c r="O17" s="52"/>
      <c r="P17" s="53"/>
      <c r="Q17" s="52"/>
      <c r="R17" s="53"/>
      <c r="S17" s="52"/>
      <c r="T17" s="53"/>
      <c r="U17" s="52"/>
      <c r="V17" s="49"/>
      <c r="W17" s="46"/>
      <c r="Y17" s="26" t="s">
        <v>32</v>
      </c>
      <c r="Z17" s="11" t="s">
        <v>32</v>
      </c>
      <c r="AB17" s="43" t="s">
        <v>72</v>
      </c>
    </row>
    <row r="18" spans="1:28" x14ac:dyDescent="0.25">
      <c r="A18" s="60"/>
      <c r="B18" s="37" t="str">
        <f>IFERROR(VLOOKUP(A18,'Listing Clients'!A:K,2,0),"")</f>
        <v/>
      </c>
      <c r="C18" s="39"/>
      <c r="D18" s="24"/>
      <c r="E18" s="57"/>
      <c r="F18" s="54"/>
      <c r="G18" s="54"/>
      <c r="H18" s="50">
        <f t="shared" ref="H18" si="44">G18-F18</f>
        <v>0</v>
      </c>
      <c r="I18" s="50">
        <f t="shared" ref="I18" si="45">COUNTIF(D18:D21,"Adulte")*H18</f>
        <v>0</v>
      </c>
      <c r="J18" s="47">
        <f t="shared" ref="J18" si="46">IF(I18="","",I18*Y$2)</f>
        <v>0</v>
      </c>
      <c r="K18" s="50">
        <f t="shared" ref="K18" si="47">COUNTIF(D18:D21,"E&lt;10 ans")*H18</f>
        <v>0</v>
      </c>
      <c r="L18" s="47">
        <f t="shared" si="4"/>
        <v>0</v>
      </c>
      <c r="M18" s="50">
        <f t="shared" ref="M18" si="48">COUNTIF(D18:D21,"Invité")*H18</f>
        <v>0</v>
      </c>
      <c r="N18" s="47">
        <f t="shared" ref="N18" si="49">IF(M18="","",M18*AC$2)</f>
        <v>0</v>
      </c>
      <c r="O18" s="50">
        <f t="shared" ref="O18" si="50">COUNTIF(D18:D21,"Adulte")*H18</f>
        <v>0</v>
      </c>
      <c r="P18" s="47">
        <f t="shared" ref="P18" si="51">IF(O18="","",O18*Z$2)</f>
        <v>0</v>
      </c>
      <c r="Q18" s="50">
        <f t="shared" ref="Q18" si="52">COUNTIF(D18:D21,"E&lt;10 ans")*H18</f>
        <v>0</v>
      </c>
      <c r="R18" s="47">
        <f t="shared" ref="R18" si="53">IF(Q18="","",Q18*AB$2)</f>
        <v>0</v>
      </c>
      <c r="S18" s="50">
        <f t="shared" ref="S18" si="54">COUNTIF(D18:D21,"Invité")*H18</f>
        <v>0</v>
      </c>
      <c r="T18" s="47">
        <f t="shared" ref="T18" si="55">IF(S18="","",S18*AD$2)</f>
        <v>0</v>
      </c>
      <c r="U18" s="50">
        <f t="shared" ref="U18" si="56">COUNTIF(D18:D21,"E&lt;3 ans")</f>
        <v>0</v>
      </c>
      <c r="V18" s="47">
        <f t="shared" ref="V18" si="57">SUM(J18,L18,N18,P18,R18,T18,AE18)</f>
        <v>0</v>
      </c>
      <c r="W18" s="44">
        <f t="shared" ref="W18" si="58">SUM(O18,Q18,S18)</f>
        <v>0</v>
      </c>
      <c r="AB18" s="43" t="s">
        <v>73</v>
      </c>
    </row>
    <row r="19" spans="1:28" x14ac:dyDescent="0.25">
      <c r="A19" s="61"/>
      <c r="B19" s="40"/>
      <c r="D19" s="42"/>
      <c r="E19" s="58"/>
      <c r="F19" s="55"/>
      <c r="G19" s="55"/>
      <c r="H19" s="51"/>
      <c r="I19" s="51"/>
      <c r="J19" s="48"/>
      <c r="K19" s="51"/>
      <c r="L19" s="48"/>
      <c r="M19" s="51"/>
      <c r="N19" s="48"/>
      <c r="O19" s="51"/>
      <c r="P19" s="48"/>
      <c r="Q19" s="51"/>
      <c r="R19" s="48"/>
      <c r="S19" s="51"/>
      <c r="T19" s="48"/>
      <c r="U19" s="51"/>
      <c r="V19" s="48"/>
      <c r="W19" s="45"/>
      <c r="X19"/>
      <c r="Y19" s="13"/>
      <c r="Z19"/>
      <c r="AA19"/>
      <c r="AB19" s="43" t="s">
        <v>74</v>
      </c>
    </row>
    <row r="20" spans="1:28" x14ac:dyDescent="0.25">
      <c r="A20" s="61"/>
      <c r="B20" s="40"/>
      <c r="D20" s="42"/>
      <c r="E20" s="58"/>
      <c r="F20" s="55"/>
      <c r="G20" s="55"/>
      <c r="H20" s="51"/>
      <c r="I20" s="51"/>
      <c r="J20" s="48"/>
      <c r="K20" s="51"/>
      <c r="L20" s="48"/>
      <c r="M20" s="51"/>
      <c r="N20" s="48"/>
      <c r="O20" s="51"/>
      <c r="P20" s="48"/>
      <c r="Q20" s="51"/>
      <c r="R20" s="48"/>
      <c r="S20" s="51"/>
      <c r="T20" s="48"/>
      <c r="U20" s="51"/>
      <c r="V20" s="48"/>
      <c r="W20" s="45"/>
      <c r="X20"/>
      <c r="Y20"/>
      <c r="Z20"/>
      <c r="AA20"/>
      <c r="AB20" s="43" t="s">
        <v>75</v>
      </c>
    </row>
    <row r="21" spans="1:28" ht="15.75" thickBot="1" x14ac:dyDescent="0.3">
      <c r="A21" s="61"/>
      <c r="B21" s="41"/>
      <c r="C21" s="35"/>
      <c r="D21" s="25"/>
      <c r="E21" s="59"/>
      <c r="F21" s="56"/>
      <c r="G21" s="56"/>
      <c r="H21" s="52"/>
      <c r="I21" s="52"/>
      <c r="J21" s="53"/>
      <c r="K21" s="52"/>
      <c r="L21" s="53"/>
      <c r="M21" s="52"/>
      <c r="N21" s="53"/>
      <c r="O21" s="52"/>
      <c r="P21" s="53"/>
      <c r="Q21" s="52"/>
      <c r="R21" s="53"/>
      <c r="S21" s="52"/>
      <c r="T21" s="53"/>
      <c r="U21" s="52"/>
      <c r="V21" s="49"/>
      <c r="W21" s="46"/>
      <c r="X21"/>
      <c r="Y21"/>
      <c r="Z21"/>
      <c r="AA21"/>
      <c r="AB21" s="43" t="s">
        <v>76</v>
      </c>
    </row>
    <row r="22" spans="1:28" x14ac:dyDescent="0.25">
      <c r="A22" s="60"/>
      <c r="B22" s="37" t="str">
        <f>IFERROR(VLOOKUP(A22,'Listing Clients'!A:K,2,0),"")</f>
        <v/>
      </c>
      <c r="C22" s="39" t="str">
        <f>IFERROR(VLOOKUP(A22,'Listing Clients'!A:K,3,0),"")</f>
        <v/>
      </c>
      <c r="D22" s="24"/>
      <c r="E22" s="57"/>
      <c r="F22" s="54"/>
      <c r="G22" s="54"/>
      <c r="H22" s="50">
        <f t="shared" ref="H22" si="59">G22-F22</f>
        <v>0</v>
      </c>
      <c r="I22" s="50">
        <f t="shared" ref="I22" si="60">COUNTIF(D22:D25,"Adulte")*H22</f>
        <v>0</v>
      </c>
      <c r="J22" s="47">
        <f t="shared" ref="J22" si="61">IF(I22="","",I22*Y$2)</f>
        <v>0</v>
      </c>
      <c r="K22" s="50">
        <f t="shared" ref="K22" si="62">COUNTIF(D22:D25,"E&lt;10 ans")*H22</f>
        <v>0</v>
      </c>
      <c r="L22" s="47">
        <f t="shared" si="4"/>
        <v>0</v>
      </c>
      <c r="M22" s="50">
        <f t="shared" ref="M22" si="63">COUNTIF(D22:D25,"Invité")*H22</f>
        <v>0</v>
      </c>
      <c r="N22" s="47">
        <f t="shared" ref="N22" si="64">IF(M22="","",M22*AC$2)</f>
        <v>0</v>
      </c>
      <c r="O22" s="50">
        <f t="shared" ref="O22" si="65">COUNTIF(D22:D25,"Adulte")*H22</f>
        <v>0</v>
      </c>
      <c r="P22" s="47">
        <f t="shared" ref="P22" si="66">IF(O22="","",O22*Z$2)</f>
        <v>0</v>
      </c>
      <c r="Q22" s="50">
        <f t="shared" ref="Q22" si="67">COUNTIF(D22:D25,"E&lt;10 ans")*H22</f>
        <v>0</v>
      </c>
      <c r="R22" s="47">
        <f t="shared" ref="R22" si="68">IF(Q22="","",Q22*AB$2)</f>
        <v>0</v>
      </c>
      <c r="S22" s="50">
        <f t="shared" ref="S22" si="69">COUNTIF(D22:D25,"Invité")*H22</f>
        <v>0</v>
      </c>
      <c r="T22" s="47">
        <f t="shared" ref="T22" si="70">IF(S22="","",S22*AD$2)</f>
        <v>0</v>
      </c>
      <c r="U22" s="50">
        <f t="shared" ref="U22" si="71">COUNTIF(D22:D25,"E&lt;3 ans")</f>
        <v>0</v>
      </c>
      <c r="V22" s="47">
        <f t="shared" ref="V22" si="72">SUM(J22,L22,N22,P22,R22,T22,AE22)</f>
        <v>0</v>
      </c>
      <c r="W22" s="44">
        <f t="shared" ref="W22" si="73">SUM(O22,Q22,S22)</f>
        <v>0</v>
      </c>
      <c r="X22"/>
      <c r="Y22"/>
      <c r="Z22"/>
      <c r="AA22"/>
      <c r="AB22" s="43" t="s">
        <v>77</v>
      </c>
    </row>
    <row r="23" spans="1:28" x14ac:dyDescent="0.25">
      <c r="A23" s="61"/>
      <c r="B23" s="40"/>
      <c r="D23" s="42"/>
      <c r="E23" s="58"/>
      <c r="F23" s="55"/>
      <c r="G23" s="55"/>
      <c r="H23" s="51"/>
      <c r="I23" s="51"/>
      <c r="J23" s="48"/>
      <c r="K23" s="51"/>
      <c r="L23" s="48"/>
      <c r="M23" s="51"/>
      <c r="N23" s="48"/>
      <c r="O23" s="51"/>
      <c r="P23" s="48"/>
      <c r="Q23" s="51"/>
      <c r="R23" s="48"/>
      <c r="S23" s="51"/>
      <c r="T23" s="48"/>
      <c r="U23" s="51"/>
      <c r="V23" s="48"/>
      <c r="W23" s="45"/>
      <c r="X23"/>
      <c r="Y23"/>
      <c r="Z23"/>
      <c r="AA23"/>
      <c r="AB23" s="43" t="s">
        <v>78</v>
      </c>
    </row>
    <row r="24" spans="1:28" x14ac:dyDescent="0.25">
      <c r="A24" s="61"/>
      <c r="B24" s="40"/>
      <c r="D24" s="42"/>
      <c r="E24" s="58"/>
      <c r="F24" s="55"/>
      <c r="G24" s="55"/>
      <c r="H24" s="51"/>
      <c r="I24" s="51"/>
      <c r="J24" s="48"/>
      <c r="K24" s="51"/>
      <c r="L24" s="48"/>
      <c r="M24" s="51"/>
      <c r="N24" s="48"/>
      <c r="O24" s="51"/>
      <c r="P24" s="48"/>
      <c r="Q24" s="51"/>
      <c r="R24" s="48"/>
      <c r="S24" s="51"/>
      <c r="T24" s="48"/>
      <c r="U24" s="51"/>
      <c r="V24" s="48"/>
      <c r="W24" s="45"/>
      <c r="X24"/>
      <c r="Y24"/>
      <c r="Z24"/>
      <c r="AA24"/>
      <c r="AB24" s="43" t="s">
        <v>79</v>
      </c>
    </row>
    <row r="25" spans="1:28" ht="15.75" thickBot="1" x14ac:dyDescent="0.3">
      <c r="A25" s="62"/>
      <c r="B25" s="41"/>
      <c r="C25" s="35"/>
      <c r="D25" s="25"/>
      <c r="E25" s="59"/>
      <c r="F25" s="56"/>
      <c r="G25" s="56"/>
      <c r="H25" s="52"/>
      <c r="I25" s="52"/>
      <c r="J25" s="53"/>
      <c r="K25" s="52"/>
      <c r="L25" s="53"/>
      <c r="M25" s="52"/>
      <c r="N25" s="53"/>
      <c r="O25" s="52"/>
      <c r="P25" s="53"/>
      <c r="Q25" s="52"/>
      <c r="R25" s="53"/>
      <c r="S25" s="52"/>
      <c r="T25" s="53"/>
      <c r="U25" s="52"/>
      <c r="V25" s="49"/>
      <c r="W25" s="46"/>
      <c r="X25"/>
      <c r="Y25"/>
      <c r="Z25"/>
      <c r="AA25"/>
      <c r="AB25" s="43" t="s">
        <v>80</v>
      </c>
    </row>
    <row r="26" spans="1:28" x14ac:dyDescent="0.25">
      <c r="A26" s="60"/>
      <c r="B26" s="37" t="str">
        <f>IFERROR(VLOOKUP(A26,'Listing Clients'!A:K,2,0),"")</f>
        <v/>
      </c>
      <c r="C26" s="39" t="str">
        <f>IFERROR(VLOOKUP(A26,'Listing Clients'!A:K,3,0),"")</f>
        <v/>
      </c>
      <c r="D26" s="24"/>
      <c r="E26" s="57"/>
      <c r="F26" s="54"/>
      <c r="G26" s="54"/>
      <c r="H26" s="50">
        <f t="shared" ref="H26" si="74">G26-F26</f>
        <v>0</v>
      </c>
      <c r="I26" s="50">
        <f t="shared" ref="I26" si="75">COUNTIF(D26:D29,"Adulte")*H26</f>
        <v>0</v>
      </c>
      <c r="J26" s="47">
        <f t="shared" ref="J26" si="76">IF(I26="","",I26*Y$2)</f>
        <v>0</v>
      </c>
      <c r="K26" s="50">
        <f t="shared" ref="K26" si="77">COUNTIF(D26:D29,"E&lt;10 ans")*H26</f>
        <v>0</v>
      </c>
      <c r="L26" s="47">
        <f t="shared" si="4"/>
        <v>0</v>
      </c>
      <c r="M26" s="50">
        <f t="shared" ref="M26" si="78">COUNTIF(D26:D29,"Invité")*H26</f>
        <v>0</v>
      </c>
      <c r="N26" s="47">
        <f t="shared" ref="N26" si="79">IF(M26="","",M26*AC$2)</f>
        <v>0</v>
      </c>
      <c r="O26" s="50">
        <f t="shared" ref="O26" si="80">COUNTIF(D26:D29,"Adulte")*H26</f>
        <v>0</v>
      </c>
      <c r="P26" s="47">
        <f t="shared" ref="P26" si="81">IF(O26="","",O26*Z$2)</f>
        <v>0</v>
      </c>
      <c r="Q26" s="50">
        <f t="shared" ref="Q26" si="82">COUNTIF(D26:D29,"E&lt;10 ans")*H26</f>
        <v>0</v>
      </c>
      <c r="R26" s="47">
        <f t="shared" ref="R26" si="83">IF(Q26="","",Q26*AB$2)</f>
        <v>0</v>
      </c>
      <c r="S26" s="50">
        <f t="shared" ref="S26" si="84">COUNTIF(D26:D29,"Invité")*H26</f>
        <v>0</v>
      </c>
      <c r="T26" s="47">
        <f t="shared" ref="T26" si="85">IF(S26="","",S26*AD$2)</f>
        <v>0</v>
      </c>
      <c r="U26" s="50">
        <f t="shared" ref="U26" si="86">COUNTIF(D26:D29,"E&lt;3 ans")</f>
        <v>0</v>
      </c>
      <c r="V26" s="47">
        <f t="shared" ref="V26" si="87">SUM(J26,L26,N26,P26,R26,T26,AE26)</f>
        <v>0</v>
      </c>
      <c r="W26" s="44">
        <f t="shared" ref="W26" si="88">SUM(O26,Q26,S26)</f>
        <v>0</v>
      </c>
      <c r="X26"/>
      <c r="Y26"/>
      <c r="Z26"/>
      <c r="AA26"/>
      <c r="AB26" s="43" t="s">
        <v>81</v>
      </c>
    </row>
    <row r="27" spans="1:28" x14ac:dyDescent="0.25">
      <c r="A27" s="61"/>
      <c r="B27" s="40"/>
      <c r="D27" s="42"/>
      <c r="E27" s="58"/>
      <c r="F27" s="55"/>
      <c r="G27" s="55"/>
      <c r="H27" s="51"/>
      <c r="I27" s="51"/>
      <c r="J27" s="48"/>
      <c r="K27" s="51"/>
      <c r="L27" s="48"/>
      <c r="M27" s="51"/>
      <c r="N27" s="48"/>
      <c r="O27" s="51"/>
      <c r="P27" s="48"/>
      <c r="Q27" s="51"/>
      <c r="R27" s="48"/>
      <c r="S27" s="51"/>
      <c r="T27" s="48"/>
      <c r="U27" s="51"/>
      <c r="V27" s="48"/>
      <c r="W27" s="45"/>
      <c r="X27"/>
      <c r="Y27"/>
      <c r="Z27"/>
      <c r="AA27"/>
      <c r="AB27" s="43" t="s">
        <v>82</v>
      </c>
    </row>
    <row r="28" spans="1:28" x14ac:dyDescent="0.25">
      <c r="A28" s="61"/>
      <c r="B28" s="40"/>
      <c r="D28" s="42"/>
      <c r="E28" s="58"/>
      <c r="F28" s="55"/>
      <c r="G28" s="55"/>
      <c r="H28" s="51"/>
      <c r="I28" s="51"/>
      <c r="J28" s="48"/>
      <c r="K28" s="51"/>
      <c r="L28" s="48"/>
      <c r="M28" s="51"/>
      <c r="N28" s="48"/>
      <c r="O28" s="51"/>
      <c r="P28" s="48"/>
      <c r="Q28" s="51"/>
      <c r="R28" s="48"/>
      <c r="S28" s="51"/>
      <c r="T28" s="48"/>
      <c r="U28" s="51"/>
      <c r="V28" s="48"/>
      <c r="W28" s="45"/>
      <c r="X28"/>
      <c r="Y28"/>
      <c r="Z28"/>
      <c r="AA28"/>
      <c r="AB28" s="43" t="s">
        <v>83</v>
      </c>
    </row>
    <row r="29" spans="1:28" ht="15.75" thickBot="1" x14ac:dyDescent="0.3">
      <c r="A29" s="62"/>
      <c r="B29" s="41"/>
      <c r="C29" s="35"/>
      <c r="D29" s="25"/>
      <c r="E29" s="59"/>
      <c r="F29" s="56"/>
      <c r="G29" s="56"/>
      <c r="H29" s="52"/>
      <c r="I29" s="52"/>
      <c r="J29" s="53"/>
      <c r="K29" s="52"/>
      <c r="L29" s="53"/>
      <c r="M29" s="52"/>
      <c r="N29" s="53"/>
      <c r="O29" s="52"/>
      <c r="P29" s="53"/>
      <c r="Q29" s="52"/>
      <c r="R29" s="53"/>
      <c r="S29" s="52"/>
      <c r="T29" s="53"/>
      <c r="U29" s="52"/>
      <c r="V29" s="49"/>
      <c r="W29" s="46"/>
      <c r="X29"/>
      <c r="Y29"/>
      <c r="Z29"/>
      <c r="AA29"/>
      <c r="AB29" s="43" t="s">
        <v>84</v>
      </c>
    </row>
    <row r="30" spans="1:28" x14ac:dyDescent="0.25">
      <c r="A30" s="60"/>
      <c r="B30" s="37" t="str">
        <f>IFERROR(VLOOKUP(A30,'Listing Clients'!A:K,2,0),"")</f>
        <v/>
      </c>
      <c r="C30" s="39" t="str">
        <f>IFERROR(VLOOKUP(A30,'Listing Clients'!A:K,3,0),"")</f>
        <v/>
      </c>
      <c r="D30" s="24"/>
      <c r="E30" s="57"/>
      <c r="F30" s="54"/>
      <c r="G30" s="54"/>
      <c r="H30" s="50">
        <f t="shared" ref="H30" si="89">G30-F30</f>
        <v>0</v>
      </c>
      <c r="I30" s="50">
        <f t="shared" ref="I30" si="90">COUNTIF(D30:D33,"Adulte")*H30</f>
        <v>0</v>
      </c>
      <c r="J30" s="47">
        <f t="shared" ref="J30" si="91">IF(I30="","",I30*Y$2)</f>
        <v>0</v>
      </c>
      <c r="K30" s="50">
        <f t="shared" ref="K30" si="92">COUNTIF(D30:D33,"E&lt;10 ans")*H30</f>
        <v>0</v>
      </c>
      <c r="L30" s="47">
        <f t="shared" si="4"/>
        <v>0</v>
      </c>
      <c r="M30" s="50">
        <f t="shared" ref="M30" si="93">COUNTIF(D30:D33,"Invité")*H30</f>
        <v>0</v>
      </c>
      <c r="N30" s="47">
        <f t="shared" ref="N30" si="94">IF(M30="","",M30*AC$2)</f>
        <v>0</v>
      </c>
      <c r="O30" s="50">
        <f t="shared" ref="O30" si="95">COUNTIF(D30:D33,"Adulte")*H30</f>
        <v>0</v>
      </c>
      <c r="P30" s="47">
        <f t="shared" ref="P30" si="96">IF(O30="","",O30*Z$2)</f>
        <v>0</v>
      </c>
      <c r="Q30" s="50">
        <f t="shared" ref="Q30" si="97">COUNTIF(D30:D33,"E&lt;10 ans")*H30</f>
        <v>0</v>
      </c>
      <c r="R30" s="47">
        <f t="shared" ref="R30" si="98">IF(Q30="","",Q30*AB$2)</f>
        <v>0</v>
      </c>
      <c r="S30" s="50">
        <f t="shared" ref="S30" si="99">COUNTIF(D30:D33,"Invité")*H30</f>
        <v>0</v>
      </c>
      <c r="T30" s="47">
        <f t="shared" ref="T30" si="100">IF(S30="","",S30*AD$2)</f>
        <v>0</v>
      </c>
      <c r="U30" s="50">
        <f t="shared" ref="U30" si="101">COUNTIF(D30:D33,"E&lt;3 ans")</f>
        <v>0</v>
      </c>
      <c r="V30" s="47">
        <f t="shared" ref="V30" si="102">SUM(J30,L30,N30,P30,R30,T30,AE30)</f>
        <v>0</v>
      </c>
      <c r="W30" s="44">
        <f t="shared" ref="W30" si="103">SUM(O30,Q30,S30)</f>
        <v>0</v>
      </c>
      <c r="X30"/>
      <c r="Y30"/>
      <c r="Z30"/>
      <c r="AA30"/>
      <c r="AB30" s="43" t="s">
        <v>85</v>
      </c>
    </row>
    <row r="31" spans="1:28" x14ac:dyDescent="0.25">
      <c r="A31" s="61"/>
      <c r="B31" s="40"/>
      <c r="D31" s="42"/>
      <c r="E31" s="58"/>
      <c r="F31" s="55"/>
      <c r="G31" s="55"/>
      <c r="H31" s="51"/>
      <c r="I31" s="51"/>
      <c r="J31" s="48"/>
      <c r="K31" s="51"/>
      <c r="L31" s="48"/>
      <c r="M31" s="51"/>
      <c r="N31" s="48"/>
      <c r="O31" s="51"/>
      <c r="P31" s="48"/>
      <c r="Q31" s="51"/>
      <c r="R31" s="48"/>
      <c r="S31" s="51"/>
      <c r="T31" s="48"/>
      <c r="U31" s="51"/>
      <c r="V31" s="48"/>
      <c r="W31" s="45"/>
      <c r="X31"/>
      <c r="Y31"/>
      <c r="Z31"/>
      <c r="AA31"/>
      <c r="AB31" s="43" t="s">
        <v>86</v>
      </c>
    </row>
    <row r="32" spans="1:28" x14ac:dyDescent="0.25">
      <c r="A32" s="61"/>
      <c r="B32" s="40"/>
      <c r="D32" s="42"/>
      <c r="E32" s="58"/>
      <c r="F32" s="55"/>
      <c r="G32" s="55"/>
      <c r="H32" s="51"/>
      <c r="I32" s="51"/>
      <c r="J32" s="48"/>
      <c r="K32" s="51"/>
      <c r="L32" s="48"/>
      <c r="M32" s="51"/>
      <c r="N32" s="48"/>
      <c r="O32" s="51"/>
      <c r="P32" s="48"/>
      <c r="Q32" s="51"/>
      <c r="R32" s="48"/>
      <c r="S32" s="51"/>
      <c r="T32" s="48"/>
      <c r="U32" s="51"/>
      <c r="V32" s="48"/>
      <c r="W32" s="45"/>
      <c r="X32"/>
      <c r="Y32"/>
      <c r="Z32"/>
      <c r="AA32"/>
      <c r="AB32" s="43" t="s">
        <v>87</v>
      </c>
    </row>
    <row r="33" spans="1:28" ht="15.75" thickBot="1" x14ac:dyDescent="0.3">
      <c r="A33" s="62"/>
      <c r="B33" s="41"/>
      <c r="C33" s="35"/>
      <c r="D33" s="25"/>
      <c r="E33" s="59"/>
      <c r="F33" s="56"/>
      <c r="G33" s="56"/>
      <c r="H33" s="52"/>
      <c r="I33" s="52"/>
      <c r="J33" s="53"/>
      <c r="K33" s="52"/>
      <c r="L33" s="53"/>
      <c r="M33" s="52"/>
      <c r="N33" s="53"/>
      <c r="O33" s="52"/>
      <c r="P33" s="53"/>
      <c r="Q33" s="52"/>
      <c r="R33" s="53"/>
      <c r="S33" s="52"/>
      <c r="T33" s="53"/>
      <c r="U33" s="52"/>
      <c r="V33" s="49"/>
      <c r="W33" s="46"/>
      <c r="X33"/>
      <c r="Y33"/>
      <c r="Z33"/>
      <c r="AA33"/>
      <c r="AB33" s="43" t="s">
        <v>88</v>
      </c>
    </row>
    <row r="34" spans="1:28" x14ac:dyDescent="0.25">
      <c r="A34" s="60"/>
      <c r="B34" s="37" t="str">
        <f>IFERROR(VLOOKUP(A34,'Listing Clients'!A:K,2,0),"")</f>
        <v/>
      </c>
      <c r="C34" s="39" t="str">
        <f>IFERROR(VLOOKUP(A34,'Listing Clients'!A:K,3,0),"")</f>
        <v/>
      </c>
      <c r="D34" s="24"/>
      <c r="E34" s="57"/>
      <c r="F34" s="54"/>
      <c r="G34" s="54"/>
      <c r="H34" s="50">
        <f t="shared" ref="H34" si="104">G34-F34</f>
        <v>0</v>
      </c>
      <c r="I34" s="50">
        <f t="shared" ref="I34" si="105">COUNTIF(D34:D37,"Adulte")*H34</f>
        <v>0</v>
      </c>
      <c r="J34" s="47">
        <f t="shared" ref="J34" si="106">IF(I34="","",I34*Y$2)</f>
        <v>0</v>
      </c>
      <c r="K34" s="50">
        <f t="shared" ref="K34" si="107">COUNTIF(D34:D37,"E&lt;10 ans")*H34</f>
        <v>0</v>
      </c>
      <c r="L34" s="47">
        <f t="shared" si="4"/>
        <v>0</v>
      </c>
      <c r="M34" s="50">
        <f t="shared" ref="M34" si="108">COUNTIF(D34:D37,"Invité")*H34</f>
        <v>0</v>
      </c>
      <c r="N34" s="47">
        <f t="shared" ref="N34" si="109">IF(M34="","",M34*AC$2)</f>
        <v>0</v>
      </c>
      <c r="O34" s="50">
        <f t="shared" ref="O34" si="110">COUNTIF(D34:D37,"Adulte")*H34</f>
        <v>0</v>
      </c>
      <c r="P34" s="47">
        <f t="shared" ref="P34" si="111">IF(O34="","",O34*Z$2)</f>
        <v>0</v>
      </c>
      <c r="Q34" s="50">
        <f t="shared" ref="Q34" si="112">COUNTIF(D34:D37,"E&lt;10 ans")*H34</f>
        <v>0</v>
      </c>
      <c r="R34" s="47">
        <f t="shared" ref="R34" si="113">IF(Q34="","",Q34*AB$2)</f>
        <v>0</v>
      </c>
      <c r="S34" s="50">
        <f t="shared" ref="S34" si="114">COUNTIF(D34:D37,"Invité")*H34</f>
        <v>0</v>
      </c>
      <c r="T34" s="47">
        <f t="shared" ref="T34" si="115">IF(S34="","",S34*AD$2)</f>
        <v>0</v>
      </c>
      <c r="U34" s="50">
        <f t="shared" ref="U34" si="116">COUNTIF(D34:D37,"E&lt;3 ans")</f>
        <v>0</v>
      </c>
      <c r="V34" s="47">
        <f t="shared" ref="V34" si="117">SUM(J34,L34,N34,P34,R34,T34,AE34)</f>
        <v>0</v>
      </c>
      <c r="W34" s="44">
        <f t="shared" ref="W34" si="118">SUM(O34,Q34,S34)</f>
        <v>0</v>
      </c>
      <c r="X34"/>
      <c r="Y34"/>
      <c r="Z34"/>
      <c r="AA34"/>
      <c r="AB34" s="43" t="s">
        <v>89</v>
      </c>
    </row>
    <row r="35" spans="1:28" x14ac:dyDescent="0.25">
      <c r="A35" s="61"/>
      <c r="B35" s="40"/>
      <c r="D35" s="42"/>
      <c r="E35" s="58"/>
      <c r="F35" s="55"/>
      <c r="G35" s="55"/>
      <c r="H35" s="51"/>
      <c r="I35" s="51"/>
      <c r="J35" s="48"/>
      <c r="K35" s="51"/>
      <c r="L35" s="48"/>
      <c r="M35" s="51"/>
      <c r="N35" s="48"/>
      <c r="O35" s="51"/>
      <c r="P35" s="48"/>
      <c r="Q35" s="51"/>
      <c r="R35" s="48"/>
      <c r="S35" s="51"/>
      <c r="T35" s="48"/>
      <c r="U35" s="51"/>
      <c r="V35" s="48"/>
      <c r="W35" s="45"/>
      <c r="X35"/>
      <c r="Y35"/>
      <c r="Z35"/>
      <c r="AA35"/>
      <c r="AB35" s="43" t="s">
        <v>90</v>
      </c>
    </row>
    <row r="36" spans="1:28" x14ac:dyDescent="0.25">
      <c r="A36" s="61"/>
      <c r="B36" s="40"/>
      <c r="D36" s="42"/>
      <c r="E36" s="58"/>
      <c r="F36" s="55"/>
      <c r="G36" s="55"/>
      <c r="H36" s="51"/>
      <c r="I36" s="51"/>
      <c r="J36" s="48"/>
      <c r="K36" s="51"/>
      <c r="L36" s="48"/>
      <c r="M36" s="51"/>
      <c r="N36" s="48"/>
      <c r="O36" s="51"/>
      <c r="P36" s="48"/>
      <c r="Q36" s="51"/>
      <c r="R36" s="48"/>
      <c r="S36" s="51"/>
      <c r="T36" s="48"/>
      <c r="U36" s="51"/>
      <c r="V36" s="48"/>
      <c r="W36" s="45"/>
      <c r="X36"/>
      <c r="Y36"/>
      <c r="Z36"/>
      <c r="AA36"/>
      <c r="AB36" s="43" t="s">
        <v>91</v>
      </c>
    </row>
    <row r="37" spans="1:28" ht="15.75" thickBot="1" x14ac:dyDescent="0.3">
      <c r="A37" s="62"/>
      <c r="B37" s="41"/>
      <c r="C37" s="35"/>
      <c r="D37" s="25"/>
      <c r="E37" s="59"/>
      <c r="F37" s="56"/>
      <c r="G37" s="56"/>
      <c r="H37" s="52"/>
      <c r="I37" s="52"/>
      <c r="J37" s="53"/>
      <c r="K37" s="52"/>
      <c r="L37" s="53"/>
      <c r="M37" s="52"/>
      <c r="N37" s="53"/>
      <c r="O37" s="52"/>
      <c r="P37" s="53"/>
      <c r="Q37" s="52"/>
      <c r="R37" s="53"/>
      <c r="S37" s="52"/>
      <c r="T37" s="53"/>
      <c r="U37" s="52"/>
      <c r="V37" s="49"/>
      <c r="W37" s="46"/>
      <c r="X37"/>
      <c r="Y37"/>
      <c r="Z37"/>
      <c r="AA37"/>
      <c r="AB37" s="43"/>
    </row>
    <row r="38" spans="1:28" x14ac:dyDescent="0.25">
      <c r="A38" s="60"/>
      <c r="B38" s="37" t="str">
        <f>IFERROR(VLOOKUP(A38,'Listing Clients'!A:K,2,0),"")</f>
        <v/>
      </c>
      <c r="C38" s="39" t="str">
        <f>IFERROR(VLOOKUP(A38,'Listing Clients'!A:K,3,0),"")</f>
        <v/>
      </c>
      <c r="D38" s="24"/>
      <c r="E38" s="57"/>
      <c r="F38" s="54"/>
      <c r="G38" s="54"/>
      <c r="H38" s="50">
        <f t="shared" ref="H38" si="119">G38-F38</f>
        <v>0</v>
      </c>
      <c r="I38" s="50">
        <f t="shared" ref="I38" si="120">COUNTIF(D38:D41,"Adulte")*H38</f>
        <v>0</v>
      </c>
      <c r="J38" s="47">
        <f t="shared" ref="J38" si="121">IF(I38="","",I38*Y$2)</f>
        <v>0</v>
      </c>
      <c r="K38" s="50">
        <f t="shared" ref="K38" si="122">COUNTIF(D38:D41,"E&lt;10 ans")*H38</f>
        <v>0</v>
      </c>
      <c r="L38" s="47">
        <f t="shared" si="4"/>
        <v>0</v>
      </c>
      <c r="M38" s="50">
        <f t="shared" ref="M38" si="123">COUNTIF(D38:D41,"Invité")*H38</f>
        <v>0</v>
      </c>
      <c r="N38" s="47">
        <f t="shared" ref="N38" si="124">IF(M38="","",M38*AC$2)</f>
        <v>0</v>
      </c>
      <c r="O38" s="50">
        <f t="shared" ref="O38" si="125">COUNTIF(D38:D41,"Adulte")*H38</f>
        <v>0</v>
      </c>
      <c r="P38" s="47">
        <f t="shared" ref="P38" si="126">IF(O38="","",O38*Z$2)</f>
        <v>0</v>
      </c>
      <c r="Q38" s="50">
        <f t="shared" ref="Q38" si="127">COUNTIF(D38:D41,"E&lt;10 ans")*H38</f>
        <v>0</v>
      </c>
      <c r="R38" s="47">
        <f t="shared" ref="R38" si="128">IF(Q38="","",Q38*AB$2)</f>
        <v>0</v>
      </c>
      <c r="S38" s="50">
        <f t="shared" ref="S38" si="129">COUNTIF(D38:D41,"Invité")*H38</f>
        <v>0</v>
      </c>
      <c r="T38" s="47">
        <f t="shared" ref="T38" si="130">IF(S38="","",S38*AD$2)</f>
        <v>0</v>
      </c>
      <c r="U38" s="50">
        <f t="shared" ref="U38" si="131">COUNTIF(D38:D41,"E&lt;3 ans")</f>
        <v>0</v>
      </c>
      <c r="V38" s="47">
        <f t="shared" ref="V38" si="132">SUM(J38,L38,N38,P38,R38,T38,AE38)</f>
        <v>0</v>
      </c>
      <c r="W38" s="44">
        <f t="shared" ref="W38" si="133">SUM(O38,Q38,S38)</f>
        <v>0</v>
      </c>
      <c r="X38"/>
      <c r="Y38"/>
      <c r="Z38"/>
      <c r="AA38"/>
      <c r="AB38" s="43"/>
    </row>
    <row r="39" spans="1:28" x14ac:dyDescent="0.25">
      <c r="A39" s="61"/>
      <c r="B39" s="40"/>
      <c r="D39" s="42"/>
      <c r="E39" s="58"/>
      <c r="F39" s="55"/>
      <c r="G39" s="55"/>
      <c r="H39" s="51"/>
      <c r="I39" s="51"/>
      <c r="J39" s="48"/>
      <c r="K39" s="51"/>
      <c r="L39" s="48"/>
      <c r="M39" s="51"/>
      <c r="N39" s="48"/>
      <c r="O39" s="51"/>
      <c r="P39" s="48"/>
      <c r="Q39" s="51"/>
      <c r="R39" s="48"/>
      <c r="S39" s="51"/>
      <c r="T39" s="48"/>
      <c r="U39" s="51"/>
      <c r="V39" s="48"/>
      <c r="W39" s="45"/>
      <c r="X39"/>
      <c r="Y39"/>
      <c r="Z39"/>
      <c r="AA39"/>
      <c r="AB39" s="43"/>
    </row>
    <row r="40" spans="1:28" x14ac:dyDescent="0.25">
      <c r="A40" s="61"/>
      <c r="B40" s="40"/>
      <c r="D40" s="42"/>
      <c r="E40" s="58"/>
      <c r="F40" s="55"/>
      <c r="G40" s="55"/>
      <c r="H40" s="51"/>
      <c r="I40" s="51"/>
      <c r="J40" s="48"/>
      <c r="K40" s="51"/>
      <c r="L40" s="48"/>
      <c r="M40" s="51"/>
      <c r="N40" s="48"/>
      <c r="O40" s="51"/>
      <c r="P40" s="48"/>
      <c r="Q40" s="51"/>
      <c r="R40" s="48"/>
      <c r="S40" s="51"/>
      <c r="T40" s="48"/>
      <c r="U40" s="51"/>
      <c r="V40" s="48"/>
      <c r="W40" s="45"/>
      <c r="X40"/>
      <c r="Y40"/>
      <c r="Z40"/>
      <c r="AA40"/>
      <c r="AB40" s="43"/>
    </row>
    <row r="41" spans="1:28" ht="15.75" thickBot="1" x14ac:dyDescent="0.3">
      <c r="A41" s="62"/>
      <c r="B41" s="41"/>
      <c r="C41" s="35"/>
      <c r="D41" s="25"/>
      <c r="E41" s="59"/>
      <c r="F41" s="56"/>
      <c r="G41" s="56"/>
      <c r="H41" s="52"/>
      <c r="I41" s="52"/>
      <c r="J41" s="53"/>
      <c r="K41" s="52"/>
      <c r="L41" s="53"/>
      <c r="M41" s="52"/>
      <c r="N41" s="53"/>
      <c r="O41" s="52"/>
      <c r="P41" s="53"/>
      <c r="Q41" s="52"/>
      <c r="R41" s="53"/>
      <c r="S41" s="52"/>
      <c r="T41" s="53"/>
      <c r="U41" s="52"/>
      <c r="V41" s="49"/>
      <c r="W41" s="46"/>
      <c r="X41"/>
      <c r="Y41"/>
      <c r="Z41"/>
      <c r="AA41"/>
      <c r="AB41"/>
    </row>
    <row r="42" spans="1:28" x14ac:dyDescent="0.25">
      <c r="A42" s="61"/>
      <c r="B42" s="37" t="str">
        <f>IFERROR(VLOOKUP(A42,'Listing Clients'!A:K,2,0),"")</f>
        <v/>
      </c>
      <c r="C42" s="39" t="str">
        <f>IFERROR(VLOOKUP(A42,'Listing Clients'!A:K,3,0),"")</f>
        <v/>
      </c>
      <c r="D42" s="24"/>
      <c r="E42" s="57"/>
      <c r="F42" s="54"/>
      <c r="G42" s="54"/>
      <c r="H42" s="50">
        <f t="shared" ref="H42" si="134">G42-F42</f>
        <v>0</v>
      </c>
      <c r="I42" s="50">
        <f t="shared" ref="I42" si="135">COUNTIF(D42:D45,"Adulte")*H42</f>
        <v>0</v>
      </c>
      <c r="J42" s="47">
        <f t="shared" ref="J42" si="136">IF(I42="","",I42*Y$2)</f>
        <v>0</v>
      </c>
      <c r="K42" s="50">
        <f t="shared" ref="K42" si="137">COUNTIF(D42:D45,"E&lt;10 ans")*H42</f>
        <v>0</v>
      </c>
      <c r="L42" s="47">
        <f t="shared" si="4"/>
        <v>0</v>
      </c>
      <c r="M42" s="50">
        <f t="shared" ref="M42" si="138">COUNTIF(D42:D45,"Invité")*H42</f>
        <v>0</v>
      </c>
      <c r="N42" s="47">
        <f t="shared" ref="N42" si="139">IF(M42="","",M42*AC$2)</f>
        <v>0</v>
      </c>
      <c r="O42" s="50">
        <f t="shared" ref="O42" si="140">COUNTIF(D42:D45,"Adulte")*H42</f>
        <v>0</v>
      </c>
      <c r="P42" s="47">
        <f t="shared" ref="P42" si="141">IF(O42="","",O42*Z$2)</f>
        <v>0</v>
      </c>
      <c r="Q42" s="50">
        <f t="shared" ref="Q42" si="142">COUNTIF(D42:D45,"E&lt;10 ans")*H42</f>
        <v>0</v>
      </c>
      <c r="R42" s="47">
        <f t="shared" ref="R42" si="143">IF(Q42="","",Q42*AB$2)</f>
        <v>0</v>
      </c>
      <c r="S42" s="50">
        <f t="shared" ref="S42" si="144">COUNTIF(D42:D45,"Invité")*H42</f>
        <v>0</v>
      </c>
      <c r="T42" s="47">
        <f t="shared" ref="T42" si="145">IF(S42="","",S42*AD$2)</f>
        <v>0</v>
      </c>
      <c r="U42" s="50">
        <f t="shared" ref="U42" si="146">COUNTIF(D42:D45,"E&lt;3 ans")</f>
        <v>0</v>
      </c>
      <c r="V42" s="47">
        <f t="shared" ref="V42" si="147">SUM(J42,L42,N42,P42,R42,T42,AE42)</f>
        <v>0</v>
      </c>
      <c r="W42" s="44">
        <f t="shared" ref="W42" si="148">SUM(O42,Q42,S42)</f>
        <v>0</v>
      </c>
      <c r="X42"/>
      <c r="Y42"/>
      <c r="Z42"/>
      <c r="AA42"/>
      <c r="AB42"/>
    </row>
    <row r="43" spans="1:28" x14ac:dyDescent="0.25">
      <c r="A43" s="61"/>
      <c r="B43" s="40"/>
      <c r="D43" s="42"/>
      <c r="E43" s="58"/>
      <c r="F43" s="55"/>
      <c r="G43" s="55"/>
      <c r="H43" s="51"/>
      <c r="I43" s="51"/>
      <c r="J43" s="48"/>
      <c r="K43" s="51"/>
      <c r="L43" s="48"/>
      <c r="M43" s="51"/>
      <c r="N43" s="48"/>
      <c r="O43" s="51"/>
      <c r="P43" s="48"/>
      <c r="Q43" s="51"/>
      <c r="R43" s="48"/>
      <c r="S43" s="51"/>
      <c r="T43" s="48"/>
      <c r="U43" s="51"/>
      <c r="V43" s="48"/>
      <c r="W43" s="45"/>
      <c r="X43"/>
      <c r="Y43"/>
      <c r="Z43"/>
      <c r="AA43"/>
      <c r="AB43"/>
    </row>
    <row r="44" spans="1:28" x14ac:dyDescent="0.25">
      <c r="A44" s="61"/>
      <c r="B44" s="40"/>
      <c r="D44" s="42"/>
      <c r="E44" s="58"/>
      <c r="F44" s="55"/>
      <c r="G44" s="55"/>
      <c r="H44" s="51"/>
      <c r="I44" s="51"/>
      <c r="J44" s="48"/>
      <c r="K44" s="51"/>
      <c r="L44" s="48"/>
      <c r="M44" s="51"/>
      <c r="N44" s="48"/>
      <c r="O44" s="51"/>
      <c r="P44" s="48"/>
      <c r="Q44" s="51"/>
      <c r="R44" s="48"/>
      <c r="S44" s="51"/>
      <c r="T44" s="48"/>
      <c r="U44" s="51"/>
      <c r="V44" s="48"/>
      <c r="W44" s="45"/>
      <c r="X44"/>
      <c r="Y44"/>
      <c r="Z44"/>
      <c r="AA44"/>
      <c r="AB44"/>
    </row>
    <row r="45" spans="1:28" ht="15.75" thickBot="1" x14ac:dyDescent="0.3">
      <c r="A45" s="62"/>
      <c r="B45" s="41"/>
      <c r="C45" s="35"/>
      <c r="D45" s="25"/>
      <c r="E45" s="59"/>
      <c r="F45" s="56"/>
      <c r="G45" s="56"/>
      <c r="H45" s="52"/>
      <c r="I45" s="52"/>
      <c r="J45" s="53"/>
      <c r="K45" s="52"/>
      <c r="L45" s="53"/>
      <c r="M45" s="52"/>
      <c r="N45" s="53"/>
      <c r="O45" s="52"/>
      <c r="P45" s="53"/>
      <c r="Q45" s="52"/>
      <c r="R45" s="53"/>
      <c r="S45" s="52"/>
      <c r="T45" s="53"/>
      <c r="U45" s="52"/>
      <c r="V45" s="49"/>
      <c r="W45" s="46"/>
      <c r="X45"/>
      <c r="Y45"/>
      <c r="Z45"/>
      <c r="AA45"/>
      <c r="AB45"/>
    </row>
    <row r="46" spans="1:28" x14ac:dyDescent="0.25">
      <c r="A46" s="60"/>
      <c r="B46" s="37" t="str">
        <f>IFERROR(VLOOKUP(A46,'Listing Clients'!A:K,2,0),"")</f>
        <v/>
      </c>
      <c r="C46" s="39" t="str">
        <f>IFERROR(VLOOKUP(A46,'Listing Clients'!A:K,3,0),"")</f>
        <v/>
      </c>
      <c r="D46" s="24"/>
      <c r="E46" s="57"/>
      <c r="F46" s="54"/>
      <c r="G46" s="54"/>
      <c r="H46" s="50">
        <f t="shared" ref="H46" si="149">G46-F46</f>
        <v>0</v>
      </c>
      <c r="I46" s="50">
        <f t="shared" ref="I46" si="150">COUNTIF(D46:D49,"Adulte")*H46</f>
        <v>0</v>
      </c>
      <c r="J46" s="47">
        <f t="shared" ref="J46" si="151">IF(I46="","",I46*Y$2)</f>
        <v>0</v>
      </c>
      <c r="K46" s="50">
        <f t="shared" ref="K46" si="152">COUNTIF(D46:D49,"E&lt;10 ans")*H46</f>
        <v>0</v>
      </c>
      <c r="L46" s="47">
        <f t="shared" si="4"/>
        <v>0</v>
      </c>
      <c r="M46" s="50">
        <f t="shared" ref="M46" si="153">COUNTIF(D46:D49,"Invité")*H46</f>
        <v>0</v>
      </c>
      <c r="N46" s="47">
        <f t="shared" ref="N46" si="154">IF(M46="","",M46*AC$2)</f>
        <v>0</v>
      </c>
      <c r="O46" s="50">
        <f t="shared" ref="O46" si="155">COUNTIF(D46:D49,"Adulte")*H46</f>
        <v>0</v>
      </c>
      <c r="P46" s="47">
        <f t="shared" ref="P46" si="156">IF(O46="","",O46*Z$2)</f>
        <v>0</v>
      </c>
      <c r="Q46" s="50">
        <f t="shared" ref="Q46" si="157">COUNTIF(D46:D49,"E&lt;10 ans")*H46</f>
        <v>0</v>
      </c>
      <c r="R46" s="47">
        <f t="shared" ref="R46" si="158">IF(Q46="","",Q46*AB$2)</f>
        <v>0</v>
      </c>
      <c r="S46" s="50">
        <f t="shared" ref="S46" si="159">COUNTIF(D46:D49,"Invité")*H46</f>
        <v>0</v>
      </c>
      <c r="T46" s="47">
        <f t="shared" ref="T46" si="160">IF(S46="","",S46*AD$2)</f>
        <v>0</v>
      </c>
      <c r="U46" s="50">
        <f t="shared" ref="U46" si="161">COUNTIF(D46:D49,"E&lt;3 ans")</f>
        <v>0</v>
      </c>
      <c r="V46" s="47">
        <f t="shared" ref="V46" si="162">SUM(J46,L46,N46,P46,R46,T46,AE46)</f>
        <v>0</v>
      </c>
      <c r="W46" s="44">
        <f t="shared" ref="W46" si="163">SUM(O46,Q46,S46)</f>
        <v>0</v>
      </c>
      <c r="X46"/>
      <c r="Y46"/>
      <c r="Z46"/>
      <c r="AA46"/>
      <c r="AB46"/>
    </row>
    <row r="47" spans="1:28" x14ac:dyDescent="0.25">
      <c r="A47" s="61"/>
      <c r="B47" s="40"/>
      <c r="D47" s="42"/>
      <c r="E47" s="58"/>
      <c r="F47" s="55"/>
      <c r="G47" s="55"/>
      <c r="H47" s="51"/>
      <c r="I47" s="51"/>
      <c r="J47" s="48"/>
      <c r="K47" s="51"/>
      <c r="L47" s="48"/>
      <c r="M47" s="51"/>
      <c r="N47" s="48"/>
      <c r="O47" s="51"/>
      <c r="P47" s="48"/>
      <c r="Q47" s="51"/>
      <c r="R47" s="48"/>
      <c r="S47" s="51"/>
      <c r="T47" s="48"/>
      <c r="U47" s="51"/>
      <c r="V47" s="48"/>
      <c r="W47" s="45"/>
      <c r="X47"/>
      <c r="Y47"/>
      <c r="Z47"/>
      <c r="AA47"/>
      <c r="AB47"/>
    </row>
    <row r="48" spans="1:28" x14ac:dyDescent="0.25">
      <c r="A48" s="61"/>
      <c r="B48" s="40"/>
      <c r="D48" s="42"/>
      <c r="E48" s="58"/>
      <c r="F48" s="55"/>
      <c r="G48" s="55"/>
      <c r="H48" s="51"/>
      <c r="I48" s="51"/>
      <c r="J48" s="48"/>
      <c r="K48" s="51"/>
      <c r="L48" s="48"/>
      <c r="M48" s="51"/>
      <c r="N48" s="48"/>
      <c r="O48" s="51"/>
      <c r="P48" s="48"/>
      <c r="Q48" s="51"/>
      <c r="R48" s="48"/>
      <c r="S48" s="51"/>
      <c r="T48" s="48"/>
      <c r="U48" s="51"/>
      <c r="V48" s="48"/>
      <c r="W48" s="45"/>
      <c r="X48"/>
      <c r="Y48"/>
      <c r="Z48"/>
      <c r="AA48"/>
      <c r="AB48"/>
    </row>
    <row r="49" spans="1:28" ht="15.75" thickBot="1" x14ac:dyDescent="0.3">
      <c r="A49" s="62"/>
      <c r="B49" s="41"/>
      <c r="C49" s="35"/>
      <c r="D49" s="25"/>
      <c r="E49" s="59"/>
      <c r="F49" s="56"/>
      <c r="G49" s="56"/>
      <c r="H49" s="52"/>
      <c r="I49" s="52"/>
      <c r="J49" s="53"/>
      <c r="K49" s="52"/>
      <c r="L49" s="53"/>
      <c r="M49" s="52"/>
      <c r="N49" s="53"/>
      <c r="O49" s="52"/>
      <c r="P49" s="53"/>
      <c r="Q49" s="52"/>
      <c r="R49" s="53"/>
      <c r="S49" s="52"/>
      <c r="T49" s="53"/>
      <c r="U49" s="52"/>
      <c r="V49" s="49"/>
      <c r="W49" s="46"/>
      <c r="X49"/>
      <c r="Y49"/>
      <c r="Z49"/>
      <c r="AA49"/>
      <c r="AB49"/>
    </row>
    <row r="50" spans="1:28" x14ac:dyDescent="0.25">
      <c r="A50" s="60"/>
      <c r="B50" s="37" t="str">
        <f>IFERROR(VLOOKUP(A50,'Listing Clients'!A:K,2,0),"")</f>
        <v/>
      </c>
      <c r="C50" s="39" t="str">
        <f>IFERROR(VLOOKUP(A50,'Listing Clients'!A:K,3,0),"")</f>
        <v/>
      </c>
      <c r="D50" s="24"/>
      <c r="E50" s="57"/>
      <c r="F50" s="54"/>
      <c r="G50" s="54"/>
      <c r="H50" s="50">
        <f t="shared" ref="H50" si="164">G50-F50</f>
        <v>0</v>
      </c>
      <c r="I50" s="50">
        <f t="shared" ref="I50" si="165">COUNTIF(D50:D53,"Adulte")*H50</f>
        <v>0</v>
      </c>
      <c r="J50" s="47">
        <f t="shared" ref="J50" si="166">IF(I50="","",I50*Y$2)</f>
        <v>0</v>
      </c>
      <c r="K50" s="50">
        <f t="shared" ref="K50" si="167">COUNTIF(D50:D53,"E&lt;10 ans")*H50</f>
        <v>0</v>
      </c>
      <c r="L50" s="47">
        <f t="shared" si="4"/>
        <v>0</v>
      </c>
      <c r="M50" s="50">
        <f t="shared" ref="M50" si="168">COUNTIF(D50:D53,"Invité")*H50</f>
        <v>0</v>
      </c>
      <c r="N50" s="47">
        <f t="shared" ref="N50" si="169">IF(M50="","",M50*AC$2)</f>
        <v>0</v>
      </c>
      <c r="O50" s="50">
        <f t="shared" ref="O50" si="170">COUNTIF(D50:D53,"Adulte")*H50</f>
        <v>0</v>
      </c>
      <c r="P50" s="47">
        <f t="shared" ref="P50" si="171">IF(O50="","",O50*Z$2)</f>
        <v>0</v>
      </c>
      <c r="Q50" s="50">
        <f t="shared" ref="Q50" si="172">COUNTIF(D50:D53,"E&lt;10 ans")*H50</f>
        <v>0</v>
      </c>
      <c r="R50" s="47">
        <f t="shared" ref="R50" si="173">IF(Q50="","",Q50*AB$2)</f>
        <v>0</v>
      </c>
      <c r="S50" s="50">
        <f t="shared" ref="S50" si="174">COUNTIF(D50:D53,"Invité")*H50</f>
        <v>0</v>
      </c>
      <c r="T50" s="47">
        <f t="shared" ref="T50" si="175">IF(S50="","",S50*AD$2)</f>
        <v>0</v>
      </c>
      <c r="U50" s="50">
        <f t="shared" ref="U50" si="176">COUNTIF(D50:D53,"E&lt;3 ans")</f>
        <v>0</v>
      </c>
      <c r="V50" s="47">
        <f t="shared" ref="V50" si="177">SUM(J50,L50,N50,P50,R50,T50,AE50)</f>
        <v>0</v>
      </c>
      <c r="W50" s="44">
        <f t="shared" ref="W50" si="178">SUM(O50,Q50,S50)</f>
        <v>0</v>
      </c>
      <c r="X50"/>
      <c r="Y50"/>
      <c r="Z50"/>
      <c r="AA50"/>
      <c r="AB50"/>
    </row>
    <row r="51" spans="1:28" x14ac:dyDescent="0.25">
      <c r="A51" s="61"/>
      <c r="B51" s="40"/>
      <c r="D51" s="42"/>
      <c r="E51" s="58"/>
      <c r="F51" s="55"/>
      <c r="G51" s="55"/>
      <c r="H51" s="51"/>
      <c r="I51" s="51"/>
      <c r="J51" s="48"/>
      <c r="K51" s="51"/>
      <c r="L51" s="48"/>
      <c r="M51" s="51"/>
      <c r="N51" s="48"/>
      <c r="O51" s="51"/>
      <c r="P51" s="48"/>
      <c r="Q51" s="51"/>
      <c r="R51" s="48"/>
      <c r="S51" s="51"/>
      <c r="T51" s="48"/>
      <c r="U51" s="51"/>
      <c r="V51" s="48"/>
      <c r="W51" s="45"/>
      <c r="X51"/>
      <c r="Y51"/>
      <c r="Z51"/>
      <c r="AA51"/>
      <c r="AB51"/>
    </row>
    <row r="52" spans="1:28" x14ac:dyDescent="0.25">
      <c r="A52" s="61"/>
      <c r="B52" s="40"/>
      <c r="D52" s="42"/>
      <c r="E52" s="58"/>
      <c r="F52" s="55"/>
      <c r="G52" s="55"/>
      <c r="H52" s="51"/>
      <c r="I52" s="51"/>
      <c r="J52" s="48"/>
      <c r="K52" s="51"/>
      <c r="L52" s="48"/>
      <c r="M52" s="51"/>
      <c r="N52" s="48"/>
      <c r="O52" s="51"/>
      <c r="P52" s="48"/>
      <c r="Q52" s="51"/>
      <c r="R52" s="48"/>
      <c r="S52" s="51"/>
      <c r="T52" s="48"/>
      <c r="U52" s="51"/>
      <c r="V52" s="48"/>
      <c r="W52" s="45"/>
      <c r="X52"/>
      <c r="Y52"/>
      <c r="Z52"/>
      <c r="AA52"/>
      <c r="AB52"/>
    </row>
    <row r="53" spans="1:28" ht="15.75" thickBot="1" x14ac:dyDescent="0.3">
      <c r="A53" s="62"/>
      <c r="B53" s="41"/>
      <c r="C53" s="35"/>
      <c r="D53" s="25"/>
      <c r="E53" s="59"/>
      <c r="F53" s="56"/>
      <c r="G53" s="56"/>
      <c r="H53" s="52"/>
      <c r="I53" s="52"/>
      <c r="J53" s="53"/>
      <c r="K53" s="52"/>
      <c r="L53" s="53"/>
      <c r="M53" s="52"/>
      <c r="N53" s="53"/>
      <c r="O53" s="52"/>
      <c r="P53" s="53"/>
      <c r="Q53" s="52"/>
      <c r="R53" s="53"/>
      <c r="S53" s="52"/>
      <c r="T53" s="53"/>
      <c r="U53" s="52"/>
      <c r="V53" s="49"/>
      <c r="W53" s="46"/>
      <c r="X53"/>
      <c r="Y53"/>
      <c r="Z53"/>
      <c r="AA53"/>
      <c r="AB53"/>
    </row>
    <row r="54" spans="1:28" x14ac:dyDescent="0.25">
      <c r="A54" s="60"/>
      <c r="B54" s="37" t="str">
        <f>IFERROR(VLOOKUP(A54,'Listing Clients'!A:K,2,0),"")</f>
        <v/>
      </c>
      <c r="C54" s="39" t="str">
        <f>IFERROR(VLOOKUP(A54,'Listing Clients'!A:K,3,0),"")</f>
        <v/>
      </c>
      <c r="D54" s="24"/>
      <c r="E54" s="57"/>
      <c r="F54" s="54"/>
      <c r="G54" s="54"/>
      <c r="H54" s="50">
        <f t="shared" ref="H54" si="179">G54-F54</f>
        <v>0</v>
      </c>
      <c r="I54" s="50">
        <f t="shared" ref="I54" si="180">COUNTIF(D54:D57,"Adulte")*H54</f>
        <v>0</v>
      </c>
      <c r="J54" s="47">
        <f t="shared" ref="J54" si="181">IF(I54="","",I54*Y$2)</f>
        <v>0</v>
      </c>
      <c r="K54" s="50">
        <f t="shared" ref="K54" si="182">COUNTIF(D54:D57,"E&lt;10 ans")*H54</f>
        <v>0</v>
      </c>
      <c r="L54" s="47">
        <f t="shared" si="4"/>
        <v>0</v>
      </c>
      <c r="M54" s="50">
        <f t="shared" ref="M54" si="183">COUNTIF(D54:D57,"Invité")*H54</f>
        <v>0</v>
      </c>
      <c r="N54" s="47">
        <f t="shared" ref="N54" si="184">IF(M54="","",M54*AC$2)</f>
        <v>0</v>
      </c>
      <c r="O54" s="50">
        <f t="shared" ref="O54" si="185">COUNTIF(D54:D57,"Adulte")*H54</f>
        <v>0</v>
      </c>
      <c r="P54" s="47">
        <f t="shared" ref="P54" si="186">IF(O54="","",O54*Z$2)</f>
        <v>0</v>
      </c>
      <c r="Q54" s="50">
        <f t="shared" ref="Q54" si="187">COUNTIF(D54:D57,"E&lt;10 ans")*H54</f>
        <v>0</v>
      </c>
      <c r="R54" s="47">
        <f t="shared" ref="R54" si="188">IF(Q54="","",Q54*AB$2)</f>
        <v>0</v>
      </c>
      <c r="S54" s="50">
        <f t="shared" ref="S54" si="189">COUNTIF(D54:D57,"Invité")*H54</f>
        <v>0</v>
      </c>
      <c r="T54" s="47">
        <f t="shared" ref="T54" si="190">IF(S54="","",S54*AD$2)</f>
        <v>0</v>
      </c>
      <c r="U54" s="50">
        <f t="shared" ref="U54" si="191">COUNTIF(D54:D57,"E&lt;3 ans")</f>
        <v>0</v>
      </c>
      <c r="V54" s="47">
        <f t="shared" ref="V54" si="192">SUM(J54,L54,N54,P54,R54,T54,AE54)</f>
        <v>0</v>
      </c>
      <c r="W54" s="44">
        <f t="shared" ref="W54" si="193">SUM(O54,Q54,S54)</f>
        <v>0</v>
      </c>
      <c r="X54"/>
      <c r="Y54"/>
      <c r="Z54"/>
      <c r="AA54"/>
      <c r="AB54"/>
    </row>
    <row r="55" spans="1:28" x14ac:dyDescent="0.25">
      <c r="A55" s="61"/>
      <c r="B55" s="40"/>
      <c r="D55" s="42"/>
      <c r="E55" s="58"/>
      <c r="F55" s="55"/>
      <c r="G55" s="55"/>
      <c r="H55" s="51"/>
      <c r="I55" s="51"/>
      <c r="J55" s="48"/>
      <c r="K55" s="51"/>
      <c r="L55" s="48"/>
      <c r="M55" s="51"/>
      <c r="N55" s="48"/>
      <c r="O55" s="51"/>
      <c r="P55" s="48"/>
      <c r="Q55" s="51"/>
      <c r="R55" s="48"/>
      <c r="S55" s="51"/>
      <c r="T55" s="48"/>
      <c r="U55" s="51"/>
      <c r="V55" s="48"/>
      <c r="W55" s="45"/>
      <c r="X55"/>
      <c r="Y55"/>
      <c r="Z55"/>
      <c r="AA55"/>
      <c r="AB55"/>
    </row>
    <row r="56" spans="1:28" x14ac:dyDescent="0.25">
      <c r="A56" s="61"/>
      <c r="B56" s="40"/>
      <c r="D56" s="42"/>
      <c r="E56" s="58"/>
      <c r="F56" s="55"/>
      <c r="G56" s="55"/>
      <c r="H56" s="51"/>
      <c r="I56" s="51"/>
      <c r="J56" s="48"/>
      <c r="K56" s="51"/>
      <c r="L56" s="48"/>
      <c r="M56" s="51"/>
      <c r="N56" s="48"/>
      <c r="O56" s="51"/>
      <c r="P56" s="48"/>
      <c r="Q56" s="51"/>
      <c r="R56" s="48"/>
      <c r="S56" s="51"/>
      <c r="T56" s="48"/>
      <c r="U56" s="51"/>
      <c r="V56" s="48"/>
      <c r="W56" s="45"/>
      <c r="X56"/>
      <c r="Y56"/>
      <c r="Z56"/>
      <c r="AA56"/>
      <c r="AB56"/>
    </row>
    <row r="57" spans="1:28" ht="15.75" thickBot="1" x14ac:dyDescent="0.3">
      <c r="A57" s="62"/>
      <c r="B57" s="41"/>
      <c r="C57" s="35"/>
      <c r="D57" s="25"/>
      <c r="E57" s="59"/>
      <c r="F57" s="56"/>
      <c r="G57" s="56"/>
      <c r="H57" s="52"/>
      <c r="I57" s="52"/>
      <c r="J57" s="53"/>
      <c r="K57" s="52"/>
      <c r="L57" s="53"/>
      <c r="M57" s="52"/>
      <c r="N57" s="53"/>
      <c r="O57" s="52"/>
      <c r="P57" s="53"/>
      <c r="Q57" s="52"/>
      <c r="R57" s="53"/>
      <c r="S57" s="52"/>
      <c r="T57" s="53"/>
      <c r="U57" s="52"/>
      <c r="V57" s="49"/>
      <c r="W57" s="46"/>
      <c r="X57"/>
      <c r="Y57"/>
      <c r="Z57"/>
      <c r="AA57"/>
      <c r="AB57"/>
    </row>
    <row r="58" spans="1:28" x14ac:dyDescent="0.25">
      <c r="A58" s="60"/>
      <c r="B58" s="37" t="str">
        <f>IFERROR(VLOOKUP(A58,'Listing Clients'!A:K,2,0),"")</f>
        <v/>
      </c>
      <c r="C58" s="39" t="str">
        <f>IFERROR(VLOOKUP(A58,'Listing Clients'!A:K,3,0),"")</f>
        <v/>
      </c>
      <c r="D58" s="24"/>
      <c r="E58" s="57"/>
      <c r="F58" s="54"/>
      <c r="G58" s="54"/>
      <c r="H58" s="50">
        <f t="shared" ref="H58" si="194">G58-F58</f>
        <v>0</v>
      </c>
      <c r="I58" s="50">
        <f t="shared" ref="I58" si="195">COUNTIF(D58:D61,"Adulte")*H58</f>
        <v>0</v>
      </c>
      <c r="J58" s="47">
        <f t="shared" ref="J58" si="196">IF(I58="","",I58*Y$2)</f>
        <v>0</v>
      </c>
      <c r="K58" s="50">
        <f t="shared" ref="K58" si="197">COUNTIF(D58:D61,"E&lt;10 ans")*H58</f>
        <v>0</v>
      </c>
      <c r="L58" s="47">
        <f t="shared" si="4"/>
        <v>0</v>
      </c>
      <c r="M58" s="50">
        <f t="shared" ref="M58" si="198">COUNTIF(D58:D61,"Invité")*H58</f>
        <v>0</v>
      </c>
      <c r="N58" s="47">
        <f t="shared" ref="N58" si="199">IF(M58="","",M58*AC$2)</f>
        <v>0</v>
      </c>
      <c r="O58" s="50">
        <f t="shared" ref="O58" si="200">COUNTIF(D58:D61,"Adulte")*H58</f>
        <v>0</v>
      </c>
      <c r="P58" s="47">
        <f t="shared" ref="P58" si="201">IF(O58="","",O58*Z$2)</f>
        <v>0</v>
      </c>
      <c r="Q58" s="50">
        <f t="shared" ref="Q58" si="202">COUNTIF(D58:D61,"E&lt;10 ans")*H58</f>
        <v>0</v>
      </c>
      <c r="R58" s="47">
        <f t="shared" ref="R58" si="203">IF(Q58="","",Q58*AB$2)</f>
        <v>0</v>
      </c>
      <c r="S58" s="50">
        <f t="shared" ref="S58" si="204">COUNTIF(D58:D61,"Invité")*H58</f>
        <v>0</v>
      </c>
      <c r="T58" s="47">
        <f t="shared" ref="T58" si="205">IF(S58="","",S58*AD$2)</f>
        <v>0</v>
      </c>
      <c r="U58" s="50">
        <f t="shared" ref="U58" si="206">COUNTIF(D58:D61,"E&lt;3 ans")</f>
        <v>0</v>
      </c>
      <c r="V58" s="47">
        <f t="shared" ref="V58" si="207">SUM(J58,L58,N58,P58,R58,T58,AE58)</f>
        <v>0</v>
      </c>
      <c r="W58" s="44">
        <f t="shared" ref="W58" si="208">SUM(O58,Q58,S58)</f>
        <v>0</v>
      </c>
      <c r="X58"/>
      <c r="Y58"/>
      <c r="Z58"/>
      <c r="AA58"/>
      <c r="AB58"/>
    </row>
    <row r="59" spans="1:28" x14ac:dyDescent="0.25">
      <c r="A59" s="61"/>
      <c r="B59" s="40"/>
      <c r="D59" s="42"/>
      <c r="E59" s="58"/>
      <c r="F59" s="55"/>
      <c r="G59" s="55"/>
      <c r="H59" s="51"/>
      <c r="I59" s="51"/>
      <c r="J59" s="48"/>
      <c r="K59" s="51"/>
      <c r="L59" s="48"/>
      <c r="M59" s="51"/>
      <c r="N59" s="48"/>
      <c r="O59" s="51"/>
      <c r="P59" s="48"/>
      <c r="Q59" s="51"/>
      <c r="R59" s="48"/>
      <c r="S59" s="51"/>
      <c r="T59" s="48"/>
      <c r="U59" s="51"/>
      <c r="V59" s="48"/>
      <c r="W59" s="45"/>
      <c r="X59"/>
      <c r="Y59"/>
      <c r="Z59"/>
      <c r="AA59"/>
      <c r="AB59"/>
    </row>
    <row r="60" spans="1:28" x14ac:dyDescent="0.25">
      <c r="A60" s="61"/>
      <c r="B60" s="40"/>
      <c r="D60" s="42"/>
      <c r="E60" s="58"/>
      <c r="F60" s="55"/>
      <c r="G60" s="55"/>
      <c r="H60" s="51"/>
      <c r="I60" s="51"/>
      <c r="J60" s="48"/>
      <c r="K60" s="51"/>
      <c r="L60" s="48"/>
      <c r="M60" s="51"/>
      <c r="N60" s="48"/>
      <c r="O60" s="51"/>
      <c r="P60" s="48"/>
      <c r="Q60" s="51"/>
      <c r="R60" s="48"/>
      <c r="S60" s="51"/>
      <c r="T60" s="48"/>
      <c r="U60" s="51"/>
      <c r="V60" s="48"/>
      <c r="W60" s="45"/>
      <c r="X60"/>
      <c r="Y60"/>
      <c r="Z60"/>
      <c r="AA60"/>
      <c r="AB60"/>
    </row>
    <row r="61" spans="1:28" ht="15.75" thickBot="1" x14ac:dyDescent="0.3">
      <c r="A61" s="62"/>
      <c r="B61" s="41"/>
      <c r="C61" s="35"/>
      <c r="D61" s="25"/>
      <c r="E61" s="59"/>
      <c r="F61" s="56"/>
      <c r="G61" s="56"/>
      <c r="H61" s="52"/>
      <c r="I61" s="52"/>
      <c r="J61" s="53"/>
      <c r="K61" s="52"/>
      <c r="L61" s="53"/>
      <c r="M61" s="52"/>
      <c r="N61" s="53"/>
      <c r="O61" s="52"/>
      <c r="P61" s="53"/>
      <c r="Q61" s="52"/>
      <c r="R61" s="53"/>
      <c r="S61" s="52"/>
      <c r="T61" s="53"/>
      <c r="U61" s="52"/>
      <c r="V61" s="49"/>
      <c r="W61" s="46"/>
      <c r="X61"/>
      <c r="Y61"/>
      <c r="Z61"/>
      <c r="AA61"/>
      <c r="AB61"/>
    </row>
    <row r="62" spans="1:28" x14ac:dyDescent="0.25">
      <c r="A62" s="60"/>
      <c r="B62" s="37" t="str">
        <f>IFERROR(VLOOKUP(A62,'Listing Clients'!A:K,2,0),"")</f>
        <v/>
      </c>
      <c r="C62" s="39" t="str">
        <f>IFERROR(VLOOKUP(A62,'Listing Clients'!A:K,3,0),"")</f>
        <v/>
      </c>
      <c r="D62" s="24"/>
      <c r="E62" s="57"/>
      <c r="F62" s="54"/>
      <c r="G62" s="54"/>
      <c r="H62" s="50">
        <f t="shared" ref="H62" si="209">G62-F62</f>
        <v>0</v>
      </c>
      <c r="I62" s="50">
        <f t="shared" ref="I62" si="210">COUNTIF(D62:D65,"Adulte")*H62</f>
        <v>0</v>
      </c>
      <c r="J62" s="47">
        <f t="shared" ref="J62" si="211">IF(I62="","",I62*Y$2)</f>
        <v>0</v>
      </c>
      <c r="K62" s="50">
        <f t="shared" ref="K62" si="212">COUNTIF(D62:D65,"E&lt;10 ans")*H62</f>
        <v>0</v>
      </c>
      <c r="L62" s="47">
        <f t="shared" si="4"/>
        <v>0</v>
      </c>
      <c r="M62" s="50">
        <f t="shared" ref="M62" si="213">COUNTIF(D62:D65,"Invité")*H62</f>
        <v>0</v>
      </c>
      <c r="N62" s="47">
        <f t="shared" ref="N62" si="214">IF(M62="","",M62*AC$2)</f>
        <v>0</v>
      </c>
      <c r="O62" s="50">
        <f t="shared" ref="O62" si="215">COUNTIF(D62:D65,"Adulte")*H62</f>
        <v>0</v>
      </c>
      <c r="P62" s="47">
        <f t="shared" ref="P62" si="216">IF(O62="","",O62*Z$2)</f>
        <v>0</v>
      </c>
      <c r="Q62" s="50">
        <f t="shared" ref="Q62" si="217">COUNTIF(D62:D65,"E&lt;10 ans")*H62</f>
        <v>0</v>
      </c>
      <c r="R62" s="47">
        <f t="shared" ref="R62" si="218">IF(Q62="","",Q62*AB$2)</f>
        <v>0</v>
      </c>
      <c r="S62" s="50">
        <f t="shared" ref="S62" si="219">COUNTIF(D62:D65,"Invité")*H62</f>
        <v>0</v>
      </c>
      <c r="T62" s="47">
        <f t="shared" ref="T62" si="220">IF(S62="","",S62*AD$2)</f>
        <v>0</v>
      </c>
      <c r="U62" s="50">
        <f t="shared" ref="U62" si="221">COUNTIF(D62:D65,"E&lt;3 ans")</f>
        <v>0</v>
      </c>
      <c r="V62" s="47">
        <f t="shared" ref="V62" si="222">SUM(J62,L62,N62,P62,R62,T62,AE62)</f>
        <v>0</v>
      </c>
      <c r="W62" s="44">
        <f t="shared" ref="W62" si="223">SUM(O62,Q62,S62)</f>
        <v>0</v>
      </c>
      <c r="X62"/>
      <c r="Y62"/>
      <c r="Z62"/>
      <c r="AA62"/>
      <c r="AB62"/>
    </row>
    <row r="63" spans="1:28" x14ac:dyDescent="0.25">
      <c r="A63" s="61"/>
      <c r="B63" s="40"/>
      <c r="D63" s="42"/>
      <c r="E63" s="58"/>
      <c r="F63" s="55"/>
      <c r="G63" s="55"/>
      <c r="H63" s="51"/>
      <c r="I63" s="51"/>
      <c r="J63" s="48"/>
      <c r="K63" s="51"/>
      <c r="L63" s="48"/>
      <c r="M63" s="51"/>
      <c r="N63" s="48"/>
      <c r="O63" s="51"/>
      <c r="P63" s="48"/>
      <c r="Q63" s="51"/>
      <c r="R63" s="48"/>
      <c r="S63" s="51"/>
      <c r="T63" s="48"/>
      <c r="U63" s="51"/>
      <c r="V63" s="48"/>
      <c r="W63" s="45"/>
      <c r="X63"/>
      <c r="Y63"/>
      <c r="Z63"/>
      <c r="AA63"/>
      <c r="AB63"/>
    </row>
    <row r="64" spans="1:28" x14ac:dyDescent="0.25">
      <c r="A64" s="61"/>
      <c r="B64" s="40"/>
      <c r="D64" s="42"/>
      <c r="E64" s="58"/>
      <c r="F64" s="55"/>
      <c r="G64" s="55"/>
      <c r="H64" s="51"/>
      <c r="I64" s="51"/>
      <c r="J64" s="48"/>
      <c r="K64" s="51"/>
      <c r="L64" s="48"/>
      <c r="M64" s="51"/>
      <c r="N64" s="48"/>
      <c r="O64" s="51"/>
      <c r="P64" s="48"/>
      <c r="Q64" s="51"/>
      <c r="R64" s="48"/>
      <c r="S64" s="51"/>
      <c r="T64" s="48"/>
      <c r="U64" s="51"/>
      <c r="V64" s="48"/>
      <c r="W64" s="45"/>
      <c r="X64"/>
      <c r="Y64"/>
      <c r="Z64"/>
      <c r="AA64"/>
      <c r="AB64"/>
    </row>
    <row r="65" spans="1:28" ht="15.75" thickBot="1" x14ac:dyDescent="0.3">
      <c r="A65" s="62"/>
      <c r="B65" s="41"/>
      <c r="C65" s="35"/>
      <c r="D65" s="25"/>
      <c r="E65" s="59"/>
      <c r="F65" s="56"/>
      <c r="G65" s="56"/>
      <c r="H65" s="52"/>
      <c r="I65" s="52"/>
      <c r="J65" s="53"/>
      <c r="K65" s="52"/>
      <c r="L65" s="53"/>
      <c r="M65" s="52"/>
      <c r="N65" s="53"/>
      <c r="O65" s="52"/>
      <c r="P65" s="53"/>
      <c r="Q65" s="52"/>
      <c r="R65" s="53"/>
      <c r="S65" s="52"/>
      <c r="T65" s="53"/>
      <c r="U65" s="52"/>
      <c r="V65" s="49"/>
      <c r="W65" s="46"/>
      <c r="X65"/>
      <c r="Y65"/>
      <c r="Z65"/>
      <c r="AA65"/>
      <c r="AB65"/>
    </row>
    <row r="66" spans="1:28" x14ac:dyDescent="0.25">
      <c r="A66" s="60"/>
      <c r="B66" s="37" t="str">
        <f>IFERROR(VLOOKUP(A66,'Listing Clients'!A:K,2,0),"")</f>
        <v/>
      </c>
      <c r="C66" s="39" t="str">
        <f>IFERROR(VLOOKUP(A66,'Listing Clients'!A:K,3,0),"")</f>
        <v/>
      </c>
      <c r="D66" s="24"/>
      <c r="E66" s="57"/>
      <c r="F66" s="54"/>
      <c r="G66" s="54"/>
      <c r="H66" s="50">
        <f t="shared" ref="H66" si="224">G66-F66</f>
        <v>0</v>
      </c>
      <c r="I66" s="50">
        <f t="shared" ref="I66" si="225">COUNTIF(D66:D69,"Adulte")*H66</f>
        <v>0</v>
      </c>
      <c r="J66" s="47">
        <f t="shared" ref="J66" si="226">IF(I66="","",I66*Y$2)</f>
        <v>0</v>
      </c>
      <c r="K66" s="50">
        <f t="shared" ref="K66" si="227">COUNTIF(D66:D69,"E&lt;10 ans")*H66</f>
        <v>0</v>
      </c>
      <c r="L66" s="47">
        <f t="shared" si="4"/>
        <v>0</v>
      </c>
      <c r="M66" s="50">
        <f t="shared" ref="M66" si="228">COUNTIF(D66:D69,"Invité")*H66</f>
        <v>0</v>
      </c>
      <c r="N66" s="47">
        <f t="shared" ref="N66" si="229">IF(M66="","",M66*AC$2)</f>
        <v>0</v>
      </c>
      <c r="O66" s="50">
        <f t="shared" ref="O66" si="230">COUNTIF(D66:D69,"Adulte")*H66</f>
        <v>0</v>
      </c>
      <c r="P66" s="47">
        <f t="shared" ref="P66" si="231">IF(O66="","",O66*Z$2)</f>
        <v>0</v>
      </c>
      <c r="Q66" s="50">
        <f t="shared" ref="Q66" si="232">COUNTIF(D66:D69,"E&lt;10 ans")*H66</f>
        <v>0</v>
      </c>
      <c r="R66" s="47">
        <f t="shared" ref="R66" si="233">IF(Q66="","",Q66*AB$2)</f>
        <v>0</v>
      </c>
      <c r="S66" s="50">
        <f t="shared" ref="S66" si="234">COUNTIF(D66:D69,"Invité")*H66</f>
        <v>0</v>
      </c>
      <c r="T66" s="47">
        <f t="shared" ref="T66" si="235">IF(S66="","",S66*AD$2)</f>
        <v>0</v>
      </c>
      <c r="U66" s="50">
        <f t="shared" ref="U66" si="236">COUNTIF(D66:D69,"E&lt;3 ans")</f>
        <v>0</v>
      </c>
      <c r="V66" s="47">
        <f t="shared" ref="V66" si="237">SUM(J66,L66,N66,P66,R66,T66,AE66)</f>
        <v>0</v>
      </c>
      <c r="W66" s="44">
        <f t="shared" ref="W66" si="238">SUM(O66,Q66,S66)</f>
        <v>0</v>
      </c>
      <c r="X66"/>
      <c r="Y66"/>
      <c r="Z66"/>
      <c r="AA66"/>
      <c r="AB66"/>
    </row>
    <row r="67" spans="1:28" x14ac:dyDescent="0.25">
      <c r="A67" s="61"/>
      <c r="B67" s="40"/>
      <c r="D67" s="42"/>
      <c r="E67" s="58"/>
      <c r="F67" s="55"/>
      <c r="G67" s="55"/>
      <c r="H67" s="51"/>
      <c r="I67" s="51"/>
      <c r="J67" s="48"/>
      <c r="K67" s="51"/>
      <c r="L67" s="48"/>
      <c r="M67" s="51"/>
      <c r="N67" s="48"/>
      <c r="O67" s="51"/>
      <c r="P67" s="48"/>
      <c r="Q67" s="51"/>
      <c r="R67" s="48"/>
      <c r="S67" s="51"/>
      <c r="T67" s="48"/>
      <c r="U67" s="51"/>
      <c r="V67" s="48"/>
      <c r="W67" s="45"/>
      <c r="X67"/>
      <c r="Y67"/>
      <c r="Z67"/>
      <c r="AA67"/>
      <c r="AB67"/>
    </row>
    <row r="68" spans="1:28" x14ac:dyDescent="0.25">
      <c r="A68" s="61"/>
      <c r="B68" s="40"/>
      <c r="D68" s="42"/>
      <c r="E68" s="58"/>
      <c r="F68" s="55"/>
      <c r="G68" s="55"/>
      <c r="H68" s="51"/>
      <c r="I68" s="51"/>
      <c r="J68" s="48"/>
      <c r="K68" s="51"/>
      <c r="L68" s="48"/>
      <c r="M68" s="51"/>
      <c r="N68" s="48"/>
      <c r="O68" s="51"/>
      <c r="P68" s="48"/>
      <c r="Q68" s="51"/>
      <c r="R68" s="48"/>
      <c r="S68" s="51"/>
      <c r="T68" s="48"/>
      <c r="U68" s="51"/>
      <c r="V68" s="48"/>
      <c r="W68" s="45"/>
      <c r="X68"/>
      <c r="Y68"/>
      <c r="Z68"/>
      <c r="AA68"/>
      <c r="AB68"/>
    </row>
    <row r="69" spans="1:28" ht="15.75" thickBot="1" x14ac:dyDescent="0.3">
      <c r="A69" s="62"/>
      <c r="B69" s="41"/>
      <c r="C69" s="35"/>
      <c r="D69" s="25"/>
      <c r="E69" s="59"/>
      <c r="F69" s="56"/>
      <c r="G69" s="56"/>
      <c r="H69" s="52"/>
      <c r="I69" s="52"/>
      <c r="J69" s="53"/>
      <c r="K69" s="52"/>
      <c r="L69" s="53"/>
      <c r="M69" s="52"/>
      <c r="N69" s="53"/>
      <c r="O69" s="52"/>
      <c r="P69" s="53"/>
      <c r="Q69" s="52"/>
      <c r="R69" s="53"/>
      <c r="S69" s="52"/>
      <c r="T69" s="53"/>
      <c r="U69" s="52"/>
      <c r="V69" s="49"/>
      <c r="W69" s="46"/>
      <c r="X69"/>
      <c r="Y69"/>
      <c r="Z69"/>
      <c r="AA69"/>
      <c r="AB69"/>
    </row>
    <row r="70" spans="1:28" x14ac:dyDescent="0.25">
      <c r="A70" s="60"/>
      <c r="B70" s="37" t="str">
        <f>IFERROR(VLOOKUP(A70,'Listing Clients'!A:K,2,0),"")</f>
        <v/>
      </c>
      <c r="C70" s="39" t="str">
        <f>IFERROR(VLOOKUP(A70,'Listing Clients'!A:K,3,0),"")</f>
        <v/>
      </c>
      <c r="D70" s="24"/>
      <c r="E70" s="57"/>
      <c r="F70" s="54"/>
      <c r="G70" s="54"/>
      <c r="H70" s="50">
        <f t="shared" ref="H70" si="239">G70-F70</f>
        <v>0</v>
      </c>
      <c r="I70" s="50">
        <f t="shared" ref="I70" si="240">COUNTIF(D70:D73,"Adulte")*H70</f>
        <v>0</v>
      </c>
      <c r="J70" s="47">
        <f t="shared" ref="J70" si="241">IF(I70="","",I70*Y$2)</f>
        <v>0</v>
      </c>
      <c r="K70" s="50">
        <f t="shared" ref="K70" si="242">COUNTIF(D70:D73,"E&lt;10 ans")*H70</f>
        <v>0</v>
      </c>
      <c r="L70" s="47">
        <f t="shared" ref="L70:L130" si="243">IF(K70="","",K70*AA$2)</f>
        <v>0</v>
      </c>
      <c r="M70" s="50">
        <f t="shared" ref="M70" si="244">COUNTIF(D70:D73,"Invité")*H70</f>
        <v>0</v>
      </c>
      <c r="N70" s="47">
        <f t="shared" ref="N70" si="245">IF(M70="","",M70*AC$2)</f>
        <v>0</v>
      </c>
      <c r="O70" s="50">
        <f t="shared" ref="O70" si="246">COUNTIF(D70:D73,"Adulte")*H70</f>
        <v>0</v>
      </c>
      <c r="P70" s="47">
        <f t="shared" ref="P70" si="247">IF(O70="","",O70*Z$2)</f>
        <v>0</v>
      </c>
      <c r="Q70" s="50">
        <f t="shared" ref="Q70" si="248">COUNTIF(D70:D73,"E&lt;10 ans")*H70</f>
        <v>0</v>
      </c>
      <c r="R70" s="47">
        <f t="shared" ref="R70" si="249">IF(Q70="","",Q70*AB$2)</f>
        <v>0</v>
      </c>
      <c r="S70" s="50">
        <f t="shared" ref="S70" si="250">COUNTIF(D70:D73,"Invité")*H70</f>
        <v>0</v>
      </c>
      <c r="T70" s="47">
        <f t="shared" ref="T70" si="251">IF(S70="","",S70*AD$2)</f>
        <v>0</v>
      </c>
      <c r="U70" s="50">
        <f t="shared" ref="U70" si="252">COUNTIF(D70:D73,"E&lt;3 ans")</f>
        <v>0</v>
      </c>
      <c r="V70" s="47">
        <f t="shared" ref="V70" si="253">SUM(J70,L70,N70,P70,R70,T70,AE70)</f>
        <v>0</v>
      </c>
      <c r="W70" s="44">
        <f t="shared" ref="W70" si="254">SUM(O70,Q70,S70)</f>
        <v>0</v>
      </c>
      <c r="X70"/>
      <c r="Y70"/>
      <c r="Z70"/>
      <c r="AA70"/>
      <c r="AB70"/>
    </row>
    <row r="71" spans="1:28" x14ac:dyDescent="0.25">
      <c r="A71" s="61"/>
      <c r="B71" s="40"/>
      <c r="D71" s="42"/>
      <c r="E71" s="58"/>
      <c r="F71" s="55"/>
      <c r="G71" s="55"/>
      <c r="H71" s="51"/>
      <c r="I71" s="51"/>
      <c r="J71" s="48"/>
      <c r="K71" s="51"/>
      <c r="L71" s="48"/>
      <c r="M71" s="51"/>
      <c r="N71" s="48"/>
      <c r="O71" s="51"/>
      <c r="P71" s="48"/>
      <c r="Q71" s="51"/>
      <c r="R71" s="48"/>
      <c r="S71" s="51"/>
      <c r="T71" s="48"/>
      <c r="U71" s="51"/>
      <c r="V71" s="48"/>
      <c r="W71" s="45"/>
      <c r="X71"/>
      <c r="Y71"/>
      <c r="Z71"/>
      <c r="AA71"/>
      <c r="AB71"/>
    </row>
    <row r="72" spans="1:28" x14ac:dyDescent="0.25">
      <c r="A72" s="61"/>
      <c r="B72" s="40"/>
      <c r="D72" s="42"/>
      <c r="E72" s="58"/>
      <c r="F72" s="55"/>
      <c r="G72" s="55"/>
      <c r="H72" s="51"/>
      <c r="I72" s="51"/>
      <c r="J72" s="48"/>
      <c r="K72" s="51"/>
      <c r="L72" s="48"/>
      <c r="M72" s="51"/>
      <c r="N72" s="48"/>
      <c r="O72" s="51"/>
      <c r="P72" s="48"/>
      <c r="Q72" s="51"/>
      <c r="R72" s="48"/>
      <c r="S72" s="51"/>
      <c r="T72" s="48"/>
      <c r="U72" s="51"/>
      <c r="V72" s="48"/>
      <c r="W72" s="45"/>
      <c r="X72"/>
      <c r="Y72"/>
      <c r="Z72"/>
      <c r="AA72"/>
      <c r="AB72"/>
    </row>
    <row r="73" spans="1:28" ht="15.75" thickBot="1" x14ac:dyDescent="0.3">
      <c r="A73" s="62"/>
      <c r="B73" s="41"/>
      <c r="C73" s="35"/>
      <c r="D73" s="25"/>
      <c r="E73" s="59"/>
      <c r="F73" s="56"/>
      <c r="G73" s="56"/>
      <c r="H73" s="52"/>
      <c r="I73" s="52"/>
      <c r="J73" s="53"/>
      <c r="K73" s="52"/>
      <c r="L73" s="53"/>
      <c r="M73" s="52"/>
      <c r="N73" s="53"/>
      <c r="O73" s="52"/>
      <c r="P73" s="53"/>
      <c r="Q73" s="52"/>
      <c r="R73" s="53"/>
      <c r="S73" s="52"/>
      <c r="T73" s="53"/>
      <c r="U73" s="52"/>
      <c r="V73" s="49"/>
      <c r="W73" s="46"/>
      <c r="X73"/>
      <c r="Y73"/>
      <c r="Z73"/>
      <c r="AA73"/>
      <c r="AB73"/>
    </row>
    <row r="74" spans="1:28" x14ac:dyDescent="0.25">
      <c r="A74" s="60"/>
      <c r="B74" s="37" t="str">
        <f>IFERROR(VLOOKUP(A74,'Listing Clients'!A:K,2,0),"")</f>
        <v/>
      </c>
      <c r="C74" s="39" t="str">
        <f>IFERROR(VLOOKUP(A74,'Listing Clients'!A:K,3,0),"")</f>
        <v/>
      </c>
      <c r="D74" s="24"/>
      <c r="E74" s="57"/>
      <c r="F74" s="54"/>
      <c r="G74" s="54"/>
      <c r="H74" s="50">
        <f t="shared" ref="H74" si="255">G74-F74</f>
        <v>0</v>
      </c>
      <c r="I74" s="50">
        <f t="shared" ref="I74" si="256">COUNTIF(D74:D77,"Adulte")*H74</f>
        <v>0</v>
      </c>
      <c r="J74" s="47">
        <f t="shared" ref="J74" si="257">IF(I74="","",I74*Y$2)</f>
        <v>0</v>
      </c>
      <c r="K74" s="50">
        <f t="shared" ref="K74" si="258">COUNTIF(D74:D77,"E&lt;10 ans")*H74</f>
        <v>0</v>
      </c>
      <c r="L74" s="47">
        <f t="shared" si="243"/>
        <v>0</v>
      </c>
      <c r="M74" s="50">
        <f t="shared" ref="M74" si="259">COUNTIF(D74:D77,"Invité")*H74</f>
        <v>0</v>
      </c>
      <c r="N74" s="47">
        <f t="shared" ref="N74" si="260">IF(M74="","",M74*AC$2)</f>
        <v>0</v>
      </c>
      <c r="O74" s="50">
        <f t="shared" ref="O74" si="261">COUNTIF(D74:D77,"Adulte")*H74</f>
        <v>0</v>
      </c>
      <c r="P74" s="47">
        <f t="shared" ref="P74" si="262">IF(O74="","",O74*Z$2)</f>
        <v>0</v>
      </c>
      <c r="Q74" s="50">
        <f t="shared" ref="Q74" si="263">COUNTIF(D74:D77,"E&lt;10 ans")*H74</f>
        <v>0</v>
      </c>
      <c r="R74" s="47">
        <f t="shared" ref="R74" si="264">IF(Q74="","",Q74*AB$2)</f>
        <v>0</v>
      </c>
      <c r="S74" s="50">
        <f t="shared" ref="S74" si="265">COUNTIF(D74:D77,"Invité")*H74</f>
        <v>0</v>
      </c>
      <c r="T74" s="47">
        <f t="shared" ref="T74" si="266">IF(S74="","",S74*AD$2)</f>
        <v>0</v>
      </c>
      <c r="U74" s="50">
        <f t="shared" ref="U74" si="267">COUNTIF(D74:D77,"E&lt;3 ans")</f>
        <v>0</v>
      </c>
      <c r="V74" s="47">
        <f t="shared" ref="V74" si="268">SUM(J74,L74,N74,P74,R74,T74,AE74)</f>
        <v>0</v>
      </c>
      <c r="W74" s="44">
        <f t="shared" ref="W74" si="269">SUM(O74,Q74,S74)</f>
        <v>0</v>
      </c>
      <c r="X74"/>
      <c r="Y74"/>
      <c r="Z74"/>
      <c r="AA74"/>
      <c r="AB74"/>
    </row>
    <row r="75" spans="1:28" x14ac:dyDescent="0.25">
      <c r="A75" s="61"/>
      <c r="B75" s="40"/>
      <c r="D75" s="42"/>
      <c r="E75" s="58"/>
      <c r="F75" s="55"/>
      <c r="G75" s="55"/>
      <c r="H75" s="51"/>
      <c r="I75" s="51"/>
      <c r="J75" s="48"/>
      <c r="K75" s="51"/>
      <c r="L75" s="48"/>
      <c r="M75" s="51"/>
      <c r="N75" s="48"/>
      <c r="O75" s="51"/>
      <c r="P75" s="48"/>
      <c r="Q75" s="51"/>
      <c r="R75" s="48"/>
      <c r="S75" s="51"/>
      <c r="T75" s="48"/>
      <c r="U75" s="51"/>
      <c r="V75" s="48"/>
      <c r="W75" s="45"/>
      <c r="X75"/>
      <c r="Y75"/>
      <c r="Z75"/>
      <c r="AA75"/>
      <c r="AB75"/>
    </row>
    <row r="76" spans="1:28" x14ac:dyDescent="0.25">
      <c r="A76" s="61"/>
      <c r="B76" s="40"/>
      <c r="D76" s="42"/>
      <c r="E76" s="58"/>
      <c r="F76" s="55"/>
      <c r="G76" s="55"/>
      <c r="H76" s="51"/>
      <c r="I76" s="51"/>
      <c r="J76" s="48"/>
      <c r="K76" s="51"/>
      <c r="L76" s="48"/>
      <c r="M76" s="51"/>
      <c r="N76" s="48"/>
      <c r="O76" s="51"/>
      <c r="P76" s="48"/>
      <c r="Q76" s="51"/>
      <c r="R76" s="48"/>
      <c r="S76" s="51"/>
      <c r="T76" s="48"/>
      <c r="U76" s="51"/>
      <c r="V76" s="48"/>
      <c r="W76" s="45"/>
      <c r="X76"/>
      <c r="Y76"/>
      <c r="Z76"/>
      <c r="AA76"/>
      <c r="AB76"/>
    </row>
    <row r="77" spans="1:28" ht="15.75" thickBot="1" x14ac:dyDescent="0.3">
      <c r="A77" s="62"/>
      <c r="B77" s="41"/>
      <c r="C77" s="35"/>
      <c r="D77" s="25"/>
      <c r="E77" s="59"/>
      <c r="F77" s="56"/>
      <c r="G77" s="56"/>
      <c r="H77" s="52"/>
      <c r="I77" s="52"/>
      <c r="J77" s="53"/>
      <c r="K77" s="52"/>
      <c r="L77" s="53"/>
      <c r="M77" s="52"/>
      <c r="N77" s="53"/>
      <c r="O77" s="52"/>
      <c r="P77" s="53"/>
      <c r="Q77" s="52"/>
      <c r="R77" s="53"/>
      <c r="S77" s="52"/>
      <c r="T77" s="53"/>
      <c r="U77" s="52"/>
      <c r="V77" s="49"/>
      <c r="W77" s="46"/>
      <c r="X77"/>
      <c r="Y77"/>
      <c r="Z77"/>
      <c r="AA77"/>
      <c r="AB77"/>
    </row>
    <row r="78" spans="1:28" x14ac:dyDescent="0.25">
      <c r="A78" s="60"/>
      <c r="B78" s="37" t="str">
        <f>IFERROR(VLOOKUP(A78,'Listing Clients'!A:K,2,0),"")</f>
        <v/>
      </c>
      <c r="C78" s="39" t="str">
        <f>IFERROR(VLOOKUP(A78,'Listing Clients'!A:K,3,0),"")</f>
        <v/>
      </c>
      <c r="D78" s="24"/>
      <c r="E78" s="57"/>
      <c r="F78" s="54"/>
      <c r="G78" s="54"/>
      <c r="H78" s="50">
        <f t="shared" ref="H78" si="270">G78-F78</f>
        <v>0</v>
      </c>
      <c r="I78" s="50">
        <f t="shared" ref="I78" si="271">COUNTIF(D78:D81,"Adulte")*H78</f>
        <v>0</v>
      </c>
      <c r="J78" s="47">
        <f t="shared" ref="J78" si="272">IF(I78="","",I78*Y$2)</f>
        <v>0</v>
      </c>
      <c r="K78" s="50">
        <f t="shared" ref="K78" si="273">COUNTIF(D78:D81,"E&lt;10 ans")*H78</f>
        <v>0</v>
      </c>
      <c r="L78" s="47">
        <f t="shared" si="243"/>
        <v>0</v>
      </c>
      <c r="M78" s="50">
        <f t="shared" ref="M78" si="274">COUNTIF(D78:D81,"Invité")*H78</f>
        <v>0</v>
      </c>
      <c r="N78" s="47">
        <f t="shared" ref="N78" si="275">IF(M78="","",M78*AC$2)</f>
        <v>0</v>
      </c>
      <c r="O78" s="50">
        <f t="shared" ref="O78" si="276">COUNTIF(D78:D81,"Adulte")*H78</f>
        <v>0</v>
      </c>
      <c r="P78" s="47">
        <f t="shared" ref="P78" si="277">IF(O78="","",O78*Z$2)</f>
        <v>0</v>
      </c>
      <c r="Q78" s="50">
        <f t="shared" ref="Q78" si="278">COUNTIF(D78:D81,"E&lt;10 ans")*H78</f>
        <v>0</v>
      </c>
      <c r="R78" s="47">
        <f t="shared" ref="R78" si="279">IF(Q78="","",Q78*AB$2)</f>
        <v>0</v>
      </c>
      <c r="S78" s="50">
        <f t="shared" ref="S78" si="280">COUNTIF(D78:D81,"Invité")*H78</f>
        <v>0</v>
      </c>
      <c r="T78" s="47">
        <f t="shared" ref="T78" si="281">IF(S78="","",S78*AD$2)</f>
        <v>0</v>
      </c>
      <c r="U78" s="50">
        <f t="shared" ref="U78" si="282">COUNTIF(D78:D81,"E&lt;3 ans")</f>
        <v>0</v>
      </c>
      <c r="V78" s="47">
        <f t="shared" ref="V78" si="283">SUM(J78,L78,N78,P78,R78,T78,AE78)</f>
        <v>0</v>
      </c>
      <c r="W78" s="44">
        <f t="shared" ref="W78" si="284">SUM(O78,Q78,S78)</f>
        <v>0</v>
      </c>
      <c r="X78"/>
      <c r="Y78"/>
      <c r="Z78"/>
      <c r="AA78"/>
      <c r="AB78"/>
    </row>
    <row r="79" spans="1:28" x14ac:dyDescent="0.25">
      <c r="A79" s="61"/>
      <c r="B79" s="40"/>
      <c r="D79" s="42"/>
      <c r="E79" s="58"/>
      <c r="F79" s="55"/>
      <c r="G79" s="55"/>
      <c r="H79" s="51"/>
      <c r="I79" s="51"/>
      <c r="J79" s="48"/>
      <c r="K79" s="51"/>
      <c r="L79" s="48"/>
      <c r="M79" s="51"/>
      <c r="N79" s="48"/>
      <c r="O79" s="51"/>
      <c r="P79" s="48"/>
      <c r="Q79" s="51"/>
      <c r="R79" s="48"/>
      <c r="S79" s="51"/>
      <c r="T79" s="48"/>
      <c r="U79" s="51"/>
      <c r="V79" s="48"/>
      <c r="W79" s="45"/>
      <c r="X79"/>
      <c r="Y79"/>
      <c r="Z79"/>
      <c r="AA79"/>
      <c r="AB79"/>
    </row>
    <row r="80" spans="1:28" x14ac:dyDescent="0.25">
      <c r="A80" s="61"/>
      <c r="B80" s="40"/>
      <c r="D80" s="42"/>
      <c r="E80" s="58"/>
      <c r="F80" s="55"/>
      <c r="G80" s="55"/>
      <c r="H80" s="51"/>
      <c r="I80" s="51"/>
      <c r="J80" s="48"/>
      <c r="K80" s="51"/>
      <c r="L80" s="48"/>
      <c r="M80" s="51"/>
      <c r="N80" s="48"/>
      <c r="O80" s="51"/>
      <c r="P80" s="48"/>
      <c r="Q80" s="51"/>
      <c r="R80" s="48"/>
      <c r="S80" s="51"/>
      <c r="T80" s="48"/>
      <c r="U80" s="51"/>
      <c r="V80" s="48"/>
      <c r="W80" s="45"/>
      <c r="X80"/>
      <c r="Y80"/>
      <c r="Z80"/>
      <c r="AA80"/>
      <c r="AB80"/>
    </row>
    <row r="81" spans="1:28" ht="15.75" thickBot="1" x14ac:dyDescent="0.3">
      <c r="A81" s="62"/>
      <c r="B81" s="41"/>
      <c r="C81" s="35"/>
      <c r="D81" s="25"/>
      <c r="E81" s="59"/>
      <c r="F81" s="56"/>
      <c r="G81" s="56"/>
      <c r="H81" s="52"/>
      <c r="I81" s="52"/>
      <c r="J81" s="53"/>
      <c r="K81" s="52"/>
      <c r="L81" s="53"/>
      <c r="M81" s="52"/>
      <c r="N81" s="53"/>
      <c r="O81" s="52"/>
      <c r="P81" s="53"/>
      <c r="Q81" s="52"/>
      <c r="R81" s="53"/>
      <c r="S81" s="52"/>
      <c r="T81" s="53"/>
      <c r="U81" s="52"/>
      <c r="V81" s="49"/>
      <c r="W81" s="46"/>
      <c r="X81"/>
      <c r="Y81"/>
      <c r="Z81"/>
      <c r="AA81"/>
      <c r="AB81"/>
    </row>
    <row r="82" spans="1:28" x14ac:dyDescent="0.25">
      <c r="A82" s="60"/>
      <c r="B82" s="37" t="str">
        <f>IFERROR(VLOOKUP(A82,'Listing Clients'!A:K,2,0),"")</f>
        <v/>
      </c>
      <c r="C82" s="39" t="str">
        <f>IFERROR(VLOOKUP(A82,'Listing Clients'!A:K,3,0),"")</f>
        <v/>
      </c>
      <c r="D82" s="24"/>
      <c r="E82" s="57"/>
      <c r="F82" s="54"/>
      <c r="G82" s="54"/>
      <c r="H82" s="50">
        <f t="shared" ref="H82" si="285">G82-F82</f>
        <v>0</v>
      </c>
      <c r="I82" s="50">
        <f t="shared" ref="I82" si="286">COUNTIF(D82:D85,"Adulte")*H82</f>
        <v>0</v>
      </c>
      <c r="J82" s="47">
        <f t="shared" ref="J82" si="287">IF(I82="","",I82*Y$2)</f>
        <v>0</v>
      </c>
      <c r="K82" s="50">
        <f t="shared" ref="K82" si="288">COUNTIF(D82:D85,"E&lt;10 ans")*H82</f>
        <v>0</v>
      </c>
      <c r="L82" s="47">
        <f t="shared" si="243"/>
        <v>0</v>
      </c>
      <c r="M82" s="50">
        <f t="shared" ref="M82" si="289">COUNTIF(D82:D85,"Invité")*H82</f>
        <v>0</v>
      </c>
      <c r="N82" s="47">
        <f t="shared" ref="N82" si="290">IF(M82="","",M82*AC$2)</f>
        <v>0</v>
      </c>
      <c r="O82" s="50">
        <f t="shared" ref="O82" si="291">COUNTIF(D82:D85,"Adulte")*H82</f>
        <v>0</v>
      </c>
      <c r="P82" s="47">
        <f t="shared" ref="P82" si="292">IF(O82="","",O82*Z$2)</f>
        <v>0</v>
      </c>
      <c r="Q82" s="50">
        <f t="shared" ref="Q82" si="293">COUNTIF(D82:D85,"E&lt;10 ans")*H82</f>
        <v>0</v>
      </c>
      <c r="R82" s="47">
        <f t="shared" ref="R82" si="294">IF(Q82="","",Q82*AB$2)</f>
        <v>0</v>
      </c>
      <c r="S82" s="50">
        <f t="shared" ref="S82" si="295">COUNTIF(D82:D85,"Invité")*H82</f>
        <v>0</v>
      </c>
      <c r="T82" s="47">
        <f t="shared" ref="T82" si="296">IF(S82="","",S82*AD$2)</f>
        <v>0</v>
      </c>
      <c r="U82" s="50">
        <f t="shared" ref="U82" si="297">COUNTIF(D82:D85,"E&lt;3 ans")</f>
        <v>0</v>
      </c>
      <c r="V82" s="47">
        <f t="shared" ref="V82" si="298">SUM(J82,L82,N82,P82,R82,T82,AE82)</f>
        <v>0</v>
      </c>
      <c r="W82" s="44">
        <f t="shared" ref="W82" si="299">SUM(O82,Q82,S82)</f>
        <v>0</v>
      </c>
      <c r="X82"/>
      <c r="Y82"/>
      <c r="Z82"/>
      <c r="AA82"/>
      <c r="AB82"/>
    </row>
    <row r="83" spans="1:28" x14ac:dyDescent="0.25">
      <c r="A83" s="61"/>
      <c r="B83" s="40"/>
      <c r="D83" s="42"/>
      <c r="E83" s="58"/>
      <c r="F83" s="55"/>
      <c r="G83" s="55"/>
      <c r="H83" s="51"/>
      <c r="I83" s="51"/>
      <c r="J83" s="48"/>
      <c r="K83" s="51"/>
      <c r="L83" s="48"/>
      <c r="M83" s="51"/>
      <c r="N83" s="48"/>
      <c r="O83" s="51"/>
      <c r="P83" s="48"/>
      <c r="Q83" s="51"/>
      <c r="R83" s="48"/>
      <c r="S83" s="51"/>
      <c r="T83" s="48"/>
      <c r="U83" s="51"/>
      <c r="V83" s="48"/>
      <c r="W83" s="45"/>
      <c r="X83"/>
      <c r="Y83"/>
      <c r="Z83"/>
      <c r="AA83"/>
      <c r="AB83"/>
    </row>
    <row r="84" spans="1:28" x14ac:dyDescent="0.25">
      <c r="A84" s="61"/>
      <c r="B84" s="40"/>
      <c r="D84" s="42"/>
      <c r="E84" s="58"/>
      <c r="F84" s="55"/>
      <c r="G84" s="55"/>
      <c r="H84" s="51"/>
      <c r="I84" s="51"/>
      <c r="J84" s="48"/>
      <c r="K84" s="51"/>
      <c r="L84" s="48"/>
      <c r="M84" s="51"/>
      <c r="N84" s="48"/>
      <c r="O84" s="51"/>
      <c r="P84" s="48"/>
      <c r="Q84" s="51"/>
      <c r="R84" s="48"/>
      <c r="S84" s="51"/>
      <c r="T84" s="48"/>
      <c r="U84" s="51"/>
      <c r="V84" s="48"/>
      <c r="W84" s="45"/>
      <c r="X84"/>
      <c r="Y84"/>
      <c r="Z84"/>
      <c r="AA84"/>
      <c r="AB84"/>
    </row>
    <row r="85" spans="1:28" ht="15.75" thickBot="1" x14ac:dyDescent="0.3">
      <c r="A85" s="62"/>
      <c r="B85" s="41"/>
      <c r="C85" s="35"/>
      <c r="D85" s="25"/>
      <c r="E85" s="59"/>
      <c r="F85" s="56"/>
      <c r="G85" s="56"/>
      <c r="H85" s="52"/>
      <c r="I85" s="52"/>
      <c r="J85" s="53"/>
      <c r="K85" s="52"/>
      <c r="L85" s="53"/>
      <c r="M85" s="52"/>
      <c r="N85" s="53"/>
      <c r="O85" s="52"/>
      <c r="P85" s="53"/>
      <c r="Q85" s="52"/>
      <c r="R85" s="53"/>
      <c r="S85" s="52"/>
      <c r="T85" s="53"/>
      <c r="U85" s="52"/>
      <c r="V85" s="49"/>
      <c r="W85" s="46"/>
      <c r="X85"/>
      <c r="Y85"/>
      <c r="Z85"/>
      <c r="AA85"/>
      <c r="AB85"/>
    </row>
    <row r="86" spans="1:28" x14ac:dyDescent="0.25">
      <c r="A86" s="60"/>
      <c r="B86" s="37" t="str">
        <f>IFERROR(VLOOKUP(A86,'Listing Clients'!A:K,2,0),"")</f>
        <v/>
      </c>
      <c r="C86" s="39" t="str">
        <f>IFERROR(VLOOKUP(A86,'Listing Clients'!A:K,3,0),"")</f>
        <v/>
      </c>
      <c r="D86" s="24"/>
      <c r="E86" s="57"/>
      <c r="F86" s="54"/>
      <c r="G86" s="54"/>
      <c r="H86" s="50">
        <f t="shared" ref="H86" si="300">G86-F86</f>
        <v>0</v>
      </c>
      <c r="I86" s="50">
        <f t="shared" ref="I86" si="301">COUNTIF(D86:D89,"Adulte")*H86</f>
        <v>0</v>
      </c>
      <c r="J86" s="47">
        <f t="shared" ref="J86" si="302">IF(I86="","",I86*Y$2)</f>
        <v>0</v>
      </c>
      <c r="K86" s="50">
        <f t="shared" ref="K86" si="303">COUNTIF(D86:D89,"E&lt;10 ans")*H86</f>
        <v>0</v>
      </c>
      <c r="L86" s="47">
        <f t="shared" si="243"/>
        <v>0</v>
      </c>
      <c r="M86" s="50">
        <f t="shared" ref="M86" si="304">COUNTIF(D86:D89,"Invité")*H86</f>
        <v>0</v>
      </c>
      <c r="N86" s="47">
        <f t="shared" ref="N86" si="305">IF(M86="","",M86*AC$2)</f>
        <v>0</v>
      </c>
      <c r="O86" s="50">
        <f t="shared" ref="O86" si="306">COUNTIF(D86:D89,"Adulte")*H86</f>
        <v>0</v>
      </c>
      <c r="P86" s="47">
        <f t="shared" ref="P86" si="307">IF(O86="","",O86*Z$2)</f>
        <v>0</v>
      </c>
      <c r="Q86" s="50">
        <f t="shared" ref="Q86" si="308">COUNTIF(D86:D89,"E&lt;10 ans")*H86</f>
        <v>0</v>
      </c>
      <c r="R86" s="47">
        <f t="shared" ref="R86" si="309">IF(Q86="","",Q86*AB$2)</f>
        <v>0</v>
      </c>
      <c r="S86" s="50">
        <f t="shared" ref="S86" si="310">COUNTIF(D86:D89,"Invité")*H86</f>
        <v>0</v>
      </c>
      <c r="T86" s="47">
        <f t="shared" ref="T86" si="311">IF(S86="","",S86*AD$2)</f>
        <v>0</v>
      </c>
      <c r="U86" s="50">
        <f t="shared" ref="U86" si="312">COUNTIF(D86:D89,"E&lt;3 ans")</f>
        <v>0</v>
      </c>
      <c r="V86" s="47">
        <f t="shared" ref="V86" si="313">SUM(J86,L86,N86,P86,R86,T86,AE86)</f>
        <v>0</v>
      </c>
      <c r="W86" s="44">
        <f t="shared" ref="W86" si="314">SUM(O86,Q86,S86)</f>
        <v>0</v>
      </c>
      <c r="X86"/>
      <c r="Y86"/>
      <c r="Z86"/>
      <c r="AA86"/>
      <c r="AB86"/>
    </row>
    <row r="87" spans="1:28" x14ac:dyDescent="0.25">
      <c r="A87" s="61"/>
      <c r="B87" s="40"/>
      <c r="D87" s="42"/>
      <c r="E87" s="58"/>
      <c r="F87" s="55"/>
      <c r="G87" s="55"/>
      <c r="H87" s="51"/>
      <c r="I87" s="51"/>
      <c r="J87" s="48"/>
      <c r="K87" s="51"/>
      <c r="L87" s="48"/>
      <c r="M87" s="51"/>
      <c r="N87" s="48"/>
      <c r="O87" s="51"/>
      <c r="P87" s="48"/>
      <c r="Q87" s="51"/>
      <c r="R87" s="48"/>
      <c r="S87" s="51"/>
      <c r="T87" s="48"/>
      <c r="U87" s="51"/>
      <c r="V87" s="48"/>
      <c r="W87" s="45"/>
      <c r="X87"/>
      <c r="Y87"/>
      <c r="Z87"/>
      <c r="AA87"/>
      <c r="AB87"/>
    </row>
    <row r="88" spans="1:28" x14ac:dyDescent="0.25">
      <c r="A88" s="61"/>
      <c r="B88" s="40"/>
      <c r="D88" s="42"/>
      <c r="E88" s="58"/>
      <c r="F88" s="55"/>
      <c r="G88" s="55"/>
      <c r="H88" s="51"/>
      <c r="I88" s="51"/>
      <c r="J88" s="48"/>
      <c r="K88" s="51"/>
      <c r="L88" s="48"/>
      <c r="M88" s="51"/>
      <c r="N88" s="48"/>
      <c r="O88" s="51"/>
      <c r="P88" s="48"/>
      <c r="Q88" s="51"/>
      <c r="R88" s="48"/>
      <c r="S88" s="51"/>
      <c r="T88" s="48"/>
      <c r="U88" s="51"/>
      <c r="V88" s="48"/>
      <c r="W88" s="45"/>
      <c r="X88"/>
      <c r="Y88"/>
      <c r="Z88"/>
      <c r="AA88"/>
      <c r="AB88"/>
    </row>
    <row r="89" spans="1:28" ht="15.75" thickBot="1" x14ac:dyDescent="0.3">
      <c r="A89" s="62"/>
      <c r="B89" s="41"/>
      <c r="C89" s="35"/>
      <c r="D89" s="25"/>
      <c r="E89" s="59"/>
      <c r="F89" s="56"/>
      <c r="G89" s="56"/>
      <c r="H89" s="52"/>
      <c r="I89" s="52"/>
      <c r="J89" s="53"/>
      <c r="K89" s="52"/>
      <c r="L89" s="53"/>
      <c r="M89" s="52"/>
      <c r="N89" s="53"/>
      <c r="O89" s="52"/>
      <c r="P89" s="53"/>
      <c r="Q89" s="52"/>
      <c r="R89" s="53"/>
      <c r="S89" s="52"/>
      <c r="T89" s="53"/>
      <c r="U89" s="52"/>
      <c r="V89" s="49"/>
      <c r="W89" s="46"/>
      <c r="X89"/>
      <c r="Y89"/>
      <c r="Z89"/>
      <c r="AA89"/>
      <c r="AB89"/>
    </row>
    <row r="90" spans="1:28" x14ac:dyDescent="0.25">
      <c r="A90" s="60"/>
      <c r="B90" s="37" t="str">
        <f>IFERROR(VLOOKUP(A90,'Listing Clients'!A:K,2,0),"")</f>
        <v/>
      </c>
      <c r="C90" s="39" t="str">
        <f>IFERROR(VLOOKUP(A90,'Listing Clients'!A:K,3,0),"")</f>
        <v/>
      </c>
      <c r="D90" s="24"/>
      <c r="E90" s="57"/>
      <c r="F90" s="54"/>
      <c r="G90" s="54"/>
      <c r="H90" s="50">
        <f t="shared" ref="H90" si="315">G90-F90</f>
        <v>0</v>
      </c>
      <c r="I90" s="50">
        <f t="shared" ref="I90" si="316">COUNTIF(D90:D93,"Adulte")*H90</f>
        <v>0</v>
      </c>
      <c r="J90" s="47">
        <f t="shared" ref="J90" si="317">IF(I90="","",I90*Y$2)</f>
        <v>0</v>
      </c>
      <c r="K90" s="50">
        <f t="shared" ref="K90" si="318">COUNTIF(D90:D93,"E&lt;10 ans")*H90</f>
        <v>0</v>
      </c>
      <c r="L90" s="47">
        <f t="shared" si="243"/>
        <v>0</v>
      </c>
      <c r="M90" s="50">
        <f t="shared" ref="M90" si="319">COUNTIF(D90:D93,"Invité")*H90</f>
        <v>0</v>
      </c>
      <c r="N90" s="47">
        <f t="shared" ref="N90" si="320">IF(M90="","",M90*AC$2)</f>
        <v>0</v>
      </c>
      <c r="O90" s="50">
        <f t="shared" ref="O90" si="321">COUNTIF(D90:D93,"Adulte")*H90</f>
        <v>0</v>
      </c>
      <c r="P90" s="47">
        <f t="shared" ref="P90" si="322">IF(O90="","",O90*Z$2)</f>
        <v>0</v>
      </c>
      <c r="Q90" s="50">
        <f t="shared" ref="Q90" si="323">COUNTIF(D90:D93,"E&lt;10 ans")*H90</f>
        <v>0</v>
      </c>
      <c r="R90" s="47">
        <f t="shared" ref="R90" si="324">IF(Q90="","",Q90*AB$2)</f>
        <v>0</v>
      </c>
      <c r="S90" s="50">
        <f t="shared" ref="S90" si="325">COUNTIF(D90:D93,"Invité")*H90</f>
        <v>0</v>
      </c>
      <c r="T90" s="47">
        <f t="shared" ref="T90" si="326">IF(S90="","",S90*AD$2)</f>
        <v>0</v>
      </c>
      <c r="U90" s="50">
        <f t="shared" ref="U90" si="327">COUNTIF(D90:D93,"E&lt;3 ans")</f>
        <v>0</v>
      </c>
      <c r="V90" s="47">
        <f t="shared" ref="V90" si="328">SUM(J90,L90,N90,P90,R90,T90,AE90)</f>
        <v>0</v>
      </c>
      <c r="W90" s="44">
        <f t="shared" ref="W90" si="329">SUM(O90,Q90,S90)</f>
        <v>0</v>
      </c>
      <c r="X90"/>
      <c r="Y90"/>
      <c r="Z90"/>
      <c r="AA90"/>
      <c r="AB90"/>
    </row>
    <row r="91" spans="1:28" x14ac:dyDescent="0.25">
      <c r="A91" s="61"/>
      <c r="B91" s="40"/>
      <c r="D91" s="42"/>
      <c r="E91" s="58"/>
      <c r="F91" s="55"/>
      <c r="G91" s="55"/>
      <c r="H91" s="51"/>
      <c r="I91" s="51"/>
      <c r="J91" s="48"/>
      <c r="K91" s="51"/>
      <c r="L91" s="48"/>
      <c r="M91" s="51"/>
      <c r="N91" s="48"/>
      <c r="O91" s="51"/>
      <c r="P91" s="48"/>
      <c r="Q91" s="51"/>
      <c r="R91" s="48"/>
      <c r="S91" s="51"/>
      <c r="T91" s="48"/>
      <c r="U91" s="51"/>
      <c r="V91" s="48"/>
      <c r="W91" s="45"/>
      <c r="X91"/>
      <c r="Y91"/>
      <c r="Z91"/>
      <c r="AA91"/>
      <c r="AB91"/>
    </row>
    <row r="92" spans="1:28" x14ac:dyDescent="0.25">
      <c r="A92" s="61"/>
      <c r="B92" s="40"/>
      <c r="D92" s="42"/>
      <c r="E92" s="58"/>
      <c r="F92" s="55"/>
      <c r="G92" s="55"/>
      <c r="H92" s="51"/>
      <c r="I92" s="51"/>
      <c r="J92" s="48"/>
      <c r="K92" s="51"/>
      <c r="L92" s="48"/>
      <c r="M92" s="51"/>
      <c r="N92" s="48"/>
      <c r="O92" s="51"/>
      <c r="P92" s="48"/>
      <c r="Q92" s="51"/>
      <c r="R92" s="48"/>
      <c r="S92" s="51"/>
      <c r="T92" s="48"/>
      <c r="U92" s="51"/>
      <c r="V92" s="48"/>
      <c r="W92" s="45"/>
      <c r="X92"/>
      <c r="Y92"/>
      <c r="Z92"/>
      <c r="AA92"/>
      <c r="AB92"/>
    </row>
    <row r="93" spans="1:28" ht="15.75" thickBot="1" x14ac:dyDescent="0.3">
      <c r="A93" s="62"/>
      <c r="B93" s="41"/>
      <c r="C93" s="35"/>
      <c r="D93" s="25"/>
      <c r="E93" s="59"/>
      <c r="F93" s="56"/>
      <c r="G93" s="56"/>
      <c r="H93" s="52"/>
      <c r="I93" s="52"/>
      <c r="J93" s="53"/>
      <c r="K93" s="52"/>
      <c r="L93" s="53"/>
      <c r="M93" s="52"/>
      <c r="N93" s="53"/>
      <c r="O93" s="52"/>
      <c r="P93" s="53"/>
      <c r="Q93" s="52"/>
      <c r="R93" s="53"/>
      <c r="S93" s="52"/>
      <c r="T93" s="53"/>
      <c r="U93" s="52"/>
      <c r="V93" s="49"/>
      <c r="W93" s="46"/>
      <c r="X93"/>
      <c r="Y93"/>
      <c r="Z93"/>
      <c r="AA93"/>
      <c r="AB93"/>
    </row>
    <row r="94" spans="1:28" x14ac:dyDescent="0.25">
      <c r="A94" s="60"/>
      <c r="B94" s="37" t="str">
        <f>IFERROR(VLOOKUP(A94,'Listing Clients'!A:K,2,0),"")</f>
        <v/>
      </c>
      <c r="C94" s="39" t="str">
        <f>IFERROR(VLOOKUP(A94,'Listing Clients'!A:K,3,0),"")</f>
        <v/>
      </c>
      <c r="D94" s="24"/>
      <c r="E94" s="57"/>
      <c r="F94" s="54"/>
      <c r="G94" s="54"/>
      <c r="H94" s="50">
        <f t="shared" ref="H94" si="330">G94-F94</f>
        <v>0</v>
      </c>
      <c r="I94" s="50">
        <f t="shared" ref="I94" si="331">COUNTIF(D94:D97,"Adulte")*H94</f>
        <v>0</v>
      </c>
      <c r="J94" s="47">
        <f t="shared" ref="J94" si="332">IF(I94="","",I94*Y$2)</f>
        <v>0</v>
      </c>
      <c r="K94" s="50">
        <f t="shared" ref="K94" si="333">COUNTIF(D94:D97,"E&lt;10 ans")*H94</f>
        <v>0</v>
      </c>
      <c r="L94" s="47">
        <f t="shared" si="243"/>
        <v>0</v>
      </c>
      <c r="M94" s="50">
        <f t="shared" ref="M94" si="334">COUNTIF(D94:D97,"Invité")*H94</f>
        <v>0</v>
      </c>
      <c r="N94" s="47">
        <f t="shared" ref="N94" si="335">IF(M94="","",M94*AC$2)</f>
        <v>0</v>
      </c>
      <c r="O94" s="50">
        <f t="shared" ref="O94" si="336">COUNTIF(D94:D97,"Adulte")*H94</f>
        <v>0</v>
      </c>
      <c r="P94" s="47">
        <f t="shared" ref="P94" si="337">IF(O94="","",O94*Z$2)</f>
        <v>0</v>
      </c>
      <c r="Q94" s="50">
        <f t="shared" ref="Q94" si="338">COUNTIF(D94:D97,"E&lt;10 ans")*H94</f>
        <v>0</v>
      </c>
      <c r="R94" s="47">
        <f t="shared" ref="R94" si="339">IF(Q94="","",Q94*AB$2)</f>
        <v>0</v>
      </c>
      <c r="S94" s="50">
        <f t="shared" ref="S94" si="340">COUNTIF(D94:D97,"Invité")*H94</f>
        <v>0</v>
      </c>
      <c r="T94" s="47">
        <f t="shared" ref="T94" si="341">IF(S94="","",S94*AD$2)</f>
        <v>0</v>
      </c>
      <c r="U94" s="50">
        <f t="shared" ref="U94" si="342">COUNTIF(D94:D97,"E&lt;3 ans")</f>
        <v>0</v>
      </c>
      <c r="V94" s="47">
        <f t="shared" ref="V94" si="343">SUM(J94,L94,N94,P94,R94,T94,AE94)</f>
        <v>0</v>
      </c>
      <c r="W94" s="44">
        <f t="shared" ref="W94" si="344">SUM(O94,Q94,S94)</f>
        <v>0</v>
      </c>
      <c r="X94"/>
      <c r="Y94"/>
      <c r="Z94"/>
      <c r="AA94"/>
      <c r="AB94"/>
    </row>
    <row r="95" spans="1:28" x14ac:dyDescent="0.25">
      <c r="A95" s="61"/>
      <c r="B95" s="40"/>
      <c r="D95" s="42"/>
      <c r="E95" s="58"/>
      <c r="F95" s="55"/>
      <c r="G95" s="55"/>
      <c r="H95" s="51"/>
      <c r="I95" s="51"/>
      <c r="J95" s="48"/>
      <c r="K95" s="51"/>
      <c r="L95" s="48"/>
      <c r="M95" s="51"/>
      <c r="N95" s="48"/>
      <c r="O95" s="51"/>
      <c r="P95" s="48"/>
      <c r="Q95" s="51"/>
      <c r="R95" s="48"/>
      <c r="S95" s="51"/>
      <c r="T95" s="48"/>
      <c r="U95" s="51"/>
      <c r="V95" s="48"/>
      <c r="W95" s="45"/>
      <c r="X95"/>
      <c r="Y95"/>
      <c r="Z95"/>
      <c r="AA95"/>
      <c r="AB95"/>
    </row>
    <row r="96" spans="1:28" x14ac:dyDescent="0.25">
      <c r="A96" s="61"/>
      <c r="B96" s="40"/>
      <c r="D96" s="42"/>
      <c r="E96" s="58"/>
      <c r="F96" s="55"/>
      <c r="G96" s="55"/>
      <c r="H96" s="51"/>
      <c r="I96" s="51"/>
      <c r="J96" s="48"/>
      <c r="K96" s="51"/>
      <c r="L96" s="48"/>
      <c r="M96" s="51"/>
      <c r="N96" s="48"/>
      <c r="O96" s="51"/>
      <c r="P96" s="48"/>
      <c r="Q96" s="51"/>
      <c r="R96" s="48"/>
      <c r="S96" s="51"/>
      <c r="T96" s="48"/>
      <c r="U96" s="51"/>
      <c r="V96" s="48"/>
      <c r="W96" s="45"/>
      <c r="X96"/>
      <c r="Y96"/>
      <c r="Z96"/>
      <c r="AA96"/>
      <c r="AB96"/>
    </row>
    <row r="97" spans="1:28" ht="15.75" thickBot="1" x14ac:dyDescent="0.3">
      <c r="A97" s="62"/>
      <c r="B97" s="41"/>
      <c r="C97" s="35"/>
      <c r="D97" s="25"/>
      <c r="E97" s="59"/>
      <c r="F97" s="56"/>
      <c r="G97" s="56"/>
      <c r="H97" s="52"/>
      <c r="I97" s="52"/>
      <c r="J97" s="53"/>
      <c r="K97" s="52"/>
      <c r="L97" s="53"/>
      <c r="M97" s="52"/>
      <c r="N97" s="53"/>
      <c r="O97" s="52"/>
      <c r="P97" s="53"/>
      <c r="Q97" s="52"/>
      <c r="R97" s="53"/>
      <c r="S97" s="52"/>
      <c r="T97" s="53"/>
      <c r="U97" s="52"/>
      <c r="V97" s="49"/>
      <c r="W97" s="46"/>
      <c r="X97"/>
      <c r="Y97"/>
      <c r="Z97"/>
      <c r="AA97"/>
      <c r="AB97"/>
    </row>
    <row r="98" spans="1:28" x14ac:dyDescent="0.25">
      <c r="A98" s="60"/>
      <c r="B98" s="37" t="str">
        <f>IFERROR(VLOOKUP(A98,'Listing Clients'!A:K,2,0),"")</f>
        <v/>
      </c>
      <c r="C98" s="39" t="str">
        <f>IFERROR(VLOOKUP(A98,'Listing Clients'!A:K,3,0),"")</f>
        <v/>
      </c>
      <c r="D98" s="24"/>
      <c r="E98" s="57"/>
      <c r="F98" s="54"/>
      <c r="G98" s="54"/>
      <c r="H98" s="50">
        <f t="shared" ref="H98" si="345">G98-F98</f>
        <v>0</v>
      </c>
      <c r="I98" s="50">
        <f t="shared" ref="I98" si="346">COUNTIF(D98:D101,"Adulte")*H98</f>
        <v>0</v>
      </c>
      <c r="J98" s="47">
        <f t="shared" ref="J98" si="347">IF(I98="","",I98*Y$2)</f>
        <v>0</v>
      </c>
      <c r="K98" s="50">
        <f t="shared" ref="K98" si="348">COUNTIF(D98:D101,"E&lt;10 ans")*H98</f>
        <v>0</v>
      </c>
      <c r="L98" s="47">
        <f t="shared" si="243"/>
        <v>0</v>
      </c>
      <c r="M98" s="50">
        <f t="shared" ref="M98" si="349">COUNTIF(D98:D101,"Invité")*H98</f>
        <v>0</v>
      </c>
      <c r="N98" s="47">
        <f t="shared" ref="N98" si="350">IF(M98="","",M98*AC$2)</f>
        <v>0</v>
      </c>
      <c r="O98" s="50">
        <f t="shared" ref="O98" si="351">COUNTIF(D98:D101,"Adulte")*H98</f>
        <v>0</v>
      </c>
      <c r="P98" s="47">
        <f t="shared" ref="P98" si="352">IF(O98="","",O98*Z$2)</f>
        <v>0</v>
      </c>
      <c r="Q98" s="50">
        <f t="shared" ref="Q98" si="353">COUNTIF(D98:D101,"E&lt;10 ans")*H98</f>
        <v>0</v>
      </c>
      <c r="R98" s="47">
        <f t="shared" ref="R98" si="354">IF(Q98="","",Q98*AB$2)</f>
        <v>0</v>
      </c>
      <c r="S98" s="50">
        <f t="shared" ref="S98" si="355">COUNTIF(D98:D101,"Invité")*H98</f>
        <v>0</v>
      </c>
      <c r="T98" s="47">
        <f t="shared" ref="T98" si="356">IF(S98="","",S98*AD$2)</f>
        <v>0</v>
      </c>
      <c r="U98" s="50">
        <f t="shared" ref="U98" si="357">COUNTIF(D98:D101,"E&lt;3 ans")</f>
        <v>0</v>
      </c>
      <c r="V98" s="47">
        <f t="shared" ref="V98" si="358">SUM(J98,L98,N98,P98,R98,T98,AE98)</f>
        <v>0</v>
      </c>
      <c r="W98" s="44">
        <f t="shared" ref="W98" si="359">SUM(O98,Q98,S98)</f>
        <v>0</v>
      </c>
      <c r="X98"/>
      <c r="Y98"/>
      <c r="Z98"/>
      <c r="AA98"/>
      <c r="AB98"/>
    </row>
    <row r="99" spans="1:28" x14ac:dyDescent="0.25">
      <c r="A99" s="61"/>
      <c r="B99" s="40"/>
      <c r="D99" s="42"/>
      <c r="E99" s="58"/>
      <c r="F99" s="55"/>
      <c r="G99" s="55"/>
      <c r="H99" s="51"/>
      <c r="I99" s="51"/>
      <c r="J99" s="48"/>
      <c r="K99" s="51"/>
      <c r="L99" s="48"/>
      <c r="M99" s="51"/>
      <c r="N99" s="48"/>
      <c r="O99" s="51"/>
      <c r="P99" s="48"/>
      <c r="Q99" s="51"/>
      <c r="R99" s="48"/>
      <c r="S99" s="51"/>
      <c r="T99" s="48"/>
      <c r="U99" s="51"/>
      <c r="V99" s="48"/>
      <c r="W99" s="45"/>
      <c r="X99"/>
      <c r="Y99"/>
      <c r="Z99"/>
      <c r="AA99"/>
      <c r="AB99"/>
    </row>
    <row r="100" spans="1:28" x14ac:dyDescent="0.25">
      <c r="A100" s="61"/>
      <c r="B100" s="40"/>
      <c r="D100" s="42"/>
      <c r="E100" s="58"/>
      <c r="F100" s="55"/>
      <c r="G100" s="55"/>
      <c r="H100" s="51"/>
      <c r="I100" s="51"/>
      <c r="J100" s="48"/>
      <c r="K100" s="51"/>
      <c r="L100" s="48"/>
      <c r="M100" s="51"/>
      <c r="N100" s="48"/>
      <c r="O100" s="51"/>
      <c r="P100" s="48"/>
      <c r="Q100" s="51"/>
      <c r="R100" s="48"/>
      <c r="S100" s="51"/>
      <c r="T100" s="48"/>
      <c r="U100" s="51"/>
      <c r="V100" s="48"/>
      <c r="W100" s="45"/>
      <c r="X100"/>
      <c r="Y100"/>
      <c r="Z100"/>
      <c r="AA100"/>
      <c r="AB100"/>
    </row>
    <row r="101" spans="1:28" ht="15.75" thickBot="1" x14ac:dyDescent="0.3">
      <c r="A101" s="62"/>
      <c r="B101" s="41"/>
      <c r="C101" s="35"/>
      <c r="D101" s="25"/>
      <c r="E101" s="59"/>
      <c r="F101" s="56"/>
      <c r="G101" s="56"/>
      <c r="H101" s="52"/>
      <c r="I101" s="52"/>
      <c r="J101" s="53"/>
      <c r="K101" s="52"/>
      <c r="L101" s="53"/>
      <c r="M101" s="52"/>
      <c r="N101" s="53"/>
      <c r="O101" s="52"/>
      <c r="P101" s="53"/>
      <c r="Q101" s="52"/>
      <c r="R101" s="53"/>
      <c r="S101" s="52"/>
      <c r="T101" s="53"/>
      <c r="U101" s="52"/>
      <c r="V101" s="49"/>
      <c r="W101" s="46"/>
      <c r="X101"/>
      <c r="Y101"/>
      <c r="Z101"/>
      <c r="AA101"/>
      <c r="AB101"/>
    </row>
    <row r="102" spans="1:28" x14ac:dyDescent="0.25">
      <c r="A102" s="60"/>
      <c r="B102" s="37" t="str">
        <f>IFERROR(VLOOKUP(A102,'Listing Clients'!A:K,2,0),"")</f>
        <v/>
      </c>
      <c r="C102" s="39" t="str">
        <f>IFERROR(VLOOKUP(A102,'Listing Clients'!A:K,3,0),"")</f>
        <v/>
      </c>
      <c r="D102" s="24"/>
      <c r="E102" s="57"/>
      <c r="F102" s="54"/>
      <c r="G102" s="54"/>
      <c r="H102" s="50">
        <f t="shared" ref="H102" si="360">G102-F102</f>
        <v>0</v>
      </c>
      <c r="I102" s="50">
        <f t="shared" ref="I102" si="361">COUNTIF(D102:D105,"Adulte")*H102</f>
        <v>0</v>
      </c>
      <c r="J102" s="47">
        <f t="shared" ref="J102" si="362">IF(I102="","",I102*Y$2)</f>
        <v>0</v>
      </c>
      <c r="K102" s="50">
        <f t="shared" ref="K102" si="363">COUNTIF(D102:D105,"E&lt;10 ans")*H102</f>
        <v>0</v>
      </c>
      <c r="L102" s="47">
        <f t="shared" si="243"/>
        <v>0</v>
      </c>
      <c r="M102" s="50">
        <f t="shared" ref="M102" si="364">COUNTIF(D102:D105,"Invité")*H102</f>
        <v>0</v>
      </c>
      <c r="N102" s="47">
        <f t="shared" ref="N102" si="365">IF(M102="","",M102*AC$2)</f>
        <v>0</v>
      </c>
      <c r="O102" s="50">
        <f t="shared" ref="O102" si="366">COUNTIF(D102:D105,"Adulte")*H102</f>
        <v>0</v>
      </c>
      <c r="P102" s="47">
        <f t="shared" ref="P102" si="367">IF(O102="","",O102*Z$2)</f>
        <v>0</v>
      </c>
      <c r="Q102" s="50">
        <f t="shared" ref="Q102" si="368">COUNTIF(D102:D105,"E&lt;10 ans")*H102</f>
        <v>0</v>
      </c>
      <c r="R102" s="47">
        <f t="shared" ref="R102" si="369">IF(Q102="","",Q102*AB$2)</f>
        <v>0</v>
      </c>
      <c r="S102" s="50">
        <f t="shared" ref="S102" si="370">COUNTIF(D102:D105,"Invité")*H102</f>
        <v>0</v>
      </c>
      <c r="T102" s="47">
        <f t="shared" ref="T102" si="371">IF(S102="","",S102*AD$2)</f>
        <v>0</v>
      </c>
      <c r="U102" s="50">
        <f t="shared" ref="U102" si="372">COUNTIF(D102:D105,"E&lt;3 ans")</f>
        <v>0</v>
      </c>
      <c r="V102" s="47">
        <f t="shared" ref="V102" si="373">SUM(J102,L102,N102,P102,R102,T102,AE102)</f>
        <v>0</v>
      </c>
      <c r="W102" s="44">
        <f t="shared" ref="W102" si="374">SUM(O102,Q102,S102)</f>
        <v>0</v>
      </c>
      <c r="X102"/>
      <c r="Y102"/>
      <c r="Z102"/>
      <c r="AA102"/>
      <c r="AB102"/>
    </row>
    <row r="103" spans="1:28" x14ac:dyDescent="0.25">
      <c r="A103" s="61"/>
      <c r="B103" s="40"/>
      <c r="D103" s="42"/>
      <c r="E103" s="58"/>
      <c r="F103" s="55"/>
      <c r="G103" s="55"/>
      <c r="H103" s="51"/>
      <c r="I103" s="51"/>
      <c r="J103" s="48"/>
      <c r="K103" s="51"/>
      <c r="L103" s="48"/>
      <c r="M103" s="51"/>
      <c r="N103" s="48"/>
      <c r="O103" s="51"/>
      <c r="P103" s="48"/>
      <c r="Q103" s="51"/>
      <c r="R103" s="48"/>
      <c r="S103" s="51"/>
      <c r="T103" s="48"/>
      <c r="U103" s="51"/>
      <c r="V103" s="48"/>
      <c r="W103" s="45"/>
      <c r="X103"/>
      <c r="Y103"/>
      <c r="Z103"/>
      <c r="AA103"/>
      <c r="AB103"/>
    </row>
    <row r="104" spans="1:28" x14ac:dyDescent="0.25">
      <c r="A104" s="61"/>
      <c r="B104" s="40"/>
      <c r="D104" s="42"/>
      <c r="E104" s="58"/>
      <c r="F104" s="55"/>
      <c r="G104" s="55"/>
      <c r="H104" s="51"/>
      <c r="I104" s="51"/>
      <c r="J104" s="48"/>
      <c r="K104" s="51"/>
      <c r="L104" s="48"/>
      <c r="M104" s="51"/>
      <c r="N104" s="48"/>
      <c r="O104" s="51"/>
      <c r="P104" s="48"/>
      <c r="Q104" s="51"/>
      <c r="R104" s="48"/>
      <c r="S104" s="51"/>
      <c r="T104" s="48"/>
      <c r="U104" s="51"/>
      <c r="V104" s="48"/>
      <c r="W104" s="45"/>
      <c r="X104"/>
      <c r="Y104"/>
      <c r="Z104"/>
      <c r="AA104"/>
      <c r="AB104"/>
    </row>
    <row r="105" spans="1:28" ht="15.75" thickBot="1" x14ac:dyDescent="0.3">
      <c r="A105" s="62"/>
      <c r="B105" s="41"/>
      <c r="C105" s="35"/>
      <c r="D105" s="25"/>
      <c r="E105" s="59"/>
      <c r="F105" s="56"/>
      <c r="G105" s="56"/>
      <c r="H105" s="52"/>
      <c r="I105" s="52"/>
      <c r="J105" s="53"/>
      <c r="K105" s="52"/>
      <c r="L105" s="53"/>
      <c r="M105" s="52"/>
      <c r="N105" s="53"/>
      <c r="O105" s="52"/>
      <c r="P105" s="53"/>
      <c r="Q105" s="52"/>
      <c r="R105" s="53"/>
      <c r="S105" s="52"/>
      <c r="T105" s="53"/>
      <c r="U105" s="52"/>
      <c r="V105" s="49"/>
      <c r="W105" s="46"/>
      <c r="X105"/>
      <c r="Y105"/>
      <c r="Z105"/>
      <c r="AA105"/>
      <c r="AB105"/>
    </row>
    <row r="106" spans="1:28" x14ac:dyDescent="0.25">
      <c r="A106" s="60"/>
      <c r="B106" s="37" t="str">
        <f>IFERROR(VLOOKUP(A106,'Listing Clients'!A:K,2,0),"")</f>
        <v/>
      </c>
      <c r="C106" s="39" t="str">
        <f>IFERROR(VLOOKUP(A106,'Listing Clients'!A:K,3,0),"")</f>
        <v/>
      </c>
      <c r="D106" s="24"/>
      <c r="E106" s="57"/>
      <c r="F106" s="54"/>
      <c r="G106" s="54"/>
      <c r="H106" s="50">
        <f t="shared" ref="H106" si="375">G106-F106</f>
        <v>0</v>
      </c>
      <c r="I106" s="50">
        <f t="shared" ref="I106" si="376">COUNTIF(D106:D109,"Adulte")*H106</f>
        <v>0</v>
      </c>
      <c r="J106" s="47">
        <f t="shared" ref="J106" si="377">IF(I106="","",I106*Y$2)</f>
        <v>0</v>
      </c>
      <c r="K106" s="50">
        <f t="shared" ref="K106" si="378">COUNTIF(D106:D109,"E&lt;10 ans")*H106</f>
        <v>0</v>
      </c>
      <c r="L106" s="47">
        <f t="shared" si="243"/>
        <v>0</v>
      </c>
      <c r="M106" s="50">
        <f t="shared" ref="M106" si="379">COUNTIF(D106:D109,"Invité")*H106</f>
        <v>0</v>
      </c>
      <c r="N106" s="47">
        <f t="shared" ref="N106" si="380">IF(M106="","",M106*AC$2)</f>
        <v>0</v>
      </c>
      <c r="O106" s="50">
        <f t="shared" ref="O106" si="381">COUNTIF(D106:D109,"Adulte")*H106</f>
        <v>0</v>
      </c>
      <c r="P106" s="47">
        <f t="shared" ref="P106" si="382">IF(O106="","",O106*Z$2)</f>
        <v>0</v>
      </c>
      <c r="Q106" s="50">
        <f t="shared" ref="Q106" si="383">COUNTIF(D106:D109,"E&lt;10 ans")*H106</f>
        <v>0</v>
      </c>
      <c r="R106" s="47">
        <f t="shared" ref="R106" si="384">IF(Q106="","",Q106*AB$2)</f>
        <v>0</v>
      </c>
      <c r="S106" s="50">
        <f t="shared" ref="S106" si="385">COUNTIF(D106:D109,"Invité")*H106</f>
        <v>0</v>
      </c>
      <c r="T106" s="47">
        <f t="shared" ref="T106" si="386">IF(S106="","",S106*AD$2)</f>
        <v>0</v>
      </c>
      <c r="U106" s="50">
        <f t="shared" ref="U106" si="387">COUNTIF(D106:D109,"E&lt;3 ans")</f>
        <v>0</v>
      </c>
      <c r="V106" s="47">
        <f t="shared" ref="V106" si="388">SUM(J106,L106,N106,P106,R106,T106,AE106)</f>
        <v>0</v>
      </c>
      <c r="W106" s="44">
        <f t="shared" ref="W106" si="389">SUM(O106,Q106,S106)</f>
        <v>0</v>
      </c>
      <c r="X106"/>
      <c r="Y106"/>
      <c r="Z106"/>
      <c r="AA106"/>
      <c r="AB106"/>
    </row>
    <row r="107" spans="1:28" x14ac:dyDescent="0.25">
      <c r="A107" s="61"/>
      <c r="B107" s="40"/>
      <c r="D107" s="42"/>
      <c r="E107" s="58"/>
      <c r="F107" s="55"/>
      <c r="G107" s="55"/>
      <c r="H107" s="51"/>
      <c r="I107" s="51"/>
      <c r="J107" s="48"/>
      <c r="K107" s="51"/>
      <c r="L107" s="48"/>
      <c r="M107" s="51"/>
      <c r="N107" s="48"/>
      <c r="O107" s="51"/>
      <c r="P107" s="48"/>
      <c r="Q107" s="51"/>
      <c r="R107" s="48"/>
      <c r="S107" s="51"/>
      <c r="T107" s="48"/>
      <c r="U107" s="51"/>
      <c r="V107" s="48"/>
      <c r="W107" s="45"/>
      <c r="X107"/>
      <c r="Y107"/>
      <c r="Z107"/>
      <c r="AA107"/>
      <c r="AB107"/>
    </row>
    <row r="108" spans="1:28" x14ac:dyDescent="0.25">
      <c r="A108" s="61"/>
      <c r="B108" s="40"/>
      <c r="D108" s="42"/>
      <c r="E108" s="58"/>
      <c r="F108" s="55"/>
      <c r="G108" s="55"/>
      <c r="H108" s="51"/>
      <c r="I108" s="51"/>
      <c r="J108" s="48"/>
      <c r="K108" s="51"/>
      <c r="L108" s="48"/>
      <c r="M108" s="51"/>
      <c r="N108" s="48"/>
      <c r="O108" s="51"/>
      <c r="P108" s="48"/>
      <c r="Q108" s="51"/>
      <c r="R108" s="48"/>
      <c r="S108" s="51"/>
      <c r="T108" s="48"/>
      <c r="U108" s="51"/>
      <c r="V108" s="48"/>
      <c r="W108" s="45"/>
      <c r="X108"/>
      <c r="Y108"/>
      <c r="Z108"/>
      <c r="AA108"/>
      <c r="AB108"/>
    </row>
    <row r="109" spans="1:28" ht="15.75" thickBot="1" x14ac:dyDescent="0.3">
      <c r="A109" s="62"/>
      <c r="B109" s="41"/>
      <c r="C109" s="35"/>
      <c r="D109" s="25"/>
      <c r="E109" s="59"/>
      <c r="F109" s="56"/>
      <c r="G109" s="56"/>
      <c r="H109" s="52"/>
      <c r="I109" s="52"/>
      <c r="J109" s="53"/>
      <c r="K109" s="52"/>
      <c r="L109" s="53"/>
      <c r="M109" s="52"/>
      <c r="N109" s="53"/>
      <c r="O109" s="52"/>
      <c r="P109" s="53"/>
      <c r="Q109" s="52"/>
      <c r="R109" s="53"/>
      <c r="S109" s="52"/>
      <c r="T109" s="53"/>
      <c r="U109" s="52"/>
      <c r="V109" s="49"/>
      <c r="W109" s="46"/>
      <c r="X109"/>
      <c r="Y109"/>
      <c r="Z109"/>
      <c r="AA109"/>
      <c r="AB109"/>
    </row>
    <row r="110" spans="1:28" x14ac:dyDescent="0.25">
      <c r="A110" s="60"/>
      <c r="B110" s="37" t="str">
        <f>IFERROR(VLOOKUP(A110,'Listing Clients'!A:K,2,0),"")</f>
        <v/>
      </c>
      <c r="C110" s="39" t="str">
        <f>IFERROR(VLOOKUP(A110,'Listing Clients'!A:K,3,0),"")</f>
        <v/>
      </c>
      <c r="D110" s="24"/>
      <c r="E110" s="57"/>
      <c r="F110" s="54"/>
      <c r="G110" s="54"/>
      <c r="H110" s="50">
        <f t="shared" ref="H110" si="390">G110-F110</f>
        <v>0</v>
      </c>
      <c r="I110" s="50">
        <f t="shared" ref="I110" si="391">COUNTIF(D110:D113,"Adulte")*H110</f>
        <v>0</v>
      </c>
      <c r="J110" s="47">
        <f t="shared" ref="J110" si="392">IF(I110="","",I110*Y$2)</f>
        <v>0</v>
      </c>
      <c r="K110" s="50">
        <f t="shared" ref="K110" si="393">COUNTIF(D110:D113,"E&lt;10 ans")*H110</f>
        <v>0</v>
      </c>
      <c r="L110" s="47">
        <f t="shared" si="243"/>
        <v>0</v>
      </c>
      <c r="M110" s="50">
        <f t="shared" ref="M110" si="394">COUNTIF(D110:D113,"Invité")*H110</f>
        <v>0</v>
      </c>
      <c r="N110" s="47">
        <f t="shared" ref="N110" si="395">IF(M110="","",M110*AC$2)</f>
        <v>0</v>
      </c>
      <c r="O110" s="50">
        <f t="shared" ref="O110" si="396">COUNTIF(D110:D113,"Adulte")*H110</f>
        <v>0</v>
      </c>
      <c r="P110" s="47">
        <f t="shared" ref="P110" si="397">IF(O110="","",O110*Z$2)</f>
        <v>0</v>
      </c>
      <c r="Q110" s="50">
        <f t="shared" ref="Q110" si="398">COUNTIF(D110:D113,"E&lt;10 ans")*H110</f>
        <v>0</v>
      </c>
      <c r="R110" s="47">
        <f t="shared" ref="R110" si="399">IF(Q110="","",Q110*AB$2)</f>
        <v>0</v>
      </c>
      <c r="S110" s="50">
        <f t="shared" ref="S110" si="400">COUNTIF(D110:D113,"Invité")*H110</f>
        <v>0</v>
      </c>
      <c r="T110" s="47">
        <f t="shared" ref="T110" si="401">IF(S110="","",S110*AD$2)</f>
        <v>0</v>
      </c>
      <c r="U110" s="50">
        <f t="shared" ref="U110" si="402">COUNTIF(D110:D113,"E&lt;3 ans")</f>
        <v>0</v>
      </c>
      <c r="V110" s="47">
        <f t="shared" ref="V110" si="403">SUM(J110,L110,N110,P110,R110,T110,AE110)</f>
        <v>0</v>
      </c>
      <c r="W110" s="44">
        <f t="shared" ref="W110" si="404">SUM(O110,Q110,S110)</f>
        <v>0</v>
      </c>
      <c r="X110"/>
      <c r="Y110"/>
      <c r="Z110"/>
      <c r="AA110"/>
      <c r="AB110"/>
    </row>
    <row r="111" spans="1:28" x14ac:dyDescent="0.25">
      <c r="A111" s="61"/>
      <c r="B111" s="40"/>
      <c r="D111" s="42"/>
      <c r="E111" s="58"/>
      <c r="F111" s="55"/>
      <c r="G111" s="55"/>
      <c r="H111" s="51"/>
      <c r="I111" s="51"/>
      <c r="J111" s="48"/>
      <c r="K111" s="51"/>
      <c r="L111" s="48"/>
      <c r="M111" s="51"/>
      <c r="N111" s="48"/>
      <c r="O111" s="51"/>
      <c r="P111" s="48"/>
      <c r="Q111" s="51"/>
      <c r="R111" s="48"/>
      <c r="S111" s="51"/>
      <c r="T111" s="48"/>
      <c r="U111" s="51"/>
      <c r="V111" s="48"/>
      <c r="W111" s="45"/>
      <c r="X111"/>
      <c r="Y111"/>
      <c r="Z111"/>
      <c r="AA111"/>
      <c r="AB111"/>
    </row>
    <row r="112" spans="1:28" x14ac:dyDescent="0.25">
      <c r="A112" s="61"/>
      <c r="B112" s="40"/>
      <c r="D112" s="42"/>
      <c r="E112" s="58"/>
      <c r="F112" s="55"/>
      <c r="G112" s="55"/>
      <c r="H112" s="51"/>
      <c r="I112" s="51"/>
      <c r="J112" s="48"/>
      <c r="K112" s="51"/>
      <c r="L112" s="48"/>
      <c r="M112" s="51"/>
      <c r="N112" s="48"/>
      <c r="O112" s="51"/>
      <c r="P112" s="48"/>
      <c r="Q112" s="51"/>
      <c r="R112" s="48"/>
      <c r="S112" s="51"/>
      <c r="T112" s="48"/>
      <c r="U112" s="51"/>
      <c r="V112" s="48"/>
      <c r="W112" s="45"/>
      <c r="X112"/>
      <c r="Y112"/>
      <c r="Z112"/>
      <c r="AA112"/>
      <c r="AB112"/>
    </row>
    <row r="113" spans="1:28" ht="15.75" thickBot="1" x14ac:dyDescent="0.3">
      <c r="A113" s="62"/>
      <c r="B113" s="41"/>
      <c r="C113" s="35"/>
      <c r="D113" s="25"/>
      <c r="E113" s="59"/>
      <c r="F113" s="56"/>
      <c r="G113" s="56"/>
      <c r="H113" s="52"/>
      <c r="I113" s="52"/>
      <c r="J113" s="53"/>
      <c r="K113" s="52"/>
      <c r="L113" s="53"/>
      <c r="M113" s="52"/>
      <c r="N113" s="53"/>
      <c r="O113" s="52"/>
      <c r="P113" s="53"/>
      <c r="Q113" s="52"/>
      <c r="R113" s="53"/>
      <c r="S113" s="52"/>
      <c r="T113" s="53"/>
      <c r="U113" s="52"/>
      <c r="V113" s="49"/>
      <c r="W113" s="46"/>
      <c r="X113"/>
      <c r="Y113"/>
      <c r="Z113"/>
      <c r="AA113"/>
      <c r="AB113"/>
    </row>
    <row r="114" spans="1:28" x14ac:dyDescent="0.25">
      <c r="A114" s="60"/>
      <c r="B114" s="37" t="str">
        <f>IFERROR(VLOOKUP(A114,'Listing Clients'!A:K,2,0),"")</f>
        <v/>
      </c>
      <c r="C114" s="39" t="str">
        <f>IFERROR(VLOOKUP(A114,'Listing Clients'!A:K,3,0),"")</f>
        <v/>
      </c>
      <c r="D114" s="24"/>
      <c r="E114" s="57"/>
      <c r="F114" s="54"/>
      <c r="G114" s="54"/>
      <c r="H114" s="50">
        <f t="shared" ref="H114" si="405">G114-F114</f>
        <v>0</v>
      </c>
      <c r="I114" s="50">
        <f t="shared" ref="I114" si="406">COUNTIF(D114:D117,"Adulte")*H114</f>
        <v>0</v>
      </c>
      <c r="J114" s="47">
        <f t="shared" ref="J114" si="407">IF(I114="","",I114*Y$2)</f>
        <v>0</v>
      </c>
      <c r="K114" s="50">
        <f t="shared" ref="K114" si="408">COUNTIF(D114:D117,"E&lt;10 ans")*H114</f>
        <v>0</v>
      </c>
      <c r="L114" s="47">
        <f t="shared" si="243"/>
        <v>0</v>
      </c>
      <c r="M114" s="50">
        <f t="shared" ref="M114" si="409">COUNTIF(D114:D117,"Invité")*H114</f>
        <v>0</v>
      </c>
      <c r="N114" s="47">
        <f t="shared" ref="N114" si="410">IF(M114="","",M114*AC$2)</f>
        <v>0</v>
      </c>
      <c r="O114" s="50">
        <f t="shared" ref="O114" si="411">COUNTIF(D114:D117,"Adulte")*H114</f>
        <v>0</v>
      </c>
      <c r="P114" s="47">
        <f t="shared" ref="P114" si="412">IF(O114="","",O114*Z$2)</f>
        <v>0</v>
      </c>
      <c r="Q114" s="50">
        <f t="shared" ref="Q114" si="413">COUNTIF(D114:D117,"E&lt;10 ans")*H114</f>
        <v>0</v>
      </c>
      <c r="R114" s="47">
        <f t="shared" ref="R114" si="414">IF(Q114="","",Q114*AB$2)</f>
        <v>0</v>
      </c>
      <c r="S114" s="50">
        <f t="shared" ref="S114" si="415">COUNTIF(D114:D117,"Invité")*H114</f>
        <v>0</v>
      </c>
      <c r="T114" s="47">
        <f t="shared" ref="T114" si="416">IF(S114="","",S114*AD$2)</f>
        <v>0</v>
      </c>
      <c r="U114" s="50">
        <f t="shared" ref="U114" si="417">COUNTIF(D114:D117,"E&lt;3 ans")</f>
        <v>0</v>
      </c>
      <c r="V114" s="47">
        <f t="shared" ref="V114" si="418">SUM(J114,L114,N114,P114,R114,T114,AE114)</f>
        <v>0</v>
      </c>
      <c r="W114" s="44">
        <f t="shared" ref="W114" si="419">SUM(O114,Q114,S114)</f>
        <v>0</v>
      </c>
      <c r="X114"/>
      <c r="Y114"/>
      <c r="Z114"/>
      <c r="AA114"/>
      <c r="AB114"/>
    </row>
    <row r="115" spans="1:28" x14ac:dyDescent="0.25">
      <c r="A115" s="61"/>
      <c r="B115" s="40"/>
      <c r="D115" s="42"/>
      <c r="E115" s="58"/>
      <c r="F115" s="55"/>
      <c r="G115" s="55"/>
      <c r="H115" s="51"/>
      <c r="I115" s="51"/>
      <c r="J115" s="48"/>
      <c r="K115" s="51"/>
      <c r="L115" s="48"/>
      <c r="M115" s="51"/>
      <c r="N115" s="48"/>
      <c r="O115" s="51"/>
      <c r="P115" s="48"/>
      <c r="Q115" s="51"/>
      <c r="R115" s="48"/>
      <c r="S115" s="51"/>
      <c r="T115" s="48"/>
      <c r="U115" s="51"/>
      <c r="V115" s="48"/>
      <c r="W115" s="45"/>
      <c r="X115"/>
      <c r="Y115"/>
      <c r="Z115"/>
      <c r="AA115"/>
      <c r="AB115"/>
    </row>
    <row r="116" spans="1:28" x14ac:dyDescent="0.25">
      <c r="A116" s="61"/>
      <c r="B116" s="40"/>
      <c r="D116" s="42"/>
      <c r="E116" s="58"/>
      <c r="F116" s="55"/>
      <c r="G116" s="55"/>
      <c r="H116" s="51"/>
      <c r="I116" s="51"/>
      <c r="J116" s="48"/>
      <c r="K116" s="51"/>
      <c r="L116" s="48"/>
      <c r="M116" s="51"/>
      <c r="N116" s="48"/>
      <c r="O116" s="51"/>
      <c r="P116" s="48"/>
      <c r="Q116" s="51"/>
      <c r="R116" s="48"/>
      <c r="S116" s="51"/>
      <c r="T116" s="48"/>
      <c r="U116" s="51"/>
      <c r="V116" s="48"/>
      <c r="W116" s="45"/>
      <c r="X116"/>
      <c r="Y116"/>
      <c r="Z116"/>
      <c r="AA116"/>
      <c r="AB116"/>
    </row>
    <row r="117" spans="1:28" ht="15.75" thickBot="1" x14ac:dyDescent="0.3">
      <c r="A117" s="62"/>
      <c r="B117" s="41"/>
      <c r="C117" s="35"/>
      <c r="D117" s="25"/>
      <c r="E117" s="59"/>
      <c r="F117" s="56"/>
      <c r="G117" s="56"/>
      <c r="H117" s="52"/>
      <c r="I117" s="52"/>
      <c r="J117" s="53"/>
      <c r="K117" s="52"/>
      <c r="L117" s="53"/>
      <c r="M117" s="52"/>
      <c r="N117" s="53"/>
      <c r="O117" s="52"/>
      <c r="P117" s="53"/>
      <c r="Q117" s="52"/>
      <c r="R117" s="53"/>
      <c r="S117" s="52"/>
      <c r="T117" s="53"/>
      <c r="U117" s="52"/>
      <c r="V117" s="49"/>
      <c r="W117" s="46"/>
      <c r="X117"/>
      <c r="Y117"/>
      <c r="Z117"/>
      <c r="AA117"/>
      <c r="AB117"/>
    </row>
    <row r="118" spans="1:28" x14ac:dyDescent="0.25">
      <c r="A118" s="60"/>
      <c r="B118" s="37" t="str">
        <f>IFERROR(VLOOKUP(A118,'Listing Clients'!A:K,2,0),"")</f>
        <v/>
      </c>
      <c r="C118" s="39" t="str">
        <f>IFERROR(VLOOKUP(A118,'Listing Clients'!A:K,3,0),"")</f>
        <v/>
      </c>
      <c r="D118" s="24"/>
      <c r="E118" s="57"/>
      <c r="F118" s="54"/>
      <c r="G118" s="54"/>
      <c r="H118" s="50">
        <f t="shared" ref="H118" si="420">G118-F118</f>
        <v>0</v>
      </c>
      <c r="I118" s="50">
        <f t="shared" ref="I118" si="421">COUNTIF(D118:D121,"Adulte")*H118</f>
        <v>0</v>
      </c>
      <c r="J118" s="47">
        <f t="shared" ref="J118" si="422">IF(I118="","",I118*Y$2)</f>
        <v>0</v>
      </c>
      <c r="K118" s="50">
        <f t="shared" ref="K118" si="423">COUNTIF(D118:D121,"E&lt;10 ans")*H118</f>
        <v>0</v>
      </c>
      <c r="L118" s="47">
        <f t="shared" si="243"/>
        <v>0</v>
      </c>
      <c r="M118" s="50">
        <f t="shared" ref="M118" si="424">COUNTIF(D118:D121,"Invité")*H118</f>
        <v>0</v>
      </c>
      <c r="N118" s="47">
        <f t="shared" ref="N118" si="425">IF(M118="","",M118*AC$2)</f>
        <v>0</v>
      </c>
      <c r="O118" s="50">
        <f t="shared" ref="O118" si="426">COUNTIF(D118:D121,"Adulte")*H118</f>
        <v>0</v>
      </c>
      <c r="P118" s="47">
        <f t="shared" ref="P118" si="427">IF(O118="","",O118*Z$2)</f>
        <v>0</v>
      </c>
      <c r="Q118" s="50">
        <f t="shared" ref="Q118" si="428">COUNTIF(D118:D121,"E&lt;10 ans")*H118</f>
        <v>0</v>
      </c>
      <c r="R118" s="47">
        <f t="shared" ref="R118" si="429">IF(Q118="","",Q118*AB$2)</f>
        <v>0</v>
      </c>
      <c r="S118" s="50">
        <f t="shared" ref="S118" si="430">COUNTIF(D118:D121,"Invité")*H118</f>
        <v>0</v>
      </c>
      <c r="T118" s="47">
        <f t="shared" ref="T118" si="431">IF(S118="","",S118*AD$2)</f>
        <v>0</v>
      </c>
      <c r="U118" s="50">
        <f t="shared" ref="U118" si="432">COUNTIF(D118:D121,"E&lt;3 ans")</f>
        <v>0</v>
      </c>
      <c r="V118" s="47">
        <f t="shared" ref="V118" si="433">SUM(J118,L118,N118,P118,R118,T118,AE118)</f>
        <v>0</v>
      </c>
      <c r="W118" s="44">
        <f t="shared" ref="W118" si="434">SUM(O118,Q118,S118)</f>
        <v>0</v>
      </c>
      <c r="X118"/>
      <c r="Y118"/>
      <c r="Z118"/>
      <c r="AA118"/>
      <c r="AB118"/>
    </row>
    <row r="119" spans="1:28" x14ac:dyDescent="0.25">
      <c r="A119" s="61"/>
      <c r="B119" s="40"/>
      <c r="D119" s="42"/>
      <c r="E119" s="58"/>
      <c r="F119" s="55"/>
      <c r="G119" s="55"/>
      <c r="H119" s="51"/>
      <c r="I119" s="51"/>
      <c r="J119" s="48"/>
      <c r="K119" s="51"/>
      <c r="L119" s="48"/>
      <c r="M119" s="51"/>
      <c r="N119" s="48"/>
      <c r="O119" s="51"/>
      <c r="P119" s="48"/>
      <c r="Q119" s="51"/>
      <c r="R119" s="48"/>
      <c r="S119" s="51"/>
      <c r="T119" s="48"/>
      <c r="U119" s="51"/>
      <c r="V119" s="48"/>
      <c r="W119" s="45"/>
      <c r="X119"/>
      <c r="Y119"/>
      <c r="Z119"/>
      <c r="AA119"/>
      <c r="AB119"/>
    </row>
    <row r="120" spans="1:28" x14ac:dyDescent="0.25">
      <c r="A120" s="61"/>
      <c r="B120" s="40"/>
      <c r="D120" s="42"/>
      <c r="E120" s="58"/>
      <c r="F120" s="55"/>
      <c r="G120" s="55"/>
      <c r="H120" s="51"/>
      <c r="I120" s="51"/>
      <c r="J120" s="48"/>
      <c r="K120" s="51"/>
      <c r="L120" s="48"/>
      <c r="M120" s="51"/>
      <c r="N120" s="48"/>
      <c r="O120" s="51"/>
      <c r="P120" s="48"/>
      <c r="Q120" s="51"/>
      <c r="R120" s="48"/>
      <c r="S120" s="51"/>
      <c r="T120" s="48"/>
      <c r="U120" s="51"/>
      <c r="V120" s="48"/>
      <c r="W120" s="45"/>
      <c r="X120"/>
      <c r="Y120"/>
      <c r="Z120"/>
      <c r="AA120"/>
      <c r="AB120"/>
    </row>
    <row r="121" spans="1:28" ht="15.75" thickBot="1" x14ac:dyDescent="0.3">
      <c r="A121" s="62"/>
      <c r="B121" s="41"/>
      <c r="C121" s="35"/>
      <c r="D121" s="25"/>
      <c r="E121" s="59"/>
      <c r="F121" s="56"/>
      <c r="G121" s="56"/>
      <c r="H121" s="52"/>
      <c r="I121" s="52"/>
      <c r="J121" s="53"/>
      <c r="K121" s="52"/>
      <c r="L121" s="53"/>
      <c r="M121" s="52"/>
      <c r="N121" s="53"/>
      <c r="O121" s="52"/>
      <c r="P121" s="53"/>
      <c r="Q121" s="52"/>
      <c r="R121" s="53"/>
      <c r="S121" s="52"/>
      <c r="T121" s="53"/>
      <c r="U121" s="52"/>
      <c r="V121" s="49"/>
      <c r="W121" s="46"/>
      <c r="X121"/>
      <c r="Y121"/>
      <c r="Z121"/>
      <c r="AA121"/>
      <c r="AB121"/>
    </row>
    <row r="122" spans="1:28" x14ac:dyDescent="0.25">
      <c r="A122" s="60"/>
      <c r="B122" s="37" t="str">
        <f>IFERROR(VLOOKUP(A122,'Listing Clients'!A:K,2,0),"")</f>
        <v/>
      </c>
      <c r="C122" s="39" t="str">
        <f>IFERROR(VLOOKUP(A122,'Listing Clients'!A:K,3,0),"")</f>
        <v/>
      </c>
      <c r="D122" s="24"/>
      <c r="E122" s="57"/>
      <c r="F122" s="54"/>
      <c r="G122" s="54"/>
      <c r="H122" s="50">
        <f t="shared" ref="H122" si="435">G122-F122</f>
        <v>0</v>
      </c>
      <c r="I122" s="50">
        <f t="shared" ref="I122" si="436">COUNTIF(D122:D125,"Adulte")*H122</f>
        <v>0</v>
      </c>
      <c r="J122" s="47">
        <f t="shared" ref="J122" si="437">IF(I122="","",I122*Y$2)</f>
        <v>0</v>
      </c>
      <c r="K122" s="50">
        <f t="shared" ref="K122" si="438">COUNTIF(D122:D125,"E&lt;10 ans")*H122</f>
        <v>0</v>
      </c>
      <c r="L122" s="47">
        <f t="shared" si="243"/>
        <v>0</v>
      </c>
      <c r="M122" s="50">
        <f t="shared" ref="M122" si="439">COUNTIF(D122:D125,"Invité")*H122</f>
        <v>0</v>
      </c>
      <c r="N122" s="47">
        <f t="shared" ref="N122" si="440">IF(M122="","",M122*AC$2)</f>
        <v>0</v>
      </c>
      <c r="O122" s="50">
        <f t="shared" ref="O122" si="441">COUNTIF(D122:D125,"Adulte")*H122</f>
        <v>0</v>
      </c>
      <c r="P122" s="47">
        <f t="shared" ref="P122" si="442">IF(O122="","",O122*Z$2)</f>
        <v>0</v>
      </c>
      <c r="Q122" s="50">
        <f t="shared" ref="Q122" si="443">COUNTIF(D122:D125,"E&lt;10 ans")*H122</f>
        <v>0</v>
      </c>
      <c r="R122" s="47">
        <f t="shared" ref="R122" si="444">IF(Q122="","",Q122*AB$2)</f>
        <v>0</v>
      </c>
      <c r="S122" s="50">
        <f t="shared" ref="S122" si="445">COUNTIF(D122:D125,"Invité")*H122</f>
        <v>0</v>
      </c>
      <c r="T122" s="47">
        <f t="shared" ref="T122" si="446">IF(S122="","",S122*AD$2)</f>
        <v>0</v>
      </c>
      <c r="U122" s="50">
        <f t="shared" ref="U122" si="447">COUNTIF(D122:D125,"E&lt;3 ans")</f>
        <v>0</v>
      </c>
      <c r="V122" s="47">
        <f t="shared" ref="V122" si="448">SUM(J122,L122,N122,P122,R122,T122,AE122)</f>
        <v>0</v>
      </c>
      <c r="W122" s="44">
        <f t="shared" ref="W122" si="449">SUM(O122,Q122,S122)</f>
        <v>0</v>
      </c>
      <c r="X122"/>
      <c r="Y122"/>
      <c r="Z122"/>
      <c r="AA122"/>
      <c r="AB122"/>
    </row>
    <row r="123" spans="1:28" x14ac:dyDescent="0.25">
      <c r="A123" s="61"/>
      <c r="B123" s="40"/>
      <c r="D123" s="42"/>
      <c r="E123" s="58"/>
      <c r="F123" s="55"/>
      <c r="G123" s="55"/>
      <c r="H123" s="51"/>
      <c r="I123" s="51"/>
      <c r="J123" s="48"/>
      <c r="K123" s="51"/>
      <c r="L123" s="48"/>
      <c r="M123" s="51"/>
      <c r="N123" s="48"/>
      <c r="O123" s="51"/>
      <c r="P123" s="48"/>
      <c r="Q123" s="51"/>
      <c r="R123" s="48"/>
      <c r="S123" s="51"/>
      <c r="T123" s="48"/>
      <c r="U123" s="51"/>
      <c r="V123" s="48"/>
      <c r="W123" s="45"/>
      <c r="X123"/>
      <c r="Y123"/>
      <c r="Z123"/>
      <c r="AA123"/>
      <c r="AB123"/>
    </row>
    <row r="124" spans="1:28" x14ac:dyDescent="0.25">
      <c r="A124" s="61"/>
      <c r="B124" s="40"/>
      <c r="D124" s="42"/>
      <c r="E124" s="58"/>
      <c r="F124" s="55"/>
      <c r="G124" s="55"/>
      <c r="H124" s="51"/>
      <c r="I124" s="51"/>
      <c r="J124" s="48"/>
      <c r="K124" s="51"/>
      <c r="L124" s="48"/>
      <c r="M124" s="51"/>
      <c r="N124" s="48"/>
      <c r="O124" s="51"/>
      <c r="P124" s="48"/>
      <c r="Q124" s="51"/>
      <c r="R124" s="48"/>
      <c r="S124" s="51"/>
      <c r="T124" s="48"/>
      <c r="U124" s="51"/>
      <c r="V124" s="48"/>
      <c r="W124" s="45"/>
      <c r="X124"/>
      <c r="Y124"/>
      <c r="Z124"/>
      <c r="AA124"/>
      <c r="AB124"/>
    </row>
    <row r="125" spans="1:28" ht="15.75" thickBot="1" x14ac:dyDescent="0.3">
      <c r="A125" s="62"/>
      <c r="B125" s="41"/>
      <c r="C125" s="35"/>
      <c r="D125" s="25"/>
      <c r="E125" s="59"/>
      <c r="F125" s="56"/>
      <c r="G125" s="56"/>
      <c r="H125" s="52"/>
      <c r="I125" s="52"/>
      <c r="J125" s="53"/>
      <c r="K125" s="52"/>
      <c r="L125" s="53"/>
      <c r="M125" s="52"/>
      <c r="N125" s="53"/>
      <c r="O125" s="52"/>
      <c r="P125" s="53"/>
      <c r="Q125" s="52"/>
      <c r="R125" s="53"/>
      <c r="S125" s="52"/>
      <c r="T125" s="53"/>
      <c r="U125" s="52"/>
      <c r="V125" s="49"/>
      <c r="W125" s="46"/>
      <c r="X125"/>
      <c r="Y125"/>
      <c r="Z125"/>
      <c r="AA125"/>
      <c r="AB125"/>
    </row>
    <row r="126" spans="1:28" x14ac:dyDescent="0.25">
      <c r="A126" s="60"/>
      <c r="B126" s="37" t="str">
        <f>IFERROR(VLOOKUP(A126,'Listing Clients'!A:K,2,0),"")</f>
        <v/>
      </c>
      <c r="C126" s="39" t="str">
        <f>IFERROR(VLOOKUP(A126,'Listing Clients'!A:K,3,0),"")</f>
        <v/>
      </c>
      <c r="D126" s="24"/>
      <c r="E126" s="57"/>
      <c r="F126" s="54"/>
      <c r="G126" s="54"/>
      <c r="H126" s="50">
        <f t="shared" ref="H126" si="450">G126-F126</f>
        <v>0</v>
      </c>
      <c r="I126" s="50">
        <f t="shared" ref="I126" si="451">COUNTIF(D126:D129,"Adulte")*H126</f>
        <v>0</v>
      </c>
      <c r="J126" s="47">
        <f t="shared" ref="J126" si="452">IF(I126="","",I126*Y$2)</f>
        <v>0</v>
      </c>
      <c r="K126" s="50">
        <f t="shared" ref="K126" si="453">COUNTIF(D126:D129,"E&lt;10 ans")*H126</f>
        <v>0</v>
      </c>
      <c r="L126" s="47">
        <f t="shared" si="243"/>
        <v>0</v>
      </c>
      <c r="M126" s="50">
        <f t="shared" ref="M126" si="454">COUNTIF(D126:D129,"Invité")*H126</f>
        <v>0</v>
      </c>
      <c r="N126" s="47">
        <f t="shared" ref="N126" si="455">IF(M126="","",M126*AC$2)</f>
        <v>0</v>
      </c>
      <c r="O126" s="50">
        <f t="shared" ref="O126" si="456">COUNTIF(D126:D129,"Adulte")*H126</f>
        <v>0</v>
      </c>
      <c r="P126" s="47">
        <f t="shared" ref="P126" si="457">IF(O126="","",O126*Z$2)</f>
        <v>0</v>
      </c>
      <c r="Q126" s="50">
        <f t="shared" ref="Q126" si="458">COUNTIF(D126:D129,"E&lt;10 ans")*H126</f>
        <v>0</v>
      </c>
      <c r="R126" s="47">
        <f t="shared" ref="R126" si="459">IF(Q126="","",Q126*AB$2)</f>
        <v>0</v>
      </c>
      <c r="S126" s="50">
        <f t="shared" ref="S126" si="460">COUNTIF(D126:D129,"Invité")*H126</f>
        <v>0</v>
      </c>
      <c r="T126" s="47">
        <f t="shared" ref="T126" si="461">IF(S126="","",S126*AD$2)</f>
        <v>0</v>
      </c>
      <c r="U126" s="50">
        <f t="shared" ref="U126" si="462">COUNTIF(D126:D129,"E&lt;3 ans")</f>
        <v>0</v>
      </c>
      <c r="V126" s="47">
        <f t="shared" ref="V126" si="463">SUM(J126,L126,N126,P126,R126,T126,AE126)</f>
        <v>0</v>
      </c>
      <c r="W126" s="44">
        <f t="shared" ref="W126" si="464">SUM(O126,Q126,S126)</f>
        <v>0</v>
      </c>
      <c r="X126"/>
      <c r="Y126"/>
      <c r="Z126"/>
      <c r="AA126"/>
      <c r="AB126"/>
    </row>
    <row r="127" spans="1:28" x14ac:dyDescent="0.25">
      <c r="A127" s="61"/>
      <c r="B127" s="40"/>
      <c r="D127" s="42"/>
      <c r="E127" s="58"/>
      <c r="F127" s="55"/>
      <c r="G127" s="55"/>
      <c r="H127" s="51"/>
      <c r="I127" s="51"/>
      <c r="J127" s="48"/>
      <c r="K127" s="51"/>
      <c r="L127" s="48"/>
      <c r="M127" s="51"/>
      <c r="N127" s="48"/>
      <c r="O127" s="51"/>
      <c r="P127" s="48"/>
      <c r="Q127" s="51"/>
      <c r="R127" s="48"/>
      <c r="S127" s="51"/>
      <c r="T127" s="48"/>
      <c r="U127" s="51"/>
      <c r="V127" s="48"/>
      <c r="W127" s="45"/>
      <c r="X127"/>
      <c r="Y127"/>
      <c r="Z127"/>
      <c r="AA127"/>
      <c r="AB127"/>
    </row>
    <row r="128" spans="1:28" x14ac:dyDescent="0.25">
      <c r="A128" s="61"/>
      <c r="B128" s="40"/>
      <c r="D128" s="42"/>
      <c r="E128" s="58"/>
      <c r="F128" s="55"/>
      <c r="G128" s="55"/>
      <c r="H128" s="51"/>
      <c r="I128" s="51"/>
      <c r="J128" s="48"/>
      <c r="K128" s="51"/>
      <c r="L128" s="48"/>
      <c r="M128" s="51"/>
      <c r="N128" s="48"/>
      <c r="O128" s="51"/>
      <c r="P128" s="48"/>
      <c r="Q128" s="51"/>
      <c r="R128" s="48"/>
      <c r="S128" s="51"/>
      <c r="T128" s="48"/>
      <c r="U128" s="51"/>
      <c r="V128" s="48"/>
      <c r="W128" s="45"/>
      <c r="X128"/>
      <c r="Y128"/>
      <c r="Z128"/>
      <c r="AA128"/>
      <c r="AB128"/>
    </row>
    <row r="129" spans="1:28" ht="15.75" thickBot="1" x14ac:dyDescent="0.3">
      <c r="A129" s="62"/>
      <c r="B129" s="41"/>
      <c r="C129" s="35"/>
      <c r="D129" s="25"/>
      <c r="E129" s="59"/>
      <c r="F129" s="56"/>
      <c r="G129" s="56"/>
      <c r="H129" s="52"/>
      <c r="I129" s="52"/>
      <c r="J129" s="53"/>
      <c r="K129" s="52"/>
      <c r="L129" s="53"/>
      <c r="M129" s="52"/>
      <c r="N129" s="53"/>
      <c r="O129" s="52"/>
      <c r="P129" s="53"/>
      <c r="Q129" s="52"/>
      <c r="R129" s="53"/>
      <c r="S129" s="52"/>
      <c r="T129" s="53"/>
      <c r="U129" s="52"/>
      <c r="V129" s="49"/>
      <c r="W129" s="46"/>
      <c r="X129"/>
      <c r="Y129"/>
      <c r="Z129"/>
      <c r="AA129"/>
      <c r="AB129"/>
    </row>
    <row r="130" spans="1:28" x14ac:dyDescent="0.25">
      <c r="A130" s="60"/>
      <c r="B130" s="37" t="str">
        <f>IFERROR(VLOOKUP(A130,'Listing Clients'!A:K,2,0),"")</f>
        <v/>
      </c>
      <c r="C130" s="39" t="str">
        <f>IFERROR(VLOOKUP(A130,'Listing Clients'!A:K,3,0),"")</f>
        <v/>
      </c>
      <c r="D130" s="24"/>
      <c r="E130" s="57"/>
      <c r="F130" s="54"/>
      <c r="G130" s="54"/>
      <c r="H130" s="50">
        <f t="shared" ref="H130" si="465">G130-F130</f>
        <v>0</v>
      </c>
      <c r="I130" s="50">
        <f t="shared" ref="I130" si="466">COUNTIF(D130:D133,"Adulte")*H130</f>
        <v>0</v>
      </c>
      <c r="J130" s="47">
        <f t="shared" ref="J130" si="467">IF(I130="","",I130*Y$2)</f>
        <v>0</v>
      </c>
      <c r="K130" s="50">
        <f t="shared" ref="K130" si="468">COUNTIF(D130:D133,"E&lt;10 ans")*H130</f>
        <v>0</v>
      </c>
      <c r="L130" s="47">
        <f t="shared" si="243"/>
        <v>0</v>
      </c>
      <c r="M130" s="50">
        <f t="shared" ref="M130" si="469">COUNTIF(D130:D133,"Invité")*H130</f>
        <v>0</v>
      </c>
      <c r="N130" s="47">
        <f t="shared" ref="N130" si="470">IF(M130="","",M130*AC$2)</f>
        <v>0</v>
      </c>
      <c r="O130" s="50">
        <f t="shared" ref="O130" si="471">COUNTIF(D130:D133,"Adulte")*H130</f>
        <v>0</v>
      </c>
      <c r="P130" s="47">
        <f t="shared" ref="P130" si="472">IF(O130="","",O130*Z$2)</f>
        <v>0</v>
      </c>
      <c r="Q130" s="50">
        <f t="shared" ref="Q130" si="473">COUNTIF(D130:D133,"E&lt;10 ans")*H130</f>
        <v>0</v>
      </c>
      <c r="R130" s="47">
        <f t="shared" ref="R130" si="474">IF(Q130="","",Q130*AB$2)</f>
        <v>0</v>
      </c>
      <c r="S130" s="50">
        <f t="shared" ref="S130" si="475">COUNTIF(D130:D133,"Invité")*H130</f>
        <v>0</v>
      </c>
      <c r="T130" s="47">
        <f t="shared" ref="T130" si="476">IF(S130="","",S130*AD$2)</f>
        <v>0</v>
      </c>
      <c r="U130" s="50">
        <f t="shared" ref="U130" si="477">COUNTIF(D130:D133,"E&lt;3 ans")</f>
        <v>0</v>
      </c>
      <c r="V130" s="47">
        <f t="shared" ref="V130" si="478">SUM(J130,L130,N130,P130,R130,T130,AE130)</f>
        <v>0</v>
      </c>
      <c r="W130" s="44">
        <f t="shared" ref="W130" si="479">SUM(O130,Q130,S130)</f>
        <v>0</v>
      </c>
      <c r="X130"/>
      <c r="Y130"/>
      <c r="Z130"/>
      <c r="AA130"/>
      <c r="AB130"/>
    </row>
    <row r="131" spans="1:28" x14ac:dyDescent="0.25">
      <c r="A131" s="61"/>
      <c r="B131" s="40"/>
      <c r="D131" s="42"/>
      <c r="E131" s="58"/>
      <c r="F131" s="55"/>
      <c r="G131" s="55"/>
      <c r="H131" s="51"/>
      <c r="I131" s="51"/>
      <c r="J131" s="48"/>
      <c r="K131" s="51"/>
      <c r="L131" s="48"/>
      <c r="M131" s="51"/>
      <c r="N131" s="48"/>
      <c r="O131" s="51"/>
      <c r="P131" s="48"/>
      <c r="Q131" s="51"/>
      <c r="R131" s="48"/>
      <c r="S131" s="51"/>
      <c r="T131" s="48"/>
      <c r="U131" s="51"/>
      <c r="V131" s="48"/>
      <c r="W131" s="45"/>
      <c r="X131"/>
      <c r="Y131"/>
      <c r="Z131"/>
      <c r="AA131"/>
      <c r="AB131"/>
    </row>
    <row r="132" spans="1:28" x14ac:dyDescent="0.25">
      <c r="A132" s="61"/>
      <c r="B132" s="40"/>
      <c r="D132" s="42"/>
      <c r="E132" s="58"/>
      <c r="F132" s="55"/>
      <c r="G132" s="55"/>
      <c r="H132" s="51"/>
      <c r="I132" s="51"/>
      <c r="J132" s="48"/>
      <c r="K132" s="51"/>
      <c r="L132" s="48"/>
      <c r="M132" s="51"/>
      <c r="N132" s="48"/>
      <c r="O132" s="51"/>
      <c r="P132" s="48"/>
      <c r="Q132" s="51"/>
      <c r="R132" s="48"/>
      <c r="S132" s="51"/>
      <c r="T132" s="48"/>
      <c r="U132" s="51"/>
      <c r="V132" s="48"/>
      <c r="W132" s="45"/>
      <c r="X132"/>
      <c r="Y132"/>
      <c r="Z132"/>
      <c r="AA132"/>
      <c r="AB132"/>
    </row>
    <row r="133" spans="1:28" ht="15.75" thickBot="1" x14ac:dyDescent="0.3">
      <c r="A133" s="62"/>
      <c r="B133" s="41"/>
      <c r="C133" s="35"/>
      <c r="D133" s="25"/>
      <c r="E133" s="59"/>
      <c r="F133" s="56"/>
      <c r="G133" s="56"/>
      <c r="H133" s="52"/>
      <c r="I133" s="52"/>
      <c r="J133" s="53"/>
      <c r="K133" s="52"/>
      <c r="L133" s="53"/>
      <c r="M133" s="52"/>
      <c r="N133" s="53"/>
      <c r="O133" s="52"/>
      <c r="P133" s="53"/>
      <c r="Q133" s="52"/>
      <c r="R133" s="53"/>
      <c r="S133" s="52"/>
      <c r="T133" s="53"/>
      <c r="U133" s="52"/>
      <c r="V133" s="49"/>
      <c r="W133" s="46"/>
      <c r="X133"/>
      <c r="Y133"/>
      <c r="Z133"/>
      <c r="AA133"/>
      <c r="AB133"/>
    </row>
    <row r="134" spans="1:28" x14ac:dyDescent="0.25">
      <c r="A134" s="60"/>
      <c r="B134" s="37" t="str">
        <f>IFERROR(VLOOKUP(A134,'Listing Clients'!A:K,2,0),"")</f>
        <v/>
      </c>
      <c r="C134" s="39" t="str">
        <f>IFERROR(VLOOKUP(A134,'Listing Clients'!A:K,3,0),"")</f>
        <v/>
      </c>
      <c r="D134" s="24"/>
      <c r="E134" s="57"/>
      <c r="F134" s="54"/>
      <c r="G134" s="54"/>
      <c r="H134" s="50">
        <f t="shared" ref="H134" si="480">G134-F134</f>
        <v>0</v>
      </c>
      <c r="I134" s="50">
        <f t="shared" ref="I134" si="481">COUNTIF(D134:D137,"Adulte")*H134</f>
        <v>0</v>
      </c>
      <c r="J134" s="47">
        <f t="shared" ref="J134" si="482">IF(I134="","",I134*Y$2)</f>
        <v>0</v>
      </c>
      <c r="K134" s="50">
        <f t="shared" ref="K134" si="483">COUNTIF(D134:D137,"E&lt;10 ans")*H134</f>
        <v>0</v>
      </c>
      <c r="L134" s="47">
        <f t="shared" ref="L134:L194" si="484">IF(K134="","",K134*AA$2)</f>
        <v>0</v>
      </c>
      <c r="M134" s="50">
        <f t="shared" ref="M134" si="485">COUNTIF(D134:D137,"Invité")*H134</f>
        <v>0</v>
      </c>
      <c r="N134" s="47">
        <f t="shared" ref="N134" si="486">IF(M134="","",M134*AC$2)</f>
        <v>0</v>
      </c>
      <c r="O134" s="50">
        <f t="shared" ref="O134" si="487">COUNTIF(D134:D137,"Adulte")*H134</f>
        <v>0</v>
      </c>
      <c r="P134" s="47">
        <f t="shared" ref="P134" si="488">IF(O134="","",O134*Z$2)</f>
        <v>0</v>
      </c>
      <c r="Q134" s="50">
        <f t="shared" ref="Q134" si="489">COUNTIF(D134:D137,"E&lt;10 ans")*H134</f>
        <v>0</v>
      </c>
      <c r="R134" s="47">
        <f t="shared" ref="R134" si="490">IF(Q134="","",Q134*AB$2)</f>
        <v>0</v>
      </c>
      <c r="S134" s="50">
        <f t="shared" ref="S134" si="491">COUNTIF(D134:D137,"Invité")*H134</f>
        <v>0</v>
      </c>
      <c r="T134" s="47">
        <f t="shared" ref="T134" si="492">IF(S134="","",S134*AD$2)</f>
        <v>0</v>
      </c>
      <c r="U134" s="50">
        <f t="shared" ref="U134" si="493">COUNTIF(D134:D137,"E&lt;3 ans")</f>
        <v>0</v>
      </c>
      <c r="V134" s="47">
        <f t="shared" ref="V134" si="494">SUM(J134,L134,N134,P134,R134,T134,AE134)</f>
        <v>0</v>
      </c>
      <c r="W134" s="44">
        <f t="shared" ref="W134" si="495">SUM(O134,Q134,S134)</f>
        <v>0</v>
      </c>
      <c r="X134"/>
      <c r="Y134"/>
      <c r="Z134"/>
      <c r="AA134"/>
      <c r="AB134"/>
    </row>
    <row r="135" spans="1:28" x14ac:dyDescent="0.25">
      <c r="A135" s="61"/>
      <c r="B135" s="40"/>
      <c r="D135" s="42"/>
      <c r="E135" s="58"/>
      <c r="F135" s="55"/>
      <c r="G135" s="55"/>
      <c r="H135" s="51"/>
      <c r="I135" s="51"/>
      <c r="J135" s="48"/>
      <c r="K135" s="51"/>
      <c r="L135" s="48"/>
      <c r="M135" s="51"/>
      <c r="N135" s="48"/>
      <c r="O135" s="51"/>
      <c r="P135" s="48"/>
      <c r="Q135" s="51"/>
      <c r="R135" s="48"/>
      <c r="S135" s="51"/>
      <c r="T135" s="48"/>
      <c r="U135" s="51"/>
      <c r="V135" s="48"/>
      <c r="W135" s="45"/>
      <c r="X135"/>
      <c r="Y135"/>
      <c r="Z135"/>
      <c r="AA135"/>
      <c r="AB135"/>
    </row>
    <row r="136" spans="1:28" x14ac:dyDescent="0.25">
      <c r="A136" s="61"/>
      <c r="B136" s="40"/>
      <c r="D136" s="42"/>
      <c r="E136" s="58"/>
      <c r="F136" s="55"/>
      <c r="G136" s="55"/>
      <c r="H136" s="51"/>
      <c r="I136" s="51"/>
      <c r="J136" s="48"/>
      <c r="K136" s="51"/>
      <c r="L136" s="48"/>
      <c r="M136" s="51"/>
      <c r="N136" s="48"/>
      <c r="O136" s="51"/>
      <c r="P136" s="48"/>
      <c r="Q136" s="51"/>
      <c r="R136" s="48"/>
      <c r="S136" s="51"/>
      <c r="T136" s="48"/>
      <c r="U136" s="51"/>
      <c r="V136" s="48"/>
      <c r="W136" s="45"/>
      <c r="X136"/>
      <c r="Y136"/>
      <c r="Z136"/>
      <c r="AA136"/>
      <c r="AB136"/>
    </row>
    <row r="137" spans="1:28" ht="15.75" thickBot="1" x14ac:dyDescent="0.3">
      <c r="A137" s="62"/>
      <c r="B137" s="41"/>
      <c r="C137" s="35"/>
      <c r="D137" s="25"/>
      <c r="E137" s="59"/>
      <c r="F137" s="56"/>
      <c r="G137" s="56"/>
      <c r="H137" s="52"/>
      <c r="I137" s="52"/>
      <c r="J137" s="53"/>
      <c r="K137" s="52"/>
      <c r="L137" s="53"/>
      <c r="M137" s="52"/>
      <c r="N137" s="53"/>
      <c r="O137" s="52"/>
      <c r="P137" s="53"/>
      <c r="Q137" s="52"/>
      <c r="R137" s="53"/>
      <c r="S137" s="52"/>
      <c r="T137" s="53"/>
      <c r="U137" s="52"/>
      <c r="V137" s="49"/>
      <c r="W137" s="46"/>
      <c r="X137"/>
      <c r="Y137"/>
      <c r="Z137"/>
      <c r="AA137"/>
      <c r="AB137"/>
    </row>
    <row r="138" spans="1:28" x14ac:dyDescent="0.25">
      <c r="A138" s="60"/>
      <c r="B138" s="37" t="str">
        <f>IFERROR(VLOOKUP(A138,'Listing Clients'!A:K,2,0),"")</f>
        <v/>
      </c>
      <c r="C138" s="39" t="str">
        <f>IFERROR(VLOOKUP(A138,'Listing Clients'!A:K,3,0),"")</f>
        <v/>
      </c>
      <c r="D138" s="24"/>
      <c r="E138" s="57"/>
      <c r="F138" s="54"/>
      <c r="G138" s="54"/>
      <c r="H138" s="50">
        <f t="shared" ref="H138" si="496">G138-F138</f>
        <v>0</v>
      </c>
      <c r="I138" s="50">
        <f t="shared" ref="I138" si="497">COUNTIF(D138:D141,"Adulte")*H138</f>
        <v>0</v>
      </c>
      <c r="J138" s="47">
        <f t="shared" ref="J138" si="498">IF(I138="","",I138*Y$2)</f>
        <v>0</v>
      </c>
      <c r="K138" s="50">
        <f t="shared" ref="K138" si="499">COUNTIF(D138:D141,"E&lt;10 ans")*H138</f>
        <v>0</v>
      </c>
      <c r="L138" s="47">
        <f t="shared" si="484"/>
        <v>0</v>
      </c>
      <c r="M138" s="50">
        <f t="shared" ref="M138" si="500">COUNTIF(D138:D141,"Invité")*H138</f>
        <v>0</v>
      </c>
      <c r="N138" s="47">
        <f t="shared" ref="N138" si="501">IF(M138="","",M138*AC$2)</f>
        <v>0</v>
      </c>
      <c r="O138" s="50">
        <f t="shared" ref="O138" si="502">COUNTIF(D138:D141,"Adulte")*H138</f>
        <v>0</v>
      </c>
      <c r="P138" s="47">
        <f t="shared" ref="P138" si="503">IF(O138="","",O138*Z$2)</f>
        <v>0</v>
      </c>
      <c r="Q138" s="50">
        <f t="shared" ref="Q138" si="504">COUNTIF(D138:D141,"E&lt;10 ans")*H138</f>
        <v>0</v>
      </c>
      <c r="R138" s="47">
        <f t="shared" ref="R138" si="505">IF(Q138="","",Q138*AB$2)</f>
        <v>0</v>
      </c>
      <c r="S138" s="50">
        <f t="shared" ref="S138" si="506">COUNTIF(D138:D141,"Invité")*H138</f>
        <v>0</v>
      </c>
      <c r="T138" s="47">
        <f t="shared" ref="T138" si="507">IF(S138="","",S138*AD$2)</f>
        <v>0</v>
      </c>
      <c r="U138" s="50">
        <f t="shared" ref="U138" si="508">COUNTIF(D138:D141,"E&lt;3 ans")</f>
        <v>0</v>
      </c>
      <c r="V138" s="47">
        <f t="shared" ref="V138" si="509">SUM(J138,L138,N138,P138,R138,T138,AE138)</f>
        <v>0</v>
      </c>
      <c r="W138" s="44">
        <f t="shared" ref="W138" si="510">SUM(O138,Q138,S138)</f>
        <v>0</v>
      </c>
      <c r="X138"/>
      <c r="Y138"/>
      <c r="Z138"/>
      <c r="AA138"/>
      <c r="AB138"/>
    </row>
    <row r="139" spans="1:28" x14ac:dyDescent="0.25">
      <c r="A139" s="61"/>
      <c r="B139" s="40"/>
      <c r="D139" s="42"/>
      <c r="E139" s="58"/>
      <c r="F139" s="55"/>
      <c r="G139" s="55"/>
      <c r="H139" s="51"/>
      <c r="I139" s="51"/>
      <c r="J139" s="48"/>
      <c r="K139" s="51"/>
      <c r="L139" s="48"/>
      <c r="M139" s="51"/>
      <c r="N139" s="48"/>
      <c r="O139" s="51"/>
      <c r="P139" s="48"/>
      <c r="Q139" s="51"/>
      <c r="R139" s="48"/>
      <c r="S139" s="51"/>
      <c r="T139" s="48"/>
      <c r="U139" s="51"/>
      <c r="V139" s="48"/>
      <c r="W139" s="45"/>
      <c r="X139"/>
      <c r="Y139"/>
      <c r="Z139"/>
      <c r="AA139"/>
      <c r="AB139"/>
    </row>
    <row r="140" spans="1:28" x14ac:dyDescent="0.25">
      <c r="A140" s="61"/>
      <c r="B140" s="40"/>
      <c r="D140" s="42"/>
      <c r="E140" s="58"/>
      <c r="F140" s="55"/>
      <c r="G140" s="55"/>
      <c r="H140" s="51"/>
      <c r="I140" s="51"/>
      <c r="J140" s="48"/>
      <c r="K140" s="51"/>
      <c r="L140" s="48"/>
      <c r="M140" s="51"/>
      <c r="N140" s="48"/>
      <c r="O140" s="51"/>
      <c r="P140" s="48"/>
      <c r="Q140" s="51"/>
      <c r="R140" s="48"/>
      <c r="S140" s="51"/>
      <c r="T140" s="48"/>
      <c r="U140" s="51"/>
      <c r="V140" s="48"/>
      <c r="W140" s="45"/>
      <c r="X140"/>
      <c r="Y140"/>
      <c r="Z140"/>
      <c r="AA140"/>
      <c r="AB140"/>
    </row>
    <row r="141" spans="1:28" ht="15.75" thickBot="1" x14ac:dyDescent="0.3">
      <c r="A141" s="62"/>
      <c r="B141" s="41"/>
      <c r="C141" s="35"/>
      <c r="D141" s="25"/>
      <c r="E141" s="59"/>
      <c r="F141" s="56"/>
      <c r="G141" s="56"/>
      <c r="H141" s="52"/>
      <c r="I141" s="52"/>
      <c r="J141" s="53"/>
      <c r="K141" s="52"/>
      <c r="L141" s="53"/>
      <c r="M141" s="52"/>
      <c r="N141" s="53"/>
      <c r="O141" s="52"/>
      <c r="P141" s="53"/>
      <c r="Q141" s="52"/>
      <c r="R141" s="53"/>
      <c r="S141" s="52"/>
      <c r="T141" s="53"/>
      <c r="U141" s="52"/>
      <c r="V141" s="49"/>
      <c r="W141" s="46"/>
      <c r="X141"/>
      <c r="Y141"/>
      <c r="Z141"/>
      <c r="AA141"/>
      <c r="AB141"/>
    </row>
    <row r="142" spans="1:28" x14ac:dyDescent="0.25">
      <c r="A142" s="60"/>
      <c r="B142" s="37" t="str">
        <f>IFERROR(VLOOKUP(A142,'Listing Clients'!A:K,2,0),"")</f>
        <v/>
      </c>
      <c r="C142" s="39" t="str">
        <f>IFERROR(VLOOKUP(A142,'Listing Clients'!A:K,3,0),"")</f>
        <v/>
      </c>
      <c r="D142" s="24"/>
      <c r="E142" s="57"/>
      <c r="F142" s="54"/>
      <c r="G142" s="54"/>
      <c r="H142" s="50">
        <f t="shared" ref="H142" si="511">G142-F142</f>
        <v>0</v>
      </c>
      <c r="I142" s="50">
        <f t="shared" ref="I142" si="512">COUNTIF(D142:D145,"Adulte")*H142</f>
        <v>0</v>
      </c>
      <c r="J142" s="47">
        <f t="shared" ref="J142" si="513">IF(I142="","",I142*Y$2)</f>
        <v>0</v>
      </c>
      <c r="K142" s="50">
        <f t="shared" ref="K142" si="514">COUNTIF(D142:D145,"E&lt;10 ans")*H142</f>
        <v>0</v>
      </c>
      <c r="L142" s="47">
        <f t="shared" si="484"/>
        <v>0</v>
      </c>
      <c r="M142" s="50">
        <f t="shared" ref="M142" si="515">COUNTIF(D142:D145,"Invité")*H142</f>
        <v>0</v>
      </c>
      <c r="N142" s="47">
        <f t="shared" ref="N142" si="516">IF(M142="","",M142*AC$2)</f>
        <v>0</v>
      </c>
      <c r="O142" s="50">
        <f t="shared" ref="O142" si="517">COUNTIF(D142:D145,"Adulte")*H142</f>
        <v>0</v>
      </c>
      <c r="P142" s="47">
        <f t="shared" ref="P142" si="518">IF(O142="","",O142*Z$2)</f>
        <v>0</v>
      </c>
      <c r="Q142" s="50">
        <f t="shared" ref="Q142" si="519">COUNTIF(D142:D145,"E&lt;10 ans")*H142</f>
        <v>0</v>
      </c>
      <c r="R142" s="47">
        <f t="shared" ref="R142" si="520">IF(Q142="","",Q142*AB$2)</f>
        <v>0</v>
      </c>
      <c r="S142" s="50">
        <f t="shared" ref="S142" si="521">COUNTIF(D142:D145,"Invité")*H142</f>
        <v>0</v>
      </c>
      <c r="T142" s="47">
        <f t="shared" ref="T142" si="522">IF(S142="","",S142*AD$2)</f>
        <v>0</v>
      </c>
      <c r="U142" s="50">
        <f t="shared" ref="U142" si="523">COUNTIF(D142:D145,"E&lt;3 ans")</f>
        <v>0</v>
      </c>
      <c r="V142" s="47">
        <f t="shared" ref="V142" si="524">SUM(J142,L142,N142,P142,R142,T142,AE142)</f>
        <v>0</v>
      </c>
      <c r="W142" s="44">
        <f t="shared" ref="W142" si="525">SUM(O142,Q142,S142)</f>
        <v>0</v>
      </c>
      <c r="X142"/>
      <c r="Y142"/>
      <c r="Z142"/>
      <c r="AA142"/>
      <c r="AB142"/>
    </row>
    <row r="143" spans="1:28" x14ac:dyDescent="0.25">
      <c r="A143" s="61"/>
      <c r="B143" s="40"/>
      <c r="D143" s="42"/>
      <c r="E143" s="58"/>
      <c r="F143" s="55"/>
      <c r="G143" s="55"/>
      <c r="H143" s="51"/>
      <c r="I143" s="51"/>
      <c r="J143" s="48"/>
      <c r="K143" s="51"/>
      <c r="L143" s="48"/>
      <c r="M143" s="51"/>
      <c r="N143" s="48"/>
      <c r="O143" s="51"/>
      <c r="P143" s="48"/>
      <c r="Q143" s="51"/>
      <c r="R143" s="48"/>
      <c r="S143" s="51"/>
      <c r="T143" s="48"/>
      <c r="U143" s="51"/>
      <c r="V143" s="48"/>
      <c r="W143" s="45"/>
      <c r="X143"/>
      <c r="Y143"/>
      <c r="Z143"/>
      <c r="AA143"/>
      <c r="AB143"/>
    </row>
    <row r="144" spans="1:28" x14ac:dyDescent="0.25">
      <c r="A144" s="61"/>
      <c r="B144" s="40"/>
      <c r="D144" s="42"/>
      <c r="E144" s="58"/>
      <c r="F144" s="55"/>
      <c r="G144" s="55"/>
      <c r="H144" s="51"/>
      <c r="I144" s="51"/>
      <c r="J144" s="48"/>
      <c r="K144" s="51"/>
      <c r="L144" s="48"/>
      <c r="M144" s="51"/>
      <c r="N144" s="48"/>
      <c r="O144" s="51"/>
      <c r="P144" s="48"/>
      <c r="Q144" s="51"/>
      <c r="R144" s="48"/>
      <c r="S144" s="51"/>
      <c r="T144" s="48"/>
      <c r="U144" s="51"/>
      <c r="V144" s="48"/>
      <c r="W144" s="45"/>
      <c r="X144"/>
      <c r="Y144"/>
      <c r="Z144"/>
      <c r="AA144"/>
      <c r="AB144"/>
    </row>
    <row r="145" spans="1:28" ht="15.75" thickBot="1" x14ac:dyDescent="0.3">
      <c r="A145" s="62"/>
      <c r="B145" s="41"/>
      <c r="C145" s="35"/>
      <c r="D145" s="25"/>
      <c r="E145" s="59"/>
      <c r="F145" s="56"/>
      <c r="G145" s="56"/>
      <c r="H145" s="52"/>
      <c r="I145" s="52"/>
      <c r="J145" s="53"/>
      <c r="K145" s="52"/>
      <c r="L145" s="53"/>
      <c r="M145" s="52"/>
      <c r="N145" s="53"/>
      <c r="O145" s="52"/>
      <c r="P145" s="53"/>
      <c r="Q145" s="52"/>
      <c r="R145" s="53"/>
      <c r="S145" s="52"/>
      <c r="T145" s="53"/>
      <c r="U145" s="52"/>
      <c r="V145" s="49"/>
      <c r="W145" s="46"/>
      <c r="X145"/>
      <c r="Y145"/>
      <c r="Z145"/>
      <c r="AA145"/>
      <c r="AB145"/>
    </row>
    <row r="146" spans="1:28" x14ac:dyDescent="0.25">
      <c r="A146" s="60"/>
      <c r="B146" s="37" t="str">
        <f>IFERROR(VLOOKUP(A146,'Listing Clients'!A:K,2,0),"")</f>
        <v/>
      </c>
      <c r="C146" s="39" t="str">
        <f>IFERROR(VLOOKUP(A146,'Listing Clients'!A:K,3,0),"")</f>
        <v/>
      </c>
      <c r="D146" s="24"/>
      <c r="E146" s="57"/>
      <c r="F146" s="54"/>
      <c r="G146" s="54"/>
      <c r="H146" s="50">
        <f t="shared" ref="H146" si="526">G146-F146</f>
        <v>0</v>
      </c>
      <c r="I146" s="50">
        <f t="shared" ref="I146" si="527">COUNTIF(D146:D149,"Adulte")*H146</f>
        <v>0</v>
      </c>
      <c r="J146" s="47">
        <f t="shared" ref="J146" si="528">IF(I146="","",I146*Y$2)</f>
        <v>0</v>
      </c>
      <c r="K146" s="50">
        <f t="shared" ref="K146" si="529">COUNTIF(D146:D149,"E&lt;10 ans")*H146</f>
        <v>0</v>
      </c>
      <c r="L146" s="47">
        <f t="shared" si="484"/>
        <v>0</v>
      </c>
      <c r="M146" s="50">
        <f t="shared" ref="M146" si="530">COUNTIF(D146:D149,"Invité")*H146</f>
        <v>0</v>
      </c>
      <c r="N146" s="47">
        <f t="shared" ref="N146" si="531">IF(M146="","",M146*AC$2)</f>
        <v>0</v>
      </c>
      <c r="O146" s="50">
        <f t="shared" ref="O146" si="532">COUNTIF(D146:D149,"Adulte")*H146</f>
        <v>0</v>
      </c>
      <c r="P146" s="47">
        <f t="shared" ref="P146" si="533">IF(O146="","",O146*Z$2)</f>
        <v>0</v>
      </c>
      <c r="Q146" s="50">
        <f t="shared" ref="Q146" si="534">COUNTIF(D146:D149,"E&lt;10 ans")*H146</f>
        <v>0</v>
      </c>
      <c r="R146" s="47">
        <f t="shared" ref="R146" si="535">IF(Q146="","",Q146*AB$2)</f>
        <v>0</v>
      </c>
      <c r="S146" s="50">
        <f t="shared" ref="S146" si="536">COUNTIF(D146:D149,"Invité")*H146</f>
        <v>0</v>
      </c>
      <c r="T146" s="47">
        <f t="shared" ref="T146" si="537">IF(S146="","",S146*AD$2)</f>
        <v>0</v>
      </c>
      <c r="U146" s="50">
        <f t="shared" ref="U146" si="538">COUNTIF(D146:D149,"E&lt;3 ans")</f>
        <v>0</v>
      </c>
      <c r="V146" s="47">
        <f t="shared" ref="V146" si="539">SUM(J146,L146,N146,P146,R146,T146,AE146)</f>
        <v>0</v>
      </c>
      <c r="W146" s="44">
        <f t="shared" ref="W146" si="540">SUM(O146,Q146,S146)</f>
        <v>0</v>
      </c>
      <c r="X146"/>
      <c r="Y146"/>
      <c r="Z146"/>
      <c r="AA146"/>
      <c r="AB146"/>
    </row>
    <row r="147" spans="1:28" x14ac:dyDescent="0.25">
      <c r="A147" s="61"/>
      <c r="B147" s="40"/>
      <c r="D147" s="42"/>
      <c r="E147" s="58"/>
      <c r="F147" s="55"/>
      <c r="G147" s="55"/>
      <c r="H147" s="51"/>
      <c r="I147" s="51"/>
      <c r="J147" s="48"/>
      <c r="K147" s="51"/>
      <c r="L147" s="48"/>
      <c r="M147" s="51"/>
      <c r="N147" s="48"/>
      <c r="O147" s="51"/>
      <c r="P147" s="48"/>
      <c r="Q147" s="51"/>
      <c r="R147" s="48"/>
      <c r="S147" s="51"/>
      <c r="T147" s="48"/>
      <c r="U147" s="51"/>
      <c r="V147" s="48"/>
      <c r="W147" s="45"/>
      <c r="X147"/>
      <c r="Y147"/>
      <c r="Z147"/>
      <c r="AA147"/>
      <c r="AB147"/>
    </row>
    <row r="148" spans="1:28" x14ac:dyDescent="0.25">
      <c r="A148" s="61"/>
      <c r="B148" s="40"/>
      <c r="D148" s="42"/>
      <c r="E148" s="58"/>
      <c r="F148" s="55"/>
      <c r="G148" s="55"/>
      <c r="H148" s="51"/>
      <c r="I148" s="51"/>
      <c r="J148" s="48"/>
      <c r="K148" s="51"/>
      <c r="L148" s="48"/>
      <c r="M148" s="51"/>
      <c r="N148" s="48"/>
      <c r="O148" s="51"/>
      <c r="P148" s="48"/>
      <c r="Q148" s="51"/>
      <c r="R148" s="48"/>
      <c r="S148" s="51"/>
      <c r="T148" s="48"/>
      <c r="U148" s="51"/>
      <c r="V148" s="48"/>
      <c r="W148" s="45"/>
      <c r="X148"/>
      <c r="Y148"/>
      <c r="Z148"/>
      <c r="AA148"/>
      <c r="AB148"/>
    </row>
    <row r="149" spans="1:28" ht="15.75" thickBot="1" x14ac:dyDescent="0.3">
      <c r="A149" s="62"/>
      <c r="B149" s="41"/>
      <c r="C149" s="35"/>
      <c r="D149" s="25"/>
      <c r="E149" s="59"/>
      <c r="F149" s="56"/>
      <c r="G149" s="56"/>
      <c r="H149" s="52"/>
      <c r="I149" s="52"/>
      <c r="J149" s="53"/>
      <c r="K149" s="52"/>
      <c r="L149" s="53"/>
      <c r="M149" s="52"/>
      <c r="N149" s="53"/>
      <c r="O149" s="52"/>
      <c r="P149" s="53"/>
      <c r="Q149" s="52"/>
      <c r="R149" s="53"/>
      <c r="S149" s="52"/>
      <c r="T149" s="53"/>
      <c r="U149" s="52"/>
      <c r="V149" s="49"/>
      <c r="W149" s="46"/>
      <c r="X149"/>
      <c r="Y149"/>
      <c r="Z149"/>
      <c r="AA149"/>
      <c r="AB149"/>
    </row>
    <row r="150" spans="1:28" x14ac:dyDescent="0.25">
      <c r="A150" s="60"/>
      <c r="B150" s="37" t="str">
        <f>IFERROR(VLOOKUP(A150,'Listing Clients'!A:K,2,0),"")</f>
        <v/>
      </c>
      <c r="C150" s="39" t="str">
        <f>IFERROR(VLOOKUP(A150,'Listing Clients'!A:K,3,0),"")</f>
        <v/>
      </c>
      <c r="D150" s="24"/>
      <c r="E150" s="57"/>
      <c r="F150" s="54"/>
      <c r="G150" s="54"/>
      <c r="H150" s="50">
        <f t="shared" ref="H150" si="541">G150-F150</f>
        <v>0</v>
      </c>
      <c r="I150" s="50">
        <f t="shared" ref="I150" si="542">COUNTIF(D150:D153,"Adulte")*H150</f>
        <v>0</v>
      </c>
      <c r="J150" s="47">
        <f t="shared" ref="J150" si="543">IF(I150="","",I150*Y$2)</f>
        <v>0</v>
      </c>
      <c r="K150" s="50">
        <f t="shared" ref="K150" si="544">COUNTIF(D150:D153,"E&lt;10 ans")*H150</f>
        <v>0</v>
      </c>
      <c r="L150" s="47">
        <f t="shared" si="484"/>
        <v>0</v>
      </c>
      <c r="M150" s="50">
        <f t="shared" ref="M150" si="545">COUNTIF(D150:D153,"Invité")*H150</f>
        <v>0</v>
      </c>
      <c r="N150" s="47">
        <f t="shared" ref="N150" si="546">IF(M150="","",M150*AC$2)</f>
        <v>0</v>
      </c>
      <c r="O150" s="50">
        <f t="shared" ref="O150" si="547">COUNTIF(D150:D153,"Adulte")*H150</f>
        <v>0</v>
      </c>
      <c r="P150" s="47">
        <f t="shared" ref="P150" si="548">IF(O150="","",O150*Z$2)</f>
        <v>0</v>
      </c>
      <c r="Q150" s="50">
        <f t="shared" ref="Q150" si="549">COUNTIF(D150:D153,"E&lt;10 ans")*H150</f>
        <v>0</v>
      </c>
      <c r="R150" s="47">
        <f t="shared" ref="R150" si="550">IF(Q150="","",Q150*AB$2)</f>
        <v>0</v>
      </c>
      <c r="S150" s="50">
        <f t="shared" ref="S150" si="551">COUNTIF(D150:D153,"Invité")*H150</f>
        <v>0</v>
      </c>
      <c r="T150" s="47">
        <f t="shared" ref="T150" si="552">IF(S150="","",S150*AD$2)</f>
        <v>0</v>
      </c>
      <c r="U150" s="50">
        <f t="shared" ref="U150" si="553">COUNTIF(D150:D153,"E&lt;3 ans")</f>
        <v>0</v>
      </c>
      <c r="V150" s="47">
        <f t="shared" ref="V150" si="554">SUM(J150,L150,N150,P150,R150,T150,AE150)</f>
        <v>0</v>
      </c>
      <c r="W150" s="44">
        <f t="shared" ref="W150" si="555">SUM(O150,Q150,S150)</f>
        <v>0</v>
      </c>
      <c r="X150"/>
      <c r="Y150"/>
      <c r="Z150"/>
      <c r="AA150"/>
      <c r="AB150"/>
    </row>
    <row r="151" spans="1:28" x14ac:dyDescent="0.25">
      <c r="A151" s="61"/>
      <c r="B151" s="40"/>
      <c r="D151" s="42"/>
      <c r="E151" s="58"/>
      <c r="F151" s="55"/>
      <c r="G151" s="55"/>
      <c r="H151" s="51"/>
      <c r="I151" s="51"/>
      <c r="J151" s="48"/>
      <c r="K151" s="51"/>
      <c r="L151" s="48"/>
      <c r="M151" s="51"/>
      <c r="N151" s="48"/>
      <c r="O151" s="51"/>
      <c r="P151" s="48"/>
      <c r="Q151" s="51"/>
      <c r="R151" s="48"/>
      <c r="S151" s="51"/>
      <c r="T151" s="48"/>
      <c r="U151" s="51"/>
      <c r="V151" s="48"/>
      <c r="W151" s="45"/>
      <c r="X151"/>
      <c r="Y151"/>
      <c r="Z151"/>
      <c r="AA151"/>
      <c r="AB151"/>
    </row>
    <row r="152" spans="1:28" x14ac:dyDescent="0.25">
      <c r="A152" s="61"/>
      <c r="B152" s="40"/>
      <c r="D152" s="42"/>
      <c r="E152" s="58"/>
      <c r="F152" s="55"/>
      <c r="G152" s="55"/>
      <c r="H152" s="51"/>
      <c r="I152" s="51"/>
      <c r="J152" s="48"/>
      <c r="K152" s="51"/>
      <c r="L152" s="48"/>
      <c r="M152" s="51"/>
      <c r="N152" s="48"/>
      <c r="O152" s="51"/>
      <c r="P152" s="48"/>
      <c r="Q152" s="51"/>
      <c r="R152" s="48"/>
      <c r="S152" s="51"/>
      <c r="T152" s="48"/>
      <c r="U152" s="51"/>
      <c r="V152" s="48"/>
      <c r="W152" s="45"/>
      <c r="X152"/>
      <c r="Y152"/>
      <c r="Z152"/>
      <c r="AA152"/>
      <c r="AB152"/>
    </row>
    <row r="153" spans="1:28" ht="15.75" thickBot="1" x14ac:dyDescent="0.3">
      <c r="A153" s="62"/>
      <c r="B153" s="41"/>
      <c r="C153" s="35"/>
      <c r="D153" s="25"/>
      <c r="E153" s="59"/>
      <c r="F153" s="56"/>
      <c r="G153" s="56"/>
      <c r="H153" s="52"/>
      <c r="I153" s="52"/>
      <c r="J153" s="53"/>
      <c r="K153" s="52"/>
      <c r="L153" s="53"/>
      <c r="M153" s="52"/>
      <c r="N153" s="53"/>
      <c r="O153" s="52"/>
      <c r="P153" s="53"/>
      <c r="Q153" s="52"/>
      <c r="R153" s="53"/>
      <c r="S153" s="52"/>
      <c r="T153" s="53"/>
      <c r="U153" s="52"/>
      <c r="V153" s="49"/>
      <c r="W153" s="46"/>
      <c r="X153"/>
      <c r="Y153"/>
      <c r="Z153"/>
      <c r="AA153"/>
      <c r="AB153"/>
    </row>
    <row r="154" spans="1:28" x14ac:dyDescent="0.25">
      <c r="A154" s="60"/>
      <c r="B154" s="37" t="str">
        <f>IFERROR(VLOOKUP(A154,'Listing Clients'!A:K,2,0),"")</f>
        <v/>
      </c>
      <c r="C154" s="39" t="str">
        <f>IFERROR(VLOOKUP(A154,'Listing Clients'!A:K,3,0),"")</f>
        <v/>
      </c>
      <c r="D154" s="24"/>
      <c r="E154" s="57"/>
      <c r="F154" s="54"/>
      <c r="G154" s="54"/>
      <c r="H154" s="50">
        <f t="shared" ref="H154" si="556">G154-F154</f>
        <v>0</v>
      </c>
      <c r="I154" s="50">
        <f t="shared" ref="I154" si="557">COUNTIF(D154:D157,"Adulte")*H154</f>
        <v>0</v>
      </c>
      <c r="J154" s="47">
        <f t="shared" ref="J154" si="558">IF(I154="","",I154*Y$2)</f>
        <v>0</v>
      </c>
      <c r="K154" s="50">
        <f t="shared" ref="K154" si="559">COUNTIF(D154:D157,"E&lt;10 ans")*H154</f>
        <v>0</v>
      </c>
      <c r="L154" s="47">
        <f t="shared" si="484"/>
        <v>0</v>
      </c>
      <c r="M154" s="50">
        <f t="shared" ref="M154" si="560">COUNTIF(D154:D157,"Invité")*H154</f>
        <v>0</v>
      </c>
      <c r="N154" s="47">
        <f t="shared" ref="N154" si="561">IF(M154="","",M154*AC$2)</f>
        <v>0</v>
      </c>
      <c r="O154" s="50">
        <f t="shared" ref="O154" si="562">COUNTIF(D154:D157,"Adulte")*H154</f>
        <v>0</v>
      </c>
      <c r="P154" s="47">
        <f t="shared" ref="P154" si="563">IF(O154="","",O154*Z$2)</f>
        <v>0</v>
      </c>
      <c r="Q154" s="50">
        <f t="shared" ref="Q154" si="564">COUNTIF(D154:D157,"E&lt;10 ans")*H154</f>
        <v>0</v>
      </c>
      <c r="R154" s="47">
        <f t="shared" ref="R154" si="565">IF(Q154="","",Q154*AB$2)</f>
        <v>0</v>
      </c>
      <c r="S154" s="50">
        <f t="shared" ref="S154" si="566">COUNTIF(D154:D157,"Invité")*H154</f>
        <v>0</v>
      </c>
      <c r="T154" s="47">
        <f t="shared" ref="T154" si="567">IF(S154="","",S154*AD$2)</f>
        <v>0</v>
      </c>
      <c r="U154" s="50">
        <f t="shared" ref="U154" si="568">COUNTIF(D154:D157,"E&lt;3 ans")</f>
        <v>0</v>
      </c>
      <c r="V154" s="47">
        <f t="shared" ref="V154" si="569">SUM(J154,L154,N154,P154,R154,T154,AE154)</f>
        <v>0</v>
      </c>
      <c r="W154" s="44">
        <f t="shared" ref="W154" si="570">SUM(O154,Q154,S154)</f>
        <v>0</v>
      </c>
      <c r="X154"/>
      <c r="Y154"/>
      <c r="Z154"/>
      <c r="AA154"/>
      <c r="AB154"/>
    </row>
    <row r="155" spans="1:28" x14ac:dyDescent="0.25">
      <c r="A155" s="61"/>
      <c r="B155" s="40"/>
      <c r="D155" s="42"/>
      <c r="E155" s="58"/>
      <c r="F155" s="55"/>
      <c r="G155" s="55"/>
      <c r="H155" s="51"/>
      <c r="I155" s="51"/>
      <c r="J155" s="48"/>
      <c r="K155" s="51"/>
      <c r="L155" s="48"/>
      <c r="M155" s="51"/>
      <c r="N155" s="48"/>
      <c r="O155" s="51"/>
      <c r="P155" s="48"/>
      <c r="Q155" s="51"/>
      <c r="R155" s="48"/>
      <c r="S155" s="51"/>
      <c r="T155" s="48"/>
      <c r="U155" s="51"/>
      <c r="V155" s="48"/>
      <c r="W155" s="45"/>
      <c r="X155"/>
      <c r="Y155"/>
      <c r="Z155"/>
      <c r="AA155"/>
      <c r="AB155"/>
    </row>
    <row r="156" spans="1:28" x14ac:dyDescent="0.25">
      <c r="A156" s="61"/>
      <c r="B156" s="40"/>
      <c r="D156" s="42"/>
      <c r="E156" s="58"/>
      <c r="F156" s="55"/>
      <c r="G156" s="55"/>
      <c r="H156" s="51"/>
      <c r="I156" s="51"/>
      <c r="J156" s="48"/>
      <c r="K156" s="51"/>
      <c r="L156" s="48"/>
      <c r="M156" s="51"/>
      <c r="N156" s="48"/>
      <c r="O156" s="51"/>
      <c r="P156" s="48"/>
      <c r="Q156" s="51"/>
      <c r="R156" s="48"/>
      <c r="S156" s="51"/>
      <c r="T156" s="48"/>
      <c r="U156" s="51"/>
      <c r="V156" s="48"/>
      <c r="W156" s="45"/>
      <c r="X156"/>
      <c r="Y156"/>
      <c r="Z156"/>
      <c r="AA156"/>
      <c r="AB156"/>
    </row>
    <row r="157" spans="1:28" ht="15.75" thickBot="1" x14ac:dyDescent="0.3">
      <c r="A157" s="62"/>
      <c r="B157" s="41"/>
      <c r="C157" s="35"/>
      <c r="D157" s="25"/>
      <c r="E157" s="59"/>
      <c r="F157" s="56"/>
      <c r="G157" s="56"/>
      <c r="H157" s="52"/>
      <c r="I157" s="52"/>
      <c r="J157" s="53"/>
      <c r="K157" s="52"/>
      <c r="L157" s="53"/>
      <c r="M157" s="52"/>
      <c r="N157" s="53"/>
      <c r="O157" s="52"/>
      <c r="P157" s="53"/>
      <c r="Q157" s="52"/>
      <c r="R157" s="53"/>
      <c r="S157" s="52"/>
      <c r="T157" s="53"/>
      <c r="U157" s="52"/>
      <c r="V157" s="49"/>
      <c r="W157" s="46"/>
      <c r="X157"/>
      <c r="Y157"/>
      <c r="Z157"/>
      <c r="AA157"/>
      <c r="AB157"/>
    </row>
    <row r="158" spans="1:28" x14ac:dyDescent="0.25">
      <c r="A158" s="60"/>
      <c r="B158" s="37" t="str">
        <f>IFERROR(VLOOKUP(A158,'Listing Clients'!A:K,2,0),"")</f>
        <v/>
      </c>
      <c r="C158" s="39" t="str">
        <f>IFERROR(VLOOKUP(A158,'Listing Clients'!A:K,3,0),"")</f>
        <v/>
      </c>
      <c r="D158" s="24"/>
      <c r="E158" s="57"/>
      <c r="F158" s="54"/>
      <c r="G158" s="54"/>
      <c r="H158" s="50">
        <f t="shared" ref="H158" si="571">G158-F158</f>
        <v>0</v>
      </c>
      <c r="I158" s="50">
        <f t="shared" ref="I158" si="572">COUNTIF(D158:D161,"Adulte")*H158</f>
        <v>0</v>
      </c>
      <c r="J158" s="47">
        <f t="shared" ref="J158" si="573">IF(I158="","",I158*Y$2)</f>
        <v>0</v>
      </c>
      <c r="K158" s="50">
        <f t="shared" ref="K158" si="574">COUNTIF(D158:D161,"E&lt;10 ans")*H158</f>
        <v>0</v>
      </c>
      <c r="L158" s="47">
        <f t="shared" si="484"/>
        <v>0</v>
      </c>
      <c r="M158" s="50">
        <f t="shared" ref="M158" si="575">COUNTIF(D158:D161,"Invité")*H158</f>
        <v>0</v>
      </c>
      <c r="N158" s="47">
        <f t="shared" ref="N158" si="576">IF(M158="","",M158*AC$2)</f>
        <v>0</v>
      </c>
      <c r="O158" s="50">
        <f t="shared" ref="O158" si="577">COUNTIF(D158:D161,"Adulte")*H158</f>
        <v>0</v>
      </c>
      <c r="P158" s="47">
        <f t="shared" ref="P158" si="578">IF(O158="","",O158*Z$2)</f>
        <v>0</v>
      </c>
      <c r="Q158" s="50">
        <f t="shared" ref="Q158" si="579">COUNTIF(D158:D161,"E&lt;10 ans")*H158</f>
        <v>0</v>
      </c>
      <c r="R158" s="47">
        <f t="shared" ref="R158" si="580">IF(Q158="","",Q158*AB$2)</f>
        <v>0</v>
      </c>
      <c r="S158" s="50">
        <f t="shared" ref="S158" si="581">COUNTIF(D158:D161,"Invité")*H158</f>
        <v>0</v>
      </c>
      <c r="T158" s="47">
        <f t="shared" ref="T158" si="582">IF(S158="","",S158*AD$2)</f>
        <v>0</v>
      </c>
      <c r="U158" s="50">
        <f t="shared" ref="U158" si="583">COUNTIF(D158:D161,"E&lt;3 ans")</f>
        <v>0</v>
      </c>
      <c r="V158" s="47">
        <f t="shared" ref="V158" si="584">SUM(J158,L158,N158,P158,R158,T158,AE158)</f>
        <v>0</v>
      </c>
      <c r="W158" s="44">
        <f t="shared" ref="W158" si="585">SUM(O158,Q158,S158)</f>
        <v>0</v>
      </c>
      <c r="X158"/>
      <c r="Y158"/>
      <c r="Z158"/>
      <c r="AA158"/>
      <c r="AB158"/>
    </row>
    <row r="159" spans="1:28" x14ac:dyDescent="0.25">
      <c r="A159" s="61"/>
      <c r="B159" s="40"/>
      <c r="D159" s="42"/>
      <c r="E159" s="58"/>
      <c r="F159" s="55"/>
      <c r="G159" s="55"/>
      <c r="H159" s="51"/>
      <c r="I159" s="51"/>
      <c r="J159" s="48"/>
      <c r="K159" s="51"/>
      <c r="L159" s="48"/>
      <c r="M159" s="51"/>
      <c r="N159" s="48"/>
      <c r="O159" s="51"/>
      <c r="P159" s="48"/>
      <c r="Q159" s="51"/>
      <c r="R159" s="48"/>
      <c r="S159" s="51"/>
      <c r="T159" s="48"/>
      <c r="U159" s="51"/>
      <c r="V159" s="48"/>
      <c r="W159" s="45"/>
      <c r="X159"/>
      <c r="Y159"/>
      <c r="Z159"/>
      <c r="AA159"/>
      <c r="AB159"/>
    </row>
    <row r="160" spans="1:28" x14ac:dyDescent="0.25">
      <c r="A160" s="61"/>
      <c r="B160" s="40"/>
      <c r="D160" s="42"/>
      <c r="E160" s="58"/>
      <c r="F160" s="55"/>
      <c r="G160" s="55"/>
      <c r="H160" s="51"/>
      <c r="I160" s="51"/>
      <c r="J160" s="48"/>
      <c r="K160" s="51"/>
      <c r="L160" s="48"/>
      <c r="M160" s="51"/>
      <c r="N160" s="48"/>
      <c r="O160" s="51"/>
      <c r="P160" s="48"/>
      <c r="Q160" s="51"/>
      <c r="R160" s="48"/>
      <c r="S160" s="51"/>
      <c r="T160" s="48"/>
      <c r="U160" s="51"/>
      <c r="V160" s="48"/>
      <c r="W160" s="45"/>
      <c r="X160"/>
      <c r="Y160"/>
      <c r="Z160"/>
      <c r="AA160"/>
      <c r="AB160"/>
    </row>
    <row r="161" spans="1:28" ht="15.75" thickBot="1" x14ac:dyDescent="0.3">
      <c r="A161" s="62"/>
      <c r="B161" s="41"/>
      <c r="C161" s="35"/>
      <c r="D161" s="25"/>
      <c r="E161" s="59"/>
      <c r="F161" s="56"/>
      <c r="G161" s="56"/>
      <c r="H161" s="52"/>
      <c r="I161" s="52"/>
      <c r="J161" s="53"/>
      <c r="K161" s="52"/>
      <c r="L161" s="53"/>
      <c r="M161" s="52"/>
      <c r="N161" s="53"/>
      <c r="O161" s="52"/>
      <c r="P161" s="53"/>
      <c r="Q161" s="52"/>
      <c r="R161" s="53"/>
      <c r="S161" s="52"/>
      <c r="T161" s="53"/>
      <c r="U161" s="52"/>
      <c r="V161" s="49"/>
      <c r="W161" s="46"/>
      <c r="X161"/>
      <c r="Y161"/>
      <c r="Z161"/>
      <c r="AA161"/>
      <c r="AB161"/>
    </row>
    <row r="162" spans="1:28" x14ac:dyDescent="0.25">
      <c r="A162" s="60"/>
      <c r="B162" s="37" t="str">
        <f>IFERROR(VLOOKUP(A162,'Listing Clients'!A:K,2,0),"")</f>
        <v/>
      </c>
      <c r="C162" s="39" t="str">
        <f>IFERROR(VLOOKUP(A162,'Listing Clients'!A:K,3,0),"")</f>
        <v/>
      </c>
      <c r="D162" s="24"/>
      <c r="E162" s="57"/>
      <c r="F162" s="54"/>
      <c r="G162" s="54"/>
      <c r="H162" s="50">
        <f t="shared" ref="H162" si="586">G162-F162</f>
        <v>0</v>
      </c>
      <c r="I162" s="50">
        <f t="shared" ref="I162" si="587">COUNTIF(D162:D165,"Adulte")*H162</f>
        <v>0</v>
      </c>
      <c r="J162" s="47">
        <f t="shared" ref="J162" si="588">IF(I162="","",I162*Y$2)</f>
        <v>0</v>
      </c>
      <c r="K162" s="50">
        <f t="shared" ref="K162" si="589">COUNTIF(D162:D165,"E&lt;10 ans")*H162</f>
        <v>0</v>
      </c>
      <c r="L162" s="47">
        <f t="shared" si="484"/>
        <v>0</v>
      </c>
      <c r="M162" s="50">
        <f t="shared" ref="M162" si="590">COUNTIF(D162:D165,"Invité")*H162</f>
        <v>0</v>
      </c>
      <c r="N162" s="47">
        <f t="shared" ref="N162" si="591">IF(M162="","",M162*AC$2)</f>
        <v>0</v>
      </c>
      <c r="O162" s="50">
        <f t="shared" ref="O162" si="592">COUNTIF(D162:D165,"Adulte")*H162</f>
        <v>0</v>
      </c>
      <c r="P162" s="47">
        <f t="shared" ref="P162" si="593">IF(O162="","",O162*Z$2)</f>
        <v>0</v>
      </c>
      <c r="Q162" s="50">
        <f t="shared" ref="Q162" si="594">COUNTIF(D162:D165,"E&lt;10 ans")*H162</f>
        <v>0</v>
      </c>
      <c r="R162" s="47">
        <f t="shared" ref="R162" si="595">IF(Q162="","",Q162*AB$2)</f>
        <v>0</v>
      </c>
      <c r="S162" s="50">
        <f t="shared" ref="S162" si="596">COUNTIF(D162:D165,"Invité")*H162</f>
        <v>0</v>
      </c>
      <c r="T162" s="47">
        <f t="shared" ref="T162" si="597">IF(S162="","",S162*AD$2)</f>
        <v>0</v>
      </c>
      <c r="U162" s="50">
        <f t="shared" ref="U162" si="598">COUNTIF(D162:D165,"E&lt;3 ans")</f>
        <v>0</v>
      </c>
      <c r="V162" s="47">
        <f t="shared" ref="V162" si="599">SUM(J162,L162,N162,P162,R162,T162,AE162)</f>
        <v>0</v>
      </c>
      <c r="W162" s="44">
        <f t="shared" ref="W162" si="600">SUM(O162,Q162,S162)</f>
        <v>0</v>
      </c>
      <c r="X162"/>
      <c r="Y162"/>
      <c r="Z162"/>
      <c r="AA162"/>
      <c r="AB162"/>
    </row>
    <row r="163" spans="1:28" x14ac:dyDescent="0.25">
      <c r="A163" s="61"/>
      <c r="B163" s="40"/>
      <c r="D163" s="42"/>
      <c r="E163" s="58"/>
      <c r="F163" s="55"/>
      <c r="G163" s="55"/>
      <c r="H163" s="51"/>
      <c r="I163" s="51"/>
      <c r="J163" s="48"/>
      <c r="K163" s="51"/>
      <c r="L163" s="48"/>
      <c r="M163" s="51"/>
      <c r="N163" s="48"/>
      <c r="O163" s="51"/>
      <c r="P163" s="48"/>
      <c r="Q163" s="51"/>
      <c r="R163" s="48"/>
      <c r="S163" s="51"/>
      <c r="T163" s="48"/>
      <c r="U163" s="51"/>
      <c r="V163" s="48"/>
      <c r="W163" s="45"/>
      <c r="X163"/>
      <c r="Y163"/>
      <c r="Z163"/>
      <c r="AA163"/>
      <c r="AB163"/>
    </row>
    <row r="164" spans="1:28" x14ac:dyDescent="0.25">
      <c r="A164" s="61"/>
      <c r="B164" s="40"/>
      <c r="D164" s="42"/>
      <c r="E164" s="58"/>
      <c r="F164" s="55"/>
      <c r="G164" s="55"/>
      <c r="H164" s="51"/>
      <c r="I164" s="51"/>
      <c r="J164" s="48"/>
      <c r="K164" s="51"/>
      <c r="L164" s="48"/>
      <c r="M164" s="51"/>
      <c r="N164" s="48"/>
      <c r="O164" s="51"/>
      <c r="P164" s="48"/>
      <c r="Q164" s="51"/>
      <c r="R164" s="48"/>
      <c r="S164" s="51"/>
      <c r="T164" s="48"/>
      <c r="U164" s="51"/>
      <c r="V164" s="48"/>
      <c r="W164" s="45"/>
      <c r="X164"/>
      <c r="Y164"/>
      <c r="Z164"/>
      <c r="AA164"/>
      <c r="AB164"/>
    </row>
    <row r="165" spans="1:28" ht="15.75" thickBot="1" x14ac:dyDescent="0.3">
      <c r="A165" s="62"/>
      <c r="B165" s="41"/>
      <c r="C165" s="35"/>
      <c r="D165" s="25"/>
      <c r="E165" s="59"/>
      <c r="F165" s="56"/>
      <c r="G165" s="56"/>
      <c r="H165" s="52"/>
      <c r="I165" s="52"/>
      <c r="J165" s="53"/>
      <c r="K165" s="52"/>
      <c r="L165" s="53"/>
      <c r="M165" s="52"/>
      <c r="N165" s="53"/>
      <c r="O165" s="52"/>
      <c r="P165" s="53"/>
      <c r="Q165" s="52"/>
      <c r="R165" s="53"/>
      <c r="S165" s="52"/>
      <c r="T165" s="53"/>
      <c r="U165" s="52"/>
      <c r="V165" s="49"/>
      <c r="W165" s="46"/>
      <c r="X165"/>
      <c r="Y165"/>
      <c r="Z165"/>
      <c r="AA165"/>
      <c r="AB165"/>
    </row>
    <row r="166" spans="1:28" x14ac:dyDescent="0.25">
      <c r="A166" s="60"/>
      <c r="B166" s="37" t="str">
        <f>IFERROR(VLOOKUP(A166,'Listing Clients'!A:K,2,0),"")</f>
        <v/>
      </c>
      <c r="C166" s="39" t="str">
        <f>IFERROR(VLOOKUP(A166,'Listing Clients'!A:K,3,0),"")</f>
        <v/>
      </c>
      <c r="D166" s="24"/>
      <c r="E166" s="57"/>
      <c r="F166" s="54"/>
      <c r="G166" s="54"/>
      <c r="H166" s="50">
        <f t="shared" ref="H166" si="601">G166-F166</f>
        <v>0</v>
      </c>
      <c r="I166" s="50">
        <f t="shared" ref="I166" si="602">COUNTIF(D166:D169,"Adulte")*H166</f>
        <v>0</v>
      </c>
      <c r="J166" s="47">
        <f t="shared" ref="J166" si="603">IF(I166="","",I166*Y$2)</f>
        <v>0</v>
      </c>
      <c r="K166" s="50">
        <f t="shared" ref="K166" si="604">COUNTIF(D166:D169,"E&lt;10 ans")*H166</f>
        <v>0</v>
      </c>
      <c r="L166" s="47">
        <f t="shared" si="484"/>
        <v>0</v>
      </c>
      <c r="M166" s="50">
        <f t="shared" ref="M166" si="605">COUNTIF(D166:D169,"Invité")*H166</f>
        <v>0</v>
      </c>
      <c r="N166" s="47">
        <f t="shared" ref="N166" si="606">IF(M166="","",M166*AC$2)</f>
        <v>0</v>
      </c>
      <c r="O166" s="50">
        <f t="shared" ref="O166" si="607">COUNTIF(D166:D169,"Adulte")*H166</f>
        <v>0</v>
      </c>
      <c r="P166" s="47">
        <f t="shared" ref="P166" si="608">IF(O166="","",O166*Z$2)</f>
        <v>0</v>
      </c>
      <c r="Q166" s="50">
        <f t="shared" ref="Q166" si="609">COUNTIF(D166:D169,"E&lt;10 ans")*H166</f>
        <v>0</v>
      </c>
      <c r="R166" s="47">
        <f t="shared" ref="R166" si="610">IF(Q166="","",Q166*AB$2)</f>
        <v>0</v>
      </c>
      <c r="S166" s="50">
        <f t="shared" ref="S166" si="611">COUNTIF(D166:D169,"Invité")*H166</f>
        <v>0</v>
      </c>
      <c r="T166" s="47">
        <f t="shared" ref="T166" si="612">IF(S166="","",S166*AD$2)</f>
        <v>0</v>
      </c>
      <c r="U166" s="50">
        <f t="shared" ref="U166" si="613">COUNTIF(D166:D169,"E&lt;3 ans")</f>
        <v>0</v>
      </c>
      <c r="V166" s="47">
        <f t="shared" ref="V166" si="614">SUM(J166,L166,N166,P166,R166,T166,AE166)</f>
        <v>0</v>
      </c>
      <c r="W166" s="44">
        <f t="shared" ref="W166" si="615">SUM(O166,Q166,S166)</f>
        <v>0</v>
      </c>
      <c r="X166"/>
      <c r="Y166"/>
      <c r="Z166"/>
      <c r="AA166"/>
      <c r="AB166"/>
    </row>
    <row r="167" spans="1:28" x14ac:dyDescent="0.25">
      <c r="A167" s="61"/>
      <c r="B167" s="40"/>
      <c r="D167" s="42"/>
      <c r="E167" s="58"/>
      <c r="F167" s="55"/>
      <c r="G167" s="55"/>
      <c r="H167" s="51"/>
      <c r="I167" s="51"/>
      <c r="J167" s="48"/>
      <c r="K167" s="51"/>
      <c r="L167" s="48"/>
      <c r="M167" s="51"/>
      <c r="N167" s="48"/>
      <c r="O167" s="51"/>
      <c r="P167" s="48"/>
      <c r="Q167" s="51"/>
      <c r="R167" s="48"/>
      <c r="S167" s="51"/>
      <c r="T167" s="48"/>
      <c r="U167" s="51"/>
      <c r="V167" s="48"/>
      <c r="W167" s="45"/>
      <c r="X167"/>
      <c r="Y167"/>
      <c r="Z167"/>
      <c r="AA167"/>
      <c r="AB167"/>
    </row>
    <row r="168" spans="1:28" x14ac:dyDescent="0.25">
      <c r="A168" s="61"/>
      <c r="B168" s="40"/>
      <c r="D168" s="42"/>
      <c r="E168" s="58"/>
      <c r="F168" s="55"/>
      <c r="G168" s="55"/>
      <c r="H168" s="51"/>
      <c r="I168" s="51"/>
      <c r="J168" s="48"/>
      <c r="K168" s="51"/>
      <c r="L168" s="48"/>
      <c r="M168" s="51"/>
      <c r="N168" s="48"/>
      <c r="O168" s="51"/>
      <c r="P168" s="48"/>
      <c r="Q168" s="51"/>
      <c r="R168" s="48"/>
      <c r="S168" s="51"/>
      <c r="T168" s="48"/>
      <c r="U168" s="51"/>
      <c r="V168" s="48"/>
      <c r="W168" s="45"/>
      <c r="X168"/>
      <c r="Y168"/>
      <c r="Z168"/>
      <c r="AA168"/>
      <c r="AB168"/>
    </row>
    <row r="169" spans="1:28" ht="15.75" thickBot="1" x14ac:dyDescent="0.3">
      <c r="A169" s="62"/>
      <c r="B169" s="41"/>
      <c r="C169" s="35"/>
      <c r="D169" s="25"/>
      <c r="E169" s="59"/>
      <c r="F169" s="56"/>
      <c r="G169" s="56"/>
      <c r="H169" s="52"/>
      <c r="I169" s="52"/>
      <c r="J169" s="53"/>
      <c r="K169" s="52"/>
      <c r="L169" s="53"/>
      <c r="M169" s="52"/>
      <c r="N169" s="53"/>
      <c r="O169" s="52"/>
      <c r="P169" s="53"/>
      <c r="Q169" s="52"/>
      <c r="R169" s="53"/>
      <c r="S169" s="52"/>
      <c r="T169" s="53"/>
      <c r="U169" s="52"/>
      <c r="V169" s="49"/>
      <c r="W169" s="46"/>
      <c r="X169"/>
      <c r="Y169"/>
      <c r="Z169"/>
      <c r="AA169"/>
      <c r="AB169"/>
    </row>
    <row r="170" spans="1:28" x14ac:dyDescent="0.25">
      <c r="A170" s="60"/>
      <c r="B170" s="37" t="str">
        <f>IFERROR(VLOOKUP(A170,'Listing Clients'!A:K,2,0),"")</f>
        <v/>
      </c>
      <c r="C170" s="39" t="str">
        <f>IFERROR(VLOOKUP(A170,'Listing Clients'!A:K,3,0),"")</f>
        <v/>
      </c>
      <c r="D170" s="24"/>
      <c r="E170" s="57"/>
      <c r="F170" s="54"/>
      <c r="G170" s="54"/>
      <c r="H170" s="50">
        <f t="shared" ref="H170" si="616">G170-F170</f>
        <v>0</v>
      </c>
      <c r="I170" s="50">
        <f t="shared" ref="I170" si="617">COUNTIF(D170:D173,"Adulte")*H170</f>
        <v>0</v>
      </c>
      <c r="J170" s="47">
        <f t="shared" ref="J170" si="618">IF(I170="","",I170*Y$2)</f>
        <v>0</v>
      </c>
      <c r="K170" s="50">
        <f t="shared" ref="K170" si="619">COUNTIF(D170:D173,"E&lt;10 ans")*H170</f>
        <v>0</v>
      </c>
      <c r="L170" s="47">
        <f t="shared" si="484"/>
        <v>0</v>
      </c>
      <c r="M170" s="50">
        <f t="shared" ref="M170" si="620">COUNTIF(D170:D173,"Invité")*H170</f>
        <v>0</v>
      </c>
      <c r="N170" s="47">
        <f t="shared" ref="N170" si="621">IF(M170="","",M170*AC$2)</f>
        <v>0</v>
      </c>
      <c r="O170" s="50">
        <f t="shared" ref="O170" si="622">COUNTIF(D170:D173,"Adulte")*H170</f>
        <v>0</v>
      </c>
      <c r="P170" s="47">
        <f t="shared" ref="P170" si="623">IF(O170="","",O170*Z$2)</f>
        <v>0</v>
      </c>
      <c r="Q170" s="50">
        <f t="shared" ref="Q170" si="624">COUNTIF(D170:D173,"E&lt;10 ans")*H170</f>
        <v>0</v>
      </c>
      <c r="R170" s="47">
        <f t="shared" ref="R170" si="625">IF(Q170="","",Q170*AB$2)</f>
        <v>0</v>
      </c>
      <c r="S170" s="50">
        <f t="shared" ref="S170" si="626">COUNTIF(D170:D173,"Invité")*H170</f>
        <v>0</v>
      </c>
      <c r="T170" s="47">
        <f t="shared" ref="T170" si="627">IF(S170="","",S170*AD$2)</f>
        <v>0</v>
      </c>
      <c r="U170" s="50">
        <f t="shared" ref="U170" si="628">COUNTIF(D170:D173,"E&lt;3 ans")</f>
        <v>0</v>
      </c>
      <c r="V170" s="47">
        <f t="shared" ref="V170" si="629">SUM(J170,L170,N170,P170,R170,T170,AE170)</f>
        <v>0</v>
      </c>
      <c r="W170" s="44">
        <f t="shared" ref="W170" si="630">SUM(O170,Q170,S170)</f>
        <v>0</v>
      </c>
      <c r="X170"/>
      <c r="Y170"/>
      <c r="Z170"/>
      <c r="AA170"/>
      <c r="AB170"/>
    </row>
    <row r="171" spans="1:28" x14ac:dyDescent="0.25">
      <c r="A171" s="61"/>
      <c r="B171" s="40"/>
      <c r="D171" s="42"/>
      <c r="E171" s="58"/>
      <c r="F171" s="55"/>
      <c r="G171" s="55"/>
      <c r="H171" s="51"/>
      <c r="I171" s="51"/>
      <c r="J171" s="48"/>
      <c r="K171" s="51"/>
      <c r="L171" s="48"/>
      <c r="M171" s="51"/>
      <c r="N171" s="48"/>
      <c r="O171" s="51"/>
      <c r="P171" s="48"/>
      <c r="Q171" s="51"/>
      <c r="R171" s="48"/>
      <c r="S171" s="51"/>
      <c r="T171" s="48"/>
      <c r="U171" s="51"/>
      <c r="V171" s="48"/>
      <c r="W171" s="45"/>
      <c r="X171"/>
      <c r="Y171"/>
      <c r="Z171"/>
      <c r="AA171"/>
      <c r="AB171"/>
    </row>
    <row r="172" spans="1:28" x14ac:dyDescent="0.25">
      <c r="A172" s="61"/>
      <c r="B172" s="40"/>
      <c r="D172" s="42"/>
      <c r="E172" s="58"/>
      <c r="F172" s="55"/>
      <c r="G172" s="55"/>
      <c r="H172" s="51"/>
      <c r="I172" s="51"/>
      <c r="J172" s="48"/>
      <c r="K172" s="51"/>
      <c r="L172" s="48"/>
      <c r="M172" s="51"/>
      <c r="N172" s="48"/>
      <c r="O172" s="51"/>
      <c r="P172" s="48"/>
      <c r="Q172" s="51"/>
      <c r="R172" s="48"/>
      <c r="S172" s="51"/>
      <c r="T172" s="48"/>
      <c r="U172" s="51"/>
      <c r="V172" s="48"/>
      <c r="W172" s="45"/>
      <c r="X172"/>
      <c r="Y172"/>
      <c r="Z172"/>
      <c r="AA172"/>
      <c r="AB172"/>
    </row>
    <row r="173" spans="1:28" ht="15.75" thickBot="1" x14ac:dyDescent="0.3">
      <c r="A173" s="62"/>
      <c r="B173" s="41"/>
      <c r="C173" s="35"/>
      <c r="D173" s="25"/>
      <c r="E173" s="59"/>
      <c r="F173" s="56"/>
      <c r="G173" s="56"/>
      <c r="H173" s="52"/>
      <c r="I173" s="52"/>
      <c r="J173" s="53"/>
      <c r="K173" s="52"/>
      <c r="L173" s="53"/>
      <c r="M173" s="52"/>
      <c r="N173" s="53"/>
      <c r="O173" s="52"/>
      <c r="P173" s="53"/>
      <c r="Q173" s="52"/>
      <c r="R173" s="53"/>
      <c r="S173" s="52"/>
      <c r="T173" s="53"/>
      <c r="U173" s="52"/>
      <c r="V173" s="49"/>
      <c r="W173" s="46"/>
      <c r="X173"/>
      <c r="Y173"/>
      <c r="Z173"/>
      <c r="AA173"/>
      <c r="AB173"/>
    </row>
    <row r="174" spans="1:28" x14ac:dyDescent="0.25">
      <c r="A174" s="60"/>
      <c r="B174" s="37" t="str">
        <f>IFERROR(VLOOKUP(A174,'Listing Clients'!A:K,2,0),"")</f>
        <v/>
      </c>
      <c r="C174" s="39" t="str">
        <f>IFERROR(VLOOKUP(A174,'Listing Clients'!A:K,3,0),"")</f>
        <v/>
      </c>
      <c r="D174" s="24"/>
      <c r="E174" s="57"/>
      <c r="F174" s="54"/>
      <c r="G174" s="54"/>
      <c r="H174" s="50">
        <f t="shared" ref="H174" si="631">G174-F174</f>
        <v>0</v>
      </c>
      <c r="I174" s="50">
        <f t="shared" ref="I174" si="632">COUNTIF(D174:D177,"Adulte")*H174</f>
        <v>0</v>
      </c>
      <c r="J174" s="47">
        <f t="shared" ref="J174" si="633">IF(I174="","",I174*Y$2)</f>
        <v>0</v>
      </c>
      <c r="K174" s="50">
        <f t="shared" ref="K174" si="634">COUNTIF(D174:D177,"E&lt;10 ans")*H174</f>
        <v>0</v>
      </c>
      <c r="L174" s="47">
        <f t="shared" si="484"/>
        <v>0</v>
      </c>
      <c r="M174" s="50">
        <f t="shared" ref="M174" si="635">COUNTIF(D174:D177,"Invité")*H174</f>
        <v>0</v>
      </c>
      <c r="N174" s="47">
        <f t="shared" ref="N174" si="636">IF(M174="","",M174*AC$2)</f>
        <v>0</v>
      </c>
      <c r="O174" s="50">
        <f t="shared" ref="O174" si="637">COUNTIF(D174:D177,"Adulte")*H174</f>
        <v>0</v>
      </c>
      <c r="P174" s="47">
        <f t="shared" ref="P174" si="638">IF(O174="","",O174*Z$2)</f>
        <v>0</v>
      </c>
      <c r="Q174" s="50">
        <f t="shared" ref="Q174" si="639">COUNTIF(D174:D177,"E&lt;10 ans")*H174</f>
        <v>0</v>
      </c>
      <c r="R174" s="47">
        <f t="shared" ref="R174" si="640">IF(Q174="","",Q174*AB$2)</f>
        <v>0</v>
      </c>
      <c r="S174" s="50">
        <f t="shared" ref="S174" si="641">COUNTIF(D174:D177,"Invité")*H174</f>
        <v>0</v>
      </c>
      <c r="T174" s="47">
        <f t="shared" ref="T174" si="642">IF(S174="","",S174*AD$2)</f>
        <v>0</v>
      </c>
      <c r="U174" s="50">
        <f t="shared" ref="U174" si="643">COUNTIF(D174:D177,"E&lt;3 ans")</f>
        <v>0</v>
      </c>
      <c r="V174" s="47">
        <f t="shared" ref="V174" si="644">SUM(J174,L174,N174,P174,R174,T174,AE174)</f>
        <v>0</v>
      </c>
      <c r="W174" s="44">
        <f t="shared" ref="W174" si="645">SUM(O174,Q174,S174)</f>
        <v>0</v>
      </c>
      <c r="X174"/>
      <c r="Y174"/>
      <c r="Z174"/>
      <c r="AA174"/>
      <c r="AB174"/>
    </row>
    <row r="175" spans="1:28" x14ac:dyDescent="0.25">
      <c r="A175" s="61"/>
      <c r="B175" s="40"/>
      <c r="D175" s="42"/>
      <c r="E175" s="58"/>
      <c r="F175" s="55"/>
      <c r="G175" s="55"/>
      <c r="H175" s="51"/>
      <c r="I175" s="51"/>
      <c r="J175" s="48"/>
      <c r="K175" s="51"/>
      <c r="L175" s="48"/>
      <c r="M175" s="51"/>
      <c r="N175" s="48"/>
      <c r="O175" s="51"/>
      <c r="P175" s="48"/>
      <c r="Q175" s="51"/>
      <c r="R175" s="48"/>
      <c r="S175" s="51"/>
      <c r="T175" s="48"/>
      <c r="U175" s="51"/>
      <c r="V175" s="48"/>
      <c r="W175" s="45"/>
      <c r="X175"/>
      <c r="Y175"/>
      <c r="Z175"/>
      <c r="AA175"/>
      <c r="AB175"/>
    </row>
    <row r="176" spans="1:28" x14ac:dyDescent="0.25">
      <c r="A176" s="61"/>
      <c r="B176" s="40"/>
      <c r="D176" s="42"/>
      <c r="E176" s="58"/>
      <c r="F176" s="55"/>
      <c r="G176" s="55"/>
      <c r="H176" s="51"/>
      <c r="I176" s="51"/>
      <c r="J176" s="48"/>
      <c r="K176" s="51"/>
      <c r="L176" s="48"/>
      <c r="M176" s="51"/>
      <c r="N176" s="48"/>
      <c r="O176" s="51"/>
      <c r="P176" s="48"/>
      <c r="Q176" s="51"/>
      <c r="R176" s="48"/>
      <c r="S176" s="51"/>
      <c r="T176" s="48"/>
      <c r="U176" s="51"/>
      <c r="V176" s="48"/>
      <c r="W176" s="45"/>
      <c r="X176"/>
      <c r="Y176"/>
      <c r="Z176"/>
      <c r="AA176"/>
      <c r="AB176"/>
    </row>
    <row r="177" spans="1:28" ht="15.75" thickBot="1" x14ac:dyDescent="0.3">
      <c r="A177" s="62"/>
      <c r="B177" s="41"/>
      <c r="C177" s="35"/>
      <c r="D177" s="25"/>
      <c r="E177" s="59"/>
      <c r="F177" s="56"/>
      <c r="G177" s="56"/>
      <c r="H177" s="52"/>
      <c r="I177" s="52"/>
      <c r="J177" s="53"/>
      <c r="K177" s="52"/>
      <c r="L177" s="53"/>
      <c r="M177" s="52"/>
      <c r="N177" s="53"/>
      <c r="O177" s="52"/>
      <c r="P177" s="53"/>
      <c r="Q177" s="52"/>
      <c r="R177" s="53"/>
      <c r="S177" s="52"/>
      <c r="T177" s="53"/>
      <c r="U177" s="52"/>
      <c r="V177" s="49"/>
      <c r="W177" s="46"/>
      <c r="X177"/>
      <c r="Y177"/>
      <c r="Z177"/>
      <c r="AA177"/>
      <c r="AB177"/>
    </row>
    <row r="178" spans="1:28" x14ac:dyDescent="0.25">
      <c r="A178" s="60"/>
      <c r="B178" s="37" t="str">
        <f>IFERROR(VLOOKUP(A178,'Listing Clients'!A:K,2,0),"")</f>
        <v/>
      </c>
      <c r="C178" s="39" t="str">
        <f>IFERROR(VLOOKUP(A178,'Listing Clients'!A:K,3,0),"")</f>
        <v/>
      </c>
      <c r="D178" s="24"/>
      <c r="E178" s="57"/>
      <c r="F178" s="54"/>
      <c r="G178" s="54"/>
      <c r="H178" s="50">
        <f t="shared" ref="H178" si="646">G178-F178</f>
        <v>0</v>
      </c>
      <c r="I178" s="50">
        <f t="shared" ref="I178" si="647">COUNTIF(D178:D181,"Adulte")*H178</f>
        <v>0</v>
      </c>
      <c r="J178" s="47">
        <f t="shared" ref="J178" si="648">IF(I178="","",I178*Y$2)</f>
        <v>0</v>
      </c>
      <c r="K178" s="50">
        <f t="shared" ref="K178" si="649">COUNTIF(D178:D181,"E&lt;10 ans")*H178</f>
        <v>0</v>
      </c>
      <c r="L178" s="47">
        <f t="shared" si="484"/>
        <v>0</v>
      </c>
      <c r="M178" s="50">
        <f t="shared" ref="M178" si="650">COUNTIF(D178:D181,"Invité")*H178</f>
        <v>0</v>
      </c>
      <c r="N178" s="47">
        <f t="shared" ref="N178" si="651">IF(M178="","",M178*AC$2)</f>
        <v>0</v>
      </c>
      <c r="O178" s="50">
        <f t="shared" ref="O178" si="652">COUNTIF(D178:D181,"Adulte")*H178</f>
        <v>0</v>
      </c>
      <c r="P178" s="47">
        <f t="shared" ref="P178" si="653">IF(O178="","",O178*Z$2)</f>
        <v>0</v>
      </c>
      <c r="Q178" s="50">
        <f t="shared" ref="Q178" si="654">COUNTIF(D178:D181,"E&lt;10 ans")*H178</f>
        <v>0</v>
      </c>
      <c r="R178" s="47">
        <f t="shared" ref="R178" si="655">IF(Q178="","",Q178*AB$2)</f>
        <v>0</v>
      </c>
      <c r="S178" s="50">
        <f t="shared" ref="S178" si="656">COUNTIF(D178:D181,"Invité")*H178</f>
        <v>0</v>
      </c>
      <c r="T178" s="47">
        <f t="shared" ref="T178" si="657">IF(S178="","",S178*AD$2)</f>
        <v>0</v>
      </c>
      <c r="U178" s="50">
        <f t="shared" ref="U178" si="658">COUNTIF(D178:D181,"E&lt;3 ans")</f>
        <v>0</v>
      </c>
      <c r="V178" s="47">
        <f t="shared" ref="V178" si="659">SUM(J178,L178,N178,P178,R178,T178,AE178)</f>
        <v>0</v>
      </c>
      <c r="W178" s="44">
        <f t="shared" ref="W178" si="660">SUM(O178,Q178,S178)</f>
        <v>0</v>
      </c>
      <c r="X178"/>
      <c r="Y178"/>
      <c r="Z178"/>
      <c r="AA178"/>
      <c r="AB178"/>
    </row>
    <row r="179" spans="1:28" x14ac:dyDescent="0.25">
      <c r="A179" s="61"/>
      <c r="B179" s="40"/>
      <c r="D179" s="42"/>
      <c r="E179" s="58"/>
      <c r="F179" s="55"/>
      <c r="G179" s="55"/>
      <c r="H179" s="51"/>
      <c r="I179" s="51"/>
      <c r="J179" s="48"/>
      <c r="K179" s="51"/>
      <c r="L179" s="48"/>
      <c r="M179" s="51"/>
      <c r="N179" s="48"/>
      <c r="O179" s="51"/>
      <c r="P179" s="48"/>
      <c r="Q179" s="51"/>
      <c r="R179" s="48"/>
      <c r="S179" s="51"/>
      <c r="T179" s="48"/>
      <c r="U179" s="51"/>
      <c r="V179" s="48"/>
      <c r="W179" s="45"/>
      <c r="X179"/>
      <c r="Y179"/>
      <c r="Z179"/>
      <c r="AA179"/>
      <c r="AB179"/>
    </row>
    <row r="180" spans="1:28" x14ac:dyDescent="0.25">
      <c r="A180" s="61"/>
      <c r="B180" s="40"/>
      <c r="D180" s="42"/>
      <c r="E180" s="58"/>
      <c r="F180" s="55"/>
      <c r="G180" s="55"/>
      <c r="H180" s="51"/>
      <c r="I180" s="51"/>
      <c r="J180" s="48"/>
      <c r="K180" s="51"/>
      <c r="L180" s="48"/>
      <c r="M180" s="51"/>
      <c r="N180" s="48"/>
      <c r="O180" s="51"/>
      <c r="P180" s="48"/>
      <c r="Q180" s="51"/>
      <c r="R180" s="48"/>
      <c r="S180" s="51"/>
      <c r="T180" s="48"/>
      <c r="U180" s="51"/>
      <c r="V180" s="48"/>
      <c r="W180" s="45"/>
      <c r="X180"/>
      <c r="Y180"/>
      <c r="Z180"/>
      <c r="AA180"/>
      <c r="AB180"/>
    </row>
    <row r="181" spans="1:28" ht="15.75" thickBot="1" x14ac:dyDescent="0.3">
      <c r="A181" s="62"/>
      <c r="B181" s="41"/>
      <c r="C181" s="35"/>
      <c r="D181" s="25"/>
      <c r="E181" s="59"/>
      <c r="F181" s="56"/>
      <c r="G181" s="56"/>
      <c r="H181" s="52"/>
      <c r="I181" s="52"/>
      <c r="J181" s="53"/>
      <c r="K181" s="52"/>
      <c r="L181" s="53"/>
      <c r="M181" s="52"/>
      <c r="N181" s="53"/>
      <c r="O181" s="52"/>
      <c r="P181" s="53"/>
      <c r="Q181" s="52"/>
      <c r="R181" s="53"/>
      <c r="S181" s="52"/>
      <c r="T181" s="53"/>
      <c r="U181" s="52"/>
      <c r="V181" s="49"/>
      <c r="W181" s="46"/>
      <c r="X181"/>
      <c r="Y181"/>
      <c r="Z181"/>
      <c r="AA181"/>
      <c r="AB181"/>
    </row>
    <row r="182" spans="1:28" x14ac:dyDescent="0.25">
      <c r="A182" s="60"/>
      <c r="B182" s="37" t="str">
        <f>IFERROR(VLOOKUP(A182,'Listing Clients'!A:K,2,0),"")</f>
        <v/>
      </c>
      <c r="C182" s="39" t="str">
        <f>IFERROR(VLOOKUP(A182,'Listing Clients'!A:K,3,0),"")</f>
        <v/>
      </c>
      <c r="D182" s="24"/>
      <c r="E182" s="57"/>
      <c r="F182" s="54"/>
      <c r="G182" s="54"/>
      <c r="H182" s="50">
        <f t="shared" ref="H182" si="661">G182-F182</f>
        <v>0</v>
      </c>
      <c r="I182" s="50">
        <f t="shared" ref="I182" si="662">COUNTIF(D182:D185,"Adulte")*H182</f>
        <v>0</v>
      </c>
      <c r="J182" s="47">
        <f t="shared" ref="J182" si="663">IF(I182="","",I182*Y$2)</f>
        <v>0</v>
      </c>
      <c r="K182" s="50">
        <f t="shared" ref="K182" si="664">COUNTIF(D182:D185,"E&lt;10 ans")*H182</f>
        <v>0</v>
      </c>
      <c r="L182" s="47">
        <f t="shared" si="484"/>
        <v>0</v>
      </c>
      <c r="M182" s="50">
        <f t="shared" ref="M182" si="665">COUNTIF(D182:D185,"Invité")*H182</f>
        <v>0</v>
      </c>
      <c r="N182" s="47">
        <f t="shared" ref="N182" si="666">IF(M182="","",M182*AC$2)</f>
        <v>0</v>
      </c>
      <c r="O182" s="50">
        <f t="shared" ref="O182" si="667">COUNTIF(D182:D185,"Adulte")*H182</f>
        <v>0</v>
      </c>
      <c r="P182" s="47">
        <f t="shared" ref="P182" si="668">IF(O182="","",O182*Z$2)</f>
        <v>0</v>
      </c>
      <c r="Q182" s="50">
        <f t="shared" ref="Q182" si="669">COUNTIF(D182:D185,"E&lt;10 ans")*H182</f>
        <v>0</v>
      </c>
      <c r="R182" s="47">
        <f t="shared" ref="R182" si="670">IF(Q182="","",Q182*AB$2)</f>
        <v>0</v>
      </c>
      <c r="S182" s="50">
        <f t="shared" ref="S182" si="671">COUNTIF(D182:D185,"Invité")*H182</f>
        <v>0</v>
      </c>
      <c r="T182" s="47">
        <f t="shared" ref="T182" si="672">IF(S182="","",S182*AD$2)</f>
        <v>0</v>
      </c>
      <c r="U182" s="50">
        <f t="shared" ref="U182" si="673">COUNTIF(D182:D185,"E&lt;3 ans")</f>
        <v>0</v>
      </c>
      <c r="V182" s="47">
        <f t="shared" ref="V182" si="674">SUM(J182,L182,N182,P182,R182,T182,AE182)</f>
        <v>0</v>
      </c>
      <c r="W182" s="44">
        <f t="shared" ref="W182" si="675">SUM(O182,Q182,S182)</f>
        <v>0</v>
      </c>
      <c r="X182"/>
      <c r="Y182"/>
      <c r="Z182"/>
      <c r="AA182"/>
      <c r="AB182"/>
    </row>
    <row r="183" spans="1:28" x14ac:dyDescent="0.25">
      <c r="A183" s="61"/>
      <c r="B183" s="40"/>
      <c r="D183" s="42"/>
      <c r="E183" s="58"/>
      <c r="F183" s="55"/>
      <c r="G183" s="55"/>
      <c r="H183" s="51"/>
      <c r="I183" s="51"/>
      <c r="J183" s="48"/>
      <c r="K183" s="51"/>
      <c r="L183" s="48"/>
      <c r="M183" s="51"/>
      <c r="N183" s="48"/>
      <c r="O183" s="51"/>
      <c r="P183" s="48"/>
      <c r="Q183" s="51"/>
      <c r="R183" s="48"/>
      <c r="S183" s="51"/>
      <c r="T183" s="48"/>
      <c r="U183" s="51"/>
      <c r="V183" s="48"/>
      <c r="W183" s="45"/>
      <c r="X183"/>
      <c r="Y183"/>
      <c r="Z183"/>
      <c r="AA183"/>
      <c r="AB183"/>
    </row>
    <row r="184" spans="1:28" x14ac:dyDescent="0.25">
      <c r="A184" s="61"/>
      <c r="B184" s="40"/>
      <c r="D184" s="42"/>
      <c r="E184" s="58"/>
      <c r="F184" s="55"/>
      <c r="G184" s="55"/>
      <c r="H184" s="51"/>
      <c r="I184" s="51"/>
      <c r="J184" s="48"/>
      <c r="K184" s="51"/>
      <c r="L184" s="48"/>
      <c r="M184" s="51"/>
      <c r="N184" s="48"/>
      <c r="O184" s="51"/>
      <c r="P184" s="48"/>
      <c r="Q184" s="51"/>
      <c r="R184" s="48"/>
      <c r="S184" s="51"/>
      <c r="T184" s="48"/>
      <c r="U184" s="51"/>
      <c r="V184" s="48"/>
      <c r="W184" s="45"/>
      <c r="X184"/>
      <c r="Y184"/>
      <c r="Z184"/>
      <c r="AA184"/>
      <c r="AB184"/>
    </row>
    <row r="185" spans="1:28" ht="15.75" thickBot="1" x14ac:dyDescent="0.3">
      <c r="A185" s="62"/>
      <c r="B185" s="41"/>
      <c r="C185" s="35"/>
      <c r="D185" s="25"/>
      <c r="E185" s="59"/>
      <c r="F185" s="56"/>
      <c r="G185" s="56"/>
      <c r="H185" s="52"/>
      <c r="I185" s="52"/>
      <c r="J185" s="53"/>
      <c r="K185" s="52"/>
      <c r="L185" s="53"/>
      <c r="M185" s="52"/>
      <c r="N185" s="53"/>
      <c r="O185" s="52"/>
      <c r="P185" s="53"/>
      <c r="Q185" s="52"/>
      <c r="R185" s="53"/>
      <c r="S185" s="52"/>
      <c r="T185" s="53"/>
      <c r="U185" s="52"/>
      <c r="V185" s="49"/>
      <c r="W185" s="46"/>
      <c r="X185"/>
      <c r="Y185"/>
      <c r="Z185"/>
      <c r="AA185"/>
      <c r="AB185"/>
    </row>
    <row r="186" spans="1:28" x14ac:dyDescent="0.25">
      <c r="A186" s="60"/>
      <c r="B186" s="37" t="str">
        <f>IFERROR(VLOOKUP(A186,'Listing Clients'!A:K,2,0),"")</f>
        <v/>
      </c>
      <c r="C186" s="39" t="str">
        <f>IFERROR(VLOOKUP(A186,'Listing Clients'!A:K,3,0),"")</f>
        <v/>
      </c>
      <c r="D186" s="24"/>
      <c r="E186" s="57"/>
      <c r="F186" s="54"/>
      <c r="G186" s="54"/>
      <c r="H186" s="50">
        <f t="shared" ref="H186" si="676">G186-F186</f>
        <v>0</v>
      </c>
      <c r="I186" s="50">
        <f t="shared" ref="I186" si="677">COUNTIF(D186:D189,"Adulte")*H186</f>
        <v>0</v>
      </c>
      <c r="J186" s="47">
        <f t="shared" ref="J186" si="678">IF(I186="","",I186*Y$2)</f>
        <v>0</v>
      </c>
      <c r="K186" s="50">
        <f t="shared" ref="K186" si="679">COUNTIF(D186:D189,"E&lt;10 ans")*H186</f>
        <v>0</v>
      </c>
      <c r="L186" s="47">
        <f t="shared" si="484"/>
        <v>0</v>
      </c>
      <c r="M186" s="50">
        <f t="shared" ref="M186" si="680">COUNTIF(D186:D189,"Invité")*H186</f>
        <v>0</v>
      </c>
      <c r="N186" s="47">
        <f t="shared" ref="N186" si="681">IF(M186="","",M186*AC$2)</f>
        <v>0</v>
      </c>
      <c r="O186" s="50">
        <f t="shared" ref="O186" si="682">COUNTIF(D186:D189,"Adulte")*H186</f>
        <v>0</v>
      </c>
      <c r="P186" s="47">
        <f t="shared" ref="P186" si="683">IF(O186="","",O186*Z$2)</f>
        <v>0</v>
      </c>
      <c r="Q186" s="50">
        <f t="shared" ref="Q186" si="684">COUNTIF(D186:D189,"E&lt;10 ans")*H186</f>
        <v>0</v>
      </c>
      <c r="R186" s="47">
        <f t="shared" ref="R186" si="685">IF(Q186="","",Q186*AB$2)</f>
        <v>0</v>
      </c>
      <c r="S186" s="50">
        <f t="shared" ref="S186" si="686">COUNTIF(D186:D189,"Invité")*H186</f>
        <v>0</v>
      </c>
      <c r="T186" s="47">
        <f t="shared" ref="T186" si="687">IF(S186="","",S186*AD$2)</f>
        <v>0</v>
      </c>
      <c r="U186" s="50">
        <f t="shared" ref="U186" si="688">COUNTIF(D186:D189,"E&lt;3 ans")</f>
        <v>0</v>
      </c>
      <c r="V186" s="47">
        <f t="shared" ref="V186" si="689">SUM(J186,L186,N186,P186,R186,T186,AE186)</f>
        <v>0</v>
      </c>
      <c r="W186" s="44">
        <f t="shared" ref="W186" si="690">SUM(O186,Q186,S186)</f>
        <v>0</v>
      </c>
      <c r="X186"/>
      <c r="Y186"/>
      <c r="Z186"/>
      <c r="AA186"/>
      <c r="AB186"/>
    </row>
    <row r="187" spans="1:28" x14ac:dyDescent="0.25">
      <c r="A187" s="61"/>
      <c r="B187" s="40"/>
      <c r="D187" s="42"/>
      <c r="E187" s="58"/>
      <c r="F187" s="55"/>
      <c r="G187" s="55"/>
      <c r="H187" s="51"/>
      <c r="I187" s="51"/>
      <c r="J187" s="48"/>
      <c r="K187" s="51"/>
      <c r="L187" s="48"/>
      <c r="M187" s="51"/>
      <c r="N187" s="48"/>
      <c r="O187" s="51"/>
      <c r="P187" s="48"/>
      <c r="Q187" s="51"/>
      <c r="R187" s="48"/>
      <c r="S187" s="51"/>
      <c r="T187" s="48"/>
      <c r="U187" s="51"/>
      <c r="V187" s="48"/>
      <c r="W187" s="45"/>
      <c r="X187"/>
      <c r="Y187"/>
      <c r="Z187"/>
      <c r="AA187"/>
      <c r="AB187"/>
    </row>
    <row r="188" spans="1:28" x14ac:dyDescent="0.25">
      <c r="A188" s="61"/>
      <c r="B188" s="40"/>
      <c r="D188" s="42"/>
      <c r="E188" s="58"/>
      <c r="F188" s="55"/>
      <c r="G188" s="55"/>
      <c r="H188" s="51"/>
      <c r="I188" s="51"/>
      <c r="J188" s="48"/>
      <c r="K188" s="51"/>
      <c r="L188" s="48"/>
      <c r="M188" s="51"/>
      <c r="N188" s="48"/>
      <c r="O188" s="51"/>
      <c r="P188" s="48"/>
      <c r="Q188" s="51"/>
      <c r="R188" s="48"/>
      <c r="S188" s="51"/>
      <c r="T188" s="48"/>
      <c r="U188" s="51"/>
      <c r="V188" s="48"/>
      <c r="W188" s="45"/>
      <c r="X188"/>
      <c r="Y188"/>
      <c r="Z188"/>
      <c r="AA188"/>
      <c r="AB188"/>
    </row>
    <row r="189" spans="1:28" ht="15.75" thickBot="1" x14ac:dyDescent="0.3">
      <c r="A189" s="62"/>
      <c r="B189" s="41"/>
      <c r="C189" s="35"/>
      <c r="D189" s="25"/>
      <c r="E189" s="59"/>
      <c r="F189" s="56"/>
      <c r="G189" s="56"/>
      <c r="H189" s="52"/>
      <c r="I189" s="52"/>
      <c r="J189" s="53"/>
      <c r="K189" s="52"/>
      <c r="L189" s="53"/>
      <c r="M189" s="52"/>
      <c r="N189" s="53"/>
      <c r="O189" s="52"/>
      <c r="P189" s="53"/>
      <c r="Q189" s="52"/>
      <c r="R189" s="53"/>
      <c r="S189" s="52"/>
      <c r="T189" s="53"/>
      <c r="U189" s="52"/>
      <c r="V189" s="49"/>
      <c r="W189" s="46"/>
      <c r="X189"/>
      <c r="Y189"/>
      <c r="Z189"/>
      <c r="AA189"/>
      <c r="AB189"/>
    </row>
    <row r="190" spans="1:28" x14ac:dyDescent="0.25">
      <c r="A190" s="60"/>
      <c r="B190" s="37" t="str">
        <f>IFERROR(VLOOKUP(A190,'Listing Clients'!A:K,2,0),"")</f>
        <v/>
      </c>
      <c r="C190" s="39" t="str">
        <f>IFERROR(VLOOKUP(A190,'Listing Clients'!A:K,3,0),"")</f>
        <v/>
      </c>
      <c r="D190" s="24"/>
      <c r="E190" s="57"/>
      <c r="F190" s="54"/>
      <c r="G190" s="54"/>
      <c r="H190" s="50">
        <f t="shared" ref="H190" si="691">G190-F190</f>
        <v>0</v>
      </c>
      <c r="I190" s="50">
        <f t="shared" ref="I190" si="692">COUNTIF(D190:D193,"Adulte")*H190</f>
        <v>0</v>
      </c>
      <c r="J190" s="47">
        <f t="shared" ref="J190" si="693">IF(I190="","",I190*Y$2)</f>
        <v>0</v>
      </c>
      <c r="K190" s="50">
        <f t="shared" ref="K190" si="694">COUNTIF(D190:D193,"E&lt;10 ans")*H190</f>
        <v>0</v>
      </c>
      <c r="L190" s="47">
        <f t="shared" si="484"/>
        <v>0</v>
      </c>
      <c r="M190" s="50">
        <f t="shared" ref="M190" si="695">COUNTIF(D190:D193,"Invité")*H190</f>
        <v>0</v>
      </c>
      <c r="N190" s="47">
        <f t="shared" ref="N190" si="696">IF(M190="","",M190*AC$2)</f>
        <v>0</v>
      </c>
      <c r="O190" s="50">
        <f t="shared" ref="O190" si="697">COUNTIF(D190:D193,"Adulte")*H190</f>
        <v>0</v>
      </c>
      <c r="P190" s="47">
        <f t="shared" ref="P190" si="698">IF(O190="","",O190*Z$2)</f>
        <v>0</v>
      </c>
      <c r="Q190" s="50">
        <f t="shared" ref="Q190" si="699">COUNTIF(D190:D193,"E&lt;10 ans")*H190</f>
        <v>0</v>
      </c>
      <c r="R190" s="47">
        <f t="shared" ref="R190" si="700">IF(Q190="","",Q190*AB$2)</f>
        <v>0</v>
      </c>
      <c r="S190" s="50">
        <f t="shared" ref="S190" si="701">COUNTIF(D190:D193,"Invité")*H190</f>
        <v>0</v>
      </c>
      <c r="T190" s="47">
        <f t="shared" ref="T190" si="702">IF(S190="","",S190*AD$2)</f>
        <v>0</v>
      </c>
      <c r="U190" s="50">
        <f t="shared" ref="U190" si="703">COUNTIF(D190:D193,"E&lt;3 ans")</f>
        <v>0</v>
      </c>
      <c r="V190" s="47">
        <f t="shared" ref="V190" si="704">SUM(J190,L190,N190,P190,R190,T190,AE190)</f>
        <v>0</v>
      </c>
      <c r="W190" s="44">
        <f t="shared" ref="W190" si="705">SUM(O190,Q190,S190)</f>
        <v>0</v>
      </c>
      <c r="X190"/>
      <c r="Y190"/>
      <c r="Z190"/>
      <c r="AA190"/>
      <c r="AB190"/>
    </row>
    <row r="191" spans="1:28" x14ac:dyDescent="0.25">
      <c r="A191" s="61"/>
      <c r="B191" s="40"/>
      <c r="D191" s="42"/>
      <c r="E191" s="58"/>
      <c r="F191" s="55"/>
      <c r="G191" s="55"/>
      <c r="H191" s="51"/>
      <c r="I191" s="51"/>
      <c r="J191" s="48"/>
      <c r="K191" s="51"/>
      <c r="L191" s="48"/>
      <c r="M191" s="51"/>
      <c r="N191" s="48"/>
      <c r="O191" s="51"/>
      <c r="P191" s="48"/>
      <c r="Q191" s="51"/>
      <c r="R191" s="48"/>
      <c r="S191" s="51"/>
      <c r="T191" s="48"/>
      <c r="U191" s="51"/>
      <c r="V191" s="48"/>
      <c r="W191" s="45"/>
      <c r="X191"/>
      <c r="Y191"/>
      <c r="Z191"/>
      <c r="AA191"/>
      <c r="AB191"/>
    </row>
    <row r="192" spans="1:28" x14ac:dyDescent="0.25">
      <c r="A192" s="61"/>
      <c r="B192" s="40"/>
      <c r="D192" s="42"/>
      <c r="E192" s="58"/>
      <c r="F192" s="55"/>
      <c r="G192" s="55"/>
      <c r="H192" s="51"/>
      <c r="I192" s="51"/>
      <c r="J192" s="48"/>
      <c r="K192" s="51"/>
      <c r="L192" s="48"/>
      <c r="M192" s="51"/>
      <c r="N192" s="48"/>
      <c r="O192" s="51"/>
      <c r="P192" s="48"/>
      <c r="Q192" s="51"/>
      <c r="R192" s="48"/>
      <c r="S192" s="51"/>
      <c r="T192" s="48"/>
      <c r="U192" s="51"/>
      <c r="V192" s="48"/>
      <c r="W192" s="45"/>
      <c r="X192"/>
      <c r="Y192"/>
      <c r="Z192"/>
      <c r="AA192"/>
      <c r="AB192"/>
    </row>
    <row r="193" spans="1:28" ht="15.75" thickBot="1" x14ac:dyDescent="0.3">
      <c r="A193" s="62"/>
      <c r="B193" s="41"/>
      <c r="C193" s="35"/>
      <c r="D193" s="25"/>
      <c r="E193" s="59"/>
      <c r="F193" s="56"/>
      <c r="G193" s="56"/>
      <c r="H193" s="52"/>
      <c r="I193" s="52"/>
      <c r="J193" s="53"/>
      <c r="K193" s="52"/>
      <c r="L193" s="53"/>
      <c r="M193" s="52"/>
      <c r="N193" s="53"/>
      <c r="O193" s="52"/>
      <c r="P193" s="53"/>
      <c r="Q193" s="52"/>
      <c r="R193" s="53"/>
      <c r="S193" s="52"/>
      <c r="T193" s="53"/>
      <c r="U193" s="52"/>
      <c r="V193" s="49"/>
      <c r="W193" s="46"/>
      <c r="X193"/>
      <c r="Y193"/>
      <c r="Z193"/>
      <c r="AA193"/>
      <c r="AB193"/>
    </row>
    <row r="194" spans="1:28" x14ac:dyDescent="0.25">
      <c r="A194" s="60"/>
      <c r="B194" s="37" t="str">
        <f>IFERROR(VLOOKUP(A194,'Listing Clients'!A:K,2,0),"")</f>
        <v/>
      </c>
      <c r="C194" s="39" t="str">
        <f>IFERROR(VLOOKUP(A194,'Listing Clients'!A:K,3,0),"")</f>
        <v/>
      </c>
      <c r="D194" s="24"/>
      <c r="E194" s="57"/>
      <c r="F194" s="54"/>
      <c r="G194" s="54"/>
      <c r="H194" s="50">
        <f t="shared" ref="H194" si="706">G194-F194</f>
        <v>0</v>
      </c>
      <c r="I194" s="50">
        <f t="shared" ref="I194" si="707">COUNTIF(D194:D197,"Adulte")*H194</f>
        <v>0</v>
      </c>
      <c r="J194" s="47">
        <f t="shared" ref="J194" si="708">IF(I194="","",I194*Y$2)</f>
        <v>0</v>
      </c>
      <c r="K194" s="50">
        <f t="shared" ref="K194" si="709">COUNTIF(D194:D197,"E&lt;10 ans")*H194</f>
        <v>0</v>
      </c>
      <c r="L194" s="47">
        <f t="shared" si="484"/>
        <v>0</v>
      </c>
      <c r="M194" s="50">
        <f t="shared" ref="M194" si="710">COUNTIF(D194:D197,"Invité")*H194</f>
        <v>0</v>
      </c>
      <c r="N194" s="47">
        <f t="shared" ref="N194" si="711">IF(M194="","",M194*AC$2)</f>
        <v>0</v>
      </c>
      <c r="O194" s="50">
        <f t="shared" ref="O194" si="712">COUNTIF(D194:D197,"Adulte")*H194</f>
        <v>0</v>
      </c>
      <c r="P194" s="47">
        <f t="shared" ref="P194" si="713">IF(O194="","",O194*Z$2)</f>
        <v>0</v>
      </c>
      <c r="Q194" s="50">
        <f t="shared" ref="Q194" si="714">COUNTIF(D194:D197,"E&lt;10 ans")*H194</f>
        <v>0</v>
      </c>
      <c r="R194" s="47">
        <f t="shared" ref="R194" si="715">IF(Q194="","",Q194*AB$2)</f>
        <v>0</v>
      </c>
      <c r="S194" s="50">
        <f t="shared" ref="S194" si="716">COUNTIF(D194:D197,"Invité")*H194</f>
        <v>0</v>
      </c>
      <c r="T194" s="47">
        <f t="shared" ref="T194" si="717">IF(S194="","",S194*AD$2)</f>
        <v>0</v>
      </c>
      <c r="U194" s="50">
        <f t="shared" ref="U194" si="718">COUNTIF(D194:D197,"E&lt;3 ans")</f>
        <v>0</v>
      </c>
      <c r="V194" s="47">
        <f t="shared" ref="V194" si="719">SUM(J194,L194,N194,P194,R194,T194,AE194)</f>
        <v>0</v>
      </c>
      <c r="W194" s="44">
        <f t="shared" ref="W194" si="720">SUM(O194,Q194,S194)</f>
        <v>0</v>
      </c>
      <c r="X194"/>
      <c r="Y194"/>
      <c r="Z194"/>
      <c r="AA194"/>
      <c r="AB194"/>
    </row>
    <row r="195" spans="1:28" x14ac:dyDescent="0.25">
      <c r="A195" s="61"/>
      <c r="B195" s="40"/>
      <c r="D195" s="42"/>
      <c r="E195" s="58"/>
      <c r="F195" s="55"/>
      <c r="G195" s="55"/>
      <c r="H195" s="51"/>
      <c r="I195" s="51"/>
      <c r="J195" s="48"/>
      <c r="K195" s="51"/>
      <c r="L195" s="48"/>
      <c r="M195" s="51"/>
      <c r="N195" s="48"/>
      <c r="O195" s="51"/>
      <c r="P195" s="48"/>
      <c r="Q195" s="51"/>
      <c r="R195" s="48"/>
      <c r="S195" s="51"/>
      <c r="T195" s="48"/>
      <c r="U195" s="51"/>
      <c r="V195" s="48"/>
      <c r="W195" s="45"/>
      <c r="X195"/>
      <c r="Y195"/>
      <c r="Z195"/>
      <c r="AA195"/>
      <c r="AB195"/>
    </row>
    <row r="196" spans="1:28" x14ac:dyDescent="0.25">
      <c r="A196" s="61"/>
      <c r="B196" s="40"/>
      <c r="D196" s="42"/>
      <c r="E196" s="58"/>
      <c r="F196" s="55"/>
      <c r="G196" s="55"/>
      <c r="H196" s="51"/>
      <c r="I196" s="51"/>
      <c r="J196" s="48"/>
      <c r="K196" s="51"/>
      <c r="L196" s="48"/>
      <c r="M196" s="51"/>
      <c r="N196" s="48"/>
      <c r="O196" s="51"/>
      <c r="P196" s="48"/>
      <c r="Q196" s="51"/>
      <c r="R196" s="48"/>
      <c r="S196" s="51"/>
      <c r="T196" s="48"/>
      <c r="U196" s="51"/>
      <c r="V196" s="48"/>
      <c r="W196" s="45"/>
      <c r="X196"/>
      <c r="Y196"/>
      <c r="Z196"/>
      <c r="AA196"/>
      <c r="AB196"/>
    </row>
    <row r="197" spans="1:28" ht="15.75" thickBot="1" x14ac:dyDescent="0.3">
      <c r="A197" s="62"/>
      <c r="B197" s="41"/>
      <c r="C197" s="35"/>
      <c r="D197" s="25"/>
      <c r="E197" s="59"/>
      <c r="F197" s="56"/>
      <c r="G197" s="56"/>
      <c r="H197" s="52"/>
      <c r="I197" s="52"/>
      <c r="J197" s="53"/>
      <c r="K197" s="52"/>
      <c r="L197" s="53"/>
      <c r="M197" s="52"/>
      <c r="N197" s="53"/>
      <c r="O197" s="52"/>
      <c r="P197" s="53"/>
      <c r="Q197" s="52"/>
      <c r="R197" s="53"/>
      <c r="S197" s="52"/>
      <c r="T197" s="53"/>
      <c r="U197" s="52"/>
      <c r="V197" s="49"/>
      <c r="W197" s="46"/>
      <c r="X197"/>
      <c r="Y197"/>
      <c r="Z197"/>
      <c r="AA197"/>
      <c r="AB197"/>
    </row>
    <row r="198" spans="1:28" x14ac:dyDescent="0.25">
      <c r="A198" s="60"/>
      <c r="B198" s="37" t="str">
        <f>IFERROR(VLOOKUP(A198,'Listing Clients'!A:K,2,0),"")</f>
        <v/>
      </c>
      <c r="C198" s="39" t="str">
        <f>IFERROR(VLOOKUP(A198,'Listing Clients'!A:K,3,0),"")</f>
        <v/>
      </c>
      <c r="D198" s="24"/>
      <c r="E198" s="57"/>
      <c r="F198" s="54"/>
      <c r="G198" s="54"/>
      <c r="H198" s="50">
        <f t="shared" ref="H198" si="721">G198-F198</f>
        <v>0</v>
      </c>
      <c r="I198" s="50">
        <f t="shared" ref="I198" si="722">COUNTIF(D198:D201,"Adulte")*H198</f>
        <v>0</v>
      </c>
      <c r="J198" s="47">
        <f t="shared" ref="J198" si="723">IF(I198="","",I198*Y$2)</f>
        <v>0</v>
      </c>
      <c r="K198" s="50">
        <f t="shared" ref="K198" si="724">COUNTIF(D198:D201,"E&lt;10 ans")*H198</f>
        <v>0</v>
      </c>
      <c r="L198" s="47">
        <f t="shared" ref="L198:L258" si="725">IF(K198="","",K198*AA$2)</f>
        <v>0</v>
      </c>
      <c r="M198" s="50">
        <f t="shared" ref="M198" si="726">COUNTIF(D198:D201,"Invité")*H198</f>
        <v>0</v>
      </c>
      <c r="N198" s="47">
        <f t="shared" ref="N198" si="727">IF(M198="","",M198*AC$2)</f>
        <v>0</v>
      </c>
      <c r="O198" s="50">
        <f t="shared" ref="O198" si="728">COUNTIF(D198:D201,"Adulte")*H198</f>
        <v>0</v>
      </c>
      <c r="P198" s="47">
        <f t="shared" ref="P198" si="729">IF(O198="","",O198*Z$2)</f>
        <v>0</v>
      </c>
      <c r="Q198" s="50">
        <f t="shared" ref="Q198" si="730">COUNTIF(D198:D201,"E&lt;10 ans")*H198</f>
        <v>0</v>
      </c>
      <c r="R198" s="47">
        <f t="shared" ref="R198" si="731">IF(Q198="","",Q198*AB$2)</f>
        <v>0</v>
      </c>
      <c r="S198" s="50">
        <f t="shared" ref="S198" si="732">COUNTIF(D198:D201,"Invité")*H198</f>
        <v>0</v>
      </c>
      <c r="T198" s="47">
        <f t="shared" ref="T198" si="733">IF(S198="","",S198*AD$2)</f>
        <v>0</v>
      </c>
      <c r="U198" s="50">
        <f t="shared" ref="U198" si="734">COUNTIF(D198:D201,"E&lt;3 ans")</f>
        <v>0</v>
      </c>
      <c r="V198" s="47">
        <f t="shared" ref="V198" si="735">SUM(J198,L198,N198,P198,R198,T198,AE198)</f>
        <v>0</v>
      </c>
      <c r="W198" s="44">
        <f t="shared" ref="W198" si="736">SUM(O198,Q198,S198)</f>
        <v>0</v>
      </c>
      <c r="X198"/>
      <c r="Y198"/>
      <c r="Z198"/>
      <c r="AA198"/>
      <c r="AB198"/>
    </row>
    <row r="199" spans="1:28" x14ac:dyDescent="0.25">
      <c r="A199" s="61"/>
      <c r="B199" s="40"/>
      <c r="D199" s="42"/>
      <c r="E199" s="58"/>
      <c r="F199" s="55"/>
      <c r="G199" s="55"/>
      <c r="H199" s="51"/>
      <c r="I199" s="51"/>
      <c r="J199" s="48"/>
      <c r="K199" s="51"/>
      <c r="L199" s="48"/>
      <c r="M199" s="51"/>
      <c r="N199" s="48"/>
      <c r="O199" s="51"/>
      <c r="P199" s="48"/>
      <c r="Q199" s="51"/>
      <c r="R199" s="48"/>
      <c r="S199" s="51"/>
      <c r="T199" s="48"/>
      <c r="U199" s="51"/>
      <c r="V199" s="48"/>
      <c r="W199" s="45"/>
      <c r="X199"/>
      <c r="Y199"/>
      <c r="Z199"/>
      <c r="AA199"/>
      <c r="AB199"/>
    </row>
    <row r="200" spans="1:28" x14ac:dyDescent="0.25">
      <c r="A200" s="61"/>
      <c r="B200" s="40"/>
      <c r="D200" s="42"/>
      <c r="E200" s="58"/>
      <c r="F200" s="55"/>
      <c r="G200" s="55"/>
      <c r="H200" s="51"/>
      <c r="I200" s="51"/>
      <c r="J200" s="48"/>
      <c r="K200" s="51"/>
      <c r="L200" s="48"/>
      <c r="M200" s="51"/>
      <c r="N200" s="48"/>
      <c r="O200" s="51"/>
      <c r="P200" s="48"/>
      <c r="Q200" s="51"/>
      <c r="R200" s="48"/>
      <c r="S200" s="51"/>
      <c r="T200" s="48"/>
      <c r="U200" s="51"/>
      <c r="V200" s="48"/>
      <c r="W200" s="45"/>
      <c r="X200"/>
      <c r="Y200"/>
      <c r="Z200"/>
      <c r="AA200"/>
      <c r="AB200"/>
    </row>
    <row r="201" spans="1:28" ht="15.75" thickBot="1" x14ac:dyDescent="0.3">
      <c r="A201" s="62"/>
      <c r="B201" s="41"/>
      <c r="C201" s="35"/>
      <c r="D201" s="25"/>
      <c r="E201" s="59"/>
      <c r="F201" s="56"/>
      <c r="G201" s="56"/>
      <c r="H201" s="52"/>
      <c r="I201" s="52"/>
      <c r="J201" s="53"/>
      <c r="K201" s="52"/>
      <c r="L201" s="53"/>
      <c r="M201" s="52"/>
      <c r="N201" s="53"/>
      <c r="O201" s="52"/>
      <c r="P201" s="53"/>
      <c r="Q201" s="52"/>
      <c r="R201" s="53"/>
      <c r="S201" s="52"/>
      <c r="T201" s="53"/>
      <c r="U201" s="52"/>
      <c r="V201" s="49"/>
      <c r="W201" s="46"/>
      <c r="X201"/>
      <c r="Y201"/>
      <c r="Z201"/>
      <c r="AA201"/>
      <c r="AB201"/>
    </row>
    <row r="202" spans="1:28" x14ac:dyDescent="0.25">
      <c r="A202" s="60"/>
      <c r="B202" s="37" t="str">
        <f>IFERROR(VLOOKUP(A202,'Listing Clients'!A:K,2,0),"")</f>
        <v/>
      </c>
      <c r="C202" s="39" t="str">
        <f>IFERROR(VLOOKUP(A202,'Listing Clients'!A:K,3,0),"")</f>
        <v/>
      </c>
      <c r="D202" s="24"/>
      <c r="E202" s="57"/>
      <c r="F202" s="54"/>
      <c r="G202" s="54"/>
      <c r="H202" s="50">
        <f t="shared" ref="H202" si="737">G202-F202</f>
        <v>0</v>
      </c>
      <c r="I202" s="50">
        <f t="shared" ref="I202" si="738">COUNTIF(D202:D205,"Adulte")*H202</f>
        <v>0</v>
      </c>
      <c r="J202" s="47">
        <f t="shared" ref="J202" si="739">IF(I202="","",I202*Y$2)</f>
        <v>0</v>
      </c>
      <c r="K202" s="50">
        <f t="shared" ref="K202" si="740">COUNTIF(D202:D205,"E&lt;10 ans")*H202</f>
        <v>0</v>
      </c>
      <c r="L202" s="47">
        <f t="shared" si="725"/>
        <v>0</v>
      </c>
      <c r="M202" s="50">
        <f t="shared" ref="M202" si="741">COUNTIF(D202:D205,"Invité")*H202</f>
        <v>0</v>
      </c>
      <c r="N202" s="47">
        <f t="shared" ref="N202" si="742">IF(M202="","",M202*AC$2)</f>
        <v>0</v>
      </c>
      <c r="O202" s="50">
        <f t="shared" ref="O202" si="743">COUNTIF(D202:D205,"Adulte")*H202</f>
        <v>0</v>
      </c>
      <c r="P202" s="47">
        <f t="shared" ref="P202" si="744">IF(O202="","",O202*Z$2)</f>
        <v>0</v>
      </c>
      <c r="Q202" s="50">
        <f t="shared" ref="Q202" si="745">COUNTIF(D202:D205,"E&lt;10 ans")*H202</f>
        <v>0</v>
      </c>
      <c r="R202" s="47">
        <f t="shared" ref="R202" si="746">IF(Q202="","",Q202*AB$2)</f>
        <v>0</v>
      </c>
      <c r="S202" s="50">
        <f t="shared" ref="S202" si="747">COUNTIF(D202:D205,"Invité")*H202</f>
        <v>0</v>
      </c>
      <c r="T202" s="47">
        <f t="shared" ref="T202" si="748">IF(S202="","",S202*AD$2)</f>
        <v>0</v>
      </c>
      <c r="U202" s="50">
        <f t="shared" ref="U202" si="749">COUNTIF(D202:D205,"E&lt;3 ans")</f>
        <v>0</v>
      </c>
      <c r="V202" s="47">
        <f t="shared" ref="V202" si="750">SUM(J202,L202,N202,P202,R202,T202,AE202)</f>
        <v>0</v>
      </c>
      <c r="W202" s="44">
        <f t="shared" ref="W202" si="751">SUM(O202,Q202,S202)</f>
        <v>0</v>
      </c>
      <c r="X202"/>
      <c r="Y202"/>
      <c r="Z202"/>
      <c r="AA202"/>
      <c r="AB202"/>
    </row>
    <row r="203" spans="1:28" x14ac:dyDescent="0.25">
      <c r="A203" s="61"/>
      <c r="B203" s="40"/>
      <c r="D203" s="42"/>
      <c r="E203" s="58"/>
      <c r="F203" s="55"/>
      <c r="G203" s="55"/>
      <c r="H203" s="51"/>
      <c r="I203" s="51"/>
      <c r="J203" s="48"/>
      <c r="K203" s="51"/>
      <c r="L203" s="48"/>
      <c r="M203" s="51"/>
      <c r="N203" s="48"/>
      <c r="O203" s="51"/>
      <c r="P203" s="48"/>
      <c r="Q203" s="51"/>
      <c r="R203" s="48"/>
      <c r="S203" s="51"/>
      <c r="T203" s="48"/>
      <c r="U203" s="51"/>
      <c r="V203" s="48"/>
      <c r="W203" s="45"/>
      <c r="X203"/>
      <c r="Y203"/>
      <c r="Z203"/>
      <c r="AA203"/>
      <c r="AB203"/>
    </row>
    <row r="204" spans="1:28" x14ac:dyDescent="0.25">
      <c r="A204" s="61"/>
      <c r="B204" s="40"/>
      <c r="D204" s="42"/>
      <c r="E204" s="58"/>
      <c r="F204" s="55"/>
      <c r="G204" s="55"/>
      <c r="H204" s="51"/>
      <c r="I204" s="51"/>
      <c r="J204" s="48"/>
      <c r="K204" s="51"/>
      <c r="L204" s="48"/>
      <c r="M204" s="51"/>
      <c r="N204" s="48"/>
      <c r="O204" s="51"/>
      <c r="P204" s="48"/>
      <c r="Q204" s="51"/>
      <c r="R204" s="48"/>
      <c r="S204" s="51"/>
      <c r="T204" s="48"/>
      <c r="U204" s="51"/>
      <c r="V204" s="48"/>
      <c r="W204" s="45"/>
      <c r="X204"/>
      <c r="Y204"/>
      <c r="Z204"/>
      <c r="AA204"/>
      <c r="AB204"/>
    </row>
    <row r="205" spans="1:28" ht="15.75" thickBot="1" x14ac:dyDescent="0.3">
      <c r="A205" s="62"/>
      <c r="B205" s="41"/>
      <c r="C205" s="35"/>
      <c r="D205" s="25"/>
      <c r="E205" s="59"/>
      <c r="F205" s="56"/>
      <c r="G205" s="56"/>
      <c r="H205" s="52"/>
      <c r="I205" s="52"/>
      <c r="J205" s="53"/>
      <c r="K205" s="52"/>
      <c r="L205" s="53"/>
      <c r="M205" s="52"/>
      <c r="N205" s="53"/>
      <c r="O205" s="52"/>
      <c r="P205" s="53"/>
      <c r="Q205" s="52"/>
      <c r="R205" s="53"/>
      <c r="S205" s="52"/>
      <c r="T205" s="53"/>
      <c r="U205" s="52"/>
      <c r="V205" s="49"/>
      <c r="W205" s="46"/>
      <c r="X205"/>
      <c r="Y205"/>
      <c r="Z205"/>
      <c r="AA205"/>
      <c r="AB205"/>
    </row>
    <row r="206" spans="1:28" x14ac:dyDescent="0.25">
      <c r="A206" s="60"/>
      <c r="B206" s="37" t="str">
        <f>IFERROR(VLOOKUP(A206,'Listing Clients'!A:K,2,0),"")</f>
        <v/>
      </c>
      <c r="C206" s="39" t="str">
        <f>IFERROR(VLOOKUP(A206,'Listing Clients'!A:K,3,0),"")</f>
        <v/>
      </c>
      <c r="D206" s="24"/>
      <c r="E206" s="57"/>
      <c r="F206" s="54"/>
      <c r="G206" s="54"/>
      <c r="H206" s="50">
        <f t="shared" ref="H206" si="752">G206-F206</f>
        <v>0</v>
      </c>
      <c r="I206" s="50">
        <f t="shared" ref="I206" si="753">COUNTIF(D206:D209,"Adulte")*H206</f>
        <v>0</v>
      </c>
      <c r="J206" s="47">
        <f t="shared" ref="J206" si="754">IF(I206="","",I206*Y$2)</f>
        <v>0</v>
      </c>
      <c r="K206" s="50">
        <f t="shared" ref="K206" si="755">COUNTIF(D206:D209,"E&lt;10 ans")*H206</f>
        <v>0</v>
      </c>
      <c r="L206" s="47">
        <f t="shared" si="725"/>
        <v>0</v>
      </c>
      <c r="M206" s="50">
        <f t="shared" ref="M206" si="756">COUNTIF(D206:D209,"Invité")*H206</f>
        <v>0</v>
      </c>
      <c r="N206" s="47">
        <f t="shared" ref="N206" si="757">IF(M206="","",M206*AC$2)</f>
        <v>0</v>
      </c>
      <c r="O206" s="50">
        <f t="shared" ref="O206" si="758">COUNTIF(D206:D209,"Adulte")*H206</f>
        <v>0</v>
      </c>
      <c r="P206" s="47">
        <f t="shared" ref="P206" si="759">IF(O206="","",O206*Z$2)</f>
        <v>0</v>
      </c>
      <c r="Q206" s="50">
        <f t="shared" ref="Q206" si="760">COUNTIF(D206:D209,"E&lt;10 ans")*H206</f>
        <v>0</v>
      </c>
      <c r="R206" s="47">
        <f t="shared" ref="R206" si="761">IF(Q206="","",Q206*AB$2)</f>
        <v>0</v>
      </c>
      <c r="S206" s="50">
        <f t="shared" ref="S206" si="762">COUNTIF(D206:D209,"Invité")*H206</f>
        <v>0</v>
      </c>
      <c r="T206" s="47">
        <f t="shared" ref="T206" si="763">IF(S206="","",S206*AD$2)</f>
        <v>0</v>
      </c>
      <c r="U206" s="50">
        <f t="shared" ref="U206" si="764">COUNTIF(D206:D209,"E&lt;3 ans")</f>
        <v>0</v>
      </c>
      <c r="V206" s="47">
        <f t="shared" ref="V206" si="765">SUM(J206,L206,N206,P206,R206,T206,AE206)</f>
        <v>0</v>
      </c>
      <c r="W206" s="44">
        <f t="shared" ref="W206" si="766">SUM(O206,Q206,S206)</f>
        <v>0</v>
      </c>
      <c r="X206"/>
      <c r="Y206"/>
      <c r="Z206"/>
      <c r="AA206"/>
      <c r="AB206"/>
    </row>
    <row r="207" spans="1:28" x14ac:dyDescent="0.25">
      <c r="A207" s="61"/>
      <c r="B207" s="40"/>
      <c r="D207" s="42"/>
      <c r="E207" s="58"/>
      <c r="F207" s="55"/>
      <c r="G207" s="55"/>
      <c r="H207" s="51"/>
      <c r="I207" s="51"/>
      <c r="J207" s="48"/>
      <c r="K207" s="51"/>
      <c r="L207" s="48"/>
      <c r="M207" s="51"/>
      <c r="N207" s="48"/>
      <c r="O207" s="51"/>
      <c r="P207" s="48"/>
      <c r="Q207" s="51"/>
      <c r="R207" s="48"/>
      <c r="S207" s="51"/>
      <c r="T207" s="48"/>
      <c r="U207" s="51"/>
      <c r="V207" s="48"/>
      <c r="W207" s="45"/>
      <c r="X207"/>
      <c r="Y207"/>
      <c r="Z207"/>
      <c r="AA207"/>
      <c r="AB207"/>
    </row>
    <row r="208" spans="1:28" x14ac:dyDescent="0.25">
      <c r="A208" s="61"/>
      <c r="B208" s="40"/>
      <c r="D208" s="42"/>
      <c r="E208" s="58"/>
      <c r="F208" s="55"/>
      <c r="G208" s="55"/>
      <c r="H208" s="51"/>
      <c r="I208" s="51"/>
      <c r="J208" s="48"/>
      <c r="K208" s="51"/>
      <c r="L208" s="48"/>
      <c r="M208" s="51"/>
      <c r="N208" s="48"/>
      <c r="O208" s="51"/>
      <c r="P208" s="48"/>
      <c r="Q208" s="51"/>
      <c r="R208" s="48"/>
      <c r="S208" s="51"/>
      <c r="T208" s="48"/>
      <c r="U208" s="51"/>
      <c r="V208" s="48"/>
      <c r="W208" s="45"/>
      <c r="X208"/>
      <c r="Y208"/>
      <c r="Z208"/>
      <c r="AA208"/>
      <c r="AB208"/>
    </row>
    <row r="209" spans="1:28" ht="15.75" thickBot="1" x14ac:dyDescent="0.3">
      <c r="A209" s="62"/>
      <c r="B209" s="41"/>
      <c r="C209" s="35"/>
      <c r="D209" s="25"/>
      <c r="E209" s="59"/>
      <c r="F209" s="56"/>
      <c r="G209" s="56"/>
      <c r="H209" s="52"/>
      <c r="I209" s="52"/>
      <c r="J209" s="53"/>
      <c r="K209" s="52"/>
      <c r="L209" s="53"/>
      <c r="M209" s="52"/>
      <c r="N209" s="53"/>
      <c r="O209" s="52"/>
      <c r="P209" s="53"/>
      <c r="Q209" s="52"/>
      <c r="R209" s="53"/>
      <c r="S209" s="52"/>
      <c r="T209" s="53"/>
      <c r="U209" s="52"/>
      <c r="V209" s="49"/>
      <c r="W209" s="46"/>
      <c r="X209"/>
      <c r="Y209"/>
      <c r="Z209"/>
      <c r="AA209"/>
      <c r="AB209"/>
    </row>
    <row r="210" spans="1:28" x14ac:dyDescent="0.25">
      <c r="A210" s="60"/>
      <c r="B210" s="37" t="str">
        <f>IFERROR(VLOOKUP(A210,'Listing Clients'!A:K,2,0),"")</f>
        <v/>
      </c>
      <c r="C210" s="39" t="str">
        <f>IFERROR(VLOOKUP(A210,'Listing Clients'!A:K,3,0),"")</f>
        <v/>
      </c>
      <c r="D210" s="24"/>
      <c r="E210" s="57"/>
      <c r="F210" s="54"/>
      <c r="G210" s="54"/>
      <c r="H210" s="50">
        <f t="shared" ref="H210" si="767">G210-F210</f>
        <v>0</v>
      </c>
      <c r="I210" s="50">
        <f t="shared" ref="I210" si="768">COUNTIF(D210:D213,"Adulte")*H210</f>
        <v>0</v>
      </c>
      <c r="J210" s="47">
        <f t="shared" ref="J210" si="769">IF(I210="","",I210*Y$2)</f>
        <v>0</v>
      </c>
      <c r="K210" s="50">
        <f t="shared" ref="K210" si="770">COUNTIF(D210:D213,"E&lt;10 ans")*H210</f>
        <v>0</v>
      </c>
      <c r="L210" s="47">
        <f t="shared" si="725"/>
        <v>0</v>
      </c>
      <c r="M210" s="50">
        <f t="shared" ref="M210" si="771">COUNTIF(D210:D213,"Invité")*H210</f>
        <v>0</v>
      </c>
      <c r="N210" s="47">
        <f t="shared" ref="N210" si="772">IF(M210="","",M210*AC$2)</f>
        <v>0</v>
      </c>
      <c r="O210" s="50">
        <f t="shared" ref="O210" si="773">COUNTIF(D210:D213,"Adulte")*H210</f>
        <v>0</v>
      </c>
      <c r="P210" s="47">
        <f t="shared" ref="P210" si="774">IF(O210="","",O210*Z$2)</f>
        <v>0</v>
      </c>
      <c r="Q210" s="50">
        <f t="shared" ref="Q210" si="775">COUNTIF(D210:D213,"E&lt;10 ans")*H210</f>
        <v>0</v>
      </c>
      <c r="R210" s="47">
        <f t="shared" ref="R210" si="776">IF(Q210="","",Q210*AB$2)</f>
        <v>0</v>
      </c>
      <c r="S210" s="50">
        <f t="shared" ref="S210" si="777">COUNTIF(D210:D213,"Invité")*H210</f>
        <v>0</v>
      </c>
      <c r="T210" s="47">
        <f t="shared" ref="T210" si="778">IF(S210="","",S210*AD$2)</f>
        <v>0</v>
      </c>
      <c r="U210" s="50">
        <f t="shared" ref="U210" si="779">COUNTIF(D210:D213,"E&lt;3 ans")</f>
        <v>0</v>
      </c>
      <c r="V210" s="47">
        <f t="shared" ref="V210" si="780">SUM(J210,L210,N210,P210,R210,T210,AE210)</f>
        <v>0</v>
      </c>
      <c r="W210" s="44">
        <f t="shared" ref="W210" si="781">SUM(O210,Q210,S210)</f>
        <v>0</v>
      </c>
      <c r="X210"/>
      <c r="Y210"/>
      <c r="Z210"/>
      <c r="AA210"/>
      <c r="AB210"/>
    </row>
    <row r="211" spans="1:28" x14ac:dyDescent="0.25">
      <c r="A211" s="61"/>
      <c r="B211" s="40"/>
      <c r="D211" s="42"/>
      <c r="E211" s="58"/>
      <c r="F211" s="55"/>
      <c r="G211" s="55"/>
      <c r="H211" s="51"/>
      <c r="I211" s="51"/>
      <c r="J211" s="48"/>
      <c r="K211" s="51"/>
      <c r="L211" s="48"/>
      <c r="M211" s="51"/>
      <c r="N211" s="48"/>
      <c r="O211" s="51"/>
      <c r="P211" s="48"/>
      <c r="Q211" s="51"/>
      <c r="R211" s="48"/>
      <c r="S211" s="51"/>
      <c r="T211" s="48"/>
      <c r="U211" s="51"/>
      <c r="V211" s="48"/>
      <c r="W211" s="45"/>
      <c r="X211"/>
      <c r="Y211"/>
      <c r="Z211"/>
      <c r="AA211"/>
      <c r="AB211"/>
    </row>
    <row r="212" spans="1:28" x14ac:dyDescent="0.25">
      <c r="A212" s="61"/>
      <c r="B212" s="40"/>
      <c r="D212" s="42"/>
      <c r="E212" s="58"/>
      <c r="F212" s="55"/>
      <c r="G212" s="55"/>
      <c r="H212" s="51"/>
      <c r="I212" s="51"/>
      <c r="J212" s="48"/>
      <c r="K212" s="51"/>
      <c r="L212" s="48"/>
      <c r="M212" s="51"/>
      <c r="N212" s="48"/>
      <c r="O212" s="51"/>
      <c r="P212" s="48"/>
      <c r="Q212" s="51"/>
      <c r="R212" s="48"/>
      <c r="S212" s="51"/>
      <c r="T212" s="48"/>
      <c r="U212" s="51"/>
      <c r="V212" s="48"/>
      <c r="W212" s="45"/>
      <c r="X212"/>
      <c r="Y212"/>
      <c r="Z212"/>
      <c r="AA212"/>
      <c r="AB212"/>
    </row>
    <row r="213" spans="1:28" ht="15.75" thickBot="1" x14ac:dyDescent="0.3">
      <c r="A213" s="62"/>
      <c r="B213" s="41"/>
      <c r="C213" s="35"/>
      <c r="D213" s="25"/>
      <c r="E213" s="59"/>
      <c r="F213" s="56"/>
      <c r="G213" s="56"/>
      <c r="H213" s="52"/>
      <c r="I213" s="52"/>
      <c r="J213" s="53"/>
      <c r="K213" s="52"/>
      <c r="L213" s="53"/>
      <c r="M213" s="52"/>
      <c r="N213" s="53"/>
      <c r="O213" s="52"/>
      <c r="P213" s="53"/>
      <c r="Q213" s="52"/>
      <c r="R213" s="53"/>
      <c r="S213" s="52"/>
      <c r="T213" s="53"/>
      <c r="U213" s="52"/>
      <c r="V213" s="49"/>
      <c r="W213" s="46"/>
      <c r="X213"/>
      <c r="Y213"/>
      <c r="Z213"/>
      <c r="AA213"/>
      <c r="AB213"/>
    </row>
    <row r="214" spans="1:28" x14ac:dyDescent="0.25">
      <c r="A214" s="60"/>
      <c r="B214" s="37" t="str">
        <f>IFERROR(VLOOKUP(A214,'Listing Clients'!A:K,2,0),"")</f>
        <v/>
      </c>
      <c r="C214" s="39" t="str">
        <f>IFERROR(VLOOKUP(A214,'Listing Clients'!A:K,3,0),"")</f>
        <v/>
      </c>
      <c r="D214" s="24"/>
      <c r="E214" s="57"/>
      <c r="F214" s="54"/>
      <c r="G214" s="54"/>
      <c r="H214" s="50">
        <f t="shared" ref="H214" si="782">G214-F214</f>
        <v>0</v>
      </c>
      <c r="I214" s="50">
        <f t="shared" ref="I214" si="783">COUNTIF(D214:D217,"Adulte")*H214</f>
        <v>0</v>
      </c>
      <c r="J214" s="47">
        <f t="shared" ref="J214" si="784">IF(I214="","",I214*Y$2)</f>
        <v>0</v>
      </c>
      <c r="K214" s="50">
        <f t="shared" ref="K214" si="785">COUNTIF(D214:D217,"E&lt;10 ans")*H214</f>
        <v>0</v>
      </c>
      <c r="L214" s="47">
        <f t="shared" si="725"/>
        <v>0</v>
      </c>
      <c r="M214" s="50">
        <f t="shared" ref="M214" si="786">COUNTIF(D214:D217,"Invité")*H214</f>
        <v>0</v>
      </c>
      <c r="N214" s="47">
        <f t="shared" ref="N214" si="787">IF(M214="","",M214*AC$2)</f>
        <v>0</v>
      </c>
      <c r="O214" s="50">
        <f t="shared" ref="O214" si="788">COUNTIF(D214:D217,"Adulte")*H214</f>
        <v>0</v>
      </c>
      <c r="P214" s="47">
        <f t="shared" ref="P214" si="789">IF(O214="","",O214*Z$2)</f>
        <v>0</v>
      </c>
      <c r="Q214" s="50">
        <f t="shared" ref="Q214" si="790">COUNTIF(D214:D217,"E&lt;10 ans")*H214</f>
        <v>0</v>
      </c>
      <c r="R214" s="47">
        <f t="shared" ref="R214" si="791">IF(Q214="","",Q214*AB$2)</f>
        <v>0</v>
      </c>
      <c r="S214" s="50">
        <f t="shared" ref="S214" si="792">COUNTIF(D214:D217,"Invité")*H214</f>
        <v>0</v>
      </c>
      <c r="T214" s="47">
        <f t="shared" ref="T214" si="793">IF(S214="","",S214*AD$2)</f>
        <v>0</v>
      </c>
      <c r="U214" s="50">
        <f t="shared" ref="U214" si="794">COUNTIF(D214:D217,"E&lt;3 ans")</f>
        <v>0</v>
      </c>
      <c r="V214" s="47">
        <f t="shared" ref="V214" si="795">SUM(J214,L214,N214,P214,R214,T214,AE214)</f>
        <v>0</v>
      </c>
      <c r="W214" s="44">
        <f t="shared" ref="W214" si="796">SUM(O214,Q214,S214)</f>
        <v>0</v>
      </c>
      <c r="X214"/>
      <c r="Y214"/>
      <c r="Z214"/>
      <c r="AA214"/>
      <c r="AB214"/>
    </row>
    <row r="215" spans="1:28" x14ac:dyDescent="0.25">
      <c r="A215" s="61"/>
      <c r="B215" s="40"/>
      <c r="D215" s="42"/>
      <c r="E215" s="58"/>
      <c r="F215" s="55"/>
      <c r="G215" s="55"/>
      <c r="H215" s="51"/>
      <c r="I215" s="51"/>
      <c r="J215" s="48"/>
      <c r="K215" s="51"/>
      <c r="L215" s="48"/>
      <c r="M215" s="51"/>
      <c r="N215" s="48"/>
      <c r="O215" s="51"/>
      <c r="P215" s="48"/>
      <c r="Q215" s="51"/>
      <c r="R215" s="48"/>
      <c r="S215" s="51"/>
      <c r="T215" s="48"/>
      <c r="U215" s="51"/>
      <c r="V215" s="48"/>
      <c r="W215" s="45"/>
      <c r="X215"/>
      <c r="Y215"/>
      <c r="Z215"/>
      <c r="AA215"/>
      <c r="AB215"/>
    </row>
    <row r="216" spans="1:28" x14ac:dyDescent="0.25">
      <c r="A216" s="61"/>
      <c r="B216" s="40"/>
      <c r="D216" s="42"/>
      <c r="E216" s="58"/>
      <c r="F216" s="55"/>
      <c r="G216" s="55"/>
      <c r="H216" s="51"/>
      <c r="I216" s="51"/>
      <c r="J216" s="48"/>
      <c r="K216" s="51"/>
      <c r="L216" s="48"/>
      <c r="M216" s="51"/>
      <c r="N216" s="48"/>
      <c r="O216" s="51"/>
      <c r="P216" s="48"/>
      <c r="Q216" s="51"/>
      <c r="R216" s="48"/>
      <c r="S216" s="51"/>
      <c r="T216" s="48"/>
      <c r="U216" s="51"/>
      <c r="V216" s="48"/>
      <c r="W216" s="45"/>
      <c r="X216"/>
      <c r="Y216"/>
      <c r="Z216"/>
      <c r="AA216"/>
      <c r="AB216"/>
    </row>
    <row r="217" spans="1:28" ht="15.75" thickBot="1" x14ac:dyDescent="0.3">
      <c r="A217" s="62"/>
      <c r="B217" s="41"/>
      <c r="C217" s="35"/>
      <c r="D217" s="25"/>
      <c r="E217" s="59"/>
      <c r="F217" s="56"/>
      <c r="G217" s="56"/>
      <c r="H217" s="52"/>
      <c r="I217" s="52"/>
      <c r="J217" s="53"/>
      <c r="K217" s="52"/>
      <c r="L217" s="53"/>
      <c r="M217" s="52"/>
      <c r="N217" s="53"/>
      <c r="O217" s="52"/>
      <c r="P217" s="53"/>
      <c r="Q217" s="52"/>
      <c r="R217" s="53"/>
      <c r="S217" s="52"/>
      <c r="T217" s="53"/>
      <c r="U217" s="52"/>
      <c r="V217" s="49"/>
      <c r="W217" s="46"/>
      <c r="X217"/>
      <c r="Y217"/>
      <c r="Z217"/>
      <c r="AA217"/>
      <c r="AB217"/>
    </row>
    <row r="218" spans="1:28" x14ac:dyDescent="0.25">
      <c r="A218" s="60"/>
      <c r="B218" s="37" t="str">
        <f>IFERROR(VLOOKUP(A218,'Listing Clients'!A:K,2,0),"")</f>
        <v/>
      </c>
      <c r="C218" s="39" t="str">
        <f>IFERROR(VLOOKUP(A218,'Listing Clients'!A:K,3,0),"")</f>
        <v/>
      </c>
      <c r="D218" s="24"/>
      <c r="E218" s="57"/>
      <c r="F218" s="54"/>
      <c r="G218" s="54"/>
      <c r="H218" s="50">
        <f t="shared" ref="H218" si="797">G218-F218</f>
        <v>0</v>
      </c>
      <c r="I218" s="50">
        <f t="shared" ref="I218" si="798">COUNTIF(D218:D221,"Adulte")*H218</f>
        <v>0</v>
      </c>
      <c r="J218" s="47">
        <f t="shared" ref="J218" si="799">IF(I218="","",I218*Y$2)</f>
        <v>0</v>
      </c>
      <c r="K218" s="50">
        <f t="shared" ref="K218" si="800">COUNTIF(D218:D221,"E&lt;10 ans")*H218</f>
        <v>0</v>
      </c>
      <c r="L218" s="47">
        <f t="shared" si="725"/>
        <v>0</v>
      </c>
      <c r="M218" s="50">
        <f t="shared" ref="M218" si="801">COUNTIF(D218:D221,"Invité")*H218</f>
        <v>0</v>
      </c>
      <c r="N218" s="47">
        <f t="shared" ref="N218" si="802">IF(M218="","",M218*AC$2)</f>
        <v>0</v>
      </c>
      <c r="O218" s="50">
        <f t="shared" ref="O218" si="803">COUNTIF(D218:D221,"Adulte")*H218</f>
        <v>0</v>
      </c>
      <c r="P218" s="47">
        <f t="shared" ref="P218" si="804">IF(O218="","",O218*Z$2)</f>
        <v>0</v>
      </c>
      <c r="Q218" s="50">
        <f t="shared" ref="Q218" si="805">COUNTIF(D218:D221,"E&lt;10 ans")*H218</f>
        <v>0</v>
      </c>
      <c r="R218" s="47">
        <f t="shared" ref="R218" si="806">IF(Q218="","",Q218*AB$2)</f>
        <v>0</v>
      </c>
      <c r="S218" s="50">
        <f t="shared" ref="S218" si="807">COUNTIF(D218:D221,"Invité")*H218</f>
        <v>0</v>
      </c>
      <c r="T218" s="47">
        <f t="shared" ref="T218" si="808">IF(S218="","",S218*AD$2)</f>
        <v>0</v>
      </c>
      <c r="U218" s="50">
        <f t="shared" ref="U218" si="809">COUNTIF(D218:D221,"E&lt;3 ans")</f>
        <v>0</v>
      </c>
      <c r="V218" s="47">
        <f t="shared" ref="V218" si="810">SUM(J218,L218,N218,P218,R218,T218,AE218)</f>
        <v>0</v>
      </c>
      <c r="W218" s="44">
        <f t="shared" ref="W218" si="811">SUM(O218,Q218,S218)</f>
        <v>0</v>
      </c>
      <c r="X218"/>
      <c r="Y218"/>
      <c r="Z218"/>
      <c r="AA218"/>
      <c r="AB218"/>
    </row>
    <row r="219" spans="1:28" x14ac:dyDescent="0.25">
      <c r="A219" s="61"/>
      <c r="B219" s="40"/>
      <c r="D219" s="42"/>
      <c r="E219" s="58"/>
      <c r="F219" s="55"/>
      <c r="G219" s="55"/>
      <c r="H219" s="51"/>
      <c r="I219" s="51"/>
      <c r="J219" s="48"/>
      <c r="K219" s="51"/>
      <c r="L219" s="48"/>
      <c r="M219" s="51"/>
      <c r="N219" s="48"/>
      <c r="O219" s="51"/>
      <c r="P219" s="48"/>
      <c r="Q219" s="51"/>
      <c r="R219" s="48"/>
      <c r="S219" s="51"/>
      <c r="T219" s="48"/>
      <c r="U219" s="51"/>
      <c r="V219" s="48"/>
      <c r="W219" s="45"/>
      <c r="X219"/>
      <c r="Y219"/>
      <c r="Z219"/>
      <c r="AA219"/>
      <c r="AB219"/>
    </row>
    <row r="220" spans="1:28" x14ac:dyDescent="0.25">
      <c r="A220" s="61"/>
      <c r="B220" s="40"/>
      <c r="D220" s="42"/>
      <c r="E220" s="58"/>
      <c r="F220" s="55"/>
      <c r="G220" s="55"/>
      <c r="H220" s="51"/>
      <c r="I220" s="51"/>
      <c r="J220" s="48"/>
      <c r="K220" s="51"/>
      <c r="L220" s="48"/>
      <c r="M220" s="51"/>
      <c r="N220" s="48"/>
      <c r="O220" s="51"/>
      <c r="P220" s="48"/>
      <c r="Q220" s="51"/>
      <c r="R220" s="48"/>
      <c r="S220" s="51"/>
      <c r="T220" s="48"/>
      <c r="U220" s="51"/>
      <c r="V220" s="48"/>
      <c r="W220" s="45"/>
      <c r="X220"/>
      <c r="Y220"/>
      <c r="Z220"/>
      <c r="AA220"/>
      <c r="AB220"/>
    </row>
    <row r="221" spans="1:28" ht="15.75" thickBot="1" x14ac:dyDescent="0.3">
      <c r="A221" s="62"/>
      <c r="B221" s="41"/>
      <c r="C221" s="35"/>
      <c r="D221" s="25"/>
      <c r="E221" s="59"/>
      <c r="F221" s="56"/>
      <c r="G221" s="56"/>
      <c r="H221" s="52"/>
      <c r="I221" s="52"/>
      <c r="J221" s="53"/>
      <c r="K221" s="52"/>
      <c r="L221" s="53"/>
      <c r="M221" s="52"/>
      <c r="N221" s="53"/>
      <c r="O221" s="52"/>
      <c r="P221" s="53"/>
      <c r="Q221" s="52"/>
      <c r="R221" s="53"/>
      <c r="S221" s="52"/>
      <c r="T221" s="53"/>
      <c r="U221" s="52"/>
      <c r="V221" s="49"/>
      <c r="W221" s="46"/>
      <c r="X221"/>
      <c r="Y221"/>
      <c r="Z221"/>
      <c r="AA221"/>
      <c r="AB221"/>
    </row>
    <row r="222" spans="1:28" x14ac:dyDescent="0.25">
      <c r="A222" s="60"/>
      <c r="B222" s="37" t="str">
        <f>IFERROR(VLOOKUP(A222,'Listing Clients'!A:K,2,0),"")</f>
        <v/>
      </c>
      <c r="C222" s="39" t="str">
        <f>IFERROR(VLOOKUP(A222,'Listing Clients'!A:K,3,0),"")</f>
        <v/>
      </c>
      <c r="D222" s="24"/>
      <c r="E222" s="57"/>
      <c r="F222" s="54"/>
      <c r="G222" s="54"/>
      <c r="H222" s="50">
        <f t="shared" ref="H222" si="812">G222-F222</f>
        <v>0</v>
      </c>
      <c r="I222" s="50">
        <f t="shared" ref="I222" si="813">COUNTIF(D222:D225,"Adulte")*H222</f>
        <v>0</v>
      </c>
      <c r="J222" s="47">
        <f t="shared" ref="J222" si="814">IF(I222="","",I222*Y$2)</f>
        <v>0</v>
      </c>
      <c r="K222" s="50">
        <f t="shared" ref="K222" si="815">COUNTIF(D222:D225,"E&lt;10 ans")*H222</f>
        <v>0</v>
      </c>
      <c r="L222" s="47">
        <f t="shared" si="725"/>
        <v>0</v>
      </c>
      <c r="M222" s="50">
        <f t="shared" ref="M222" si="816">COUNTIF(D222:D225,"Invité")*H222</f>
        <v>0</v>
      </c>
      <c r="N222" s="47">
        <f t="shared" ref="N222" si="817">IF(M222="","",M222*AC$2)</f>
        <v>0</v>
      </c>
      <c r="O222" s="50">
        <f t="shared" ref="O222" si="818">COUNTIF(D222:D225,"Adulte")*H222</f>
        <v>0</v>
      </c>
      <c r="P222" s="47">
        <f t="shared" ref="P222" si="819">IF(O222="","",O222*Z$2)</f>
        <v>0</v>
      </c>
      <c r="Q222" s="50">
        <f t="shared" ref="Q222" si="820">COUNTIF(D222:D225,"E&lt;10 ans")*H222</f>
        <v>0</v>
      </c>
      <c r="R222" s="47">
        <f t="shared" ref="R222" si="821">IF(Q222="","",Q222*AB$2)</f>
        <v>0</v>
      </c>
      <c r="S222" s="50">
        <f t="shared" ref="S222" si="822">COUNTIF(D222:D225,"Invité")*H222</f>
        <v>0</v>
      </c>
      <c r="T222" s="47">
        <f t="shared" ref="T222" si="823">IF(S222="","",S222*AD$2)</f>
        <v>0</v>
      </c>
      <c r="U222" s="50">
        <f t="shared" ref="U222" si="824">COUNTIF(D222:D225,"E&lt;3 ans")</f>
        <v>0</v>
      </c>
      <c r="V222" s="47">
        <f t="shared" ref="V222" si="825">SUM(J222,L222,N222,P222,R222,T222,AE222)</f>
        <v>0</v>
      </c>
      <c r="W222" s="44">
        <f t="shared" ref="W222" si="826">SUM(O222,Q222,S222)</f>
        <v>0</v>
      </c>
      <c r="X222"/>
      <c r="Y222"/>
      <c r="Z222"/>
      <c r="AA222"/>
      <c r="AB222"/>
    </row>
    <row r="223" spans="1:28" x14ac:dyDescent="0.25">
      <c r="A223" s="61"/>
      <c r="B223" s="40"/>
      <c r="D223" s="42"/>
      <c r="E223" s="58"/>
      <c r="F223" s="55"/>
      <c r="G223" s="55"/>
      <c r="H223" s="51"/>
      <c r="I223" s="51"/>
      <c r="J223" s="48"/>
      <c r="K223" s="51"/>
      <c r="L223" s="48"/>
      <c r="M223" s="51"/>
      <c r="N223" s="48"/>
      <c r="O223" s="51"/>
      <c r="P223" s="48"/>
      <c r="Q223" s="51"/>
      <c r="R223" s="48"/>
      <c r="S223" s="51"/>
      <c r="T223" s="48"/>
      <c r="U223" s="51"/>
      <c r="V223" s="48"/>
      <c r="W223" s="45"/>
      <c r="X223"/>
      <c r="Y223"/>
      <c r="Z223"/>
      <c r="AA223"/>
      <c r="AB223"/>
    </row>
    <row r="224" spans="1:28" x14ac:dyDescent="0.25">
      <c r="A224" s="61"/>
      <c r="B224" s="40"/>
      <c r="D224" s="42"/>
      <c r="E224" s="58"/>
      <c r="F224" s="55"/>
      <c r="G224" s="55"/>
      <c r="H224" s="51"/>
      <c r="I224" s="51"/>
      <c r="J224" s="48"/>
      <c r="K224" s="51"/>
      <c r="L224" s="48"/>
      <c r="M224" s="51"/>
      <c r="N224" s="48"/>
      <c r="O224" s="51"/>
      <c r="P224" s="48"/>
      <c r="Q224" s="51"/>
      <c r="R224" s="48"/>
      <c r="S224" s="51"/>
      <c r="T224" s="48"/>
      <c r="U224" s="51"/>
      <c r="V224" s="48"/>
      <c r="W224" s="45"/>
      <c r="X224"/>
      <c r="Y224"/>
      <c r="Z224"/>
      <c r="AA224"/>
      <c r="AB224"/>
    </row>
    <row r="225" spans="1:28" ht="15.75" thickBot="1" x14ac:dyDescent="0.3">
      <c r="A225" s="62"/>
      <c r="B225" s="41"/>
      <c r="C225" s="35"/>
      <c r="D225" s="25"/>
      <c r="E225" s="59"/>
      <c r="F225" s="56"/>
      <c r="G225" s="56"/>
      <c r="H225" s="52"/>
      <c r="I225" s="52"/>
      <c r="J225" s="53"/>
      <c r="K225" s="52"/>
      <c r="L225" s="53"/>
      <c r="M225" s="52"/>
      <c r="N225" s="53"/>
      <c r="O225" s="52"/>
      <c r="P225" s="53"/>
      <c r="Q225" s="52"/>
      <c r="R225" s="53"/>
      <c r="S225" s="52"/>
      <c r="T225" s="53"/>
      <c r="U225" s="52"/>
      <c r="V225" s="49"/>
      <c r="W225" s="46"/>
      <c r="X225"/>
      <c r="Y225"/>
      <c r="Z225"/>
      <c r="AA225"/>
      <c r="AB225"/>
    </row>
    <row r="226" spans="1:28" x14ac:dyDescent="0.25">
      <c r="A226" s="60"/>
      <c r="B226" s="37" t="str">
        <f>IFERROR(VLOOKUP(A226,'Listing Clients'!A:K,2,0),"")</f>
        <v/>
      </c>
      <c r="C226" s="39" t="str">
        <f>IFERROR(VLOOKUP(A226,'Listing Clients'!A:K,3,0),"")</f>
        <v/>
      </c>
      <c r="D226" s="24"/>
      <c r="E226" s="57"/>
      <c r="F226" s="54"/>
      <c r="G226" s="54"/>
      <c r="H226" s="50">
        <f t="shared" ref="H226" si="827">G226-F226</f>
        <v>0</v>
      </c>
      <c r="I226" s="50">
        <f t="shared" ref="I226" si="828">COUNTIF(D226:D229,"Adulte")*H226</f>
        <v>0</v>
      </c>
      <c r="J226" s="47">
        <f t="shared" ref="J226" si="829">IF(I226="","",I226*Y$2)</f>
        <v>0</v>
      </c>
      <c r="K226" s="50">
        <f t="shared" ref="K226" si="830">COUNTIF(D226:D229,"E&lt;10 ans")*H226</f>
        <v>0</v>
      </c>
      <c r="L226" s="47">
        <f t="shared" si="725"/>
        <v>0</v>
      </c>
      <c r="M226" s="50">
        <f t="shared" ref="M226" si="831">COUNTIF(D226:D229,"Invité")*H226</f>
        <v>0</v>
      </c>
      <c r="N226" s="47">
        <f t="shared" ref="N226" si="832">IF(M226="","",M226*AC$2)</f>
        <v>0</v>
      </c>
      <c r="O226" s="50">
        <f t="shared" ref="O226" si="833">COUNTIF(D226:D229,"Adulte")*H226</f>
        <v>0</v>
      </c>
      <c r="P226" s="47">
        <f t="shared" ref="P226" si="834">IF(O226="","",O226*Z$2)</f>
        <v>0</v>
      </c>
      <c r="Q226" s="50">
        <f t="shared" ref="Q226" si="835">COUNTIF(D226:D229,"E&lt;10 ans")*H226</f>
        <v>0</v>
      </c>
      <c r="R226" s="47">
        <f t="shared" ref="R226" si="836">IF(Q226="","",Q226*AB$2)</f>
        <v>0</v>
      </c>
      <c r="S226" s="50">
        <f t="shared" ref="S226" si="837">COUNTIF(D226:D229,"Invité")*H226</f>
        <v>0</v>
      </c>
      <c r="T226" s="47">
        <f t="shared" ref="T226" si="838">IF(S226="","",S226*AD$2)</f>
        <v>0</v>
      </c>
      <c r="U226" s="50">
        <f t="shared" ref="U226" si="839">COUNTIF(D226:D229,"E&lt;3 ans")</f>
        <v>0</v>
      </c>
      <c r="V226" s="47">
        <f t="shared" ref="V226" si="840">SUM(J226,L226,N226,P226,R226,T226,AE226)</f>
        <v>0</v>
      </c>
      <c r="W226" s="44">
        <f t="shared" ref="W226" si="841">SUM(O226,Q226,S226)</f>
        <v>0</v>
      </c>
      <c r="X226"/>
      <c r="Y226"/>
      <c r="Z226"/>
      <c r="AA226"/>
      <c r="AB226"/>
    </row>
    <row r="227" spans="1:28" x14ac:dyDescent="0.25">
      <c r="A227" s="61"/>
      <c r="B227" s="40"/>
      <c r="D227" s="42"/>
      <c r="E227" s="58"/>
      <c r="F227" s="55"/>
      <c r="G227" s="55"/>
      <c r="H227" s="51"/>
      <c r="I227" s="51"/>
      <c r="J227" s="48"/>
      <c r="K227" s="51"/>
      <c r="L227" s="48"/>
      <c r="M227" s="51"/>
      <c r="N227" s="48"/>
      <c r="O227" s="51"/>
      <c r="P227" s="48"/>
      <c r="Q227" s="51"/>
      <c r="R227" s="48"/>
      <c r="S227" s="51"/>
      <c r="T227" s="48"/>
      <c r="U227" s="51"/>
      <c r="V227" s="48"/>
      <c r="W227" s="45"/>
      <c r="X227"/>
      <c r="Y227"/>
      <c r="Z227"/>
      <c r="AA227"/>
      <c r="AB227"/>
    </row>
    <row r="228" spans="1:28" x14ac:dyDescent="0.25">
      <c r="A228" s="61"/>
      <c r="B228" s="40"/>
      <c r="D228" s="42"/>
      <c r="E228" s="58"/>
      <c r="F228" s="55"/>
      <c r="G228" s="55"/>
      <c r="H228" s="51"/>
      <c r="I228" s="51"/>
      <c r="J228" s="48"/>
      <c r="K228" s="51"/>
      <c r="L228" s="48"/>
      <c r="M228" s="51"/>
      <c r="N228" s="48"/>
      <c r="O228" s="51"/>
      <c r="P228" s="48"/>
      <c r="Q228" s="51"/>
      <c r="R228" s="48"/>
      <c r="S228" s="51"/>
      <c r="T228" s="48"/>
      <c r="U228" s="51"/>
      <c r="V228" s="48"/>
      <c r="W228" s="45"/>
      <c r="X228"/>
      <c r="Y228"/>
      <c r="Z228"/>
      <c r="AA228"/>
      <c r="AB228"/>
    </row>
    <row r="229" spans="1:28" ht="15.75" thickBot="1" x14ac:dyDescent="0.3">
      <c r="A229" s="62"/>
      <c r="B229" s="41"/>
      <c r="C229" s="35"/>
      <c r="D229" s="25"/>
      <c r="E229" s="59"/>
      <c r="F229" s="56"/>
      <c r="G229" s="56"/>
      <c r="H229" s="52"/>
      <c r="I229" s="52"/>
      <c r="J229" s="53"/>
      <c r="K229" s="52"/>
      <c r="L229" s="53"/>
      <c r="M229" s="52"/>
      <c r="N229" s="53"/>
      <c r="O229" s="52"/>
      <c r="P229" s="53"/>
      <c r="Q229" s="52"/>
      <c r="R229" s="53"/>
      <c r="S229" s="52"/>
      <c r="T229" s="53"/>
      <c r="U229" s="52"/>
      <c r="V229" s="49"/>
      <c r="W229" s="46"/>
      <c r="X229"/>
      <c r="Y229"/>
      <c r="Z229"/>
      <c r="AA229"/>
      <c r="AB229"/>
    </row>
    <row r="230" spans="1:28" x14ac:dyDescent="0.25">
      <c r="A230" s="60"/>
      <c r="B230" s="37" t="str">
        <f>IFERROR(VLOOKUP(A230,'Listing Clients'!A:K,2,0),"")</f>
        <v/>
      </c>
      <c r="C230" s="39" t="str">
        <f>IFERROR(VLOOKUP(A230,'Listing Clients'!A:K,3,0),"")</f>
        <v/>
      </c>
      <c r="D230" s="24"/>
      <c r="E230" s="57"/>
      <c r="F230" s="54"/>
      <c r="G230" s="54"/>
      <c r="H230" s="50">
        <f t="shared" ref="H230" si="842">G230-F230</f>
        <v>0</v>
      </c>
      <c r="I230" s="50">
        <f t="shared" ref="I230" si="843">COUNTIF(D230:D233,"Adulte")*H230</f>
        <v>0</v>
      </c>
      <c r="J230" s="47">
        <f t="shared" ref="J230" si="844">IF(I230="","",I230*Y$2)</f>
        <v>0</v>
      </c>
      <c r="K230" s="50">
        <f t="shared" ref="K230" si="845">COUNTIF(D230:D233,"E&lt;10 ans")*H230</f>
        <v>0</v>
      </c>
      <c r="L230" s="47">
        <f t="shared" si="725"/>
        <v>0</v>
      </c>
      <c r="M230" s="50">
        <f t="shared" ref="M230" si="846">COUNTIF(D230:D233,"Invité")*H230</f>
        <v>0</v>
      </c>
      <c r="N230" s="47">
        <f t="shared" ref="N230" si="847">IF(M230="","",M230*AC$2)</f>
        <v>0</v>
      </c>
      <c r="O230" s="50">
        <f t="shared" ref="O230" si="848">COUNTIF(D230:D233,"Adulte")*H230</f>
        <v>0</v>
      </c>
      <c r="P230" s="47">
        <f t="shared" ref="P230" si="849">IF(O230="","",O230*Z$2)</f>
        <v>0</v>
      </c>
      <c r="Q230" s="50">
        <f t="shared" ref="Q230" si="850">COUNTIF(D230:D233,"E&lt;10 ans")*H230</f>
        <v>0</v>
      </c>
      <c r="R230" s="47">
        <f t="shared" ref="R230" si="851">IF(Q230="","",Q230*AB$2)</f>
        <v>0</v>
      </c>
      <c r="S230" s="50">
        <f t="shared" ref="S230" si="852">COUNTIF(D230:D233,"Invité")*H230</f>
        <v>0</v>
      </c>
      <c r="T230" s="47">
        <f t="shared" ref="T230" si="853">IF(S230="","",S230*AD$2)</f>
        <v>0</v>
      </c>
      <c r="U230" s="50">
        <f t="shared" ref="U230" si="854">COUNTIF(D230:D233,"E&lt;3 ans")</f>
        <v>0</v>
      </c>
      <c r="V230" s="47">
        <f t="shared" ref="V230" si="855">SUM(J230,L230,N230,P230,R230,T230,AE230)</f>
        <v>0</v>
      </c>
      <c r="W230" s="44">
        <f t="shared" ref="W230" si="856">SUM(O230,Q230,S230)</f>
        <v>0</v>
      </c>
      <c r="X230"/>
      <c r="Y230"/>
      <c r="Z230"/>
      <c r="AA230"/>
      <c r="AB230"/>
    </row>
    <row r="231" spans="1:28" x14ac:dyDescent="0.25">
      <c r="A231" s="61"/>
      <c r="B231" s="40"/>
      <c r="D231" s="42"/>
      <c r="E231" s="58"/>
      <c r="F231" s="55"/>
      <c r="G231" s="55"/>
      <c r="H231" s="51"/>
      <c r="I231" s="51"/>
      <c r="J231" s="48"/>
      <c r="K231" s="51"/>
      <c r="L231" s="48"/>
      <c r="M231" s="51"/>
      <c r="N231" s="48"/>
      <c r="O231" s="51"/>
      <c r="P231" s="48"/>
      <c r="Q231" s="51"/>
      <c r="R231" s="48"/>
      <c r="S231" s="51"/>
      <c r="T231" s="48"/>
      <c r="U231" s="51"/>
      <c r="V231" s="48"/>
      <c r="W231" s="45"/>
      <c r="X231"/>
      <c r="Y231"/>
      <c r="Z231"/>
      <c r="AA231"/>
      <c r="AB231"/>
    </row>
    <row r="232" spans="1:28" x14ac:dyDescent="0.25">
      <c r="A232" s="61"/>
      <c r="B232" s="40"/>
      <c r="D232" s="42"/>
      <c r="E232" s="58"/>
      <c r="F232" s="55"/>
      <c r="G232" s="55"/>
      <c r="H232" s="51"/>
      <c r="I232" s="51"/>
      <c r="J232" s="48"/>
      <c r="K232" s="51"/>
      <c r="L232" s="48"/>
      <c r="M232" s="51"/>
      <c r="N232" s="48"/>
      <c r="O232" s="51"/>
      <c r="P232" s="48"/>
      <c r="Q232" s="51"/>
      <c r="R232" s="48"/>
      <c r="S232" s="51"/>
      <c r="T232" s="48"/>
      <c r="U232" s="51"/>
      <c r="V232" s="48"/>
      <c r="W232" s="45"/>
      <c r="X232"/>
      <c r="Y232"/>
      <c r="Z232"/>
      <c r="AA232"/>
      <c r="AB232"/>
    </row>
    <row r="233" spans="1:28" ht="15.75" thickBot="1" x14ac:dyDescent="0.3">
      <c r="A233" s="62"/>
      <c r="B233" s="41"/>
      <c r="C233" s="35"/>
      <c r="D233" s="25"/>
      <c r="E233" s="59"/>
      <c r="F233" s="56"/>
      <c r="G233" s="56"/>
      <c r="H233" s="52"/>
      <c r="I233" s="52"/>
      <c r="J233" s="53"/>
      <c r="K233" s="52"/>
      <c r="L233" s="53"/>
      <c r="M233" s="52"/>
      <c r="N233" s="53"/>
      <c r="O233" s="52"/>
      <c r="P233" s="53"/>
      <c r="Q233" s="52"/>
      <c r="R233" s="53"/>
      <c r="S233" s="52"/>
      <c r="T233" s="53"/>
      <c r="U233" s="52"/>
      <c r="V233" s="49"/>
      <c r="W233" s="46"/>
      <c r="X233"/>
      <c r="Y233"/>
      <c r="Z233"/>
      <c r="AA233"/>
      <c r="AB233"/>
    </row>
    <row r="234" spans="1:28" x14ac:dyDescent="0.25">
      <c r="A234" s="60"/>
      <c r="B234" s="37" t="str">
        <f>IFERROR(VLOOKUP(A234,'Listing Clients'!A:K,2,0),"")</f>
        <v/>
      </c>
      <c r="C234" s="39" t="str">
        <f>IFERROR(VLOOKUP(A234,'Listing Clients'!A:K,3,0),"")</f>
        <v/>
      </c>
      <c r="D234" s="24"/>
      <c r="E234" s="57"/>
      <c r="F234" s="54"/>
      <c r="G234" s="54"/>
      <c r="H234" s="50">
        <f t="shared" ref="H234" si="857">G234-F234</f>
        <v>0</v>
      </c>
      <c r="I234" s="50">
        <f t="shared" ref="I234" si="858">COUNTIF(D234:D237,"Adulte")*H234</f>
        <v>0</v>
      </c>
      <c r="J234" s="47">
        <f t="shared" ref="J234" si="859">IF(I234="","",I234*Y$2)</f>
        <v>0</v>
      </c>
      <c r="K234" s="50">
        <f t="shared" ref="K234" si="860">COUNTIF(D234:D237,"E&lt;10 ans")*H234</f>
        <v>0</v>
      </c>
      <c r="L234" s="47">
        <f t="shared" si="725"/>
        <v>0</v>
      </c>
      <c r="M234" s="50">
        <f t="shared" ref="M234" si="861">COUNTIF(D234:D237,"Invité")*H234</f>
        <v>0</v>
      </c>
      <c r="N234" s="47">
        <f t="shared" ref="N234" si="862">IF(M234="","",M234*AC$2)</f>
        <v>0</v>
      </c>
      <c r="O234" s="50">
        <f t="shared" ref="O234" si="863">COUNTIF(D234:D237,"Adulte")*H234</f>
        <v>0</v>
      </c>
      <c r="P234" s="47">
        <f t="shared" ref="P234" si="864">IF(O234="","",O234*Z$2)</f>
        <v>0</v>
      </c>
      <c r="Q234" s="50">
        <f t="shared" ref="Q234" si="865">COUNTIF(D234:D237,"E&lt;10 ans")*H234</f>
        <v>0</v>
      </c>
      <c r="R234" s="47">
        <f t="shared" ref="R234" si="866">IF(Q234="","",Q234*AB$2)</f>
        <v>0</v>
      </c>
      <c r="S234" s="50">
        <f t="shared" ref="S234" si="867">COUNTIF(D234:D237,"Invité")*H234</f>
        <v>0</v>
      </c>
      <c r="T234" s="47">
        <f t="shared" ref="T234" si="868">IF(S234="","",S234*AD$2)</f>
        <v>0</v>
      </c>
      <c r="U234" s="50">
        <f t="shared" ref="U234" si="869">COUNTIF(D234:D237,"E&lt;3 ans")</f>
        <v>0</v>
      </c>
      <c r="V234" s="47">
        <f t="shared" ref="V234" si="870">SUM(J234,L234,N234,P234,R234,T234,AE234)</f>
        <v>0</v>
      </c>
      <c r="W234" s="44">
        <f t="shared" ref="W234" si="871">SUM(O234,Q234,S234)</f>
        <v>0</v>
      </c>
      <c r="X234"/>
      <c r="Y234"/>
      <c r="Z234"/>
      <c r="AA234"/>
      <c r="AB234"/>
    </row>
    <row r="235" spans="1:28" x14ac:dyDescent="0.25">
      <c r="A235" s="61"/>
      <c r="B235" s="40"/>
      <c r="D235" s="42"/>
      <c r="E235" s="58"/>
      <c r="F235" s="55"/>
      <c r="G235" s="55"/>
      <c r="H235" s="51"/>
      <c r="I235" s="51"/>
      <c r="J235" s="48"/>
      <c r="K235" s="51"/>
      <c r="L235" s="48"/>
      <c r="M235" s="51"/>
      <c r="N235" s="48"/>
      <c r="O235" s="51"/>
      <c r="P235" s="48"/>
      <c r="Q235" s="51"/>
      <c r="R235" s="48"/>
      <c r="S235" s="51"/>
      <c r="T235" s="48"/>
      <c r="U235" s="51"/>
      <c r="V235" s="48"/>
      <c r="W235" s="45"/>
      <c r="X235"/>
      <c r="Y235"/>
      <c r="Z235"/>
      <c r="AA235"/>
      <c r="AB235"/>
    </row>
    <row r="236" spans="1:28" x14ac:dyDescent="0.25">
      <c r="A236" s="61"/>
      <c r="B236" s="40"/>
      <c r="D236" s="42"/>
      <c r="E236" s="58"/>
      <c r="F236" s="55"/>
      <c r="G236" s="55"/>
      <c r="H236" s="51"/>
      <c r="I236" s="51"/>
      <c r="J236" s="48"/>
      <c r="K236" s="51"/>
      <c r="L236" s="48"/>
      <c r="M236" s="51"/>
      <c r="N236" s="48"/>
      <c r="O236" s="51"/>
      <c r="P236" s="48"/>
      <c r="Q236" s="51"/>
      <c r="R236" s="48"/>
      <c r="S236" s="51"/>
      <c r="T236" s="48"/>
      <c r="U236" s="51"/>
      <c r="V236" s="48"/>
      <c r="W236" s="45"/>
      <c r="X236"/>
      <c r="Y236"/>
      <c r="Z236"/>
      <c r="AA236"/>
      <c r="AB236"/>
    </row>
    <row r="237" spans="1:28" ht="15.75" thickBot="1" x14ac:dyDescent="0.3">
      <c r="A237" s="62"/>
      <c r="B237" s="41"/>
      <c r="C237" s="35"/>
      <c r="D237" s="25"/>
      <c r="E237" s="59"/>
      <c r="F237" s="56"/>
      <c r="G237" s="56"/>
      <c r="H237" s="52"/>
      <c r="I237" s="52"/>
      <c r="J237" s="53"/>
      <c r="K237" s="52"/>
      <c r="L237" s="53"/>
      <c r="M237" s="52"/>
      <c r="N237" s="53"/>
      <c r="O237" s="52"/>
      <c r="P237" s="53"/>
      <c r="Q237" s="52"/>
      <c r="R237" s="53"/>
      <c r="S237" s="52"/>
      <c r="T237" s="53"/>
      <c r="U237" s="52"/>
      <c r="V237" s="49"/>
      <c r="W237" s="46"/>
      <c r="X237"/>
      <c r="Y237"/>
      <c r="Z237"/>
      <c r="AA237"/>
      <c r="AB237"/>
    </row>
    <row r="238" spans="1:28" x14ac:dyDescent="0.25">
      <c r="A238" s="60"/>
      <c r="B238" s="37" t="str">
        <f>IFERROR(VLOOKUP(A238,'Listing Clients'!A:K,2,0),"")</f>
        <v/>
      </c>
      <c r="C238" s="39" t="str">
        <f>IFERROR(VLOOKUP(A238,'Listing Clients'!A:K,3,0),"")</f>
        <v/>
      </c>
      <c r="D238" s="24"/>
      <c r="E238" s="57"/>
      <c r="F238" s="54"/>
      <c r="G238" s="54"/>
      <c r="H238" s="50">
        <f t="shared" ref="H238" si="872">G238-F238</f>
        <v>0</v>
      </c>
      <c r="I238" s="50">
        <f t="shared" ref="I238" si="873">COUNTIF(D238:D241,"Adulte")*H238</f>
        <v>0</v>
      </c>
      <c r="J238" s="47">
        <f t="shared" ref="J238" si="874">IF(I238="","",I238*Y$2)</f>
        <v>0</v>
      </c>
      <c r="K238" s="50">
        <f t="shared" ref="K238" si="875">COUNTIF(D238:D241,"E&lt;10 ans")*H238</f>
        <v>0</v>
      </c>
      <c r="L238" s="47">
        <f t="shared" si="725"/>
        <v>0</v>
      </c>
      <c r="M238" s="50">
        <f t="shared" ref="M238" si="876">COUNTIF(D238:D241,"Invité")*H238</f>
        <v>0</v>
      </c>
      <c r="N238" s="47">
        <f t="shared" ref="N238" si="877">IF(M238="","",M238*AC$2)</f>
        <v>0</v>
      </c>
      <c r="O238" s="50">
        <f t="shared" ref="O238" si="878">COUNTIF(D238:D241,"Adulte")*H238</f>
        <v>0</v>
      </c>
      <c r="P238" s="47">
        <f t="shared" ref="P238" si="879">IF(O238="","",O238*Z$2)</f>
        <v>0</v>
      </c>
      <c r="Q238" s="50">
        <f t="shared" ref="Q238" si="880">COUNTIF(D238:D241,"E&lt;10 ans")*H238</f>
        <v>0</v>
      </c>
      <c r="R238" s="47">
        <f t="shared" ref="R238" si="881">IF(Q238="","",Q238*AB$2)</f>
        <v>0</v>
      </c>
      <c r="S238" s="50">
        <f t="shared" ref="S238" si="882">COUNTIF(D238:D241,"Invité")*H238</f>
        <v>0</v>
      </c>
      <c r="T238" s="47">
        <f t="shared" ref="T238" si="883">IF(S238="","",S238*AD$2)</f>
        <v>0</v>
      </c>
      <c r="U238" s="50">
        <f t="shared" ref="U238" si="884">COUNTIF(D238:D241,"E&lt;3 ans")</f>
        <v>0</v>
      </c>
      <c r="V238" s="47">
        <f t="shared" ref="V238" si="885">SUM(J238,L238,N238,P238,R238,T238,AE238)</f>
        <v>0</v>
      </c>
      <c r="W238" s="44">
        <f t="shared" ref="W238" si="886">SUM(O238,Q238,S238)</f>
        <v>0</v>
      </c>
      <c r="X238"/>
      <c r="Y238"/>
      <c r="Z238"/>
      <c r="AA238"/>
      <c r="AB238"/>
    </row>
    <row r="239" spans="1:28" x14ac:dyDescent="0.25">
      <c r="A239" s="61"/>
      <c r="B239" s="40"/>
      <c r="D239" s="42"/>
      <c r="E239" s="58"/>
      <c r="F239" s="55"/>
      <c r="G239" s="55"/>
      <c r="H239" s="51"/>
      <c r="I239" s="51"/>
      <c r="J239" s="48"/>
      <c r="K239" s="51"/>
      <c r="L239" s="48"/>
      <c r="M239" s="51"/>
      <c r="N239" s="48"/>
      <c r="O239" s="51"/>
      <c r="P239" s="48"/>
      <c r="Q239" s="51"/>
      <c r="R239" s="48"/>
      <c r="S239" s="51"/>
      <c r="T239" s="48"/>
      <c r="U239" s="51"/>
      <c r="V239" s="48"/>
      <c r="W239" s="45"/>
      <c r="X239"/>
      <c r="Y239"/>
      <c r="Z239"/>
      <c r="AA239"/>
      <c r="AB239"/>
    </row>
    <row r="240" spans="1:28" x14ac:dyDescent="0.25">
      <c r="A240" s="61"/>
      <c r="B240" s="40"/>
      <c r="D240" s="42"/>
      <c r="E240" s="58"/>
      <c r="F240" s="55"/>
      <c r="G240" s="55"/>
      <c r="H240" s="51"/>
      <c r="I240" s="51"/>
      <c r="J240" s="48"/>
      <c r="K240" s="51"/>
      <c r="L240" s="48"/>
      <c r="M240" s="51"/>
      <c r="N240" s="48"/>
      <c r="O240" s="51"/>
      <c r="P240" s="48"/>
      <c r="Q240" s="51"/>
      <c r="R240" s="48"/>
      <c r="S240" s="51"/>
      <c r="T240" s="48"/>
      <c r="U240" s="51"/>
      <c r="V240" s="48"/>
      <c r="W240" s="45"/>
      <c r="X240"/>
      <c r="Y240"/>
      <c r="Z240"/>
      <c r="AA240"/>
      <c r="AB240"/>
    </row>
    <row r="241" spans="1:28" ht="15.75" thickBot="1" x14ac:dyDescent="0.3">
      <c r="A241" s="62"/>
      <c r="B241" s="41"/>
      <c r="C241" s="35"/>
      <c r="D241" s="25"/>
      <c r="E241" s="59"/>
      <c r="F241" s="56"/>
      <c r="G241" s="56"/>
      <c r="H241" s="52"/>
      <c r="I241" s="52"/>
      <c r="J241" s="53"/>
      <c r="K241" s="52"/>
      <c r="L241" s="53"/>
      <c r="M241" s="52"/>
      <c r="N241" s="53"/>
      <c r="O241" s="52"/>
      <c r="P241" s="53"/>
      <c r="Q241" s="52"/>
      <c r="R241" s="53"/>
      <c r="S241" s="52"/>
      <c r="T241" s="53"/>
      <c r="U241" s="52"/>
      <c r="V241" s="49"/>
      <c r="W241" s="46"/>
      <c r="X241"/>
      <c r="Y241"/>
      <c r="Z241"/>
      <c r="AA241"/>
      <c r="AB241"/>
    </row>
    <row r="242" spans="1:28" x14ac:dyDescent="0.25">
      <c r="A242" s="60"/>
      <c r="B242" s="37" t="str">
        <f>IFERROR(VLOOKUP(A242,'Listing Clients'!A:K,2,0),"")</f>
        <v/>
      </c>
      <c r="C242" s="39" t="str">
        <f>IFERROR(VLOOKUP(A242,'Listing Clients'!A:K,3,0),"")</f>
        <v/>
      </c>
      <c r="D242" s="24"/>
      <c r="E242" s="57"/>
      <c r="F242" s="54"/>
      <c r="G242" s="54"/>
      <c r="H242" s="50">
        <f t="shared" ref="H242" si="887">G242-F242</f>
        <v>0</v>
      </c>
      <c r="I242" s="50">
        <f t="shared" ref="I242" si="888">COUNTIF(D242:D245,"Adulte")*H242</f>
        <v>0</v>
      </c>
      <c r="J242" s="47">
        <f t="shared" ref="J242" si="889">IF(I242="","",I242*Y$2)</f>
        <v>0</v>
      </c>
      <c r="K242" s="50">
        <f t="shared" ref="K242" si="890">COUNTIF(D242:D245,"E&lt;10 ans")*H242</f>
        <v>0</v>
      </c>
      <c r="L242" s="47">
        <f t="shared" si="725"/>
        <v>0</v>
      </c>
      <c r="M242" s="50">
        <f t="shared" ref="M242" si="891">COUNTIF(D242:D245,"Invité")*H242</f>
        <v>0</v>
      </c>
      <c r="N242" s="47">
        <f t="shared" ref="N242" si="892">IF(M242="","",M242*AC$2)</f>
        <v>0</v>
      </c>
      <c r="O242" s="50">
        <f t="shared" ref="O242" si="893">COUNTIF(D242:D245,"Adulte")*H242</f>
        <v>0</v>
      </c>
      <c r="P242" s="47">
        <f t="shared" ref="P242" si="894">IF(O242="","",O242*Z$2)</f>
        <v>0</v>
      </c>
      <c r="Q242" s="50">
        <f t="shared" ref="Q242" si="895">COUNTIF(D242:D245,"E&lt;10 ans")*H242</f>
        <v>0</v>
      </c>
      <c r="R242" s="47">
        <f t="shared" ref="R242" si="896">IF(Q242="","",Q242*AB$2)</f>
        <v>0</v>
      </c>
      <c r="S242" s="50">
        <f t="shared" ref="S242" si="897">COUNTIF(D242:D245,"Invité")*H242</f>
        <v>0</v>
      </c>
      <c r="T242" s="47">
        <f t="shared" ref="T242" si="898">IF(S242="","",S242*AD$2)</f>
        <v>0</v>
      </c>
      <c r="U242" s="50">
        <f t="shared" ref="U242" si="899">COUNTIF(D242:D245,"E&lt;3 ans")</f>
        <v>0</v>
      </c>
      <c r="V242" s="47">
        <f t="shared" ref="V242" si="900">SUM(J242,L242,N242,P242,R242,T242,AE242)</f>
        <v>0</v>
      </c>
      <c r="W242" s="44">
        <f t="shared" ref="W242" si="901">SUM(O242,Q242,S242)</f>
        <v>0</v>
      </c>
      <c r="X242"/>
      <c r="Y242"/>
      <c r="Z242"/>
      <c r="AA242"/>
      <c r="AB242"/>
    </row>
    <row r="243" spans="1:28" x14ac:dyDescent="0.25">
      <c r="A243" s="61"/>
      <c r="B243" s="40"/>
      <c r="D243" s="42"/>
      <c r="E243" s="58"/>
      <c r="F243" s="55"/>
      <c r="G243" s="55"/>
      <c r="H243" s="51"/>
      <c r="I243" s="51"/>
      <c r="J243" s="48"/>
      <c r="K243" s="51"/>
      <c r="L243" s="48"/>
      <c r="M243" s="51"/>
      <c r="N243" s="48"/>
      <c r="O243" s="51"/>
      <c r="P243" s="48"/>
      <c r="Q243" s="51"/>
      <c r="R243" s="48"/>
      <c r="S243" s="51"/>
      <c r="T243" s="48"/>
      <c r="U243" s="51"/>
      <c r="V243" s="48"/>
      <c r="W243" s="45"/>
      <c r="X243"/>
      <c r="Y243"/>
      <c r="Z243"/>
      <c r="AA243"/>
      <c r="AB243"/>
    </row>
    <row r="244" spans="1:28" x14ac:dyDescent="0.25">
      <c r="A244" s="61"/>
      <c r="B244" s="40"/>
      <c r="D244" s="42"/>
      <c r="E244" s="58"/>
      <c r="F244" s="55"/>
      <c r="G244" s="55"/>
      <c r="H244" s="51"/>
      <c r="I244" s="51"/>
      <c r="J244" s="48"/>
      <c r="K244" s="51"/>
      <c r="L244" s="48"/>
      <c r="M244" s="51"/>
      <c r="N244" s="48"/>
      <c r="O244" s="51"/>
      <c r="P244" s="48"/>
      <c r="Q244" s="51"/>
      <c r="R244" s="48"/>
      <c r="S244" s="51"/>
      <c r="T244" s="48"/>
      <c r="U244" s="51"/>
      <c r="V244" s="48"/>
      <c r="W244" s="45"/>
      <c r="X244"/>
      <c r="Y244"/>
      <c r="Z244"/>
      <c r="AA244"/>
      <c r="AB244"/>
    </row>
    <row r="245" spans="1:28" ht="15.75" thickBot="1" x14ac:dyDescent="0.3">
      <c r="A245" s="62"/>
      <c r="B245" s="41"/>
      <c r="C245" s="35"/>
      <c r="D245" s="25"/>
      <c r="E245" s="59"/>
      <c r="F245" s="56"/>
      <c r="G245" s="56"/>
      <c r="H245" s="52"/>
      <c r="I245" s="52"/>
      <c r="J245" s="53"/>
      <c r="K245" s="52"/>
      <c r="L245" s="53"/>
      <c r="M245" s="52"/>
      <c r="N245" s="53"/>
      <c r="O245" s="52"/>
      <c r="P245" s="53"/>
      <c r="Q245" s="52"/>
      <c r="R245" s="53"/>
      <c r="S245" s="52"/>
      <c r="T245" s="53"/>
      <c r="U245" s="52"/>
      <c r="V245" s="49"/>
      <c r="W245" s="46"/>
      <c r="X245"/>
      <c r="Y245"/>
      <c r="Z245"/>
      <c r="AA245"/>
      <c r="AB245"/>
    </row>
    <row r="246" spans="1:28" x14ac:dyDescent="0.25">
      <c r="A246" s="60"/>
      <c r="B246" s="37" t="str">
        <f>IFERROR(VLOOKUP(A246,'Listing Clients'!A:K,2,0),"")</f>
        <v/>
      </c>
      <c r="C246" s="39" t="str">
        <f>IFERROR(VLOOKUP(A246,'Listing Clients'!A:K,3,0),"")</f>
        <v/>
      </c>
      <c r="D246" s="24"/>
      <c r="E246" s="57"/>
      <c r="F246" s="54"/>
      <c r="G246" s="54"/>
      <c r="H246" s="50">
        <f t="shared" ref="H246" si="902">G246-F246</f>
        <v>0</v>
      </c>
      <c r="I246" s="50">
        <f t="shared" ref="I246" si="903">COUNTIF(D246:D249,"Adulte")*H246</f>
        <v>0</v>
      </c>
      <c r="J246" s="47">
        <f t="shared" ref="J246" si="904">IF(I246="","",I246*Y$2)</f>
        <v>0</v>
      </c>
      <c r="K246" s="50">
        <f t="shared" ref="K246" si="905">COUNTIF(D246:D249,"E&lt;10 ans")*H246</f>
        <v>0</v>
      </c>
      <c r="L246" s="47">
        <f t="shared" si="725"/>
        <v>0</v>
      </c>
      <c r="M246" s="50">
        <f t="shared" ref="M246" si="906">COUNTIF(D246:D249,"Invité")*H246</f>
        <v>0</v>
      </c>
      <c r="N246" s="47">
        <f t="shared" ref="N246" si="907">IF(M246="","",M246*AC$2)</f>
        <v>0</v>
      </c>
      <c r="O246" s="50">
        <f t="shared" ref="O246" si="908">COUNTIF(D246:D249,"Adulte")*H246</f>
        <v>0</v>
      </c>
      <c r="P246" s="47">
        <f t="shared" ref="P246" si="909">IF(O246="","",O246*Z$2)</f>
        <v>0</v>
      </c>
      <c r="Q246" s="50">
        <f t="shared" ref="Q246" si="910">COUNTIF(D246:D249,"E&lt;10 ans")*H246</f>
        <v>0</v>
      </c>
      <c r="R246" s="47">
        <f t="shared" ref="R246" si="911">IF(Q246="","",Q246*AB$2)</f>
        <v>0</v>
      </c>
      <c r="S246" s="50">
        <f t="shared" ref="S246" si="912">COUNTIF(D246:D249,"Invité")*H246</f>
        <v>0</v>
      </c>
      <c r="T246" s="47">
        <f t="shared" ref="T246" si="913">IF(S246="","",S246*AD$2)</f>
        <v>0</v>
      </c>
      <c r="U246" s="50">
        <f t="shared" ref="U246" si="914">COUNTIF(D246:D249,"E&lt;3 ans")</f>
        <v>0</v>
      </c>
      <c r="V246" s="47">
        <f t="shared" ref="V246" si="915">SUM(J246,L246,N246,P246,R246,T246,AE246)</f>
        <v>0</v>
      </c>
      <c r="W246" s="44">
        <f t="shared" ref="W246" si="916">SUM(O246,Q246,S246)</f>
        <v>0</v>
      </c>
      <c r="X246"/>
      <c r="Y246"/>
      <c r="Z246"/>
      <c r="AA246"/>
      <c r="AB246"/>
    </row>
    <row r="247" spans="1:28" x14ac:dyDescent="0.25">
      <c r="A247" s="61"/>
      <c r="B247" s="40"/>
      <c r="D247" s="42"/>
      <c r="E247" s="58"/>
      <c r="F247" s="55"/>
      <c r="G247" s="55"/>
      <c r="H247" s="51"/>
      <c r="I247" s="51"/>
      <c r="J247" s="48"/>
      <c r="K247" s="51"/>
      <c r="L247" s="48"/>
      <c r="M247" s="51"/>
      <c r="N247" s="48"/>
      <c r="O247" s="51"/>
      <c r="P247" s="48"/>
      <c r="Q247" s="51"/>
      <c r="R247" s="48"/>
      <c r="S247" s="51"/>
      <c r="T247" s="48"/>
      <c r="U247" s="51"/>
      <c r="V247" s="48"/>
      <c r="W247" s="45"/>
      <c r="X247"/>
      <c r="Y247"/>
      <c r="Z247"/>
      <c r="AA247"/>
      <c r="AB247"/>
    </row>
    <row r="248" spans="1:28" x14ac:dyDescent="0.25">
      <c r="A248" s="61"/>
      <c r="B248" s="40"/>
      <c r="D248" s="42"/>
      <c r="E248" s="58"/>
      <c r="F248" s="55"/>
      <c r="G248" s="55"/>
      <c r="H248" s="51"/>
      <c r="I248" s="51"/>
      <c r="J248" s="48"/>
      <c r="K248" s="51"/>
      <c r="L248" s="48"/>
      <c r="M248" s="51"/>
      <c r="N248" s="48"/>
      <c r="O248" s="51"/>
      <c r="P248" s="48"/>
      <c r="Q248" s="51"/>
      <c r="R248" s="48"/>
      <c r="S248" s="51"/>
      <c r="T248" s="48"/>
      <c r="U248" s="51"/>
      <c r="V248" s="48"/>
      <c r="W248" s="45"/>
      <c r="X248"/>
      <c r="Y248"/>
      <c r="Z248"/>
      <c r="AA248"/>
      <c r="AB248"/>
    </row>
    <row r="249" spans="1:28" ht="15.75" thickBot="1" x14ac:dyDescent="0.3">
      <c r="A249" s="62"/>
      <c r="B249" s="41"/>
      <c r="C249" s="35"/>
      <c r="D249" s="25"/>
      <c r="E249" s="59"/>
      <c r="F249" s="56"/>
      <c r="G249" s="56"/>
      <c r="H249" s="52"/>
      <c r="I249" s="52"/>
      <c r="J249" s="53"/>
      <c r="K249" s="52"/>
      <c r="L249" s="53"/>
      <c r="M249" s="52"/>
      <c r="N249" s="53"/>
      <c r="O249" s="52"/>
      <c r="P249" s="53"/>
      <c r="Q249" s="52"/>
      <c r="R249" s="53"/>
      <c r="S249" s="52"/>
      <c r="T249" s="53"/>
      <c r="U249" s="52"/>
      <c r="V249" s="49"/>
      <c r="W249" s="46"/>
      <c r="X249"/>
      <c r="Y249"/>
      <c r="Z249"/>
      <c r="AA249"/>
      <c r="AB249"/>
    </row>
    <row r="250" spans="1:28" x14ac:dyDescent="0.25">
      <c r="A250" s="60"/>
      <c r="B250" s="37" t="str">
        <f>IFERROR(VLOOKUP(A250,'Listing Clients'!A:K,2,0),"")</f>
        <v/>
      </c>
      <c r="C250" s="39" t="str">
        <f>IFERROR(VLOOKUP(A250,'Listing Clients'!A:K,3,0),"")</f>
        <v/>
      </c>
      <c r="D250" s="24"/>
      <c r="E250" s="57"/>
      <c r="F250" s="54"/>
      <c r="G250" s="54"/>
      <c r="H250" s="50">
        <f t="shared" ref="H250" si="917">G250-F250</f>
        <v>0</v>
      </c>
      <c r="I250" s="50">
        <f t="shared" ref="I250" si="918">COUNTIF(D250:D253,"Adulte")*H250</f>
        <v>0</v>
      </c>
      <c r="J250" s="47">
        <f t="shared" ref="J250" si="919">IF(I250="","",I250*Y$2)</f>
        <v>0</v>
      </c>
      <c r="K250" s="50">
        <f t="shared" ref="K250" si="920">COUNTIF(D250:D253,"E&lt;10 ans")*H250</f>
        <v>0</v>
      </c>
      <c r="L250" s="47">
        <f t="shared" si="725"/>
        <v>0</v>
      </c>
      <c r="M250" s="50">
        <f t="shared" ref="M250" si="921">COUNTIF(D250:D253,"Invité")*H250</f>
        <v>0</v>
      </c>
      <c r="N250" s="47">
        <f t="shared" ref="N250" si="922">IF(M250="","",M250*AC$2)</f>
        <v>0</v>
      </c>
      <c r="O250" s="50">
        <f t="shared" ref="O250" si="923">COUNTIF(D250:D253,"Adulte")*H250</f>
        <v>0</v>
      </c>
      <c r="P250" s="47">
        <f t="shared" ref="P250" si="924">IF(O250="","",O250*Z$2)</f>
        <v>0</v>
      </c>
      <c r="Q250" s="50">
        <f t="shared" ref="Q250" si="925">COUNTIF(D250:D253,"E&lt;10 ans")*H250</f>
        <v>0</v>
      </c>
      <c r="R250" s="47">
        <f t="shared" ref="R250" si="926">IF(Q250="","",Q250*AB$2)</f>
        <v>0</v>
      </c>
      <c r="S250" s="50">
        <f t="shared" ref="S250" si="927">COUNTIF(D250:D253,"Invité")*H250</f>
        <v>0</v>
      </c>
      <c r="T250" s="47">
        <f t="shared" ref="T250" si="928">IF(S250="","",S250*AD$2)</f>
        <v>0</v>
      </c>
      <c r="U250" s="50">
        <f t="shared" ref="U250" si="929">COUNTIF(D250:D253,"E&lt;3 ans")</f>
        <v>0</v>
      </c>
      <c r="V250" s="47">
        <f t="shared" ref="V250" si="930">SUM(J250,L250,N250,P250,R250,T250,AE250)</f>
        <v>0</v>
      </c>
      <c r="W250" s="44">
        <f t="shared" ref="W250" si="931">SUM(O250,Q250,S250)</f>
        <v>0</v>
      </c>
      <c r="X250"/>
      <c r="Y250"/>
      <c r="Z250"/>
      <c r="AA250"/>
      <c r="AB250"/>
    </row>
    <row r="251" spans="1:28" x14ac:dyDescent="0.25">
      <c r="A251" s="61"/>
      <c r="B251" s="40"/>
      <c r="D251" s="42"/>
      <c r="E251" s="58"/>
      <c r="F251" s="55"/>
      <c r="G251" s="55"/>
      <c r="H251" s="51"/>
      <c r="I251" s="51"/>
      <c r="J251" s="48"/>
      <c r="K251" s="51"/>
      <c r="L251" s="48"/>
      <c r="M251" s="51"/>
      <c r="N251" s="48"/>
      <c r="O251" s="51"/>
      <c r="P251" s="48"/>
      <c r="Q251" s="51"/>
      <c r="R251" s="48"/>
      <c r="S251" s="51"/>
      <c r="T251" s="48"/>
      <c r="U251" s="51"/>
      <c r="V251" s="48"/>
      <c r="W251" s="45"/>
      <c r="X251"/>
      <c r="Y251"/>
      <c r="Z251"/>
      <c r="AA251"/>
      <c r="AB251"/>
    </row>
    <row r="252" spans="1:28" x14ac:dyDescent="0.25">
      <c r="A252" s="61"/>
      <c r="B252" s="40"/>
      <c r="D252" s="42"/>
      <c r="E252" s="58"/>
      <c r="F252" s="55"/>
      <c r="G252" s="55"/>
      <c r="H252" s="51"/>
      <c r="I252" s="51"/>
      <c r="J252" s="48"/>
      <c r="K252" s="51"/>
      <c r="L252" s="48"/>
      <c r="M252" s="51"/>
      <c r="N252" s="48"/>
      <c r="O252" s="51"/>
      <c r="P252" s="48"/>
      <c r="Q252" s="51"/>
      <c r="R252" s="48"/>
      <c r="S252" s="51"/>
      <c r="T252" s="48"/>
      <c r="U252" s="51"/>
      <c r="V252" s="48"/>
      <c r="W252" s="45"/>
      <c r="X252"/>
      <c r="Y252"/>
      <c r="Z252"/>
      <c r="AA252"/>
      <c r="AB252"/>
    </row>
    <row r="253" spans="1:28" ht="15.75" thickBot="1" x14ac:dyDescent="0.3">
      <c r="A253" s="62"/>
      <c r="B253" s="41"/>
      <c r="C253" s="35"/>
      <c r="D253" s="25"/>
      <c r="E253" s="59"/>
      <c r="F253" s="56"/>
      <c r="G253" s="56"/>
      <c r="H253" s="52"/>
      <c r="I253" s="52"/>
      <c r="J253" s="53"/>
      <c r="K253" s="52"/>
      <c r="L253" s="53"/>
      <c r="M253" s="52"/>
      <c r="N253" s="53"/>
      <c r="O253" s="52"/>
      <c r="P253" s="53"/>
      <c r="Q253" s="52"/>
      <c r="R253" s="53"/>
      <c r="S253" s="52"/>
      <c r="T253" s="53"/>
      <c r="U253" s="52"/>
      <c r="V253" s="49"/>
      <c r="W253" s="46"/>
      <c r="X253"/>
      <c r="Y253"/>
      <c r="Z253"/>
      <c r="AA253"/>
      <c r="AB253"/>
    </row>
    <row r="254" spans="1:28" x14ac:dyDescent="0.25">
      <c r="A254" s="60"/>
      <c r="B254" s="37" t="str">
        <f>IFERROR(VLOOKUP(A254,'Listing Clients'!A:K,2,0),"")</f>
        <v/>
      </c>
      <c r="C254" s="39" t="str">
        <f>IFERROR(VLOOKUP(A254,'Listing Clients'!A:K,3,0),"")</f>
        <v/>
      </c>
      <c r="D254" s="24"/>
      <c r="E254" s="57"/>
      <c r="F254" s="54"/>
      <c r="G254" s="54"/>
      <c r="H254" s="50">
        <f t="shared" ref="H254" si="932">G254-F254</f>
        <v>0</v>
      </c>
      <c r="I254" s="50">
        <f t="shared" ref="I254" si="933">COUNTIF(D254:D257,"Adulte")*H254</f>
        <v>0</v>
      </c>
      <c r="J254" s="47">
        <f t="shared" ref="J254" si="934">IF(I254="","",I254*Y$2)</f>
        <v>0</v>
      </c>
      <c r="K254" s="50">
        <f t="shared" ref="K254" si="935">COUNTIF(D254:D257,"E&lt;10 ans")*H254</f>
        <v>0</v>
      </c>
      <c r="L254" s="47">
        <f t="shared" si="725"/>
        <v>0</v>
      </c>
      <c r="M254" s="50">
        <f t="shared" ref="M254" si="936">COUNTIF(D254:D257,"Invité")*H254</f>
        <v>0</v>
      </c>
      <c r="N254" s="47">
        <f t="shared" ref="N254" si="937">IF(M254="","",M254*AC$2)</f>
        <v>0</v>
      </c>
      <c r="O254" s="50">
        <f t="shared" ref="O254" si="938">COUNTIF(D254:D257,"Adulte")*H254</f>
        <v>0</v>
      </c>
      <c r="P254" s="47">
        <f t="shared" ref="P254" si="939">IF(O254="","",O254*Z$2)</f>
        <v>0</v>
      </c>
      <c r="Q254" s="50">
        <f t="shared" ref="Q254" si="940">COUNTIF(D254:D257,"E&lt;10 ans")*H254</f>
        <v>0</v>
      </c>
      <c r="R254" s="47">
        <f t="shared" ref="R254" si="941">IF(Q254="","",Q254*AB$2)</f>
        <v>0</v>
      </c>
      <c r="S254" s="50">
        <f t="shared" ref="S254" si="942">COUNTIF(D254:D257,"Invité")*H254</f>
        <v>0</v>
      </c>
      <c r="T254" s="47">
        <f t="shared" ref="T254" si="943">IF(S254="","",S254*AD$2)</f>
        <v>0</v>
      </c>
      <c r="U254" s="50">
        <f t="shared" ref="U254" si="944">COUNTIF(D254:D257,"E&lt;3 ans")</f>
        <v>0</v>
      </c>
      <c r="V254" s="47">
        <f t="shared" ref="V254" si="945">SUM(J254,L254,N254,P254,R254,T254,AE254)</f>
        <v>0</v>
      </c>
      <c r="W254" s="44">
        <f t="shared" ref="W254" si="946">SUM(O254,Q254,S254)</f>
        <v>0</v>
      </c>
      <c r="X254"/>
      <c r="Y254"/>
      <c r="Z254"/>
      <c r="AA254"/>
      <c r="AB254"/>
    </row>
    <row r="255" spans="1:28" x14ac:dyDescent="0.25">
      <c r="A255" s="61"/>
      <c r="B255" s="40"/>
      <c r="D255" s="42"/>
      <c r="E255" s="58"/>
      <c r="F255" s="55"/>
      <c r="G255" s="55"/>
      <c r="H255" s="51"/>
      <c r="I255" s="51"/>
      <c r="J255" s="48"/>
      <c r="K255" s="51"/>
      <c r="L255" s="48"/>
      <c r="M255" s="51"/>
      <c r="N255" s="48"/>
      <c r="O255" s="51"/>
      <c r="P255" s="48"/>
      <c r="Q255" s="51"/>
      <c r="R255" s="48"/>
      <c r="S255" s="51"/>
      <c r="T255" s="48"/>
      <c r="U255" s="51"/>
      <c r="V255" s="48"/>
      <c r="W255" s="45"/>
      <c r="X255"/>
      <c r="Y255"/>
      <c r="Z255"/>
      <c r="AA255"/>
      <c r="AB255"/>
    </row>
    <row r="256" spans="1:28" x14ac:dyDescent="0.25">
      <c r="A256" s="61"/>
      <c r="B256" s="40"/>
      <c r="D256" s="42"/>
      <c r="E256" s="58"/>
      <c r="F256" s="55"/>
      <c r="G256" s="55"/>
      <c r="H256" s="51"/>
      <c r="I256" s="51"/>
      <c r="J256" s="48"/>
      <c r="K256" s="51"/>
      <c r="L256" s="48"/>
      <c r="M256" s="51"/>
      <c r="N256" s="48"/>
      <c r="O256" s="51"/>
      <c r="P256" s="48"/>
      <c r="Q256" s="51"/>
      <c r="R256" s="48"/>
      <c r="S256" s="51"/>
      <c r="T256" s="48"/>
      <c r="U256" s="51"/>
      <c r="V256" s="48"/>
      <c r="W256" s="45"/>
      <c r="X256"/>
      <c r="Y256"/>
      <c r="Z256"/>
      <c r="AA256"/>
      <c r="AB256"/>
    </row>
    <row r="257" spans="1:28" ht="15.75" thickBot="1" x14ac:dyDescent="0.3">
      <c r="A257" s="62"/>
      <c r="B257" s="41"/>
      <c r="C257" s="35"/>
      <c r="D257" s="25"/>
      <c r="E257" s="59"/>
      <c r="F257" s="56"/>
      <c r="G257" s="56"/>
      <c r="H257" s="52"/>
      <c r="I257" s="52"/>
      <c r="J257" s="53"/>
      <c r="K257" s="52"/>
      <c r="L257" s="53"/>
      <c r="M257" s="52"/>
      <c r="N257" s="53"/>
      <c r="O257" s="52"/>
      <c r="P257" s="53"/>
      <c r="Q257" s="52"/>
      <c r="R257" s="53"/>
      <c r="S257" s="52"/>
      <c r="T257" s="53"/>
      <c r="U257" s="52"/>
      <c r="V257" s="49"/>
      <c r="W257" s="46"/>
      <c r="X257"/>
      <c r="Y257"/>
      <c r="Z257"/>
      <c r="AA257"/>
      <c r="AB257"/>
    </row>
    <row r="258" spans="1:28" x14ac:dyDescent="0.25">
      <c r="A258" s="60"/>
      <c r="B258" s="37" t="str">
        <f>IFERROR(VLOOKUP(A258,'Listing Clients'!A:K,2,0),"")</f>
        <v/>
      </c>
      <c r="C258" s="39" t="str">
        <f>IFERROR(VLOOKUP(A258,'Listing Clients'!A:K,3,0),"")</f>
        <v/>
      </c>
      <c r="D258" s="24"/>
      <c r="E258" s="57"/>
      <c r="F258" s="54"/>
      <c r="G258" s="54"/>
      <c r="H258" s="50">
        <f t="shared" ref="H258" si="947">G258-F258</f>
        <v>0</v>
      </c>
      <c r="I258" s="50">
        <f t="shared" ref="I258" si="948">COUNTIF(D258:D261,"Adulte")*H258</f>
        <v>0</v>
      </c>
      <c r="J258" s="47">
        <f t="shared" ref="J258" si="949">IF(I258="","",I258*Y$2)</f>
        <v>0</v>
      </c>
      <c r="K258" s="50">
        <f t="shared" ref="K258" si="950">COUNTIF(D258:D261,"E&lt;10 ans")*H258</f>
        <v>0</v>
      </c>
      <c r="L258" s="47">
        <f t="shared" si="725"/>
        <v>0</v>
      </c>
      <c r="M258" s="50">
        <f t="shared" ref="M258" si="951">COUNTIF(D258:D261,"Invité")*H258</f>
        <v>0</v>
      </c>
      <c r="N258" s="47">
        <f t="shared" ref="N258" si="952">IF(M258="","",M258*AC$2)</f>
        <v>0</v>
      </c>
      <c r="O258" s="50">
        <f t="shared" ref="O258" si="953">COUNTIF(D258:D261,"Adulte")*H258</f>
        <v>0</v>
      </c>
      <c r="P258" s="47">
        <f t="shared" ref="P258" si="954">IF(O258="","",O258*Z$2)</f>
        <v>0</v>
      </c>
      <c r="Q258" s="50">
        <f t="shared" ref="Q258" si="955">COUNTIF(D258:D261,"E&lt;10 ans")*H258</f>
        <v>0</v>
      </c>
      <c r="R258" s="47">
        <f t="shared" ref="R258" si="956">IF(Q258="","",Q258*AB$2)</f>
        <v>0</v>
      </c>
      <c r="S258" s="50">
        <f t="shared" ref="S258" si="957">COUNTIF(D258:D261,"Invité")*H258</f>
        <v>0</v>
      </c>
      <c r="T258" s="47">
        <f t="shared" ref="T258" si="958">IF(S258="","",S258*AD$2)</f>
        <v>0</v>
      </c>
      <c r="U258" s="50">
        <f t="shared" ref="U258" si="959">COUNTIF(D258:D261,"E&lt;3 ans")</f>
        <v>0</v>
      </c>
      <c r="V258" s="47">
        <f t="shared" ref="V258" si="960">SUM(J258,L258,N258,P258,R258,T258,AE258)</f>
        <v>0</v>
      </c>
      <c r="W258" s="44">
        <f t="shared" ref="W258" si="961">SUM(O258,Q258,S258)</f>
        <v>0</v>
      </c>
      <c r="X258"/>
      <c r="Y258"/>
      <c r="Z258"/>
      <c r="AA258"/>
      <c r="AB258"/>
    </row>
    <row r="259" spans="1:28" x14ac:dyDescent="0.25">
      <c r="A259" s="61"/>
      <c r="B259" s="40"/>
      <c r="D259" s="42"/>
      <c r="E259" s="58"/>
      <c r="F259" s="55"/>
      <c r="G259" s="55"/>
      <c r="H259" s="51"/>
      <c r="I259" s="51"/>
      <c r="J259" s="48"/>
      <c r="K259" s="51"/>
      <c r="L259" s="48"/>
      <c r="M259" s="51"/>
      <c r="N259" s="48"/>
      <c r="O259" s="51"/>
      <c r="P259" s="48"/>
      <c r="Q259" s="51"/>
      <c r="R259" s="48"/>
      <c r="S259" s="51"/>
      <c r="T259" s="48"/>
      <c r="U259" s="51"/>
      <c r="V259" s="48"/>
      <c r="W259" s="45"/>
      <c r="X259"/>
      <c r="Y259"/>
      <c r="Z259"/>
      <c r="AA259"/>
      <c r="AB259"/>
    </row>
    <row r="260" spans="1:28" x14ac:dyDescent="0.25">
      <c r="A260" s="61"/>
      <c r="B260" s="40"/>
      <c r="D260" s="42"/>
      <c r="E260" s="58"/>
      <c r="F260" s="55"/>
      <c r="G260" s="55"/>
      <c r="H260" s="51"/>
      <c r="I260" s="51"/>
      <c r="J260" s="48"/>
      <c r="K260" s="51"/>
      <c r="L260" s="48"/>
      <c r="M260" s="51"/>
      <c r="N260" s="48"/>
      <c r="O260" s="51"/>
      <c r="P260" s="48"/>
      <c r="Q260" s="51"/>
      <c r="R260" s="48"/>
      <c r="S260" s="51"/>
      <c r="T260" s="48"/>
      <c r="U260" s="51"/>
      <c r="V260" s="48"/>
      <c r="W260" s="45"/>
      <c r="X260"/>
      <c r="Y260"/>
      <c r="Z260"/>
      <c r="AA260"/>
      <c r="AB260"/>
    </row>
    <row r="261" spans="1:28" ht="15.75" thickBot="1" x14ac:dyDescent="0.3">
      <c r="A261" s="62"/>
      <c r="B261" s="41"/>
      <c r="C261" s="35"/>
      <c r="D261" s="25"/>
      <c r="E261" s="59"/>
      <c r="F261" s="56"/>
      <c r="G261" s="56"/>
      <c r="H261" s="52"/>
      <c r="I261" s="52"/>
      <c r="J261" s="53"/>
      <c r="K261" s="52"/>
      <c r="L261" s="53"/>
      <c r="M261" s="52"/>
      <c r="N261" s="53"/>
      <c r="O261" s="52"/>
      <c r="P261" s="53"/>
      <c r="Q261" s="52"/>
      <c r="R261" s="53"/>
      <c r="S261" s="52"/>
      <c r="T261" s="53"/>
      <c r="U261" s="52"/>
      <c r="V261" s="49"/>
      <c r="W261" s="46"/>
      <c r="X261"/>
      <c r="Y261"/>
      <c r="Z261"/>
      <c r="AA261"/>
      <c r="AB261"/>
    </row>
    <row r="262" spans="1:28" x14ac:dyDescent="0.25">
      <c r="A262" s="60"/>
      <c r="B262" s="37" t="str">
        <f>IFERROR(VLOOKUP(A262,'Listing Clients'!A:K,2,0),"")</f>
        <v/>
      </c>
      <c r="C262" s="39" t="str">
        <f>IFERROR(VLOOKUP(A262,'Listing Clients'!A:K,3,0),"")</f>
        <v/>
      </c>
      <c r="D262" s="24"/>
      <c r="E262" s="57"/>
      <c r="F262" s="54"/>
      <c r="G262" s="54"/>
      <c r="H262" s="50">
        <f t="shared" ref="H262" si="962">G262-F262</f>
        <v>0</v>
      </c>
      <c r="I262" s="50">
        <f t="shared" ref="I262" si="963">COUNTIF(D262:D265,"Adulte")*H262</f>
        <v>0</v>
      </c>
      <c r="J262" s="47">
        <f t="shared" ref="J262" si="964">IF(I262="","",I262*Y$2)</f>
        <v>0</v>
      </c>
      <c r="K262" s="50">
        <f t="shared" ref="K262" si="965">COUNTIF(D262:D265,"E&lt;10 ans")*H262</f>
        <v>0</v>
      </c>
      <c r="L262" s="47">
        <f t="shared" ref="L262:L322" si="966">IF(K262="","",K262*AA$2)</f>
        <v>0</v>
      </c>
      <c r="M262" s="50">
        <f t="shared" ref="M262" si="967">COUNTIF(D262:D265,"Invité")*H262</f>
        <v>0</v>
      </c>
      <c r="N262" s="47">
        <f t="shared" ref="N262" si="968">IF(M262="","",M262*AC$2)</f>
        <v>0</v>
      </c>
      <c r="O262" s="50">
        <f t="shared" ref="O262" si="969">COUNTIF(D262:D265,"Adulte")*H262</f>
        <v>0</v>
      </c>
      <c r="P262" s="47">
        <f t="shared" ref="P262" si="970">IF(O262="","",O262*Z$2)</f>
        <v>0</v>
      </c>
      <c r="Q262" s="50">
        <f t="shared" ref="Q262" si="971">COUNTIF(D262:D265,"E&lt;10 ans")*H262</f>
        <v>0</v>
      </c>
      <c r="R262" s="47">
        <f t="shared" ref="R262" si="972">IF(Q262="","",Q262*AB$2)</f>
        <v>0</v>
      </c>
      <c r="S262" s="50">
        <f t="shared" ref="S262" si="973">COUNTIF(D262:D265,"Invité")*H262</f>
        <v>0</v>
      </c>
      <c r="T262" s="47">
        <f t="shared" ref="T262" si="974">IF(S262="","",S262*AD$2)</f>
        <v>0</v>
      </c>
      <c r="U262" s="50">
        <f t="shared" ref="U262" si="975">COUNTIF(D262:D265,"E&lt;3 ans")</f>
        <v>0</v>
      </c>
      <c r="V262" s="47">
        <f t="shared" ref="V262" si="976">SUM(J262,L262,N262,P262,R262,T262,AE262)</f>
        <v>0</v>
      </c>
      <c r="W262" s="44">
        <f t="shared" ref="W262" si="977">SUM(O262,Q262,S262)</f>
        <v>0</v>
      </c>
      <c r="X262"/>
      <c r="Y262"/>
      <c r="Z262"/>
      <c r="AA262"/>
      <c r="AB262"/>
    </row>
    <row r="263" spans="1:28" x14ac:dyDescent="0.25">
      <c r="A263" s="61"/>
      <c r="B263" s="40"/>
      <c r="D263" s="42"/>
      <c r="E263" s="58"/>
      <c r="F263" s="55"/>
      <c r="G263" s="55"/>
      <c r="H263" s="51"/>
      <c r="I263" s="51"/>
      <c r="J263" s="48"/>
      <c r="K263" s="51"/>
      <c r="L263" s="48"/>
      <c r="M263" s="51"/>
      <c r="N263" s="48"/>
      <c r="O263" s="51"/>
      <c r="P263" s="48"/>
      <c r="Q263" s="51"/>
      <c r="R263" s="48"/>
      <c r="S263" s="51"/>
      <c r="T263" s="48"/>
      <c r="U263" s="51"/>
      <c r="V263" s="48"/>
      <c r="W263" s="45"/>
      <c r="X263"/>
      <c r="Y263"/>
      <c r="Z263"/>
      <c r="AA263"/>
      <c r="AB263"/>
    </row>
    <row r="264" spans="1:28" x14ac:dyDescent="0.25">
      <c r="A264" s="61"/>
      <c r="B264" s="40"/>
      <c r="D264" s="42"/>
      <c r="E264" s="58"/>
      <c r="F264" s="55"/>
      <c r="G264" s="55"/>
      <c r="H264" s="51"/>
      <c r="I264" s="51"/>
      <c r="J264" s="48"/>
      <c r="K264" s="51"/>
      <c r="L264" s="48"/>
      <c r="M264" s="51"/>
      <c r="N264" s="48"/>
      <c r="O264" s="51"/>
      <c r="P264" s="48"/>
      <c r="Q264" s="51"/>
      <c r="R264" s="48"/>
      <c r="S264" s="51"/>
      <c r="T264" s="48"/>
      <c r="U264" s="51"/>
      <c r="V264" s="48"/>
      <c r="W264" s="45"/>
      <c r="X264"/>
      <c r="Y264"/>
      <c r="Z264"/>
      <c r="AA264"/>
      <c r="AB264"/>
    </row>
    <row r="265" spans="1:28" ht="15.75" thickBot="1" x14ac:dyDescent="0.3">
      <c r="A265" s="62"/>
      <c r="B265" s="41"/>
      <c r="C265" s="35"/>
      <c r="D265" s="25"/>
      <c r="E265" s="59"/>
      <c r="F265" s="56"/>
      <c r="G265" s="56"/>
      <c r="H265" s="52"/>
      <c r="I265" s="52"/>
      <c r="J265" s="53"/>
      <c r="K265" s="52"/>
      <c r="L265" s="53"/>
      <c r="M265" s="52"/>
      <c r="N265" s="53"/>
      <c r="O265" s="52"/>
      <c r="P265" s="53"/>
      <c r="Q265" s="52"/>
      <c r="R265" s="53"/>
      <c r="S265" s="52"/>
      <c r="T265" s="53"/>
      <c r="U265" s="52"/>
      <c r="V265" s="49"/>
      <c r="W265" s="46"/>
      <c r="X265"/>
      <c r="Y265"/>
      <c r="Z265"/>
      <c r="AA265"/>
      <c r="AB265"/>
    </row>
    <row r="266" spans="1:28" x14ac:dyDescent="0.25">
      <c r="A266" s="60"/>
      <c r="B266" s="37" t="str">
        <f>IFERROR(VLOOKUP(A266,'Listing Clients'!A:K,2,0),"")</f>
        <v/>
      </c>
      <c r="C266" s="39" t="str">
        <f>IFERROR(VLOOKUP(A266,'Listing Clients'!A:K,3,0),"")</f>
        <v/>
      </c>
      <c r="D266" s="24"/>
      <c r="E266" s="57"/>
      <c r="F266" s="54"/>
      <c r="G266" s="54"/>
      <c r="H266" s="50">
        <f t="shared" ref="H266" si="978">G266-F266</f>
        <v>0</v>
      </c>
      <c r="I266" s="50">
        <f t="shared" ref="I266" si="979">COUNTIF(D266:D269,"Adulte")*H266</f>
        <v>0</v>
      </c>
      <c r="J266" s="47">
        <f t="shared" ref="J266" si="980">IF(I266="","",I266*Y$2)</f>
        <v>0</v>
      </c>
      <c r="K266" s="50">
        <f t="shared" ref="K266" si="981">COUNTIF(D266:D269,"E&lt;10 ans")*H266</f>
        <v>0</v>
      </c>
      <c r="L266" s="47">
        <f t="shared" si="966"/>
        <v>0</v>
      </c>
      <c r="M266" s="50">
        <f t="shared" ref="M266" si="982">COUNTIF(D266:D269,"Invité")*H266</f>
        <v>0</v>
      </c>
      <c r="N266" s="47">
        <f t="shared" ref="N266" si="983">IF(M266="","",M266*AC$2)</f>
        <v>0</v>
      </c>
      <c r="O266" s="50">
        <f t="shared" ref="O266" si="984">COUNTIF(D266:D269,"Adulte")*H266</f>
        <v>0</v>
      </c>
      <c r="P266" s="47">
        <f t="shared" ref="P266" si="985">IF(O266="","",O266*Z$2)</f>
        <v>0</v>
      </c>
      <c r="Q266" s="50">
        <f t="shared" ref="Q266" si="986">COUNTIF(D266:D269,"E&lt;10 ans")*H266</f>
        <v>0</v>
      </c>
      <c r="R266" s="47">
        <f t="shared" ref="R266" si="987">IF(Q266="","",Q266*AB$2)</f>
        <v>0</v>
      </c>
      <c r="S266" s="50">
        <f t="shared" ref="S266" si="988">COUNTIF(D266:D269,"Invité")*H266</f>
        <v>0</v>
      </c>
      <c r="T266" s="47">
        <f t="shared" ref="T266" si="989">IF(S266="","",S266*AD$2)</f>
        <v>0</v>
      </c>
      <c r="U266" s="50">
        <f t="shared" ref="U266" si="990">COUNTIF(D266:D269,"E&lt;3 ans")</f>
        <v>0</v>
      </c>
      <c r="V266" s="47">
        <f t="shared" ref="V266" si="991">SUM(J266,L266,N266,P266,R266,T266,AE266)</f>
        <v>0</v>
      </c>
      <c r="W266" s="44">
        <f t="shared" ref="W266" si="992">SUM(O266,Q266,S266)</f>
        <v>0</v>
      </c>
      <c r="X266"/>
      <c r="Y266"/>
      <c r="Z266"/>
      <c r="AA266"/>
      <c r="AB266"/>
    </row>
    <row r="267" spans="1:28" x14ac:dyDescent="0.25">
      <c r="A267" s="61"/>
      <c r="B267" s="40"/>
      <c r="D267" s="42"/>
      <c r="E267" s="58"/>
      <c r="F267" s="55"/>
      <c r="G267" s="55"/>
      <c r="H267" s="51"/>
      <c r="I267" s="51"/>
      <c r="J267" s="48"/>
      <c r="K267" s="51"/>
      <c r="L267" s="48"/>
      <c r="M267" s="51"/>
      <c r="N267" s="48"/>
      <c r="O267" s="51"/>
      <c r="P267" s="48"/>
      <c r="Q267" s="51"/>
      <c r="R267" s="48"/>
      <c r="S267" s="51"/>
      <c r="T267" s="48"/>
      <c r="U267" s="51"/>
      <c r="V267" s="48"/>
      <c r="W267" s="45"/>
      <c r="X267"/>
      <c r="Y267"/>
      <c r="Z267"/>
      <c r="AA267"/>
      <c r="AB267"/>
    </row>
    <row r="268" spans="1:28" x14ac:dyDescent="0.25">
      <c r="A268" s="61"/>
      <c r="B268" s="40"/>
      <c r="D268" s="42"/>
      <c r="E268" s="58"/>
      <c r="F268" s="55"/>
      <c r="G268" s="55"/>
      <c r="H268" s="51"/>
      <c r="I268" s="51"/>
      <c r="J268" s="48"/>
      <c r="K268" s="51"/>
      <c r="L268" s="48"/>
      <c r="M268" s="51"/>
      <c r="N268" s="48"/>
      <c r="O268" s="51"/>
      <c r="P268" s="48"/>
      <c r="Q268" s="51"/>
      <c r="R268" s="48"/>
      <c r="S268" s="51"/>
      <c r="T268" s="48"/>
      <c r="U268" s="51"/>
      <c r="V268" s="48"/>
      <c r="W268" s="45"/>
      <c r="X268"/>
      <c r="Y268"/>
      <c r="Z268"/>
      <c r="AA268"/>
      <c r="AB268"/>
    </row>
    <row r="269" spans="1:28" ht="15.75" thickBot="1" x14ac:dyDescent="0.3">
      <c r="A269" s="62"/>
      <c r="B269" s="41"/>
      <c r="C269" s="35"/>
      <c r="D269" s="25"/>
      <c r="E269" s="59"/>
      <c r="F269" s="56"/>
      <c r="G269" s="56"/>
      <c r="H269" s="52"/>
      <c r="I269" s="52"/>
      <c r="J269" s="53"/>
      <c r="K269" s="52"/>
      <c r="L269" s="53"/>
      <c r="M269" s="52"/>
      <c r="N269" s="53"/>
      <c r="O269" s="52"/>
      <c r="P269" s="53"/>
      <c r="Q269" s="52"/>
      <c r="R269" s="53"/>
      <c r="S269" s="52"/>
      <c r="T269" s="53"/>
      <c r="U269" s="52"/>
      <c r="V269" s="49"/>
      <c r="W269" s="46"/>
      <c r="X269"/>
      <c r="Y269"/>
      <c r="Z269"/>
      <c r="AA269"/>
      <c r="AB269"/>
    </row>
    <row r="270" spans="1:28" x14ac:dyDescent="0.25">
      <c r="A270" s="60"/>
      <c r="B270" s="37" t="str">
        <f>IFERROR(VLOOKUP(A270,'Listing Clients'!A:K,2,0),"")</f>
        <v/>
      </c>
      <c r="C270" s="39" t="str">
        <f>IFERROR(VLOOKUP(A270,'Listing Clients'!A:K,3,0),"")</f>
        <v/>
      </c>
      <c r="D270" s="24"/>
      <c r="E270" s="57"/>
      <c r="F270" s="54"/>
      <c r="G270" s="54"/>
      <c r="H270" s="50">
        <f t="shared" ref="H270" si="993">G270-F270</f>
        <v>0</v>
      </c>
      <c r="I270" s="50">
        <f t="shared" ref="I270" si="994">COUNTIF(D270:D273,"Adulte")*H270</f>
        <v>0</v>
      </c>
      <c r="J270" s="47">
        <f t="shared" ref="J270" si="995">IF(I270="","",I270*Y$2)</f>
        <v>0</v>
      </c>
      <c r="K270" s="50">
        <f t="shared" ref="K270" si="996">COUNTIF(D270:D273,"E&lt;10 ans")*H270</f>
        <v>0</v>
      </c>
      <c r="L270" s="47">
        <f t="shared" si="966"/>
        <v>0</v>
      </c>
      <c r="M270" s="50">
        <f t="shared" ref="M270" si="997">COUNTIF(D270:D273,"Invité")*H270</f>
        <v>0</v>
      </c>
      <c r="N270" s="47">
        <f t="shared" ref="N270" si="998">IF(M270="","",M270*AC$2)</f>
        <v>0</v>
      </c>
      <c r="O270" s="50">
        <f t="shared" ref="O270" si="999">COUNTIF(D270:D273,"Adulte")*H270</f>
        <v>0</v>
      </c>
      <c r="P270" s="47">
        <f t="shared" ref="P270" si="1000">IF(O270="","",O270*Z$2)</f>
        <v>0</v>
      </c>
      <c r="Q270" s="50">
        <f t="shared" ref="Q270" si="1001">COUNTIF(D270:D273,"E&lt;10 ans")*H270</f>
        <v>0</v>
      </c>
      <c r="R270" s="47">
        <f t="shared" ref="R270" si="1002">IF(Q270="","",Q270*AB$2)</f>
        <v>0</v>
      </c>
      <c r="S270" s="50">
        <f t="shared" ref="S270" si="1003">COUNTIF(D270:D273,"Invité")*H270</f>
        <v>0</v>
      </c>
      <c r="T270" s="47">
        <f t="shared" ref="T270" si="1004">IF(S270="","",S270*AD$2)</f>
        <v>0</v>
      </c>
      <c r="U270" s="50">
        <f t="shared" ref="U270" si="1005">COUNTIF(D270:D273,"E&lt;3 ans")</f>
        <v>0</v>
      </c>
      <c r="V270" s="47">
        <f t="shared" ref="V270" si="1006">SUM(J270,L270,N270,P270,R270,T270,AE270)</f>
        <v>0</v>
      </c>
      <c r="W270" s="44">
        <f t="shared" ref="W270" si="1007">SUM(O270,Q270,S270)</f>
        <v>0</v>
      </c>
      <c r="X270"/>
      <c r="Y270"/>
      <c r="Z270"/>
      <c r="AA270"/>
      <c r="AB270"/>
    </row>
    <row r="271" spans="1:28" x14ac:dyDescent="0.25">
      <c r="A271" s="61"/>
      <c r="B271" s="40"/>
      <c r="D271" s="42"/>
      <c r="E271" s="58"/>
      <c r="F271" s="55"/>
      <c r="G271" s="55"/>
      <c r="H271" s="51"/>
      <c r="I271" s="51"/>
      <c r="J271" s="48"/>
      <c r="K271" s="51"/>
      <c r="L271" s="48"/>
      <c r="M271" s="51"/>
      <c r="N271" s="48"/>
      <c r="O271" s="51"/>
      <c r="P271" s="48"/>
      <c r="Q271" s="51"/>
      <c r="R271" s="48"/>
      <c r="S271" s="51"/>
      <c r="T271" s="48"/>
      <c r="U271" s="51"/>
      <c r="V271" s="48"/>
      <c r="W271" s="45"/>
      <c r="X271"/>
      <c r="Y271"/>
      <c r="Z271"/>
      <c r="AA271"/>
      <c r="AB271"/>
    </row>
    <row r="272" spans="1:28" x14ac:dyDescent="0.25">
      <c r="A272" s="61"/>
      <c r="B272" s="40"/>
      <c r="D272" s="42"/>
      <c r="E272" s="58"/>
      <c r="F272" s="55"/>
      <c r="G272" s="55"/>
      <c r="H272" s="51"/>
      <c r="I272" s="51"/>
      <c r="J272" s="48"/>
      <c r="K272" s="51"/>
      <c r="L272" s="48"/>
      <c r="M272" s="51"/>
      <c r="N272" s="48"/>
      <c r="O272" s="51"/>
      <c r="P272" s="48"/>
      <c r="Q272" s="51"/>
      <c r="R272" s="48"/>
      <c r="S272" s="51"/>
      <c r="T272" s="48"/>
      <c r="U272" s="51"/>
      <c r="V272" s="48"/>
      <c r="W272" s="45"/>
      <c r="X272"/>
      <c r="Y272"/>
      <c r="Z272"/>
      <c r="AA272"/>
      <c r="AB272"/>
    </row>
    <row r="273" spans="1:28" ht="15.75" thickBot="1" x14ac:dyDescent="0.3">
      <c r="A273" s="62"/>
      <c r="B273" s="41"/>
      <c r="C273" s="35"/>
      <c r="D273" s="25"/>
      <c r="E273" s="59"/>
      <c r="F273" s="56"/>
      <c r="G273" s="56"/>
      <c r="H273" s="52"/>
      <c r="I273" s="52"/>
      <c r="J273" s="53"/>
      <c r="K273" s="52"/>
      <c r="L273" s="53"/>
      <c r="M273" s="52"/>
      <c r="N273" s="53"/>
      <c r="O273" s="52"/>
      <c r="P273" s="53"/>
      <c r="Q273" s="52"/>
      <c r="R273" s="53"/>
      <c r="S273" s="52"/>
      <c r="T273" s="53"/>
      <c r="U273" s="52"/>
      <c r="V273" s="49"/>
      <c r="W273" s="46"/>
      <c r="X273"/>
      <c r="Y273"/>
      <c r="Z273"/>
      <c r="AA273"/>
      <c r="AB273"/>
    </row>
    <row r="274" spans="1:28" x14ac:dyDescent="0.25">
      <c r="A274" s="60"/>
      <c r="B274" s="37" t="str">
        <f>IFERROR(VLOOKUP(A274,'Listing Clients'!A:K,2,0),"")</f>
        <v/>
      </c>
      <c r="C274" s="39" t="str">
        <f>IFERROR(VLOOKUP(A274,'Listing Clients'!A:K,3,0),"")</f>
        <v/>
      </c>
      <c r="D274" s="24"/>
      <c r="E274" s="57"/>
      <c r="F274" s="54"/>
      <c r="G274" s="54"/>
      <c r="H274" s="50">
        <f t="shared" ref="H274" si="1008">G274-F274</f>
        <v>0</v>
      </c>
      <c r="I274" s="50">
        <f t="shared" ref="I274" si="1009">COUNTIF(D274:D277,"Adulte")*H274</f>
        <v>0</v>
      </c>
      <c r="J274" s="47">
        <f t="shared" ref="J274" si="1010">IF(I274="","",I274*Y$2)</f>
        <v>0</v>
      </c>
      <c r="K274" s="50">
        <f t="shared" ref="K274" si="1011">COUNTIF(D274:D277,"E&lt;10 ans")*H274</f>
        <v>0</v>
      </c>
      <c r="L274" s="47">
        <f t="shared" si="966"/>
        <v>0</v>
      </c>
      <c r="M274" s="50">
        <f t="shared" ref="M274" si="1012">COUNTIF(D274:D277,"Invité")*H274</f>
        <v>0</v>
      </c>
      <c r="N274" s="47">
        <f t="shared" ref="N274" si="1013">IF(M274="","",M274*AC$2)</f>
        <v>0</v>
      </c>
      <c r="O274" s="50">
        <f t="shared" ref="O274" si="1014">COUNTIF(D274:D277,"Adulte")*H274</f>
        <v>0</v>
      </c>
      <c r="P274" s="47">
        <f t="shared" ref="P274" si="1015">IF(O274="","",O274*Z$2)</f>
        <v>0</v>
      </c>
      <c r="Q274" s="50">
        <f t="shared" ref="Q274" si="1016">COUNTIF(D274:D277,"E&lt;10 ans")*H274</f>
        <v>0</v>
      </c>
      <c r="R274" s="47">
        <f t="shared" ref="R274" si="1017">IF(Q274="","",Q274*AB$2)</f>
        <v>0</v>
      </c>
      <c r="S274" s="50">
        <f t="shared" ref="S274" si="1018">COUNTIF(D274:D277,"Invité")*H274</f>
        <v>0</v>
      </c>
      <c r="T274" s="47">
        <f t="shared" ref="T274" si="1019">IF(S274="","",S274*AD$2)</f>
        <v>0</v>
      </c>
      <c r="U274" s="50">
        <f t="shared" ref="U274" si="1020">COUNTIF(D274:D277,"E&lt;3 ans")</f>
        <v>0</v>
      </c>
      <c r="V274" s="47">
        <f t="shared" ref="V274" si="1021">SUM(J274,L274,N274,P274,R274,T274,AE274)</f>
        <v>0</v>
      </c>
      <c r="W274" s="44">
        <f t="shared" ref="W274" si="1022">SUM(O274,Q274,S274)</f>
        <v>0</v>
      </c>
      <c r="X274"/>
      <c r="Y274"/>
      <c r="Z274"/>
      <c r="AA274"/>
      <c r="AB274"/>
    </row>
    <row r="275" spans="1:28" x14ac:dyDescent="0.25">
      <c r="A275" s="61"/>
      <c r="B275" s="40"/>
      <c r="D275" s="42"/>
      <c r="E275" s="58"/>
      <c r="F275" s="55"/>
      <c r="G275" s="55"/>
      <c r="H275" s="51"/>
      <c r="I275" s="51"/>
      <c r="J275" s="48"/>
      <c r="K275" s="51"/>
      <c r="L275" s="48"/>
      <c r="M275" s="51"/>
      <c r="N275" s="48"/>
      <c r="O275" s="51"/>
      <c r="P275" s="48"/>
      <c r="Q275" s="51"/>
      <c r="R275" s="48"/>
      <c r="S275" s="51"/>
      <c r="T275" s="48"/>
      <c r="U275" s="51"/>
      <c r="V275" s="48"/>
      <c r="W275" s="45"/>
      <c r="X275"/>
      <c r="Y275"/>
      <c r="Z275"/>
      <c r="AA275"/>
      <c r="AB275"/>
    </row>
    <row r="276" spans="1:28" x14ac:dyDescent="0.25">
      <c r="A276" s="61"/>
      <c r="B276" s="40"/>
      <c r="D276" s="42"/>
      <c r="E276" s="58"/>
      <c r="F276" s="55"/>
      <c r="G276" s="55"/>
      <c r="H276" s="51"/>
      <c r="I276" s="51"/>
      <c r="J276" s="48"/>
      <c r="K276" s="51"/>
      <c r="L276" s="48"/>
      <c r="M276" s="51"/>
      <c r="N276" s="48"/>
      <c r="O276" s="51"/>
      <c r="P276" s="48"/>
      <c r="Q276" s="51"/>
      <c r="R276" s="48"/>
      <c r="S276" s="51"/>
      <c r="T276" s="48"/>
      <c r="U276" s="51"/>
      <c r="V276" s="48"/>
      <c r="W276" s="45"/>
      <c r="X276"/>
      <c r="Y276"/>
      <c r="Z276"/>
      <c r="AA276"/>
      <c r="AB276"/>
    </row>
    <row r="277" spans="1:28" ht="15.75" thickBot="1" x14ac:dyDescent="0.3">
      <c r="A277" s="62"/>
      <c r="B277" s="41"/>
      <c r="C277" s="35"/>
      <c r="D277" s="25"/>
      <c r="E277" s="59"/>
      <c r="F277" s="56"/>
      <c r="G277" s="56"/>
      <c r="H277" s="52"/>
      <c r="I277" s="52"/>
      <c r="J277" s="53"/>
      <c r="K277" s="52"/>
      <c r="L277" s="53"/>
      <c r="M277" s="52"/>
      <c r="N277" s="53"/>
      <c r="O277" s="52"/>
      <c r="P277" s="53"/>
      <c r="Q277" s="52"/>
      <c r="R277" s="53"/>
      <c r="S277" s="52"/>
      <c r="T277" s="53"/>
      <c r="U277" s="52"/>
      <c r="V277" s="49"/>
      <c r="W277" s="46"/>
      <c r="X277"/>
      <c r="Y277"/>
      <c r="Z277"/>
      <c r="AA277"/>
      <c r="AB277"/>
    </row>
    <row r="278" spans="1:28" x14ac:dyDescent="0.25">
      <c r="A278" s="60"/>
      <c r="B278" s="37" t="str">
        <f>IFERROR(VLOOKUP(A278,'Listing Clients'!A:K,2,0),"")</f>
        <v/>
      </c>
      <c r="C278" s="39" t="str">
        <f>IFERROR(VLOOKUP(A278,'Listing Clients'!A:K,3,0),"")</f>
        <v/>
      </c>
      <c r="D278" s="24"/>
      <c r="E278" s="57"/>
      <c r="F278" s="54"/>
      <c r="G278" s="54"/>
      <c r="H278" s="50">
        <f t="shared" ref="H278" si="1023">G278-F278</f>
        <v>0</v>
      </c>
      <c r="I278" s="50">
        <f t="shared" ref="I278" si="1024">COUNTIF(D278:D281,"Adulte")*H278</f>
        <v>0</v>
      </c>
      <c r="J278" s="47">
        <f t="shared" ref="J278" si="1025">IF(I278="","",I278*Y$2)</f>
        <v>0</v>
      </c>
      <c r="K278" s="50">
        <f t="shared" ref="K278" si="1026">COUNTIF(D278:D281,"E&lt;10 ans")*H278</f>
        <v>0</v>
      </c>
      <c r="L278" s="47">
        <f t="shared" si="966"/>
        <v>0</v>
      </c>
      <c r="M278" s="50">
        <f t="shared" ref="M278" si="1027">COUNTIF(D278:D281,"Invité")*H278</f>
        <v>0</v>
      </c>
      <c r="N278" s="47">
        <f t="shared" ref="N278" si="1028">IF(M278="","",M278*AC$2)</f>
        <v>0</v>
      </c>
      <c r="O278" s="50">
        <f t="shared" ref="O278" si="1029">COUNTIF(D278:D281,"Adulte")*H278</f>
        <v>0</v>
      </c>
      <c r="P278" s="47">
        <f t="shared" ref="P278" si="1030">IF(O278="","",O278*Z$2)</f>
        <v>0</v>
      </c>
      <c r="Q278" s="50">
        <f t="shared" ref="Q278" si="1031">COUNTIF(D278:D281,"E&lt;10 ans")*H278</f>
        <v>0</v>
      </c>
      <c r="R278" s="47">
        <f t="shared" ref="R278" si="1032">IF(Q278="","",Q278*AB$2)</f>
        <v>0</v>
      </c>
      <c r="S278" s="50">
        <f t="shared" ref="S278" si="1033">COUNTIF(D278:D281,"Invité")*H278</f>
        <v>0</v>
      </c>
      <c r="T278" s="47">
        <f t="shared" ref="T278" si="1034">IF(S278="","",S278*AD$2)</f>
        <v>0</v>
      </c>
      <c r="U278" s="50">
        <f t="shared" ref="U278" si="1035">COUNTIF(D278:D281,"E&lt;3 ans")</f>
        <v>0</v>
      </c>
      <c r="V278" s="47">
        <f t="shared" ref="V278" si="1036">SUM(J278,L278,N278,P278,R278,T278,AE278)</f>
        <v>0</v>
      </c>
      <c r="W278" s="44">
        <f t="shared" ref="W278" si="1037">SUM(O278,Q278,S278)</f>
        <v>0</v>
      </c>
      <c r="X278"/>
      <c r="Y278"/>
      <c r="Z278"/>
      <c r="AA278"/>
      <c r="AB278"/>
    </row>
    <row r="279" spans="1:28" x14ac:dyDescent="0.25">
      <c r="A279" s="61"/>
      <c r="B279" s="40"/>
      <c r="D279" s="42"/>
      <c r="E279" s="58"/>
      <c r="F279" s="55"/>
      <c r="G279" s="55"/>
      <c r="H279" s="51"/>
      <c r="I279" s="51"/>
      <c r="J279" s="48"/>
      <c r="K279" s="51"/>
      <c r="L279" s="48"/>
      <c r="M279" s="51"/>
      <c r="N279" s="48"/>
      <c r="O279" s="51"/>
      <c r="P279" s="48"/>
      <c r="Q279" s="51"/>
      <c r="R279" s="48"/>
      <c r="S279" s="51"/>
      <c r="T279" s="48"/>
      <c r="U279" s="51"/>
      <c r="V279" s="48"/>
      <c r="W279" s="45"/>
      <c r="X279"/>
      <c r="Y279"/>
      <c r="Z279"/>
      <c r="AA279"/>
      <c r="AB279"/>
    </row>
    <row r="280" spans="1:28" x14ac:dyDescent="0.25">
      <c r="A280" s="61"/>
      <c r="B280" s="40"/>
      <c r="D280" s="42"/>
      <c r="E280" s="58"/>
      <c r="F280" s="55"/>
      <c r="G280" s="55"/>
      <c r="H280" s="51"/>
      <c r="I280" s="51"/>
      <c r="J280" s="48"/>
      <c r="K280" s="51"/>
      <c r="L280" s="48"/>
      <c r="M280" s="51"/>
      <c r="N280" s="48"/>
      <c r="O280" s="51"/>
      <c r="P280" s="48"/>
      <c r="Q280" s="51"/>
      <c r="R280" s="48"/>
      <c r="S280" s="51"/>
      <c r="T280" s="48"/>
      <c r="U280" s="51"/>
      <c r="V280" s="48"/>
      <c r="W280" s="45"/>
      <c r="X280"/>
      <c r="Y280"/>
      <c r="Z280"/>
      <c r="AA280"/>
      <c r="AB280"/>
    </row>
    <row r="281" spans="1:28" ht="15.75" thickBot="1" x14ac:dyDescent="0.3">
      <c r="A281" s="62"/>
      <c r="B281" s="41"/>
      <c r="C281" s="35"/>
      <c r="D281" s="25"/>
      <c r="E281" s="59"/>
      <c r="F281" s="56"/>
      <c r="G281" s="56"/>
      <c r="H281" s="52"/>
      <c r="I281" s="52"/>
      <c r="J281" s="53"/>
      <c r="K281" s="52"/>
      <c r="L281" s="53"/>
      <c r="M281" s="52"/>
      <c r="N281" s="53"/>
      <c r="O281" s="52"/>
      <c r="P281" s="53"/>
      <c r="Q281" s="52"/>
      <c r="R281" s="53"/>
      <c r="S281" s="52"/>
      <c r="T281" s="53"/>
      <c r="U281" s="52"/>
      <c r="V281" s="49"/>
      <c r="W281" s="46"/>
      <c r="X281"/>
      <c r="Y281"/>
      <c r="Z281"/>
      <c r="AA281"/>
      <c r="AB281"/>
    </row>
    <row r="282" spans="1:28" x14ac:dyDescent="0.25">
      <c r="A282" s="60"/>
      <c r="B282" s="37" t="str">
        <f>IFERROR(VLOOKUP(A282,'Listing Clients'!A:K,2,0),"")</f>
        <v/>
      </c>
      <c r="C282" s="39" t="str">
        <f>IFERROR(VLOOKUP(A282,'Listing Clients'!A:K,3,0),"")</f>
        <v/>
      </c>
      <c r="D282" s="24"/>
      <c r="E282" s="57"/>
      <c r="F282" s="54"/>
      <c r="G282" s="54"/>
      <c r="H282" s="50">
        <f t="shared" ref="H282" si="1038">G282-F282</f>
        <v>0</v>
      </c>
      <c r="I282" s="50">
        <f t="shared" ref="I282" si="1039">COUNTIF(D282:D285,"Adulte")*H282</f>
        <v>0</v>
      </c>
      <c r="J282" s="47">
        <f t="shared" ref="J282" si="1040">IF(I282="","",I282*Y$2)</f>
        <v>0</v>
      </c>
      <c r="K282" s="50">
        <f t="shared" ref="K282" si="1041">COUNTIF(D282:D285,"E&lt;10 ans")*H282</f>
        <v>0</v>
      </c>
      <c r="L282" s="47">
        <f t="shared" si="966"/>
        <v>0</v>
      </c>
      <c r="M282" s="50">
        <f t="shared" ref="M282" si="1042">COUNTIF(D282:D285,"Invité")*H282</f>
        <v>0</v>
      </c>
      <c r="N282" s="47">
        <f t="shared" ref="N282" si="1043">IF(M282="","",M282*AC$2)</f>
        <v>0</v>
      </c>
      <c r="O282" s="50">
        <f t="shared" ref="O282" si="1044">COUNTIF(D282:D285,"Adulte")*H282</f>
        <v>0</v>
      </c>
      <c r="P282" s="47">
        <f t="shared" ref="P282" si="1045">IF(O282="","",O282*Z$2)</f>
        <v>0</v>
      </c>
      <c r="Q282" s="50">
        <f t="shared" ref="Q282" si="1046">COUNTIF(D282:D285,"E&lt;10 ans")*H282</f>
        <v>0</v>
      </c>
      <c r="R282" s="47">
        <f t="shared" ref="R282" si="1047">IF(Q282="","",Q282*AB$2)</f>
        <v>0</v>
      </c>
      <c r="S282" s="50">
        <f t="shared" ref="S282" si="1048">COUNTIF(D282:D285,"Invité")*H282</f>
        <v>0</v>
      </c>
      <c r="T282" s="47">
        <f t="shared" ref="T282" si="1049">IF(S282="","",S282*AD$2)</f>
        <v>0</v>
      </c>
      <c r="U282" s="50">
        <f t="shared" ref="U282" si="1050">COUNTIF(D282:D285,"E&lt;3 ans")</f>
        <v>0</v>
      </c>
      <c r="V282" s="47">
        <f t="shared" ref="V282" si="1051">SUM(J282,L282,N282,P282,R282,T282,AE282)</f>
        <v>0</v>
      </c>
      <c r="W282" s="44">
        <f t="shared" ref="W282" si="1052">SUM(O282,Q282,S282)</f>
        <v>0</v>
      </c>
      <c r="X282"/>
      <c r="Y282"/>
      <c r="Z282"/>
      <c r="AA282"/>
      <c r="AB282"/>
    </row>
    <row r="283" spans="1:28" x14ac:dyDescent="0.25">
      <c r="A283" s="61"/>
      <c r="B283" s="40"/>
      <c r="D283" s="42"/>
      <c r="E283" s="58"/>
      <c r="F283" s="55"/>
      <c r="G283" s="55"/>
      <c r="H283" s="51"/>
      <c r="I283" s="51"/>
      <c r="J283" s="48"/>
      <c r="K283" s="51"/>
      <c r="L283" s="48"/>
      <c r="M283" s="51"/>
      <c r="N283" s="48"/>
      <c r="O283" s="51"/>
      <c r="P283" s="48"/>
      <c r="Q283" s="51"/>
      <c r="R283" s="48"/>
      <c r="S283" s="51"/>
      <c r="T283" s="48"/>
      <c r="U283" s="51"/>
      <c r="V283" s="48"/>
      <c r="W283" s="45"/>
      <c r="X283"/>
      <c r="Y283"/>
      <c r="Z283"/>
      <c r="AA283"/>
      <c r="AB283"/>
    </row>
    <row r="284" spans="1:28" x14ac:dyDescent="0.25">
      <c r="A284" s="61"/>
      <c r="B284" s="40"/>
      <c r="D284" s="42"/>
      <c r="E284" s="58"/>
      <c r="F284" s="55"/>
      <c r="G284" s="55"/>
      <c r="H284" s="51"/>
      <c r="I284" s="51"/>
      <c r="J284" s="48"/>
      <c r="K284" s="51"/>
      <c r="L284" s="48"/>
      <c r="M284" s="51"/>
      <c r="N284" s="48"/>
      <c r="O284" s="51"/>
      <c r="P284" s="48"/>
      <c r="Q284" s="51"/>
      <c r="R284" s="48"/>
      <c r="S284" s="51"/>
      <c r="T284" s="48"/>
      <c r="U284" s="51"/>
      <c r="V284" s="48"/>
      <c r="W284" s="45"/>
      <c r="X284"/>
      <c r="Y284"/>
      <c r="Z284"/>
      <c r="AA284"/>
      <c r="AB284"/>
    </row>
    <row r="285" spans="1:28" ht="15.75" thickBot="1" x14ac:dyDescent="0.3">
      <c r="A285" s="62"/>
      <c r="B285" s="41"/>
      <c r="C285" s="35"/>
      <c r="D285" s="25"/>
      <c r="E285" s="59"/>
      <c r="F285" s="56"/>
      <c r="G285" s="56"/>
      <c r="H285" s="52"/>
      <c r="I285" s="52"/>
      <c r="J285" s="53"/>
      <c r="K285" s="52"/>
      <c r="L285" s="53"/>
      <c r="M285" s="52"/>
      <c r="N285" s="53"/>
      <c r="O285" s="52"/>
      <c r="P285" s="53"/>
      <c r="Q285" s="52"/>
      <c r="R285" s="53"/>
      <c r="S285" s="52"/>
      <c r="T285" s="53"/>
      <c r="U285" s="52"/>
      <c r="V285" s="49"/>
      <c r="W285" s="46"/>
      <c r="X285"/>
      <c r="Y285"/>
      <c r="Z285"/>
      <c r="AA285"/>
      <c r="AB285"/>
    </row>
    <row r="286" spans="1:28" x14ac:dyDescent="0.25">
      <c r="A286" s="60"/>
      <c r="B286" s="37" t="str">
        <f>IFERROR(VLOOKUP(A286,'Listing Clients'!A:K,2,0),"")</f>
        <v/>
      </c>
      <c r="C286" s="39" t="str">
        <f>IFERROR(VLOOKUP(A286,'Listing Clients'!A:K,3,0),"")</f>
        <v/>
      </c>
      <c r="D286" s="24"/>
      <c r="E286" s="57"/>
      <c r="F286" s="54"/>
      <c r="G286" s="54"/>
      <c r="H286" s="50">
        <f t="shared" ref="H286" si="1053">G286-F286</f>
        <v>0</v>
      </c>
      <c r="I286" s="50">
        <f t="shared" ref="I286" si="1054">COUNTIF(D286:D289,"Adulte")*H286</f>
        <v>0</v>
      </c>
      <c r="J286" s="47">
        <f t="shared" ref="J286" si="1055">IF(I286="","",I286*Y$2)</f>
        <v>0</v>
      </c>
      <c r="K286" s="50">
        <f t="shared" ref="K286" si="1056">COUNTIF(D286:D289,"E&lt;10 ans")*H286</f>
        <v>0</v>
      </c>
      <c r="L286" s="47">
        <f t="shared" si="966"/>
        <v>0</v>
      </c>
      <c r="M286" s="50">
        <f t="shared" ref="M286" si="1057">COUNTIF(D286:D289,"Invité")*H286</f>
        <v>0</v>
      </c>
      <c r="N286" s="47">
        <f t="shared" ref="N286" si="1058">IF(M286="","",M286*AC$2)</f>
        <v>0</v>
      </c>
      <c r="O286" s="50">
        <f t="shared" ref="O286" si="1059">COUNTIF(D286:D289,"Adulte")*H286</f>
        <v>0</v>
      </c>
      <c r="P286" s="47">
        <f t="shared" ref="P286" si="1060">IF(O286="","",O286*Z$2)</f>
        <v>0</v>
      </c>
      <c r="Q286" s="50">
        <f t="shared" ref="Q286" si="1061">COUNTIF(D286:D289,"E&lt;10 ans")*H286</f>
        <v>0</v>
      </c>
      <c r="R286" s="47">
        <f t="shared" ref="R286" si="1062">IF(Q286="","",Q286*AB$2)</f>
        <v>0</v>
      </c>
      <c r="S286" s="50">
        <f t="shared" ref="S286" si="1063">COUNTIF(D286:D289,"Invité")*H286</f>
        <v>0</v>
      </c>
      <c r="T286" s="47">
        <f t="shared" ref="T286" si="1064">IF(S286="","",S286*AD$2)</f>
        <v>0</v>
      </c>
      <c r="U286" s="50">
        <f t="shared" ref="U286" si="1065">COUNTIF(D286:D289,"E&lt;3 ans")</f>
        <v>0</v>
      </c>
      <c r="V286" s="47">
        <f t="shared" ref="V286" si="1066">SUM(J286,L286,N286,P286,R286,T286,AE286)</f>
        <v>0</v>
      </c>
      <c r="W286" s="44">
        <f t="shared" ref="W286" si="1067">SUM(O286,Q286,S286)</f>
        <v>0</v>
      </c>
      <c r="X286"/>
      <c r="Y286"/>
      <c r="Z286"/>
      <c r="AA286"/>
      <c r="AB286"/>
    </row>
    <row r="287" spans="1:28" x14ac:dyDescent="0.25">
      <c r="A287" s="61"/>
      <c r="B287" s="40"/>
      <c r="D287" s="42"/>
      <c r="E287" s="58"/>
      <c r="F287" s="55"/>
      <c r="G287" s="55"/>
      <c r="H287" s="51"/>
      <c r="I287" s="51"/>
      <c r="J287" s="48"/>
      <c r="K287" s="51"/>
      <c r="L287" s="48"/>
      <c r="M287" s="51"/>
      <c r="N287" s="48"/>
      <c r="O287" s="51"/>
      <c r="P287" s="48"/>
      <c r="Q287" s="51"/>
      <c r="R287" s="48"/>
      <c r="S287" s="51"/>
      <c r="T287" s="48"/>
      <c r="U287" s="51"/>
      <c r="V287" s="48"/>
      <c r="W287" s="45"/>
      <c r="X287"/>
      <c r="Y287"/>
      <c r="Z287"/>
      <c r="AA287"/>
      <c r="AB287"/>
    </row>
    <row r="288" spans="1:28" x14ac:dyDescent="0.25">
      <c r="A288" s="61"/>
      <c r="B288" s="40"/>
      <c r="D288" s="42"/>
      <c r="E288" s="58"/>
      <c r="F288" s="55"/>
      <c r="G288" s="55"/>
      <c r="H288" s="51"/>
      <c r="I288" s="51"/>
      <c r="J288" s="48"/>
      <c r="K288" s="51"/>
      <c r="L288" s="48"/>
      <c r="M288" s="51"/>
      <c r="N288" s="48"/>
      <c r="O288" s="51"/>
      <c r="P288" s="48"/>
      <c r="Q288" s="51"/>
      <c r="R288" s="48"/>
      <c r="S288" s="51"/>
      <c r="T288" s="48"/>
      <c r="U288" s="51"/>
      <c r="V288" s="48"/>
      <c r="W288" s="45"/>
      <c r="X288"/>
      <c r="Y288"/>
      <c r="Z288"/>
      <c r="AA288"/>
      <c r="AB288"/>
    </row>
    <row r="289" spans="1:28" ht="15.75" thickBot="1" x14ac:dyDescent="0.3">
      <c r="A289" s="62"/>
      <c r="B289" s="41"/>
      <c r="C289" s="35"/>
      <c r="D289" s="25"/>
      <c r="E289" s="59"/>
      <c r="F289" s="56"/>
      <c r="G289" s="56"/>
      <c r="H289" s="52"/>
      <c r="I289" s="52"/>
      <c r="J289" s="53"/>
      <c r="K289" s="52"/>
      <c r="L289" s="53"/>
      <c r="M289" s="52"/>
      <c r="N289" s="53"/>
      <c r="O289" s="52"/>
      <c r="P289" s="53"/>
      <c r="Q289" s="52"/>
      <c r="R289" s="53"/>
      <c r="S289" s="52"/>
      <c r="T289" s="53"/>
      <c r="U289" s="52"/>
      <c r="V289" s="49"/>
      <c r="W289" s="46"/>
      <c r="X289"/>
      <c r="Y289"/>
      <c r="Z289"/>
      <c r="AA289"/>
      <c r="AB289"/>
    </row>
    <row r="290" spans="1:28" x14ac:dyDescent="0.25">
      <c r="A290" s="60"/>
      <c r="B290" s="37" t="str">
        <f>IFERROR(VLOOKUP(A290,'Listing Clients'!A:K,2,0),"")</f>
        <v/>
      </c>
      <c r="C290" s="39" t="str">
        <f>IFERROR(VLOOKUP(A290,'Listing Clients'!A:K,3,0),"")</f>
        <v/>
      </c>
      <c r="D290" s="24"/>
      <c r="E290" s="57"/>
      <c r="F290" s="54"/>
      <c r="G290" s="54"/>
      <c r="H290" s="50">
        <f t="shared" ref="H290" si="1068">G290-F290</f>
        <v>0</v>
      </c>
      <c r="I290" s="50">
        <f t="shared" ref="I290" si="1069">COUNTIF(D290:D293,"Adulte")*H290</f>
        <v>0</v>
      </c>
      <c r="J290" s="47">
        <f t="shared" ref="J290" si="1070">IF(I290="","",I290*Y$2)</f>
        <v>0</v>
      </c>
      <c r="K290" s="50">
        <f t="shared" ref="K290" si="1071">COUNTIF(D290:D293,"E&lt;10 ans")*H290</f>
        <v>0</v>
      </c>
      <c r="L290" s="47">
        <f t="shared" si="966"/>
        <v>0</v>
      </c>
      <c r="M290" s="50">
        <f t="shared" ref="M290" si="1072">COUNTIF(D290:D293,"Invité")*H290</f>
        <v>0</v>
      </c>
      <c r="N290" s="47">
        <f t="shared" ref="N290" si="1073">IF(M290="","",M290*AC$2)</f>
        <v>0</v>
      </c>
      <c r="O290" s="50">
        <f t="shared" ref="O290" si="1074">COUNTIF(D290:D293,"Adulte")*H290</f>
        <v>0</v>
      </c>
      <c r="P290" s="47">
        <f t="shared" ref="P290" si="1075">IF(O290="","",O290*Z$2)</f>
        <v>0</v>
      </c>
      <c r="Q290" s="50">
        <f t="shared" ref="Q290" si="1076">COUNTIF(D290:D293,"E&lt;10 ans")*H290</f>
        <v>0</v>
      </c>
      <c r="R290" s="47">
        <f t="shared" ref="R290" si="1077">IF(Q290="","",Q290*AB$2)</f>
        <v>0</v>
      </c>
      <c r="S290" s="50">
        <f t="shared" ref="S290" si="1078">COUNTIF(D290:D293,"Invité")*H290</f>
        <v>0</v>
      </c>
      <c r="T290" s="47">
        <f t="shared" ref="T290" si="1079">IF(S290="","",S290*AD$2)</f>
        <v>0</v>
      </c>
      <c r="U290" s="50">
        <f t="shared" ref="U290" si="1080">COUNTIF(D290:D293,"E&lt;3 ans")</f>
        <v>0</v>
      </c>
      <c r="V290" s="47">
        <f t="shared" ref="V290" si="1081">SUM(J290,L290,N290,P290,R290,T290,AE290)</f>
        <v>0</v>
      </c>
      <c r="W290" s="44">
        <f t="shared" ref="W290" si="1082">SUM(O290,Q290,S290)</f>
        <v>0</v>
      </c>
      <c r="X290"/>
      <c r="Y290"/>
      <c r="Z290"/>
      <c r="AA290"/>
      <c r="AB290"/>
    </row>
    <row r="291" spans="1:28" x14ac:dyDescent="0.25">
      <c r="A291" s="61"/>
      <c r="B291" s="40"/>
      <c r="D291" s="42"/>
      <c r="E291" s="58"/>
      <c r="F291" s="55"/>
      <c r="G291" s="55"/>
      <c r="H291" s="51"/>
      <c r="I291" s="51"/>
      <c r="J291" s="48"/>
      <c r="K291" s="51"/>
      <c r="L291" s="48"/>
      <c r="M291" s="51"/>
      <c r="N291" s="48"/>
      <c r="O291" s="51"/>
      <c r="P291" s="48"/>
      <c r="Q291" s="51"/>
      <c r="R291" s="48"/>
      <c r="S291" s="51"/>
      <c r="T291" s="48"/>
      <c r="U291" s="51"/>
      <c r="V291" s="48"/>
      <c r="W291" s="45"/>
      <c r="X291"/>
      <c r="Y291"/>
      <c r="Z291"/>
      <c r="AA291"/>
      <c r="AB291"/>
    </row>
    <row r="292" spans="1:28" x14ac:dyDescent="0.25">
      <c r="A292" s="61"/>
      <c r="B292" s="40"/>
      <c r="D292" s="42"/>
      <c r="E292" s="58"/>
      <c r="F292" s="55"/>
      <c r="G292" s="55"/>
      <c r="H292" s="51"/>
      <c r="I292" s="51"/>
      <c r="J292" s="48"/>
      <c r="K292" s="51"/>
      <c r="L292" s="48"/>
      <c r="M292" s="51"/>
      <c r="N292" s="48"/>
      <c r="O292" s="51"/>
      <c r="P292" s="48"/>
      <c r="Q292" s="51"/>
      <c r="R292" s="48"/>
      <c r="S292" s="51"/>
      <c r="T292" s="48"/>
      <c r="U292" s="51"/>
      <c r="V292" s="48"/>
      <c r="W292" s="45"/>
      <c r="X292"/>
      <c r="Y292"/>
      <c r="Z292"/>
      <c r="AA292"/>
      <c r="AB292"/>
    </row>
    <row r="293" spans="1:28" ht="15.75" thickBot="1" x14ac:dyDescent="0.3">
      <c r="A293" s="62"/>
      <c r="B293" s="41"/>
      <c r="C293" s="35"/>
      <c r="D293" s="25"/>
      <c r="E293" s="59"/>
      <c r="F293" s="56"/>
      <c r="G293" s="56"/>
      <c r="H293" s="52"/>
      <c r="I293" s="52"/>
      <c r="J293" s="53"/>
      <c r="K293" s="52"/>
      <c r="L293" s="53"/>
      <c r="M293" s="52"/>
      <c r="N293" s="53"/>
      <c r="O293" s="52"/>
      <c r="P293" s="53"/>
      <c r="Q293" s="52"/>
      <c r="R293" s="53"/>
      <c r="S293" s="52"/>
      <c r="T293" s="53"/>
      <c r="U293" s="52"/>
      <c r="V293" s="49"/>
      <c r="W293" s="46"/>
      <c r="X293"/>
      <c r="Y293"/>
      <c r="Z293"/>
      <c r="AA293"/>
      <c r="AB293"/>
    </row>
    <row r="294" spans="1:28" x14ac:dyDescent="0.25">
      <c r="A294" s="60"/>
      <c r="B294" s="37" t="str">
        <f>IFERROR(VLOOKUP(A294,'Listing Clients'!A:K,2,0),"")</f>
        <v/>
      </c>
      <c r="C294" s="39" t="str">
        <f>IFERROR(VLOOKUP(A294,'Listing Clients'!A:K,3,0),"")</f>
        <v/>
      </c>
      <c r="D294" s="24"/>
      <c r="E294" s="57"/>
      <c r="F294" s="54"/>
      <c r="G294" s="54"/>
      <c r="H294" s="50">
        <f t="shared" ref="H294" si="1083">G294-F294</f>
        <v>0</v>
      </c>
      <c r="I294" s="50">
        <f t="shared" ref="I294" si="1084">COUNTIF(D294:D297,"Adulte")*H294</f>
        <v>0</v>
      </c>
      <c r="J294" s="47">
        <f t="shared" ref="J294" si="1085">IF(I294="","",I294*Y$2)</f>
        <v>0</v>
      </c>
      <c r="K294" s="50">
        <f t="shared" ref="K294" si="1086">COUNTIF(D294:D297,"E&lt;10 ans")*H294</f>
        <v>0</v>
      </c>
      <c r="L294" s="47">
        <f t="shared" si="966"/>
        <v>0</v>
      </c>
      <c r="M294" s="50">
        <f t="shared" ref="M294" si="1087">COUNTIF(D294:D297,"Invité")*H294</f>
        <v>0</v>
      </c>
      <c r="N294" s="47">
        <f t="shared" ref="N294" si="1088">IF(M294="","",M294*AC$2)</f>
        <v>0</v>
      </c>
      <c r="O294" s="50">
        <f t="shared" ref="O294" si="1089">COUNTIF(D294:D297,"Adulte")*H294</f>
        <v>0</v>
      </c>
      <c r="P294" s="47">
        <f t="shared" ref="P294" si="1090">IF(O294="","",O294*Z$2)</f>
        <v>0</v>
      </c>
      <c r="Q294" s="50">
        <f t="shared" ref="Q294" si="1091">COUNTIF(D294:D297,"E&lt;10 ans")*H294</f>
        <v>0</v>
      </c>
      <c r="R294" s="47">
        <f t="shared" ref="R294" si="1092">IF(Q294="","",Q294*AB$2)</f>
        <v>0</v>
      </c>
      <c r="S294" s="50">
        <f t="shared" ref="S294" si="1093">COUNTIF(D294:D297,"Invité")*H294</f>
        <v>0</v>
      </c>
      <c r="T294" s="47">
        <f t="shared" ref="T294" si="1094">IF(S294="","",S294*AD$2)</f>
        <v>0</v>
      </c>
      <c r="U294" s="50">
        <f t="shared" ref="U294" si="1095">COUNTIF(D294:D297,"E&lt;3 ans")</f>
        <v>0</v>
      </c>
      <c r="V294" s="47">
        <f t="shared" ref="V294" si="1096">SUM(J294,L294,N294,P294,R294,T294,AE294)</f>
        <v>0</v>
      </c>
      <c r="W294" s="44">
        <f t="shared" ref="W294" si="1097">SUM(O294,Q294,S294)</f>
        <v>0</v>
      </c>
      <c r="X294"/>
      <c r="Y294"/>
      <c r="Z294"/>
      <c r="AA294"/>
      <c r="AB294"/>
    </row>
    <row r="295" spans="1:28" x14ac:dyDescent="0.25">
      <c r="A295" s="61"/>
      <c r="B295" s="40"/>
      <c r="D295" s="42"/>
      <c r="E295" s="58"/>
      <c r="F295" s="55"/>
      <c r="G295" s="55"/>
      <c r="H295" s="51"/>
      <c r="I295" s="51"/>
      <c r="J295" s="48"/>
      <c r="K295" s="51"/>
      <c r="L295" s="48"/>
      <c r="M295" s="51"/>
      <c r="N295" s="48"/>
      <c r="O295" s="51"/>
      <c r="P295" s="48"/>
      <c r="Q295" s="51"/>
      <c r="R295" s="48"/>
      <c r="S295" s="51"/>
      <c r="T295" s="48"/>
      <c r="U295" s="51"/>
      <c r="V295" s="48"/>
      <c r="W295" s="45"/>
      <c r="X295"/>
      <c r="Y295"/>
      <c r="Z295"/>
      <c r="AA295"/>
      <c r="AB295"/>
    </row>
    <row r="296" spans="1:28" x14ac:dyDescent="0.25">
      <c r="A296" s="61"/>
      <c r="B296" s="40"/>
      <c r="D296" s="42"/>
      <c r="E296" s="58"/>
      <c r="F296" s="55"/>
      <c r="G296" s="55"/>
      <c r="H296" s="51"/>
      <c r="I296" s="51"/>
      <c r="J296" s="48"/>
      <c r="K296" s="51"/>
      <c r="L296" s="48"/>
      <c r="M296" s="51"/>
      <c r="N296" s="48"/>
      <c r="O296" s="51"/>
      <c r="P296" s="48"/>
      <c r="Q296" s="51"/>
      <c r="R296" s="48"/>
      <c r="S296" s="51"/>
      <c r="T296" s="48"/>
      <c r="U296" s="51"/>
      <c r="V296" s="48"/>
      <c r="W296" s="45"/>
      <c r="X296"/>
      <c r="Y296"/>
      <c r="Z296"/>
      <c r="AA296"/>
      <c r="AB296"/>
    </row>
    <row r="297" spans="1:28" ht="15.75" thickBot="1" x14ac:dyDescent="0.3">
      <c r="A297" s="62"/>
      <c r="B297" s="41"/>
      <c r="C297" s="35"/>
      <c r="D297" s="25"/>
      <c r="E297" s="59"/>
      <c r="F297" s="56"/>
      <c r="G297" s="56"/>
      <c r="H297" s="52"/>
      <c r="I297" s="52"/>
      <c r="J297" s="53"/>
      <c r="K297" s="52"/>
      <c r="L297" s="53"/>
      <c r="M297" s="52"/>
      <c r="N297" s="53"/>
      <c r="O297" s="52"/>
      <c r="P297" s="53"/>
      <c r="Q297" s="52"/>
      <c r="R297" s="53"/>
      <c r="S297" s="52"/>
      <c r="T297" s="53"/>
      <c r="U297" s="52"/>
      <c r="V297" s="49"/>
      <c r="W297" s="46"/>
      <c r="X297"/>
      <c r="Y297"/>
      <c r="Z297"/>
      <c r="AA297"/>
      <c r="AB297"/>
    </row>
    <row r="298" spans="1:28" x14ac:dyDescent="0.25">
      <c r="A298" s="60"/>
      <c r="B298" s="37" t="str">
        <f>IFERROR(VLOOKUP(A298,'Listing Clients'!A:K,2,0),"")</f>
        <v/>
      </c>
      <c r="C298" s="39" t="str">
        <f>IFERROR(VLOOKUP(A298,'Listing Clients'!A:K,3,0),"")</f>
        <v/>
      </c>
      <c r="D298" s="24"/>
      <c r="E298" s="57"/>
      <c r="F298" s="54"/>
      <c r="G298" s="54"/>
      <c r="H298" s="50">
        <f t="shared" ref="H298" si="1098">G298-F298</f>
        <v>0</v>
      </c>
      <c r="I298" s="50">
        <f t="shared" ref="I298" si="1099">COUNTIF(D298:D301,"Adulte")*H298</f>
        <v>0</v>
      </c>
      <c r="J298" s="47">
        <f t="shared" ref="J298" si="1100">IF(I298="","",I298*Y$2)</f>
        <v>0</v>
      </c>
      <c r="K298" s="50">
        <f t="shared" ref="K298" si="1101">COUNTIF(D298:D301,"E&lt;10 ans")*H298</f>
        <v>0</v>
      </c>
      <c r="L298" s="47">
        <f t="shared" si="966"/>
        <v>0</v>
      </c>
      <c r="M298" s="50">
        <f t="shared" ref="M298" si="1102">COUNTIF(D298:D301,"Invité")*H298</f>
        <v>0</v>
      </c>
      <c r="N298" s="47">
        <f t="shared" ref="N298" si="1103">IF(M298="","",M298*AC$2)</f>
        <v>0</v>
      </c>
      <c r="O298" s="50">
        <f t="shared" ref="O298" si="1104">COUNTIF(D298:D301,"Adulte")*H298</f>
        <v>0</v>
      </c>
      <c r="P298" s="47">
        <f t="shared" ref="P298" si="1105">IF(O298="","",O298*Z$2)</f>
        <v>0</v>
      </c>
      <c r="Q298" s="50">
        <f t="shared" ref="Q298" si="1106">COUNTIF(D298:D301,"E&lt;10 ans")*H298</f>
        <v>0</v>
      </c>
      <c r="R298" s="47">
        <f t="shared" ref="R298" si="1107">IF(Q298="","",Q298*AB$2)</f>
        <v>0</v>
      </c>
      <c r="S298" s="50">
        <f t="shared" ref="S298" si="1108">COUNTIF(D298:D301,"Invité")*H298</f>
        <v>0</v>
      </c>
      <c r="T298" s="47">
        <f t="shared" ref="T298" si="1109">IF(S298="","",S298*AD$2)</f>
        <v>0</v>
      </c>
      <c r="U298" s="50">
        <f t="shared" ref="U298" si="1110">COUNTIF(D298:D301,"E&lt;3 ans")</f>
        <v>0</v>
      </c>
      <c r="V298" s="47">
        <f t="shared" ref="V298" si="1111">SUM(J298,L298,N298,P298,R298,T298,AE298)</f>
        <v>0</v>
      </c>
      <c r="W298" s="44">
        <f t="shared" ref="W298" si="1112">SUM(O298,Q298,S298)</f>
        <v>0</v>
      </c>
      <c r="X298"/>
      <c r="Y298"/>
      <c r="Z298"/>
      <c r="AA298"/>
      <c r="AB298"/>
    </row>
    <row r="299" spans="1:28" x14ac:dyDescent="0.25">
      <c r="A299" s="61"/>
      <c r="B299" s="40"/>
      <c r="D299" s="42"/>
      <c r="E299" s="58"/>
      <c r="F299" s="55"/>
      <c r="G299" s="55"/>
      <c r="H299" s="51"/>
      <c r="I299" s="51"/>
      <c r="J299" s="48"/>
      <c r="K299" s="51"/>
      <c r="L299" s="48"/>
      <c r="M299" s="51"/>
      <c r="N299" s="48"/>
      <c r="O299" s="51"/>
      <c r="P299" s="48"/>
      <c r="Q299" s="51"/>
      <c r="R299" s="48"/>
      <c r="S299" s="51"/>
      <c r="T299" s="48"/>
      <c r="U299" s="51"/>
      <c r="V299" s="48"/>
      <c r="W299" s="45"/>
      <c r="X299"/>
      <c r="Y299"/>
      <c r="Z299"/>
      <c r="AA299"/>
      <c r="AB299"/>
    </row>
    <row r="300" spans="1:28" x14ac:dyDescent="0.25">
      <c r="A300" s="61"/>
      <c r="B300" s="40"/>
      <c r="D300" s="42"/>
      <c r="E300" s="58"/>
      <c r="F300" s="55"/>
      <c r="G300" s="55"/>
      <c r="H300" s="51"/>
      <c r="I300" s="51"/>
      <c r="J300" s="48"/>
      <c r="K300" s="51"/>
      <c r="L300" s="48"/>
      <c r="M300" s="51"/>
      <c r="N300" s="48"/>
      <c r="O300" s="51"/>
      <c r="P300" s="48"/>
      <c r="Q300" s="51"/>
      <c r="R300" s="48"/>
      <c r="S300" s="51"/>
      <c r="T300" s="48"/>
      <c r="U300" s="51"/>
      <c r="V300" s="48"/>
      <c r="W300" s="45"/>
      <c r="X300"/>
      <c r="Y300"/>
      <c r="Z300"/>
      <c r="AA300"/>
      <c r="AB300"/>
    </row>
    <row r="301" spans="1:28" ht="15.75" thickBot="1" x14ac:dyDescent="0.3">
      <c r="A301" s="62"/>
      <c r="B301" s="41"/>
      <c r="C301" s="35"/>
      <c r="D301" s="25"/>
      <c r="E301" s="59"/>
      <c r="F301" s="56"/>
      <c r="G301" s="56"/>
      <c r="H301" s="52"/>
      <c r="I301" s="52"/>
      <c r="J301" s="53"/>
      <c r="K301" s="52"/>
      <c r="L301" s="53"/>
      <c r="M301" s="52"/>
      <c r="N301" s="53"/>
      <c r="O301" s="52"/>
      <c r="P301" s="53"/>
      <c r="Q301" s="52"/>
      <c r="R301" s="53"/>
      <c r="S301" s="52"/>
      <c r="T301" s="53"/>
      <c r="U301" s="52"/>
      <c r="V301" s="49"/>
      <c r="W301" s="46"/>
      <c r="X301"/>
      <c r="Y301"/>
      <c r="Z301"/>
      <c r="AA301"/>
      <c r="AB301"/>
    </row>
    <row r="302" spans="1:28" x14ac:dyDescent="0.25">
      <c r="A302" s="60"/>
      <c r="B302" s="37" t="str">
        <f>IFERROR(VLOOKUP(A302,'Listing Clients'!A:K,2,0),"")</f>
        <v/>
      </c>
      <c r="C302" s="39" t="str">
        <f>IFERROR(VLOOKUP(A302,'Listing Clients'!A:K,3,0),"")</f>
        <v/>
      </c>
      <c r="D302" s="24"/>
      <c r="E302" s="57"/>
      <c r="F302" s="54"/>
      <c r="G302" s="54"/>
      <c r="H302" s="50">
        <f t="shared" ref="H302" si="1113">G302-F302</f>
        <v>0</v>
      </c>
      <c r="I302" s="50">
        <f t="shared" ref="I302" si="1114">COUNTIF(D302:D305,"Adulte")*H302</f>
        <v>0</v>
      </c>
      <c r="J302" s="47">
        <f t="shared" ref="J302" si="1115">IF(I302="","",I302*Y$2)</f>
        <v>0</v>
      </c>
      <c r="K302" s="50">
        <f t="shared" ref="K302" si="1116">COUNTIF(D302:D305,"E&lt;10 ans")*H302</f>
        <v>0</v>
      </c>
      <c r="L302" s="47">
        <f t="shared" si="966"/>
        <v>0</v>
      </c>
      <c r="M302" s="50">
        <f t="shared" ref="M302" si="1117">COUNTIF(D302:D305,"Invité")*H302</f>
        <v>0</v>
      </c>
      <c r="N302" s="47">
        <f t="shared" ref="N302" si="1118">IF(M302="","",M302*AC$2)</f>
        <v>0</v>
      </c>
      <c r="O302" s="50">
        <f t="shared" ref="O302" si="1119">COUNTIF(D302:D305,"Adulte")*H302</f>
        <v>0</v>
      </c>
      <c r="P302" s="47">
        <f t="shared" ref="P302" si="1120">IF(O302="","",O302*Z$2)</f>
        <v>0</v>
      </c>
      <c r="Q302" s="50">
        <f t="shared" ref="Q302" si="1121">COUNTIF(D302:D305,"E&lt;10 ans")*H302</f>
        <v>0</v>
      </c>
      <c r="R302" s="47">
        <f t="shared" ref="R302" si="1122">IF(Q302="","",Q302*AB$2)</f>
        <v>0</v>
      </c>
      <c r="S302" s="50">
        <f t="shared" ref="S302" si="1123">COUNTIF(D302:D305,"Invité")*H302</f>
        <v>0</v>
      </c>
      <c r="T302" s="47">
        <f t="shared" ref="T302" si="1124">IF(S302="","",S302*AD$2)</f>
        <v>0</v>
      </c>
      <c r="U302" s="50">
        <f t="shared" ref="U302" si="1125">COUNTIF(D302:D305,"E&lt;3 ans")</f>
        <v>0</v>
      </c>
      <c r="V302" s="47">
        <f t="shared" ref="V302" si="1126">SUM(J302,L302,N302,P302,R302,T302,AE302)</f>
        <v>0</v>
      </c>
      <c r="W302" s="44">
        <f t="shared" ref="W302" si="1127">SUM(O302,Q302,S302)</f>
        <v>0</v>
      </c>
      <c r="X302"/>
      <c r="Y302"/>
      <c r="Z302"/>
      <c r="AA302"/>
      <c r="AB302"/>
    </row>
    <row r="303" spans="1:28" x14ac:dyDescent="0.25">
      <c r="A303" s="61"/>
      <c r="B303" s="40"/>
      <c r="D303" s="42"/>
      <c r="E303" s="58"/>
      <c r="F303" s="55"/>
      <c r="G303" s="55"/>
      <c r="H303" s="51"/>
      <c r="I303" s="51"/>
      <c r="J303" s="48"/>
      <c r="K303" s="51"/>
      <c r="L303" s="48"/>
      <c r="M303" s="51"/>
      <c r="N303" s="48"/>
      <c r="O303" s="51"/>
      <c r="P303" s="48"/>
      <c r="Q303" s="51"/>
      <c r="R303" s="48"/>
      <c r="S303" s="51"/>
      <c r="T303" s="48"/>
      <c r="U303" s="51"/>
      <c r="V303" s="48"/>
      <c r="W303" s="45"/>
      <c r="X303"/>
      <c r="Y303"/>
      <c r="Z303"/>
      <c r="AA303"/>
      <c r="AB303"/>
    </row>
    <row r="304" spans="1:28" x14ac:dyDescent="0.25">
      <c r="A304" s="61"/>
      <c r="B304" s="40"/>
      <c r="D304" s="42"/>
      <c r="E304" s="58"/>
      <c r="F304" s="55"/>
      <c r="G304" s="55"/>
      <c r="H304" s="51"/>
      <c r="I304" s="51"/>
      <c r="J304" s="48"/>
      <c r="K304" s="51"/>
      <c r="L304" s="48"/>
      <c r="M304" s="51"/>
      <c r="N304" s="48"/>
      <c r="O304" s="51"/>
      <c r="P304" s="48"/>
      <c r="Q304" s="51"/>
      <c r="R304" s="48"/>
      <c r="S304" s="51"/>
      <c r="T304" s="48"/>
      <c r="U304" s="51"/>
      <c r="V304" s="48"/>
      <c r="W304" s="45"/>
      <c r="X304"/>
      <c r="Y304"/>
      <c r="Z304"/>
      <c r="AA304"/>
      <c r="AB304"/>
    </row>
    <row r="305" spans="1:28" ht="15.75" thickBot="1" x14ac:dyDescent="0.3">
      <c r="A305" s="62"/>
      <c r="B305" s="41"/>
      <c r="C305" s="35"/>
      <c r="D305" s="25"/>
      <c r="E305" s="59"/>
      <c r="F305" s="56"/>
      <c r="G305" s="56"/>
      <c r="H305" s="52"/>
      <c r="I305" s="52"/>
      <c r="J305" s="53"/>
      <c r="K305" s="52"/>
      <c r="L305" s="53"/>
      <c r="M305" s="52"/>
      <c r="N305" s="53"/>
      <c r="O305" s="52"/>
      <c r="P305" s="53"/>
      <c r="Q305" s="52"/>
      <c r="R305" s="53"/>
      <c r="S305" s="52"/>
      <c r="T305" s="53"/>
      <c r="U305" s="52"/>
      <c r="V305" s="49"/>
      <c r="W305" s="46"/>
      <c r="X305"/>
      <c r="Y305"/>
      <c r="Z305"/>
      <c r="AA305"/>
      <c r="AB305"/>
    </row>
    <row r="306" spans="1:28" x14ac:dyDescent="0.25">
      <c r="A306" s="60"/>
      <c r="B306" s="37" t="str">
        <f>IFERROR(VLOOKUP(A306,'Listing Clients'!A:K,2,0),"")</f>
        <v/>
      </c>
      <c r="C306" s="39" t="str">
        <f>IFERROR(VLOOKUP(A306,'Listing Clients'!A:K,3,0),"")</f>
        <v/>
      </c>
      <c r="D306" s="24"/>
      <c r="E306" s="57"/>
      <c r="F306" s="54"/>
      <c r="G306" s="54"/>
      <c r="H306" s="50">
        <f t="shared" ref="H306" si="1128">G306-F306</f>
        <v>0</v>
      </c>
      <c r="I306" s="50">
        <f t="shared" ref="I306" si="1129">COUNTIF(D306:D309,"Adulte")*H306</f>
        <v>0</v>
      </c>
      <c r="J306" s="47">
        <f t="shared" ref="J306" si="1130">IF(I306="","",I306*Y$2)</f>
        <v>0</v>
      </c>
      <c r="K306" s="50">
        <f t="shared" ref="K306" si="1131">COUNTIF(D306:D309,"E&lt;10 ans")*H306</f>
        <v>0</v>
      </c>
      <c r="L306" s="47">
        <f t="shared" si="966"/>
        <v>0</v>
      </c>
      <c r="M306" s="50">
        <f t="shared" ref="M306" si="1132">COUNTIF(D306:D309,"Invité")*H306</f>
        <v>0</v>
      </c>
      <c r="N306" s="47">
        <f t="shared" ref="N306" si="1133">IF(M306="","",M306*AC$2)</f>
        <v>0</v>
      </c>
      <c r="O306" s="50">
        <f t="shared" ref="O306" si="1134">COUNTIF(D306:D309,"Adulte")*H306</f>
        <v>0</v>
      </c>
      <c r="P306" s="47">
        <f t="shared" ref="P306" si="1135">IF(O306="","",O306*Z$2)</f>
        <v>0</v>
      </c>
      <c r="Q306" s="50">
        <f t="shared" ref="Q306" si="1136">COUNTIF(D306:D309,"E&lt;10 ans")*H306</f>
        <v>0</v>
      </c>
      <c r="R306" s="47">
        <f t="shared" ref="R306" si="1137">IF(Q306="","",Q306*AB$2)</f>
        <v>0</v>
      </c>
      <c r="S306" s="50">
        <f t="shared" ref="S306" si="1138">COUNTIF(D306:D309,"Invité")*H306</f>
        <v>0</v>
      </c>
      <c r="T306" s="47">
        <f t="shared" ref="T306" si="1139">IF(S306="","",S306*AD$2)</f>
        <v>0</v>
      </c>
      <c r="U306" s="50">
        <f t="shared" ref="U306" si="1140">COUNTIF(D306:D309,"E&lt;3 ans")</f>
        <v>0</v>
      </c>
      <c r="V306" s="47">
        <f t="shared" ref="V306" si="1141">SUM(J306,L306,N306,P306,R306,T306,AE306)</f>
        <v>0</v>
      </c>
      <c r="W306" s="44">
        <f t="shared" ref="W306" si="1142">SUM(O306,Q306,S306)</f>
        <v>0</v>
      </c>
      <c r="X306"/>
      <c r="Y306"/>
      <c r="Z306"/>
      <c r="AA306"/>
      <c r="AB306"/>
    </row>
    <row r="307" spans="1:28" x14ac:dyDescent="0.25">
      <c r="A307" s="61"/>
      <c r="B307" s="40"/>
      <c r="D307" s="42"/>
      <c r="E307" s="58"/>
      <c r="F307" s="55"/>
      <c r="G307" s="55"/>
      <c r="H307" s="51"/>
      <c r="I307" s="51"/>
      <c r="J307" s="48"/>
      <c r="K307" s="51"/>
      <c r="L307" s="48"/>
      <c r="M307" s="51"/>
      <c r="N307" s="48"/>
      <c r="O307" s="51"/>
      <c r="P307" s="48"/>
      <c r="Q307" s="51"/>
      <c r="R307" s="48"/>
      <c r="S307" s="51"/>
      <c r="T307" s="48"/>
      <c r="U307" s="51"/>
      <c r="V307" s="48"/>
      <c r="W307" s="45"/>
      <c r="X307"/>
      <c r="Y307"/>
      <c r="Z307"/>
      <c r="AA307"/>
      <c r="AB307"/>
    </row>
    <row r="308" spans="1:28" x14ac:dyDescent="0.25">
      <c r="A308" s="61"/>
      <c r="B308" s="40"/>
      <c r="D308" s="42"/>
      <c r="E308" s="58"/>
      <c r="F308" s="55"/>
      <c r="G308" s="55"/>
      <c r="H308" s="51"/>
      <c r="I308" s="51"/>
      <c r="J308" s="48"/>
      <c r="K308" s="51"/>
      <c r="L308" s="48"/>
      <c r="M308" s="51"/>
      <c r="N308" s="48"/>
      <c r="O308" s="51"/>
      <c r="P308" s="48"/>
      <c r="Q308" s="51"/>
      <c r="R308" s="48"/>
      <c r="S308" s="51"/>
      <c r="T308" s="48"/>
      <c r="U308" s="51"/>
      <c r="V308" s="48"/>
      <c r="W308" s="45"/>
      <c r="X308"/>
      <c r="Y308"/>
      <c r="Z308"/>
      <c r="AA308"/>
      <c r="AB308"/>
    </row>
    <row r="309" spans="1:28" ht="15.75" thickBot="1" x14ac:dyDescent="0.3">
      <c r="A309" s="62"/>
      <c r="B309" s="41"/>
      <c r="C309" s="35"/>
      <c r="D309" s="25"/>
      <c r="E309" s="59"/>
      <c r="F309" s="56"/>
      <c r="G309" s="56"/>
      <c r="H309" s="52"/>
      <c r="I309" s="52"/>
      <c r="J309" s="53"/>
      <c r="K309" s="52"/>
      <c r="L309" s="53"/>
      <c r="M309" s="52"/>
      <c r="N309" s="53"/>
      <c r="O309" s="52"/>
      <c r="P309" s="53"/>
      <c r="Q309" s="52"/>
      <c r="R309" s="53"/>
      <c r="S309" s="52"/>
      <c r="T309" s="53"/>
      <c r="U309" s="52"/>
      <c r="V309" s="49"/>
      <c r="W309" s="46"/>
      <c r="X309"/>
      <c r="Y309"/>
      <c r="Z309"/>
      <c r="AA309"/>
      <c r="AB309"/>
    </row>
    <row r="310" spans="1:28" x14ac:dyDescent="0.25">
      <c r="A310" s="60"/>
      <c r="B310" s="37" t="str">
        <f>IFERROR(VLOOKUP(A310,'Listing Clients'!A:K,2,0),"")</f>
        <v/>
      </c>
      <c r="C310" s="39" t="str">
        <f>IFERROR(VLOOKUP(A310,'Listing Clients'!A:K,3,0),"")</f>
        <v/>
      </c>
      <c r="D310" s="24"/>
      <c r="E310" s="57"/>
      <c r="F310" s="54"/>
      <c r="G310" s="54"/>
      <c r="H310" s="50">
        <f t="shared" ref="H310" si="1143">G310-F310</f>
        <v>0</v>
      </c>
      <c r="I310" s="50">
        <f t="shared" ref="I310" si="1144">COUNTIF(D310:D313,"Adulte")*H310</f>
        <v>0</v>
      </c>
      <c r="J310" s="47">
        <f t="shared" ref="J310" si="1145">IF(I310="","",I310*Y$2)</f>
        <v>0</v>
      </c>
      <c r="K310" s="50">
        <f t="shared" ref="K310" si="1146">COUNTIF(D310:D313,"E&lt;10 ans")*H310</f>
        <v>0</v>
      </c>
      <c r="L310" s="47">
        <f t="shared" si="966"/>
        <v>0</v>
      </c>
      <c r="M310" s="50">
        <f t="shared" ref="M310" si="1147">COUNTIF(D310:D313,"Invité")*H310</f>
        <v>0</v>
      </c>
      <c r="N310" s="47">
        <f t="shared" ref="N310" si="1148">IF(M310="","",M310*AC$2)</f>
        <v>0</v>
      </c>
      <c r="O310" s="50">
        <f t="shared" ref="O310" si="1149">COUNTIF(D310:D313,"Adulte")*H310</f>
        <v>0</v>
      </c>
      <c r="P310" s="47">
        <f t="shared" ref="P310" si="1150">IF(O310="","",O310*Z$2)</f>
        <v>0</v>
      </c>
      <c r="Q310" s="50">
        <f t="shared" ref="Q310" si="1151">COUNTIF(D310:D313,"E&lt;10 ans")*H310</f>
        <v>0</v>
      </c>
      <c r="R310" s="47">
        <f t="shared" ref="R310" si="1152">IF(Q310="","",Q310*AB$2)</f>
        <v>0</v>
      </c>
      <c r="S310" s="50">
        <f t="shared" ref="S310" si="1153">COUNTIF(D310:D313,"Invité")*H310</f>
        <v>0</v>
      </c>
      <c r="T310" s="47">
        <f t="shared" ref="T310" si="1154">IF(S310="","",S310*AD$2)</f>
        <v>0</v>
      </c>
      <c r="U310" s="50">
        <f t="shared" ref="U310" si="1155">COUNTIF(D310:D313,"E&lt;3 ans")</f>
        <v>0</v>
      </c>
      <c r="V310" s="47">
        <f t="shared" ref="V310" si="1156">SUM(J310,L310,N310,P310,R310,T310,AE310)</f>
        <v>0</v>
      </c>
      <c r="W310" s="44">
        <f t="shared" ref="W310" si="1157">SUM(O310,Q310,S310)</f>
        <v>0</v>
      </c>
      <c r="X310"/>
      <c r="Y310"/>
      <c r="Z310"/>
      <c r="AA310"/>
      <c r="AB310"/>
    </row>
    <row r="311" spans="1:28" x14ac:dyDescent="0.25">
      <c r="A311" s="61"/>
      <c r="B311" s="40"/>
      <c r="D311" s="42"/>
      <c r="E311" s="58"/>
      <c r="F311" s="55"/>
      <c r="G311" s="55"/>
      <c r="H311" s="51"/>
      <c r="I311" s="51"/>
      <c r="J311" s="48"/>
      <c r="K311" s="51"/>
      <c r="L311" s="48"/>
      <c r="M311" s="51"/>
      <c r="N311" s="48"/>
      <c r="O311" s="51"/>
      <c r="P311" s="48"/>
      <c r="Q311" s="51"/>
      <c r="R311" s="48"/>
      <c r="S311" s="51"/>
      <c r="T311" s="48"/>
      <c r="U311" s="51"/>
      <c r="V311" s="48"/>
      <c r="W311" s="45"/>
      <c r="X311"/>
      <c r="Y311"/>
      <c r="Z311"/>
      <c r="AA311"/>
      <c r="AB311"/>
    </row>
    <row r="312" spans="1:28" x14ac:dyDescent="0.25">
      <c r="A312" s="61"/>
      <c r="B312" s="40"/>
      <c r="D312" s="42"/>
      <c r="E312" s="58"/>
      <c r="F312" s="55"/>
      <c r="G312" s="55"/>
      <c r="H312" s="51"/>
      <c r="I312" s="51"/>
      <c r="J312" s="48"/>
      <c r="K312" s="51"/>
      <c r="L312" s="48"/>
      <c r="M312" s="51"/>
      <c r="N312" s="48"/>
      <c r="O312" s="51"/>
      <c r="P312" s="48"/>
      <c r="Q312" s="51"/>
      <c r="R312" s="48"/>
      <c r="S312" s="51"/>
      <c r="T312" s="48"/>
      <c r="U312" s="51"/>
      <c r="V312" s="48"/>
      <c r="W312" s="45"/>
      <c r="X312"/>
      <c r="Y312"/>
      <c r="Z312"/>
      <c r="AA312"/>
      <c r="AB312"/>
    </row>
    <row r="313" spans="1:28" ht="15.75" thickBot="1" x14ac:dyDescent="0.3">
      <c r="A313" s="62"/>
      <c r="B313" s="41"/>
      <c r="C313" s="35"/>
      <c r="D313" s="25"/>
      <c r="E313" s="59"/>
      <c r="F313" s="56"/>
      <c r="G313" s="56"/>
      <c r="H313" s="52"/>
      <c r="I313" s="52"/>
      <c r="J313" s="53"/>
      <c r="K313" s="52"/>
      <c r="L313" s="53"/>
      <c r="M313" s="52"/>
      <c r="N313" s="53"/>
      <c r="O313" s="52"/>
      <c r="P313" s="53"/>
      <c r="Q313" s="52"/>
      <c r="R313" s="53"/>
      <c r="S313" s="52"/>
      <c r="T313" s="53"/>
      <c r="U313" s="52"/>
      <c r="V313" s="49"/>
      <c r="W313" s="46"/>
      <c r="X313"/>
      <c r="Y313"/>
      <c r="Z313"/>
      <c r="AA313"/>
      <c r="AB313"/>
    </row>
    <row r="314" spans="1:28" x14ac:dyDescent="0.25">
      <c r="A314" s="60"/>
      <c r="B314" s="37" t="str">
        <f>IFERROR(VLOOKUP(A314,'Listing Clients'!A:K,2,0),"")</f>
        <v/>
      </c>
      <c r="C314" s="39" t="str">
        <f>IFERROR(VLOOKUP(A314,'Listing Clients'!A:K,3,0),"")</f>
        <v/>
      </c>
      <c r="D314" s="24"/>
      <c r="E314" s="57"/>
      <c r="F314" s="54"/>
      <c r="G314" s="54"/>
      <c r="H314" s="50">
        <f t="shared" ref="H314" si="1158">G314-F314</f>
        <v>0</v>
      </c>
      <c r="I314" s="50">
        <f t="shared" ref="I314" si="1159">COUNTIF(D314:D317,"Adulte")*H314</f>
        <v>0</v>
      </c>
      <c r="J314" s="47">
        <f t="shared" ref="J314" si="1160">IF(I314="","",I314*Y$2)</f>
        <v>0</v>
      </c>
      <c r="K314" s="50">
        <f t="shared" ref="K314" si="1161">COUNTIF(D314:D317,"E&lt;10 ans")*H314</f>
        <v>0</v>
      </c>
      <c r="L314" s="47">
        <f t="shared" si="966"/>
        <v>0</v>
      </c>
      <c r="M314" s="50">
        <f t="shared" ref="M314" si="1162">COUNTIF(D314:D317,"Invité")*H314</f>
        <v>0</v>
      </c>
      <c r="N314" s="47">
        <f t="shared" ref="N314" si="1163">IF(M314="","",M314*AC$2)</f>
        <v>0</v>
      </c>
      <c r="O314" s="50">
        <f t="shared" ref="O314" si="1164">COUNTIF(D314:D317,"Adulte")*H314</f>
        <v>0</v>
      </c>
      <c r="P314" s="47">
        <f t="shared" ref="P314" si="1165">IF(O314="","",O314*Z$2)</f>
        <v>0</v>
      </c>
      <c r="Q314" s="50">
        <f t="shared" ref="Q314" si="1166">COUNTIF(D314:D317,"E&lt;10 ans")*H314</f>
        <v>0</v>
      </c>
      <c r="R314" s="47">
        <f t="shared" ref="R314" si="1167">IF(Q314="","",Q314*AB$2)</f>
        <v>0</v>
      </c>
      <c r="S314" s="50">
        <f t="shared" ref="S314" si="1168">COUNTIF(D314:D317,"Invité")*H314</f>
        <v>0</v>
      </c>
      <c r="T314" s="47">
        <f t="shared" ref="T314" si="1169">IF(S314="","",S314*AD$2)</f>
        <v>0</v>
      </c>
      <c r="U314" s="50">
        <f t="shared" ref="U314" si="1170">COUNTIF(D314:D317,"E&lt;3 ans")</f>
        <v>0</v>
      </c>
      <c r="V314" s="47">
        <f t="shared" ref="V314" si="1171">SUM(J314,L314,N314,P314,R314,T314,AE314)</f>
        <v>0</v>
      </c>
      <c r="W314" s="44">
        <f t="shared" ref="W314" si="1172">SUM(O314,Q314,S314)</f>
        <v>0</v>
      </c>
      <c r="X314"/>
      <c r="Y314"/>
      <c r="Z314"/>
      <c r="AA314"/>
      <c r="AB314"/>
    </row>
    <row r="315" spans="1:28" x14ac:dyDescent="0.25">
      <c r="A315" s="61"/>
      <c r="B315" s="40"/>
      <c r="D315" s="42"/>
      <c r="E315" s="58"/>
      <c r="F315" s="55"/>
      <c r="G315" s="55"/>
      <c r="H315" s="51"/>
      <c r="I315" s="51"/>
      <c r="J315" s="48"/>
      <c r="K315" s="51"/>
      <c r="L315" s="48"/>
      <c r="M315" s="51"/>
      <c r="N315" s="48"/>
      <c r="O315" s="51"/>
      <c r="P315" s="48"/>
      <c r="Q315" s="51"/>
      <c r="R315" s="48"/>
      <c r="S315" s="51"/>
      <c r="T315" s="48"/>
      <c r="U315" s="51"/>
      <c r="V315" s="48"/>
      <c r="W315" s="45"/>
      <c r="X315"/>
      <c r="Y315"/>
      <c r="Z315"/>
      <c r="AA315"/>
      <c r="AB315"/>
    </row>
    <row r="316" spans="1:28" x14ac:dyDescent="0.25">
      <c r="A316" s="61"/>
      <c r="B316" s="40"/>
      <c r="D316" s="42"/>
      <c r="E316" s="58"/>
      <c r="F316" s="55"/>
      <c r="G316" s="55"/>
      <c r="H316" s="51"/>
      <c r="I316" s="51"/>
      <c r="J316" s="48"/>
      <c r="K316" s="51"/>
      <c r="L316" s="48"/>
      <c r="M316" s="51"/>
      <c r="N316" s="48"/>
      <c r="O316" s="51"/>
      <c r="P316" s="48"/>
      <c r="Q316" s="51"/>
      <c r="R316" s="48"/>
      <c r="S316" s="51"/>
      <c r="T316" s="48"/>
      <c r="U316" s="51"/>
      <c r="V316" s="48"/>
      <c r="W316" s="45"/>
      <c r="X316"/>
      <c r="Y316"/>
      <c r="Z316"/>
      <c r="AA316"/>
      <c r="AB316"/>
    </row>
    <row r="317" spans="1:28" ht="15.75" thickBot="1" x14ac:dyDescent="0.3">
      <c r="A317" s="62"/>
      <c r="B317" s="41"/>
      <c r="C317" s="35"/>
      <c r="D317" s="25"/>
      <c r="E317" s="59"/>
      <c r="F317" s="56"/>
      <c r="G317" s="56"/>
      <c r="H317" s="52"/>
      <c r="I317" s="52"/>
      <c r="J317" s="53"/>
      <c r="K317" s="52"/>
      <c r="L317" s="53"/>
      <c r="M317" s="52"/>
      <c r="N317" s="53"/>
      <c r="O317" s="52"/>
      <c r="P317" s="53"/>
      <c r="Q317" s="52"/>
      <c r="R317" s="53"/>
      <c r="S317" s="52"/>
      <c r="T317" s="53"/>
      <c r="U317" s="52"/>
      <c r="V317" s="49"/>
      <c r="W317" s="46"/>
      <c r="X317"/>
      <c r="Y317"/>
      <c r="Z317"/>
      <c r="AA317"/>
      <c r="AB317"/>
    </row>
    <row r="318" spans="1:28" x14ac:dyDescent="0.25">
      <c r="A318" s="60"/>
      <c r="B318" s="37" t="str">
        <f>IFERROR(VLOOKUP(A318,'Listing Clients'!A:K,2,0),"")</f>
        <v/>
      </c>
      <c r="C318" s="39" t="str">
        <f>IFERROR(VLOOKUP(A318,'Listing Clients'!A:K,3,0),"")</f>
        <v/>
      </c>
      <c r="D318" s="24"/>
      <c r="E318" s="57"/>
      <c r="F318" s="54"/>
      <c r="G318" s="54"/>
      <c r="H318" s="50">
        <f t="shared" ref="H318" si="1173">G318-F318</f>
        <v>0</v>
      </c>
      <c r="I318" s="50">
        <f t="shared" ref="I318" si="1174">COUNTIF(D318:D321,"Adulte")*H318</f>
        <v>0</v>
      </c>
      <c r="J318" s="47">
        <f t="shared" ref="J318" si="1175">IF(I318="","",I318*Y$2)</f>
        <v>0</v>
      </c>
      <c r="K318" s="50">
        <f t="shared" ref="K318" si="1176">COUNTIF(D318:D321,"E&lt;10 ans")*H318</f>
        <v>0</v>
      </c>
      <c r="L318" s="47">
        <f t="shared" si="966"/>
        <v>0</v>
      </c>
      <c r="M318" s="50">
        <f t="shared" ref="M318" si="1177">COUNTIF(D318:D321,"Invité")*H318</f>
        <v>0</v>
      </c>
      <c r="N318" s="47">
        <f t="shared" ref="N318" si="1178">IF(M318="","",M318*AC$2)</f>
        <v>0</v>
      </c>
      <c r="O318" s="50">
        <f t="shared" ref="O318" si="1179">COUNTIF(D318:D321,"Adulte")*H318</f>
        <v>0</v>
      </c>
      <c r="P318" s="47">
        <f t="shared" ref="P318" si="1180">IF(O318="","",O318*Z$2)</f>
        <v>0</v>
      </c>
      <c r="Q318" s="50">
        <f t="shared" ref="Q318" si="1181">COUNTIF(D318:D321,"E&lt;10 ans")*H318</f>
        <v>0</v>
      </c>
      <c r="R318" s="47">
        <f t="shared" ref="R318" si="1182">IF(Q318="","",Q318*AB$2)</f>
        <v>0</v>
      </c>
      <c r="S318" s="50">
        <f t="shared" ref="S318" si="1183">COUNTIF(D318:D321,"Invité")*H318</f>
        <v>0</v>
      </c>
      <c r="T318" s="47">
        <f t="shared" ref="T318" si="1184">IF(S318="","",S318*AD$2)</f>
        <v>0</v>
      </c>
      <c r="U318" s="50">
        <f t="shared" ref="U318" si="1185">COUNTIF(D318:D321,"E&lt;3 ans")</f>
        <v>0</v>
      </c>
      <c r="V318" s="47">
        <f t="shared" ref="V318" si="1186">SUM(J318,L318,N318,P318,R318,T318,AE318)</f>
        <v>0</v>
      </c>
      <c r="W318" s="44">
        <f t="shared" ref="W318" si="1187">SUM(O318,Q318,S318)</f>
        <v>0</v>
      </c>
      <c r="X318"/>
      <c r="Y318"/>
      <c r="Z318"/>
      <c r="AA318"/>
      <c r="AB318"/>
    </row>
    <row r="319" spans="1:28" x14ac:dyDescent="0.25">
      <c r="A319" s="61"/>
      <c r="B319" s="40"/>
      <c r="D319" s="42"/>
      <c r="E319" s="58"/>
      <c r="F319" s="55"/>
      <c r="G319" s="55"/>
      <c r="H319" s="51"/>
      <c r="I319" s="51"/>
      <c r="J319" s="48"/>
      <c r="K319" s="51"/>
      <c r="L319" s="48"/>
      <c r="M319" s="51"/>
      <c r="N319" s="48"/>
      <c r="O319" s="51"/>
      <c r="P319" s="48"/>
      <c r="Q319" s="51"/>
      <c r="R319" s="48"/>
      <c r="S319" s="51"/>
      <c r="T319" s="48"/>
      <c r="U319" s="51"/>
      <c r="V319" s="48"/>
      <c r="W319" s="45"/>
      <c r="X319"/>
      <c r="Y319"/>
      <c r="Z319"/>
      <c r="AA319"/>
      <c r="AB319"/>
    </row>
    <row r="320" spans="1:28" x14ac:dyDescent="0.25">
      <c r="A320" s="61"/>
      <c r="B320" s="40"/>
      <c r="D320" s="42"/>
      <c r="E320" s="58"/>
      <c r="F320" s="55"/>
      <c r="G320" s="55"/>
      <c r="H320" s="51"/>
      <c r="I320" s="51"/>
      <c r="J320" s="48"/>
      <c r="K320" s="51"/>
      <c r="L320" s="48"/>
      <c r="M320" s="51"/>
      <c r="N320" s="48"/>
      <c r="O320" s="51"/>
      <c r="P320" s="48"/>
      <c r="Q320" s="51"/>
      <c r="R320" s="48"/>
      <c r="S320" s="51"/>
      <c r="T320" s="48"/>
      <c r="U320" s="51"/>
      <c r="V320" s="48"/>
      <c r="W320" s="45"/>
      <c r="X320"/>
      <c r="Y320"/>
      <c r="Z320"/>
      <c r="AA320"/>
      <c r="AB320"/>
    </row>
    <row r="321" spans="1:28" ht="15.75" thickBot="1" x14ac:dyDescent="0.3">
      <c r="A321" s="62"/>
      <c r="B321" s="41"/>
      <c r="C321" s="35"/>
      <c r="D321" s="25"/>
      <c r="E321" s="59"/>
      <c r="F321" s="56"/>
      <c r="G321" s="56"/>
      <c r="H321" s="52"/>
      <c r="I321" s="52"/>
      <c r="J321" s="53"/>
      <c r="K321" s="52"/>
      <c r="L321" s="53"/>
      <c r="M321" s="52"/>
      <c r="N321" s="53"/>
      <c r="O321" s="52"/>
      <c r="P321" s="53"/>
      <c r="Q321" s="52"/>
      <c r="R321" s="53"/>
      <c r="S321" s="52"/>
      <c r="T321" s="53"/>
      <c r="U321" s="52"/>
      <c r="V321" s="49"/>
      <c r="W321" s="46"/>
      <c r="X321"/>
      <c r="Y321"/>
      <c r="Z321"/>
      <c r="AA321"/>
      <c r="AB321"/>
    </row>
    <row r="322" spans="1:28" x14ac:dyDescent="0.25">
      <c r="A322" s="60"/>
      <c r="B322" s="37" t="str">
        <f>IFERROR(VLOOKUP(A322,'Listing Clients'!A:K,2,0),"")</f>
        <v/>
      </c>
      <c r="C322" s="39" t="str">
        <f>IFERROR(VLOOKUP(A322,'Listing Clients'!A:K,3,0),"")</f>
        <v/>
      </c>
      <c r="D322" s="24"/>
      <c r="E322" s="57"/>
      <c r="F322" s="54"/>
      <c r="G322" s="54"/>
      <c r="H322" s="50">
        <f t="shared" ref="H322" si="1188">G322-F322</f>
        <v>0</v>
      </c>
      <c r="I322" s="50">
        <f t="shared" ref="I322" si="1189">COUNTIF(D322:D325,"Adulte")*H322</f>
        <v>0</v>
      </c>
      <c r="J322" s="47">
        <f t="shared" ref="J322" si="1190">IF(I322="","",I322*Y$2)</f>
        <v>0</v>
      </c>
      <c r="K322" s="50">
        <f t="shared" ref="K322" si="1191">COUNTIF(D322:D325,"E&lt;10 ans")*H322</f>
        <v>0</v>
      </c>
      <c r="L322" s="47">
        <f t="shared" si="966"/>
        <v>0</v>
      </c>
      <c r="M322" s="50">
        <f t="shared" ref="M322" si="1192">COUNTIF(D322:D325,"Invité")*H322</f>
        <v>0</v>
      </c>
      <c r="N322" s="47">
        <f t="shared" ref="N322" si="1193">IF(M322="","",M322*AC$2)</f>
        <v>0</v>
      </c>
      <c r="O322" s="50">
        <f t="shared" ref="O322" si="1194">COUNTIF(D322:D325,"Adulte")*H322</f>
        <v>0</v>
      </c>
      <c r="P322" s="47">
        <f t="shared" ref="P322" si="1195">IF(O322="","",O322*Z$2)</f>
        <v>0</v>
      </c>
      <c r="Q322" s="50">
        <f t="shared" ref="Q322" si="1196">COUNTIF(D322:D325,"E&lt;10 ans")*H322</f>
        <v>0</v>
      </c>
      <c r="R322" s="47">
        <f t="shared" ref="R322" si="1197">IF(Q322="","",Q322*AB$2)</f>
        <v>0</v>
      </c>
      <c r="S322" s="50">
        <f t="shared" ref="S322" si="1198">COUNTIF(D322:D325,"Invité")*H322</f>
        <v>0</v>
      </c>
      <c r="T322" s="47">
        <f t="shared" ref="T322" si="1199">IF(S322="","",S322*AD$2)</f>
        <v>0</v>
      </c>
      <c r="U322" s="50">
        <f t="shared" ref="U322" si="1200">COUNTIF(D322:D325,"E&lt;3 ans")</f>
        <v>0</v>
      </c>
      <c r="V322" s="47">
        <f t="shared" ref="V322" si="1201">SUM(J322,L322,N322,P322,R322,T322,AE322)</f>
        <v>0</v>
      </c>
      <c r="W322" s="44">
        <f t="shared" ref="W322" si="1202">SUM(O322,Q322,S322)</f>
        <v>0</v>
      </c>
      <c r="X322"/>
      <c r="Y322"/>
      <c r="Z322"/>
      <c r="AA322"/>
      <c r="AB322"/>
    </row>
    <row r="323" spans="1:28" x14ac:dyDescent="0.25">
      <c r="A323" s="61"/>
      <c r="B323" s="40"/>
      <c r="D323" s="42"/>
      <c r="E323" s="58"/>
      <c r="F323" s="55"/>
      <c r="G323" s="55"/>
      <c r="H323" s="51"/>
      <c r="I323" s="51"/>
      <c r="J323" s="48"/>
      <c r="K323" s="51"/>
      <c r="L323" s="48"/>
      <c r="M323" s="51"/>
      <c r="N323" s="48"/>
      <c r="O323" s="51"/>
      <c r="P323" s="48"/>
      <c r="Q323" s="51"/>
      <c r="R323" s="48"/>
      <c r="S323" s="51"/>
      <c r="T323" s="48"/>
      <c r="U323" s="51"/>
      <c r="V323" s="48"/>
      <c r="W323" s="45"/>
      <c r="X323"/>
      <c r="Y323"/>
      <c r="Z323"/>
      <c r="AA323"/>
      <c r="AB323"/>
    </row>
    <row r="324" spans="1:28" x14ac:dyDescent="0.25">
      <c r="A324" s="61"/>
      <c r="B324" s="40"/>
      <c r="D324" s="42"/>
      <c r="E324" s="58"/>
      <c r="F324" s="55"/>
      <c r="G324" s="55"/>
      <c r="H324" s="51"/>
      <c r="I324" s="51"/>
      <c r="J324" s="48"/>
      <c r="K324" s="51"/>
      <c r="L324" s="48"/>
      <c r="M324" s="51"/>
      <c r="N324" s="48"/>
      <c r="O324" s="51"/>
      <c r="P324" s="48"/>
      <c r="Q324" s="51"/>
      <c r="R324" s="48"/>
      <c r="S324" s="51"/>
      <c r="T324" s="48"/>
      <c r="U324" s="51"/>
      <c r="V324" s="48"/>
      <c r="W324" s="45"/>
      <c r="X324"/>
      <c r="Y324"/>
      <c r="Z324"/>
      <c r="AA324"/>
      <c r="AB324"/>
    </row>
    <row r="325" spans="1:28" ht="15.75" thickBot="1" x14ac:dyDescent="0.3">
      <c r="A325" s="62"/>
      <c r="B325" s="41"/>
      <c r="C325" s="35"/>
      <c r="D325" s="25"/>
      <c r="E325" s="59"/>
      <c r="F325" s="56"/>
      <c r="G325" s="56"/>
      <c r="H325" s="52"/>
      <c r="I325" s="52"/>
      <c r="J325" s="53"/>
      <c r="K325" s="52"/>
      <c r="L325" s="53"/>
      <c r="M325" s="52"/>
      <c r="N325" s="53"/>
      <c r="O325" s="52"/>
      <c r="P325" s="53"/>
      <c r="Q325" s="52"/>
      <c r="R325" s="53"/>
      <c r="S325" s="52"/>
      <c r="T325" s="53"/>
      <c r="U325" s="52"/>
      <c r="V325" s="49"/>
      <c r="W325" s="46"/>
      <c r="X325"/>
      <c r="Y325"/>
      <c r="Z325"/>
      <c r="AA325"/>
      <c r="AB325"/>
    </row>
    <row r="326" spans="1:28" x14ac:dyDescent="0.25">
      <c r="A326" s="60"/>
      <c r="B326" s="37" t="str">
        <f>IFERROR(VLOOKUP(A326,'Listing Clients'!A:K,2,0),"")</f>
        <v/>
      </c>
      <c r="C326" s="39" t="str">
        <f>IFERROR(VLOOKUP(A326,'Listing Clients'!A:K,3,0),"")</f>
        <v/>
      </c>
      <c r="D326" s="24"/>
      <c r="E326" s="57"/>
      <c r="F326" s="54"/>
      <c r="G326" s="54"/>
      <c r="H326" s="50">
        <f t="shared" ref="H326" si="1203">G326-F326</f>
        <v>0</v>
      </c>
      <c r="I326" s="50">
        <f t="shared" ref="I326" si="1204">COUNTIF(D326:D329,"Adulte")*H326</f>
        <v>0</v>
      </c>
      <c r="J326" s="47">
        <f t="shared" ref="J326" si="1205">IF(I326="","",I326*Y$2)</f>
        <v>0</v>
      </c>
      <c r="K326" s="50">
        <f t="shared" ref="K326" si="1206">COUNTIF(D326:D329,"E&lt;10 ans")*H326</f>
        <v>0</v>
      </c>
      <c r="L326" s="47">
        <f t="shared" ref="L326:L386" si="1207">IF(K326="","",K326*AA$2)</f>
        <v>0</v>
      </c>
      <c r="M326" s="50">
        <f t="shared" ref="M326" si="1208">COUNTIF(D326:D329,"Invité")*H326</f>
        <v>0</v>
      </c>
      <c r="N326" s="47">
        <f t="shared" ref="N326" si="1209">IF(M326="","",M326*AC$2)</f>
        <v>0</v>
      </c>
      <c r="O326" s="50">
        <f t="shared" ref="O326" si="1210">COUNTIF(D326:D329,"Adulte")*H326</f>
        <v>0</v>
      </c>
      <c r="P326" s="47">
        <f t="shared" ref="P326" si="1211">IF(O326="","",O326*Z$2)</f>
        <v>0</v>
      </c>
      <c r="Q326" s="50">
        <f t="shared" ref="Q326" si="1212">COUNTIF(D326:D329,"E&lt;10 ans")*H326</f>
        <v>0</v>
      </c>
      <c r="R326" s="47">
        <f t="shared" ref="R326" si="1213">IF(Q326="","",Q326*AB$2)</f>
        <v>0</v>
      </c>
      <c r="S326" s="50">
        <f t="shared" ref="S326" si="1214">COUNTIF(D326:D329,"Invité")*H326</f>
        <v>0</v>
      </c>
      <c r="T326" s="47">
        <f t="shared" ref="T326" si="1215">IF(S326="","",S326*AD$2)</f>
        <v>0</v>
      </c>
      <c r="U326" s="50">
        <f t="shared" ref="U326" si="1216">COUNTIF(D326:D329,"E&lt;3 ans")</f>
        <v>0</v>
      </c>
      <c r="V326" s="47">
        <f t="shared" ref="V326" si="1217">SUM(J326,L326,N326,P326,R326,T326,AE326)</f>
        <v>0</v>
      </c>
      <c r="W326" s="44">
        <f t="shared" ref="W326" si="1218">SUM(O326,Q326,S326)</f>
        <v>0</v>
      </c>
      <c r="X326"/>
      <c r="Y326"/>
      <c r="Z326"/>
      <c r="AA326"/>
      <c r="AB326"/>
    </row>
    <row r="327" spans="1:28" x14ac:dyDescent="0.25">
      <c r="A327" s="61"/>
      <c r="B327" s="40"/>
      <c r="D327" s="42"/>
      <c r="E327" s="58"/>
      <c r="F327" s="55"/>
      <c r="G327" s="55"/>
      <c r="H327" s="51"/>
      <c r="I327" s="51"/>
      <c r="J327" s="48"/>
      <c r="K327" s="51"/>
      <c r="L327" s="48"/>
      <c r="M327" s="51"/>
      <c r="N327" s="48"/>
      <c r="O327" s="51"/>
      <c r="P327" s="48"/>
      <c r="Q327" s="51"/>
      <c r="R327" s="48"/>
      <c r="S327" s="51"/>
      <c r="T327" s="48"/>
      <c r="U327" s="51"/>
      <c r="V327" s="48"/>
      <c r="W327" s="45"/>
      <c r="X327"/>
      <c r="Y327"/>
      <c r="Z327"/>
      <c r="AA327"/>
      <c r="AB327"/>
    </row>
    <row r="328" spans="1:28" x14ac:dyDescent="0.25">
      <c r="A328" s="61"/>
      <c r="B328" s="40"/>
      <c r="D328" s="42"/>
      <c r="E328" s="58"/>
      <c r="F328" s="55"/>
      <c r="G328" s="55"/>
      <c r="H328" s="51"/>
      <c r="I328" s="51"/>
      <c r="J328" s="48"/>
      <c r="K328" s="51"/>
      <c r="L328" s="48"/>
      <c r="M328" s="51"/>
      <c r="N328" s="48"/>
      <c r="O328" s="51"/>
      <c r="P328" s="48"/>
      <c r="Q328" s="51"/>
      <c r="R328" s="48"/>
      <c r="S328" s="51"/>
      <c r="T328" s="48"/>
      <c r="U328" s="51"/>
      <c r="V328" s="48"/>
      <c r="W328" s="45"/>
      <c r="X328"/>
      <c r="Y328"/>
      <c r="Z328"/>
      <c r="AA328"/>
      <c r="AB328"/>
    </row>
    <row r="329" spans="1:28" ht="15.75" thickBot="1" x14ac:dyDescent="0.3">
      <c r="A329" s="62"/>
      <c r="B329" s="41"/>
      <c r="C329" s="35"/>
      <c r="D329" s="25"/>
      <c r="E329" s="59"/>
      <c r="F329" s="56"/>
      <c r="G329" s="56"/>
      <c r="H329" s="52"/>
      <c r="I329" s="52"/>
      <c r="J329" s="53"/>
      <c r="K329" s="52"/>
      <c r="L329" s="53"/>
      <c r="M329" s="52"/>
      <c r="N329" s="53"/>
      <c r="O329" s="52"/>
      <c r="P329" s="53"/>
      <c r="Q329" s="52"/>
      <c r="R329" s="53"/>
      <c r="S329" s="52"/>
      <c r="T329" s="53"/>
      <c r="U329" s="52"/>
      <c r="V329" s="49"/>
      <c r="W329" s="46"/>
      <c r="X329"/>
      <c r="Y329"/>
      <c r="Z329"/>
      <c r="AA329"/>
      <c r="AB329"/>
    </row>
    <row r="330" spans="1:28" x14ac:dyDescent="0.25">
      <c r="A330" s="60"/>
      <c r="B330" s="37" t="str">
        <f>IFERROR(VLOOKUP(A330,'Listing Clients'!A:K,2,0),"")</f>
        <v/>
      </c>
      <c r="C330" s="39" t="str">
        <f>IFERROR(VLOOKUP(A330,'Listing Clients'!A:K,3,0),"")</f>
        <v/>
      </c>
      <c r="D330" s="24"/>
      <c r="E330" s="57"/>
      <c r="F330" s="54"/>
      <c r="G330" s="54"/>
      <c r="H330" s="50">
        <f t="shared" ref="H330" si="1219">G330-F330</f>
        <v>0</v>
      </c>
      <c r="I330" s="50">
        <f t="shared" ref="I330" si="1220">COUNTIF(D330:D333,"Adulte")*H330</f>
        <v>0</v>
      </c>
      <c r="J330" s="47">
        <f t="shared" ref="J330" si="1221">IF(I330="","",I330*Y$2)</f>
        <v>0</v>
      </c>
      <c r="K330" s="50">
        <f t="shared" ref="K330" si="1222">COUNTIF(D330:D333,"E&lt;10 ans")*H330</f>
        <v>0</v>
      </c>
      <c r="L330" s="47">
        <f t="shared" si="1207"/>
        <v>0</v>
      </c>
      <c r="M330" s="50">
        <f t="shared" ref="M330" si="1223">COUNTIF(D330:D333,"Invité")*H330</f>
        <v>0</v>
      </c>
      <c r="N330" s="47">
        <f t="shared" ref="N330" si="1224">IF(M330="","",M330*AC$2)</f>
        <v>0</v>
      </c>
      <c r="O330" s="50">
        <f t="shared" ref="O330" si="1225">COUNTIF(D330:D333,"Adulte")*H330</f>
        <v>0</v>
      </c>
      <c r="P330" s="47">
        <f t="shared" ref="P330" si="1226">IF(O330="","",O330*Z$2)</f>
        <v>0</v>
      </c>
      <c r="Q330" s="50">
        <f t="shared" ref="Q330" si="1227">COUNTIF(D330:D333,"E&lt;10 ans")*H330</f>
        <v>0</v>
      </c>
      <c r="R330" s="47">
        <f t="shared" ref="R330" si="1228">IF(Q330="","",Q330*AB$2)</f>
        <v>0</v>
      </c>
      <c r="S330" s="50">
        <f t="shared" ref="S330" si="1229">COUNTIF(D330:D333,"Invité")*H330</f>
        <v>0</v>
      </c>
      <c r="T330" s="47">
        <f t="shared" ref="T330" si="1230">IF(S330="","",S330*AD$2)</f>
        <v>0</v>
      </c>
      <c r="U330" s="50">
        <f t="shared" ref="U330" si="1231">COUNTIF(D330:D333,"E&lt;3 ans")</f>
        <v>0</v>
      </c>
      <c r="V330" s="47">
        <f t="shared" ref="V330" si="1232">SUM(J330,L330,N330,P330,R330,T330,AE330)</f>
        <v>0</v>
      </c>
      <c r="W330" s="44">
        <f t="shared" ref="W330" si="1233">SUM(O330,Q330,S330)</f>
        <v>0</v>
      </c>
      <c r="X330"/>
      <c r="Y330"/>
      <c r="Z330"/>
      <c r="AA330"/>
      <c r="AB330"/>
    </row>
    <row r="331" spans="1:28" x14ac:dyDescent="0.25">
      <c r="A331" s="61"/>
      <c r="B331" s="40"/>
      <c r="D331" s="42"/>
      <c r="E331" s="58"/>
      <c r="F331" s="55"/>
      <c r="G331" s="55"/>
      <c r="H331" s="51"/>
      <c r="I331" s="51"/>
      <c r="J331" s="48"/>
      <c r="K331" s="51"/>
      <c r="L331" s="48"/>
      <c r="M331" s="51"/>
      <c r="N331" s="48"/>
      <c r="O331" s="51"/>
      <c r="P331" s="48"/>
      <c r="Q331" s="51"/>
      <c r="R331" s="48"/>
      <c r="S331" s="51"/>
      <c r="T331" s="48"/>
      <c r="U331" s="51"/>
      <c r="V331" s="48"/>
      <c r="W331" s="45"/>
      <c r="X331"/>
      <c r="Y331"/>
      <c r="Z331"/>
      <c r="AA331"/>
      <c r="AB331"/>
    </row>
    <row r="332" spans="1:28" x14ac:dyDescent="0.25">
      <c r="A332" s="61"/>
      <c r="B332" s="40"/>
      <c r="D332" s="42"/>
      <c r="E332" s="58"/>
      <c r="F332" s="55"/>
      <c r="G332" s="55"/>
      <c r="H332" s="51"/>
      <c r="I332" s="51"/>
      <c r="J332" s="48"/>
      <c r="K332" s="51"/>
      <c r="L332" s="48"/>
      <c r="M332" s="51"/>
      <c r="N332" s="48"/>
      <c r="O332" s="51"/>
      <c r="P332" s="48"/>
      <c r="Q332" s="51"/>
      <c r="R332" s="48"/>
      <c r="S332" s="51"/>
      <c r="T332" s="48"/>
      <c r="U332" s="51"/>
      <c r="V332" s="48"/>
      <c r="W332" s="45"/>
      <c r="X332"/>
      <c r="Y332"/>
      <c r="Z332"/>
      <c r="AA332"/>
      <c r="AB332"/>
    </row>
    <row r="333" spans="1:28" ht="15.75" thickBot="1" x14ac:dyDescent="0.3">
      <c r="A333" s="62"/>
      <c r="B333" s="41"/>
      <c r="C333" s="35"/>
      <c r="D333" s="25"/>
      <c r="E333" s="59"/>
      <c r="F333" s="56"/>
      <c r="G333" s="56"/>
      <c r="H333" s="52"/>
      <c r="I333" s="52"/>
      <c r="J333" s="53"/>
      <c r="K333" s="52"/>
      <c r="L333" s="53"/>
      <c r="M333" s="52"/>
      <c r="N333" s="53"/>
      <c r="O333" s="52"/>
      <c r="P333" s="53"/>
      <c r="Q333" s="52"/>
      <c r="R333" s="53"/>
      <c r="S333" s="52"/>
      <c r="T333" s="53"/>
      <c r="U333" s="52"/>
      <c r="V333" s="49"/>
      <c r="W333" s="46"/>
      <c r="X333"/>
      <c r="Y333"/>
      <c r="Z333"/>
      <c r="AA333"/>
      <c r="AB333"/>
    </row>
    <row r="334" spans="1:28" x14ac:dyDescent="0.25">
      <c r="A334" s="60"/>
      <c r="B334" s="37" t="str">
        <f>IFERROR(VLOOKUP(A334,'Listing Clients'!A:K,2,0),"")</f>
        <v/>
      </c>
      <c r="C334" s="39" t="str">
        <f>IFERROR(VLOOKUP(A334,'Listing Clients'!A:K,3,0),"")</f>
        <v/>
      </c>
      <c r="D334" s="24"/>
      <c r="E334" s="57"/>
      <c r="F334" s="54"/>
      <c r="G334" s="54"/>
      <c r="H334" s="50">
        <f t="shared" ref="H334" si="1234">G334-F334</f>
        <v>0</v>
      </c>
      <c r="I334" s="50">
        <f t="shared" ref="I334" si="1235">COUNTIF(D334:D337,"Adulte")*H334</f>
        <v>0</v>
      </c>
      <c r="J334" s="47">
        <f t="shared" ref="J334" si="1236">IF(I334="","",I334*Y$2)</f>
        <v>0</v>
      </c>
      <c r="K334" s="50">
        <f t="shared" ref="K334" si="1237">COUNTIF(D334:D337,"E&lt;10 ans")*H334</f>
        <v>0</v>
      </c>
      <c r="L334" s="47">
        <f t="shared" si="1207"/>
        <v>0</v>
      </c>
      <c r="M334" s="50">
        <f t="shared" ref="M334" si="1238">COUNTIF(D334:D337,"Invité")*H334</f>
        <v>0</v>
      </c>
      <c r="N334" s="47">
        <f t="shared" ref="N334" si="1239">IF(M334="","",M334*AC$2)</f>
        <v>0</v>
      </c>
      <c r="O334" s="50">
        <f t="shared" ref="O334" si="1240">COUNTIF(D334:D337,"Adulte")*H334</f>
        <v>0</v>
      </c>
      <c r="P334" s="47">
        <f t="shared" ref="P334" si="1241">IF(O334="","",O334*Z$2)</f>
        <v>0</v>
      </c>
      <c r="Q334" s="50">
        <f t="shared" ref="Q334" si="1242">COUNTIF(D334:D337,"E&lt;10 ans")*H334</f>
        <v>0</v>
      </c>
      <c r="R334" s="47">
        <f t="shared" ref="R334" si="1243">IF(Q334="","",Q334*AB$2)</f>
        <v>0</v>
      </c>
      <c r="S334" s="50">
        <f t="shared" ref="S334" si="1244">COUNTIF(D334:D337,"Invité")*H334</f>
        <v>0</v>
      </c>
      <c r="T334" s="47">
        <f t="shared" ref="T334" si="1245">IF(S334="","",S334*AD$2)</f>
        <v>0</v>
      </c>
      <c r="U334" s="50">
        <f t="shared" ref="U334" si="1246">COUNTIF(D334:D337,"E&lt;3 ans")</f>
        <v>0</v>
      </c>
      <c r="V334" s="47">
        <f t="shared" ref="V334" si="1247">SUM(J334,L334,N334,P334,R334,T334,AE334)</f>
        <v>0</v>
      </c>
      <c r="W334" s="44">
        <f t="shared" ref="W334" si="1248">SUM(O334,Q334,S334)</f>
        <v>0</v>
      </c>
      <c r="X334"/>
      <c r="Y334"/>
      <c r="Z334"/>
      <c r="AA334"/>
      <c r="AB334"/>
    </row>
    <row r="335" spans="1:28" x14ac:dyDescent="0.25">
      <c r="A335" s="61"/>
      <c r="B335" s="40"/>
      <c r="D335" s="42"/>
      <c r="E335" s="58"/>
      <c r="F335" s="55"/>
      <c r="G335" s="55"/>
      <c r="H335" s="51"/>
      <c r="I335" s="51"/>
      <c r="J335" s="48"/>
      <c r="K335" s="51"/>
      <c r="L335" s="48"/>
      <c r="M335" s="51"/>
      <c r="N335" s="48"/>
      <c r="O335" s="51"/>
      <c r="P335" s="48"/>
      <c r="Q335" s="51"/>
      <c r="R335" s="48"/>
      <c r="S335" s="51"/>
      <c r="T335" s="48"/>
      <c r="U335" s="51"/>
      <c r="V335" s="48"/>
      <c r="W335" s="45"/>
      <c r="X335"/>
      <c r="Y335"/>
      <c r="Z335"/>
      <c r="AA335"/>
      <c r="AB335"/>
    </row>
    <row r="336" spans="1:28" x14ac:dyDescent="0.25">
      <c r="A336" s="61"/>
      <c r="B336" s="40"/>
      <c r="D336" s="42"/>
      <c r="E336" s="58"/>
      <c r="F336" s="55"/>
      <c r="G336" s="55"/>
      <c r="H336" s="51"/>
      <c r="I336" s="51"/>
      <c r="J336" s="48"/>
      <c r="K336" s="51"/>
      <c r="L336" s="48"/>
      <c r="M336" s="51"/>
      <c r="N336" s="48"/>
      <c r="O336" s="51"/>
      <c r="P336" s="48"/>
      <c r="Q336" s="51"/>
      <c r="R336" s="48"/>
      <c r="S336" s="51"/>
      <c r="T336" s="48"/>
      <c r="U336" s="51"/>
      <c r="V336" s="48"/>
      <c r="W336" s="45"/>
      <c r="X336"/>
      <c r="Y336"/>
      <c r="Z336"/>
      <c r="AA336"/>
      <c r="AB336"/>
    </row>
    <row r="337" spans="1:28" ht="15.75" thickBot="1" x14ac:dyDescent="0.3">
      <c r="A337" s="62"/>
      <c r="B337" s="41"/>
      <c r="C337" s="35"/>
      <c r="D337" s="25"/>
      <c r="E337" s="59"/>
      <c r="F337" s="56"/>
      <c r="G337" s="56"/>
      <c r="H337" s="52"/>
      <c r="I337" s="52"/>
      <c r="J337" s="53"/>
      <c r="K337" s="52"/>
      <c r="L337" s="53"/>
      <c r="M337" s="52"/>
      <c r="N337" s="53"/>
      <c r="O337" s="52"/>
      <c r="P337" s="53"/>
      <c r="Q337" s="52"/>
      <c r="R337" s="53"/>
      <c r="S337" s="52"/>
      <c r="T337" s="53"/>
      <c r="U337" s="52"/>
      <c r="V337" s="49"/>
      <c r="W337" s="46"/>
      <c r="X337"/>
      <c r="Y337"/>
      <c r="Z337"/>
      <c r="AA337"/>
      <c r="AB337"/>
    </row>
    <row r="338" spans="1:28" x14ac:dyDescent="0.25">
      <c r="A338" s="60"/>
      <c r="B338" s="37" t="str">
        <f>IFERROR(VLOOKUP(A338,'Listing Clients'!A:K,2,0),"")</f>
        <v/>
      </c>
      <c r="C338" s="39" t="str">
        <f>IFERROR(VLOOKUP(A338,'Listing Clients'!A:K,3,0),"")</f>
        <v/>
      </c>
      <c r="D338" s="24"/>
      <c r="E338" s="57"/>
      <c r="F338" s="54"/>
      <c r="G338" s="54"/>
      <c r="H338" s="50">
        <f t="shared" ref="H338" si="1249">G338-F338</f>
        <v>0</v>
      </c>
      <c r="I338" s="50">
        <f t="shared" ref="I338" si="1250">COUNTIF(D338:D341,"Adulte")*H338</f>
        <v>0</v>
      </c>
      <c r="J338" s="47">
        <f t="shared" ref="J338" si="1251">IF(I338="","",I338*Y$2)</f>
        <v>0</v>
      </c>
      <c r="K338" s="50">
        <f t="shared" ref="K338" si="1252">COUNTIF(D338:D341,"E&lt;10 ans")*H338</f>
        <v>0</v>
      </c>
      <c r="L338" s="47">
        <f t="shared" si="1207"/>
        <v>0</v>
      </c>
      <c r="M338" s="50">
        <f t="shared" ref="M338" si="1253">COUNTIF(D338:D341,"Invité")*H338</f>
        <v>0</v>
      </c>
      <c r="N338" s="47">
        <f t="shared" ref="N338" si="1254">IF(M338="","",M338*AC$2)</f>
        <v>0</v>
      </c>
      <c r="O338" s="50">
        <f t="shared" ref="O338" si="1255">COUNTIF(D338:D341,"Adulte")*H338</f>
        <v>0</v>
      </c>
      <c r="P338" s="47">
        <f t="shared" ref="P338" si="1256">IF(O338="","",O338*Z$2)</f>
        <v>0</v>
      </c>
      <c r="Q338" s="50">
        <f t="shared" ref="Q338" si="1257">COUNTIF(D338:D341,"E&lt;10 ans")*H338</f>
        <v>0</v>
      </c>
      <c r="R338" s="47">
        <f t="shared" ref="R338" si="1258">IF(Q338="","",Q338*AB$2)</f>
        <v>0</v>
      </c>
      <c r="S338" s="50">
        <f t="shared" ref="S338" si="1259">COUNTIF(D338:D341,"Invité")*H338</f>
        <v>0</v>
      </c>
      <c r="T338" s="47">
        <f t="shared" ref="T338" si="1260">IF(S338="","",S338*AD$2)</f>
        <v>0</v>
      </c>
      <c r="U338" s="50">
        <f t="shared" ref="U338" si="1261">COUNTIF(D338:D341,"E&lt;3 ans")</f>
        <v>0</v>
      </c>
      <c r="V338" s="47">
        <f t="shared" ref="V338" si="1262">SUM(J338,L338,N338,P338,R338,T338,AE338)</f>
        <v>0</v>
      </c>
      <c r="W338" s="44">
        <f t="shared" ref="W338" si="1263">SUM(O338,Q338,S338)</f>
        <v>0</v>
      </c>
      <c r="X338"/>
      <c r="Y338"/>
      <c r="Z338"/>
      <c r="AA338"/>
      <c r="AB338"/>
    </row>
    <row r="339" spans="1:28" x14ac:dyDescent="0.25">
      <c r="A339" s="61"/>
      <c r="B339" s="40"/>
      <c r="D339" s="42"/>
      <c r="E339" s="58"/>
      <c r="F339" s="55"/>
      <c r="G339" s="55"/>
      <c r="H339" s="51"/>
      <c r="I339" s="51"/>
      <c r="J339" s="48"/>
      <c r="K339" s="51"/>
      <c r="L339" s="48"/>
      <c r="M339" s="51"/>
      <c r="N339" s="48"/>
      <c r="O339" s="51"/>
      <c r="P339" s="48"/>
      <c r="Q339" s="51"/>
      <c r="R339" s="48"/>
      <c r="S339" s="51"/>
      <c r="T339" s="48"/>
      <c r="U339" s="51"/>
      <c r="V339" s="48"/>
      <c r="W339" s="45"/>
      <c r="X339"/>
      <c r="Y339"/>
      <c r="Z339"/>
      <c r="AA339"/>
      <c r="AB339"/>
    </row>
    <row r="340" spans="1:28" x14ac:dyDescent="0.25">
      <c r="A340" s="61"/>
      <c r="B340" s="40"/>
      <c r="D340" s="42"/>
      <c r="E340" s="58"/>
      <c r="F340" s="55"/>
      <c r="G340" s="55"/>
      <c r="H340" s="51"/>
      <c r="I340" s="51"/>
      <c r="J340" s="48"/>
      <c r="K340" s="51"/>
      <c r="L340" s="48"/>
      <c r="M340" s="51"/>
      <c r="N340" s="48"/>
      <c r="O340" s="51"/>
      <c r="P340" s="48"/>
      <c r="Q340" s="51"/>
      <c r="R340" s="48"/>
      <c r="S340" s="51"/>
      <c r="T340" s="48"/>
      <c r="U340" s="51"/>
      <c r="V340" s="48"/>
      <c r="W340" s="45"/>
      <c r="X340"/>
      <c r="Y340"/>
      <c r="Z340"/>
      <c r="AA340"/>
      <c r="AB340"/>
    </row>
    <row r="341" spans="1:28" ht="15.75" thickBot="1" x14ac:dyDescent="0.3">
      <c r="A341" s="62"/>
      <c r="B341" s="41"/>
      <c r="C341" s="35"/>
      <c r="D341" s="25"/>
      <c r="E341" s="59"/>
      <c r="F341" s="56"/>
      <c r="G341" s="56"/>
      <c r="H341" s="52"/>
      <c r="I341" s="52"/>
      <c r="J341" s="53"/>
      <c r="K341" s="52"/>
      <c r="L341" s="53"/>
      <c r="M341" s="52"/>
      <c r="N341" s="53"/>
      <c r="O341" s="52"/>
      <c r="P341" s="53"/>
      <c r="Q341" s="52"/>
      <c r="R341" s="53"/>
      <c r="S341" s="52"/>
      <c r="T341" s="53"/>
      <c r="U341" s="52"/>
      <c r="V341" s="49"/>
      <c r="W341" s="46"/>
      <c r="X341"/>
      <c r="Y341"/>
      <c r="Z341"/>
      <c r="AA341"/>
      <c r="AB341"/>
    </row>
    <row r="342" spans="1:28" x14ac:dyDescent="0.25">
      <c r="A342" s="60"/>
      <c r="B342" s="37" t="str">
        <f>IFERROR(VLOOKUP(A342,'Listing Clients'!A:K,2,0),"")</f>
        <v/>
      </c>
      <c r="C342" s="39" t="str">
        <f>IFERROR(VLOOKUP(A342,'Listing Clients'!A:K,3,0),"")</f>
        <v/>
      </c>
      <c r="D342" s="24"/>
      <c r="E342" s="57"/>
      <c r="F342" s="54"/>
      <c r="G342" s="54"/>
      <c r="H342" s="50">
        <f t="shared" ref="H342" si="1264">G342-F342</f>
        <v>0</v>
      </c>
      <c r="I342" s="50">
        <f t="shared" ref="I342" si="1265">COUNTIF(D342:D345,"Adulte")*H342</f>
        <v>0</v>
      </c>
      <c r="J342" s="47">
        <f t="shared" ref="J342" si="1266">IF(I342="","",I342*Y$2)</f>
        <v>0</v>
      </c>
      <c r="K342" s="50">
        <f t="shared" ref="K342" si="1267">COUNTIF(D342:D345,"E&lt;10 ans")*H342</f>
        <v>0</v>
      </c>
      <c r="L342" s="47">
        <f t="shared" si="1207"/>
        <v>0</v>
      </c>
      <c r="M342" s="50">
        <f t="shared" ref="M342" si="1268">COUNTIF(D342:D345,"Invité")*H342</f>
        <v>0</v>
      </c>
      <c r="N342" s="47">
        <f t="shared" ref="N342" si="1269">IF(M342="","",M342*AC$2)</f>
        <v>0</v>
      </c>
      <c r="O342" s="50">
        <f t="shared" ref="O342" si="1270">COUNTIF(D342:D345,"Adulte")*H342</f>
        <v>0</v>
      </c>
      <c r="P342" s="47">
        <f t="shared" ref="P342" si="1271">IF(O342="","",O342*Z$2)</f>
        <v>0</v>
      </c>
      <c r="Q342" s="50">
        <f t="shared" ref="Q342" si="1272">COUNTIF(D342:D345,"E&lt;10 ans")*H342</f>
        <v>0</v>
      </c>
      <c r="R342" s="47">
        <f t="shared" ref="R342" si="1273">IF(Q342="","",Q342*AB$2)</f>
        <v>0</v>
      </c>
      <c r="S342" s="50">
        <f t="shared" ref="S342" si="1274">COUNTIF(D342:D345,"Invité")*H342</f>
        <v>0</v>
      </c>
      <c r="T342" s="47">
        <f t="shared" ref="T342" si="1275">IF(S342="","",S342*AD$2)</f>
        <v>0</v>
      </c>
      <c r="U342" s="50">
        <f t="shared" ref="U342" si="1276">COUNTIF(D342:D345,"E&lt;3 ans")</f>
        <v>0</v>
      </c>
      <c r="V342" s="47">
        <f t="shared" ref="V342" si="1277">SUM(J342,L342,N342,P342,R342,T342,AE342)</f>
        <v>0</v>
      </c>
      <c r="W342" s="44">
        <f t="shared" ref="W342" si="1278">SUM(O342,Q342,S342)</f>
        <v>0</v>
      </c>
      <c r="X342"/>
      <c r="Y342"/>
      <c r="Z342"/>
      <c r="AA342"/>
      <c r="AB342"/>
    </row>
    <row r="343" spans="1:28" x14ac:dyDescent="0.25">
      <c r="A343" s="61"/>
      <c r="B343" s="40"/>
      <c r="D343" s="42"/>
      <c r="E343" s="58"/>
      <c r="F343" s="55"/>
      <c r="G343" s="55"/>
      <c r="H343" s="51"/>
      <c r="I343" s="51"/>
      <c r="J343" s="48"/>
      <c r="K343" s="51"/>
      <c r="L343" s="48"/>
      <c r="M343" s="51"/>
      <c r="N343" s="48"/>
      <c r="O343" s="51"/>
      <c r="P343" s="48"/>
      <c r="Q343" s="51"/>
      <c r="R343" s="48"/>
      <c r="S343" s="51"/>
      <c r="T343" s="48"/>
      <c r="U343" s="51"/>
      <c r="V343" s="48"/>
      <c r="W343" s="45"/>
      <c r="X343"/>
      <c r="Y343"/>
      <c r="Z343"/>
      <c r="AA343"/>
      <c r="AB343"/>
    </row>
    <row r="344" spans="1:28" x14ac:dyDescent="0.25">
      <c r="A344" s="61"/>
      <c r="B344" s="40"/>
      <c r="D344" s="42"/>
      <c r="E344" s="58"/>
      <c r="F344" s="55"/>
      <c r="G344" s="55"/>
      <c r="H344" s="51"/>
      <c r="I344" s="51"/>
      <c r="J344" s="48"/>
      <c r="K344" s="51"/>
      <c r="L344" s="48"/>
      <c r="M344" s="51"/>
      <c r="N344" s="48"/>
      <c r="O344" s="51"/>
      <c r="P344" s="48"/>
      <c r="Q344" s="51"/>
      <c r="R344" s="48"/>
      <c r="S344" s="51"/>
      <c r="T344" s="48"/>
      <c r="U344" s="51"/>
      <c r="V344" s="48"/>
      <c r="W344" s="45"/>
      <c r="X344"/>
      <c r="Y344"/>
      <c r="Z344"/>
      <c r="AA344"/>
      <c r="AB344"/>
    </row>
    <row r="345" spans="1:28" ht="15.75" thickBot="1" x14ac:dyDescent="0.3">
      <c r="A345" s="62"/>
      <c r="B345" s="41"/>
      <c r="C345" s="35"/>
      <c r="D345" s="25"/>
      <c r="E345" s="59"/>
      <c r="F345" s="56"/>
      <c r="G345" s="56"/>
      <c r="H345" s="52"/>
      <c r="I345" s="52"/>
      <c r="J345" s="53"/>
      <c r="K345" s="52"/>
      <c r="L345" s="53"/>
      <c r="M345" s="52"/>
      <c r="N345" s="53"/>
      <c r="O345" s="52"/>
      <c r="P345" s="53"/>
      <c r="Q345" s="52"/>
      <c r="R345" s="53"/>
      <c r="S345" s="52"/>
      <c r="T345" s="53"/>
      <c r="U345" s="52"/>
      <c r="V345" s="49"/>
      <c r="W345" s="46"/>
      <c r="X345"/>
      <c r="Y345"/>
      <c r="Z345"/>
      <c r="AA345"/>
      <c r="AB345"/>
    </row>
    <row r="346" spans="1:28" x14ac:dyDescent="0.25">
      <c r="A346" s="60"/>
      <c r="B346" s="37" t="str">
        <f>IFERROR(VLOOKUP(A346,'Listing Clients'!A:K,2,0),"")</f>
        <v/>
      </c>
      <c r="C346" s="39" t="str">
        <f>IFERROR(VLOOKUP(A346,'Listing Clients'!A:K,3,0),"")</f>
        <v/>
      </c>
      <c r="D346" s="24"/>
      <c r="E346" s="57"/>
      <c r="F346" s="54"/>
      <c r="G346" s="54"/>
      <c r="H346" s="50">
        <f t="shared" ref="H346" si="1279">G346-F346</f>
        <v>0</v>
      </c>
      <c r="I346" s="50">
        <f t="shared" ref="I346" si="1280">COUNTIF(D346:D349,"Adulte")*H346</f>
        <v>0</v>
      </c>
      <c r="J346" s="47">
        <f t="shared" ref="J346" si="1281">IF(I346="","",I346*Y$2)</f>
        <v>0</v>
      </c>
      <c r="K346" s="50">
        <f t="shared" ref="K346" si="1282">COUNTIF(D346:D349,"E&lt;10 ans")*H346</f>
        <v>0</v>
      </c>
      <c r="L346" s="47">
        <f t="shared" si="1207"/>
        <v>0</v>
      </c>
      <c r="M346" s="50">
        <f t="shared" ref="M346" si="1283">COUNTIF(D346:D349,"Invité")*H346</f>
        <v>0</v>
      </c>
      <c r="N346" s="47">
        <f t="shared" ref="N346" si="1284">IF(M346="","",M346*AC$2)</f>
        <v>0</v>
      </c>
      <c r="O346" s="50">
        <f t="shared" ref="O346" si="1285">COUNTIF(D346:D349,"Adulte")*H346</f>
        <v>0</v>
      </c>
      <c r="P346" s="47">
        <f t="shared" ref="P346" si="1286">IF(O346="","",O346*Z$2)</f>
        <v>0</v>
      </c>
      <c r="Q346" s="50">
        <f t="shared" ref="Q346" si="1287">COUNTIF(D346:D349,"E&lt;10 ans")*H346</f>
        <v>0</v>
      </c>
      <c r="R346" s="47">
        <f t="shared" ref="R346" si="1288">IF(Q346="","",Q346*AB$2)</f>
        <v>0</v>
      </c>
      <c r="S346" s="50">
        <f t="shared" ref="S346" si="1289">COUNTIF(D346:D349,"Invité")*H346</f>
        <v>0</v>
      </c>
      <c r="T346" s="47">
        <f t="shared" ref="T346" si="1290">IF(S346="","",S346*AD$2)</f>
        <v>0</v>
      </c>
      <c r="U346" s="50">
        <f t="shared" ref="U346" si="1291">COUNTIF(D346:D349,"E&lt;3 ans")</f>
        <v>0</v>
      </c>
      <c r="V346" s="47">
        <f t="shared" ref="V346" si="1292">SUM(J346,L346,N346,P346,R346,T346,AE346)</f>
        <v>0</v>
      </c>
      <c r="W346" s="44">
        <f t="shared" ref="W346" si="1293">SUM(O346,Q346,S346)</f>
        <v>0</v>
      </c>
      <c r="X346"/>
      <c r="Y346"/>
      <c r="Z346"/>
      <c r="AA346"/>
      <c r="AB346"/>
    </row>
    <row r="347" spans="1:28" x14ac:dyDescent="0.25">
      <c r="A347" s="61"/>
      <c r="B347" s="40"/>
      <c r="D347" s="42"/>
      <c r="E347" s="58"/>
      <c r="F347" s="55"/>
      <c r="G347" s="55"/>
      <c r="H347" s="51"/>
      <c r="I347" s="51"/>
      <c r="J347" s="48"/>
      <c r="K347" s="51"/>
      <c r="L347" s="48"/>
      <c r="M347" s="51"/>
      <c r="N347" s="48"/>
      <c r="O347" s="51"/>
      <c r="P347" s="48"/>
      <c r="Q347" s="51"/>
      <c r="R347" s="48"/>
      <c r="S347" s="51"/>
      <c r="T347" s="48"/>
      <c r="U347" s="51"/>
      <c r="V347" s="48"/>
      <c r="W347" s="45"/>
      <c r="X347"/>
      <c r="Y347"/>
      <c r="Z347"/>
      <c r="AA347"/>
      <c r="AB347"/>
    </row>
    <row r="348" spans="1:28" x14ac:dyDescent="0.25">
      <c r="A348" s="61"/>
      <c r="B348" s="40"/>
      <c r="D348" s="42"/>
      <c r="E348" s="58"/>
      <c r="F348" s="55"/>
      <c r="G348" s="55"/>
      <c r="H348" s="51"/>
      <c r="I348" s="51"/>
      <c r="J348" s="48"/>
      <c r="K348" s="51"/>
      <c r="L348" s="48"/>
      <c r="M348" s="51"/>
      <c r="N348" s="48"/>
      <c r="O348" s="51"/>
      <c r="P348" s="48"/>
      <c r="Q348" s="51"/>
      <c r="R348" s="48"/>
      <c r="S348" s="51"/>
      <c r="T348" s="48"/>
      <c r="U348" s="51"/>
      <c r="V348" s="48"/>
      <c r="W348" s="45"/>
      <c r="X348"/>
      <c r="Y348"/>
      <c r="Z348"/>
      <c r="AA348"/>
      <c r="AB348"/>
    </row>
    <row r="349" spans="1:28" ht="15.75" thickBot="1" x14ac:dyDescent="0.3">
      <c r="A349" s="62"/>
      <c r="B349" s="41"/>
      <c r="C349" s="35"/>
      <c r="D349" s="25"/>
      <c r="E349" s="59"/>
      <c r="F349" s="56"/>
      <c r="G349" s="56"/>
      <c r="H349" s="52"/>
      <c r="I349" s="52"/>
      <c r="J349" s="53"/>
      <c r="K349" s="52"/>
      <c r="L349" s="53"/>
      <c r="M349" s="52"/>
      <c r="N349" s="53"/>
      <c r="O349" s="52"/>
      <c r="P349" s="53"/>
      <c r="Q349" s="52"/>
      <c r="R349" s="53"/>
      <c r="S349" s="52"/>
      <c r="T349" s="53"/>
      <c r="U349" s="52"/>
      <c r="V349" s="49"/>
      <c r="W349" s="46"/>
      <c r="X349"/>
      <c r="Y349"/>
      <c r="Z349"/>
      <c r="AA349"/>
      <c r="AB349"/>
    </row>
    <row r="350" spans="1:28" x14ac:dyDescent="0.25">
      <c r="A350" s="60"/>
      <c r="B350" s="37" t="str">
        <f>IFERROR(VLOOKUP(A350,'Listing Clients'!A:K,2,0),"")</f>
        <v/>
      </c>
      <c r="C350" s="39" t="str">
        <f>IFERROR(VLOOKUP(A350,'Listing Clients'!A:K,3,0),"")</f>
        <v/>
      </c>
      <c r="D350" s="24"/>
      <c r="E350" s="57"/>
      <c r="F350" s="54"/>
      <c r="G350" s="54"/>
      <c r="H350" s="50">
        <f t="shared" ref="H350" si="1294">G350-F350</f>
        <v>0</v>
      </c>
      <c r="I350" s="50">
        <f t="shared" ref="I350" si="1295">COUNTIF(D350:D353,"Adulte")*H350</f>
        <v>0</v>
      </c>
      <c r="J350" s="47">
        <f t="shared" ref="J350" si="1296">IF(I350="","",I350*Y$2)</f>
        <v>0</v>
      </c>
      <c r="K350" s="50">
        <f t="shared" ref="K350" si="1297">COUNTIF(D350:D353,"E&lt;10 ans")*H350</f>
        <v>0</v>
      </c>
      <c r="L350" s="47">
        <f t="shared" si="1207"/>
        <v>0</v>
      </c>
      <c r="M350" s="50">
        <f t="shared" ref="M350" si="1298">COUNTIF(D350:D353,"Invité")*H350</f>
        <v>0</v>
      </c>
      <c r="N350" s="47">
        <f t="shared" ref="N350" si="1299">IF(M350="","",M350*AC$2)</f>
        <v>0</v>
      </c>
      <c r="O350" s="50">
        <f t="shared" ref="O350" si="1300">COUNTIF(D350:D353,"Adulte")*H350</f>
        <v>0</v>
      </c>
      <c r="P350" s="47">
        <f t="shared" ref="P350" si="1301">IF(O350="","",O350*Z$2)</f>
        <v>0</v>
      </c>
      <c r="Q350" s="50">
        <f t="shared" ref="Q350" si="1302">COUNTIF(D350:D353,"E&lt;10 ans")*H350</f>
        <v>0</v>
      </c>
      <c r="R350" s="47">
        <f t="shared" ref="R350" si="1303">IF(Q350="","",Q350*AB$2)</f>
        <v>0</v>
      </c>
      <c r="S350" s="50">
        <f t="shared" ref="S350" si="1304">COUNTIF(D350:D353,"Invité")*H350</f>
        <v>0</v>
      </c>
      <c r="T350" s="47">
        <f t="shared" ref="T350" si="1305">IF(S350="","",S350*AD$2)</f>
        <v>0</v>
      </c>
      <c r="U350" s="50">
        <f t="shared" ref="U350" si="1306">COUNTIF(D350:D353,"E&lt;3 ans")</f>
        <v>0</v>
      </c>
      <c r="V350" s="47">
        <f t="shared" ref="V350" si="1307">SUM(J350,L350,N350,P350,R350,T350,AE350)</f>
        <v>0</v>
      </c>
      <c r="W350" s="44">
        <f t="shared" ref="W350" si="1308">SUM(O350,Q350,S350)</f>
        <v>0</v>
      </c>
      <c r="X350"/>
      <c r="Y350"/>
      <c r="Z350"/>
      <c r="AA350"/>
      <c r="AB350"/>
    </row>
    <row r="351" spans="1:28" x14ac:dyDescent="0.25">
      <c r="A351" s="61"/>
      <c r="B351" s="40"/>
      <c r="D351" s="42"/>
      <c r="E351" s="58"/>
      <c r="F351" s="55"/>
      <c r="G351" s="55"/>
      <c r="H351" s="51"/>
      <c r="I351" s="51"/>
      <c r="J351" s="48"/>
      <c r="K351" s="51"/>
      <c r="L351" s="48"/>
      <c r="M351" s="51"/>
      <c r="N351" s="48"/>
      <c r="O351" s="51"/>
      <c r="P351" s="48"/>
      <c r="Q351" s="51"/>
      <c r="R351" s="48"/>
      <c r="S351" s="51"/>
      <c r="T351" s="48"/>
      <c r="U351" s="51"/>
      <c r="V351" s="48"/>
      <c r="W351" s="45"/>
      <c r="X351"/>
      <c r="Y351"/>
      <c r="Z351"/>
      <c r="AA351"/>
      <c r="AB351"/>
    </row>
    <row r="352" spans="1:28" x14ac:dyDescent="0.25">
      <c r="A352" s="61"/>
      <c r="B352" s="40"/>
      <c r="D352" s="42"/>
      <c r="E352" s="58"/>
      <c r="F352" s="55"/>
      <c r="G352" s="55"/>
      <c r="H352" s="51"/>
      <c r="I352" s="51"/>
      <c r="J352" s="48"/>
      <c r="K352" s="51"/>
      <c r="L352" s="48"/>
      <c r="M352" s="51"/>
      <c r="N352" s="48"/>
      <c r="O352" s="51"/>
      <c r="P352" s="48"/>
      <c r="Q352" s="51"/>
      <c r="R352" s="48"/>
      <c r="S352" s="51"/>
      <c r="T352" s="48"/>
      <c r="U352" s="51"/>
      <c r="V352" s="48"/>
      <c r="W352" s="45"/>
      <c r="X352"/>
      <c r="Y352"/>
      <c r="Z352"/>
      <c r="AA352"/>
      <c r="AB352"/>
    </row>
    <row r="353" spans="1:28" ht="15.75" thickBot="1" x14ac:dyDescent="0.3">
      <c r="A353" s="62"/>
      <c r="B353" s="41"/>
      <c r="C353" s="35"/>
      <c r="D353" s="25"/>
      <c r="E353" s="59"/>
      <c r="F353" s="56"/>
      <c r="G353" s="56"/>
      <c r="H353" s="52"/>
      <c r="I353" s="52"/>
      <c r="J353" s="53"/>
      <c r="K353" s="52"/>
      <c r="L353" s="53"/>
      <c r="M353" s="52"/>
      <c r="N353" s="53"/>
      <c r="O353" s="52"/>
      <c r="P353" s="53"/>
      <c r="Q353" s="52"/>
      <c r="R353" s="53"/>
      <c r="S353" s="52"/>
      <c r="T353" s="53"/>
      <c r="U353" s="52"/>
      <c r="V353" s="49"/>
      <c r="W353" s="46"/>
      <c r="X353"/>
      <c r="Y353"/>
      <c r="Z353"/>
      <c r="AA353"/>
      <c r="AB353"/>
    </row>
    <row r="354" spans="1:28" x14ac:dyDescent="0.25">
      <c r="A354" s="60"/>
      <c r="B354" s="37" t="str">
        <f>IFERROR(VLOOKUP(A354,'Listing Clients'!A:K,2,0),"")</f>
        <v/>
      </c>
      <c r="C354" s="39" t="str">
        <f>IFERROR(VLOOKUP(A354,'Listing Clients'!A:K,3,0),"")</f>
        <v/>
      </c>
      <c r="D354" s="24"/>
      <c r="E354" s="57"/>
      <c r="F354" s="54"/>
      <c r="G354" s="54"/>
      <c r="H354" s="50">
        <f t="shared" ref="H354" si="1309">G354-F354</f>
        <v>0</v>
      </c>
      <c r="I354" s="50">
        <f t="shared" ref="I354" si="1310">COUNTIF(D354:D357,"Adulte")*H354</f>
        <v>0</v>
      </c>
      <c r="J354" s="47">
        <f t="shared" ref="J354" si="1311">IF(I354="","",I354*Y$2)</f>
        <v>0</v>
      </c>
      <c r="K354" s="50">
        <f t="shared" ref="K354" si="1312">COUNTIF(D354:D357,"E&lt;10 ans")*H354</f>
        <v>0</v>
      </c>
      <c r="L354" s="47">
        <f t="shared" si="1207"/>
        <v>0</v>
      </c>
      <c r="M354" s="50">
        <f t="shared" ref="M354" si="1313">COUNTIF(D354:D357,"Invité")*H354</f>
        <v>0</v>
      </c>
      <c r="N354" s="47">
        <f t="shared" ref="N354" si="1314">IF(M354="","",M354*AC$2)</f>
        <v>0</v>
      </c>
      <c r="O354" s="50">
        <f t="shared" ref="O354" si="1315">COUNTIF(D354:D357,"Adulte")*H354</f>
        <v>0</v>
      </c>
      <c r="P354" s="47">
        <f t="shared" ref="P354" si="1316">IF(O354="","",O354*Z$2)</f>
        <v>0</v>
      </c>
      <c r="Q354" s="50">
        <f t="shared" ref="Q354" si="1317">COUNTIF(D354:D357,"E&lt;10 ans")*H354</f>
        <v>0</v>
      </c>
      <c r="R354" s="47">
        <f t="shared" ref="R354" si="1318">IF(Q354="","",Q354*AB$2)</f>
        <v>0</v>
      </c>
      <c r="S354" s="50">
        <f t="shared" ref="S354" si="1319">COUNTIF(D354:D357,"Invité")*H354</f>
        <v>0</v>
      </c>
      <c r="T354" s="47">
        <f t="shared" ref="T354" si="1320">IF(S354="","",S354*AD$2)</f>
        <v>0</v>
      </c>
      <c r="U354" s="50">
        <f t="shared" ref="U354" si="1321">COUNTIF(D354:D357,"E&lt;3 ans")</f>
        <v>0</v>
      </c>
      <c r="V354" s="47">
        <f t="shared" ref="V354" si="1322">SUM(J354,L354,N354,P354,R354,T354,AE354)</f>
        <v>0</v>
      </c>
      <c r="W354" s="44">
        <f t="shared" ref="W354" si="1323">SUM(O354,Q354,S354)</f>
        <v>0</v>
      </c>
      <c r="X354"/>
      <c r="Y354"/>
      <c r="Z354"/>
      <c r="AA354"/>
      <c r="AB354"/>
    </row>
    <row r="355" spans="1:28" x14ac:dyDescent="0.25">
      <c r="A355" s="61"/>
      <c r="B355" s="40"/>
      <c r="D355" s="42"/>
      <c r="E355" s="58"/>
      <c r="F355" s="55"/>
      <c r="G355" s="55"/>
      <c r="H355" s="51"/>
      <c r="I355" s="51"/>
      <c r="J355" s="48"/>
      <c r="K355" s="51"/>
      <c r="L355" s="48"/>
      <c r="M355" s="51"/>
      <c r="N355" s="48"/>
      <c r="O355" s="51"/>
      <c r="P355" s="48"/>
      <c r="Q355" s="51"/>
      <c r="R355" s="48"/>
      <c r="S355" s="51"/>
      <c r="T355" s="48"/>
      <c r="U355" s="51"/>
      <c r="V355" s="48"/>
      <c r="W355" s="45"/>
      <c r="X355"/>
      <c r="Y355"/>
      <c r="Z355"/>
      <c r="AA355"/>
      <c r="AB355"/>
    </row>
    <row r="356" spans="1:28" x14ac:dyDescent="0.25">
      <c r="A356" s="61"/>
      <c r="B356" s="40"/>
      <c r="D356" s="42"/>
      <c r="E356" s="58"/>
      <c r="F356" s="55"/>
      <c r="G356" s="55"/>
      <c r="H356" s="51"/>
      <c r="I356" s="51"/>
      <c r="J356" s="48"/>
      <c r="K356" s="51"/>
      <c r="L356" s="48"/>
      <c r="M356" s="51"/>
      <c r="N356" s="48"/>
      <c r="O356" s="51"/>
      <c r="P356" s="48"/>
      <c r="Q356" s="51"/>
      <c r="R356" s="48"/>
      <c r="S356" s="51"/>
      <c r="T356" s="48"/>
      <c r="U356" s="51"/>
      <c r="V356" s="48"/>
      <c r="W356" s="45"/>
      <c r="X356"/>
      <c r="Y356"/>
      <c r="Z356"/>
      <c r="AA356"/>
      <c r="AB356"/>
    </row>
    <row r="357" spans="1:28" ht="15.75" thickBot="1" x14ac:dyDescent="0.3">
      <c r="A357" s="62"/>
      <c r="B357" s="41"/>
      <c r="C357" s="35"/>
      <c r="D357" s="25"/>
      <c r="E357" s="59"/>
      <c r="F357" s="56"/>
      <c r="G357" s="56"/>
      <c r="H357" s="52"/>
      <c r="I357" s="52"/>
      <c r="J357" s="53"/>
      <c r="K357" s="52"/>
      <c r="L357" s="53"/>
      <c r="M357" s="52"/>
      <c r="N357" s="53"/>
      <c r="O357" s="52"/>
      <c r="P357" s="53"/>
      <c r="Q357" s="52"/>
      <c r="R357" s="53"/>
      <c r="S357" s="52"/>
      <c r="T357" s="53"/>
      <c r="U357" s="52"/>
      <c r="V357" s="49"/>
      <c r="W357" s="46"/>
      <c r="X357"/>
      <c r="Y357"/>
      <c r="Z357"/>
      <c r="AA357"/>
      <c r="AB357"/>
    </row>
    <row r="358" spans="1:28" x14ac:dyDescent="0.25">
      <c r="A358" s="60"/>
      <c r="B358" s="37" t="str">
        <f>IFERROR(VLOOKUP(A358,'Listing Clients'!A:K,2,0),"")</f>
        <v/>
      </c>
      <c r="C358" s="39" t="str">
        <f>IFERROR(VLOOKUP(A358,'Listing Clients'!A:K,3,0),"")</f>
        <v/>
      </c>
      <c r="D358" s="24"/>
      <c r="E358" s="57"/>
      <c r="F358" s="54"/>
      <c r="G358" s="54"/>
      <c r="H358" s="50">
        <f t="shared" ref="H358" si="1324">G358-F358</f>
        <v>0</v>
      </c>
      <c r="I358" s="50">
        <f t="shared" ref="I358" si="1325">COUNTIF(D358:D361,"Adulte")*H358</f>
        <v>0</v>
      </c>
      <c r="J358" s="47">
        <f t="shared" ref="J358" si="1326">IF(I358="","",I358*Y$2)</f>
        <v>0</v>
      </c>
      <c r="K358" s="50">
        <f t="shared" ref="K358" si="1327">COUNTIF(D358:D361,"E&lt;10 ans")*H358</f>
        <v>0</v>
      </c>
      <c r="L358" s="47">
        <f t="shared" si="1207"/>
        <v>0</v>
      </c>
      <c r="M358" s="50">
        <f t="shared" ref="M358" si="1328">COUNTIF(D358:D361,"Invité")*H358</f>
        <v>0</v>
      </c>
      <c r="N358" s="47">
        <f t="shared" ref="N358" si="1329">IF(M358="","",M358*AC$2)</f>
        <v>0</v>
      </c>
      <c r="O358" s="50">
        <f t="shared" ref="O358" si="1330">COUNTIF(D358:D361,"Adulte")*H358</f>
        <v>0</v>
      </c>
      <c r="P358" s="47">
        <f t="shared" ref="P358" si="1331">IF(O358="","",O358*Z$2)</f>
        <v>0</v>
      </c>
      <c r="Q358" s="50">
        <f t="shared" ref="Q358" si="1332">COUNTIF(D358:D361,"E&lt;10 ans")*H358</f>
        <v>0</v>
      </c>
      <c r="R358" s="47">
        <f t="shared" ref="R358" si="1333">IF(Q358="","",Q358*AB$2)</f>
        <v>0</v>
      </c>
      <c r="S358" s="50">
        <f t="shared" ref="S358" si="1334">COUNTIF(D358:D361,"Invité")*H358</f>
        <v>0</v>
      </c>
      <c r="T358" s="47">
        <f t="shared" ref="T358" si="1335">IF(S358="","",S358*AD$2)</f>
        <v>0</v>
      </c>
      <c r="U358" s="50">
        <f t="shared" ref="U358" si="1336">COUNTIF(D358:D361,"E&lt;3 ans")</f>
        <v>0</v>
      </c>
      <c r="V358" s="47">
        <f t="shared" ref="V358" si="1337">SUM(J358,L358,N358,P358,R358,T358,AE358)</f>
        <v>0</v>
      </c>
      <c r="W358" s="44">
        <f t="shared" ref="W358" si="1338">SUM(O358,Q358,S358)</f>
        <v>0</v>
      </c>
      <c r="X358"/>
      <c r="Y358"/>
      <c r="Z358"/>
      <c r="AA358"/>
      <c r="AB358"/>
    </row>
    <row r="359" spans="1:28" x14ac:dyDescent="0.25">
      <c r="A359" s="61"/>
      <c r="B359" s="40"/>
      <c r="D359" s="42"/>
      <c r="E359" s="58"/>
      <c r="F359" s="55"/>
      <c r="G359" s="55"/>
      <c r="H359" s="51"/>
      <c r="I359" s="51"/>
      <c r="J359" s="48"/>
      <c r="K359" s="51"/>
      <c r="L359" s="48"/>
      <c r="M359" s="51"/>
      <c r="N359" s="48"/>
      <c r="O359" s="51"/>
      <c r="P359" s="48"/>
      <c r="Q359" s="51"/>
      <c r="R359" s="48"/>
      <c r="S359" s="51"/>
      <c r="T359" s="48"/>
      <c r="U359" s="51"/>
      <c r="V359" s="48"/>
      <c r="W359" s="45"/>
      <c r="X359"/>
      <c r="Y359"/>
      <c r="Z359"/>
      <c r="AA359"/>
      <c r="AB359"/>
    </row>
    <row r="360" spans="1:28" x14ac:dyDescent="0.25">
      <c r="A360" s="61"/>
      <c r="B360" s="40"/>
      <c r="D360" s="42"/>
      <c r="E360" s="58"/>
      <c r="F360" s="55"/>
      <c r="G360" s="55"/>
      <c r="H360" s="51"/>
      <c r="I360" s="51"/>
      <c r="J360" s="48"/>
      <c r="K360" s="51"/>
      <c r="L360" s="48"/>
      <c r="M360" s="51"/>
      <c r="N360" s="48"/>
      <c r="O360" s="51"/>
      <c r="P360" s="48"/>
      <c r="Q360" s="51"/>
      <c r="R360" s="48"/>
      <c r="S360" s="51"/>
      <c r="T360" s="48"/>
      <c r="U360" s="51"/>
      <c r="V360" s="48"/>
      <c r="W360" s="45"/>
      <c r="X360"/>
      <c r="Y360"/>
      <c r="Z360"/>
      <c r="AA360"/>
      <c r="AB360"/>
    </row>
    <row r="361" spans="1:28" ht="15.75" thickBot="1" x14ac:dyDescent="0.3">
      <c r="A361" s="62"/>
      <c r="B361" s="41"/>
      <c r="C361" s="35"/>
      <c r="D361" s="25"/>
      <c r="E361" s="59"/>
      <c r="F361" s="56"/>
      <c r="G361" s="56"/>
      <c r="H361" s="52"/>
      <c r="I361" s="52"/>
      <c r="J361" s="53"/>
      <c r="K361" s="52"/>
      <c r="L361" s="53"/>
      <c r="M361" s="52"/>
      <c r="N361" s="53"/>
      <c r="O361" s="52"/>
      <c r="P361" s="53"/>
      <c r="Q361" s="52"/>
      <c r="R361" s="53"/>
      <c r="S361" s="52"/>
      <c r="T361" s="53"/>
      <c r="U361" s="52"/>
      <c r="V361" s="49"/>
      <c r="W361" s="46"/>
      <c r="X361"/>
      <c r="Y361"/>
      <c r="Z361"/>
      <c r="AA361"/>
      <c r="AB361"/>
    </row>
    <row r="362" spans="1:28" x14ac:dyDescent="0.25">
      <c r="A362" s="60"/>
      <c r="B362" s="37" t="str">
        <f>IFERROR(VLOOKUP(A362,'Listing Clients'!A:K,2,0),"")</f>
        <v/>
      </c>
      <c r="C362" s="39" t="str">
        <f>IFERROR(VLOOKUP(A362,'Listing Clients'!A:K,3,0),"")</f>
        <v/>
      </c>
      <c r="D362" s="24"/>
      <c r="E362" s="57"/>
      <c r="F362" s="54"/>
      <c r="G362" s="54"/>
      <c r="H362" s="50">
        <f t="shared" ref="H362" si="1339">G362-F362</f>
        <v>0</v>
      </c>
      <c r="I362" s="50">
        <f t="shared" ref="I362" si="1340">COUNTIF(D362:D365,"Adulte")*H362</f>
        <v>0</v>
      </c>
      <c r="J362" s="47">
        <f t="shared" ref="J362" si="1341">IF(I362="","",I362*Y$2)</f>
        <v>0</v>
      </c>
      <c r="K362" s="50">
        <f t="shared" ref="K362" si="1342">COUNTIF(D362:D365,"E&lt;10 ans")*H362</f>
        <v>0</v>
      </c>
      <c r="L362" s="47">
        <f t="shared" si="1207"/>
        <v>0</v>
      </c>
      <c r="M362" s="50">
        <f t="shared" ref="M362" si="1343">COUNTIF(D362:D365,"Invité")*H362</f>
        <v>0</v>
      </c>
      <c r="N362" s="47">
        <f t="shared" ref="N362" si="1344">IF(M362="","",M362*AC$2)</f>
        <v>0</v>
      </c>
      <c r="O362" s="50">
        <f t="shared" ref="O362" si="1345">COUNTIF(D362:D365,"Adulte")*H362</f>
        <v>0</v>
      </c>
      <c r="P362" s="47">
        <f t="shared" ref="P362" si="1346">IF(O362="","",O362*Z$2)</f>
        <v>0</v>
      </c>
      <c r="Q362" s="50">
        <f t="shared" ref="Q362" si="1347">COUNTIF(D362:D365,"E&lt;10 ans")*H362</f>
        <v>0</v>
      </c>
      <c r="R362" s="47">
        <f t="shared" ref="R362" si="1348">IF(Q362="","",Q362*AB$2)</f>
        <v>0</v>
      </c>
      <c r="S362" s="50">
        <f t="shared" ref="S362" si="1349">COUNTIF(D362:D365,"Invité")*H362</f>
        <v>0</v>
      </c>
      <c r="T362" s="47">
        <f t="shared" ref="T362" si="1350">IF(S362="","",S362*AD$2)</f>
        <v>0</v>
      </c>
      <c r="U362" s="50">
        <f t="shared" ref="U362" si="1351">COUNTIF(D362:D365,"E&lt;3 ans")</f>
        <v>0</v>
      </c>
      <c r="V362" s="47">
        <f t="shared" ref="V362" si="1352">SUM(J362,L362,N362,P362,R362,T362,AE362)</f>
        <v>0</v>
      </c>
      <c r="W362" s="44">
        <f t="shared" ref="W362" si="1353">SUM(O362,Q362,S362)</f>
        <v>0</v>
      </c>
      <c r="X362"/>
      <c r="Y362"/>
      <c r="Z362"/>
      <c r="AA362"/>
      <c r="AB362"/>
    </row>
    <row r="363" spans="1:28" x14ac:dyDescent="0.25">
      <c r="A363" s="61"/>
      <c r="B363" s="40"/>
      <c r="D363" s="42"/>
      <c r="E363" s="58"/>
      <c r="F363" s="55"/>
      <c r="G363" s="55"/>
      <c r="H363" s="51"/>
      <c r="I363" s="51"/>
      <c r="J363" s="48"/>
      <c r="K363" s="51"/>
      <c r="L363" s="48"/>
      <c r="M363" s="51"/>
      <c r="N363" s="48"/>
      <c r="O363" s="51"/>
      <c r="P363" s="48"/>
      <c r="Q363" s="51"/>
      <c r="R363" s="48"/>
      <c r="S363" s="51"/>
      <c r="T363" s="48"/>
      <c r="U363" s="51"/>
      <c r="V363" s="48"/>
      <c r="W363" s="45"/>
      <c r="X363"/>
      <c r="Y363"/>
      <c r="Z363"/>
      <c r="AA363"/>
      <c r="AB363"/>
    </row>
    <row r="364" spans="1:28" x14ac:dyDescent="0.25">
      <c r="A364" s="61"/>
      <c r="B364" s="40"/>
      <c r="D364" s="42"/>
      <c r="E364" s="58"/>
      <c r="F364" s="55"/>
      <c r="G364" s="55"/>
      <c r="H364" s="51"/>
      <c r="I364" s="51"/>
      <c r="J364" s="48"/>
      <c r="K364" s="51"/>
      <c r="L364" s="48"/>
      <c r="M364" s="51"/>
      <c r="N364" s="48"/>
      <c r="O364" s="51"/>
      <c r="P364" s="48"/>
      <c r="Q364" s="51"/>
      <c r="R364" s="48"/>
      <c r="S364" s="51"/>
      <c r="T364" s="48"/>
      <c r="U364" s="51"/>
      <c r="V364" s="48"/>
      <c r="W364" s="45"/>
      <c r="X364"/>
      <c r="Y364"/>
      <c r="Z364"/>
      <c r="AA364"/>
      <c r="AB364"/>
    </row>
    <row r="365" spans="1:28" ht="15.75" thickBot="1" x14ac:dyDescent="0.3">
      <c r="A365" s="62"/>
      <c r="B365" s="41"/>
      <c r="C365" s="35"/>
      <c r="D365" s="25"/>
      <c r="E365" s="59"/>
      <c r="F365" s="56"/>
      <c r="G365" s="56"/>
      <c r="H365" s="52"/>
      <c r="I365" s="52"/>
      <c r="J365" s="53"/>
      <c r="K365" s="52"/>
      <c r="L365" s="53"/>
      <c r="M365" s="52"/>
      <c r="N365" s="53"/>
      <c r="O365" s="52"/>
      <c r="P365" s="53"/>
      <c r="Q365" s="52"/>
      <c r="R365" s="53"/>
      <c r="S365" s="52"/>
      <c r="T365" s="53"/>
      <c r="U365" s="52"/>
      <c r="V365" s="49"/>
      <c r="W365" s="46"/>
      <c r="X365"/>
      <c r="Y365"/>
      <c r="Z365"/>
      <c r="AA365"/>
      <c r="AB365"/>
    </row>
    <row r="366" spans="1:28" x14ac:dyDescent="0.25">
      <c r="A366" s="60"/>
      <c r="B366" s="37" t="str">
        <f>IFERROR(VLOOKUP(A366,'Listing Clients'!A:K,2,0),"")</f>
        <v/>
      </c>
      <c r="C366" s="39" t="str">
        <f>IFERROR(VLOOKUP(A366,'Listing Clients'!A:K,3,0),"")</f>
        <v/>
      </c>
      <c r="D366" s="24"/>
      <c r="E366" s="57"/>
      <c r="F366" s="54"/>
      <c r="G366" s="54"/>
      <c r="H366" s="50">
        <f t="shared" ref="H366" si="1354">G366-F366</f>
        <v>0</v>
      </c>
      <c r="I366" s="50">
        <f t="shared" ref="I366" si="1355">COUNTIF(D366:D369,"Adulte")*H366</f>
        <v>0</v>
      </c>
      <c r="J366" s="47">
        <f t="shared" ref="J366" si="1356">IF(I366="","",I366*Y$2)</f>
        <v>0</v>
      </c>
      <c r="K366" s="50">
        <f t="shared" ref="K366" si="1357">COUNTIF(D366:D369,"E&lt;10 ans")*H366</f>
        <v>0</v>
      </c>
      <c r="L366" s="47">
        <f t="shared" si="1207"/>
        <v>0</v>
      </c>
      <c r="M366" s="50">
        <f t="shared" ref="M366" si="1358">COUNTIF(D366:D369,"Invité")*H366</f>
        <v>0</v>
      </c>
      <c r="N366" s="47">
        <f t="shared" ref="N366" si="1359">IF(M366="","",M366*AC$2)</f>
        <v>0</v>
      </c>
      <c r="O366" s="50">
        <f t="shared" ref="O366" si="1360">COUNTIF(D366:D369,"Adulte")*H366</f>
        <v>0</v>
      </c>
      <c r="P366" s="47">
        <f t="shared" ref="P366" si="1361">IF(O366="","",O366*Z$2)</f>
        <v>0</v>
      </c>
      <c r="Q366" s="50">
        <f t="shared" ref="Q366" si="1362">COUNTIF(D366:D369,"E&lt;10 ans")*H366</f>
        <v>0</v>
      </c>
      <c r="R366" s="47">
        <f t="shared" ref="R366" si="1363">IF(Q366="","",Q366*AB$2)</f>
        <v>0</v>
      </c>
      <c r="S366" s="50">
        <f t="shared" ref="S366" si="1364">COUNTIF(D366:D369,"Invité")*H366</f>
        <v>0</v>
      </c>
      <c r="T366" s="47">
        <f t="shared" ref="T366" si="1365">IF(S366="","",S366*AD$2)</f>
        <v>0</v>
      </c>
      <c r="U366" s="50">
        <f t="shared" ref="U366" si="1366">COUNTIF(D366:D369,"E&lt;3 ans")</f>
        <v>0</v>
      </c>
      <c r="V366" s="47">
        <f t="shared" ref="V366" si="1367">SUM(J366,L366,N366,P366,R366,T366,AE366)</f>
        <v>0</v>
      </c>
      <c r="W366" s="44">
        <f t="shared" ref="W366" si="1368">SUM(O366,Q366,S366)</f>
        <v>0</v>
      </c>
      <c r="X366"/>
      <c r="Y366"/>
      <c r="Z366"/>
      <c r="AA366"/>
      <c r="AB366"/>
    </row>
    <row r="367" spans="1:28" x14ac:dyDescent="0.25">
      <c r="A367" s="61"/>
      <c r="B367" s="40"/>
      <c r="D367" s="42"/>
      <c r="E367" s="58"/>
      <c r="F367" s="55"/>
      <c r="G367" s="55"/>
      <c r="H367" s="51"/>
      <c r="I367" s="51"/>
      <c r="J367" s="48"/>
      <c r="K367" s="51"/>
      <c r="L367" s="48"/>
      <c r="M367" s="51"/>
      <c r="N367" s="48"/>
      <c r="O367" s="51"/>
      <c r="P367" s="48"/>
      <c r="Q367" s="51"/>
      <c r="R367" s="48"/>
      <c r="S367" s="51"/>
      <c r="T367" s="48"/>
      <c r="U367" s="51"/>
      <c r="V367" s="48"/>
      <c r="W367" s="45"/>
      <c r="X367"/>
      <c r="Y367"/>
      <c r="Z367"/>
      <c r="AA367"/>
      <c r="AB367"/>
    </row>
    <row r="368" spans="1:28" x14ac:dyDescent="0.25">
      <c r="A368" s="61"/>
      <c r="B368" s="40"/>
      <c r="D368" s="42"/>
      <c r="E368" s="58"/>
      <c r="F368" s="55"/>
      <c r="G368" s="55"/>
      <c r="H368" s="51"/>
      <c r="I368" s="51"/>
      <c r="J368" s="48"/>
      <c r="K368" s="51"/>
      <c r="L368" s="48"/>
      <c r="M368" s="51"/>
      <c r="N368" s="48"/>
      <c r="O368" s="51"/>
      <c r="P368" s="48"/>
      <c r="Q368" s="51"/>
      <c r="R368" s="48"/>
      <c r="S368" s="51"/>
      <c r="T368" s="48"/>
      <c r="U368" s="51"/>
      <c r="V368" s="48"/>
      <c r="W368" s="45"/>
      <c r="X368"/>
      <c r="Y368"/>
      <c r="Z368"/>
      <c r="AA368"/>
      <c r="AB368"/>
    </row>
    <row r="369" spans="1:28" ht="15.75" thickBot="1" x14ac:dyDescent="0.3">
      <c r="A369" s="62"/>
      <c r="B369" s="41"/>
      <c r="C369" s="35"/>
      <c r="D369" s="25"/>
      <c r="E369" s="59"/>
      <c r="F369" s="56"/>
      <c r="G369" s="56"/>
      <c r="H369" s="52"/>
      <c r="I369" s="52"/>
      <c r="J369" s="53"/>
      <c r="K369" s="52"/>
      <c r="L369" s="53"/>
      <c r="M369" s="52"/>
      <c r="N369" s="53"/>
      <c r="O369" s="52"/>
      <c r="P369" s="53"/>
      <c r="Q369" s="52"/>
      <c r="R369" s="53"/>
      <c r="S369" s="52"/>
      <c r="T369" s="53"/>
      <c r="U369" s="52"/>
      <c r="V369" s="49"/>
      <c r="W369" s="46"/>
      <c r="X369"/>
      <c r="Y369"/>
      <c r="Z369"/>
      <c r="AA369"/>
      <c r="AB369"/>
    </row>
    <row r="370" spans="1:28" x14ac:dyDescent="0.25">
      <c r="A370" s="60"/>
      <c r="B370" s="37" t="str">
        <f>IFERROR(VLOOKUP(A370,'Listing Clients'!A:K,2,0),"")</f>
        <v/>
      </c>
      <c r="C370" s="39" t="str">
        <f>IFERROR(VLOOKUP(A370,'Listing Clients'!A:K,3,0),"")</f>
        <v/>
      </c>
      <c r="D370" s="24"/>
      <c r="E370" s="57"/>
      <c r="F370" s="54"/>
      <c r="G370" s="54"/>
      <c r="H370" s="50">
        <f t="shared" ref="H370" si="1369">G370-F370</f>
        <v>0</v>
      </c>
      <c r="I370" s="50">
        <f t="shared" ref="I370" si="1370">COUNTIF(D370:D373,"Adulte")*H370</f>
        <v>0</v>
      </c>
      <c r="J370" s="47">
        <f t="shared" ref="J370" si="1371">IF(I370="","",I370*Y$2)</f>
        <v>0</v>
      </c>
      <c r="K370" s="50">
        <f t="shared" ref="K370" si="1372">COUNTIF(D370:D373,"E&lt;10 ans")*H370</f>
        <v>0</v>
      </c>
      <c r="L370" s="47">
        <f t="shared" si="1207"/>
        <v>0</v>
      </c>
      <c r="M370" s="50">
        <f t="shared" ref="M370" si="1373">COUNTIF(D370:D373,"Invité")*H370</f>
        <v>0</v>
      </c>
      <c r="N370" s="47">
        <f t="shared" ref="N370" si="1374">IF(M370="","",M370*AC$2)</f>
        <v>0</v>
      </c>
      <c r="O370" s="50">
        <f t="shared" ref="O370" si="1375">COUNTIF(D370:D373,"Adulte")*H370</f>
        <v>0</v>
      </c>
      <c r="P370" s="47">
        <f t="shared" ref="P370" si="1376">IF(O370="","",O370*Z$2)</f>
        <v>0</v>
      </c>
      <c r="Q370" s="50">
        <f t="shared" ref="Q370" si="1377">COUNTIF(D370:D373,"E&lt;10 ans")*H370</f>
        <v>0</v>
      </c>
      <c r="R370" s="47">
        <f t="shared" ref="R370" si="1378">IF(Q370="","",Q370*AB$2)</f>
        <v>0</v>
      </c>
      <c r="S370" s="50">
        <f t="shared" ref="S370" si="1379">COUNTIF(D370:D373,"Invité")*H370</f>
        <v>0</v>
      </c>
      <c r="T370" s="47">
        <f t="shared" ref="T370" si="1380">IF(S370="","",S370*AD$2)</f>
        <v>0</v>
      </c>
      <c r="U370" s="50">
        <f t="shared" ref="U370" si="1381">COUNTIF(D370:D373,"E&lt;3 ans")</f>
        <v>0</v>
      </c>
      <c r="V370" s="47">
        <f t="shared" ref="V370" si="1382">SUM(J370,L370,N370,P370,R370,T370,AE370)</f>
        <v>0</v>
      </c>
      <c r="W370" s="44">
        <f t="shared" ref="W370" si="1383">SUM(O370,Q370,S370)</f>
        <v>0</v>
      </c>
      <c r="X370"/>
      <c r="Y370"/>
      <c r="Z370"/>
      <c r="AA370"/>
      <c r="AB370"/>
    </row>
    <row r="371" spans="1:28" x14ac:dyDescent="0.25">
      <c r="A371" s="61"/>
      <c r="B371" s="40"/>
      <c r="D371" s="42"/>
      <c r="E371" s="58"/>
      <c r="F371" s="55"/>
      <c r="G371" s="55"/>
      <c r="H371" s="51"/>
      <c r="I371" s="51"/>
      <c r="J371" s="48"/>
      <c r="K371" s="51"/>
      <c r="L371" s="48"/>
      <c r="M371" s="51"/>
      <c r="N371" s="48"/>
      <c r="O371" s="51"/>
      <c r="P371" s="48"/>
      <c r="Q371" s="51"/>
      <c r="R371" s="48"/>
      <c r="S371" s="51"/>
      <c r="T371" s="48"/>
      <c r="U371" s="51"/>
      <c r="V371" s="48"/>
      <c r="W371" s="45"/>
      <c r="X371"/>
      <c r="Y371"/>
      <c r="Z371"/>
      <c r="AA371"/>
      <c r="AB371"/>
    </row>
    <row r="372" spans="1:28" x14ac:dyDescent="0.25">
      <c r="A372" s="61"/>
      <c r="B372" s="40"/>
      <c r="D372" s="42"/>
      <c r="E372" s="58"/>
      <c r="F372" s="55"/>
      <c r="G372" s="55"/>
      <c r="H372" s="51"/>
      <c r="I372" s="51"/>
      <c r="J372" s="48"/>
      <c r="K372" s="51"/>
      <c r="L372" s="48"/>
      <c r="M372" s="51"/>
      <c r="N372" s="48"/>
      <c r="O372" s="51"/>
      <c r="P372" s="48"/>
      <c r="Q372" s="51"/>
      <c r="R372" s="48"/>
      <c r="S372" s="51"/>
      <c r="T372" s="48"/>
      <c r="U372" s="51"/>
      <c r="V372" s="48"/>
      <c r="W372" s="45"/>
      <c r="X372"/>
      <c r="Y372"/>
      <c r="Z372"/>
      <c r="AA372"/>
      <c r="AB372"/>
    </row>
    <row r="373" spans="1:28" ht="15.75" thickBot="1" x14ac:dyDescent="0.3">
      <c r="A373" s="62"/>
      <c r="B373" s="41"/>
      <c r="C373" s="35"/>
      <c r="D373" s="25"/>
      <c r="E373" s="59"/>
      <c r="F373" s="56"/>
      <c r="G373" s="56"/>
      <c r="H373" s="52"/>
      <c r="I373" s="52"/>
      <c r="J373" s="53"/>
      <c r="K373" s="52"/>
      <c r="L373" s="53"/>
      <c r="M373" s="52"/>
      <c r="N373" s="53"/>
      <c r="O373" s="52"/>
      <c r="P373" s="53"/>
      <c r="Q373" s="52"/>
      <c r="R373" s="53"/>
      <c r="S373" s="52"/>
      <c r="T373" s="53"/>
      <c r="U373" s="52"/>
      <c r="V373" s="49"/>
      <c r="W373" s="46"/>
      <c r="X373"/>
      <c r="Y373"/>
      <c r="Z373"/>
      <c r="AA373"/>
      <c r="AB373"/>
    </row>
    <row r="374" spans="1:28" x14ac:dyDescent="0.25">
      <c r="A374" s="60"/>
      <c r="B374" s="37" t="str">
        <f>IFERROR(VLOOKUP(A374,'Listing Clients'!A:K,2,0),"")</f>
        <v/>
      </c>
      <c r="C374" s="39" t="str">
        <f>IFERROR(VLOOKUP(A374,'Listing Clients'!A:K,3,0),"")</f>
        <v/>
      </c>
      <c r="D374" s="24"/>
      <c r="E374" s="57"/>
      <c r="F374" s="54"/>
      <c r="G374" s="54"/>
      <c r="H374" s="50">
        <f t="shared" ref="H374" si="1384">G374-F374</f>
        <v>0</v>
      </c>
      <c r="I374" s="50">
        <f t="shared" ref="I374" si="1385">COUNTIF(D374:D377,"Adulte")*H374</f>
        <v>0</v>
      </c>
      <c r="J374" s="47">
        <f t="shared" ref="J374" si="1386">IF(I374="","",I374*Y$2)</f>
        <v>0</v>
      </c>
      <c r="K374" s="50">
        <f t="shared" ref="K374" si="1387">COUNTIF(D374:D377,"E&lt;10 ans")*H374</f>
        <v>0</v>
      </c>
      <c r="L374" s="47">
        <f t="shared" si="1207"/>
        <v>0</v>
      </c>
      <c r="M374" s="50">
        <f t="shared" ref="M374" si="1388">COUNTIF(D374:D377,"Invité")*H374</f>
        <v>0</v>
      </c>
      <c r="N374" s="47">
        <f t="shared" ref="N374" si="1389">IF(M374="","",M374*AC$2)</f>
        <v>0</v>
      </c>
      <c r="O374" s="50">
        <f t="shared" ref="O374" si="1390">COUNTIF(D374:D377,"Adulte")*H374</f>
        <v>0</v>
      </c>
      <c r="P374" s="47">
        <f t="shared" ref="P374" si="1391">IF(O374="","",O374*Z$2)</f>
        <v>0</v>
      </c>
      <c r="Q374" s="50">
        <f t="shared" ref="Q374" si="1392">COUNTIF(D374:D377,"E&lt;10 ans")*H374</f>
        <v>0</v>
      </c>
      <c r="R374" s="47">
        <f t="shared" ref="R374" si="1393">IF(Q374="","",Q374*AB$2)</f>
        <v>0</v>
      </c>
      <c r="S374" s="50">
        <f t="shared" ref="S374" si="1394">COUNTIF(D374:D377,"Invité")*H374</f>
        <v>0</v>
      </c>
      <c r="T374" s="47">
        <f t="shared" ref="T374" si="1395">IF(S374="","",S374*AD$2)</f>
        <v>0</v>
      </c>
      <c r="U374" s="50">
        <f t="shared" ref="U374" si="1396">COUNTIF(D374:D377,"E&lt;3 ans")</f>
        <v>0</v>
      </c>
      <c r="V374" s="47">
        <f t="shared" ref="V374" si="1397">SUM(J374,L374,N374,P374,R374,T374,AE374)</f>
        <v>0</v>
      </c>
      <c r="W374" s="44">
        <f t="shared" ref="W374" si="1398">SUM(O374,Q374,S374)</f>
        <v>0</v>
      </c>
      <c r="X374"/>
      <c r="Y374"/>
      <c r="Z374"/>
      <c r="AA374"/>
      <c r="AB374"/>
    </row>
    <row r="375" spans="1:28" x14ac:dyDescent="0.25">
      <c r="A375" s="61"/>
      <c r="B375" s="40"/>
      <c r="D375" s="42"/>
      <c r="E375" s="58"/>
      <c r="F375" s="55"/>
      <c r="G375" s="55"/>
      <c r="H375" s="51"/>
      <c r="I375" s="51"/>
      <c r="J375" s="48"/>
      <c r="K375" s="51"/>
      <c r="L375" s="48"/>
      <c r="M375" s="51"/>
      <c r="N375" s="48"/>
      <c r="O375" s="51"/>
      <c r="P375" s="48"/>
      <c r="Q375" s="51"/>
      <c r="R375" s="48"/>
      <c r="S375" s="51"/>
      <c r="T375" s="48"/>
      <c r="U375" s="51"/>
      <c r="V375" s="48"/>
      <c r="W375" s="45"/>
      <c r="X375"/>
      <c r="Y375"/>
      <c r="Z375"/>
      <c r="AA375"/>
      <c r="AB375"/>
    </row>
    <row r="376" spans="1:28" x14ac:dyDescent="0.25">
      <c r="A376" s="61"/>
      <c r="B376" s="40"/>
      <c r="D376" s="42"/>
      <c r="E376" s="58"/>
      <c r="F376" s="55"/>
      <c r="G376" s="55"/>
      <c r="H376" s="51"/>
      <c r="I376" s="51"/>
      <c r="J376" s="48"/>
      <c r="K376" s="51"/>
      <c r="L376" s="48"/>
      <c r="M376" s="51"/>
      <c r="N376" s="48"/>
      <c r="O376" s="51"/>
      <c r="P376" s="48"/>
      <c r="Q376" s="51"/>
      <c r="R376" s="48"/>
      <c r="S376" s="51"/>
      <c r="T376" s="48"/>
      <c r="U376" s="51"/>
      <c r="V376" s="48"/>
      <c r="W376" s="45"/>
      <c r="X376"/>
      <c r="Y376"/>
      <c r="Z376"/>
      <c r="AA376"/>
      <c r="AB376"/>
    </row>
    <row r="377" spans="1:28" ht="15.75" thickBot="1" x14ac:dyDescent="0.3">
      <c r="A377" s="62"/>
      <c r="B377" s="41"/>
      <c r="C377" s="35"/>
      <c r="D377" s="25"/>
      <c r="E377" s="59"/>
      <c r="F377" s="56"/>
      <c r="G377" s="56"/>
      <c r="H377" s="52"/>
      <c r="I377" s="52"/>
      <c r="J377" s="53"/>
      <c r="K377" s="52"/>
      <c r="L377" s="53"/>
      <c r="M377" s="52"/>
      <c r="N377" s="53"/>
      <c r="O377" s="52"/>
      <c r="P377" s="53"/>
      <c r="Q377" s="52"/>
      <c r="R377" s="53"/>
      <c r="S377" s="52"/>
      <c r="T377" s="53"/>
      <c r="U377" s="52"/>
      <c r="V377" s="49"/>
      <c r="W377" s="46"/>
      <c r="X377"/>
      <c r="Y377"/>
      <c r="Z377"/>
      <c r="AA377"/>
      <c r="AB377"/>
    </row>
    <row r="378" spans="1:28" x14ac:dyDescent="0.25">
      <c r="A378" s="60"/>
      <c r="B378" s="37" t="str">
        <f>IFERROR(VLOOKUP(A378,'Listing Clients'!A:K,2,0),"")</f>
        <v/>
      </c>
      <c r="C378" s="39" t="str">
        <f>IFERROR(VLOOKUP(A378,'Listing Clients'!A:K,3,0),"")</f>
        <v/>
      </c>
      <c r="D378" s="24"/>
      <c r="E378" s="57"/>
      <c r="F378" s="54"/>
      <c r="G378" s="54"/>
      <c r="H378" s="50">
        <f t="shared" ref="H378" si="1399">G378-F378</f>
        <v>0</v>
      </c>
      <c r="I378" s="50">
        <f t="shared" ref="I378" si="1400">COUNTIF(D378:D381,"Adulte")*H378</f>
        <v>0</v>
      </c>
      <c r="J378" s="47">
        <f t="shared" ref="J378" si="1401">IF(I378="","",I378*Y$2)</f>
        <v>0</v>
      </c>
      <c r="K378" s="50">
        <f t="shared" ref="K378" si="1402">COUNTIF(D378:D381,"E&lt;10 ans")*H378</f>
        <v>0</v>
      </c>
      <c r="L378" s="47">
        <f t="shared" si="1207"/>
        <v>0</v>
      </c>
      <c r="M378" s="50">
        <f t="shared" ref="M378" si="1403">COUNTIF(D378:D381,"Invité")*H378</f>
        <v>0</v>
      </c>
      <c r="N378" s="47">
        <f t="shared" ref="N378" si="1404">IF(M378="","",M378*AC$2)</f>
        <v>0</v>
      </c>
      <c r="O378" s="50">
        <f t="shared" ref="O378" si="1405">COUNTIF(D378:D381,"Adulte")*H378</f>
        <v>0</v>
      </c>
      <c r="P378" s="47">
        <f t="shared" ref="P378" si="1406">IF(O378="","",O378*Z$2)</f>
        <v>0</v>
      </c>
      <c r="Q378" s="50">
        <f t="shared" ref="Q378" si="1407">COUNTIF(D378:D381,"E&lt;10 ans")*H378</f>
        <v>0</v>
      </c>
      <c r="R378" s="47">
        <f t="shared" ref="R378" si="1408">IF(Q378="","",Q378*AB$2)</f>
        <v>0</v>
      </c>
      <c r="S378" s="50">
        <f t="shared" ref="S378" si="1409">COUNTIF(D378:D381,"Invité")*H378</f>
        <v>0</v>
      </c>
      <c r="T378" s="47">
        <f t="shared" ref="T378" si="1410">IF(S378="","",S378*AD$2)</f>
        <v>0</v>
      </c>
      <c r="U378" s="50">
        <f t="shared" ref="U378" si="1411">COUNTIF(D378:D381,"E&lt;3 ans")</f>
        <v>0</v>
      </c>
      <c r="V378" s="47">
        <f t="shared" ref="V378" si="1412">SUM(J378,L378,N378,P378,R378,T378,AE378)</f>
        <v>0</v>
      </c>
      <c r="W378" s="44">
        <f t="shared" ref="W378" si="1413">SUM(O378,Q378,S378)</f>
        <v>0</v>
      </c>
      <c r="X378"/>
      <c r="Y378"/>
      <c r="Z378"/>
      <c r="AA378"/>
      <c r="AB378"/>
    </row>
    <row r="379" spans="1:28" x14ac:dyDescent="0.25">
      <c r="A379" s="61"/>
      <c r="B379" s="40"/>
      <c r="D379" s="42"/>
      <c r="E379" s="58"/>
      <c r="F379" s="55"/>
      <c r="G379" s="55"/>
      <c r="H379" s="51"/>
      <c r="I379" s="51"/>
      <c r="J379" s="48"/>
      <c r="K379" s="51"/>
      <c r="L379" s="48"/>
      <c r="M379" s="51"/>
      <c r="N379" s="48"/>
      <c r="O379" s="51"/>
      <c r="P379" s="48"/>
      <c r="Q379" s="51"/>
      <c r="R379" s="48"/>
      <c r="S379" s="51"/>
      <c r="T379" s="48"/>
      <c r="U379" s="51"/>
      <c r="V379" s="48"/>
      <c r="W379" s="45"/>
      <c r="X379"/>
      <c r="Y379"/>
      <c r="Z379"/>
      <c r="AA379"/>
      <c r="AB379"/>
    </row>
    <row r="380" spans="1:28" x14ac:dyDescent="0.25">
      <c r="A380" s="61"/>
      <c r="B380" s="40"/>
      <c r="D380" s="42"/>
      <c r="E380" s="58"/>
      <c r="F380" s="55"/>
      <c r="G380" s="55"/>
      <c r="H380" s="51"/>
      <c r="I380" s="51"/>
      <c r="J380" s="48"/>
      <c r="K380" s="51"/>
      <c r="L380" s="48"/>
      <c r="M380" s="51"/>
      <c r="N380" s="48"/>
      <c r="O380" s="51"/>
      <c r="P380" s="48"/>
      <c r="Q380" s="51"/>
      <c r="R380" s="48"/>
      <c r="S380" s="51"/>
      <c r="T380" s="48"/>
      <c r="U380" s="51"/>
      <c r="V380" s="48"/>
      <c r="W380" s="45"/>
      <c r="X380"/>
      <c r="Y380"/>
      <c r="Z380"/>
      <c r="AA380"/>
      <c r="AB380"/>
    </row>
    <row r="381" spans="1:28" ht="15.75" thickBot="1" x14ac:dyDescent="0.3">
      <c r="A381" s="62"/>
      <c r="B381" s="41"/>
      <c r="C381" s="35"/>
      <c r="D381" s="25"/>
      <c r="E381" s="59"/>
      <c r="F381" s="56"/>
      <c r="G381" s="56"/>
      <c r="H381" s="52"/>
      <c r="I381" s="52"/>
      <c r="J381" s="53"/>
      <c r="K381" s="52"/>
      <c r="L381" s="53"/>
      <c r="M381" s="52"/>
      <c r="N381" s="53"/>
      <c r="O381" s="52"/>
      <c r="P381" s="53"/>
      <c r="Q381" s="52"/>
      <c r="R381" s="53"/>
      <c r="S381" s="52"/>
      <c r="T381" s="53"/>
      <c r="U381" s="52"/>
      <c r="V381" s="49"/>
      <c r="W381" s="46"/>
      <c r="X381"/>
      <c r="Y381"/>
      <c r="Z381"/>
      <c r="AA381"/>
      <c r="AB381"/>
    </row>
    <row r="382" spans="1:28" x14ac:dyDescent="0.25">
      <c r="A382" s="60"/>
      <c r="B382" s="37" t="str">
        <f>IFERROR(VLOOKUP(A382,'Listing Clients'!A:K,2,0),"")</f>
        <v/>
      </c>
      <c r="C382" s="39" t="str">
        <f>IFERROR(VLOOKUP(A382,'Listing Clients'!A:K,3,0),"")</f>
        <v/>
      </c>
      <c r="D382" s="24"/>
      <c r="E382" s="57"/>
      <c r="F382" s="54"/>
      <c r="G382" s="54"/>
      <c r="H382" s="50">
        <f t="shared" ref="H382" si="1414">G382-F382</f>
        <v>0</v>
      </c>
      <c r="I382" s="50">
        <f t="shared" ref="I382" si="1415">COUNTIF(D382:D385,"Adulte")*H382</f>
        <v>0</v>
      </c>
      <c r="J382" s="47">
        <f t="shared" ref="J382" si="1416">IF(I382="","",I382*Y$2)</f>
        <v>0</v>
      </c>
      <c r="K382" s="50">
        <f t="shared" ref="K382" si="1417">COUNTIF(D382:D385,"E&lt;10 ans")*H382</f>
        <v>0</v>
      </c>
      <c r="L382" s="47">
        <f t="shared" si="1207"/>
        <v>0</v>
      </c>
      <c r="M382" s="50">
        <f t="shared" ref="M382" si="1418">COUNTIF(D382:D385,"Invité")*H382</f>
        <v>0</v>
      </c>
      <c r="N382" s="47">
        <f t="shared" ref="N382" si="1419">IF(M382="","",M382*AC$2)</f>
        <v>0</v>
      </c>
      <c r="O382" s="50">
        <f t="shared" ref="O382" si="1420">COUNTIF(D382:D385,"Adulte")*H382</f>
        <v>0</v>
      </c>
      <c r="P382" s="47">
        <f t="shared" ref="P382" si="1421">IF(O382="","",O382*Z$2)</f>
        <v>0</v>
      </c>
      <c r="Q382" s="50">
        <f t="shared" ref="Q382" si="1422">COUNTIF(D382:D385,"E&lt;10 ans")*H382</f>
        <v>0</v>
      </c>
      <c r="R382" s="47">
        <f t="shared" ref="R382" si="1423">IF(Q382="","",Q382*AB$2)</f>
        <v>0</v>
      </c>
      <c r="S382" s="50">
        <f t="shared" ref="S382" si="1424">COUNTIF(D382:D385,"Invité")*H382</f>
        <v>0</v>
      </c>
      <c r="T382" s="47">
        <f t="shared" ref="T382" si="1425">IF(S382="","",S382*AD$2)</f>
        <v>0</v>
      </c>
      <c r="U382" s="50">
        <f t="shared" ref="U382" si="1426">COUNTIF(D382:D385,"E&lt;3 ans")</f>
        <v>0</v>
      </c>
      <c r="V382" s="47">
        <f t="shared" ref="V382" si="1427">SUM(J382,L382,N382,P382,R382,T382,AE382)</f>
        <v>0</v>
      </c>
      <c r="W382" s="44">
        <f t="shared" ref="W382" si="1428">SUM(O382,Q382,S382)</f>
        <v>0</v>
      </c>
      <c r="X382"/>
      <c r="Y382"/>
      <c r="Z382"/>
      <c r="AA382"/>
      <c r="AB382"/>
    </row>
    <row r="383" spans="1:28" x14ac:dyDescent="0.25">
      <c r="A383" s="61"/>
      <c r="B383" s="40"/>
      <c r="D383" s="42"/>
      <c r="E383" s="58"/>
      <c r="F383" s="55"/>
      <c r="G383" s="55"/>
      <c r="H383" s="51"/>
      <c r="I383" s="51"/>
      <c r="J383" s="48"/>
      <c r="K383" s="51"/>
      <c r="L383" s="48"/>
      <c r="M383" s="51"/>
      <c r="N383" s="48"/>
      <c r="O383" s="51"/>
      <c r="P383" s="48"/>
      <c r="Q383" s="51"/>
      <c r="R383" s="48"/>
      <c r="S383" s="51"/>
      <c r="T383" s="48"/>
      <c r="U383" s="51"/>
      <c r="V383" s="48"/>
      <c r="W383" s="45"/>
      <c r="X383"/>
      <c r="Y383"/>
      <c r="Z383"/>
      <c r="AA383"/>
      <c r="AB383"/>
    </row>
    <row r="384" spans="1:28" x14ac:dyDescent="0.25">
      <c r="A384" s="61"/>
      <c r="B384" s="40"/>
      <c r="D384" s="42"/>
      <c r="E384" s="58"/>
      <c r="F384" s="55"/>
      <c r="G384" s="55"/>
      <c r="H384" s="51"/>
      <c r="I384" s="51"/>
      <c r="J384" s="48"/>
      <c r="K384" s="51"/>
      <c r="L384" s="48"/>
      <c r="M384" s="51"/>
      <c r="N384" s="48"/>
      <c r="O384" s="51"/>
      <c r="P384" s="48"/>
      <c r="Q384" s="51"/>
      <c r="R384" s="48"/>
      <c r="S384" s="51"/>
      <c r="T384" s="48"/>
      <c r="U384" s="51"/>
      <c r="V384" s="48"/>
      <c r="W384" s="45"/>
      <c r="X384"/>
      <c r="Y384"/>
      <c r="Z384"/>
      <c r="AA384"/>
      <c r="AB384"/>
    </row>
    <row r="385" spans="1:28" ht="15.75" thickBot="1" x14ac:dyDescent="0.3">
      <c r="A385" s="62"/>
      <c r="B385" s="41"/>
      <c r="C385" s="35"/>
      <c r="D385" s="25"/>
      <c r="E385" s="59"/>
      <c r="F385" s="56"/>
      <c r="G385" s="56"/>
      <c r="H385" s="52"/>
      <c r="I385" s="52"/>
      <c r="J385" s="53"/>
      <c r="K385" s="52"/>
      <c r="L385" s="53"/>
      <c r="M385" s="52"/>
      <c r="N385" s="53"/>
      <c r="O385" s="52"/>
      <c r="P385" s="53"/>
      <c r="Q385" s="52"/>
      <c r="R385" s="53"/>
      <c r="S385" s="52"/>
      <c r="T385" s="53"/>
      <c r="U385" s="52"/>
      <c r="V385" s="49"/>
      <c r="W385" s="46"/>
      <c r="X385"/>
      <c r="Y385"/>
      <c r="Z385"/>
      <c r="AA385"/>
      <c r="AB385"/>
    </row>
    <row r="386" spans="1:28" x14ac:dyDescent="0.25">
      <c r="A386" s="60"/>
      <c r="B386" s="37" t="str">
        <f>IFERROR(VLOOKUP(A386,'Listing Clients'!A:K,2,0),"")</f>
        <v/>
      </c>
      <c r="C386" s="39" t="str">
        <f>IFERROR(VLOOKUP(A386,'Listing Clients'!A:K,3,0),"")</f>
        <v/>
      </c>
      <c r="D386" s="24"/>
      <c r="E386" s="57"/>
      <c r="F386" s="54"/>
      <c r="G386" s="54"/>
      <c r="H386" s="50">
        <f t="shared" ref="H386" si="1429">G386-F386</f>
        <v>0</v>
      </c>
      <c r="I386" s="50">
        <f t="shared" ref="I386" si="1430">COUNTIF(D386:D389,"Adulte")*H386</f>
        <v>0</v>
      </c>
      <c r="J386" s="47">
        <f t="shared" ref="J386" si="1431">IF(I386="","",I386*Y$2)</f>
        <v>0</v>
      </c>
      <c r="K386" s="50">
        <f t="shared" ref="K386" si="1432">COUNTIF(D386:D389,"E&lt;10 ans")*H386</f>
        <v>0</v>
      </c>
      <c r="L386" s="47">
        <f t="shared" si="1207"/>
        <v>0</v>
      </c>
      <c r="M386" s="50">
        <f t="shared" ref="M386" si="1433">COUNTIF(D386:D389,"Invité")*H386</f>
        <v>0</v>
      </c>
      <c r="N386" s="47">
        <f t="shared" ref="N386" si="1434">IF(M386="","",M386*AC$2)</f>
        <v>0</v>
      </c>
      <c r="O386" s="50">
        <f t="shared" ref="O386" si="1435">COUNTIF(D386:D389,"Adulte")*H386</f>
        <v>0</v>
      </c>
      <c r="P386" s="47">
        <f t="shared" ref="P386" si="1436">IF(O386="","",O386*Z$2)</f>
        <v>0</v>
      </c>
      <c r="Q386" s="50">
        <f t="shared" ref="Q386" si="1437">COUNTIF(D386:D389,"E&lt;10 ans")*H386</f>
        <v>0</v>
      </c>
      <c r="R386" s="47">
        <f t="shared" ref="R386" si="1438">IF(Q386="","",Q386*AB$2)</f>
        <v>0</v>
      </c>
      <c r="S386" s="50">
        <f t="shared" ref="S386" si="1439">COUNTIF(D386:D389,"Invité")*H386</f>
        <v>0</v>
      </c>
      <c r="T386" s="47">
        <f t="shared" ref="T386" si="1440">IF(S386="","",S386*AD$2)</f>
        <v>0</v>
      </c>
      <c r="U386" s="50">
        <f t="shared" ref="U386" si="1441">COUNTIF(D386:D389,"E&lt;3 ans")</f>
        <v>0</v>
      </c>
      <c r="V386" s="47">
        <f t="shared" ref="V386" si="1442">SUM(J386,L386,N386,P386,R386,T386,AE386)</f>
        <v>0</v>
      </c>
      <c r="W386" s="44">
        <f t="shared" ref="W386" si="1443">SUM(O386,Q386,S386)</f>
        <v>0</v>
      </c>
      <c r="X386"/>
      <c r="Y386"/>
      <c r="Z386"/>
      <c r="AA386"/>
      <c r="AB386"/>
    </row>
    <row r="387" spans="1:28" x14ac:dyDescent="0.25">
      <c r="A387" s="61"/>
      <c r="B387" s="40"/>
      <c r="D387" s="42"/>
      <c r="E387" s="58"/>
      <c r="F387" s="55"/>
      <c r="G387" s="55"/>
      <c r="H387" s="51"/>
      <c r="I387" s="51"/>
      <c r="J387" s="48"/>
      <c r="K387" s="51"/>
      <c r="L387" s="48"/>
      <c r="M387" s="51"/>
      <c r="N387" s="48"/>
      <c r="O387" s="51"/>
      <c r="P387" s="48"/>
      <c r="Q387" s="51"/>
      <c r="R387" s="48"/>
      <c r="S387" s="51"/>
      <c r="T387" s="48"/>
      <c r="U387" s="51"/>
      <c r="V387" s="48"/>
      <c r="W387" s="45"/>
      <c r="X387"/>
      <c r="Y387"/>
      <c r="Z387"/>
      <c r="AA387"/>
      <c r="AB387"/>
    </row>
    <row r="388" spans="1:28" x14ac:dyDescent="0.25">
      <c r="A388" s="61"/>
      <c r="B388" s="40"/>
      <c r="D388" s="42"/>
      <c r="E388" s="58"/>
      <c r="F388" s="55"/>
      <c r="G388" s="55"/>
      <c r="H388" s="51"/>
      <c r="I388" s="51"/>
      <c r="J388" s="48"/>
      <c r="K388" s="51"/>
      <c r="L388" s="48"/>
      <c r="M388" s="51"/>
      <c r="N388" s="48"/>
      <c r="O388" s="51"/>
      <c r="P388" s="48"/>
      <c r="Q388" s="51"/>
      <c r="R388" s="48"/>
      <c r="S388" s="51"/>
      <c r="T388" s="48"/>
      <c r="U388" s="51"/>
      <c r="V388" s="48"/>
      <c r="W388" s="45"/>
      <c r="X388"/>
      <c r="Y388"/>
      <c r="Z388"/>
      <c r="AA388"/>
      <c r="AB388"/>
    </row>
    <row r="389" spans="1:28" ht="15.75" thickBot="1" x14ac:dyDescent="0.3">
      <c r="A389" s="62"/>
      <c r="B389" s="41"/>
      <c r="C389" s="35"/>
      <c r="D389" s="25"/>
      <c r="E389" s="59"/>
      <c r="F389" s="56"/>
      <c r="G389" s="56"/>
      <c r="H389" s="52"/>
      <c r="I389" s="52"/>
      <c r="J389" s="53"/>
      <c r="K389" s="52"/>
      <c r="L389" s="53"/>
      <c r="M389" s="52"/>
      <c r="N389" s="53"/>
      <c r="O389" s="52"/>
      <c r="P389" s="53"/>
      <c r="Q389" s="52"/>
      <c r="R389" s="53"/>
      <c r="S389" s="52"/>
      <c r="T389" s="53"/>
      <c r="U389" s="52"/>
      <c r="V389" s="49"/>
      <c r="W389" s="46"/>
      <c r="X389"/>
      <c r="Y389"/>
      <c r="Z389"/>
      <c r="AA389"/>
      <c r="AB389"/>
    </row>
    <row r="390" spans="1:28" x14ac:dyDescent="0.25">
      <c r="A390" s="60"/>
      <c r="B390" s="37" t="str">
        <f>IFERROR(VLOOKUP(A390,'Listing Clients'!A:K,2,0),"")</f>
        <v/>
      </c>
      <c r="C390" s="39" t="str">
        <f>IFERROR(VLOOKUP(A390,'Listing Clients'!A:K,3,0),"")</f>
        <v/>
      </c>
      <c r="D390" s="24"/>
      <c r="E390" s="57"/>
      <c r="F390" s="54"/>
      <c r="G390" s="54"/>
      <c r="H390" s="50">
        <f t="shared" ref="H390" si="1444">G390-F390</f>
        <v>0</v>
      </c>
      <c r="I390" s="50">
        <f t="shared" ref="I390" si="1445">COUNTIF(D390:D393,"Adulte")*H390</f>
        <v>0</v>
      </c>
      <c r="J390" s="47">
        <f t="shared" ref="J390" si="1446">IF(I390="","",I390*Y$2)</f>
        <v>0</v>
      </c>
      <c r="K390" s="50">
        <f t="shared" ref="K390" si="1447">COUNTIF(D390:D393,"E&lt;10 ans")*H390</f>
        <v>0</v>
      </c>
      <c r="L390" s="47">
        <f t="shared" ref="L390:L450" si="1448">IF(K390="","",K390*AA$2)</f>
        <v>0</v>
      </c>
      <c r="M390" s="50">
        <f t="shared" ref="M390" si="1449">COUNTIF(D390:D393,"Invité")*H390</f>
        <v>0</v>
      </c>
      <c r="N390" s="47">
        <f t="shared" ref="N390" si="1450">IF(M390="","",M390*AC$2)</f>
        <v>0</v>
      </c>
      <c r="O390" s="50">
        <f t="shared" ref="O390" si="1451">COUNTIF(D390:D393,"Adulte")*H390</f>
        <v>0</v>
      </c>
      <c r="P390" s="47">
        <f t="shared" ref="P390" si="1452">IF(O390="","",O390*Z$2)</f>
        <v>0</v>
      </c>
      <c r="Q390" s="50">
        <f t="shared" ref="Q390" si="1453">COUNTIF(D390:D393,"E&lt;10 ans")*H390</f>
        <v>0</v>
      </c>
      <c r="R390" s="47">
        <f t="shared" ref="R390" si="1454">IF(Q390="","",Q390*AB$2)</f>
        <v>0</v>
      </c>
      <c r="S390" s="50">
        <f t="shared" ref="S390" si="1455">COUNTIF(D390:D393,"Invité")*H390</f>
        <v>0</v>
      </c>
      <c r="T390" s="47">
        <f t="shared" ref="T390" si="1456">IF(S390="","",S390*AD$2)</f>
        <v>0</v>
      </c>
      <c r="U390" s="50">
        <f t="shared" ref="U390" si="1457">COUNTIF(D390:D393,"E&lt;3 ans")</f>
        <v>0</v>
      </c>
      <c r="V390" s="47">
        <f t="shared" ref="V390" si="1458">SUM(J390,L390,N390,P390,R390,T390,AE390)</f>
        <v>0</v>
      </c>
      <c r="W390" s="44">
        <f t="shared" ref="W390" si="1459">SUM(O390,Q390,S390)</f>
        <v>0</v>
      </c>
      <c r="X390"/>
      <c r="Y390"/>
      <c r="Z390"/>
      <c r="AA390"/>
      <c r="AB390"/>
    </row>
    <row r="391" spans="1:28" x14ac:dyDescent="0.25">
      <c r="A391" s="61"/>
      <c r="B391" s="40"/>
      <c r="D391" s="42"/>
      <c r="E391" s="58"/>
      <c r="F391" s="55"/>
      <c r="G391" s="55"/>
      <c r="H391" s="51"/>
      <c r="I391" s="51"/>
      <c r="J391" s="48"/>
      <c r="K391" s="51"/>
      <c r="L391" s="48"/>
      <c r="M391" s="51"/>
      <c r="N391" s="48"/>
      <c r="O391" s="51"/>
      <c r="P391" s="48"/>
      <c r="Q391" s="51"/>
      <c r="R391" s="48"/>
      <c r="S391" s="51"/>
      <c r="T391" s="48"/>
      <c r="U391" s="51"/>
      <c r="V391" s="48"/>
      <c r="W391" s="45"/>
      <c r="X391"/>
      <c r="Y391"/>
      <c r="Z391"/>
      <c r="AA391"/>
      <c r="AB391"/>
    </row>
    <row r="392" spans="1:28" x14ac:dyDescent="0.25">
      <c r="A392" s="61"/>
      <c r="B392" s="40"/>
      <c r="D392" s="42"/>
      <c r="E392" s="58"/>
      <c r="F392" s="55"/>
      <c r="G392" s="55"/>
      <c r="H392" s="51"/>
      <c r="I392" s="51"/>
      <c r="J392" s="48"/>
      <c r="K392" s="51"/>
      <c r="L392" s="48"/>
      <c r="M392" s="51"/>
      <c r="N392" s="48"/>
      <c r="O392" s="51"/>
      <c r="P392" s="48"/>
      <c r="Q392" s="51"/>
      <c r="R392" s="48"/>
      <c r="S392" s="51"/>
      <c r="T392" s="48"/>
      <c r="U392" s="51"/>
      <c r="V392" s="48"/>
      <c r="W392" s="45"/>
      <c r="X392"/>
      <c r="Y392"/>
      <c r="Z392"/>
      <c r="AA392"/>
      <c r="AB392"/>
    </row>
    <row r="393" spans="1:28" ht="15.75" thickBot="1" x14ac:dyDescent="0.3">
      <c r="A393" s="62"/>
      <c r="B393" s="41"/>
      <c r="C393" s="35"/>
      <c r="D393" s="25"/>
      <c r="E393" s="59"/>
      <c r="F393" s="56"/>
      <c r="G393" s="56"/>
      <c r="H393" s="52"/>
      <c r="I393" s="52"/>
      <c r="J393" s="53"/>
      <c r="K393" s="52"/>
      <c r="L393" s="53"/>
      <c r="M393" s="52"/>
      <c r="N393" s="53"/>
      <c r="O393" s="52"/>
      <c r="P393" s="53"/>
      <c r="Q393" s="52"/>
      <c r="R393" s="53"/>
      <c r="S393" s="52"/>
      <c r="T393" s="53"/>
      <c r="U393" s="52"/>
      <c r="V393" s="49"/>
      <c r="W393" s="46"/>
      <c r="X393"/>
      <c r="Y393"/>
      <c r="Z393"/>
      <c r="AA393"/>
      <c r="AB393"/>
    </row>
    <row r="394" spans="1:28" x14ac:dyDescent="0.25">
      <c r="A394" s="60"/>
      <c r="B394" s="37" t="str">
        <f>IFERROR(VLOOKUP(A394,'Listing Clients'!A:K,2,0),"")</f>
        <v/>
      </c>
      <c r="C394" s="39" t="str">
        <f>IFERROR(VLOOKUP(A394,'Listing Clients'!A:K,3,0),"")</f>
        <v/>
      </c>
      <c r="D394" s="24"/>
      <c r="E394" s="57"/>
      <c r="F394" s="54"/>
      <c r="G394" s="54"/>
      <c r="H394" s="50">
        <f t="shared" ref="H394" si="1460">G394-F394</f>
        <v>0</v>
      </c>
      <c r="I394" s="50">
        <f t="shared" ref="I394" si="1461">COUNTIF(D394:D397,"Adulte")*H394</f>
        <v>0</v>
      </c>
      <c r="J394" s="47">
        <f t="shared" ref="J394" si="1462">IF(I394="","",I394*Y$2)</f>
        <v>0</v>
      </c>
      <c r="K394" s="50">
        <f t="shared" ref="K394" si="1463">COUNTIF(D394:D397,"E&lt;10 ans")*H394</f>
        <v>0</v>
      </c>
      <c r="L394" s="47">
        <f t="shared" si="1448"/>
        <v>0</v>
      </c>
      <c r="M394" s="50">
        <f t="shared" ref="M394" si="1464">COUNTIF(D394:D397,"Invité")*H394</f>
        <v>0</v>
      </c>
      <c r="N394" s="47">
        <f t="shared" ref="N394" si="1465">IF(M394="","",M394*AC$2)</f>
        <v>0</v>
      </c>
      <c r="O394" s="50">
        <f t="shared" ref="O394" si="1466">COUNTIF(D394:D397,"Adulte")*H394</f>
        <v>0</v>
      </c>
      <c r="P394" s="47">
        <f t="shared" ref="P394" si="1467">IF(O394="","",O394*Z$2)</f>
        <v>0</v>
      </c>
      <c r="Q394" s="50">
        <f t="shared" ref="Q394" si="1468">COUNTIF(D394:D397,"E&lt;10 ans")*H394</f>
        <v>0</v>
      </c>
      <c r="R394" s="47">
        <f t="shared" ref="R394" si="1469">IF(Q394="","",Q394*AB$2)</f>
        <v>0</v>
      </c>
      <c r="S394" s="50">
        <f t="shared" ref="S394" si="1470">COUNTIF(D394:D397,"Invité")*H394</f>
        <v>0</v>
      </c>
      <c r="T394" s="47">
        <f t="shared" ref="T394" si="1471">IF(S394="","",S394*AD$2)</f>
        <v>0</v>
      </c>
      <c r="U394" s="50">
        <f t="shared" ref="U394" si="1472">COUNTIF(D394:D397,"E&lt;3 ans")</f>
        <v>0</v>
      </c>
      <c r="V394" s="47">
        <f t="shared" ref="V394" si="1473">SUM(J394,L394,N394,P394,R394,T394,AE394)</f>
        <v>0</v>
      </c>
      <c r="W394" s="44">
        <f t="shared" ref="W394" si="1474">SUM(O394,Q394,S394)</f>
        <v>0</v>
      </c>
      <c r="X394"/>
      <c r="Y394"/>
      <c r="Z394"/>
      <c r="AA394"/>
      <c r="AB394"/>
    </row>
    <row r="395" spans="1:28" x14ac:dyDescent="0.25">
      <c r="A395" s="61"/>
      <c r="B395" s="40"/>
      <c r="D395" s="42"/>
      <c r="E395" s="58"/>
      <c r="F395" s="55"/>
      <c r="G395" s="55"/>
      <c r="H395" s="51"/>
      <c r="I395" s="51"/>
      <c r="J395" s="48"/>
      <c r="K395" s="51"/>
      <c r="L395" s="48"/>
      <c r="M395" s="51"/>
      <c r="N395" s="48"/>
      <c r="O395" s="51"/>
      <c r="P395" s="48"/>
      <c r="Q395" s="51"/>
      <c r="R395" s="48"/>
      <c r="S395" s="51"/>
      <c r="T395" s="48"/>
      <c r="U395" s="51"/>
      <c r="V395" s="48"/>
      <c r="W395" s="45"/>
      <c r="X395"/>
      <c r="Y395"/>
      <c r="Z395"/>
      <c r="AA395"/>
      <c r="AB395"/>
    </row>
    <row r="396" spans="1:28" x14ac:dyDescent="0.25">
      <c r="A396" s="61"/>
      <c r="B396" s="40"/>
      <c r="D396" s="42"/>
      <c r="E396" s="58"/>
      <c r="F396" s="55"/>
      <c r="G396" s="55"/>
      <c r="H396" s="51"/>
      <c r="I396" s="51"/>
      <c r="J396" s="48"/>
      <c r="K396" s="51"/>
      <c r="L396" s="48"/>
      <c r="M396" s="51"/>
      <c r="N396" s="48"/>
      <c r="O396" s="51"/>
      <c r="P396" s="48"/>
      <c r="Q396" s="51"/>
      <c r="R396" s="48"/>
      <c r="S396" s="51"/>
      <c r="T396" s="48"/>
      <c r="U396" s="51"/>
      <c r="V396" s="48"/>
      <c r="W396" s="45"/>
      <c r="X396"/>
      <c r="Y396"/>
      <c r="Z396"/>
      <c r="AA396"/>
      <c r="AB396"/>
    </row>
    <row r="397" spans="1:28" ht="15.75" thickBot="1" x14ac:dyDescent="0.3">
      <c r="A397" s="62"/>
      <c r="B397" s="41"/>
      <c r="C397" s="35"/>
      <c r="D397" s="25"/>
      <c r="E397" s="59"/>
      <c r="F397" s="56"/>
      <c r="G397" s="56"/>
      <c r="H397" s="52"/>
      <c r="I397" s="52"/>
      <c r="J397" s="53"/>
      <c r="K397" s="52"/>
      <c r="L397" s="53"/>
      <c r="M397" s="52"/>
      <c r="N397" s="53"/>
      <c r="O397" s="52"/>
      <c r="P397" s="53"/>
      <c r="Q397" s="52"/>
      <c r="R397" s="53"/>
      <c r="S397" s="52"/>
      <c r="T397" s="53"/>
      <c r="U397" s="52"/>
      <c r="V397" s="49"/>
      <c r="W397" s="46"/>
      <c r="X397"/>
      <c r="Y397"/>
      <c r="Z397"/>
      <c r="AA397"/>
      <c r="AB397"/>
    </row>
    <row r="398" spans="1:28" x14ac:dyDescent="0.25">
      <c r="A398" s="60"/>
      <c r="B398" s="37" t="str">
        <f>IFERROR(VLOOKUP(A398,'Listing Clients'!A:K,2,0),"")</f>
        <v/>
      </c>
      <c r="C398" s="39" t="str">
        <f>IFERROR(VLOOKUP(A398,'Listing Clients'!A:K,3,0),"")</f>
        <v/>
      </c>
      <c r="D398" s="24"/>
      <c r="E398" s="57"/>
      <c r="F398" s="54"/>
      <c r="G398" s="54"/>
      <c r="H398" s="50">
        <f t="shared" ref="H398" si="1475">G398-F398</f>
        <v>0</v>
      </c>
      <c r="I398" s="50">
        <f t="shared" ref="I398" si="1476">COUNTIF(D398:D401,"Adulte")*H398</f>
        <v>0</v>
      </c>
      <c r="J398" s="47">
        <f t="shared" ref="J398" si="1477">IF(I398="","",I398*Y$2)</f>
        <v>0</v>
      </c>
      <c r="K398" s="50">
        <f t="shared" ref="K398" si="1478">COUNTIF(D398:D401,"E&lt;10 ans")*H398</f>
        <v>0</v>
      </c>
      <c r="L398" s="47">
        <f t="shared" si="1448"/>
        <v>0</v>
      </c>
      <c r="M398" s="50">
        <f t="shared" ref="M398" si="1479">COUNTIF(D398:D401,"Invité")*H398</f>
        <v>0</v>
      </c>
      <c r="N398" s="47">
        <f t="shared" ref="N398" si="1480">IF(M398="","",M398*AC$2)</f>
        <v>0</v>
      </c>
      <c r="O398" s="50">
        <f t="shared" ref="O398" si="1481">COUNTIF(D398:D401,"Adulte")*H398</f>
        <v>0</v>
      </c>
      <c r="P398" s="47">
        <f t="shared" ref="P398" si="1482">IF(O398="","",O398*Z$2)</f>
        <v>0</v>
      </c>
      <c r="Q398" s="50">
        <f t="shared" ref="Q398" si="1483">COUNTIF(D398:D401,"E&lt;10 ans")*H398</f>
        <v>0</v>
      </c>
      <c r="R398" s="47">
        <f t="shared" ref="R398" si="1484">IF(Q398="","",Q398*AB$2)</f>
        <v>0</v>
      </c>
      <c r="S398" s="50">
        <f t="shared" ref="S398" si="1485">COUNTIF(D398:D401,"Invité")*H398</f>
        <v>0</v>
      </c>
      <c r="T398" s="47">
        <f t="shared" ref="T398" si="1486">IF(S398="","",S398*AD$2)</f>
        <v>0</v>
      </c>
      <c r="U398" s="50">
        <f t="shared" ref="U398" si="1487">COUNTIF(D398:D401,"E&lt;3 ans")</f>
        <v>0</v>
      </c>
      <c r="V398" s="47">
        <f t="shared" ref="V398" si="1488">SUM(J398,L398,N398,P398,R398,T398,AE398)</f>
        <v>0</v>
      </c>
      <c r="W398" s="44">
        <f t="shared" ref="W398" si="1489">SUM(O398,Q398,S398)</f>
        <v>0</v>
      </c>
      <c r="X398"/>
      <c r="Y398"/>
      <c r="Z398"/>
      <c r="AA398"/>
      <c r="AB398"/>
    </row>
    <row r="399" spans="1:28" x14ac:dyDescent="0.25">
      <c r="A399" s="61"/>
      <c r="B399" s="40"/>
      <c r="D399" s="42"/>
      <c r="E399" s="58"/>
      <c r="F399" s="55"/>
      <c r="G399" s="55"/>
      <c r="H399" s="51"/>
      <c r="I399" s="51"/>
      <c r="J399" s="48"/>
      <c r="K399" s="51"/>
      <c r="L399" s="48"/>
      <c r="M399" s="51"/>
      <c r="N399" s="48"/>
      <c r="O399" s="51"/>
      <c r="P399" s="48"/>
      <c r="Q399" s="51"/>
      <c r="R399" s="48"/>
      <c r="S399" s="51"/>
      <c r="T399" s="48"/>
      <c r="U399" s="51"/>
      <c r="V399" s="48"/>
      <c r="W399" s="45"/>
      <c r="X399"/>
      <c r="Y399"/>
      <c r="Z399"/>
      <c r="AA399"/>
      <c r="AB399"/>
    </row>
    <row r="400" spans="1:28" x14ac:dyDescent="0.25">
      <c r="A400" s="61"/>
      <c r="B400" s="40"/>
      <c r="D400" s="42"/>
      <c r="E400" s="58"/>
      <c r="F400" s="55"/>
      <c r="G400" s="55"/>
      <c r="H400" s="51"/>
      <c r="I400" s="51"/>
      <c r="J400" s="48"/>
      <c r="K400" s="51"/>
      <c r="L400" s="48"/>
      <c r="M400" s="51"/>
      <c r="N400" s="48"/>
      <c r="O400" s="51"/>
      <c r="P400" s="48"/>
      <c r="Q400" s="51"/>
      <c r="R400" s="48"/>
      <c r="S400" s="51"/>
      <c r="T400" s="48"/>
      <c r="U400" s="51"/>
      <c r="V400" s="48"/>
      <c r="W400" s="45"/>
      <c r="X400"/>
      <c r="Y400"/>
      <c r="Z400"/>
      <c r="AA400"/>
      <c r="AB400"/>
    </row>
    <row r="401" spans="1:28" ht="15.75" thickBot="1" x14ac:dyDescent="0.3">
      <c r="A401" s="62"/>
      <c r="B401" s="41"/>
      <c r="C401" s="35"/>
      <c r="D401" s="25"/>
      <c r="E401" s="59"/>
      <c r="F401" s="56"/>
      <c r="G401" s="56"/>
      <c r="H401" s="52"/>
      <c r="I401" s="52"/>
      <c r="J401" s="53"/>
      <c r="K401" s="52"/>
      <c r="L401" s="53"/>
      <c r="M401" s="52"/>
      <c r="N401" s="53"/>
      <c r="O401" s="52"/>
      <c r="P401" s="53"/>
      <c r="Q401" s="52"/>
      <c r="R401" s="53"/>
      <c r="S401" s="52"/>
      <c r="T401" s="53"/>
      <c r="U401" s="52"/>
      <c r="V401" s="49"/>
      <c r="W401" s="46"/>
      <c r="X401"/>
      <c r="Y401"/>
      <c r="Z401"/>
      <c r="AA401"/>
      <c r="AB401"/>
    </row>
    <row r="402" spans="1:28" x14ac:dyDescent="0.25">
      <c r="A402" s="60"/>
      <c r="B402" s="37" t="str">
        <f>IFERROR(VLOOKUP(A402,'Listing Clients'!A:K,2,0),"")</f>
        <v/>
      </c>
      <c r="C402" s="39" t="str">
        <f>IFERROR(VLOOKUP(A402,'Listing Clients'!A:K,3,0),"")</f>
        <v/>
      </c>
      <c r="D402" s="24"/>
      <c r="E402" s="57"/>
      <c r="F402" s="54"/>
      <c r="G402" s="54"/>
      <c r="H402" s="50">
        <f t="shared" ref="H402" si="1490">G402-F402</f>
        <v>0</v>
      </c>
      <c r="I402" s="50">
        <f t="shared" ref="I402" si="1491">COUNTIF(D402:D405,"Adulte")*H402</f>
        <v>0</v>
      </c>
      <c r="J402" s="47">
        <f t="shared" ref="J402" si="1492">IF(I402="","",I402*Y$2)</f>
        <v>0</v>
      </c>
      <c r="K402" s="50">
        <f t="shared" ref="K402" si="1493">COUNTIF(D402:D405,"E&lt;10 ans")*H402</f>
        <v>0</v>
      </c>
      <c r="L402" s="47">
        <f t="shared" si="1448"/>
        <v>0</v>
      </c>
      <c r="M402" s="50">
        <f t="shared" ref="M402" si="1494">COUNTIF(D402:D405,"Invité")*H402</f>
        <v>0</v>
      </c>
      <c r="N402" s="47">
        <f t="shared" ref="N402" si="1495">IF(M402="","",M402*AC$2)</f>
        <v>0</v>
      </c>
      <c r="O402" s="50">
        <f t="shared" ref="O402" si="1496">COUNTIF(D402:D405,"Adulte")*H402</f>
        <v>0</v>
      </c>
      <c r="P402" s="47">
        <f t="shared" ref="P402" si="1497">IF(O402="","",O402*Z$2)</f>
        <v>0</v>
      </c>
      <c r="Q402" s="50">
        <f t="shared" ref="Q402" si="1498">COUNTIF(D402:D405,"E&lt;10 ans")*H402</f>
        <v>0</v>
      </c>
      <c r="R402" s="47">
        <f t="shared" ref="R402" si="1499">IF(Q402="","",Q402*AB$2)</f>
        <v>0</v>
      </c>
      <c r="S402" s="50">
        <f t="shared" ref="S402" si="1500">COUNTIF(D402:D405,"Invité")*H402</f>
        <v>0</v>
      </c>
      <c r="T402" s="47">
        <f t="shared" ref="T402" si="1501">IF(S402="","",S402*AD$2)</f>
        <v>0</v>
      </c>
      <c r="U402" s="50">
        <f t="shared" ref="U402" si="1502">COUNTIF(D402:D405,"E&lt;3 ans")</f>
        <v>0</v>
      </c>
      <c r="V402" s="47">
        <f t="shared" ref="V402" si="1503">SUM(J402,L402,N402,P402,R402,T402,AE402)</f>
        <v>0</v>
      </c>
      <c r="W402" s="44">
        <f t="shared" ref="W402" si="1504">SUM(O402,Q402,S402)</f>
        <v>0</v>
      </c>
      <c r="X402"/>
      <c r="Y402"/>
      <c r="Z402"/>
      <c r="AA402"/>
      <c r="AB402"/>
    </row>
    <row r="403" spans="1:28" x14ac:dyDescent="0.25">
      <c r="A403" s="61"/>
      <c r="B403" s="40"/>
      <c r="D403" s="42"/>
      <c r="E403" s="58"/>
      <c r="F403" s="55"/>
      <c r="G403" s="55"/>
      <c r="H403" s="51"/>
      <c r="I403" s="51"/>
      <c r="J403" s="48"/>
      <c r="K403" s="51"/>
      <c r="L403" s="48"/>
      <c r="M403" s="51"/>
      <c r="N403" s="48"/>
      <c r="O403" s="51"/>
      <c r="P403" s="48"/>
      <c r="Q403" s="51"/>
      <c r="R403" s="48"/>
      <c r="S403" s="51"/>
      <c r="T403" s="48"/>
      <c r="U403" s="51"/>
      <c r="V403" s="48"/>
      <c r="W403" s="45"/>
      <c r="X403"/>
      <c r="Y403"/>
      <c r="Z403"/>
      <c r="AA403"/>
      <c r="AB403"/>
    </row>
    <row r="404" spans="1:28" x14ac:dyDescent="0.25">
      <c r="A404" s="61"/>
      <c r="B404" s="40"/>
      <c r="D404" s="42"/>
      <c r="E404" s="58"/>
      <c r="F404" s="55"/>
      <c r="G404" s="55"/>
      <c r="H404" s="51"/>
      <c r="I404" s="51"/>
      <c r="J404" s="48"/>
      <c r="K404" s="51"/>
      <c r="L404" s="48"/>
      <c r="M404" s="51"/>
      <c r="N404" s="48"/>
      <c r="O404" s="51"/>
      <c r="P404" s="48"/>
      <c r="Q404" s="51"/>
      <c r="R404" s="48"/>
      <c r="S404" s="51"/>
      <c r="T404" s="48"/>
      <c r="U404" s="51"/>
      <c r="V404" s="48"/>
      <c r="W404" s="45"/>
      <c r="X404"/>
      <c r="Y404"/>
      <c r="Z404"/>
      <c r="AA404"/>
      <c r="AB404"/>
    </row>
    <row r="405" spans="1:28" ht="15.75" thickBot="1" x14ac:dyDescent="0.3">
      <c r="A405" s="62"/>
      <c r="B405" s="41"/>
      <c r="C405" s="35"/>
      <c r="D405" s="25"/>
      <c r="E405" s="59"/>
      <c r="F405" s="56"/>
      <c r="G405" s="56"/>
      <c r="H405" s="52"/>
      <c r="I405" s="52"/>
      <c r="J405" s="53"/>
      <c r="K405" s="52"/>
      <c r="L405" s="53"/>
      <c r="M405" s="52"/>
      <c r="N405" s="53"/>
      <c r="O405" s="52"/>
      <c r="P405" s="53"/>
      <c r="Q405" s="52"/>
      <c r="R405" s="53"/>
      <c r="S405" s="52"/>
      <c r="T405" s="53"/>
      <c r="U405" s="52"/>
      <c r="V405" s="49"/>
      <c r="W405" s="46"/>
      <c r="X405"/>
      <c r="Y405"/>
      <c r="Z405"/>
      <c r="AA405"/>
      <c r="AB405"/>
    </row>
    <row r="406" spans="1:28" x14ac:dyDescent="0.25">
      <c r="A406" s="60"/>
      <c r="B406" s="37" t="str">
        <f>IFERROR(VLOOKUP(A406,'Listing Clients'!A:K,2,0),"")</f>
        <v/>
      </c>
      <c r="C406" s="39" t="str">
        <f>IFERROR(VLOOKUP(A406,'Listing Clients'!A:K,3,0),"")</f>
        <v/>
      </c>
      <c r="D406" s="24"/>
      <c r="E406" s="57"/>
      <c r="F406" s="54"/>
      <c r="G406" s="54"/>
      <c r="H406" s="50">
        <f t="shared" ref="H406" si="1505">G406-F406</f>
        <v>0</v>
      </c>
      <c r="I406" s="50">
        <f t="shared" ref="I406" si="1506">COUNTIF(D406:D409,"Adulte")*H406</f>
        <v>0</v>
      </c>
      <c r="J406" s="47">
        <f t="shared" ref="J406" si="1507">IF(I406="","",I406*Y$2)</f>
        <v>0</v>
      </c>
      <c r="K406" s="50">
        <f t="shared" ref="K406" si="1508">COUNTIF(D406:D409,"E&lt;10 ans")*H406</f>
        <v>0</v>
      </c>
      <c r="L406" s="47">
        <f t="shared" si="1448"/>
        <v>0</v>
      </c>
      <c r="M406" s="50">
        <f t="shared" ref="M406" si="1509">COUNTIF(D406:D409,"Invité")*H406</f>
        <v>0</v>
      </c>
      <c r="N406" s="47">
        <f t="shared" ref="N406" si="1510">IF(M406="","",M406*AC$2)</f>
        <v>0</v>
      </c>
      <c r="O406" s="50">
        <f t="shared" ref="O406" si="1511">COUNTIF(D406:D409,"Adulte")*H406</f>
        <v>0</v>
      </c>
      <c r="P406" s="47">
        <f t="shared" ref="P406" si="1512">IF(O406="","",O406*Z$2)</f>
        <v>0</v>
      </c>
      <c r="Q406" s="50">
        <f t="shared" ref="Q406" si="1513">COUNTIF(D406:D409,"E&lt;10 ans")*H406</f>
        <v>0</v>
      </c>
      <c r="R406" s="47">
        <f t="shared" ref="R406" si="1514">IF(Q406="","",Q406*AB$2)</f>
        <v>0</v>
      </c>
      <c r="S406" s="50">
        <f t="shared" ref="S406" si="1515">COUNTIF(D406:D409,"Invité")*H406</f>
        <v>0</v>
      </c>
      <c r="T406" s="47">
        <f t="shared" ref="T406" si="1516">IF(S406="","",S406*AD$2)</f>
        <v>0</v>
      </c>
      <c r="U406" s="50">
        <f t="shared" ref="U406" si="1517">COUNTIF(D406:D409,"E&lt;3 ans")</f>
        <v>0</v>
      </c>
      <c r="V406" s="47">
        <f t="shared" ref="V406" si="1518">SUM(J406,L406,N406,P406,R406,T406,AE406)</f>
        <v>0</v>
      </c>
      <c r="W406" s="44">
        <f t="shared" ref="W406" si="1519">SUM(O406,Q406,S406)</f>
        <v>0</v>
      </c>
      <c r="X406"/>
      <c r="Y406"/>
      <c r="Z406"/>
      <c r="AA406"/>
      <c r="AB406"/>
    </row>
    <row r="407" spans="1:28" x14ac:dyDescent="0.25">
      <c r="A407" s="61"/>
      <c r="B407" s="40"/>
      <c r="D407" s="42"/>
      <c r="E407" s="58"/>
      <c r="F407" s="55"/>
      <c r="G407" s="55"/>
      <c r="H407" s="51"/>
      <c r="I407" s="51"/>
      <c r="J407" s="48"/>
      <c r="K407" s="51"/>
      <c r="L407" s="48"/>
      <c r="M407" s="51"/>
      <c r="N407" s="48"/>
      <c r="O407" s="51"/>
      <c r="P407" s="48"/>
      <c r="Q407" s="51"/>
      <c r="R407" s="48"/>
      <c r="S407" s="51"/>
      <c r="T407" s="48"/>
      <c r="U407" s="51"/>
      <c r="V407" s="48"/>
      <c r="W407" s="45"/>
      <c r="X407"/>
      <c r="Y407"/>
      <c r="Z407"/>
      <c r="AA407"/>
      <c r="AB407"/>
    </row>
    <row r="408" spans="1:28" x14ac:dyDescent="0.25">
      <c r="A408" s="61"/>
      <c r="B408" s="40"/>
      <c r="D408" s="42"/>
      <c r="E408" s="58"/>
      <c r="F408" s="55"/>
      <c r="G408" s="55"/>
      <c r="H408" s="51"/>
      <c r="I408" s="51"/>
      <c r="J408" s="48"/>
      <c r="K408" s="51"/>
      <c r="L408" s="48"/>
      <c r="M408" s="51"/>
      <c r="N408" s="48"/>
      <c r="O408" s="51"/>
      <c r="P408" s="48"/>
      <c r="Q408" s="51"/>
      <c r="R408" s="48"/>
      <c r="S408" s="51"/>
      <c r="T408" s="48"/>
      <c r="U408" s="51"/>
      <c r="V408" s="48"/>
      <c r="W408" s="45"/>
      <c r="X408"/>
      <c r="Y408"/>
      <c r="Z408"/>
      <c r="AA408"/>
      <c r="AB408"/>
    </row>
    <row r="409" spans="1:28" ht="15.75" thickBot="1" x14ac:dyDescent="0.3">
      <c r="A409" s="62"/>
      <c r="B409" s="41"/>
      <c r="C409" s="35"/>
      <c r="D409" s="25"/>
      <c r="E409" s="59"/>
      <c r="F409" s="56"/>
      <c r="G409" s="56"/>
      <c r="H409" s="52"/>
      <c r="I409" s="52"/>
      <c r="J409" s="53"/>
      <c r="K409" s="52"/>
      <c r="L409" s="53"/>
      <c r="M409" s="52"/>
      <c r="N409" s="53"/>
      <c r="O409" s="52"/>
      <c r="P409" s="53"/>
      <c r="Q409" s="52"/>
      <c r="R409" s="53"/>
      <c r="S409" s="52"/>
      <c r="T409" s="53"/>
      <c r="U409" s="52"/>
      <c r="V409" s="49"/>
      <c r="W409" s="46"/>
      <c r="X409"/>
      <c r="Y409"/>
      <c r="Z409"/>
      <c r="AA409"/>
      <c r="AB409"/>
    </row>
    <row r="410" spans="1:28" x14ac:dyDescent="0.25">
      <c r="A410" s="60"/>
      <c r="B410" s="37" t="str">
        <f>IFERROR(VLOOKUP(A410,'Listing Clients'!A:K,2,0),"")</f>
        <v/>
      </c>
      <c r="C410" s="39" t="str">
        <f>IFERROR(VLOOKUP(A410,'Listing Clients'!A:K,3,0),"")</f>
        <v/>
      </c>
      <c r="D410" s="24"/>
      <c r="E410" s="57"/>
      <c r="F410" s="54"/>
      <c r="G410" s="54"/>
      <c r="H410" s="50">
        <f t="shared" ref="H410" si="1520">G410-F410</f>
        <v>0</v>
      </c>
      <c r="I410" s="50">
        <f t="shared" ref="I410" si="1521">COUNTIF(D410:D413,"Adulte")*H410</f>
        <v>0</v>
      </c>
      <c r="J410" s="47">
        <f t="shared" ref="J410" si="1522">IF(I410="","",I410*Y$2)</f>
        <v>0</v>
      </c>
      <c r="K410" s="50">
        <f t="shared" ref="K410" si="1523">COUNTIF(D410:D413,"E&lt;10 ans")*H410</f>
        <v>0</v>
      </c>
      <c r="L410" s="47">
        <f t="shared" si="1448"/>
        <v>0</v>
      </c>
      <c r="M410" s="50">
        <f t="shared" ref="M410" si="1524">COUNTIF(D410:D413,"Invité")*H410</f>
        <v>0</v>
      </c>
      <c r="N410" s="47">
        <f t="shared" ref="N410" si="1525">IF(M410="","",M410*AC$2)</f>
        <v>0</v>
      </c>
      <c r="O410" s="50">
        <f t="shared" ref="O410" si="1526">COUNTIF(D410:D413,"Adulte")*H410</f>
        <v>0</v>
      </c>
      <c r="P410" s="47">
        <f t="shared" ref="P410" si="1527">IF(O410="","",O410*Z$2)</f>
        <v>0</v>
      </c>
      <c r="Q410" s="50">
        <f t="shared" ref="Q410" si="1528">COUNTIF(D410:D413,"E&lt;10 ans")*H410</f>
        <v>0</v>
      </c>
      <c r="R410" s="47">
        <f t="shared" ref="R410" si="1529">IF(Q410="","",Q410*AB$2)</f>
        <v>0</v>
      </c>
      <c r="S410" s="50">
        <f t="shared" ref="S410" si="1530">COUNTIF(D410:D413,"Invité")*H410</f>
        <v>0</v>
      </c>
      <c r="T410" s="47">
        <f t="shared" ref="T410" si="1531">IF(S410="","",S410*AD$2)</f>
        <v>0</v>
      </c>
      <c r="U410" s="50">
        <f t="shared" ref="U410" si="1532">COUNTIF(D410:D413,"E&lt;3 ans")</f>
        <v>0</v>
      </c>
      <c r="V410" s="47">
        <f t="shared" ref="V410" si="1533">SUM(J410,L410,N410,P410,R410,T410,AE410)</f>
        <v>0</v>
      </c>
      <c r="W410" s="44">
        <f t="shared" ref="W410" si="1534">SUM(O410,Q410,S410)</f>
        <v>0</v>
      </c>
      <c r="X410"/>
      <c r="Y410"/>
      <c r="Z410"/>
      <c r="AA410"/>
      <c r="AB410"/>
    </row>
    <row r="411" spans="1:28" x14ac:dyDescent="0.25">
      <c r="A411" s="61"/>
      <c r="B411" s="40"/>
      <c r="D411" s="42"/>
      <c r="E411" s="58"/>
      <c r="F411" s="55"/>
      <c r="G411" s="55"/>
      <c r="H411" s="51"/>
      <c r="I411" s="51"/>
      <c r="J411" s="48"/>
      <c r="K411" s="51"/>
      <c r="L411" s="48"/>
      <c r="M411" s="51"/>
      <c r="N411" s="48"/>
      <c r="O411" s="51"/>
      <c r="P411" s="48"/>
      <c r="Q411" s="51"/>
      <c r="R411" s="48"/>
      <c r="S411" s="51"/>
      <c r="T411" s="48"/>
      <c r="U411" s="51"/>
      <c r="V411" s="48"/>
      <c r="W411" s="45"/>
      <c r="X411"/>
      <c r="Y411"/>
      <c r="Z411"/>
      <c r="AA411"/>
      <c r="AB411"/>
    </row>
    <row r="412" spans="1:28" x14ac:dyDescent="0.25">
      <c r="A412" s="61"/>
      <c r="B412" s="40"/>
      <c r="D412" s="42"/>
      <c r="E412" s="58"/>
      <c r="F412" s="55"/>
      <c r="G412" s="55"/>
      <c r="H412" s="51"/>
      <c r="I412" s="51"/>
      <c r="J412" s="48"/>
      <c r="K412" s="51"/>
      <c r="L412" s="48"/>
      <c r="M412" s="51"/>
      <c r="N412" s="48"/>
      <c r="O412" s="51"/>
      <c r="P412" s="48"/>
      <c r="Q412" s="51"/>
      <c r="R412" s="48"/>
      <c r="S412" s="51"/>
      <c r="T412" s="48"/>
      <c r="U412" s="51"/>
      <c r="V412" s="48"/>
      <c r="W412" s="45"/>
      <c r="X412"/>
      <c r="Y412"/>
      <c r="Z412"/>
      <c r="AA412"/>
      <c r="AB412"/>
    </row>
    <row r="413" spans="1:28" ht="15.75" thickBot="1" x14ac:dyDescent="0.3">
      <c r="A413" s="62"/>
      <c r="B413" s="41"/>
      <c r="C413" s="35"/>
      <c r="D413" s="25"/>
      <c r="E413" s="59"/>
      <c r="F413" s="56"/>
      <c r="G413" s="56"/>
      <c r="H413" s="52"/>
      <c r="I413" s="52"/>
      <c r="J413" s="53"/>
      <c r="K413" s="52"/>
      <c r="L413" s="53"/>
      <c r="M413" s="52"/>
      <c r="N413" s="53"/>
      <c r="O413" s="52"/>
      <c r="P413" s="53"/>
      <c r="Q413" s="52"/>
      <c r="R413" s="53"/>
      <c r="S413" s="52"/>
      <c r="T413" s="53"/>
      <c r="U413" s="52"/>
      <c r="V413" s="49"/>
      <c r="W413" s="46"/>
      <c r="X413"/>
      <c r="Y413"/>
      <c r="Z413"/>
      <c r="AA413"/>
      <c r="AB413"/>
    </row>
    <row r="414" spans="1:28" x14ac:dyDescent="0.25">
      <c r="A414" s="60"/>
      <c r="B414" s="37" t="str">
        <f>IFERROR(VLOOKUP(A414,'Listing Clients'!A:K,2,0),"")</f>
        <v/>
      </c>
      <c r="C414" s="39" t="str">
        <f>IFERROR(VLOOKUP(A414,'Listing Clients'!A:K,3,0),"")</f>
        <v/>
      </c>
      <c r="D414" s="24"/>
      <c r="E414" s="57"/>
      <c r="F414" s="54"/>
      <c r="G414" s="54"/>
      <c r="H414" s="50">
        <f t="shared" ref="H414" si="1535">G414-F414</f>
        <v>0</v>
      </c>
      <c r="I414" s="50">
        <f t="shared" ref="I414" si="1536">COUNTIF(D414:D417,"Adulte")*H414</f>
        <v>0</v>
      </c>
      <c r="J414" s="47">
        <f t="shared" ref="J414" si="1537">IF(I414="","",I414*Y$2)</f>
        <v>0</v>
      </c>
      <c r="K414" s="50">
        <f t="shared" ref="K414" si="1538">COUNTIF(D414:D417,"E&lt;10 ans")*H414</f>
        <v>0</v>
      </c>
      <c r="L414" s="47">
        <f t="shared" si="1448"/>
        <v>0</v>
      </c>
      <c r="M414" s="50">
        <f t="shared" ref="M414" si="1539">COUNTIF(D414:D417,"Invité")*H414</f>
        <v>0</v>
      </c>
      <c r="N414" s="47">
        <f t="shared" ref="N414" si="1540">IF(M414="","",M414*AC$2)</f>
        <v>0</v>
      </c>
      <c r="O414" s="50">
        <f t="shared" ref="O414" si="1541">COUNTIF(D414:D417,"Adulte")*H414</f>
        <v>0</v>
      </c>
      <c r="P414" s="47">
        <f t="shared" ref="P414" si="1542">IF(O414="","",O414*Z$2)</f>
        <v>0</v>
      </c>
      <c r="Q414" s="50">
        <f t="shared" ref="Q414" si="1543">COUNTIF(D414:D417,"E&lt;10 ans")*H414</f>
        <v>0</v>
      </c>
      <c r="R414" s="47">
        <f t="shared" ref="R414" si="1544">IF(Q414="","",Q414*AB$2)</f>
        <v>0</v>
      </c>
      <c r="S414" s="50">
        <f t="shared" ref="S414" si="1545">COUNTIF(D414:D417,"Invité")*H414</f>
        <v>0</v>
      </c>
      <c r="T414" s="47">
        <f t="shared" ref="T414" si="1546">IF(S414="","",S414*AD$2)</f>
        <v>0</v>
      </c>
      <c r="U414" s="50">
        <f t="shared" ref="U414" si="1547">COUNTIF(D414:D417,"E&lt;3 ans")</f>
        <v>0</v>
      </c>
      <c r="V414" s="47">
        <f t="shared" ref="V414" si="1548">SUM(J414,L414,N414,P414,R414,T414,AE414)</f>
        <v>0</v>
      </c>
      <c r="W414" s="44">
        <f t="shared" ref="W414" si="1549">SUM(O414,Q414,S414)</f>
        <v>0</v>
      </c>
      <c r="X414"/>
      <c r="Y414"/>
      <c r="Z414"/>
      <c r="AA414"/>
      <c r="AB414"/>
    </row>
    <row r="415" spans="1:28" x14ac:dyDescent="0.25">
      <c r="A415" s="61"/>
      <c r="B415" s="40"/>
      <c r="D415" s="42"/>
      <c r="E415" s="58"/>
      <c r="F415" s="55"/>
      <c r="G415" s="55"/>
      <c r="H415" s="51"/>
      <c r="I415" s="51"/>
      <c r="J415" s="48"/>
      <c r="K415" s="51"/>
      <c r="L415" s="48"/>
      <c r="M415" s="51"/>
      <c r="N415" s="48"/>
      <c r="O415" s="51"/>
      <c r="P415" s="48"/>
      <c r="Q415" s="51"/>
      <c r="R415" s="48"/>
      <c r="S415" s="51"/>
      <c r="T415" s="48"/>
      <c r="U415" s="51"/>
      <c r="V415" s="48"/>
      <c r="W415" s="45"/>
      <c r="X415"/>
      <c r="Y415"/>
      <c r="Z415"/>
      <c r="AA415"/>
      <c r="AB415"/>
    </row>
    <row r="416" spans="1:28" x14ac:dyDescent="0.25">
      <c r="A416" s="61"/>
      <c r="B416" s="40"/>
      <c r="D416" s="42"/>
      <c r="E416" s="58"/>
      <c r="F416" s="55"/>
      <c r="G416" s="55"/>
      <c r="H416" s="51"/>
      <c r="I416" s="51"/>
      <c r="J416" s="48"/>
      <c r="K416" s="51"/>
      <c r="L416" s="48"/>
      <c r="M416" s="51"/>
      <c r="N416" s="48"/>
      <c r="O416" s="51"/>
      <c r="P416" s="48"/>
      <c r="Q416" s="51"/>
      <c r="R416" s="48"/>
      <c r="S416" s="51"/>
      <c r="T416" s="48"/>
      <c r="U416" s="51"/>
      <c r="V416" s="48"/>
      <c r="W416" s="45"/>
      <c r="X416"/>
      <c r="Y416"/>
      <c r="Z416"/>
      <c r="AA416"/>
      <c r="AB416"/>
    </row>
    <row r="417" spans="1:28" ht="15.75" thickBot="1" x14ac:dyDescent="0.3">
      <c r="A417" s="62"/>
      <c r="B417" s="41"/>
      <c r="C417" s="35"/>
      <c r="D417" s="25"/>
      <c r="E417" s="59"/>
      <c r="F417" s="56"/>
      <c r="G417" s="56"/>
      <c r="H417" s="52"/>
      <c r="I417" s="52"/>
      <c r="J417" s="53"/>
      <c r="K417" s="52"/>
      <c r="L417" s="53"/>
      <c r="M417" s="52"/>
      <c r="N417" s="53"/>
      <c r="O417" s="52"/>
      <c r="P417" s="53"/>
      <c r="Q417" s="52"/>
      <c r="R417" s="53"/>
      <c r="S417" s="52"/>
      <c r="T417" s="53"/>
      <c r="U417" s="52"/>
      <c r="V417" s="49"/>
      <c r="W417" s="46"/>
      <c r="X417"/>
      <c r="Y417"/>
      <c r="Z417"/>
      <c r="AA417"/>
      <c r="AB417"/>
    </row>
    <row r="418" spans="1:28" x14ac:dyDescent="0.25">
      <c r="A418" s="60"/>
      <c r="B418" s="37" t="str">
        <f>IFERROR(VLOOKUP(A418,'Listing Clients'!A:K,2,0),"")</f>
        <v/>
      </c>
      <c r="C418" s="39" t="str">
        <f>IFERROR(VLOOKUP(A418,'Listing Clients'!A:K,3,0),"")</f>
        <v/>
      </c>
      <c r="D418" s="24"/>
      <c r="E418" s="57"/>
      <c r="F418" s="54"/>
      <c r="G418" s="54"/>
      <c r="H418" s="50">
        <f t="shared" ref="H418" si="1550">G418-F418</f>
        <v>0</v>
      </c>
      <c r="I418" s="50">
        <f t="shared" ref="I418" si="1551">COUNTIF(D418:D421,"Adulte")*H418</f>
        <v>0</v>
      </c>
      <c r="J418" s="47">
        <f t="shared" ref="J418" si="1552">IF(I418="","",I418*Y$2)</f>
        <v>0</v>
      </c>
      <c r="K418" s="50">
        <f t="shared" ref="K418" si="1553">COUNTIF(D418:D421,"E&lt;10 ans")*H418</f>
        <v>0</v>
      </c>
      <c r="L418" s="47">
        <f t="shared" si="1448"/>
        <v>0</v>
      </c>
      <c r="M418" s="50">
        <f t="shared" ref="M418" si="1554">COUNTIF(D418:D421,"Invité")*H418</f>
        <v>0</v>
      </c>
      <c r="N418" s="47">
        <f t="shared" ref="N418" si="1555">IF(M418="","",M418*AC$2)</f>
        <v>0</v>
      </c>
      <c r="O418" s="50">
        <f t="shared" ref="O418" si="1556">COUNTIF(D418:D421,"Adulte")*H418</f>
        <v>0</v>
      </c>
      <c r="P418" s="47">
        <f t="shared" ref="P418" si="1557">IF(O418="","",O418*Z$2)</f>
        <v>0</v>
      </c>
      <c r="Q418" s="50">
        <f t="shared" ref="Q418" si="1558">COUNTIF(D418:D421,"E&lt;10 ans")*H418</f>
        <v>0</v>
      </c>
      <c r="R418" s="47">
        <f t="shared" ref="R418" si="1559">IF(Q418="","",Q418*AB$2)</f>
        <v>0</v>
      </c>
      <c r="S418" s="50">
        <f t="shared" ref="S418" si="1560">COUNTIF(D418:D421,"Invité")*H418</f>
        <v>0</v>
      </c>
      <c r="T418" s="47">
        <f t="shared" ref="T418" si="1561">IF(S418="","",S418*AD$2)</f>
        <v>0</v>
      </c>
      <c r="U418" s="50">
        <f t="shared" ref="U418" si="1562">COUNTIF(D418:D421,"E&lt;3 ans")</f>
        <v>0</v>
      </c>
      <c r="V418" s="47">
        <f t="shared" ref="V418" si="1563">SUM(J418,L418,N418,P418,R418,T418,AE418)</f>
        <v>0</v>
      </c>
      <c r="W418" s="44">
        <f t="shared" ref="W418" si="1564">SUM(O418,Q418,S418)</f>
        <v>0</v>
      </c>
      <c r="X418"/>
      <c r="Y418"/>
      <c r="Z418"/>
      <c r="AA418"/>
      <c r="AB418"/>
    </row>
    <row r="419" spans="1:28" x14ac:dyDescent="0.25">
      <c r="A419" s="61"/>
      <c r="B419" s="40"/>
      <c r="D419" s="42"/>
      <c r="E419" s="58"/>
      <c r="F419" s="55"/>
      <c r="G419" s="55"/>
      <c r="H419" s="51"/>
      <c r="I419" s="51"/>
      <c r="J419" s="48"/>
      <c r="K419" s="51"/>
      <c r="L419" s="48"/>
      <c r="M419" s="51"/>
      <c r="N419" s="48"/>
      <c r="O419" s="51"/>
      <c r="P419" s="48"/>
      <c r="Q419" s="51"/>
      <c r="R419" s="48"/>
      <c r="S419" s="51"/>
      <c r="T419" s="48"/>
      <c r="U419" s="51"/>
      <c r="V419" s="48"/>
      <c r="W419" s="45"/>
      <c r="X419"/>
      <c r="Y419"/>
      <c r="Z419"/>
      <c r="AA419"/>
      <c r="AB419"/>
    </row>
    <row r="420" spans="1:28" x14ac:dyDescent="0.25">
      <c r="A420" s="61"/>
      <c r="B420" s="40"/>
      <c r="D420" s="42"/>
      <c r="E420" s="58"/>
      <c r="F420" s="55"/>
      <c r="G420" s="55"/>
      <c r="H420" s="51"/>
      <c r="I420" s="51"/>
      <c r="J420" s="48"/>
      <c r="K420" s="51"/>
      <c r="L420" s="48"/>
      <c r="M420" s="51"/>
      <c r="N420" s="48"/>
      <c r="O420" s="51"/>
      <c r="P420" s="48"/>
      <c r="Q420" s="51"/>
      <c r="R420" s="48"/>
      <c r="S420" s="51"/>
      <c r="T420" s="48"/>
      <c r="U420" s="51"/>
      <c r="V420" s="48"/>
      <c r="W420" s="45"/>
      <c r="X420"/>
      <c r="Y420"/>
      <c r="Z420"/>
      <c r="AA420"/>
      <c r="AB420"/>
    </row>
    <row r="421" spans="1:28" ht="15.75" thickBot="1" x14ac:dyDescent="0.3">
      <c r="A421" s="62"/>
      <c r="B421" s="41"/>
      <c r="C421" s="35"/>
      <c r="D421" s="25"/>
      <c r="E421" s="59"/>
      <c r="F421" s="56"/>
      <c r="G421" s="56"/>
      <c r="H421" s="52"/>
      <c r="I421" s="52"/>
      <c r="J421" s="53"/>
      <c r="K421" s="52"/>
      <c r="L421" s="53"/>
      <c r="M421" s="52"/>
      <c r="N421" s="53"/>
      <c r="O421" s="52"/>
      <c r="P421" s="53"/>
      <c r="Q421" s="52"/>
      <c r="R421" s="53"/>
      <c r="S421" s="52"/>
      <c r="T421" s="53"/>
      <c r="U421" s="52"/>
      <c r="V421" s="49"/>
      <c r="W421" s="46"/>
      <c r="X421"/>
      <c r="Y421"/>
      <c r="Z421"/>
      <c r="AA421"/>
      <c r="AB421"/>
    </row>
    <row r="422" spans="1:28" x14ac:dyDescent="0.25">
      <c r="A422" s="60"/>
      <c r="B422" s="37" t="str">
        <f>IFERROR(VLOOKUP(A422,'Listing Clients'!A:K,2,0),"")</f>
        <v/>
      </c>
      <c r="C422" s="39" t="str">
        <f>IFERROR(VLOOKUP(A422,'Listing Clients'!A:K,3,0),"")</f>
        <v/>
      </c>
      <c r="D422" s="24"/>
      <c r="E422" s="57"/>
      <c r="F422" s="54"/>
      <c r="G422" s="54"/>
      <c r="H422" s="50">
        <f t="shared" ref="H422" si="1565">G422-F422</f>
        <v>0</v>
      </c>
      <c r="I422" s="50">
        <f t="shared" ref="I422" si="1566">COUNTIF(D422:D425,"Adulte")*H422</f>
        <v>0</v>
      </c>
      <c r="J422" s="47">
        <f t="shared" ref="J422" si="1567">IF(I422="","",I422*Y$2)</f>
        <v>0</v>
      </c>
      <c r="K422" s="50">
        <f t="shared" ref="K422" si="1568">COUNTIF(D422:D425,"E&lt;10 ans")*H422</f>
        <v>0</v>
      </c>
      <c r="L422" s="47">
        <f t="shared" si="1448"/>
        <v>0</v>
      </c>
      <c r="M422" s="50">
        <f t="shared" ref="M422" si="1569">COUNTIF(D422:D425,"Invité")*H422</f>
        <v>0</v>
      </c>
      <c r="N422" s="47">
        <f t="shared" ref="N422" si="1570">IF(M422="","",M422*AC$2)</f>
        <v>0</v>
      </c>
      <c r="O422" s="50">
        <f t="shared" ref="O422" si="1571">COUNTIF(D422:D425,"Adulte")*H422</f>
        <v>0</v>
      </c>
      <c r="P422" s="47">
        <f t="shared" ref="P422" si="1572">IF(O422="","",O422*Z$2)</f>
        <v>0</v>
      </c>
      <c r="Q422" s="50">
        <f t="shared" ref="Q422" si="1573">COUNTIF(D422:D425,"E&lt;10 ans")*H422</f>
        <v>0</v>
      </c>
      <c r="R422" s="47">
        <f t="shared" ref="R422" si="1574">IF(Q422="","",Q422*AB$2)</f>
        <v>0</v>
      </c>
      <c r="S422" s="50">
        <f t="shared" ref="S422" si="1575">COUNTIF(D422:D425,"Invité")*H422</f>
        <v>0</v>
      </c>
      <c r="T422" s="47">
        <f t="shared" ref="T422" si="1576">IF(S422="","",S422*AD$2)</f>
        <v>0</v>
      </c>
      <c r="U422" s="50">
        <f t="shared" ref="U422" si="1577">COUNTIF(D422:D425,"E&lt;3 ans")</f>
        <v>0</v>
      </c>
      <c r="V422" s="47">
        <f t="shared" ref="V422" si="1578">SUM(J422,L422,N422,P422,R422,T422,AE422)</f>
        <v>0</v>
      </c>
      <c r="W422" s="44">
        <f t="shared" ref="W422" si="1579">SUM(O422,Q422,S422)</f>
        <v>0</v>
      </c>
      <c r="X422"/>
      <c r="Y422"/>
      <c r="Z422"/>
      <c r="AA422"/>
      <c r="AB422"/>
    </row>
    <row r="423" spans="1:28" x14ac:dyDescent="0.25">
      <c r="A423" s="61"/>
      <c r="B423" s="40"/>
      <c r="D423" s="42"/>
      <c r="E423" s="58"/>
      <c r="F423" s="55"/>
      <c r="G423" s="55"/>
      <c r="H423" s="51"/>
      <c r="I423" s="51"/>
      <c r="J423" s="48"/>
      <c r="K423" s="51"/>
      <c r="L423" s="48"/>
      <c r="M423" s="51"/>
      <c r="N423" s="48"/>
      <c r="O423" s="51"/>
      <c r="P423" s="48"/>
      <c r="Q423" s="51"/>
      <c r="R423" s="48"/>
      <c r="S423" s="51"/>
      <c r="T423" s="48"/>
      <c r="U423" s="51"/>
      <c r="V423" s="48"/>
      <c r="W423" s="45"/>
      <c r="X423"/>
      <c r="Y423"/>
      <c r="Z423"/>
      <c r="AA423"/>
      <c r="AB423"/>
    </row>
    <row r="424" spans="1:28" x14ac:dyDescent="0.25">
      <c r="A424" s="61"/>
      <c r="B424" s="40"/>
      <c r="D424" s="42"/>
      <c r="E424" s="58"/>
      <c r="F424" s="55"/>
      <c r="G424" s="55"/>
      <c r="H424" s="51"/>
      <c r="I424" s="51"/>
      <c r="J424" s="48"/>
      <c r="K424" s="51"/>
      <c r="L424" s="48"/>
      <c r="M424" s="51"/>
      <c r="N424" s="48"/>
      <c r="O424" s="51"/>
      <c r="P424" s="48"/>
      <c r="Q424" s="51"/>
      <c r="R424" s="48"/>
      <c r="S424" s="51"/>
      <c r="T424" s="48"/>
      <c r="U424" s="51"/>
      <c r="V424" s="48"/>
      <c r="W424" s="45"/>
      <c r="X424"/>
      <c r="Y424"/>
      <c r="Z424"/>
      <c r="AA424"/>
      <c r="AB424"/>
    </row>
    <row r="425" spans="1:28" ht="15.75" thickBot="1" x14ac:dyDescent="0.3">
      <c r="A425" s="62"/>
      <c r="B425" s="41"/>
      <c r="C425" s="35"/>
      <c r="D425" s="25"/>
      <c r="E425" s="59"/>
      <c r="F425" s="56"/>
      <c r="G425" s="56"/>
      <c r="H425" s="52"/>
      <c r="I425" s="52"/>
      <c r="J425" s="53"/>
      <c r="K425" s="52"/>
      <c r="L425" s="53"/>
      <c r="M425" s="52"/>
      <c r="N425" s="53"/>
      <c r="O425" s="52"/>
      <c r="P425" s="53"/>
      <c r="Q425" s="52"/>
      <c r="R425" s="53"/>
      <c r="S425" s="52"/>
      <c r="T425" s="53"/>
      <c r="U425" s="52"/>
      <c r="V425" s="49"/>
      <c r="W425" s="46"/>
      <c r="X425"/>
      <c r="Y425"/>
      <c r="Z425"/>
      <c r="AA425"/>
      <c r="AB425"/>
    </row>
    <row r="426" spans="1:28" x14ac:dyDescent="0.25">
      <c r="A426" s="60"/>
      <c r="B426" s="37" t="str">
        <f>IFERROR(VLOOKUP(A426,'Listing Clients'!A:K,2,0),"")</f>
        <v/>
      </c>
      <c r="C426" s="39" t="str">
        <f>IFERROR(VLOOKUP(A426,'Listing Clients'!A:K,3,0),"")</f>
        <v/>
      </c>
      <c r="D426" s="24"/>
      <c r="E426" s="57"/>
      <c r="F426" s="54"/>
      <c r="G426" s="54"/>
      <c r="H426" s="50">
        <f t="shared" ref="H426" si="1580">G426-F426</f>
        <v>0</v>
      </c>
      <c r="I426" s="50">
        <f t="shared" ref="I426" si="1581">COUNTIF(D426:D429,"Adulte")*H426</f>
        <v>0</v>
      </c>
      <c r="J426" s="47">
        <f t="shared" ref="J426" si="1582">IF(I426="","",I426*Y$2)</f>
        <v>0</v>
      </c>
      <c r="K426" s="50">
        <f t="shared" ref="K426" si="1583">COUNTIF(D426:D429,"E&lt;10 ans")*H426</f>
        <v>0</v>
      </c>
      <c r="L426" s="47">
        <f t="shared" si="1448"/>
        <v>0</v>
      </c>
      <c r="M426" s="50">
        <f t="shared" ref="M426" si="1584">COUNTIF(D426:D429,"Invité")*H426</f>
        <v>0</v>
      </c>
      <c r="N426" s="47">
        <f t="shared" ref="N426" si="1585">IF(M426="","",M426*AC$2)</f>
        <v>0</v>
      </c>
      <c r="O426" s="50">
        <f t="shared" ref="O426" si="1586">COUNTIF(D426:D429,"Adulte")*H426</f>
        <v>0</v>
      </c>
      <c r="P426" s="47">
        <f t="shared" ref="P426" si="1587">IF(O426="","",O426*Z$2)</f>
        <v>0</v>
      </c>
      <c r="Q426" s="50">
        <f t="shared" ref="Q426" si="1588">COUNTIF(D426:D429,"E&lt;10 ans")*H426</f>
        <v>0</v>
      </c>
      <c r="R426" s="47">
        <f t="shared" ref="R426" si="1589">IF(Q426="","",Q426*AB$2)</f>
        <v>0</v>
      </c>
      <c r="S426" s="50">
        <f t="shared" ref="S426" si="1590">COUNTIF(D426:D429,"Invité")*H426</f>
        <v>0</v>
      </c>
      <c r="T426" s="47">
        <f t="shared" ref="T426" si="1591">IF(S426="","",S426*AD$2)</f>
        <v>0</v>
      </c>
      <c r="U426" s="50">
        <f t="shared" ref="U426" si="1592">COUNTIF(D426:D429,"E&lt;3 ans")</f>
        <v>0</v>
      </c>
      <c r="V426" s="47">
        <f t="shared" ref="V426" si="1593">SUM(J426,L426,N426,P426,R426,T426,AE426)</f>
        <v>0</v>
      </c>
      <c r="W426" s="44">
        <f t="shared" ref="W426" si="1594">SUM(O426,Q426,S426)</f>
        <v>0</v>
      </c>
      <c r="X426"/>
      <c r="Y426"/>
      <c r="Z426"/>
      <c r="AA426"/>
      <c r="AB426"/>
    </row>
    <row r="427" spans="1:28" x14ac:dyDescent="0.25">
      <c r="A427" s="61"/>
      <c r="B427" s="40"/>
      <c r="D427" s="42"/>
      <c r="E427" s="58"/>
      <c r="F427" s="55"/>
      <c r="G427" s="55"/>
      <c r="H427" s="51"/>
      <c r="I427" s="51"/>
      <c r="J427" s="48"/>
      <c r="K427" s="51"/>
      <c r="L427" s="48"/>
      <c r="M427" s="51"/>
      <c r="N427" s="48"/>
      <c r="O427" s="51"/>
      <c r="P427" s="48"/>
      <c r="Q427" s="51"/>
      <c r="R427" s="48"/>
      <c r="S427" s="51"/>
      <c r="T427" s="48"/>
      <c r="U427" s="51"/>
      <c r="V427" s="48"/>
      <c r="W427" s="45"/>
      <c r="X427"/>
      <c r="Y427"/>
      <c r="Z427"/>
      <c r="AA427"/>
      <c r="AB427"/>
    </row>
    <row r="428" spans="1:28" x14ac:dyDescent="0.25">
      <c r="A428" s="61"/>
      <c r="B428" s="40"/>
      <c r="D428" s="42"/>
      <c r="E428" s="58"/>
      <c r="F428" s="55"/>
      <c r="G428" s="55"/>
      <c r="H428" s="51"/>
      <c r="I428" s="51"/>
      <c r="J428" s="48"/>
      <c r="K428" s="51"/>
      <c r="L428" s="48"/>
      <c r="M428" s="51"/>
      <c r="N428" s="48"/>
      <c r="O428" s="51"/>
      <c r="P428" s="48"/>
      <c r="Q428" s="51"/>
      <c r="R428" s="48"/>
      <c r="S428" s="51"/>
      <c r="T428" s="48"/>
      <c r="U428" s="51"/>
      <c r="V428" s="48"/>
      <c r="W428" s="45"/>
      <c r="X428"/>
      <c r="Y428"/>
      <c r="Z428"/>
      <c r="AA428"/>
      <c r="AB428"/>
    </row>
    <row r="429" spans="1:28" ht="15.75" thickBot="1" x14ac:dyDescent="0.3">
      <c r="A429" s="62"/>
      <c r="B429" s="41"/>
      <c r="C429" s="35"/>
      <c r="D429" s="25"/>
      <c r="E429" s="59"/>
      <c r="F429" s="56"/>
      <c r="G429" s="56"/>
      <c r="H429" s="52"/>
      <c r="I429" s="52"/>
      <c r="J429" s="53"/>
      <c r="K429" s="52"/>
      <c r="L429" s="53"/>
      <c r="M429" s="52"/>
      <c r="N429" s="53"/>
      <c r="O429" s="52"/>
      <c r="P429" s="53"/>
      <c r="Q429" s="52"/>
      <c r="R429" s="53"/>
      <c r="S429" s="52"/>
      <c r="T429" s="53"/>
      <c r="U429" s="52"/>
      <c r="V429" s="49"/>
      <c r="W429" s="46"/>
      <c r="X429"/>
      <c r="Y429"/>
      <c r="Z429"/>
      <c r="AA429"/>
      <c r="AB429"/>
    </row>
    <row r="430" spans="1:28" x14ac:dyDescent="0.25">
      <c r="A430" s="60"/>
      <c r="B430" s="37" t="str">
        <f>IFERROR(VLOOKUP(A430,'Listing Clients'!A:K,2,0),"")</f>
        <v/>
      </c>
      <c r="C430" s="39" t="str">
        <f>IFERROR(VLOOKUP(A430,'Listing Clients'!A:K,3,0),"")</f>
        <v/>
      </c>
      <c r="D430" s="24"/>
      <c r="E430" s="57"/>
      <c r="F430" s="54"/>
      <c r="G430" s="54"/>
      <c r="H430" s="50">
        <f t="shared" ref="H430" si="1595">G430-F430</f>
        <v>0</v>
      </c>
      <c r="I430" s="50">
        <f t="shared" ref="I430" si="1596">COUNTIF(D430:D433,"Adulte")*H430</f>
        <v>0</v>
      </c>
      <c r="J430" s="47">
        <f t="shared" ref="J430" si="1597">IF(I430="","",I430*Y$2)</f>
        <v>0</v>
      </c>
      <c r="K430" s="50">
        <f t="shared" ref="K430" si="1598">COUNTIF(D430:D433,"E&lt;10 ans")*H430</f>
        <v>0</v>
      </c>
      <c r="L430" s="47">
        <f t="shared" si="1448"/>
        <v>0</v>
      </c>
      <c r="M430" s="50">
        <f t="shared" ref="M430" si="1599">COUNTIF(D430:D433,"Invité")*H430</f>
        <v>0</v>
      </c>
      <c r="N430" s="47">
        <f t="shared" ref="N430" si="1600">IF(M430="","",M430*AC$2)</f>
        <v>0</v>
      </c>
      <c r="O430" s="50">
        <f t="shared" ref="O430" si="1601">COUNTIF(D430:D433,"Adulte")*H430</f>
        <v>0</v>
      </c>
      <c r="P430" s="47">
        <f t="shared" ref="P430" si="1602">IF(O430="","",O430*Z$2)</f>
        <v>0</v>
      </c>
      <c r="Q430" s="50">
        <f t="shared" ref="Q430" si="1603">COUNTIF(D430:D433,"E&lt;10 ans")*H430</f>
        <v>0</v>
      </c>
      <c r="R430" s="47">
        <f t="shared" ref="R430" si="1604">IF(Q430="","",Q430*AB$2)</f>
        <v>0</v>
      </c>
      <c r="S430" s="50">
        <f t="shared" ref="S430" si="1605">COUNTIF(D430:D433,"Invité")*H430</f>
        <v>0</v>
      </c>
      <c r="T430" s="47">
        <f t="shared" ref="T430" si="1606">IF(S430="","",S430*AD$2)</f>
        <v>0</v>
      </c>
      <c r="U430" s="50">
        <f t="shared" ref="U430" si="1607">COUNTIF(D430:D433,"E&lt;3 ans")</f>
        <v>0</v>
      </c>
      <c r="V430" s="47">
        <f t="shared" ref="V430" si="1608">SUM(J430,L430,N430,P430,R430,T430,AE430)</f>
        <v>0</v>
      </c>
      <c r="W430" s="44">
        <f t="shared" ref="W430" si="1609">SUM(O430,Q430,S430)</f>
        <v>0</v>
      </c>
      <c r="X430"/>
      <c r="Y430"/>
      <c r="Z430"/>
      <c r="AA430"/>
      <c r="AB430"/>
    </row>
    <row r="431" spans="1:28" x14ac:dyDescent="0.25">
      <c r="A431" s="61"/>
      <c r="B431" s="40"/>
      <c r="D431" s="42"/>
      <c r="E431" s="58"/>
      <c r="F431" s="55"/>
      <c r="G431" s="55"/>
      <c r="H431" s="51"/>
      <c r="I431" s="51"/>
      <c r="J431" s="48"/>
      <c r="K431" s="51"/>
      <c r="L431" s="48"/>
      <c r="M431" s="51"/>
      <c r="N431" s="48"/>
      <c r="O431" s="51"/>
      <c r="P431" s="48"/>
      <c r="Q431" s="51"/>
      <c r="R431" s="48"/>
      <c r="S431" s="51"/>
      <c r="T431" s="48"/>
      <c r="U431" s="51"/>
      <c r="V431" s="48"/>
      <c r="W431" s="45"/>
      <c r="X431"/>
      <c r="Y431"/>
      <c r="Z431"/>
      <c r="AA431"/>
      <c r="AB431"/>
    </row>
    <row r="432" spans="1:28" x14ac:dyDescent="0.25">
      <c r="A432" s="61"/>
      <c r="B432" s="40"/>
      <c r="D432" s="42"/>
      <c r="E432" s="58"/>
      <c r="F432" s="55"/>
      <c r="G432" s="55"/>
      <c r="H432" s="51"/>
      <c r="I432" s="51"/>
      <c r="J432" s="48"/>
      <c r="K432" s="51"/>
      <c r="L432" s="48"/>
      <c r="M432" s="51"/>
      <c r="N432" s="48"/>
      <c r="O432" s="51"/>
      <c r="P432" s="48"/>
      <c r="Q432" s="51"/>
      <c r="R432" s="48"/>
      <c r="S432" s="51"/>
      <c r="T432" s="48"/>
      <c r="U432" s="51"/>
      <c r="V432" s="48"/>
      <c r="W432" s="45"/>
      <c r="X432"/>
      <c r="Y432"/>
      <c r="Z432"/>
      <c r="AA432"/>
      <c r="AB432"/>
    </row>
    <row r="433" spans="1:28" ht="15.75" thickBot="1" x14ac:dyDescent="0.3">
      <c r="A433" s="62"/>
      <c r="B433" s="41"/>
      <c r="C433" s="35"/>
      <c r="D433" s="25"/>
      <c r="E433" s="59"/>
      <c r="F433" s="56"/>
      <c r="G433" s="56"/>
      <c r="H433" s="52"/>
      <c r="I433" s="52"/>
      <c r="J433" s="53"/>
      <c r="K433" s="52"/>
      <c r="L433" s="53"/>
      <c r="M433" s="52"/>
      <c r="N433" s="53"/>
      <c r="O433" s="52"/>
      <c r="P433" s="53"/>
      <c r="Q433" s="52"/>
      <c r="R433" s="53"/>
      <c r="S433" s="52"/>
      <c r="T433" s="53"/>
      <c r="U433" s="52"/>
      <c r="V433" s="49"/>
      <c r="W433" s="46"/>
      <c r="X433"/>
      <c r="Y433"/>
      <c r="Z433"/>
      <c r="AA433"/>
      <c r="AB433"/>
    </row>
    <row r="434" spans="1:28" x14ac:dyDescent="0.25">
      <c r="A434" s="60"/>
      <c r="B434" s="37" t="str">
        <f>IFERROR(VLOOKUP(A434,'Listing Clients'!A:K,2,0),"")</f>
        <v/>
      </c>
      <c r="C434" s="39" t="str">
        <f>IFERROR(VLOOKUP(A434,'Listing Clients'!A:K,3,0),"")</f>
        <v/>
      </c>
      <c r="D434" s="24"/>
      <c r="E434" s="57"/>
      <c r="F434" s="54"/>
      <c r="G434" s="54"/>
      <c r="H434" s="50">
        <f t="shared" ref="H434" si="1610">G434-F434</f>
        <v>0</v>
      </c>
      <c r="I434" s="50">
        <f t="shared" ref="I434" si="1611">COUNTIF(D434:D437,"Adulte")*H434</f>
        <v>0</v>
      </c>
      <c r="J434" s="47">
        <f t="shared" ref="J434" si="1612">IF(I434="","",I434*Y$2)</f>
        <v>0</v>
      </c>
      <c r="K434" s="50">
        <f t="shared" ref="K434" si="1613">COUNTIF(D434:D437,"E&lt;10 ans")*H434</f>
        <v>0</v>
      </c>
      <c r="L434" s="47">
        <f t="shared" si="1448"/>
        <v>0</v>
      </c>
      <c r="M434" s="50">
        <f t="shared" ref="M434" si="1614">COUNTIF(D434:D437,"Invité")*H434</f>
        <v>0</v>
      </c>
      <c r="N434" s="47">
        <f t="shared" ref="N434" si="1615">IF(M434="","",M434*AC$2)</f>
        <v>0</v>
      </c>
      <c r="O434" s="50">
        <f t="shared" ref="O434" si="1616">COUNTIF(D434:D437,"Adulte")*H434</f>
        <v>0</v>
      </c>
      <c r="P434" s="47">
        <f t="shared" ref="P434" si="1617">IF(O434="","",O434*Z$2)</f>
        <v>0</v>
      </c>
      <c r="Q434" s="50">
        <f t="shared" ref="Q434" si="1618">COUNTIF(D434:D437,"E&lt;10 ans")*H434</f>
        <v>0</v>
      </c>
      <c r="R434" s="47">
        <f t="shared" ref="R434" si="1619">IF(Q434="","",Q434*AB$2)</f>
        <v>0</v>
      </c>
      <c r="S434" s="50">
        <f t="shared" ref="S434" si="1620">COUNTIF(D434:D437,"Invité")*H434</f>
        <v>0</v>
      </c>
      <c r="T434" s="47">
        <f t="shared" ref="T434" si="1621">IF(S434="","",S434*AD$2)</f>
        <v>0</v>
      </c>
      <c r="U434" s="50">
        <f t="shared" ref="U434" si="1622">COUNTIF(D434:D437,"E&lt;3 ans")</f>
        <v>0</v>
      </c>
      <c r="V434" s="47">
        <f t="shared" ref="V434" si="1623">SUM(J434,L434,N434,P434,R434,T434,AE434)</f>
        <v>0</v>
      </c>
      <c r="W434" s="44">
        <f t="shared" ref="W434" si="1624">SUM(O434,Q434,S434)</f>
        <v>0</v>
      </c>
      <c r="X434"/>
      <c r="Y434"/>
      <c r="Z434"/>
      <c r="AA434"/>
      <c r="AB434"/>
    </row>
    <row r="435" spans="1:28" x14ac:dyDescent="0.25">
      <c r="A435" s="61"/>
      <c r="B435" s="40"/>
      <c r="D435" s="42"/>
      <c r="E435" s="58"/>
      <c r="F435" s="55"/>
      <c r="G435" s="55"/>
      <c r="H435" s="51"/>
      <c r="I435" s="51"/>
      <c r="J435" s="48"/>
      <c r="K435" s="51"/>
      <c r="L435" s="48"/>
      <c r="M435" s="51"/>
      <c r="N435" s="48"/>
      <c r="O435" s="51"/>
      <c r="P435" s="48"/>
      <c r="Q435" s="51"/>
      <c r="R435" s="48"/>
      <c r="S435" s="51"/>
      <c r="T435" s="48"/>
      <c r="U435" s="51"/>
      <c r="V435" s="48"/>
      <c r="W435" s="45"/>
      <c r="X435"/>
      <c r="Y435"/>
      <c r="Z435"/>
      <c r="AA435"/>
      <c r="AB435"/>
    </row>
    <row r="436" spans="1:28" x14ac:dyDescent="0.25">
      <c r="A436" s="61"/>
      <c r="B436" s="40"/>
      <c r="D436" s="42"/>
      <c r="E436" s="58"/>
      <c r="F436" s="55"/>
      <c r="G436" s="55"/>
      <c r="H436" s="51"/>
      <c r="I436" s="51"/>
      <c r="J436" s="48"/>
      <c r="K436" s="51"/>
      <c r="L436" s="48"/>
      <c r="M436" s="51"/>
      <c r="N436" s="48"/>
      <c r="O436" s="51"/>
      <c r="P436" s="48"/>
      <c r="Q436" s="51"/>
      <c r="R436" s="48"/>
      <c r="S436" s="51"/>
      <c r="T436" s="48"/>
      <c r="U436" s="51"/>
      <c r="V436" s="48"/>
      <c r="W436" s="45"/>
      <c r="X436"/>
      <c r="Y436"/>
      <c r="Z436"/>
      <c r="AA436"/>
      <c r="AB436"/>
    </row>
    <row r="437" spans="1:28" ht="15.75" thickBot="1" x14ac:dyDescent="0.3">
      <c r="A437" s="62"/>
      <c r="B437" s="41"/>
      <c r="C437" s="35"/>
      <c r="D437" s="25"/>
      <c r="E437" s="59"/>
      <c r="F437" s="56"/>
      <c r="G437" s="56"/>
      <c r="H437" s="52"/>
      <c r="I437" s="52"/>
      <c r="J437" s="53"/>
      <c r="K437" s="52"/>
      <c r="L437" s="53"/>
      <c r="M437" s="52"/>
      <c r="N437" s="53"/>
      <c r="O437" s="52"/>
      <c r="P437" s="53"/>
      <c r="Q437" s="52"/>
      <c r="R437" s="53"/>
      <c r="S437" s="52"/>
      <c r="T437" s="53"/>
      <c r="U437" s="52"/>
      <c r="V437" s="49"/>
      <c r="W437" s="46"/>
      <c r="X437"/>
      <c r="Y437"/>
      <c r="Z437"/>
      <c r="AA437"/>
      <c r="AB437"/>
    </row>
    <row r="438" spans="1:28" x14ac:dyDescent="0.25">
      <c r="A438" s="60"/>
      <c r="B438" s="37" t="str">
        <f>IFERROR(VLOOKUP(A438,'Listing Clients'!A:K,2,0),"")</f>
        <v/>
      </c>
      <c r="C438" s="39" t="str">
        <f>IFERROR(VLOOKUP(A438,'Listing Clients'!A:K,3,0),"")</f>
        <v/>
      </c>
      <c r="D438" s="24"/>
      <c r="E438" s="57"/>
      <c r="F438" s="54"/>
      <c r="G438" s="54"/>
      <c r="H438" s="50">
        <f t="shared" ref="H438" si="1625">G438-F438</f>
        <v>0</v>
      </c>
      <c r="I438" s="50">
        <f t="shared" ref="I438" si="1626">COUNTIF(D438:D441,"Adulte")*H438</f>
        <v>0</v>
      </c>
      <c r="J438" s="47">
        <f t="shared" ref="J438" si="1627">IF(I438="","",I438*Y$2)</f>
        <v>0</v>
      </c>
      <c r="K438" s="50">
        <f t="shared" ref="K438" si="1628">COUNTIF(D438:D441,"E&lt;10 ans")*H438</f>
        <v>0</v>
      </c>
      <c r="L438" s="47">
        <f t="shared" si="1448"/>
        <v>0</v>
      </c>
      <c r="M438" s="50">
        <f t="shared" ref="M438" si="1629">COUNTIF(D438:D441,"Invité")*H438</f>
        <v>0</v>
      </c>
      <c r="N438" s="47">
        <f t="shared" ref="N438" si="1630">IF(M438="","",M438*AC$2)</f>
        <v>0</v>
      </c>
      <c r="O438" s="50">
        <f t="shared" ref="O438" si="1631">COUNTIF(D438:D441,"Adulte")*H438</f>
        <v>0</v>
      </c>
      <c r="P438" s="47">
        <f t="shared" ref="P438" si="1632">IF(O438="","",O438*Z$2)</f>
        <v>0</v>
      </c>
      <c r="Q438" s="50">
        <f t="shared" ref="Q438" si="1633">COUNTIF(D438:D441,"E&lt;10 ans")*H438</f>
        <v>0</v>
      </c>
      <c r="R438" s="47">
        <f t="shared" ref="R438" si="1634">IF(Q438="","",Q438*AB$2)</f>
        <v>0</v>
      </c>
      <c r="S438" s="50">
        <f t="shared" ref="S438" si="1635">COUNTIF(D438:D441,"Invité")*H438</f>
        <v>0</v>
      </c>
      <c r="T438" s="47">
        <f t="shared" ref="T438" si="1636">IF(S438="","",S438*AD$2)</f>
        <v>0</v>
      </c>
      <c r="U438" s="50">
        <f t="shared" ref="U438" si="1637">COUNTIF(D438:D441,"E&lt;3 ans")</f>
        <v>0</v>
      </c>
      <c r="V438" s="47">
        <f t="shared" ref="V438" si="1638">SUM(J438,L438,N438,P438,R438,T438,AE438)</f>
        <v>0</v>
      </c>
      <c r="W438" s="44">
        <f t="shared" ref="W438" si="1639">SUM(O438,Q438,S438)</f>
        <v>0</v>
      </c>
      <c r="X438"/>
      <c r="Y438"/>
      <c r="Z438"/>
      <c r="AA438"/>
      <c r="AB438"/>
    </row>
    <row r="439" spans="1:28" x14ac:dyDescent="0.25">
      <c r="A439" s="61"/>
      <c r="B439" s="40"/>
      <c r="D439" s="42"/>
      <c r="E439" s="58"/>
      <c r="F439" s="55"/>
      <c r="G439" s="55"/>
      <c r="H439" s="51"/>
      <c r="I439" s="51"/>
      <c r="J439" s="48"/>
      <c r="K439" s="51"/>
      <c r="L439" s="48"/>
      <c r="M439" s="51"/>
      <c r="N439" s="48"/>
      <c r="O439" s="51"/>
      <c r="P439" s="48"/>
      <c r="Q439" s="51"/>
      <c r="R439" s="48"/>
      <c r="S439" s="51"/>
      <c r="T439" s="48"/>
      <c r="U439" s="51"/>
      <c r="V439" s="48"/>
      <c r="W439" s="45"/>
      <c r="X439"/>
      <c r="Y439"/>
      <c r="Z439"/>
      <c r="AA439"/>
      <c r="AB439"/>
    </row>
    <row r="440" spans="1:28" x14ac:dyDescent="0.25">
      <c r="A440" s="61"/>
      <c r="B440" s="40"/>
      <c r="D440" s="42"/>
      <c r="E440" s="58"/>
      <c r="F440" s="55"/>
      <c r="G440" s="55"/>
      <c r="H440" s="51"/>
      <c r="I440" s="51"/>
      <c r="J440" s="48"/>
      <c r="K440" s="51"/>
      <c r="L440" s="48"/>
      <c r="M440" s="51"/>
      <c r="N440" s="48"/>
      <c r="O440" s="51"/>
      <c r="P440" s="48"/>
      <c r="Q440" s="51"/>
      <c r="R440" s="48"/>
      <c r="S440" s="51"/>
      <c r="T440" s="48"/>
      <c r="U440" s="51"/>
      <c r="V440" s="48"/>
      <c r="W440" s="45"/>
      <c r="X440"/>
      <c r="Y440"/>
      <c r="Z440"/>
      <c r="AA440"/>
      <c r="AB440"/>
    </row>
    <row r="441" spans="1:28" ht="15.75" thickBot="1" x14ac:dyDescent="0.3">
      <c r="A441" s="62"/>
      <c r="B441" s="41"/>
      <c r="C441" s="35"/>
      <c r="D441" s="25"/>
      <c r="E441" s="59"/>
      <c r="F441" s="56"/>
      <c r="G441" s="56"/>
      <c r="H441" s="52"/>
      <c r="I441" s="52"/>
      <c r="J441" s="53"/>
      <c r="K441" s="52"/>
      <c r="L441" s="53"/>
      <c r="M441" s="52"/>
      <c r="N441" s="53"/>
      <c r="O441" s="52"/>
      <c r="P441" s="53"/>
      <c r="Q441" s="52"/>
      <c r="R441" s="53"/>
      <c r="S441" s="52"/>
      <c r="T441" s="53"/>
      <c r="U441" s="52"/>
      <c r="V441" s="49"/>
      <c r="W441" s="46"/>
      <c r="X441"/>
      <c r="Y441"/>
      <c r="Z441"/>
      <c r="AA441"/>
      <c r="AB441"/>
    </row>
    <row r="442" spans="1:28" x14ac:dyDescent="0.25">
      <c r="A442" s="60"/>
      <c r="B442" s="37" t="str">
        <f>IFERROR(VLOOKUP(A442,'Listing Clients'!A:K,2,0),"")</f>
        <v/>
      </c>
      <c r="C442" s="39" t="str">
        <f>IFERROR(VLOOKUP(A442,'Listing Clients'!A:K,3,0),"")</f>
        <v/>
      </c>
      <c r="D442" s="24"/>
      <c r="E442" s="57"/>
      <c r="F442" s="54"/>
      <c r="G442" s="54"/>
      <c r="H442" s="50">
        <f t="shared" ref="H442" si="1640">G442-F442</f>
        <v>0</v>
      </c>
      <c r="I442" s="50">
        <f t="shared" ref="I442" si="1641">COUNTIF(D442:D445,"Adulte")*H442</f>
        <v>0</v>
      </c>
      <c r="J442" s="47">
        <f t="shared" ref="J442" si="1642">IF(I442="","",I442*Y$2)</f>
        <v>0</v>
      </c>
      <c r="K442" s="50">
        <f t="shared" ref="K442" si="1643">COUNTIF(D442:D445,"E&lt;10 ans")*H442</f>
        <v>0</v>
      </c>
      <c r="L442" s="47">
        <f t="shared" si="1448"/>
        <v>0</v>
      </c>
      <c r="M442" s="50">
        <f t="shared" ref="M442" si="1644">COUNTIF(D442:D445,"Invité")*H442</f>
        <v>0</v>
      </c>
      <c r="N442" s="47">
        <f t="shared" ref="N442" si="1645">IF(M442="","",M442*AC$2)</f>
        <v>0</v>
      </c>
      <c r="O442" s="50">
        <f t="shared" ref="O442" si="1646">COUNTIF(D442:D445,"Adulte")*H442</f>
        <v>0</v>
      </c>
      <c r="P442" s="47">
        <f t="shared" ref="P442" si="1647">IF(O442="","",O442*Z$2)</f>
        <v>0</v>
      </c>
      <c r="Q442" s="50">
        <f t="shared" ref="Q442" si="1648">COUNTIF(D442:D445,"E&lt;10 ans")*H442</f>
        <v>0</v>
      </c>
      <c r="R442" s="47">
        <f t="shared" ref="R442" si="1649">IF(Q442="","",Q442*AB$2)</f>
        <v>0</v>
      </c>
      <c r="S442" s="50">
        <f t="shared" ref="S442" si="1650">COUNTIF(D442:D445,"Invité")*H442</f>
        <v>0</v>
      </c>
      <c r="T442" s="47">
        <f t="shared" ref="T442" si="1651">IF(S442="","",S442*AD$2)</f>
        <v>0</v>
      </c>
      <c r="U442" s="50">
        <f t="shared" ref="U442" si="1652">COUNTIF(D442:D445,"E&lt;3 ans")</f>
        <v>0</v>
      </c>
      <c r="V442" s="47">
        <f t="shared" ref="V442" si="1653">SUM(J442,L442,N442,P442,R442,T442,AE442)</f>
        <v>0</v>
      </c>
      <c r="W442" s="44">
        <f t="shared" ref="W442" si="1654">SUM(O442,Q442,S442)</f>
        <v>0</v>
      </c>
      <c r="X442"/>
      <c r="Y442"/>
      <c r="Z442"/>
      <c r="AA442"/>
      <c r="AB442"/>
    </row>
    <row r="443" spans="1:28" x14ac:dyDescent="0.25">
      <c r="A443" s="61"/>
      <c r="B443" s="40"/>
      <c r="D443" s="42"/>
      <c r="E443" s="58"/>
      <c r="F443" s="55"/>
      <c r="G443" s="55"/>
      <c r="H443" s="51"/>
      <c r="I443" s="51"/>
      <c r="J443" s="48"/>
      <c r="K443" s="51"/>
      <c r="L443" s="48"/>
      <c r="M443" s="51"/>
      <c r="N443" s="48"/>
      <c r="O443" s="51"/>
      <c r="P443" s="48"/>
      <c r="Q443" s="51"/>
      <c r="R443" s="48"/>
      <c r="S443" s="51"/>
      <c r="T443" s="48"/>
      <c r="U443" s="51"/>
      <c r="V443" s="48"/>
      <c r="W443" s="45"/>
      <c r="X443"/>
      <c r="Y443"/>
      <c r="Z443"/>
      <c r="AA443"/>
      <c r="AB443"/>
    </row>
    <row r="444" spans="1:28" x14ac:dyDescent="0.25">
      <c r="A444" s="61"/>
      <c r="B444" s="40"/>
      <c r="D444" s="42"/>
      <c r="E444" s="58"/>
      <c r="F444" s="55"/>
      <c r="G444" s="55"/>
      <c r="H444" s="51"/>
      <c r="I444" s="51"/>
      <c r="J444" s="48"/>
      <c r="K444" s="51"/>
      <c r="L444" s="48"/>
      <c r="M444" s="51"/>
      <c r="N444" s="48"/>
      <c r="O444" s="51"/>
      <c r="P444" s="48"/>
      <c r="Q444" s="51"/>
      <c r="R444" s="48"/>
      <c r="S444" s="51"/>
      <c r="T444" s="48"/>
      <c r="U444" s="51"/>
      <c r="V444" s="48"/>
      <c r="W444" s="45"/>
      <c r="X444"/>
      <c r="Y444"/>
      <c r="Z444"/>
      <c r="AA444"/>
      <c r="AB444"/>
    </row>
    <row r="445" spans="1:28" ht="15.75" thickBot="1" x14ac:dyDescent="0.3">
      <c r="A445" s="62"/>
      <c r="B445" s="41"/>
      <c r="C445" s="35"/>
      <c r="D445" s="25"/>
      <c r="E445" s="59"/>
      <c r="F445" s="56"/>
      <c r="G445" s="56"/>
      <c r="H445" s="52"/>
      <c r="I445" s="52"/>
      <c r="J445" s="53"/>
      <c r="K445" s="52"/>
      <c r="L445" s="53"/>
      <c r="M445" s="52"/>
      <c r="N445" s="53"/>
      <c r="O445" s="52"/>
      <c r="P445" s="53"/>
      <c r="Q445" s="52"/>
      <c r="R445" s="53"/>
      <c r="S445" s="52"/>
      <c r="T445" s="53"/>
      <c r="U445" s="52"/>
      <c r="V445" s="49"/>
      <c r="W445" s="46"/>
      <c r="X445"/>
      <c r="Y445"/>
      <c r="Z445"/>
      <c r="AA445"/>
      <c r="AB445"/>
    </row>
    <row r="446" spans="1:28" x14ac:dyDescent="0.25">
      <c r="A446" s="60"/>
      <c r="B446" s="37" t="str">
        <f>IFERROR(VLOOKUP(A446,'Listing Clients'!A:K,2,0),"")</f>
        <v/>
      </c>
      <c r="C446" s="39" t="str">
        <f>IFERROR(VLOOKUP(A446,'Listing Clients'!A:K,3,0),"")</f>
        <v/>
      </c>
      <c r="D446" s="24"/>
      <c r="E446" s="57"/>
      <c r="F446" s="54"/>
      <c r="G446" s="54"/>
      <c r="H446" s="50">
        <f t="shared" ref="H446" si="1655">G446-F446</f>
        <v>0</v>
      </c>
      <c r="I446" s="50">
        <f t="shared" ref="I446" si="1656">COUNTIF(D446:D449,"Adulte")*H446</f>
        <v>0</v>
      </c>
      <c r="J446" s="47">
        <f t="shared" ref="J446" si="1657">IF(I446="","",I446*Y$2)</f>
        <v>0</v>
      </c>
      <c r="K446" s="50">
        <f t="shared" ref="K446" si="1658">COUNTIF(D446:D449,"E&lt;10 ans")*H446</f>
        <v>0</v>
      </c>
      <c r="L446" s="47">
        <f t="shared" si="1448"/>
        <v>0</v>
      </c>
      <c r="M446" s="50">
        <f t="shared" ref="M446" si="1659">COUNTIF(D446:D449,"Invité")*H446</f>
        <v>0</v>
      </c>
      <c r="N446" s="47">
        <f t="shared" ref="N446" si="1660">IF(M446="","",M446*AC$2)</f>
        <v>0</v>
      </c>
      <c r="O446" s="50">
        <f t="shared" ref="O446" si="1661">COUNTIF(D446:D449,"Adulte")*H446</f>
        <v>0</v>
      </c>
      <c r="P446" s="47">
        <f t="shared" ref="P446" si="1662">IF(O446="","",O446*Z$2)</f>
        <v>0</v>
      </c>
      <c r="Q446" s="50">
        <f t="shared" ref="Q446" si="1663">COUNTIF(D446:D449,"E&lt;10 ans")*H446</f>
        <v>0</v>
      </c>
      <c r="R446" s="47">
        <f t="shared" ref="R446" si="1664">IF(Q446="","",Q446*AB$2)</f>
        <v>0</v>
      </c>
      <c r="S446" s="50">
        <f t="shared" ref="S446" si="1665">COUNTIF(D446:D449,"Invité")*H446</f>
        <v>0</v>
      </c>
      <c r="T446" s="47">
        <f t="shared" ref="T446" si="1666">IF(S446="","",S446*AD$2)</f>
        <v>0</v>
      </c>
      <c r="U446" s="50">
        <f t="shared" ref="U446" si="1667">COUNTIF(D446:D449,"E&lt;3 ans")</f>
        <v>0</v>
      </c>
      <c r="V446" s="47">
        <f t="shared" ref="V446" si="1668">SUM(J446,L446,N446,P446,R446,T446,AE446)</f>
        <v>0</v>
      </c>
      <c r="W446" s="44">
        <f t="shared" ref="W446" si="1669">SUM(O446,Q446,S446)</f>
        <v>0</v>
      </c>
      <c r="X446"/>
      <c r="Y446"/>
      <c r="Z446"/>
      <c r="AA446"/>
      <c r="AB446"/>
    </row>
    <row r="447" spans="1:28" x14ac:dyDescent="0.25">
      <c r="A447" s="61"/>
      <c r="B447" s="40"/>
      <c r="D447" s="42"/>
      <c r="E447" s="58"/>
      <c r="F447" s="55"/>
      <c r="G447" s="55"/>
      <c r="H447" s="51"/>
      <c r="I447" s="51"/>
      <c r="J447" s="48"/>
      <c r="K447" s="51"/>
      <c r="L447" s="48"/>
      <c r="M447" s="51"/>
      <c r="N447" s="48"/>
      <c r="O447" s="51"/>
      <c r="P447" s="48"/>
      <c r="Q447" s="51"/>
      <c r="R447" s="48"/>
      <c r="S447" s="51"/>
      <c r="T447" s="48"/>
      <c r="U447" s="51"/>
      <c r="V447" s="48"/>
      <c r="W447" s="45"/>
      <c r="X447"/>
      <c r="Y447"/>
      <c r="Z447"/>
      <c r="AA447"/>
      <c r="AB447"/>
    </row>
    <row r="448" spans="1:28" x14ac:dyDescent="0.25">
      <c r="A448" s="61"/>
      <c r="B448" s="40"/>
      <c r="D448" s="42"/>
      <c r="E448" s="58"/>
      <c r="F448" s="55"/>
      <c r="G448" s="55"/>
      <c r="H448" s="51"/>
      <c r="I448" s="51"/>
      <c r="J448" s="48"/>
      <c r="K448" s="51"/>
      <c r="L448" s="48"/>
      <c r="M448" s="51"/>
      <c r="N448" s="48"/>
      <c r="O448" s="51"/>
      <c r="P448" s="48"/>
      <c r="Q448" s="51"/>
      <c r="R448" s="48"/>
      <c r="S448" s="51"/>
      <c r="T448" s="48"/>
      <c r="U448" s="51"/>
      <c r="V448" s="48"/>
      <c r="W448" s="45"/>
      <c r="X448"/>
      <c r="Y448"/>
      <c r="Z448"/>
      <c r="AA448"/>
      <c r="AB448"/>
    </row>
    <row r="449" spans="1:28" ht="15.75" thickBot="1" x14ac:dyDescent="0.3">
      <c r="A449" s="62"/>
      <c r="B449" s="41"/>
      <c r="C449" s="35"/>
      <c r="D449" s="25"/>
      <c r="E449" s="59"/>
      <c r="F449" s="56"/>
      <c r="G449" s="56"/>
      <c r="H449" s="52"/>
      <c r="I449" s="52"/>
      <c r="J449" s="53"/>
      <c r="K449" s="52"/>
      <c r="L449" s="53"/>
      <c r="M449" s="52"/>
      <c r="N449" s="53"/>
      <c r="O449" s="52"/>
      <c r="P449" s="53"/>
      <c r="Q449" s="52"/>
      <c r="R449" s="53"/>
      <c r="S449" s="52"/>
      <c r="T449" s="53"/>
      <c r="U449" s="52"/>
      <c r="V449" s="49"/>
      <c r="W449" s="46"/>
      <c r="X449"/>
      <c r="Y449"/>
      <c r="Z449"/>
      <c r="AA449"/>
      <c r="AB449"/>
    </row>
    <row r="450" spans="1:28" x14ac:dyDescent="0.25">
      <c r="A450" s="60"/>
      <c r="B450" s="37" t="str">
        <f>IFERROR(VLOOKUP(A450,'Listing Clients'!A:K,2,0),"")</f>
        <v/>
      </c>
      <c r="C450" s="39" t="str">
        <f>IFERROR(VLOOKUP(A450,'Listing Clients'!A:K,3,0),"")</f>
        <v/>
      </c>
      <c r="D450" s="24"/>
      <c r="E450" s="57"/>
      <c r="F450" s="54"/>
      <c r="G450" s="54"/>
      <c r="H450" s="50">
        <f t="shared" ref="H450" si="1670">G450-F450</f>
        <v>0</v>
      </c>
      <c r="I450" s="50">
        <f t="shared" ref="I450" si="1671">COUNTIF(D450:D453,"Adulte")*H450</f>
        <v>0</v>
      </c>
      <c r="J450" s="47">
        <f t="shared" ref="J450" si="1672">IF(I450="","",I450*Y$2)</f>
        <v>0</v>
      </c>
      <c r="K450" s="50">
        <f t="shared" ref="K450" si="1673">COUNTIF(D450:D453,"E&lt;10 ans")*H450</f>
        <v>0</v>
      </c>
      <c r="L450" s="47">
        <f t="shared" si="1448"/>
        <v>0</v>
      </c>
      <c r="M450" s="50">
        <f t="shared" ref="M450" si="1674">COUNTIF(D450:D453,"Invité")*H450</f>
        <v>0</v>
      </c>
      <c r="N450" s="47">
        <f t="shared" ref="N450" si="1675">IF(M450="","",M450*AC$2)</f>
        <v>0</v>
      </c>
      <c r="O450" s="50">
        <f t="shared" ref="O450" si="1676">COUNTIF(D450:D453,"Adulte")*H450</f>
        <v>0</v>
      </c>
      <c r="P450" s="47">
        <f t="shared" ref="P450" si="1677">IF(O450="","",O450*Z$2)</f>
        <v>0</v>
      </c>
      <c r="Q450" s="50">
        <f t="shared" ref="Q450" si="1678">COUNTIF(D450:D453,"E&lt;10 ans")*H450</f>
        <v>0</v>
      </c>
      <c r="R450" s="47">
        <f t="shared" ref="R450" si="1679">IF(Q450="","",Q450*AB$2)</f>
        <v>0</v>
      </c>
      <c r="S450" s="50">
        <f t="shared" ref="S450" si="1680">COUNTIF(D450:D453,"Invité")*H450</f>
        <v>0</v>
      </c>
      <c r="T450" s="47">
        <f t="shared" ref="T450" si="1681">IF(S450="","",S450*AD$2)</f>
        <v>0</v>
      </c>
      <c r="U450" s="50">
        <f t="shared" ref="U450" si="1682">COUNTIF(D450:D453,"E&lt;3 ans")</f>
        <v>0</v>
      </c>
      <c r="V450" s="47">
        <f t="shared" ref="V450" si="1683">SUM(J450,L450,N450,P450,R450,T450,AE450)</f>
        <v>0</v>
      </c>
      <c r="W450" s="44">
        <f t="shared" ref="W450" si="1684">SUM(O450,Q450,S450)</f>
        <v>0</v>
      </c>
      <c r="X450"/>
      <c r="Y450"/>
      <c r="Z450"/>
      <c r="AA450"/>
      <c r="AB450"/>
    </row>
    <row r="451" spans="1:28" x14ac:dyDescent="0.25">
      <c r="A451" s="61"/>
      <c r="B451" s="40"/>
      <c r="D451" s="42"/>
      <c r="E451" s="58"/>
      <c r="F451" s="55"/>
      <c r="G451" s="55"/>
      <c r="H451" s="51"/>
      <c r="I451" s="51"/>
      <c r="J451" s="48"/>
      <c r="K451" s="51"/>
      <c r="L451" s="48"/>
      <c r="M451" s="51"/>
      <c r="N451" s="48"/>
      <c r="O451" s="51"/>
      <c r="P451" s="48"/>
      <c r="Q451" s="51"/>
      <c r="R451" s="48"/>
      <c r="S451" s="51"/>
      <c r="T451" s="48"/>
      <c r="U451" s="51"/>
      <c r="V451" s="48"/>
      <c r="W451" s="45"/>
      <c r="X451"/>
      <c r="Y451"/>
      <c r="Z451"/>
      <c r="AA451"/>
      <c r="AB451"/>
    </row>
    <row r="452" spans="1:28" x14ac:dyDescent="0.25">
      <c r="A452" s="61"/>
      <c r="B452" s="40"/>
      <c r="D452" s="42"/>
      <c r="E452" s="58"/>
      <c r="F452" s="55"/>
      <c r="G452" s="55"/>
      <c r="H452" s="51"/>
      <c r="I452" s="51"/>
      <c r="J452" s="48"/>
      <c r="K452" s="51"/>
      <c r="L452" s="48"/>
      <c r="M452" s="51"/>
      <c r="N452" s="48"/>
      <c r="O452" s="51"/>
      <c r="P452" s="48"/>
      <c r="Q452" s="51"/>
      <c r="R452" s="48"/>
      <c r="S452" s="51"/>
      <c r="T452" s="48"/>
      <c r="U452" s="51"/>
      <c r="V452" s="48"/>
      <c r="W452" s="45"/>
      <c r="X452"/>
      <c r="Y452"/>
      <c r="Z452"/>
      <c r="AA452"/>
      <c r="AB452"/>
    </row>
    <row r="453" spans="1:28" ht="15.75" thickBot="1" x14ac:dyDescent="0.3">
      <c r="A453" s="62"/>
      <c r="B453" s="41"/>
      <c r="C453" s="35"/>
      <c r="D453" s="25"/>
      <c r="E453" s="59"/>
      <c r="F453" s="56"/>
      <c r="G453" s="56"/>
      <c r="H453" s="52"/>
      <c r="I453" s="52"/>
      <c r="J453" s="53"/>
      <c r="K453" s="52"/>
      <c r="L453" s="53"/>
      <c r="M453" s="52"/>
      <c r="N453" s="53"/>
      <c r="O453" s="52"/>
      <c r="P453" s="53"/>
      <c r="Q453" s="52"/>
      <c r="R453" s="53"/>
      <c r="S453" s="52"/>
      <c r="T453" s="53"/>
      <c r="U453" s="52"/>
      <c r="V453" s="49"/>
      <c r="W453" s="46"/>
      <c r="X453"/>
      <c r="Y453"/>
      <c r="Z453"/>
      <c r="AA453"/>
      <c r="AB453"/>
    </row>
    <row r="454" spans="1:28" x14ac:dyDescent="0.25">
      <c r="A454" s="60"/>
      <c r="B454" s="37" t="str">
        <f>IFERROR(VLOOKUP(A454,'Listing Clients'!A:K,2,0),"")</f>
        <v/>
      </c>
      <c r="C454" s="39" t="str">
        <f>IFERROR(VLOOKUP(A454,'Listing Clients'!A:K,3,0),"")</f>
        <v/>
      </c>
      <c r="D454" s="24"/>
      <c r="E454" s="57"/>
      <c r="F454" s="54"/>
      <c r="G454" s="54"/>
      <c r="H454" s="50">
        <f t="shared" ref="H454" si="1685">G454-F454</f>
        <v>0</v>
      </c>
      <c r="I454" s="50">
        <f t="shared" ref="I454" si="1686">COUNTIF(D454:D457,"Adulte")*H454</f>
        <v>0</v>
      </c>
      <c r="J454" s="47">
        <f t="shared" ref="J454" si="1687">IF(I454="","",I454*Y$2)</f>
        <v>0</v>
      </c>
      <c r="K454" s="50">
        <f t="shared" ref="K454" si="1688">COUNTIF(D454:D457,"E&lt;10 ans")*H454</f>
        <v>0</v>
      </c>
      <c r="L454" s="47">
        <f t="shared" ref="L454:L514" si="1689">IF(K454="","",K454*AA$2)</f>
        <v>0</v>
      </c>
      <c r="M454" s="50">
        <f t="shared" ref="M454" si="1690">COUNTIF(D454:D457,"Invité")*H454</f>
        <v>0</v>
      </c>
      <c r="N454" s="47">
        <f t="shared" ref="N454" si="1691">IF(M454="","",M454*AC$2)</f>
        <v>0</v>
      </c>
      <c r="O454" s="50">
        <f t="shared" ref="O454" si="1692">COUNTIF(D454:D457,"Adulte")*H454</f>
        <v>0</v>
      </c>
      <c r="P454" s="47">
        <f t="shared" ref="P454" si="1693">IF(O454="","",O454*Z$2)</f>
        <v>0</v>
      </c>
      <c r="Q454" s="50">
        <f t="shared" ref="Q454" si="1694">COUNTIF(D454:D457,"E&lt;10 ans")*H454</f>
        <v>0</v>
      </c>
      <c r="R454" s="47">
        <f t="shared" ref="R454" si="1695">IF(Q454="","",Q454*AB$2)</f>
        <v>0</v>
      </c>
      <c r="S454" s="50">
        <f t="shared" ref="S454" si="1696">COUNTIF(D454:D457,"Invité")*H454</f>
        <v>0</v>
      </c>
      <c r="T454" s="47">
        <f t="shared" ref="T454" si="1697">IF(S454="","",S454*AD$2)</f>
        <v>0</v>
      </c>
      <c r="U454" s="50">
        <f t="shared" ref="U454" si="1698">COUNTIF(D454:D457,"E&lt;3 ans")</f>
        <v>0</v>
      </c>
      <c r="V454" s="47">
        <f t="shared" ref="V454" si="1699">SUM(J454,L454,N454,P454,R454,T454,AE454)</f>
        <v>0</v>
      </c>
      <c r="W454" s="44">
        <f t="shared" ref="W454" si="1700">SUM(O454,Q454,S454)</f>
        <v>0</v>
      </c>
      <c r="X454"/>
      <c r="Y454"/>
      <c r="Z454"/>
      <c r="AA454"/>
      <c r="AB454"/>
    </row>
    <row r="455" spans="1:28" x14ac:dyDescent="0.25">
      <c r="A455" s="61"/>
      <c r="B455" s="40"/>
      <c r="D455" s="42"/>
      <c r="E455" s="58"/>
      <c r="F455" s="55"/>
      <c r="G455" s="55"/>
      <c r="H455" s="51"/>
      <c r="I455" s="51"/>
      <c r="J455" s="48"/>
      <c r="K455" s="51"/>
      <c r="L455" s="48"/>
      <c r="M455" s="51"/>
      <c r="N455" s="48"/>
      <c r="O455" s="51"/>
      <c r="P455" s="48"/>
      <c r="Q455" s="51"/>
      <c r="R455" s="48"/>
      <c r="S455" s="51"/>
      <c r="T455" s="48"/>
      <c r="U455" s="51"/>
      <c r="V455" s="48"/>
      <c r="W455" s="45"/>
      <c r="X455"/>
      <c r="Y455"/>
      <c r="Z455"/>
      <c r="AA455"/>
      <c r="AB455"/>
    </row>
    <row r="456" spans="1:28" x14ac:dyDescent="0.25">
      <c r="A456" s="61"/>
      <c r="B456" s="40"/>
      <c r="D456" s="42"/>
      <c r="E456" s="58"/>
      <c r="F456" s="55"/>
      <c r="G456" s="55"/>
      <c r="H456" s="51"/>
      <c r="I456" s="51"/>
      <c r="J456" s="48"/>
      <c r="K456" s="51"/>
      <c r="L456" s="48"/>
      <c r="M456" s="51"/>
      <c r="N456" s="48"/>
      <c r="O456" s="51"/>
      <c r="P456" s="48"/>
      <c r="Q456" s="51"/>
      <c r="R456" s="48"/>
      <c r="S456" s="51"/>
      <c r="T456" s="48"/>
      <c r="U456" s="51"/>
      <c r="V456" s="48"/>
      <c r="W456" s="45"/>
      <c r="X456"/>
      <c r="Y456"/>
      <c r="Z456"/>
      <c r="AA456"/>
      <c r="AB456"/>
    </row>
    <row r="457" spans="1:28" ht="15.75" thickBot="1" x14ac:dyDescent="0.3">
      <c r="A457" s="62"/>
      <c r="B457" s="41"/>
      <c r="C457" s="35"/>
      <c r="D457" s="25"/>
      <c r="E457" s="59"/>
      <c r="F457" s="56"/>
      <c r="G457" s="56"/>
      <c r="H457" s="52"/>
      <c r="I457" s="52"/>
      <c r="J457" s="53"/>
      <c r="K457" s="52"/>
      <c r="L457" s="53"/>
      <c r="M457" s="52"/>
      <c r="N457" s="53"/>
      <c r="O457" s="52"/>
      <c r="P457" s="53"/>
      <c r="Q457" s="52"/>
      <c r="R457" s="53"/>
      <c r="S457" s="52"/>
      <c r="T457" s="53"/>
      <c r="U457" s="52"/>
      <c r="V457" s="49"/>
      <c r="W457" s="46"/>
      <c r="X457"/>
      <c r="Y457"/>
      <c r="Z457"/>
      <c r="AA457"/>
      <c r="AB457"/>
    </row>
    <row r="458" spans="1:28" x14ac:dyDescent="0.25">
      <c r="A458" s="60"/>
      <c r="B458" s="37" t="str">
        <f>IFERROR(VLOOKUP(A458,'Listing Clients'!A:K,2,0),"")</f>
        <v/>
      </c>
      <c r="C458" s="39" t="str">
        <f>IFERROR(VLOOKUP(A458,'Listing Clients'!A:K,3,0),"")</f>
        <v/>
      </c>
      <c r="D458" s="24"/>
      <c r="E458" s="57"/>
      <c r="F458" s="54"/>
      <c r="G458" s="54"/>
      <c r="H458" s="50">
        <f t="shared" ref="H458" si="1701">G458-F458</f>
        <v>0</v>
      </c>
      <c r="I458" s="50">
        <f t="shared" ref="I458" si="1702">COUNTIF(D458:D461,"Adulte")*H458</f>
        <v>0</v>
      </c>
      <c r="J458" s="47">
        <f t="shared" ref="J458" si="1703">IF(I458="","",I458*Y$2)</f>
        <v>0</v>
      </c>
      <c r="K458" s="50">
        <f t="shared" ref="K458" si="1704">COUNTIF(D458:D461,"E&lt;10 ans")*H458</f>
        <v>0</v>
      </c>
      <c r="L458" s="47">
        <f t="shared" si="1689"/>
        <v>0</v>
      </c>
      <c r="M458" s="50">
        <f t="shared" ref="M458" si="1705">COUNTIF(D458:D461,"Invité")*H458</f>
        <v>0</v>
      </c>
      <c r="N458" s="47">
        <f t="shared" ref="N458" si="1706">IF(M458="","",M458*AC$2)</f>
        <v>0</v>
      </c>
      <c r="O458" s="50">
        <f t="shared" ref="O458" si="1707">COUNTIF(D458:D461,"Adulte")*H458</f>
        <v>0</v>
      </c>
      <c r="P458" s="47">
        <f t="shared" ref="P458" si="1708">IF(O458="","",O458*Z$2)</f>
        <v>0</v>
      </c>
      <c r="Q458" s="50">
        <f t="shared" ref="Q458" si="1709">COUNTIF(D458:D461,"E&lt;10 ans")*H458</f>
        <v>0</v>
      </c>
      <c r="R458" s="47">
        <f t="shared" ref="R458" si="1710">IF(Q458="","",Q458*AB$2)</f>
        <v>0</v>
      </c>
      <c r="S458" s="50">
        <f t="shared" ref="S458" si="1711">COUNTIF(D458:D461,"Invité")*H458</f>
        <v>0</v>
      </c>
      <c r="T458" s="47">
        <f t="shared" ref="T458" si="1712">IF(S458="","",S458*AD$2)</f>
        <v>0</v>
      </c>
      <c r="U458" s="50">
        <f t="shared" ref="U458" si="1713">COUNTIF(D458:D461,"E&lt;3 ans")</f>
        <v>0</v>
      </c>
      <c r="V458" s="47">
        <f t="shared" ref="V458" si="1714">SUM(J458,L458,N458,P458,R458,T458,AE458)</f>
        <v>0</v>
      </c>
      <c r="W458" s="44">
        <f t="shared" ref="W458" si="1715">SUM(O458,Q458,S458)</f>
        <v>0</v>
      </c>
      <c r="X458"/>
      <c r="Y458"/>
      <c r="Z458"/>
      <c r="AA458"/>
      <c r="AB458"/>
    </row>
    <row r="459" spans="1:28" x14ac:dyDescent="0.25">
      <c r="A459" s="61"/>
      <c r="B459" s="40"/>
      <c r="D459" s="42"/>
      <c r="E459" s="58"/>
      <c r="F459" s="55"/>
      <c r="G459" s="55"/>
      <c r="H459" s="51"/>
      <c r="I459" s="51"/>
      <c r="J459" s="48"/>
      <c r="K459" s="51"/>
      <c r="L459" s="48"/>
      <c r="M459" s="51"/>
      <c r="N459" s="48"/>
      <c r="O459" s="51"/>
      <c r="P459" s="48"/>
      <c r="Q459" s="51"/>
      <c r="R459" s="48"/>
      <c r="S459" s="51"/>
      <c r="T459" s="48"/>
      <c r="U459" s="51"/>
      <c r="V459" s="48"/>
      <c r="W459" s="45"/>
      <c r="X459"/>
      <c r="Y459"/>
      <c r="Z459"/>
      <c r="AA459"/>
      <c r="AB459"/>
    </row>
    <row r="460" spans="1:28" x14ac:dyDescent="0.25">
      <c r="A460" s="61"/>
      <c r="B460" s="40"/>
      <c r="D460" s="42"/>
      <c r="E460" s="58"/>
      <c r="F460" s="55"/>
      <c r="G460" s="55"/>
      <c r="H460" s="51"/>
      <c r="I460" s="51"/>
      <c r="J460" s="48"/>
      <c r="K460" s="51"/>
      <c r="L460" s="48"/>
      <c r="M460" s="51"/>
      <c r="N460" s="48"/>
      <c r="O460" s="51"/>
      <c r="P460" s="48"/>
      <c r="Q460" s="51"/>
      <c r="R460" s="48"/>
      <c r="S460" s="51"/>
      <c r="T460" s="48"/>
      <c r="U460" s="51"/>
      <c r="V460" s="48"/>
      <c r="W460" s="45"/>
      <c r="X460"/>
      <c r="Y460"/>
      <c r="Z460"/>
      <c r="AA460"/>
      <c r="AB460"/>
    </row>
    <row r="461" spans="1:28" ht="15.75" thickBot="1" x14ac:dyDescent="0.3">
      <c r="A461" s="62"/>
      <c r="B461" s="41"/>
      <c r="C461" s="35"/>
      <c r="D461" s="25"/>
      <c r="E461" s="59"/>
      <c r="F461" s="56"/>
      <c r="G461" s="56"/>
      <c r="H461" s="52"/>
      <c r="I461" s="52"/>
      <c r="J461" s="53"/>
      <c r="K461" s="52"/>
      <c r="L461" s="53"/>
      <c r="M461" s="52"/>
      <c r="N461" s="53"/>
      <c r="O461" s="52"/>
      <c r="P461" s="53"/>
      <c r="Q461" s="52"/>
      <c r="R461" s="53"/>
      <c r="S461" s="52"/>
      <c r="T461" s="53"/>
      <c r="U461" s="52"/>
      <c r="V461" s="49"/>
      <c r="W461" s="46"/>
      <c r="X461"/>
      <c r="Y461"/>
      <c r="Z461"/>
      <c r="AA461"/>
      <c r="AB461"/>
    </row>
    <row r="462" spans="1:28" x14ac:dyDescent="0.25">
      <c r="A462" s="60"/>
      <c r="B462" s="37" t="str">
        <f>IFERROR(VLOOKUP(A462,'Listing Clients'!A:K,2,0),"")</f>
        <v/>
      </c>
      <c r="C462" s="39" t="str">
        <f>IFERROR(VLOOKUP(A462,'Listing Clients'!A:K,3,0),"")</f>
        <v/>
      </c>
      <c r="D462" s="24"/>
      <c r="E462" s="57"/>
      <c r="F462" s="54"/>
      <c r="G462" s="54"/>
      <c r="H462" s="50">
        <f t="shared" ref="H462" si="1716">G462-F462</f>
        <v>0</v>
      </c>
      <c r="I462" s="50">
        <f t="shared" ref="I462" si="1717">COUNTIF(D462:D465,"Adulte")*H462</f>
        <v>0</v>
      </c>
      <c r="J462" s="47">
        <f t="shared" ref="J462" si="1718">IF(I462="","",I462*Y$2)</f>
        <v>0</v>
      </c>
      <c r="K462" s="50">
        <f t="shared" ref="K462" si="1719">COUNTIF(D462:D465,"E&lt;10 ans")*H462</f>
        <v>0</v>
      </c>
      <c r="L462" s="47">
        <f t="shared" si="1689"/>
        <v>0</v>
      </c>
      <c r="M462" s="50">
        <f t="shared" ref="M462" si="1720">COUNTIF(D462:D465,"Invité")*H462</f>
        <v>0</v>
      </c>
      <c r="N462" s="47">
        <f t="shared" ref="N462" si="1721">IF(M462="","",M462*AC$2)</f>
        <v>0</v>
      </c>
      <c r="O462" s="50">
        <f t="shared" ref="O462" si="1722">COUNTIF(D462:D465,"Adulte")*H462</f>
        <v>0</v>
      </c>
      <c r="P462" s="47">
        <f t="shared" ref="P462" si="1723">IF(O462="","",O462*Z$2)</f>
        <v>0</v>
      </c>
      <c r="Q462" s="50">
        <f t="shared" ref="Q462" si="1724">COUNTIF(D462:D465,"E&lt;10 ans")*H462</f>
        <v>0</v>
      </c>
      <c r="R462" s="47">
        <f t="shared" ref="R462" si="1725">IF(Q462="","",Q462*AB$2)</f>
        <v>0</v>
      </c>
      <c r="S462" s="50">
        <f t="shared" ref="S462" si="1726">COUNTIF(D462:D465,"Invité")*H462</f>
        <v>0</v>
      </c>
      <c r="T462" s="47">
        <f t="shared" ref="T462" si="1727">IF(S462="","",S462*AD$2)</f>
        <v>0</v>
      </c>
      <c r="U462" s="50">
        <f t="shared" ref="U462" si="1728">COUNTIF(D462:D465,"E&lt;3 ans")</f>
        <v>0</v>
      </c>
      <c r="V462" s="47">
        <f t="shared" ref="V462" si="1729">SUM(J462,L462,N462,P462,R462,T462,AE462)</f>
        <v>0</v>
      </c>
      <c r="W462" s="44">
        <f t="shared" ref="W462" si="1730">SUM(O462,Q462,S462)</f>
        <v>0</v>
      </c>
      <c r="X462"/>
      <c r="Y462"/>
      <c r="Z462"/>
      <c r="AA462"/>
      <c r="AB462"/>
    </row>
    <row r="463" spans="1:28" x14ac:dyDescent="0.25">
      <c r="A463" s="61"/>
      <c r="B463" s="40"/>
      <c r="D463" s="42"/>
      <c r="E463" s="58"/>
      <c r="F463" s="55"/>
      <c r="G463" s="55"/>
      <c r="H463" s="51"/>
      <c r="I463" s="51"/>
      <c r="J463" s="48"/>
      <c r="K463" s="51"/>
      <c r="L463" s="48"/>
      <c r="M463" s="51"/>
      <c r="N463" s="48"/>
      <c r="O463" s="51"/>
      <c r="P463" s="48"/>
      <c r="Q463" s="51"/>
      <c r="R463" s="48"/>
      <c r="S463" s="51"/>
      <c r="T463" s="48"/>
      <c r="U463" s="51"/>
      <c r="V463" s="48"/>
      <c r="W463" s="45"/>
      <c r="X463"/>
      <c r="Y463"/>
      <c r="Z463"/>
      <c r="AA463"/>
      <c r="AB463"/>
    </row>
    <row r="464" spans="1:28" x14ac:dyDescent="0.25">
      <c r="A464" s="61"/>
      <c r="B464" s="40"/>
      <c r="D464" s="42"/>
      <c r="E464" s="58"/>
      <c r="F464" s="55"/>
      <c r="G464" s="55"/>
      <c r="H464" s="51"/>
      <c r="I464" s="51"/>
      <c r="J464" s="48"/>
      <c r="K464" s="51"/>
      <c r="L464" s="48"/>
      <c r="M464" s="51"/>
      <c r="N464" s="48"/>
      <c r="O464" s="51"/>
      <c r="P464" s="48"/>
      <c r="Q464" s="51"/>
      <c r="R464" s="48"/>
      <c r="S464" s="51"/>
      <c r="T464" s="48"/>
      <c r="U464" s="51"/>
      <c r="V464" s="48"/>
      <c r="W464" s="45"/>
      <c r="X464"/>
      <c r="Y464"/>
      <c r="Z464"/>
      <c r="AA464"/>
      <c r="AB464"/>
    </row>
    <row r="465" spans="1:28" ht="15.75" thickBot="1" x14ac:dyDescent="0.3">
      <c r="A465" s="62"/>
      <c r="B465" s="41"/>
      <c r="C465" s="35"/>
      <c r="D465" s="25"/>
      <c r="E465" s="59"/>
      <c r="F465" s="56"/>
      <c r="G465" s="56"/>
      <c r="H465" s="52"/>
      <c r="I465" s="52"/>
      <c r="J465" s="53"/>
      <c r="K465" s="52"/>
      <c r="L465" s="53"/>
      <c r="M465" s="52"/>
      <c r="N465" s="53"/>
      <c r="O465" s="52"/>
      <c r="P465" s="53"/>
      <c r="Q465" s="52"/>
      <c r="R465" s="53"/>
      <c r="S465" s="52"/>
      <c r="T465" s="53"/>
      <c r="U465" s="52"/>
      <c r="V465" s="49"/>
      <c r="W465" s="46"/>
      <c r="X465"/>
      <c r="Y465"/>
      <c r="Z465"/>
      <c r="AA465"/>
      <c r="AB465"/>
    </row>
    <row r="466" spans="1:28" x14ac:dyDescent="0.25">
      <c r="A466" s="60"/>
      <c r="B466" s="37" t="str">
        <f>IFERROR(VLOOKUP(A466,'Listing Clients'!A:K,2,0),"")</f>
        <v/>
      </c>
      <c r="C466" s="39" t="str">
        <f>IFERROR(VLOOKUP(A466,'Listing Clients'!A:K,3,0),"")</f>
        <v/>
      </c>
      <c r="D466" s="24"/>
      <c r="E466" s="57"/>
      <c r="F466" s="54"/>
      <c r="G466" s="54"/>
      <c r="H466" s="50">
        <f t="shared" ref="H466" si="1731">G466-F466</f>
        <v>0</v>
      </c>
      <c r="I466" s="50">
        <f t="shared" ref="I466" si="1732">COUNTIF(D466:D469,"Adulte")*H466</f>
        <v>0</v>
      </c>
      <c r="J466" s="47">
        <f t="shared" ref="J466" si="1733">IF(I466="","",I466*Y$2)</f>
        <v>0</v>
      </c>
      <c r="K466" s="50">
        <f t="shared" ref="K466" si="1734">COUNTIF(D466:D469,"E&lt;10 ans")*H466</f>
        <v>0</v>
      </c>
      <c r="L466" s="47">
        <f t="shared" si="1689"/>
        <v>0</v>
      </c>
      <c r="M466" s="50">
        <f t="shared" ref="M466" si="1735">COUNTIF(D466:D469,"Invité")*H466</f>
        <v>0</v>
      </c>
      <c r="N466" s="47">
        <f t="shared" ref="N466" si="1736">IF(M466="","",M466*AC$2)</f>
        <v>0</v>
      </c>
      <c r="O466" s="50">
        <f t="shared" ref="O466" si="1737">COUNTIF(D466:D469,"Adulte")*H466</f>
        <v>0</v>
      </c>
      <c r="P466" s="47">
        <f t="shared" ref="P466" si="1738">IF(O466="","",O466*Z$2)</f>
        <v>0</v>
      </c>
      <c r="Q466" s="50">
        <f t="shared" ref="Q466" si="1739">COUNTIF(D466:D469,"E&lt;10 ans")*H466</f>
        <v>0</v>
      </c>
      <c r="R466" s="47">
        <f t="shared" ref="R466" si="1740">IF(Q466="","",Q466*AB$2)</f>
        <v>0</v>
      </c>
      <c r="S466" s="50">
        <f t="shared" ref="S466" si="1741">COUNTIF(D466:D469,"Invité")*H466</f>
        <v>0</v>
      </c>
      <c r="T466" s="47">
        <f t="shared" ref="T466" si="1742">IF(S466="","",S466*AD$2)</f>
        <v>0</v>
      </c>
      <c r="U466" s="50">
        <f t="shared" ref="U466" si="1743">COUNTIF(D466:D469,"E&lt;3 ans")</f>
        <v>0</v>
      </c>
      <c r="V466" s="47">
        <f t="shared" ref="V466" si="1744">SUM(J466,L466,N466,P466,R466,T466,AE466)</f>
        <v>0</v>
      </c>
      <c r="W466" s="44">
        <f t="shared" ref="W466" si="1745">SUM(O466,Q466,S466)</f>
        <v>0</v>
      </c>
      <c r="X466"/>
      <c r="Y466"/>
      <c r="Z466"/>
      <c r="AA466"/>
      <c r="AB466"/>
    </row>
    <row r="467" spans="1:28" x14ac:dyDescent="0.25">
      <c r="A467" s="61"/>
      <c r="B467" s="40"/>
      <c r="D467" s="42"/>
      <c r="E467" s="58"/>
      <c r="F467" s="55"/>
      <c r="G467" s="55"/>
      <c r="H467" s="51"/>
      <c r="I467" s="51"/>
      <c r="J467" s="48"/>
      <c r="K467" s="51"/>
      <c r="L467" s="48"/>
      <c r="M467" s="51"/>
      <c r="N467" s="48"/>
      <c r="O467" s="51"/>
      <c r="P467" s="48"/>
      <c r="Q467" s="51"/>
      <c r="R467" s="48"/>
      <c r="S467" s="51"/>
      <c r="T467" s="48"/>
      <c r="U467" s="51"/>
      <c r="V467" s="48"/>
      <c r="W467" s="45"/>
      <c r="X467"/>
      <c r="Y467"/>
      <c r="Z467"/>
      <c r="AA467"/>
      <c r="AB467"/>
    </row>
    <row r="468" spans="1:28" x14ac:dyDescent="0.25">
      <c r="A468" s="61"/>
      <c r="B468" s="40"/>
      <c r="D468" s="42"/>
      <c r="E468" s="58"/>
      <c r="F468" s="55"/>
      <c r="G468" s="55"/>
      <c r="H468" s="51"/>
      <c r="I468" s="51"/>
      <c r="J468" s="48"/>
      <c r="K468" s="51"/>
      <c r="L468" s="48"/>
      <c r="M468" s="51"/>
      <c r="N468" s="48"/>
      <c r="O468" s="51"/>
      <c r="P468" s="48"/>
      <c r="Q468" s="51"/>
      <c r="R468" s="48"/>
      <c r="S468" s="51"/>
      <c r="T468" s="48"/>
      <c r="U468" s="51"/>
      <c r="V468" s="48"/>
      <c r="W468" s="45"/>
      <c r="X468"/>
      <c r="Y468"/>
      <c r="Z468"/>
      <c r="AA468"/>
      <c r="AB468"/>
    </row>
    <row r="469" spans="1:28" ht="15.75" thickBot="1" x14ac:dyDescent="0.3">
      <c r="A469" s="62"/>
      <c r="B469" s="41"/>
      <c r="C469" s="35"/>
      <c r="D469" s="25"/>
      <c r="E469" s="59"/>
      <c r="F469" s="56"/>
      <c r="G469" s="56"/>
      <c r="H469" s="52"/>
      <c r="I469" s="52"/>
      <c r="J469" s="53"/>
      <c r="K469" s="52"/>
      <c r="L469" s="53"/>
      <c r="M469" s="52"/>
      <c r="N469" s="53"/>
      <c r="O469" s="52"/>
      <c r="P469" s="53"/>
      <c r="Q469" s="52"/>
      <c r="R469" s="53"/>
      <c r="S469" s="52"/>
      <c r="T469" s="53"/>
      <c r="U469" s="52"/>
      <c r="V469" s="49"/>
      <c r="W469" s="46"/>
      <c r="X469"/>
      <c r="Y469"/>
      <c r="Z469"/>
      <c r="AA469"/>
      <c r="AB469"/>
    </row>
    <row r="470" spans="1:28" x14ac:dyDescent="0.25">
      <c r="A470" s="60"/>
      <c r="B470" s="37" t="str">
        <f>IFERROR(VLOOKUP(A470,'Listing Clients'!A:K,2,0),"")</f>
        <v/>
      </c>
      <c r="C470" s="39" t="str">
        <f>IFERROR(VLOOKUP(A470,'Listing Clients'!A:K,3,0),"")</f>
        <v/>
      </c>
      <c r="D470" s="24"/>
      <c r="E470" s="57"/>
      <c r="F470" s="54"/>
      <c r="G470" s="54"/>
      <c r="H470" s="50">
        <f t="shared" ref="H470" si="1746">G470-F470</f>
        <v>0</v>
      </c>
      <c r="I470" s="50">
        <f t="shared" ref="I470" si="1747">COUNTIF(D470:D473,"Adulte")*H470</f>
        <v>0</v>
      </c>
      <c r="J470" s="47">
        <f t="shared" ref="J470" si="1748">IF(I470="","",I470*Y$2)</f>
        <v>0</v>
      </c>
      <c r="K470" s="50">
        <f t="shared" ref="K470" si="1749">COUNTIF(D470:D473,"E&lt;10 ans")*H470</f>
        <v>0</v>
      </c>
      <c r="L470" s="47">
        <f t="shared" si="1689"/>
        <v>0</v>
      </c>
      <c r="M470" s="50">
        <f t="shared" ref="M470" si="1750">COUNTIF(D470:D473,"Invité")*H470</f>
        <v>0</v>
      </c>
      <c r="N470" s="47">
        <f t="shared" ref="N470" si="1751">IF(M470="","",M470*AC$2)</f>
        <v>0</v>
      </c>
      <c r="O470" s="50">
        <f t="shared" ref="O470" si="1752">COUNTIF(D470:D473,"Adulte")*H470</f>
        <v>0</v>
      </c>
      <c r="P470" s="47">
        <f t="shared" ref="P470" si="1753">IF(O470="","",O470*Z$2)</f>
        <v>0</v>
      </c>
      <c r="Q470" s="50">
        <f t="shared" ref="Q470" si="1754">COUNTIF(D470:D473,"E&lt;10 ans")*H470</f>
        <v>0</v>
      </c>
      <c r="R470" s="47">
        <f t="shared" ref="R470" si="1755">IF(Q470="","",Q470*AB$2)</f>
        <v>0</v>
      </c>
      <c r="S470" s="50">
        <f t="shared" ref="S470" si="1756">COUNTIF(D470:D473,"Invité")*H470</f>
        <v>0</v>
      </c>
      <c r="T470" s="47">
        <f t="shared" ref="T470" si="1757">IF(S470="","",S470*AD$2)</f>
        <v>0</v>
      </c>
      <c r="U470" s="50">
        <f t="shared" ref="U470" si="1758">COUNTIF(D470:D473,"E&lt;3 ans")</f>
        <v>0</v>
      </c>
      <c r="V470" s="47">
        <f t="shared" ref="V470" si="1759">SUM(J470,L470,N470,P470,R470,T470,AE470)</f>
        <v>0</v>
      </c>
      <c r="W470" s="44">
        <f t="shared" ref="W470" si="1760">SUM(O470,Q470,S470)</f>
        <v>0</v>
      </c>
      <c r="X470"/>
      <c r="Y470"/>
      <c r="Z470"/>
      <c r="AA470"/>
      <c r="AB470"/>
    </row>
    <row r="471" spans="1:28" x14ac:dyDescent="0.25">
      <c r="A471" s="61"/>
      <c r="B471" s="40"/>
      <c r="D471" s="42"/>
      <c r="E471" s="58"/>
      <c r="F471" s="55"/>
      <c r="G471" s="55"/>
      <c r="H471" s="51"/>
      <c r="I471" s="51"/>
      <c r="J471" s="48"/>
      <c r="K471" s="51"/>
      <c r="L471" s="48"/>
      <c r="M471" s="51"/>
      <c r="N471" s="48"/>
      <c r="O471" s="51"/>
      <c r="P471" s="48"/>
      <c r="Q471" s="51"/>
      <c r="R471" s="48"/>
      <c r="S471" s="51"/>
      <c r="T471" s="48"/>
      <c r="U471" s="51"/>
      <c r="V471" s="48"/>
      <c r="W471" s="45"/>
      <c r="X471"/>
      <c r="Y471"/>
      <c r="Z471"/>
      <c r="AA471"/>
      <c r="AB471"/>
    </row>
    <row r="472" spans="1:28" x14ac:dyDescent="0.25">
      <c r="A472" s="61"/>
      <c r="B472" s="40"/>
      <c r="D472" s="42"/>
      <c r="E472" s="58"/>
      <c r="F472" s="55"/>
      <c r="G472" s="55"/>
      <c r="H472" s="51"/>
      <c r="I472" s="51"/>
      <c r="J472" s="48"/>
      <c r="K472" s="51"/>
      <c r="L472" s="48"/>
      <c r="M472" s="51"/>
      <c r="N472" s="48"/>
      <c r="O472" s="51"/>
      <c r="P472" s="48"/>
      <c r="Q472" s="51"/>
      <c r="R472" s="48"/>
      <c r="S472" s="51"/>
      <c r="T472" s="48"/>
      <c r="U472" s="51"/>
      <c r="V472" s="48"/>
      <c r="W472" s="45"/>
      <c r="X472"/>
      <c r="Y472"/>
      <c r="Z472"/>
      <c r="AA472"/>
      <c r="AB472"/>
    </row>
    <row r="473" spans="1:28" ht="15.75" thickBot="1" x14ac:dyDescent="0.3">
      <c r="A473" s="62"/>
      <c r="B473" s="41"/>
      <c r="C473" s="35"/>
      <c r="D473" s="25"/>
      <c r="E473" s="59"/>
      <c r="F473" s="56"/>
      <c r="G473" s="56"/>
      <c r="H473" s="52"/>
      <c r="I473" s="52"/>
      <c r="J473" s="53"/>
      <c r="K473" s="52"/>
      <c r="L473" s="53"/>
      <c r="M473" s="52"/>
      <c r="N473" s="53"/>
      <c r="O473" s="52"/>
      <c r="P473" s="53"/>
      <c r="Q473" s="52"/>
      <c r="R473" s="53"/>
      <c r="S473" s="52"/>
      <c r="T473" s="53"/>
      <c r="U473" s="52"/>
      <c r="V473" s="49"/>
      <c r="W473" s="46"/>
      <c r="X473"/>
      <c r="Y473"/>
      <c r="Z473"/>
      <c r="AA473"/>
      <c r="AB473"/>
    </row>
    <row r="474" spans="1:28" x14ac:dyDescent="0.25">
      <c r="A474" s="60"/>
      <c r="B474" s="37" t="str">
        <f>IFERROR(VLOOKUP(A474,'Listing Clients'!A:K,2,0),"")</f>
        <v/>
      </c>
      <c r="C474" s="39" t="str">
        <f>IFERROR(VLOOKUP(A474,'Listing Clients'!A:K,3,0),"")</f>
        <v/>
      </c>
      <c r="D474" s="24"/>
      <c r="E474" s="57"/>
      <c r="F474" s="54"/>
      <c r="G474" s="54"/>
      <c r="H474" s="50">
        <f t="shared" ref="H474" si="1761">G474-F474</f>
        <v>0</v>
      </c>
      <c r="I474" s="50">
        <f t="shared" ref="I474" si="1762">COUNTIF(D474:D477,"Adulte")*H474</f>
        <v>0</v>
      </c>
      <c r="J474" s="47">
        <f t="shared" ref="J474" si="1763">IF(I474="","",I474*Y$2)</f>
        <v>0</v>
      </c>
      <c r="K474" s="50">
        <f t="shared" ref="K474" si="1764">COUNTIF(D474:D477,"E&lt;10 ans")*H474</f>
        <v>0</v>
      </c>
      <c r="L474" s="47">
        <f t="shared" si="1689"/>
        <v>0</v>
      </c>
      <c r="M474" s="50">
        <f t="shared" ref="M474" si="1765">COUNTIF(D474:D477,"Invité")*H474</f>
        <v>0</v>
      </c>
      <c r="N474" s="47">
        <f t="shared" ref="N474" si="1766">IF(M474="","",M474*AC$2)</f>
        <v>0</v>
      </c>
      <c r="O474" s="50">
        <f t="shared" ref="O474" si="1767">COUNTIF(D474:D477,"Adulte")*H474</f>
        <v>0</v>
      </c>
      <c r="P474" s="47">
        <f t="shared" ref="P474" si="1768">IF(O474="","",O474*Z$2)</f>
        <v>0</v>
      </c>
      <c r="Q474" s="50">
        <f t="shared" ref="Q474" si="1769">COUNTIF(D474:D477,"E&lt;10 ans")*H474</f>
        <v>0</v>
      </c>
      <c r="R474" s="47">
        <f t="shared" ref="R474" si="1770">IF(Q474="","",Q474*AB$2)</f>
        <v>0</v>
      </c>
      <c r="S474" s="50">
        <f t="shared" ref="S474" si="1771">COUNTIF(D474:D477,"Invité")*H474</f>
        <v>0</v>
      </c>
      <c r="T474" s="47">
        <f t="shared" ref="T474" si="1772">IF(S474="","",S474*AD$2)</f>
        <v>0</v>
      </c>
      <c r="U474" s="50">
        <f t="shared" ref="U474" si="1773">COUNTIF(D474:D477,"E&lt;3 ans")</f>
        <v>0</v>
      </c>
      <c r="V474" s="47">
        <f t="shared" ref="V474" si="1774">SUM(J474,L474,N474,P474,R474,T474,AE474)</f>
        <v>0</v>
      </c>
      <c r="W474" s="44">
        <f t="shared" ref="W474" si="1775">SUM(O474,Q474,S474)</f>
        <v>0</v>
      </c>
      <c r="X474"/>
      <c r="Y474"/>
      <c r="Z474"/>
      <c r="AA474"/>
      <c r="AB474"/>
    </row>
    <row r="475" spans="1:28" x14ac:dyDescent="0.25">
      <c r="A475" s="61"/>
      <c r="B475" s="40"/>
      <c r="D475" s="42"/>
      <c r="E475" s="58"/>
      <c r="F475" s="55"/>
      <c r="G475" s="55"/>
      <c r="H475" s="51"/>
      <c r="I475" s="51"/>
      <c r="J475" s="48"/>
      <c r="K475" s="51"/>
      <c r="L475" s="48"/>
      <c r="M475" s="51"/>
      <c r="N475" s="48"/>
      <c r="O475" s="51"/>
      <c r="P475" s="48"/>
      <c r="Q475" s="51"/>
      <c r="R475" s="48"/>
      <c r="S475" s="51"/>
      <c r="T475" s="48"/>
      <c r="U475" s="51"/>
      <c r="V475" s="48"/>
      <c r="W475" s="45"/>
      <c r="X475"/>
      <c r="Y475"/>
      <c r="Z475"/>
      <c r="AA475"/>
      <c r="AB475"/>
    </row>
    <row r="476" spans="1:28" x14ac:dyDescent="0.25">
      <c r="A476" s="61"/>
      <c r="B476" s="40"/>
      <c r="D476" s="42"/>
      <c r="E476" s="58"/>
      <c r="F476" s="55"/>
      <c r="G476" s="55"/>
      <c r="H476" s="51"/>
      <c r="I476" s="51"/>
      <c r="J476" s="48"/>
      <c r="K476" s="51"/>
      <c r="L476" s="48"/>
      <c r="M476" s="51"/>
      <c r="N476" s="48"/>
      <c r="O476" s="51"/>
      <c r="P476" s="48"/>
      <c r="Q476" s="51"/>
      <c r="R476" s="48"/>
      <c r="S476" s="51"/>
      <c r="T476" s="48"/>
      <c r="U476" s="51"/>
      <c r="V476" s="48"/>
      <c r="W476" s="45"/>
      <c r="X476"/>
      <c r="Y476"/>
      <c r="Z476"/>
      <c r="AA476"/>
      <c r="AB476"/>
    </row>
    <row r="477" spans="1:28" ht="15.75" thickBot="1" x14ac:dyDescent="0.3">
      <c r="A477" s="62"/>
      <c r="B477" s="41"/>
      <c r="C477" s="35"/>
      <c r="D477" s="25"/>
      <c r="E477" s="59"/>
      <c r="F477" s="56"/>
      <c r="G477" s="56"/>
      <c r="H477" s="52"/>
      <c r="I477" s="52"/>
      <c r="J477" s="53"/>
      <c r="K477" s="52"/>
      <c r="L477" s="53"/>
      <c r="M477" s="52"/>
      <c r="N477" s="53"/>
      <c r="O477" s="52"/>
      <c r="P477" s="53"/>
      <c r="Q477" s="52"/>
      <c r="R477" s="53"/>
      <c r="S477" s="52"/>
      <c r="T477" s="53"/>
      <c r="U477" s="52"/>
      <c r="V477" s="49"/>
      <c r="W477" s="46"/>
      <c r="X477"/>
      <c r="Y477"/>
      <c r="Z477"/>
      <c r="AA477"/>
      <c r="AB477"/>
    </row>
    <row r="478" spans="1:28" x14ac:dyDescent="0.25">
      <c r="A478" s="60"/>
      <c r="B478" s="37" t="str">
        <f>IFERROR(VLOOKUP(A478,'Listing Clients'!A:K,2,0),"")</f>
        <v/>
      </c>
      <c r="C478" s="39" t="str">
        <f>IFERROR(VLOOKUP(A478,'Listing Clients'!A:K,3,0),"")</f>
        <v/>
      </c>
      <c r="D478" s="24"/>
      <c r="E478" s="57"/>
      <c r="F478" s="54"/>
      <c r="G478" s="54"/>
      <c r="H478" s="50">
        <f t="shared" ref="H478" si="1776">G478-F478</f>
        <v>0</v>
      </c>
      <c r="I478" s="50">
        <f t="shared" ref="I478" si="1777">COUNTIF(D478:D481,"Adulte")*H478</f>
        <v>0</v>
      </c>
      <c r="J478" s="47">
        <f t="shared" ref="J478" si="1778">IF(I478="","",I478*Y$2)</f>
        <v>0</v>
      </c>
      <c r="K478" s="50">
        <f t="shared" ref="K478" si="1779">COUNTIF(D478:D481,"E&lt;10 ans")*H478</f>
        <v>0</v>
      </c>
      <c r="L478" s="47">
        <f t="shared" si="1689"/>
        <v>0</v>
      </c>
      <c r="M478" s="50">
        <f t="shared" ref="M478" si="1780">COUNTIF(D478:D481,"Invité")*H478</f>
        <v>0</v>
      </c>
      <c r="N478" s="47">
        <f t="shared" ref="N478" si="1781">IF(M478="","",M478*AC$2)</f>
        <v>0</v>
      </c>
      <c r="O478" s="50">
        <f t="shared" ref="O478" si="1782">COUNTIF(D478:D481,"Adulte")*H478</f>
        <v>0</v>
      </c>
      <c r="P478" s="47">
        <f t="shared" ref="P478" si="1783">IF(O478="","",O478*Z$2)</f>
        <v>0</v>
      </c>
      <c r="Q478" s="50">
        <f t="shared" ref="Q478" si="1784">COUNTIF(D478:D481,"E&lt;10 ans")*H478</f>
        <v>0</v>
      </c>
      <c r="R478" s="47">
        <f t="shared" ref="R478" si="1785">IF(Q478="","",Q478*AB$2)</f>
        <v>0</v>
      </c>
      <c r="S478" s="50">
        <f t="shared" ref="S478" si="1786">COUNTIF(D478:D481,"Invité")*H478</f>
        <v>0</v>
      </c>
      <c r="T478" s="47">
        <f t="shared" ref="T478" si="1787">IF(S478="","",S478*AD$2)</f>
        <v>0</v>
      </c>
      <c r="U478" s="50">
        <f t="shared" ref="U478" si="1788">COUNTIF(D478:D481,"E&lt;3 ans")</f>
        <v>0</v>
      </c>
      <c r="V478" s="47">
        <f t="shared" ref="V478" si="1789">SUM(J478,L478,N478,P478,R478,T478,AE478)</f>
        <v>0</v>
      </c>
      <c r="W478" s="44">
        <f t="shared" ref="W478" si="1790">SUM(O478,Q478,S478)</f>
        <v>0</v>
      </c>
      <c r="X478"/>
      <c r="Y478"/>
      <c r="Z478"/>
      <c r="AA478"/>
      <c r="AB478"/>
    </row>
    <row r="479" spans="1:28" x14ac:dyDescent="0.25">
      <c r="A479" s="61"/>
      <c r="B479" s="40"/>
      <c r="D479" s="42"/>
      <c r="E479" s="58"/>
      <c r="F479" s="55"/>
      <c r="G479" s="55"/>
      <c r="H479" s="51"/>
      <c r="I479" s="51"/>
      <c r="J479" s="48"/>
      <c r="K479" s="51"/>
      <c r="L479" s="48"/>
      <c r="M479" s="51"/>
      <c r="N479" s="48"/>
      <c r="O479" s="51"/>
      <c r="P479" s="48"/>
      <c r="Q479" s="51"/>
      <c r="R479" s="48"/>
      <c r="S479" s="51"/>
      <c r="T479" s="48"/>
      <c r="U479" s="51"/>
      <c r="V479" s="48"/>
      <c r="W479" s="45"/>
      <c r="X479"/>
      <c r="Y479"/>
      <c r="Z479"/>
      <c r="AA479"/>
      <c r="AB479"/>
    </row>
    <row r="480" spans="1:28" x14ac:dyDescent="0.25">
      <c r="A480" s="61"/>
      <c r="B480" s="40"/>
      <c r="D480" s="42"/>
      <c r="E480" s="58"/>
      <c r="F480" s="55"/>
      <c r="G480" s="55"/>
      <c r="H480" s="51"/>
      <c r="I480" s="51"/>
      <c r="J480" s="48"/>
      <c r="K480" s="51"/>
      <c r="L480" s="48"/>
      <c r="M480" s="51"/>
      <c r="N480" s="48"/>
      <c r="O480" s="51"/>
      <c r="P480" s="48"/>
      <c r="Q480" s="51"/>
      <c r="R480" s="48"/>
      <c r="S480" s="51"/>
      <c r="T480" s="48"/>
      <c r="U480" s="51"/>
      <c r="V480" s="48"/>
      <c r="W480" s="45"/>
      <c r="X480"/>
      <c r="Y480"/>
      <c r="Z480"/>
      <c r="AA480"/>
      <c r="AB480"/>
    </row>
    <row r="481" spans="1:28" ht="15.75" thickBot="1" x14ac:dyDescent="0.3">
      <c r="A481" s="62"/>
      <c r="B481" s="41"/>
      <c r="C481" s="35"/>
      <c r="D481" s="25"/>
      <c r="E481" s="59"/>
      <c r="F481" s="56"/>
      <c r="G481" s="56"/>
      <c r="H481" s="52"/>
      <c r="I481" s="52"/>
      <c r="J481" s="53"/>
      <c r="K481" s="52"/>
      <c r="L481" s="53"/>
      <c r="M481" s="52"/>
      <c r="N481" s="53"/>
      <c r="O481" s="52"/>
      <c r="P481" s="53"/>
      <c r="Q481" s="52"/>
      <c r="R481" s="53"/>
      <c r="S481" s="52"/>
      <c r="T481" s="53"/>
      <c r="U481" s="52"/>
      <c r="V481" s="49"/>
      <c r="W481" s="46"/>
      <c r="X481"/>
      <c r="Y481"/>
      <c r="Z481"/>
      <c r="AA481"/>
      <c r="AB481"/>
    </row>
    <row r="482" spans="1:28" x14ac:dyDescent="0.25">
      <c r="A482" s="60"/>
      <c r="B482" s="37" t="str">
        <f>IFERROR(VLOOKUP(A482,'Listing Clients'!A:K,2,0),"")</f>
        <v/>
      </c>
      <c r="C482" s="39" t="str">
        <f>IFERROR(VLOOKUP(A482,'Listing Clients'!A:K,3,0),"")</f>
        <v/>
      </c>
      <c r="D482" s="24"/>
      <c r="E482" s="57"/>
      <c r="F482" s="54"/>
      <c r="G482" s="54"/>
      <c r="H482" s="50">
        <f t="shared" ref="H482" si="1791">G482-F482</f>
        <v>0</v>
      </c>
      <c r="I482" s="50">
        <f t="shared" ref="I482" si="1792">COUNTIF(D482:D485,"Adulte")*H482</f>
        <v>0</v>
      </c>
      <c r="J482" s="47">
        <f t="shared" ref="J482" si="1793">IF(I482="","",I482*Y$2)</f>
        <v>0</v>
      </c>
      <c r="K482" s="50">
        <f t="shared" ref="K482" si="1794">COUNTIF(D482:D485,"E&lt;10 ans")*H482</f>
        <v>0</v>
      </c>
      <c r="L482" s="47">
        <f t="shared" si="1689"/>
        <v>0</v>
      </c>
      <c r="M482" s="50">
        <f t="shared" ref="M482" si="1795">COUNTIF(D482:D485,"Invité")*H482</f>
        <v>0</v>
      </c>
      <c r="N482" s="47">
        <f t="shared" ref="N482" si="1796">IF(M482="","",M482*AC$2)</f>
        <v>0</v>
      </c>
      <c r="O482" s="50">
        <f t="shared" ref="O482" si="1797">COUNTIF(D482:D485,"Adulte")*H482</f>
        <v>0</v>
      </c>
      <c r="P482" s="47">
        <f t="shared" ref="P482" si="1798">IF(O482="","",O482*Z$2)</f>
        <v>0</v>
      </c>
      <c r="Q482" s="50">
        <f t="shared" ref="Q482" si="1799">COUNTIF(D482:D485,"E&lt;10 ans")*H482</f>
        <v>0</v>
      </c>
      <c r="R482" s="47">
        <f t="shared" ref="R482" si="1800">IF(Q482="","",Q482*AB$2)</f>
        <v>0</v>
      </c>
      <c r="S482" s="50">
        <f t="shared" ref="S482" si="1801">COUNTIF(D482:D485,"Invité")*H482</f>
        <v>0</v>
      </c>
      <c r="T482" s="47">
        <f t="shared" ref="T482" si="1802">IF(S482="","",S482*AD$2)</f>
        <v>0</v>
      </c>
      <c r="U482" s="50">
        <f t="shared" ref="U482" si="1803">COUNTIF(D482:D485,"E&lt;3 ans")</f>
        <v>0</v>
      </c>
      <c r="V482" s="47">
        <f t="shared" ref="V482" si="1804">SUM(J482,L482,N482,P482,R482,T482,AE482)</f>
        <v>0</v>
      </c>
      <c r="W482" s="44">
        <f t="shared" ref="W482" si="1805">SUM(O482,Q482,S482)</f>
        <v>0</v>
      </c>
      <c r="X482"/>
      <c r="Y482"/>
      <c r="Z482"/>
      <c r="AA482"/>
      <c r="AB482"/>
    </row>
    <row r="483" spans="1:28" x14ac:dyDescent="0.25">
      <c r="A483" s="61"/>
      <c r="B483" s="40"/>
      <c r="D483" s="42"/>
      <c r="E483" s="58"/>
      <c r="F483" s="55"/>
      <c r="G483" s="55"/>
      <c r="H483" s="51"/>
      <c r="I483" s="51"/>
      <c r="J483" s="48"/>
      <c r="K483" s="51"/>
      <c r="L483" s="48"/>
      <c r="M483" s="51"/>
      <c r="N483" s="48"/>
      <c r="O483" s="51"/>
      <c r="P483" s="48"/>
      <c r="Q483" s="51"/>
      <c r="R483" s="48"/>
      <c r="S483" s="51"/>
      <c r="T483" s="48"/>
      <c r="U483" s="51"/>
      <c r="V483" s="48"/>
      <c r="W483" s="45"/>
      <c r="X483"/>
      <c r="Y483"/>
      <c r="Z483"/>
      <c r="AA483"/>
      <c r="AB483"/>
    </row>
    <row r="484" spans="1:28" x14ac:dyDescent="0.25">
      <c r="A484" s="61"/>
      <c r="B484" s="40"/>
      <c r="D484" s="42"/>
      <c r="E484" s="58"/>
      <c r="F484" s="55"/>
      <c r="G484" s="55"/>
      <c r="H484" s="51"/>
      <c r="I484" s="51"/>
      <c r="J484" s="48"/>
      <c r="K484" s="51"/>
      <c r="L484" s="48"/>
      <c r="M484" s="51"/>
      <c r="N484" s="48"/>
      <c r="O484" s="51"/>
      <c r="P484" s="48"/>
      <c r="Q484" s="51"/>
      <c r="R484" s="48"/>
      <c r="S484" s="51"/>
      <c r="T484" s="48"/>
      <c r="U484" s="51"/>
      <c r="V484" s="48"/>
      <c r="W484" s="45"/>
      <c r="X484"/>
      <c r="Y484"/>
      <c r="Z484"/>
      <c r="AA484"/>
      <c r="AB484"/>
    </row>
    <row r="485" spans="1:28" ht="15.75" thickBot="1" x14ac:dyDescent="0.3">
      <c r="A485" s="62"/>
      <c r="B485" s="41"/>
      <c r="C485" s="35"/>
      <c r="D485" s="25"/>
      <c r="E485" s="59"/>
      <c r="F485" s="56"/>
      <c r="G485" s="56"/>
      <c r="H485" s="52"/>
      <c r="I485" s="52"/>
      <c r="J485" s="53"/>
      <c r="K485" s="52"/>
      <c r="L485" s="53"/>
      <c r="M485" s="52"/>
      <c r="N485" s="53"/>
      <c r="O485" s="52"/>
      <c r="P485" s="53"/>
      <c r="Q485" s="52"/>
      <c r="R485" s="53"/>
      <c r="S485" s="52"/>
      <c r="T485" s="53"/>
      <c r="U485" s="52"/>
      <c r="V485" s="49"/>
      <c r="W485" s="46"/>
      <c r="X485"/>
      <c r="Y485"/>
      <c r="Z485"/>
      <c r="AA485"/>
      <c r="AB485"/>
    </row>
    <row r="486" spans="1:28" x14ac:dyDescent="0.25">
      <c r="A486" s="60"/>
      <c r="B486" s="37" t="str">
        <f>IFERROR(VLOOKUP(A486,'Listing Clients'!A:K,2,0),"")</f>
        <v/>
      </c>
      <c r="C486" s="39" t="str">
        <f>IFERROR(VLOOKUP(A486,'Listing Clients'!A:K,3,0),"")</f>
        <v/>
      </c>
      <c r="D486" s="24"/>
      <c r="E486" s="57"/>
      <c r="F486" s="54"/>
      <c r="G486" s="54"/>
      <c r="H486" s="50">
        <f t="shared" ref="H486" si="1806">G486-F486</f>
        <v>0</v>
      </c>
      <c r="I486" s="50">
        <f t="shared" ref="I486" si="1807">COUNTIF(D486:D489,"Adulte")*H486</f>
        <v>0</v>
      </c>
      <c r="J486" s="47">
        <f t="shared" ref="J486" si="1808">IF(I486="","",I486*Y$2)</f>
        <v>0</v>
      </c>
      <c r="K486" s="50">
        <f t="shared" ref="K486" si="1809">COUNTIF(D486:D489,"E&lt;10 ans")*H486</f>
        <v>0</v>
      </c>
      <c r="L486" s="47">
        <f t="shared" si="1689"/>
        <v>0</v>
      </c>
      <c r="M486" s="50">
        <f t="shared" ref="M486" si="1810">COUNTIF(D486:D489,"Invité")*H486</f>
        <v>0</v>
      </c>
      <c r="N486" s="47">
        <f t="shared" ref="N486" si="1811">IF(M486="","",M486*AC$2)</f>
        <v>0</v>
      </c>
      <c r="O486" s="50">
        <f t="shared" ref="O486" si="1812">COUNTIF(D486:D489,"Adulte")*H486</f>
        <v>0</v>
      </c>
      <c r="P486" s="47">
        <f t="shared" ref="P486" si="1813">IF(O486="","",O486*Z$2)</f>
        <v>0</v>
      </c>
      <c r="Q486" s="50">
        <f t="shared" ref="Q486" si="1814">COUNTIF(D486:D489,"E&lt;10 ans")*H486</f>
        <v>0</v>
      </c>
      <c r="R486" s="47">
        <f t="shared" ref="R486" si="1815">IF(Q486="","",Q486*AB$2)</f>
        <v>0</v>
      </c>
      <c r="S486" s="50">
        <f t="shared" ref="S486" si="1816">COUNTIF(D486:D489,"Invité")*H486</f>
        <v>0</v>
      </c>
      <c r="T486" s="47">
        <f t="shared" ref="T486" si="1817">IF(S486="","",S486*AD$2)</f>
        <v>0</v>
      </c>
      <c r="U486" s="50">
        <f t="shared" ref="U486" si="1818">COUNTIF(D486:D489,"E&lt;3 ans")</f>
        <v>0</v>
      </c>
      <c r="V486" s="47">
        <f t="shared" ref="V486" si="1819">SUM(J486,L486,N486,P486,R486,T486,AE486)</f>
        <v>0</v>
      </c>
      <c r="W486" s="44">
        <f t="shared" ref="W486" si="1820">SUM(O486,Q486,S486)</f>
        <v>0</v>
      </c>
      <c r="X486"/>
      <c r="Y486"/>
      <c r="Z486"/>
      <c r="AA486"/>
      <c r="AB486"/>
    </row>
    <row r="487" spans="1:28" x14ac:dyDescent="0.25">
      <c r="A487" s="61"/>
      <c r="B487" s="40"/>
      <c r="D487" s="42"/>
      <c r="E487" s="58"/>
      <c r="F487" s="55"/>
      <c r="G487" s="55"/>
      <c r="H487" s="51"/>
      <c r="I487" s="51"/>
      <c r="J487" s="48"/>
      <c r="K487" s="51"/>
      <c r="L487" s="48"/>
      <c r="M487" s="51"/>
      <c r="N487" s="48"/>
      <c r="O487" s="51"/>
      <c r="P487" s="48"/>
      <c r="Q487" s="51"/>
      <c r="R487" s="48"/>
      <c r="S487" s="51"/>
      <c r="T487" s="48"/>
      <c r="U487" s="51"/>
      <c r="V487" s="48"/>
      <c r="W487" s="45"/>
      <c r="X487"/>
      <c r="Y487"/>
      <c r="Z487"/>
      <c r="AA487"/>
      <c r="AB487"/>
    </row>
    <row r="488" spans="1:28" x14ac:dyDescent="0.25">
      <c r="A488" s="61"/>
      <c r="B488" s="40"/>
      <c r="D488" s="42"/>
      <c r="E488" s="58"/>
      <c r="F488" s="55"/>
      <c r="G488" s="55"/>
      <c r="H488" s="51"/>
      <c r="I488" s="51"/>
      <c r="J488" s="48"/>
      <c r="K488" s="51"/>
      <c r="L488" s="48"/>
      <c r="M488" s="51"/>
      <c r="N488" s="48"/>
      <c r="O488" s="51"/>
      <c r="P488" s="48"/>
      <c r="Q488" s="51"/>
      <c r="R488" s="48"/>
      <c r="S488" s="51"/>
      <c r="T488" s="48"/>
      <c r="U488" s="51"/>
      <c r="V488" s="48"/>
      <c r="W488" s="45"/>
      <c r="X488"/>
      <c r="Y488"/>
      <c r="Z488"/>
      <c r="AA488"/>
      <c r="AB488"/>
    </row>
    <row r="489" spans="1:28" ht="15.75" thickBot="1" x14ac:dyDescent="0.3">
      <c r="A489" s="62"/>
      <c r="B489" s="41"/>
      <c r="C489" s="35"/>
      <c r="D489" s="25"/>
      <c r="E489" s="59"/>
      <c r="F489" s="56"/>
      <c r="G489" s="56"/>
      <c r="H489" s="52"/>
      <c r="I489" s="52"/>
      <c r="J489" s="53"/>
      <c r="K489" s="52"/>
      <c r="L489" s="53"/>
      <c r="M489" s="52"/>
      <c r="N489" s="53"/>
      <c r="O489" s="52"/>
      <c r="P489" s="53"/>
      <c r="Q489" s="52"/>
      <c r="R489" s="53"/>
      <c r="S489" s="52"/>
      <c r="T489" s="53"/>
      <c r="U489" s="52"/>
      <c r="V489" s="49"/>
      <c r="W489" s="46"/>
      <c r="X489"/>
      <c r="Y489"/>
      <c r="Z489"/>
      <c r="AA489"/>
      <c r="AB489"/>
    </row>
    <row r="490" spans="1:28" x14ac:dyDescent="0.25">
      <c r="A490" s="60"/>
      <c r="B490" s="37" t="str">
        <f>IFERROR(VLOOKUP(A490,'Listing Clients'!A:K,2,0),"")</f>
        <v/>
      </c>
      <c r="C490" s="39" t="str">
        <f>IFERROR(VLOOKUP(A490,'Listing Clients'!A:K,3,0),"")</f>
        <v/>
      </c>
      <c r="D490" s="24"/>
      <c r="E490" s="57"/>
      <c r="F490" s="54"/>
      <c r="G490" s="54"/>
      <c r="H490" s="50">
        <f t="shared" ref="H490" si="1821">G490-F490</f>
        <v>0</v>
      </c>
      <c r="I490" s="50">
        <f t="shared" ref="I490" si="1822">COUNTIF(D490:D493,"Adulte")*H490</f>
        <v>0</v>
      </c>
      <c r="J490" s="47">
        <f t="shared" ref="J490" si="1823">IF(I490="","",I490*Y$2)</f>
        <v>0</v>
      </c>
      <c r="K490" s="50">
        <f t="shared" ref="K490" si="1824">COUNTIF(D490:D493,"E&lt;10 ans")*H490</f>
        <v>0</v>
      </c>
      <c r="L490" s="47">
        <f t="shared" si="1689"/>
        <v>0</v>
      </c>
      <c r="M490" s="50">
        <f t="shared" ref="M490" si="1825">COUNTIF(D490:D493,"Invité")*H490</f>
        <v>0</v>
      </c>
      <c r="N490" s="47">
        <f t="shared" ref="N490" si="1826">IF(M490="","",M490*AC$2)</f>
        <v>0</v>
      </c>
      <c r="O490" s="50">
        <f t="shared" ref="O490" si="1827">COUNTIF(D490:D493,"Adulte")*H490</f>
        <v>0</v>
      </c>
      <c r="P490" s="47">
        <f t="shared" ref="P490" si="1828">IF(O490="","",O490*Z$2)</f>
        <v>0</v>
      </c>
      <c r="Q490" s="50">
        <f t="shared" ref="Q490" si="1829">COUNTIF(D490:D493,"E&lt;10 ans")*H490</f>
        <v>0</v>
      </c>
      <c r="R490" s="47">
        <f t="shared" ref="R490" si="1830">IF(Q490="","",Q490*AB$2)</f>
        <v>0</v>
      </c>
      <c r="S490" s="50">
        <f t="shared" ref="S490" si="1831">COUNTIF(D490:D493,"Invité")*H490</f>
        <v>0</v>
      </c>
      <c r="T490" s="47">
        <f t="shared" ref="T490" si="1832">IF(S490="","",S490*AD$2)</f>
        <v>0</v>
      </c>
      <c r="U490" s="50">
        <f t="shared" ref="U490" si="1833">COUNTIF(D490:D493,"E&lt;3 ans")</f>
        <v>0</v>
      </c>
      <c r="V490" s="47">
        <f t="shared" ref="V490" si="1834">SUM(J490,L490,N490,P490,R490,T490,AE490)</f>
        <v>0</v>
      </c>
      <c r="W490" s="44">
        <f t="shared" ref="W490" si="1835">SUM(O490,Q490,S490)</f>
        <v>0</v>
      </c>
      <c r="X490"/>
      <c r="Y490"/>
      <c r="Z490"/>
      <c r="AA490"/>
      <c r="AB490"/>
    </row>
    <row r="491" spans="1:28" x14ac:dyDescent="0.25">
      <c r="A491" s="61"/>
      <c r="B491" s="40"/>
      <c r="D491" s="42"/>
      <c r="E491" s="58"/>
      <c r="F491" s="55"/>
      <c r="G491" s="55"/>
      <c r="H491" s="51"/>
      <c r="I491" s="51"/>
      <c r="J491" s="48"/>
      <c r="K491" s="51"/>
      <c r="L491" s="48"/>
      <c r="M491" s="51"/>
      <c r="N491" s="48"/>
      <c r="O491" s="51"/>
      <c r="P491" s="48"/>
      <c r="Q491" s="51"/>
      <c r="R491" s="48"/>
      <c r="S491" s="51"/>
      <c r="T491" s="48"/>
      <c r="U491" s="51"/>
      <c r="V491" s="48"/>
      <c r="W491" s="45"/>
      <c r="X491"/>
      <c r="Y491"/>
      <c r="Z491"/>
      <c r="AA491"/>
      <c r="AB491"/>
    </row>
    <row r="492" spans="1:28" x14ac:dyDescent="0.25">
      <c r="A492" s="61"/>
      <c r="B492" s="40"/>
      <c r="D492" s="42"/>
      <c r="E492" s="58"/>
      <c r="F492" s="55"/>
      <c r="G492" s="55"/>
      <c r="H492" s="51"/>
      <c r="I492" s="51"/>
      <c r="J492" s="48"/>
      <c r="K492" s="51"/>
      <c r="L492" s="48"/>
      <c r="M492" s="51"/>
      <c r="N492" s="48"/>
      <c r="O492" s="51"/>
      <c r="P492" s="48"/>
      <c r="Q492" s="51"/>
      <c r="R492" s="48"/>
      <c r="S492" s="51"/>
      <c r="T492" s="48"/>
      <c r="U492" s="51"/>
      <c r="V492" s="48"/>
      <c r="W492" s="45"/>
      <c r="X492"/>
      <c r="Y492"/>
      <c r="Z492"/>
      <c r="AA492"/>
      <c r="AB492"/>
    </row>
    <row r="493" spans="1:28" ht="15.75" thickBot="1" x14ac:dyDescent="0.3">
      <c r="A493" s="62"/>
      <c r="B493" s="41"/>
      <c r="C493" s="35"/>
      <c r="D493" s="25"/>
      <c r="E493" s="59"/>
      <c r="F493" s="56"/>
      <c r="G493" s="56"/>
      <c r="H493" s="52"/>
      <c r="I493" s="52"/>
      <c r="J493" s="53"/>
      <c r="K493" s="52"/>
      <c r="L493" s="53"/>
      <c r="M493" s="52"/>
      <c r="N493" s="53"/>
      <c r="O493" s="52"/>
      <c r="P493" s="53"/>
      <c r="Q493" s="52"/>
      <c r="R493" s="53"/>
      <c r="S493" s="52"/>
      <c r="T493" s="53"/>
      <c r="U493" s="52"/>
      <c r="V493" s="49"/>
      <c r="W493" s="46"/>
      <c r="X493"/>
      <c r="Y493"/>
      <c r="Z493"/>
      <c r="AA493"/>
      <c r="AB493"/>
    </row>
    <row r="494" spans="1:28" x14ac:dyDescent="0.25">
      <c r="A494" s="60"/>
      <c r="B494" s="37" t="str">
        <f>IFERROR(VLOOKUP(A494,'Listing Clients'!A:K,2,0),"")</f>
        <v/>
      </c>
      <c r="C494" s="39" t="str">
        <f>IFERROR(VLOOKUP(A494,'Listing Clients'!A:K,3,0),"")</f>
        <v/>
      </c>
      <c r="D494" s="24"/>
      <c r="E494" s="57"/>
      <c r="F494" s="54"/>
      <c r="G494" s="54"/>
      <c r="H494" s="50">
        <f t="shared" ref="H494" si="1836">G494-F494</f>
        <v>0</v>
      </c>
      <c r="I494" s="50">
        <f t="shared" ref="I494" si="1837">COUNTIF(D494:D497,"Adulte")*H494</f>
        <v>0</v>
      </c>
      <c r="J494" s="47">
        <f t="shared" ref="J494" si="1838">IF(I494="","",I494*Y$2)</f>
        <v>0</v>
      </c>
      <c r="K494" s="50">
        <f t="shared" ref="K494" si="1839">COUNTIF(D494:D497,"E&lt;10 ans")*H494</f>
        <v>0</v>
      </c>
      <c r="L494" s="47">
        <f t="shared" si="1689"/>
        <v>0</v>
      </c>
      <c r="M494" s="50">
        <f t="shared" ref="M494" si="1840">COUNTIF(D494:D497,"Invité")*H494</f>
        <v>0</v>
      </c>
      <c r="N494" s="47">
        <f t="shared" ref="N494" si="1841">IF(M494="","",M494*AC$2)</f>
        <v>0</v>
      </c>
      <c r="O494" s="50">
        <f t="shared" ref="O494" si="1842">COUNTIF(D494:D497,"Adulte")*H494</f>
        <v>0</v>
      </c>
      <c r="P494" s="47">
        <f t="shared" ref="P494" si="1843">IF(O494="","",O494*Z$2)</f>
        <v>0</v>
      </c>
      <c r="Q494" s="50">
        <f t="shared" ref="Q494" si="1844">COUNTIF(D494:D497,"E&lt;10 ans")*H494</f>
        <v>0</v>
      </c>
      <c r="R494" s="47">
        <f t="shared" ref="R494" si="1845">IF(Q494="","",Q494*AB$2)</f>
        <v>0</v>
      </c>
      <c r="S494" s="50">
        <f t="shared" ref="S494" si="1846">COUNTIF(D494:D497,"Invité")*H494</f>
        <v>0</v>
      </c>
      <c r="T494" s="47">
        <f t="shared" ref="T494" si="1847">IF(S494="","",S494*AD$2)</f>
        <v>0</v>
      </c>
      <c r="U494" s="50">
        <f t="shared" ref="U494" si="1848">COUNTIF(D494:D497,"E&lt;3 ans")</f>
        <v>0</v>
      </c>
      <c r="V494" s="47">
        <f t="shared" ref="V494" si="1849">SUM(J494,L494,N494,P494,R494,T494,AE494)</f>
        <v>0</v>
      </c>
      <c r="W494" s="44">
        <f t="shared" ref="W494" si="1850">SUM(O494,Q494,S494)</f>
        <v>0</v>
      </c>
      <c r="X494"/>
      <c r="Y494"/>
      <c r="Z494"/>
      <c r="AA494"/>
      <c r="AB494"/>
    </row>
    <row r="495" spans="1:28" x14ac:dyDescent="0.25">
      <c r="A495" s="61"/>
      <c r="B495" s="40"/>
      <c r="D495" s="42"/>
      <c r="E495" s="58"/>
      <c r="F495" s="55"/>
      <c r="G495" s="55"/>
      <c r="H495" s="51"/>
      <c r="I495" s="51"/>
      <c r="J495" s="48"/>
      <c r="K495" s="51"/>
      <c r="L495" s="48"/>
      <c r="M495" s="51"/>
      <c r="N495" s="48"/>
      <c r="O495" s="51"/>
      <c r="P495" s="48"/>
      <c r="Q495" s="51"/>
      <c r="R495" s="48"/>
      <c r="S495" s="51"/>
      <c r="T495" s="48"/>
      <c r="U495" s="51"/>
      <c r="V495" s="48"/>
      <c r="W495" s="45"/>
      <c r="X495"/>
      <c r="Y495"/>
      <c r="Z495"/>
      <c r="AA495"/>
      <c r="AB495"/>
    </row>
    <row r="496" spans="1:28" x14ac:dyDescent="0.25">
      <c r="A496" s="61"/>
      <c r="B496" s="40"/>
      <c r="D496" s="42"/>
      <c r="E496" s="58"/>
      <c r="F496" s="55"/>
      <c r="G496" s="55"/>
      <c r="H496" s="51"/>
      <c r="I496" s="51"/>
      <c r="J496" s="48"/>
      <c r="K496" s="51"/>
      <c r="L496" s="48"/>
      <c r="M496" s="51"/>
      <c r="N496" s="48"/>
      <c r="O496" s="51"/>
      <c r="P496" s="48"/>
      <c r="Q496" s="51"/>
      <c r="R496" s="48"/>
      <c r="S496" s="51"/>
      <c r="T496" s="48"/>
      <c r="U496" s="51"/>
      <c r="V496" s="48"/>
      <c r="W496" s="45"/>
      <c r="X496"/>
      <c r="Y496"/>
      <c r="Z496"/>
      <c r="AA496"/>
      <c r="AB496"/>
    </row>
    <row r="497" spans="1:28" ht="15.75" thickBot="1" x14ac:dyDescent="0.3">
      <c r="A497" s="62"/>
      <c r="B497" s="41"/>
      <c r="C497" s="35"/>
      <c r="D497" s="25"/>
      <c r="E497" s="59"/>
      <c r="F497" s="56"/>
      <c r="G497" s="56"/>
      <c r="H497" s="52"/>
      <c r="I497" s="52"/>
      <c r="J497" s="53"/>
      <c r="K497" s="52"/>
      <c r="L497" s="53"/>
      <c r="M497" s="52"/>
      <c r="N497" s="53"/>
      <c r="O497" s="52"/>
      <c r="P497" s="53"/>
      <c r="Q497" s="52"/>
      <c r="R497" s="53"/>
      <c r="S497" s="52"/>
      <c r="T497" s="53"/>
      <c r="U497" s="52"/>
      <c r="V497" s="49"/>
      <c r="W497" s="46"/>
      <c r="X497"/>
      <c r="Y497"/>
      <c r="Z497"/>
      <c r="AA497"/>
      <c r="AB497"/>
    </row>
    <row r="498" spans="1:28" x14ac:dyDescent="0.25">
      <c r="A498" s="60"/>
      <c r="B498" s="37" t="str">
        <f>IFERROR(VLOOKUP(A498,'Listing Clients'!A:K,2,0),"")</f>
        <v/>
      </c>
      <c r="C498" s="39" t="str">
        <f>IFERROR(VLOOKUP(A498,'Listing Clients'!A:K,3,0),"")</f>
        <v/>
      </c>
      <c r="D498" s="24"/>
      <c r="E498" s="57"/>
      <c r="F498" s="54"/>
      <c r="G498" s="54"/>
      <c r="H498" s="50">
        <f t="shared" ref="H498" si="1851">G498-F498</f>
        <v>0</v>
      </c>
      <c r="I498" s="50">
        <f t="shared" ref="I498" si="1852">COUNTIF(D498:D501,"Adulte")*H498</f>
        <v>0</v>
      </c>
      <c r="J498" s="47">
        <f t="shared" ref="J498" si="1853">IF(I498="","",I498*Y$2)</f>
        <v>0</v>
      </c>
      <c r="K498" s="50">
        <f t="shared" ref="K498" si="1854">COUNTIF(D498:D501,"E&lt;10 ans")*H498</f>
        <v>0</v>
      </c>
      <c r="L498" s="47">
        <f t="shared" si="1689"/>
        <v>0</v>
      </c>
      <c r="M498" s="50">
        <f t="shared" ref="M498" si="1855">COUNTIF(D498:D501,"Invité")*H498</f>
        <v>0</v>
      </c>
      <c r="N498" s="47">
        <f t="shared" ref="N498" si="1856">IF(M498="","",M498*AC$2)</f>
        <v>0</v>
      </c>
      <c r="O498" s="50">
        <f t="shared" ref="O498" si="1857">COUNTIF(D498:D501,"Adulte")*H498</f>
        <v>0</v>
      </c>
      <c r="P498" s="47">
        <f t="shared" ref="P498" si="1858">IF(O498="","",O498*Z$2)</f>
        <v>0</v>
      </c>
      <c r="Q498" s="50">
        <f t="shared" ref="Q498" si="1859">COUNTIF(D498:D501,"E&lt;10 ans")*H498</f>
        <v>0</v>
      </c>
      <c r="R498" s="47">
        <f t="shared" ref="R498" si="1860">IF(Q498="","",Q498*AB$2)</f>
        <v>0</v>
      </c>
      <c r="S498" s="50">
        <f t="shared" ref="S498" si="1861">COUNTIF(D498:D501,"Invité")*H498</f>
        <v>0</v>
      </c>
      <c r="T498" s="47">
        <f t="shared" ref="T498" si="1862">IF(S498="","",S498*AD$2)</f>
        <v>0</v>
      </c>
      <c r="U498" s="50">
        <f t="shared" ref="U498" si="1863">COUNTIF(D498:D501,"E&lt;3 ans")</f>
        <v>0</v>
      </c>
      <c r="V498" s="47">
        <f t="shared" ref="V498" si="1864">SUM(J498,L498,N498,P498,R498,T498,AE498)</f>
        <v>0</v>
      </c>
      <c r="W498" s="44">
        <f t="shared" ref="W498" si="1865">SUM(O498,Q498,S498)</f>
        <v>0</v>
      </c>
      <c r="X498"/>
      <c r="Y498"/>
      <c r="Z498"/>
      <c r="AA498"/>
      <c r="AB498"/>
    </row>
    <row r="499" spans="1:28" x14ac:dyDescent="0.25">
      <c r="A499" s="61"/>
      <c r="B499" s="40"/>
      <c r="D499" s="42"/>
      <c r="E499" s="58"/>
      <c r="F499" s="55"/>
      <c r="G499" s="55"/>
      <c r="H499" s="51"/>
      <c r="I499" s="51"/>
      <c r="J499" s="48"/>
      <c r="K499" s="51"/>
      <c r="L499" s="48"/>
      <c r="M499" s="51"/>
      <c r="N499" s="48"/>
      <c r="O499" s="51"/>
      <c r="P499" s="48"/>
      <c r="Q499" s="51"/>
      <c r="R499" s="48"/>
      <c r="S499" s="51"/>
      <c r="T499" s="48"/>
      <c r="U499" s="51"/>
      <c r="V499" s="48"/>
      <c r="W499" s="45"/>
      <c r="X499"/>
      <c r="Y499"/>
      <c r="Z499"/>
      <c r="AA499"/>
      <c r="AB499"/>
    </row>
    <row r="500" spans="1:28" x14ac:dyDescent="0.25">
      <c r="A500" s="61"/>
      <c r="B500" s="40"/>
      <c r="D500" s="42"/>
      <c r="E500" s="58"/>
      <c r="F500" s="55"/>
      <c r="G500" s="55"/>
      <c r="H500" s="51"/>
      <c r="I500" s="51"/>
      <c r="J500" s="48"/>
      <c r="K500" s="51"/>
      <c r="L500" s="48"/>
      <c r="M500" s="51"/>
      <c r="N500" s="48"/>
      <c r="O500" s="51"/>
      <c r="P500" s="48"/>
      <c r="Q500" s="51"/>
      <c r="R500" s="48"/>
      <c r="S500" s="51"/>
      <c r="T500" s="48"/>
      <c r="U500" s="51"/>
      <c r="V500" s="48"/>
      <c r="W500" s="45"/>
      <c r="X500"/>
      <c r="Y500"/>
      <c r="Z500"/>
      <c r="AA500"/>
      <c r="AB500"/>
    </row>
    <row r="501" spans="1:28" ht="15.75" thickBot="1" x14ac:dyDescent="0.3">
      <c r="A501" s="62"/>
      <c r="B501" s="41"/>
      <c r="C501" s="35"/>
      <c r="D501" s="25"/>
      <c r="E501" s="59"/>
      <c r="F501" s="56"/>
      <c r="G501" s="56"/>
      <c r="H501" s="52"/>
      <c r="I501" s="52"/>
      <c r="J501" s="53"/>
      <c r="K501" s="52"/>
      <c r="L501" s="53"/>
      <c r="M501" s="52"/>
      <c r="N501" s="53"/>
      <c r="O501" s="52"/>
      <c r="P501" s="53"/>
      <c r="Q501" s="52"/>
      <c r="R501" s="53"/>
      <c r="S501" s="52"/>
      <c r="T501" s="53"/>
      <c r="U501" s="52"/>
      <c r="V501" s="49"/>
      <c r="W501" s="46"/>
      <c r="X501"/>
      <c r="Y501"/>
      <c r="Z501"/>
      <c r="AA501"/>
      <c r="AB501"/>
    </row>
    <row r="502" spans="1:28" x14ac:dyDescent="0.25">
      <c r="A502" s="60"/>
      <c r="B502" s="37" t="str">
        <f>IFERROR(VLOOKUP(A502,'Listing Clients'!A:K,2,0),"")</f>
        <v/>
      </c>
      <c r="C502" s="39" t="str">
        <f>IFERROR(VLOOKUP(A502,'Listing Clients'!A:K,3,0),"")</f>
        <v/>
      </c>
      <c r="D502" s="24"/>
      <c r="E502" s="57"/>
      <c r="F502" s="54"/>
      <c r="G502" s="54"/>
      <c r="H502" s="50">
        <f t="shared" ref="H502" si="1866">G502-F502</f>
        <v>0</v>
      </c>
      <c r="I502" s="50">
        <f t="shared" ref="I502" si="1867">COUNTIF(D502:D505,"Adulte")*H502</f>
        <v>0</v>
      </c>
      <c r="J502" s="47">
        <f t="shared" ref="J502" si="1868">IF(I502="","",I502*Y$2)</f>
        <v>0</v>
      </c>
      <c r="K502" s="50">
        <f t="shared" ref="K502" si="1869">COUNTIF(D502:D505,"E&lt;10 ans")*H502</f>
        <v>0</v>
      </c>
      <c r="L502" s="47">
        <f t="shared" si="1689"/>
        <v>0</v>
      </c>
      <c r="M502" s="50">
        <f t="shared" ref="M502" si="1870">COUNTIF(D502:D505,"Invité")*H502</f>
        <v>0</v>
      </c>
      <c r="N502" s="47">
        <f t="shared" ref="N502" si="1871">IF(M502="","",M502*AC$2)</f>
        <v>0</v>
      </c>
      <c r="O502" s="50">
        <f t="shared" ref="O502" si="1872">COUNTIF(D502:D505,"Adulte")*H502</f>
        <v>0</v>
      </c>
      <c r="P502" s="47">
        <f t="shared" ref="P502" si="1873">IF(O502="","",O502*Z$2)</f>
        <v>0</v>
      </c>
      <c r="Q502" s="50">
        <f t="shared" ref="Q502" si="1874">COUNTIF(D502:D505,"E&lt;10 ans")*H502</f>
        <v>0</v>
      </c>
      <c r="R502" s="47">
        <f t="shared" ref="R502" si="1875">IF(Q502="","",Q502*AB$2)</f>
        <v>0</v>
      </c>
      <c r="S502" s="50">
        <f t="shared" ref="S502" si="1876">COUNTIF(D502:D505,"Invité")*H502</f>
        <v>0</v>
      </c>
      <c r="T502" s="47">
        <f t="shared" ref="T502" si="1877">IF(S502="","",S502*AD$2)</f>
        <v>0</v>
      </c>
      <c r="U502" s="50">
        <f t="shared" ref="U502" si="1878">COUNTIF(D502:D505,"E&lt;3 ans")</f>
        <v>0</v>
      </c>
      <c r="V502" s="47">
        <f t="shared" ref="V502" si="1879">SUM(J502,L502,N502,P502,R502,T502,AE502)</f>
        <v>0</v>
      </c>
      <c r="W502" s="44">
        <f t="shared" ref="W502" si="1880">SUM(O502,Q502,S502)</f>
        <v>0</v>
      </c>
      <c r="X502"/>
      <c r="Y502"/>
      <c r="Z502"/>
      <c r="AA502"/>
      <c r="AB502"/>
    </row>
    <row r="503" spans="1:28" x14ac:dyDescent="0.25">
      <c r="A503" s="61"/>
      <c r="B503" s="40"/>
      <c r="D503" s="42"/>
      <c r="E503" s="58"/>
      <c r="F503" s="55"/>
      <c r="G503" s="55"/>
      <c r="H503" s="51"/>
      <c r="I503" s="51"/>
      <c r="J503" s="48"/>
      <c r="K503" s="51"/>
      <c r="L503" s="48"/>
      <c r="M503" s="51"/>
      <c r="N503" s="48"/>
      <c r="O503" s="51"/>
      <c r="P503" s="48"/>
      <c r="Q503" s="51"/>
      <c r="R503" s="48"/>
      <c r="S503" s="51"/>
      <c r="T503" s="48"/>
      <c r="U503" s="51"/>
      <c r="V503" s="48"/>
      <c r="W503" s="45"/>
      <c r="X503"/>
      <c r="Y503"/>
      <c r="Z503"/>
      <c r="AA503"/>
      <c r="AB503"/>
    </row>
    <row r="504" spans="1:28" x14ac:dyDescent="0.25">
      <c r="A504" s="61"/>
      <c r="B504" s="40"/>
      <c r="D504" s="42"/>
      <c r="E504" s="58"/>
      <c r="F504" s="55"/>
      <c r="G504" s="55"/>
      <c r="H504" s="51"/>
      <c r="I504" s="51"/>
      <c r="J504" s="48"/>
      <c r="K504" s="51"/>
      <c r="L504" s="48"/>
      <c r="M504" s="51"/>
      <c r="N504" s="48"/>
      <c r="O504" s="51"/>
      <c r="P504" s="48"/>
      <c r="Q504" s="51"/>
      <c r="R504" s="48"/>
      <c r="S504" s="51"/>
      <c r="T504" s="48"/>
      <c r="U504" s="51"/>
      <c r="V504" s="48"/>
      <c r="W504" s="45"/>
      <c r="X504"/>
      <c r="Y504"/>
      <c r="Z504"/>
      <c r="AA504"/>
      <c r="AB504"/>
    </row>
    <row r="505" spans="1:28" ht="15.75" thickBot="1" x14ac:dyDescent="0.3">
      <c r="A505" s="62"/>
      <c r="B505" s="41"/>
      <c r="C505" s="35"/>
      <c r="D505" s="25"/>
      <c r="E505" s="59"/>
      <c r="F505" s="56"/>
      <c r="G505" s="56"/>
      <c r="H505" s="52"/>
      <c r="I505" s="52"/>
      <c r="J505" s="53"/>
      <c r="K505" s="52"/>
      <c r="L505" s="53"/>
      <c r="M505" s="52"/>
      <c r="N505" s="53"/>
      <c r="O505" s="52"/>
      <c r="P505" s="53"/>
      <c r="Q505" s="52"/>
      <c r="R505" s="53"/>
      <c r="S505" s="52"/>
      <c r="T505" s="53"/>
      <c r="U505" s="52"/>
      <c r="V505" s="49"/>
      <c r="W505" s="46"/>
      <c r="X505"/>
      <c r="Y505"/>
      <c r="Z505"/>
      <c r="AA505"/>
      <c r="AB505"/>
    </row>
    <row r="506" spans="1:28" x14ac:dyDescent="0.25">
      <c r="A506" s="60"/>
      <c r="B506" s="37" t="str">
        <f>IFERROR(VLOOKUP(A506,'Listing Clients'!A:K,2,0),"")</f>
        <v/>
      </c>
      <c r="C506" s="39" t="str">
        <f>IFERROR(VLOOKUP(A506,'Listing Clients'!A:K,3,0),"")</f>
        <v/>
      </c>
      <c r="D506" s="24"/>
      <c r="E506" s="57"/>
      <c r="F506" s="54"/>
      <c r="G506" s="54"/>
      <c r="H506" s="50">
        <f t="shared" ref="H506" si="1881">G506-F506</f>
        <v>0</v>
      </c>
      <c r="I506" s="50">
        <f t="shared" ref="I506" si="1882">COUNTIF(D506:D509,"Adulte")*H506</f>
        <v>0</v>
      </c>
      <c r="J506" s="47">
        <f t="shared" ref="J506" si="1883">IF(I506="","",I506*Y$2)</f>
        <v>0</v>
      </c>
      <c r="K506" s="50">
        <f t="shared" ref="K506" si="1884">COUNTIF(D506:D509,"E&lt;10 ans")*H506</f>
        <v>0</v>
      </c>
      <c r="L506" s="47">
        <f t="shared" si="1689"/>
        <v>0</v>
      </c>
      <c r="M506" s="50">
        <f t="shared" ref="M506" si="1885">COUNTIF(D506:D509,"Invité")*H506</f>
        <v>0</v>
      </c>
      <c r="N506" s="47">
        <f t="shared" ref="N506" si="1886">IF(M506="","",M506*AC$2)</f>
        <v>0</v>
      </c>
      <c r="O506" s="50">
        <f t="shared" ref="O506" si="1887">COUNTIF(D506:D509,"Adulte")*H506</f>
        <v>0</v>
      </c>
      <c r="P506" s="47">
        <f t="shared" ref="P506" si="1888">IF(O506="","",O506*Z$2)</f>
        <v>0</v>
      </c>
      <c r="Q506" s="50">
        <f t="shared" ref="Q506" si="1889">COUNTIF(D506:D509,"E&lt;10 ans")*H506</f>
        <v>0</v>
      </c>
      <c r="R506" s="47">
        <f t="shared" ref="R506" si="1890">IF(Q506="","",Q506*AB$2)</f>
        <v>0</v>
      </c>
      <c r="S506" s="50">
        <f t="shared" ref="S506" si="1891">COUNTIF(D506:D509,"Invité")*H506</f>
        <v>0</v>
      </c>
      <c r="T506" s="47">
        <f t="shared" ref="T506" si="1892">IF(S506="","",S506*AD$2)</f>
        <v>0</v>
      </c>
      <c r="U506" s="50">
        <f t="shared" ref="U506" si="1893">COUNTIF(D506:D509,"E&lt;3 ans")</f>
        <v>0</v>
      </c>
      <c r="V506" s="47">
        <f t="shared" ref="V506" si="1894">SUM(J506,L506,N506,P506,R506,T506,AE506)</f>
        <v>0</v>
      </c>
      <c r="W506" s="44">
        <f t="shared" ref="W506" si="1895">SUM(O506,Q506,S506)</f>
        <v>0</v>
      </c>
      <c r="X506"/>
      <c r="Y506"/>
      <c r="Z506"/>
      <c r="AA506"/>
      <c r="AB506"/>
    </row>
    <row r="507" spans="1:28" x14ac:dyDescent="0.25">
      <c r="A507" s="61"/>
      <c r="B507" s="40"/>
      <c r="D507" s="42"/>
      <c r="E507" s="58"/>
      <c r="F507" s="55"/>
      <c r="G507" s="55"/>
      <c r="H507" s="51"/>
      <c r="I507" s="51"/>
      <c r="J507" s="48"/>
      <c r="K507" s="51"/>
      <c r="L507" s="48"/>
      <c r="M507" s="51"/>
      <c r="N507" s="48"/>
      <c r="O507" s="51"/>
      <c r="P507" s="48"/>
      <c r="Q507" s="51"/>
      <c r="R507" s="48"/>
      <c r="S507" s="51"/>
      <c r="T507" s="48"/>
      <c r="U507" s="51"/>
      <c r="V507" s="48"/>
      <c r="W507" s="45"/>
      <c r="X507"/>
      <c r="Y507"/>
      <c r="Z507"/>
      <c r="AA507"/>
      <c r="AB507"/>
    </row>
    <row r="508" spans="1:28" x14ac:dyDescent="0.25">
      <c r="A508" s="61"/>
      <c r="B508" s="40"/>
      <c r="D508" s="42"/>
      <c r="E508" s="58"/>
      <c r="F508" s="55"/>
      <c r="G508" s="55"/>
      <c r="H508" s="51"/>
      <c r="I508" s="51"/>
      <c r="J508" s="48"/>
      <c r="K508" s="51"/>
      <c r="L508" s="48"/>
      <c r="M508" s="51"/>
      <c r="N508" s="48"/>
      <c r="O508" s="51"/>
      <c r="P508" s="48"/>
      <c r="Q508" s="51"/>
      <c r="R508" s="48"/>
      <c r="S508" s="51"/>
      <c r="T508" s="48"/>
      <c r="U508" s="51"/>
      <c r="V508" s="48"/>
      <c r="W508" s="45"/>
      <c r="X508"/>
      <c r="Y508"/>
      <c r="Z508"/>
      <c r="AA508"/>
      <c r="AB508"/>
    </row>
    <row r="509" spans="1:28" ht="15.75" thickBot="1" x14ac:dyDescent="0.3">
      <c r="A509" s="62"/>
      <c r="B509" s="41"/>
      <c r="C509" s="35"/>
      <c r="D509" s="25"/>
      <c r="E509" s="59"/>
      <c r="F509" s="56"/>
      <c r="G509" s="56"/>
      <c r="H509" s="52"/>
      <c r="I509" s="52"/>
      <c r="J509" s="53"/>
      <c r="K509" s="52"/>
      <c r="L509" s="53"/>
      <c r="M509" s="52"/>
      <c r="N509" s="53"/>
      <c r="O509" s="52"/>
      <c r="P509" s="53"/>
      <c r="Q509" s="52"/>
      <c r="R509" s="53"/>
      <c r="S509" s="52"/>
      <c r="T509" s="53"/>
      <c r="U509" s="52"/>
      <c r="V509" s="49"/>
      <c r="W509" s="46"/>
      <c r="X509"/>
      <c r="Y509"/>
      <c r="Z509"/>
      <c r="AA509"/>
      <c r="AB509"/>
    </row>
    <row r="510" spans="1:28" x14ac:dyDescent="0.25">
      <c r="A510" s="60"/>
      <c r="B510" s="37" t="str">
        <f>IFERROR(VLOOKUP(A510,'Listing Clients'!A:K,2,0),"")</f>
        <v/>
      </c>
      <c r="C510" s="39" t="str">
        <f>IFERROR(VLOOKUP(A510,'Listing Clients'!A:K,3,0),"")</f>
        <v/>
      </c>
      <c r="D510" s="24"/>
      <c r="E510" s="57"/>
      <c r="F510" s="54"/>
      <c r="G510" s="54"/>
      <c r="H510" s="50">
        <f t="shared" ref="H510" si="1896">G510-F510</f>
        <v>0</v>
      </c>
      <c r="I510" s="50">
        <f t="shared" ref="I510" si="1897">COUNTIF(D510:D513,"Adulte")*H510</f>
        <v>0</v>
      </c>
      <c r="J510" s="47">
        <f t="shared" ref="J510" si="1898">IF(I510="","",I510*Y$2)</f>
        <v>0</v>
      </c>
      <c r="K510" s="50">
        <f t="shared" ref="K510" si="1899">COUNTIF(D510:D513,"E&lt;10 ans")*H510</f>
        <v>0</v>
      </c>
      <c r="L510" s="47">
        <f t="shared" si="1689"/>
        <v>0</v>
      </c>
      <c r="M510" s="50">
        <f t="shared" ref="M510" si="1900">COUNTIF(D510:D513,"Invité")*H510</f>
        <v>0</v>
      </c>
      <c r="N510" s="47">
        <f t="shared" ref="N510" si="1901">IF(M510="","",M510*AC$2)</f>
        <v>0</v>
      </c>
      <c r="O510" s="50">
        <f t="shared" ref="O510" si="1902">COUNTIF(D510:D513,"Adulte")*H510</f>
        <v>0</v>
      </c>
      <c r="P510" s="47">
        <f t="shared" ref="P510" si="1903">IF(O510="","",O510*Z$2)</f>
        <v>0</v>
      </c>
      <c r="Q510" s="50">
        <f t="shared" ref="Q510" si="1904">COUNTIF(D510:D513,"E&lt;10 ans")*H510</f>
        <v>0</v>
      </c>
      <c r="R510" s="47">
        <f t="shared" ref="R510" si="1905">IF(Q510="","",Q510*AB$2)</f>
        <v>0</v>
      </c>
      <c r="S510" s="50">
        <f t="shared" ref="S510" si="1906">COUNTIF(D510:D513,"Invité")*H510</f>
        <v>0</v>
      </c>
      <c r="T510" s="47">
        <f t="shared" ref="T510" si="1907">IF(S510="","",S510*AD$2)</f>
        <v>0</v>
      </c>
      <c r="U510" s="50">
        <f t="shared" ref="U510" si="1908">COUNTIF(D510:D513,"E&lt;3 ans")</f>
        <v>0</v>
      </c>
      <c r="V510" s="47">
        <f t="shared" ref="V510" si="1909">SUM(J510,L510,N510,P510,R510,T510,AE510)</f>
        <v>0</v>
      </c>
      <c r="W510" s="44">
        <f t="shared" ref="W510" si="1910">SUM(O510,Q510,S510)</f>
        <v>0</v>
      </c>
      <c r="X510"/>
      <c r="Y510"/>
      <c r="Z510"/>
      <c r="AA510"/>
      <c r="AB510"/>
    </row>
    <row r="511" spans="1:28" x14ac:dyDescent="0.25">
      <c r="A511" s="61"/>
      <c r="B511" s="40"/>
      <c r="D511" s="42"/>
      <c r="E511" s="58"/>
      <c r="F511" s="55"/>
      <c r="G511" s="55"/>
      <c r="H511" s="51"/>
      <c r="I511" s="51"/>
      <c r="J511" s="48"/>
      <c r="K511" s="51"/>
      <c r="L511" s="48"/>
      <c r="M511" s="51"/>
      <c r="N511" s="48"/>
      <c r="O511" s="51"/>
      <c r="P511" s="48"/>
      <c r="Q511" s="51"/>
      <c r="R511" s="48"/>
      <c r="S511" s="51"/>
      <c r="T511" s="48"/>
      <c r="U511" s="51"/>
      <c r="V511" s="48"/>
      <c r="W511" s="45"/>
      <c r="X511"/>
      <c r="Y511"/>
      <c r="Z511"/>
      <c r="AA511"/>
      <c r="AB511"/>
    </row>
    <row r="512" spans="1:28" x14ac:dyDescent="0.25">
      <c r="A512" s="61"/>
      <c r="B512" s="40"/>
      <c r="D512" s="42"/>
      <c r="E512" s="58"/>
      <c r="F512" s="55"/>
      <c r="G512" s="55"/>
      <c r="H512" s="51"/>
      <c r="I512" s="51"/>
      <c r="J512" s="48"/>
      <c r="K512" s="51"/>
      <c r="L512" s="48"/>
      <c r="M512" s="51"/>
      <c r="N512" s="48"/>
      <c r="O512" s="51"/>
      <c r="P512" s="48"/>
      <c r="Q512" s="51"/>
      <c r="R512" s="48"/>
      <c r="S512" s="51"/>
      <c r="T512" s="48"/>
      <c r="U512" s="51"/>
      <c r="V512" s="48"/>
      <c r="W512" s="45"/>
      <c r="X512"/>
      <c r="Y512"/>
      <c r="Z512"/>
      <c r="AA512"/>
      <c r="AB512"/>
    </row>
    <row r="513" spans="1:28" ht="15.75" thickBot="1" x14ac:dyDescent="0.3">
      <c r="A513" s="62"/>
      <c r="B513" s="41"/>
      <c r="C513" s="35"/>
      <c r="D513" s="25"/>
      <c r="E513" s="59"/>
      <c r="F513" s="56"/>
      <c r="G513" s="56"/>
      <c r="H513" s="52"/>
      <c r="I513" s="52"/>
      <c r="J513" s="53"/>
      <c r="K513" s="52"/>
      <c r="L513" s="53"/>
      <c r="M513" s="52"/>
      <c r="N513" s="53"/>
      <c r="O513" s="52"/>
      <c r="P513" s="53"/>
      <c r="Q513" s="52"/>
      <c r="R513" s="53"/>
      <c r="S513" s="52"/>
      <c r="T513" s="53"/>
      <c r="U513" s="52"/>
      <c r="V513" s="49"/>
      <c r="W513" s="46"/>
      <c r="X513"/>
      <c r="Y513"/>
      <c r="Z513"/>
      <c r="AA513"/>
      <c r="AB513"/>
    </row>
    <row r="514" spans="1:28" x14ac:dyDescent="0.25">
      <c r="A514" s="60"/>
      <c r="B514" s="37" t="str">
        <f>IFERROR(VLOOKUP(A514,'Listing Clients'!A:K,2,0),"")</f>
        <v/>
      </c>
      <c r="C514" s="39" t="str">
        <f>IFERROR(VLOOKUP(A514,'Listing Clients'!A:K,3,0),"")</f>
        <v/>
      </c>
      <c r="D514" s="24"/>
      <c r="E514" s="57"/>
      <c r="F514" s="54"/>
      <c r="G514" s="54"/>
      <c r="H514" s="50">
        <f t="shared" ref="H514" si="1911">G514-F514</f>
        <v>0</v>
      </c>
      <c r="I514" s="50">
        <f t="shared" ref="I514" si="1912">COUNTIF(D514:D517,"Adulte")*H514</f>
        <v>0</v>
      </c>
      <c r="J514" s="47">
        <f t="shared" ref="J514" si="1913">IF(I514="","",I514*Y$2)</f>
        <v>0</v>
      </c>
      <c r="K514" s="50">
        <f t="shared" ref="K514" si="1914">COUNTIF(D514:D517,"E&lt;10 ans")*H514</f>
        <v>0</v>
      </c>
      <c r="L514" s="47">
        <f t="shared" si="1689"/>
        <v>0</v>
      </c>
      <c r="M514" s="50">
        <f t="shared" ref="M514" si="1915">COUNTIF(D514:D517,"Invité")*H514</f>
        <v>0</v>
      </c>
      <c r="N514" s="47">
        <f t="shared" ref="N514" si="1916">IF(M514="","",M514*AC$2)</f>
        <v>0</v>
      </c>
      <c r="O514" s="50">
        <f t="shared" ref="O514" si="1917">COUNTIF(D514:D517,"Adulte")*H514</f>
        <v>0</v>
      </c>
      <c r="P514" s="47">
        <f t="shared" ref="P514" si="1918">IF(O514="","",O514*Z$2)</f>
        <v>0</v>
      </c>
      <c r="Q514" s="50">
        <f t="shared" ref="Q514" si="1919">COUNTIF(D514:D517,"E&lt;10 ans")*H514</f>
        <v>0</v>
      </c>
      <c r="R514" s="47">
        <f t="shared" ref="R514" si="1920">IF(Q514="","",Q514*AB$2)</f>
        <v>0</v>
      </c>
      <c r="S514" s="50">
        <f t="shared" ref="S514" si="1921">COUNTIF(D514:D517,"Invité")*H514</f>
        <v>0</v>
      </c>
      <c r="T514" s="47">
        <f t="shared" ref="T514" si="1922">IF(S514="","",S514*AD$2)</f>
        <v>0</v>
      </c>
      <c r="U514" s="50">
        <f t="shared" ref="U514" si="1923">COUNTIF(D514:D517,"E&lt;3 ans")</f>
        <v>0</v>
      </c>
      <c r="V514" s="47">
        <f t="shared" ref="V514" si="1924">SUM(J514,L514,N514,P514,R514,T514,AE514)</f>
        <v>0</v>
      </c>
      <c r="W514" s="44">
        <f t="shared" ref="W514" si="1925">SUM(O514,Q514,S514)</f>
        <v>0</v>
      </c>
      <c r="X514"/>
      <c r="Y514"/>
      <c r="Z514"/>
      <c r="AA514"/>
      <c r="AB514"/>
    </row>
    <row r="515" spans="1:28" x14ac:dyDescent="0.25">
      <c r="A515" s="61"/>
      <c r="B515" s="40"/>
      <c r="D515" s="42"/>
      <c r="E515" s="58"/>
      <c r="F515" s="55"/>
      <c r="G515" s="55"/>
      <c r="H515" s="51"/>
      <c r="I515" s="51"/>
      <c r="J515" s="48"/>
      <c r="K515" s="51"/>
      <c r="L515" s="48"/>
      <c r="M515" s="51"/>
      <c r="N515" s="48"/>
      <c r="O515" s="51"/>
      <c r="P515" s="48"/>
      <c r="Q515" s="51"/>
      <c r="R515" s="48"/>
      <c r="S515" s="51"/>
      <c r="T515" s="48"/>
      <c r="U515" s="51"/>
      <c r="V515" s="48"/>
      <c r="W515" s="45"/>
      <c r="X515"/>
      <c r="Y515"/>
      <c r="Z515"/>
      <c r="AA515"/>
      <c r="AB515"/>
    </row>
    <row r="516" spans="1:28" x14ac:dyDescent="0.25">
      <c r="A516" s="61"/>
      <c r="B516" s="40"/>
      <c r="D516" s="42"/>
      <c r="E516" s="58"/>
      <c r="F516" s="55"/>
      <c r="G516" s="55"/>
      <c r="H516" s="51"/>
      <c r="I516" s="51"/>
      <c r="J516" s="48"/>
      <c r="K516" s="51"/>
      <c r="L516" s="48"/>
      <c r="M516" s="51"/>
      <c r="N516" s="48"/>
      <c r="O516" s="51"/>
      <c r="P516" s="48"/>
      <c r="Q516" s="51"/>
      <c r="R516" s="48"/>
      <c r="S516" s="51"/>
      <c r="T516" s="48"/>
      <c r="U516" s="51"/>
      <c r="V516" s="48"/>
      <c r="W516" s="45"/>
      <c r="X516"/>
      <c r="Y516"/>
      <c r="Z516"/>
      <c r="AA516"/>
      <c r="AB516"/>
    </row>
    <row r="517" spans="1:28" ht="15.75" thickBot="1" x14ac:dyDescent="0.3">
      <c r="A517" s="62"/>
      <c r="B517" s="41"/>
      <c r="C517" s="35"/>
      <c r="D517" s="25"/>
      <c r="E517" s="59"/>
      <c r="F517" s="56"/>
      <c r="G517" s="56"/>
      <c r="H517" s="52"/>
      <c r="I517" s="52"/>
      <c r="J517" s="53"/>
      <c r="K517" s="52"/>
      <c r="L517" s="53"/>
      <c r="M517" s="52"/>
      <c r="N517" s="53"/>
      <c r="O517" s="52"/>
      <c r="P517" s="53"/>
      <c r="Q517" s="52"/>
      <c r="R517" s="53"/>
      <c r="S517" s="52"/>
      <c r="T517" s="53"/>
      <c r="U517" s="52"/>
      <c r="V517" s="49"/>
      <c r="W517" s="46"/>
      <c r="X517"/>
      <c r="Y517"/>
      <c r="Z517"/>
      <c r="AA517"/>
      <c r="AB517"/>
    </row>
    <row r="518" spans="1:28" x14ac:dyDescent="0.25">
      <c r="A518" s="60"/>
      <c r="B518" s="37" t="str">
        <f>IFERROR(VLOOKUP(A518,'Listing Clients'!A:K,2,0),"")</f>
        <v/>
      </c>
      <c r="C518" s="39" t="str">
        <f>IFERROR(VLOOKUP(A518,'Listing Clients'!A:K,3,0),"")</f>
        <v/>
      </c>
      <c r="D518" s="24"/>
      <c r="E518" s="57"/>
      <c r="F518" s="54"/>
      <c r="G518" s="54"/>
      <c r="H518" s="50">
        <f t="shared" ref="H518" si="1926">G518-F518</f>
        <v>0</v>
      </c>
      <c r="I518" s="50">
        <f t="shared" ref="I518" si="1927">COUNTIF(D518:D521,"Adulte")*H518</f>
        <v>0</v>
      </c>
      <c r="J518" s="47">
        <f t="shared" ref="J518" si="1928">IF(I518="","",I518*Y$2)</f>
        <v>0</v>
      </c>
      <c r="K518" s="50">
        <f t="shared" ref="K518" si="1929">COUNTIF(D518:D521,"E&lt;10 ans")*H518</f>
        <v>0</v>
      </c>
      <c r="L518" s="47">
        <f t="shared" ref="L518:L578" si="1930">IF(K518="","",K518*AA$2)</f>
        <v>0</v>
      </c>
      <c r="M518" s="50">
        <f t="shared" ref="M518" si="1931">COUNTIF(D518:D521,"Invité")*H518</f>
        <v>0</v>
      </c>
      <c r="N518" s="47">
        <f t="shared" ref="N518" si="1932">IF(M518="","",M518*AC$2)</f>
        <v>0</v>
      </c>
      <c r="O518" s="50">
        <f t="shared" ref="O518" si="1933">COUNTIF(D518:D521,"Adulte")*H518</f>
        <v>0</v>
      </c>
      <c r="P518" s="47">
        <f t="shared" ref="P518" si="1934">IF(O518="","",O518*Z$2)</f>
        <v>0</v>
      </c>
      <c r="Q518" s="50">
        <f t="shared" ref="Q518" si="1935">COUNTIF(D518:D521,"E&lt;10 ans")*H518</f>
        <v>0</v>
      </c>
      <c r="R518" s="47">
        <f t="shared" ref="R518" si="1936">IF(Q518="","",Q518*AB$2)</f>
        <v>0</v>
      </c>
      <c r="S518" s="50">
        <f t="shared" ref="S518" si="1937">COUNTIF(D518:D521,"Invité")*H518</f>
        <v>0</v>
      </c>
      <c r="T518" s="47">
        <f t="shared" ref="T518" si="1938">IF(S518="","",S518*AD$2)</f>
        <v>0</v>
      </c>
      <c r="U518" s="50">
        <f t="shared" ref="U518" si="1939">COUNTIF(D518:D521,"E&lt;3 ans")</f>
        <v>0</v>
      </c>
      <c r="V518" s="47">
        <f t="shared" ref="V518" si="1940">SUM(J518,L518,N518,P518,R518,T518,AE518)</f>
        <v>0</v>
      </c>
      <c r="W518" s="44">
        <f t="shared" ref="W518" si="1941">SUM(O518,Q518,S518)</f>
        <v>0</v>
      </c>
      <c r="X518"/>
      <c r="Y518"/>
      <c r="Z518"/>
      <c r="AA518"/>
      <c r="AB518"/>
    </row>
    <row r="519" spans="1:28" x14ac:dyDescent="0.25">
      <c r="A519" s="61"/>
      <c r="B519" s="40"/>
      <c r="D519" s="42"/>
      <c r="E519" s="58"/>
      <c r="F519" s="55"/>
      <c r="G519" s="55"/>
      <c r="H519" s="51"/>
      <c r="I519" s="51"/>
      <c r="J519" s="48"/>
      <c r="K519" s="51"/>
      <c r="L519" s="48"/>
      <c r="M519" s="51"/>
      <c r="N519" s="48"/>
      <c r="O519" s="51"/>
      <c r="P519" s="48"/>
      <c r="Q519" s="51"/>
      <c r="R519" s="48"/>
      <c r="S519" s="51"/>
      <c r="T519" s="48"/>
      <c r="U519" s="51"/>
      <c r="V519" s="48"/>
      <c r="W519" s="45"/>
      <c r="X519"/>
      <c r="Y519"/>
      <c r="Z519"/>
      <c r="AA519"/>
      <c r="AB519"/>
    </row>
    <row r="520" spans="1:28" x14ac:dyDescent="0.25">
      <c r="A520" s="61"/>
      <c r="B520" s="40"/>
      <c r="D520" s="42"/>
      <c r="E520" s="58"/>
      <c r="F520" s="55"/>
      <c r="G520" s="55"/>
      <c r="H520" s="51"/>
      <c r="I520" s="51"/>
      <c r="J520" s="48"/>
      <c r="K520" s="51"/>
      <c r="L520" s="48"/>
      <c r="M520" s="51"/>
      <c r="N520" s="48"/>
      <c r="O520" s="51"/>
      <c r="P520" s="48"/>
      <c r="Q520" s="51"/>
      <c r="R520" s="48"/>
      <c r="S520" s="51"/>
      <c r="T520" s="48"/>
      <c r="U520" s="51"/>
      <c r="V520" s="48"/>
      <c r="W520" s="45"/>
      <c r="X520"/>
      <c r="Y520"/>
      <c r="Z520"/>
      <c r="AA520"/>
      <c r="AB520"/>
    </row>
    <row r="521" spans="1:28" ht="15.75" thickBot="1" x14ac:dyDescent="0.3">
      <c r="A521" s="62"/>
      <c r="B521" s="41"/>
      <c r="C521" s="35"/>
      <c r="D521" s="25"/>
      <c r="E521" s="59"/>
      <c r="F521" s="56"/>
      <c r="G521" s="56"/>
      <c r="H521" s="52"/>
      <c r="I521" s="52"/>
      <c r="J521" s="53"/>
      <c r="K521" s="52"/>
      <c r="L521" s="53"/>
      <c r="M521" s="52"/>
      <c r="N521" s="53"/>
      <c r="O521" s="52"/>
      <c r="P521" s="53"/>
      <c r="Q521" s="52"/>
      <c r="R521" s="53"/>
      <c r="S521" s="52"/>
      <c r="T521" s="53"/>
      <c r="U521" s="52"/>
      <c r="V521" s="49"/>
      <c r="W521" s="46"/>
      <c r="X521"/>
      <c r="Y521"/>
      <c r="Z521"/>
      <c r="AA521"/>
      <c r="AB521"/>
    </row>
    <row r="522" spans="1:28" x14ac:dyDescent="0.25">
      <c r="A522" s="60"/>
      <c r="B522" s="37" t="str">
        <f>IFERROR(VLOOKUP(A522,'Listing Clients'!A:K,2,0),"")</f>
        <v/>
      </c>
      <c r="C522" s="39" t="str">
        <f>IFERROR(VLOOKUP(A522,'Listing Clients'!A:K,3,0),"")</f>
        <v/>
      </c>
      <c r="D522" s="24"/>
      <c r="E522" s="57"/>
      <c r="F522" s="54"/>
      <c r="G522" s="54"/>
      <c r="H522" s="50">
        <f t="shared" ref="H522" si="1942">G522-F522</f>
        <v>0</v>
      </c>
      <c r="I522" s="50">
        <f t="shared" ref="I522" si="1943">COUNTIF(D522:D525,"Adulte")*H522</f>
        <v>0</v>
      </c>
      <c r="J522" s="47">
        <f t="shared" ref="J522" si="1944">IF(I522="","",I522*Y$2)</f>
        <v>0</v>
      </c>
      <c r="K522" s="50">
        <f t="shared" ref="K522" si="1945">COUNTIF(D522:D525,"E&lt;10 ans")*H522</f>
        <v>0</v>
      </c>
      <c r="L522" s="47">
        <f t="shared" si="1930"/>
        <v>0</v>
      </c>
      <c r="M522" s="50">
        <f t="shared" ref="M522" si="1946">COUNTIF(D522:D525,"Invité")*H522</f>
        <v>0</v>
      </c>
      <c r="N522" s="47">
        <f t="shared" ref="N522" si="1947">IF(M522="","",M522*AC$2)</f>
        <v>0</v>
      </c>
      <c r="O522" s="50">
        <f t="shared" ref="O522" si="1948">COUNTIF(D522:D525,"Adulte")*H522</f>
        <v>0</v>
      </c>
      <c r="P522" s="47">
        <f t="shared" ref="P522" si="1949">IF(O522="","",O522*Z$2)</f>
        <v>0</v>
      </c>
      <c r="Q522" s="50">
        <f t="shared" ref="Q522" si="1950">COUNTIF(D522:D525,"E&lt;10 ans")*H522</f>
        <v>0</v>
      </c>
      <c r="R522" s="47">
        <f t="shared" ref="R522" si="1951">IF(Q522="","",Q522*AB$2)</f>
        <v>0</v>
      </c>
      <c r="S522" s="50">
        <f t="shared" ref="S522" si="1952">COUNTIF(D522:D525,"Invité")*H522</f>
        <v>0</v>
      </c>
      <c r="T522" s="47">
        <f t="shared" ref="T522" si="1953">IF(S522="","",S522*AD$2)</f>
        <v>0</v>
      </c>
      <c r="U522" s="50">
        <f t="shared" ref="U522" si="1954">COUNTIF(D522:D525,"E&lt;3 ans")</f>
        <v>0</v>
      </c>
      <c r="V522" s="47">
        <f t="shared" ref="V522" si="1955">SUM(J522,L522,N522,P522,R522,T522,AE522)</f>
        <v>0</v>
      </c>
      <c r="W522" s="44">
        <f t="shared" ref="W522" si="1956">SUM(O522,Q522,S522)</f>
        <v>0</v>
      </c>
      <c r="X522"/>
      <c r="Y522"/>
      <c r="Z522"/>
      <c r="AA522"/>
      <c r="AB522"/>
    </row>
    <row r="523" spans="1:28" x14ac:dyDescent="0.25">
      <c r="A523" s="61"/>
      <c r="B523" s="40"/>
      <c r="D523" s="42"/>
      <c r="E523" s="58"/>
      <c r="F523" s="55"/>
      <c r="G523" s="55"/>
      <c r="H523" s="51"/>
      <c r="I523" s="51"/>
      <c r="J523" s="48"/>
      <c r="K523" s="51"/>
      <c r="L523" s="48"/>
      <c r="M523" s="51"/>
      <c r="N523" s="48"/>
      <c r="O523" s="51"/>
      <c r="P523" s="48"/>
      <c r="Q523" s="51"/>
      <c r="R523" s="48"/>
      <c r="S523" s="51"/>
      <c r="T523" s="48"/>
      <c r="U523" s="51"/>
      <c r="V523" s="48"/>
      <c r="W523" s="45"/>
      <c r="X523"/>
      <c r="Y523"/>
      <c r="Z523"/>
      <c r="AA523"/>
      <c r="AB523"/>
    </row>
    <row r="524" spans="1:28" x14ac:dyDescent="0.25">
      <c r="A524" s="61"/>
      <c r="B524" s="40"/>
      <c r="D524" s="42"/>
      <c r="E524" s="58"/>
      <c r="F524" s="55"/>
      <c r="G524" s="55"/>
      <c r="H524" s="51"/>
      <c r="I524" s="51"/>
      <c r="J524" s="48"/>
      <c r="K524" s="51"/>
      <c r="L524" s="48"/>
      <c r="M524" s="51"/>
      <c r="N524" s="48"/>
      <c r="O524" s="51"/>
      <c r="P524" s="48"/>
      <c r="Q524" s="51"/>
      <c r="R524" s="48"/>
      <c r="S524" s="51"/>
      <c r="T524" s="48"/>
      <c r="U524" s="51"/>
      <c r="V524" s="48"/>
      <c r="W524" s="45"/>
      <c r="X524"/>
      <c r="Y524"/>
      <c r="Z524"/>
      <c r="AA524"/>
      <c r="AB524"/>
    </row>
    <row r="525" spans="1:28" ht="15.75" thickBot="1" x14ac:dyDescent="0.3">
      <c r="A525" s="62"/>
      <c r="B525" s="41"/>
      <c r="C525" s="35"/>
      <c r="D525" s="25"/>
      <c r="E525" s="59"/>
      <c r="F525" s="56"/>
      <c r="G525" s="56"/>
      <c r="H525" s="52"/>
      <c r="I525" s="52"/>
      <c r="J525" s="53"/>
      <c r="K525" s="52"/>
      <c r="L525" s="53"/>
      <c r="M525" s="52"/>
      <c r="N525" s="53"/>
      <c r="O525" s="52"/>
      <c r="P525" s="53"/>
      <c r="Q525" s="52"/>
      <c r="R525" s="53"/>
      <c r="S525" s="52"/>
      <c r="T525" s="53"/>
      <c r="U525" s="52"/>
      <c r="V525" s="49"/>
      <c r="W525" s="46"/>
      <c r="X525"/>
      <c r="Y525"/>
      <c r="Z525"/>
      <c r="AA525"/>
      <c r="AB525"/>
    </row>
    <row r="526" spans="1:28" x14ac:dyDescent="0.25">
      <c r="A526" s="60"/>
      <c r="B526" s="37" t="str">
        <f>IFERROR(VLOOKUP(A526,'Listing Clients'!A:K,2,0),"")</f>
        <v/>
      </c>
      <c r="C526" s="39" t="str">
        <f>IFERROR(VLOOKUP(A526,'Listing Clients'!A:K,3,0),"")</f>
        <v/>
      </c>
      <c r="D526" s="24"/>
      <c r="E526" s="57"/>
      <c r="F526" s="54"/>
      <c r="G526" s="54"/>
      <c r="H526" s="50">
        <f t="shared" ref="H526" si="1957">G526-F526</f>
        <v>0</v>
      </c>
      <c r="I526" s="50">
        <f t="shared" ref="I526" si="1958">COUNTIF(D526:D529,"Adulte")*H526</f>
        <v>0</v>
      </c>
      <c r="J526" s="47">
        <f t="shared" ref="J526" si="1959">IF(I526="","",I526*Y$2)</f>
        <v>0</v>
      </c>
      <c r="K526" s="50">
        <f t="shared" ref="K526" si="1960">COUNTIF(D526:D529,"E&lt;10 ans")*H526</f>
        <v>0</v>
      </c>
      <c r="L526" s="47">
        <f t="shared" si="1930"/>
        <v>0</v>
      </c>
      <c r="M526" s="50">
        <f t="shared" ref="M526" si="1961">COUNTIF(D526:D529,"Invité")*H526</f>
        <v>0</v>
      </c>
      <c r="N526" s="47">
        <f t="shared" ref="N526" si="1962">IF(M526="","",M526*AC$2)</f>
        <v>0</v>
      </c>
      <c r="O526" s="50">
        <f t="shared" ref="O526" si="1963">COUNTIF(D526:D529,"Adulte")*H526</f>
        <v>0</v>
      </c>
      <c r="P526" s="47">
        <f t="shared" ref="P526" si="1964">IF(O526="","",O526*Z$2)</f>
        <v>0</v>
      </c>
      <c r="Q526" s="50">
        <f t="shared" ref="Q526" si="1965">COUNTIF(D526:D529,"E&lt;10 ans")*H526</f>
        <v>0</v>
      </c>
      <c r="R526" s="47">
        <f t="shared" ref="R526" si="1966">IF(Q526="","",Q526*AB$2)</f>
        <v>0</v>
      </c>
      <c r="S526" s="50">
        <f t="shared" ref="S526" si="1967">COUNTIF(D526:D529,"Invité")*H526</f>
        <v>0</v>
      </c>
      <c r="T526" s="47">
        <f t="shared" ref="T526" si="1968">IF(S526="","",S526*AD$2)</f>
        <v>0</v>
      </c>
      <c r="U526" s="50">
        <f t="shared" ref="U526" si="1969">COUNTIF(D526:D529,"E&lt;3 ans")</f>
        <v>0</v>
      </c>
      <c r="V526" s="47">
        <f t="shared" ref="V526" si="1970">SUM(J526,L526,N526,P526,R526,T526,AE526)</f>
        <v>0</v>
      </c>
      <c r="W526" s="44">
        <f t="shared" ref="W526" si="1971">SUM(O526,Q526,S526)</f>
        <v>0</v>
      </c>
      <c r="X526"/>
      <c r="Y526"/>
      <c r="Z526"/>
      <c r="AA526"/>
      <c r="AB526"/>
    </row>
    <row r="527" spans="1:28" x14ac:dyDescent="0.25">
      <c r="A527" s="61"/>
      <c r="B527" s="40"/>
      <c r="D527" s="42"/>
      <c r="E527" s="58"/>
      <c r="F527" s="55"/>
      <c r="G527" s="55"/>
      <c r="H527" s="51"/>
      <c r="I527" s="51"/>
      <c r="J527" s="48"/>
      <c r="K527" s="51"/>
      <c r="L527" s="48"/>
      <c r="M527" s="51"/>
      <c r="N527" s="48"/>
      <c r="O527" s="51"/>
      <c r="P527" s="48"/>
      <c r="Q527" s="51"/>
      <c r="R527" s="48"/>
      <c r="S527" s="51"/>
      <c r="T527" s="48"/>
      <c r="U527" s="51"/>
      <c r="V527" s="48"/>
      <c r="W527" s="45"/>
      <c r="X527"/>
      <c r="Y527"/>
      <c r="Z527"/>
      <c r="AA527"/>
      <c r="AB527"/>
    </row>
    <row r="528" spans="1:28" x14ac:dyDescent="0.25">
      <c r="A528" s="61"/>
      <c r="B528" s="40"/>
      <c r="D528" s="42"/>
      <c r="E528" s="58"/>
      <c r="F528" s="55"/>
      <c r="G528" s="55"/>
      <c r="H528" s="51"/>
      <c r="I528" s="51"/>
      <c r="J528" s="48"/>
      <c r="K528" s="51"/>
      <c r="L528" s="48"/>
      <c r="M528" s="51"/>
      <c r="N528" s="48"/>
      <c r="O528" s="51"/>
      <c r="P528" s="48"/>
      <c r="Q528" s="51"/>
      <c r="R528" s="48"/>
      <c r="S528" s="51"/>
      <c r="T528" s="48"/>
      <c r="U528" s="51"/>
      <c r="V528" s="48"/>
      <c r="W528" s="45"/>
      <c r="X528"/>
      <c r="Y528"/>
      <c r="Z528"/>
      <c r="AA528"/>
      <c r="AB528"/>
    </row>
    <row r="529" spans="1:28" ht="15.75" thickBot="1" x14ac:dyDescent="0.3">
      <c r="A529" s="62"/>
      <c r="B529" s="41"/>
      <c r="C529" s="35"/>
      <c r="D529" s="25"/>
      <c r="E529" s="59"/>
      <c r="F529" s="56"/>
      <c r="G529" s="56"/>
      <c r="H529" s="52"/>
      <c r="I529" s="52"/>
      <c r="J529" s="53"/>
      <c r="K529" s="52"/>
      <c r="L529" s="53"/>
      <c r="M529" s="52"/>
      <c r="N529" s="53"/>
      <c r="O529" s="52"/>
      <c r="P529" s="53"/>
      <c r="Q529" s="52"/>
      <c r="R529" s="53"/>
      <c r="S529" s="52"/>
      <c r="T529" s="53"/>
      <c r="U529" s="52"/>
      <c r="V529" s="49"/>
      <c r="W529" s="46"/>
      <c r="X529"/>
      <c r="Y529"/>
      <c r="Z529"/>
      <c r="AA529"/>
      <c r="AB529"/>
    </row>
    <row r="530" spans="1:28" x14ac:dyDescent="0.25">
      <c r="A530" s="60"/>
      <c r="B530" s="37" t="str">
        <f>IFERROR(VLOOKUP(A530,'Listing Clients'!A:K,2,0),"")</f>
        <v/>
      </c>
      <c r="C530" s="39" t="str">
        <f>IFERROR(VLOOKUP(A530,'Listing Clients'!A:K,3,0),"")</f>
        <v/>
      </c>
      <c r="D530" s="24"/>
      <c r="E530" s="57"/>
      <c r="F530" s="54"/>
      <c r="G530" s="54"/>
      <c r="H530" s="50">
        <f t="shared" ref="H530" si="1972">G530-F530</f>
        <v>0</v>
      </c>
      <c r="I530" s="50">
        <f t="shared" ref="I530" si="1973">COUNTIF(D530:D533,"Adulte")*H530</f>
        <v>0</v>
      </c>
      <c r="J530" s="47">
        <f t="shared" ref="J530" si="1974">IF(I530="","",I530*Y$2)</f>
        <v>0</v>
      </c>
      <c r="K530" s="50">
        <f t="shared" ref="K530" si="1975">COUNTIF(D530:D533,"E&lt;10 ans")*H530</f>
        <v>0</v>
      </c>
      <c r="L530" s="47">
        <f t="shared" si="1930"/>
        <v>0</v>
      </c>
      <c r="M530" s="50">
        <f t="shared" ref="M530" si="1976">COUNTIF(D530:D533,"Invité")*H530</f>
        <v>0</v>
      </c>
      <c r="N530" s="47">
        <f t="shared" ref="N530" si="1977">IF(M530="","",M530*AC$2)</f>
        <v>0</v>
      </c>
      <c r="O530" s="50">
        <f t="shared" ref="O530" si="1978">COUNTIF(D530:D533,"Adulte")*H530</f>
        <v>0</v>
      </c>
      <c r="P530" s="47">
        <f t="shared" ref="P530" si="1979">IF(O530="","",O530*Z$2)</f>
        <v>0</v>
      </c>
      <c r="Q530" s="50">
        <f t="shared" ref="Q530" si="1980">COUNTIF(D530:D533,"E&lt;10 ans")*H530</f>
        <v>0</v>
      </c>
      <c r="R530" s="47">
        <f t="shared" ref="R530" si="1981">IF(Q530="","",Q530*AB$2)</f>
        <v>0</v>
      </c>
      <c r="S530" s="50">
        <f t="shared" ref="S530" si="1982">COUNTIF(D530:D533,"Invité")*H530</f>
        <v>0</v>
      </c>
      <c r="T530" s="47">
        <f t="shared" ref="T530" si="1983">IF(S530="","",S530*AD$2)</f>
        <v>0</v>
      </c>
      <c r="U530" s="50">
        <f t="shared" ref="U530" si="1984">COUNTIF(D530:D533,"E&lt;3 ans")</f>
        <v>0</v>
      </c>
      <c r="V530" s="47">
        <f t="shared" ref="V530" si="1985">SUM(J530,L530,N530,P530,R530,T530,AE530)</f>
        <v>0</v>
      </c>
      <c r="W530" s="44">
        <f t="shared" ref="W530" si="1986">SUM(O530,Q530,S530)</f>
        <v>0</v>
      </c>
      <c r="X530"/>
      <c r="Y530"/>
      <c r="Z530"/>
      <c r="AA530"/>
      <c r="AB530"/>
    </row>
    <row r="531" spans="1:28" x14ac:dyDescent="0.25">
      <c r="A531" s="61"/>
      <c r="B531" s="40"/>
      <c r="D531" s="42"/>
      <c r="E531" s="58"/>
      <c r="F531" s="55"/>
      <c r="G531" s="55"/>
      <c r="H531" s="51"/>
      <c r="I531" s="51"/>
      <c r="J531" s="48"/>
      <c r="K531" s="51"/>
      <c r="L531" s="48"/>
      <c r="M531" s="51"/>
      <c r="N531" s="48"/>
      <c r="O531" s="51"/>
      <c r="P531" s="48"/>
      <c r="Q531" s="51"/>
      <c r="R531" s="48"/>
      <c r="S531" s="51"/>
      <c r="T531" s="48"/>
      <c r="U531" s="51"/>
      <c r="V531" s="48"/>
      <c r="W531" s="45"/>
      <c r="X531"/>
      <c r="Y531"/>
      <c r="Z531"/>
      <c r="AA531"/>
      <c r="AB531"/>
    </row>
    <row r="532" spans="1:28" x14ac:dyDescent="0.25">
      <c r="A532" s="61"/>
      <c r="B532" s="40"/>
      <c r="D532" s="42"/>
      <c r="E532" s="58"/>
      <c r="F532" s="55"/>
      <c r="G532" s="55"/>
      <c r="H532" s="51"/>
      <c r="I532" s="51"/>
      <c r="J532" s="48"/>
      <c r="K532" s="51"/>
      <c r="L532" s="48"/>
      <c r="M532" s="51"/>
      <c r="N532" s="48"/>
      <c r="O532" s="51"/>
      <c r="P532" s="48"/>
      <c r="Q532" s="51"/>
      <c r="R532" s="48"/>
      <c r="S532" s="51"/>
      <c r="T532" s="48"/>
      <c r="U532" s="51"/>
      <c r="V532" s="48"/>
      <c r="W532" s="45"/>
      <c r="X532"/>
      <c r="Y532"/>
      <c r="Z532"/>
      <c r="AA532"/>
      <c r="AB532"/>
    </row>
    <row r="533" spans="1:28" ht="15.75" thickBot="1" x14ac:dyDescent="0.3">
      <c r="A533" s="62"/>
      <c r="B533" s="41"/>
      <c r="C533" s="35"/>
      <c r="D533" s="25"/>
      <c r="E533" s="59"/>
      <c r="F533" s="56"/>
      <c r="G533" s="56"/>
      <c r="H533" s="52"/>
      <c r="I533" s="52"/>
      <c r="J533" s="53"/>
      <c r="K533" s="52"/>
      <c r="L533" s="53"/>
      <c r="M533" s="52"/>
      <c r="N533" s="53"/>
      <c r="O533" s="52"/>
      <c r="P533" s="53"/>
      <c r="Q533" s="52"/>
      <c r="R533" s="53"/>
      <c r="S533" s="52"/>
      <c r="T533" s="53"/>
      <c r="U533" s="52"/>
      <c r="V533" s="49"/>
      <c r="W533" s="46"/>
      <c r="X533"/>
      <c r="Y533"/>
      <c r="Z533"/>
      <c r="AA533"/>
      <c r="AB533"/>
    </row>
    <row r="534" spans="1:28" x14ac:dyDescent="0.25">
      <c r="A534" s="60"/>
      <c r="B534" s="37" t="str">
        <f>IFERROR(VLOOKUP(A534,'Listing Clients'!A:K,2,0),"")</f>
        <v/>
      </c>
      <c r="C534" s="39" t="str">
        <f>IFERROR(VLOOKUP(A534,'Listing Clients'!A:K,3,0),"")</f>
        <v/>
      </c>
      <c r="D534" s="24"/>
      <c r="E534" s="57"/>
      <c r="F534" s="54"/>
      <c r="G534" s="54"/>
      <c r="H534" s="50">
        <f t="shared" ref="H534" si="1987">G534-F534</f>
        <v>0</v>
      </c>
      <c r="I534" s="50">
        <f t="shared" ref="I534" si="1988">COUNTIF(D534:D537,"Adulte")*H534</f>
        <v>0</v>
      </c>
      <c r="J534" s="47">
        <f t="shared" ref="J534" si="1989">IF(I534="","",I534*Y$2)</f>
        <v>0</v>
      </c>
      <c r="K534" s="50">
        <f t="shared" ref="K534" si="1990">COUNTIF(D534:D537,"E&lt;10 ans")*H534</f>
        <v>0</v>
      </c>
      <c r="L534" s="47">
        <f t="shared" si="1930"/>
        <v>0</v>
      </c>
      <c r="M534" s="50">
        <f t="shared" ref="M534" si="1991">COUNTIF(D534:D537,"Invité")*H534</f>
        <v>0</v>
      </c>
      <c r="N534" s="47">
        <f t="shared" ref="N534" si="1992">IF(M534="","",M534*AC$2)</f>
        <v>0</v>
      </c>
      <c r="O534" s="50">
        <f t="shared" ref="O534" si="1993">COUNTIF(D534:D537,"Adulte")*H534</f>
        <v>0</v>
      </c>
      <c r="P534" s="47">
        <f t="shared" ref="P534" si="1994">IF(O534="","",O534*Z$2)</f>
        <v>0</v>
      </c>
      <c r="Q534" s="50">
        <f t="shared" ref="Q534" si="1995">COUNTIF(D534:D537,"E&lt;10 ans")*H534</f>
        <v>0</v>
      </c>
      <c r="R534" s="47">
        <f t="shared" ref="R534" si="1996">IF(Q534="","",Q534*AB$2)</f>
        <v>0</v>
      </c>
      <c r="S534" s="50">
        <f t="shared" ref="S534" si="1997">COUNTIF(D534:D537,"Invité")*H534</f>
        <v>0</v>
      </c>
      <c r="T534" s="47">
        <f t="shared" ref="T534" si="1998">IF(S534="","",S534*AD$2)</f>
        <v>0</v>
      </c>
      <c r="U534" s="50">
        <f t="shared" ref="U534" si="1999">COUNTIF(D534:D537,"E&lt;3 ans")</f>
        <v>0</v>
      </c>
      <c r="V534" s="47">
        <f t="shared" ref="V534" si="2000">SUM(J534,L534,N534,P534,R534,T534,AE534)</f>
        <v>0</v>
      </c>
      <c r="W534" s="44">
        <f t="shared" ref="W534" si="2001">SUM(O534,Q534,S534)</f>
        <v>0</v>
      </c>
      <c r="X534"/>
      <c r="Y534"/>
      <c r="Z534"/>
      <c r="AA534"/>
      <c r="AB534"/>
    </row>
    <row r="535" spans="1:28" x14ac:dyDescent="0.25">
      <c r="A535" s="61"/>
      <c r="B535" s="40"/>
      <c r="D535" s="42"/>
      <c r="E535" s="58"/>
      <c r="F535" s="55"/>
      <c r="G535" s="55"/>
      <c r="H535" s="51"/>
      <c r="I535" s="51"/>
      <c r="J535" s="48"/>
      <c r="K535" s="51"/>
      <c r="L535" s="48"/>
      <c r="M535" s="51"/>
      <c r="N535" s="48"/>
      <c r="O535" s="51"/>
      <c r="P535" s="48"/>
      <c r="Q535" s="51"/>
      <c r="R535" s="48"/>
      <c r="S535" s="51"/>
      <c r="T535" s="48"/>
      <c r="U535" s="51"/>
      <c r="V535" s="48"/>
      <c r="W535" s="45"/>
      <c r="X535"/>
      <c r="Y535"/>
      <c r="Z535"/>
      <c r="AA535"/>
      <c r="AB535"/>
    </row>
    <row r="536" spans="1:28" x14ac:dyDescent="0.25">
      <c r="A536" s="61"/>
      <c r="B536" s="40"/>
      <c r="D536" s="42"/>
      <c r="E536" s="58"/>
      <c r="F536" s="55"/>
      <c r="G536" s="55"/>
      <c r="H536" s="51"/>
      <c r="I536" s="51"/>
      <c r="J536" s="48"/>
      <c r="K536" s="51"/>
      <c r="L536" s="48"/>
      <c r="M536" s="51"/>
      <c r="N536" s="48"/>
      <c r="O536" s="51"/>
      <c r="P536" s="48"/>
      <c r="Q536" s="51"/>
      <c r="R536" s="48"/>
      <c r="S536" s="51"/>
      <c r="T536" s="48"/>
      <c r="U536" s="51"/>
      <c r="V536" s="48"/>
      <c r="W536" s="45"/>
      <c r="X536"/>
      <c r="Y536"/>
      <c r="Z536"/>
      <c r="AA536"/>
      <c r="AB536"/>
    </row>
    <row r="537" spans="1:28" ht="15.75" thickBot="1" x14ac:dyDescent="0.3">
      <c r="A537" s="62"/>
      <c r="B537" s="41"/>
      <c r="C537" s="35"/>
      <c r="D537" s="25"/>
      <c r="E537" s="59"/>
      <c r="F537" s="56"/>
      <c r="G537" s="56"/>
      <c r="H537" s="52"/>
      <c r="I537" s="52"/>
      <c r="J537" s="53"/>
      <c r="K537" s="52"/>
      <c r="L537" s="53"/>
      <c r="M537" s="52"/>
      <c r="N537" s="53"/>
      <c r="O537" s="52"/>
      <c r="P537" s="53"/>
      <c r="Q537" s="52"/>
      <c r="R537" s="53"/>
      <c r="S537" s="52"/>
      <c r="T537" s="53"/>
      <c r="U537" s="52"/>
      <c r="V537" s="49"/>
      <c r="W537" s="46"/>
      <c r="X537"/>
      <c r="Y537"/>
      <c r="Z537"/>
      <c r="AA537"/>
      <c r="AB537"/>
    </row>
    <row r="538" spans="1:28" x14ac:dyDescent="0.25">
      <c r="A538" s="60"/>
      <c r="B538" s="37" t="str">
        <f>IFERROR(VLOOKUP(A538,'Listing Clients'!A:K,2,0),"")</f>
        <v/>
      </c>
      <c r="C538" s="39" t="str">
        <f>IFERROR(VLOOKUP(A538,'Listing Clients'!A:K,3,0),"")</f>
        <v/>
      </c>
      <c r="D538" s="24"/>
      <c r="E538" s="57"/>
      <c r="F538" s="54"/>
      <c r="G538" s="54"/>
      <c r="H538" s="50">
        <f t="shared" ref="H538" si="2002">G538-F538</f>
        <v>0</v>
      </c>
      <c r="I538" s="50">
        <f t="shared" ref="I538" si="2003">COUNTIF(D538:D541,"Adulte")*H538</f>
        <v>0</v>
      </c>
      <c r="J538" s="47">
        <f t="shared" ref="J538" si="2004">IF(I538="","",I538*Y$2)</f>
        <v>0</v>
      </c>
      <c r="K538" s="50">
        <f t="shared" ref="K538" si="2005">COUNTIF(D538:D541,"E&lt;10 ans")*H538</f>
        <v>0</v>
      </c>
      <c r="L538" s="47">
        <f t="shared" si="1930"/>
        <v>0</v>
      </c>
      <c r="M538" s="50">
        <f t="shared" ref="M538" si="2006">COUNTIF(D538:D541,"Invité")*H538</f>
        <v>0</v>
      </c>
      <c r="N538" s="47">
        <f t="shared" ref="N538" si="2007">IF(M538="","",M538*AC$2)</f>
        <v>0</v>
      </c>
      <c r="O538" s="50">
        <f t="shared" ref="O538" si="2008">COUNTIF(D538:D541,"Adulte")*H538</f>
        <v>0</v>
      </c>
      <c r="P538" s="47">
        <f t="shared" ref="P538" si="2009">IF(O538="","",O538*Z$2)</f>
        <v>0</v>
      </c>
      <c r="Q538" s="50">
        <f t="shared" ref="Q538" si="2010">COUNTIF(D538:D541,"E&lt;10 ans")*H538</f>
        <v>0</v>
      </c>
      <c r="R538" s="47">
        <f t="shared" ref="R538" si="2011">IF(Q538="","",Q538*AB$2)</f>
        <v>0</v>
      </c>
      <c r="S538" s="50">
        <f t="shared" ref="S538" si="2012">COUNTIF(D538:D541,"Invité")*H538</f>
        <v>0</v>
      </c>
      <c r="T538" s="47">
        <f t="shared" ref="T538" si="2013">IF(S538="","",S538*AD$2)</f>
        <v>0</v>
      </c>
      <c r="U538" s="50">
        <f t="shared" ref="U538" si="2014">COUNTIF(D538:D541,"E&lt;3 ans")</f>
        <v>0</v>
      </c>
      <c r="V538" s="47">
        <f t="shared" ref="V538" si="2015">SUM(J538,L538,N538,P538,R538,T538,AE538)</f>
        <v>0</v>
      </c>
      <c r="W538" s="44">
        <f t="shared" ref="W538" si="2016">SUM(O538,Q538,S538)</f>
        <v>0</v>
      </c>
      <c r="X538"/>
      <c r="Y538"/>
      <c r="Z538"/>
      <c r="AA538"/>
      <c r="AB538"/>
    </row>
    <row r="539" spans="1:28" x14ac:dyDescent="0.25">
      <c r="A539" s="61"/>
      <c r="B539" s="40"/>
      <c r="D539" s="42"/>
      <c r="E539" s="58"/>
      <c r="F539" s="55"/>
      <c r="G539" s="55"/>
      <c r="H539" s="51"/>
      <c r="I539" s="51"/>
      <c r="J539" s="48"/>
      <c r="K539" s="51"/>
      <c r="L539" s="48"/>
      <c r="M539" s="51"/>
      <c r="N539" s="48"/>
      <c r="O539" s="51"/>
      <c r="P539" s="48"/>
      <c r="Q539" s="51"/>
      <c r="R539" s="48"/>
      <c r="S539" s="51"/>
      <c r="T539" s="48"/>
      <c r="U539" s="51"/>
      <c r="V539" s="48"/>
      <c r="W539" s="45"/>
      <c r="X539"/>
      <c r="Y539"/>
      <c r="Z539"/>
      <c r="AA539"/>
      <c r="AB539"/>
    </row>
    <row r="540" spans="1:28" x14ac:dyDescent="0.25">
      <c r="A540" s="61"/>
      <c r="B540" s="40"/>
      <c r="D540" s="42"/>
      <c r="E540" s="58"/>
      <c r="F540" s="55"/>
      <c r="G540" s="55"/>
      <c r="H540" s="51"/>
      <c r="I540" s="51"/>
      <c r="J540" s="48"/>
      <c r="K540" s="51"/>
      <c r="L540" s="48"/>
      <c r="M540" s="51"/>
      <c r="N540" s="48"/>
      <c r="O540" s="51"/>
      <c r="P540" s="48"/>
      <c r="Q540" s="51"/>
      <c r="R540" s="48"/>
      <c r="S540" s="51"/>
      <c r="T540" s="48"/>
      <c r="U540" s="51"/>
      <c r="V540" s="48"/>
      <c r="W540" s="45"/>
      <c r="X540"/>
      <c r="Y540"/>
      <c r="Z540"/>
      <c r="AA540"/>
      <c r="AB540"/>
    </row>
    <row r="541" spans="1:28" ht="15.75" thickBot="1" x14ac:dyDescent="0.3">
      <c r="A541" s="62"/>
      <c r="B541" s="41"/>
      <c r="C541" s="35"/>
      <c r="D541" s="25"/>
      <c r="E541" s="59"/>
      <c r="F541" s="56"/>
      <c r="G541" s="56"/>
      <c r="H541" s="52"/>
      <c r="I541" s="52"/>
      <c r="J541" s="53"/>
      <c r="K541" s="52"/>
      <c r="L541" s="53"/>
      <c r="M541" s="52"/>
      <c r="N541" s="53"/>
      <c r="O541" s="52"/>
      <c r="P541" s="53"/>
      <c r="Q541" s="52"/>
      <c r="R541" s="53"/>
      <c r="S541" s="52"/>
      <c r="T541" s="53"/>
      <c r="U541" s="52"/>
      <c r="V541" s="49"/>
      <c r="W541" s="46"/>
      <c r="X541"/>
      <c r="Y541"/>
      <c r="Z541"/>
      <c r="AA541"/>
      <c r="AB541"/>
    </row>
    <row r="542" spans="1:28" x14ac:dyDescent="0.25">
      <c r="A542" s="60"/>
      <c r="B542" s="37" t="str">
        <f>IFERROR(VLOOKUP(A542,'Listing Clients'!A:K,2,0),"")</f>
        <v/>
      </c>
      <c r="C542" s="39" t="str">
        <f>IFERROR(VLOOKUP(A542,'Listing Clients'!A:K,3,0),"")</f>
        <v/>
      </c>
      <c r="D542" s="24"/>
      <c r="E542" s="57"/>
      <c r="F542" s="54"/>
      <c r="G542" s="54"/>
      <c r="H542" s="50">
        <f t="shared" ref="H542" si="2017">G542-F542</f>
        <v>0</v>
      </c>
      <c r="I542" s="50">
        <f t="shared" ref="I542" si="2018">COUNTIF(D542:D545,"Adulte")*H542</f>
        <v>0</v>
      </c>
      <c r="J542" s="47">
        <f t="shared" ref="J542" si="2019">IF(I542="","",I542*Y$2)</f>
        <v>0</v>
      </c>
      <c r="K542" s="50">
        <f t="shared" ref="K542" si="2020">COUNTIF(D542:D545,"E&lt;10 ans")*H542</f>
        <v>0</v>
      </c>
      <c r="L542" s="47">
        <f t="shared" si="1930"/>
        <v>0</v>
      </c>
      <c r="M542" s="50">
        <f t="shared" ref="M542" si="2021">COUNTIF(D542:D545,"Invité")*H542</f>
        <v>0</v>
      </c>
      <c r="N542" s="47">
        <f t="shared" ref="N542" si="2022">IF(M542="","",M542*AC$2)</f>
        <v>0</v>
      </c>
      <c r="O542" s="50">
        <f t="shared" ref="O542" si="2023">COUNTIF(D542:D545,"Adulte")*H542</f>
        <v>0</v>
      </c>
      <c r="P542" s="47">
        <f t="shared" ref="P542" si="2024">IF(O542="","",O542*Z$2)</f>
        <v>0</v>
      </c>
      <c r="Q542" s="50">
        <f t="shared" ref="Q542" si="2025">COUNTIF(D542:D545,"E&lt;10 ans")*H542</f>
        <v>0</v>
      </c>
      <c r="R542" s="47">
        <f t="shared" ref="R542" si="2026">IF(Q542="","",Q542*AB$2)</f>
        <v>0</v>
      </c>
      <c r="S542" s="50">
        <f t="shared" ref="S542" si="2027">COUNTIF(D542:D545,"Invité")*H542</f>
        <v>0</v>
      </c>
      <c r="T542" s="47">
        <f t="shared" ref="T542" si="2028">IF(S542="","",S542*AD$2)</f>
        <v>0</v>
      </c>
      <c r="U542" s="50">
        <f t="shared" ref="U542" si="2029">COUNTIF(D542:D545,"E&lt;3 ans")</f>
        <v>0</v>
      </c>
      <c r="V542" s="47">
        <f t="shared" ref="V542" si="2030">SUM(J542,L542,N542,P542,R542,T542,AE542)</f>
        <v>0</v>
      </c>
      <c r="W542" s="44">
        <f t="shared" ref="W542" si="2031">SUM(O542,Q542,S542)</f>
        <v>0</v>
      </c>
      <c r="X542"/>
      <c r="Y542"/>
      <c r="Z542"/>
      <c r="AA542"/>
      <c r="AB542"/>
    </row>
    <row r="543" spans="1:28" x14ac:dyDescent="0.25">
      <c r="A543" s="61"/>
      <c r="B543" s="40"/>
      <c r="D543" s="42"/>
      <c r="E543" s="58"/>
      <c r="F543" s="55"/>
      <c r="G543" s="55"/>
      <c r="H543" s="51"/>
      <c r="I543" s="51"/>
      <c r="J543" s="48"/>
      <c r="K543" s="51"/>
      <c r="L543" s="48"/>
      <c r="M543" s="51"/>
      <c r="N543" s="48"/>
      <c r="O543" s="51"/>
      <c r="P543" s="48"/>
      <c r="Q543" s="51"/>
      <c r="R543" s="48"/>
      <c r="S543" s="51"/>
      <c r="T543" s="48"/>
      <c r="U543" s="51"/>
      <c r="V543" s="48"/>
      <c r="W543" s="45"/>
      <c r="X543"/>
      <c r="Y543"/>
      <c r="Z543"/>
      <c r="AA543"/>
      <c r="AB543"/>
    </row>
    <row r="544" spans="1:28" x14ac:dyDescent="0.25">
      <c r="A544" s="61"/>
      <c r="B544" s="40"/>
      <c r="D544" s="42"/>
      <c r="E544" s="58"/>
      <c r="F544" s="55"/>
      <c r="G544" s="55"/>
      <c r="H544" s="51"/>
      <c r="I544" s="51"/>
      <c r="J544" s="48"/>
      <c r="K544" s="51"/>
      <c r="L544" s="48"/>
      <c r="M544" s="51"/>
      <c r="N544" s="48"/>
      <c r="O544" s="51"/>
      <c r="P544" s="48"/>
      <c r="Q544" s="51"/>
      <c r="R544" s="48"/>
      <c r="S544" s="51"/>
      <c r="T544" s="48"/>
      <c r="U544" s="51"/>
      <c r="V544" s="48"/>
      <c r="W544" s="45"/>
      <c r="X544"/>
      <c r="Y544"/>
      <c r="Z544"/>
      <c r="AA544"/>
      <c r="AB544"/>
    </row>
    <row r="545" spans="1:28" ht="15.75" thickBot="1" x14ac:dyDescent="0.3">
      <c r="A545" s="62"/>
      <c r="B545" s="41"/>
      <c r="C545" s="35"/>
      <c r="D545" s="25"/>
      <c r="E545" s="59"/>
      <c r="F545" s="56"/>
      <c r="G545" s="56"/>
      <c r="H545" s="52"/>
      <c r="I545" s="52"/>
      <c r="J545" s="53"/>
      <c r="K545" s="52"/>
      <c r="L545" s="53"/>
      <c r="M545" s="52"/>
      <c r="N545" s="53"/>
      <c r="O545" s="52"/>
      <c r="P545" s="53"/>
      <c r="Q545" s="52"/>
      <c r="R545" s="53"/>
      <c r="S545" s="52"/>
      <c r="T545" s="53"/>
      <c r="U545" s="52"/>
      <c r="V545" s="49"/>
      <c r="W545" s="46"/>
      <c r="X545"/>
      <c r="Y545"/>
      <c r="Z545"/>
      <c r="AA545"/>
      <c r="AB545"/>
    </row>
    <row r="546" spans="1:28" x14ac:dyDescent="0.25">
      <c r="A546" s="60"/>
      <c r="B546" s="37" t="str">
        <f>IFERROR(VLOOKUP(A546,'Listing Clients'!A:K,2,0),"")</f>
        <v/>
      </c>
      <c r="C546" s="39" t="str">
        <f>IFERROR(VLOOKUP(A546,'Listing Clients'!A:K,3,0),"")</f>
        <v/>
      </c>
      <c r="D546" s="24"/>
      <c r="E546" s="57"/>
      <c r="F546" s="54"/>
      <c r="G546" s="54"/>
      <c r="H546" s="50">
        <f t="shared" ref="H546" si="2032">G546-F546</f>
        <v>0</v>
      </c>
      <c r="I546" s="50">
        <f t="shared" ref="I546" si="2033">COUNTIF(D546:D549,"Adulte")*H546</f>
        <v>0</v>
      </c>
      <c r="J546" s="47">
        <f t="shared" ref="J546" si="2034">IF(I546="","",I546*Y$2)</f>
        <v>0</v>
      </c>
      <c r="K546" s="50">
        <f t="shared" ref="K546" si="2035">COUNTIF(D546:D549,"E&lt;10 ans")*H546</f>
        <v>0</v>
      </c>
      <c r="L546" s="47">
        <f t="shared" si="1930"/>
        <v>0</v>
      </c>
      <c r="M546" s="50">
        <f t="shared" ref="M546" si="2036">COUNTIF(D546:D549,"Invité")*H546</f>
        <v>0</v>
      </c>
      <c r="N546" s="47">
        <f t="shared" ref="N546" si="2037">IF(M546="","",M546*AC$2)</f>
        <v>0</v>
      </c>
      <c r="O546" s="50">
        <f t="shared" ref="O546" si="2038">COUNTIF(D546:D549,"Adulte")*H546</f>
        <v>0</v>
      </c>
      <c r="P546" s="47">
        <f t="shared" ref="P546" si="2039">IF(O546="","",O546*Z$2)</f>
        <v>0</v>
      </c>
      <c r="Q546" s="50">
        <f t="shared" ref="Q546" si="2040">COUNTIF(D546:D549,"E&lt;10 ans")*H546</f>
        <v>0</v>
      </c>
      <c r="R546" s="47">
        <f t="shared" ref="R546" si="2041">IF(Q546="","",Q546*AB$2)</f>
        <v>0</v>
      </c>
      <c r="S546" s="50">
        <f t="shared" ref="S546" si="2042">COUNTIF(D546:D549,"Invité")*H546</f>
        <v>0</v>
      </c>
      <c r="T546" s="47">
        <f t="shared" ref="T546" si="2043">IF(S546="","",S546*AD$2)</f>
        <v>0</v>
      </c>
      <c r="U546" s="50">
        <f t="shared" ref="U546" si="2044">COUNTIF(D546:D549,"E&lt;3 ans")</f>
        <v>0</v>
      </c>
      <c r="V546" s="47">
        <f t="shared" ref="V546" si="2045">SUM(J546,L546,N546,P546,R546,T546,AE546)</f>
        <v>0</v>
      </c>
      <c r="W546" s="44">
        <f t="shared" ref="W546" si="2046">SUM(O546,Q546,S546)</f>
        <v>0</v>
      </c>
      <c r="X546"/>
      <c r="Y546"/>
      <c r="Z546"/>
      <c r="AA546"/>
      <c r="AB546"/>
    </row>
    <row r="547" spans="1:28" x14ac:dyDescent="0.25">
      <c r="A547" s="61"/>
      <c r="B547" s="40"/>
      <c r="D547" s="42"/>
      <c r="E547" s="58"/>
      <c r="F547" s="55"/>
      <c r="G547" s="55"/>
      <c r="H547" s="51"/>
      <c r="I547" s="51"/>
      <c r="J547" s="48"/>
      <c r="K547" s="51"/>
      <c r="L547" s="48"/>
      <c r="M547" s="51"/>
      <c r="N547" s="48"/>
      <c r="O547" s="51"/>
      <c r="P547" s="48"/>
      <c r="Q547" s="51"/>
      <c r="R547" s="48"/>
      <c r="S547" s="51"/>
      <c r="T547" s="48"/>
      <c r="U547" s="51"/>
      <c r="V547" s="48"/>
      <c r="W547" s="45"/>
      <c r="X547"/>
      <c r="Y547"/>
      <c r="Z547"/>
      <c r="AA547"/>
      <c r="AB547"/>
    </row>
    <row r="548" spans="1:28" x14ac:dyDescent="0.25">
      <c r="A548" s="61"/>
      <c r="B548" s="40"/>
      <c r="D548" s="42"/>
      <c r="E548" s="58"/>
      <c r="F548" s="55"/>
      <c r="G548" s="55"/>
      <c r="H548" s="51"/>
      <c r="I548" s="51"/>
      <c r="J548" s="48"/>
      <c r="K548" s="51"/>
      <c r="L548" s="48"/>
      <c r="M548" s="51"/>
      <c r="N548" s="48"/>
      <c r="O548" s="51"/>
      <c r="P548" s="48"/>
      <c r="Q548" s="51"/>
      <c r="R548" s="48"/>
      <c r="S548" s="51"/>
      <c r="T548" s="48"/>
      <c r="U548" s="51"/>
      <c r="V548" s="48"/>
      <c r="W548" s="45"/>
      <c r="X548"/>
      <c r="Y548"/>
      <c r="Z548"/>
      <c r="AA548"/>
      <c r="AB548"/>
    </row>
    <row r="549" spans="1:28" ht="15.75" thickBot="1" x14ac:dyDescent="0.3">
      <c r="A549" s="62"/>
      <c r="B549" s="41"/>
      <c r="C549" s="35"/>
      <c r="D549" s="25"/>
      <c r="E549" s="59"/>
      <c r="F549" s="56"/>
      <c r="G549" s="56"/>
      <c r="H549" s="52"/>
      <c r="I549" s="52"/>
      <c r="J549" s="53"/>
      <c r="K549" s="52"/>
      <c r="L549" s="53"/>
      <c r="M549" s="52"/>
      <c r="N549" s="53"/>
      <c r="O549" s="52"/>
      <c r="P549" s="53"/>
      <c r="Q549" s="52"/>
      <c r="R549" s="53"/>
      <c r="S549" s="52"/>
      <c r="T549" s="53"/>
      <c r="U549" s="52"/>
      <c r="V549" s="49"/>
      <c r="W549" s="46"/>
      <c r="X549"/>
      <c r="Y549"/>
      <c r="Z549"/>
      <c r="AA549"/>
      <c r="AB549"/>
    </row>
    <row r="550" spans="1:28" x14ac:dyDescent="0.25">
      <c r="A550" s="60"/>
      <c r="B550" s="37" t="str">
        <f>IFERROR(VLOOKUP(A550,'Listing Clients'!A:K,2,0),"")</f>
        <v/>
      </c>
      <c r="C550" s="39" t="str">
        <f>IFERROR(VLOOKUP(A550,'Listing Clients'!A:K,3,0),"")</f>
        <v/>
      </c>
      <c r="D550" s="24"/>
      <c r="E550" s="57"/>
      <c r="F550" s="54"/>
      <c r="G550" s="54"/>
      <c r="H550" s="50">
        <f t="shared" ref="H550" si="2047">G550-F550</f>
        <v>0</v>
      </c>
      <c r="I550" s="50">
        <f t="shared" ref="I550" si="2048">COUNTIF(D550:D553,"Adulte")*H550</f>
        <v>0</v>
      </c>
      <c r="J550" s="47">
        <f t="shared" ref="J550" si="2049">IF(I550="","",I550*Y$2)</f>
        <v>0</v>
      </c>
      <c r="K550" s="50">
        <f t="shared" ref="K550" si="2050">COUNTIF(D550:D553,"E&lt;10 ans")*H550</f>
        <v>0</v>
      </c>
      <c r="L550" s="47">
        <f t="shared" si="1930"/>
        <v>0</v>
      </c>
      <c r="M550" s="50">
        <f t="shared" ref="M550" si="2051">COUNTIF(D550:D553,"Invité")*H550</f>
        <v>0</v>
      </c>
      <c r="N550" s="47">
        <f t="shared" ref="N550" si="2052">IF(M550="","",M550*AC$2)</f>
        <v>0</v>
      </c>
      <c r="O550" s="50">
        <f t="shared" ref="O550" si="2053">COUNTIF(D550:D553,"Adulte")*H550</f>
        <v>0</v>
      </c>
      <c r="P550" s="47">
        <f t="shared" ref="P550" si="2054">IF(O550="","",O550*Z$2)</f>
        <v>0</v>
      </c>
      <c r="Q550" s="50">
        <f t="shared" ref="Q550" si="2055">COUNTIF(D550:D553,"E&lt;10 ans")*H550</f>
        <v>0</v>
      </c>
      <c r="R550" s="47">
        <f t="shared" ref="R550" si="2056">IF(Q550="","",Q550*AB$2)</f>
        <v>0</v>
      </c>
      <c r="S550" s="50">
        <f t="shared" ref="S550" si="2057">COUNTIF(D550:D553,"Invité")*H550</f>
        <v>0</v>
      </c>
      <c r="T550" s="47">
        <f t="shared" ref="T550" si="2058">IF(S550="","",S550*AD$2)</f>
        <v>0</v>
      </c>
      <c r="U550" s="50">
        <f t="shared" ref="U550" si="2059">COUNTIF(D550:D553,"E&lt;3 ans")</f>
        <v>0</v>
      </c>
      <c r="V550" s="47">
        <f t="shared" ref="V550" si="2060">SUM(J550,L550,N550,P550,R550,T550,AE550)</f>
        <v>0</v>
      </c>
      <c r="W550" s="44">
        <f t="shared" ref="W550" si="2061">SUM(O550,Q550,S550)</f>
        <v>0</v>
      </c>
      <c r="X550"/>
      <c r="Y550"/>
      <c r="Z550"/>
      <c r="AA550"/>
      <c r="AB550"/>
    </row>
    <row r="551" spans="1:28" x14ac:dyDescent="0.25">
      <c r="A551" s="61"/>
      <c r="B551" s="40"/>
      <c r="D551" s="42"/>
      <c r="E551" s="58"/>
      <c r="F551" s="55"/>
      <c r="G551" s="55"/>
      <c r="H551" s="51"/>
      <c r="I551" s="51"/>
      <c r="J551" s="48"/>
      <c r="K551" s="51"/>
      <c r="L551" s="48"/>
      <c r="M551" s="51"/>
      <c r="N551" s="48"/>
      <c r="O551" s="51"/>
      <c r="P551" s="48"/>
      <c r="Q551" s="51"/>
      <c r="R551" s="48"/>
      <c r="S551" s="51"/>
      <c r="T551" s="48"/>
      <c r="U551" s="51"/>
      <c r="V551" s="48"/>
      <c r="W551" s="45"/>
      <c r="X551"/>
      <c r="Y551"/>
      <c r="Z551"/>
      <c r="AA551"/>
      <c r="AB551"/>
    </row>
    <row r="552" spans="1:28" x14ac:dyDescent="0.25">
      <c r="A552" s="61"/>
      <c r="B552" s="40"/>
      <c r="D552" s="42"/>
      <c r="E552" s="58"/>
      <c r="F552" s="55"/>
      <c r="G552" s="55"/>
      <c r="H552" s="51"/>
      <c r="I552" s="51"/>
      <c r="J552" s="48"/>
      <c r="K552" s="51"/>
      <c r="L552" s="48"/>
      <c r="M552" s="51"/>
      <c r="N552" s="48"/>
      <c r="O552" s="51"/>
      <c r="P552" s="48"/>
      <c r="Q552" s="51"/>
      <c r="R552" s="48"/>
      <c r="S552" s="51"/>
      <c r="T552" s="48"/>
      <c r="U552" s="51"/>
      <c r="V552" s="48"/>
      <c r="W552" s="45"/>
      <c r="X552"/>
      <c r="Y552"/>
      <c r="Z552"/>
      <c r="AA552"/>
      <c r="AB552"/>
    </row>
    <row r="553" spans="1:28" ht="15.75" thickBot="1" x14ac:dyDescent="0.3">
      <c r="A553" s="62"/>
      <c r="B553" s="41"/>
      <c r="C553" s="35"/>
      <c r="D553" s="25"/>
      <c r="E553" s="59"/>
      <c r="F553" s="56"/>
      <c r="G553" s="56"/>
      <c r="H553" s="52"/>
      <c r="I553" s="52"/>
      <c r="J553" s="53"/>
      <c r="K553" s="52"/>
      <c r="L553" s="53"/>
      <c r="M553" s="52"/>
      <c r="N553" s="53"/>
      <c r="O553" s="52"/>
      <c r="P553" s="53"/>
      <c r="Q553" s="52"/>
      <c r="R553" s="53"/>
      <c r="S553" s="52"/>
      <c r="T553" s="53"/>
      <c r="U553" s="52"/>
      <c r="V553" s="49"/>
      <c r="W553" s="46"/>
      <c r="X553"/>
      <c r="Y553"/>
      <c r="Z553"/>
      <c r="AA553"/>
      <c r="AB553"/>
    </row>
    <row r="554" spans="1:28" x14ac:dyDescent="0.25">
      <c r="A554" s="60"/>
      <c r="B554" s="37" t="str">
        <f>IFERROR(VLOOKUP(A554,'Listing Clients'!A:K,2,0),"")</f>
        <v/>
      </c>
      <c r="C554" s="39" t="str">
        <f>IFERROR(VLOOKUP(A554,'Listing Clients'!A:K,3,0),"")</f>
        <v/>
      </c>
      <c r="D554" s="24"/>
      <c r="E554" s="57"/>
      <c r="F554" s="54"/>
      <c r="G554" s="54"/>
      <c r="H554" s="50">
        <f t="shared" ref="H554" si="2062">G554-F554</f>
        <v>0</v>
      </c>
      <c r="I554" s="50">
        <f t="shared" ref="I554" si="2063">COUNTIF(D554:D557,"Adulte")*H554</f>
        <v>0</v>
      </c>
      <c r="J554" s="47">
        <f t="shared" ref="J554" si="2064">IF(I554="","",I554*Y$2)</f>
        <v>0</v>
      </c>
      <c r="K554" s="50">
        <f t="shared" ref="K554" si="2065">COUNTIF(D554:D557,"E&lt;10 ans")*H554</f>
        <v>0</v>
      </c>
      <c r="L554" s="47">
        <f t="shared" si="1930"/>
        <v>0</v>
      </c>
      <c r="M554" s="50">
        <f t="shared" ref="M554" si="2066">COUNTIF(D554:D557,"Invité")*H554</f>
        <v>0</v>
      </c>
      <c r="N554" s="47">
        <f t="shared" ref="N554" si="2067">IF(M554="","",M554*AC$2)</f>
        <v>0</v>
      </c>
      <c r="O554" s="50">
        <f t="shared" ref="O554" si="2068">COUNTIF(D554:D557,"Adulte")*H554</f>
        <v>0</v>
      </c>
      <c r="P554" s="47">
        <f t="shared" ref="P554" si="2069">IF(O554="","",O554*Z$2)</f>
        <v>0</v>
      </c>
      <c r="Q554" s="50">
        <f t="shared" ref="Q554" si="2070">COUNTIF(D554:D557,"E&lt;10 ans")*H554</f>
        <v>0</v>
      </c>
      <c r="R554" s="47">
        <f t="shared" ref="R554" si="2071">IF(Q554="","",Q554*AB$2)</f>
        <v>0</v>
      </c>
      <c r="S554" s="50">
        <f t="shared" ref="S554" si="2072">COUNTIF(D554:D557,"Invité")*H554</f>
        <v>0</v>
      </c>
      <c r="T554" s="47">
        <f t="shared" ref="T554" si="2073">IF(S554="","",S554*AD$2)</f>
        <v>0</v>
      </c>
      <c r="U554" s="50">
        <f t="shared" ref="U554" si="2074">COUNTIF(D554:D557,"E&lt;3 ans")</f>
        <v>0</v>
      </c>
      <c r="V554" s="47">
        <f t="shared" ref="V554" si="2075">SUM(J554,L554,N554,P554,R554,T554,AE554)</f>
        <v>0</v>
      </c>
      <c r="W554" s="44">
        <f t="shared" ref="W554" si="2076">SUM(O554,Q554,S554)</f>
        <v>0</v>
      </c>
      <c r="X554"/>
      <c r="Y554"/>
      <c r="Z554"/>
      <c r="AA554"/>
      <c r="AB554"/>
    </row>
    <row r="555" spans="1:28" x14ac:dyDescent="0.25">
      <c r="A555" s="61"/>
      <c r="B555" s="40"/>
      <c r="D555" s="42"/>
      <c r="E555" s="58"/>
      <c r="F555" s="55"/>
      <c r="G555" s="55"/>
      <c r="H555" s="51"/>
      <c r="I555" s="51"/>
      <c r="J555" s="48"/>
      <c r="K555" s="51"/>
      <c r="L555" s="48"/>
      <c r="M555" s="51"/>
      <c r="N555" s="48"/>
      <c r="O555" s="51"/>
      <c r="P555" s="48"/>
      <c r="Q555" s="51"/>
      <c r="R555" s="48"/>
      <c r="S555" s="51"/>
      <c r="T555" s="48"/>
      <c r="U555" s="51"/>
      <c r="V555" s="48"/>
      <c r="W555" s="45"/>
      <c r="X555"/>
      <c r="Y555"/>
      <c r="Z555"/>
      <c r="AA555"/>
      <c r="AB555"/>
    </row>
    <row r="556" spans="1:28" x14ac:dyDescent="0.25">
      <c r="A556" s="61"/>
      <c r="B556" s="40"/>
      <c r="D556" s="42"/>
      <c r="E556" s="58"/>
      <c r="F556" s="55"/>
      <c r="G556" s="55"/>
      <c r="H556" s="51"/>
      <c r="I556" s="51"/>
      <c r="J556" s="48"/>
      <c r="K556" s="51"/>
      <c r="L556" s="48"/>
      <c r="M556" s="51"/>
      <c r="N556" s="48"/>
      <c r="O556" s="51"/>
      <c r="P556" s="48"/>
      <c r="Q556" s="51"/>
      <c r="R556" s="48"/>
      <c r="S556" s="51"/>
      <c r="T556" s="48"/>
      <c r="U556" s="51"/>
      <c r="V556" s="48"/>
      <c r="W556" s="45"/>
      <c r="X556"/>
      <c r="Y556"/>
      <c r="Z556"/>
      <c r="AA556"/>
      <c r="AB556"/>
    </row>
    <row r="557" spans="1:28" ht="15.75" thickBot="1" x14ac:dyDescent="0.3">
      <c r="A557" s="62"/>
      <c r="B557" s="41"/>
      <c r="C557" s="35"/>
      <c r="D557" s="25"/>
      <c r="E557" s="59"/>
      <c r="F557" s="56"/>
      <c r="G557" s="56"/>
      <c r="H557" s="52"/>
      <c r="I557" s="52"/>
      <c r="J557" s="53"/>
      <c r="K557" s="52"/>
      <c r="L557" s="53"/>
      <c r="M557" s="52"/>
      <c r="N557" s="53"/>
      <c r="O557" s="52"/>
      <c r="P557" s="53"/>
      <c r="Q557" s="52"/>
      <c r="R557" s="53"/>
      <c r="S557" s="52"/>
      <c r="T557" s="53"/>
      <c r="U557" s="52"/>
      <c r="V557" s="49"/>
      <c r="W557" s="46"/>
      <c r="X557"/>
      <c r="Y557"/>
      <c r="Z557"/>
      <c r="AA557"/>
      <c r="AB557"/>
    </row>
    <row r="558" spans="1:28" x14ac:dyDescent="0.25">
      <c r="A558" s="60"/>
      <c r="B558" s="37" t="str">
        <f>IFERROR(VLOOKUP(A558,'Listing Clients'!A:K,2,0),"")</f>
        <v/>
      </c>
      <c r="C558" s="39" t="str">
        <f>IFERROR(VLOOKUP(A558,'Listing Clients'!A:K,3,0),"")</f>
        <v/>
      </c>
      <c r="D558" s="24"/>
      <c r="E558" s="57"/>
      <c r="F558" s="54"/>
      <c r="G558" s="54"/>
      <c r="H558" s="50">
        <f t="shared" ref="H558" si="2077">G558-F558</f>
        <v>0</v>
      </c>
      <c r="I558" s="50">
        <f t="shared" ref="I558" si="2078">COUNTIF(D558:D561,"Adulte")*H558</f>
        <v>0</v>
      </c>
      <c r="J558" s="47">
        <f t="shared" ref="J558" si="2079">IF(I558="","",I558*Y$2)</f>
        <v>0</v>
      </c>
      <c r="K558" s="50">
        <f t="shared" ref="K558" si="2080">COUNTIF(D558:D561,"E&lt;10 ans")*H558</f>
        <v>0</v>
      </c>
      <c r="L558" s="47">
        <f t="shared" si="1930"/>
        <v>0</v>
      </c>
      <c r="M558" s="50">
        <f t="shared" ref="M558" si="2081">COUNTIF(D558:D561,"Invité")*H558</f>
        <v>0</v>
      </c>
      <c r="N558" s="47">
        <f t="shared" ref="N558" si="2082">IF(M558="","",M558*AC$2)</f>
        <v>0</v>
      </c>
      <c r="O558" s="50">
        <f t="shared" ref="O558" si="2083">COUNTIF(D558:D561,"Adulte")*H558</f>
        <v>0</v>
      </c>
      <c r="P558" s="47">
        <f t="shared" ref="P558" si="2084">IF(O558="","",O558*Z$2)</f>
        <v>0</v>
      </c>
      <c r="Q558" s="50">
        <f t="shared" ref="Q558" si="2085">COUNTIF(D558:D561,"E&lt;10 ans")*H558</f>
        <v>0</v>
      </c>
      <c r="R558" s="47">
        <f t="shared" ref="R558" si="2086">IF(Q558="","",Q558*AB$2)</f>
        <v>0</v>
      </c>
      <c r="S558" s="50">
        <f t="shared" ref="S558" si="2087">COUNTIF(D558:D561,"Invité")*H558</f>
        <v>0</v>
      </c>
      <c r="T558" s="47">
        <f t="shared" ref="T558" si="2088">IF(S558="","",S558*AD$2)</f>
        <v>0</v>
      </c>
      <c r="U558" s="50">
        <f t="shared" ref="U558" si="2089">COUNTIF(D558:D561,"E&lt;3 ans")</f>
        <v>0</v>
      </c>
      <c r="V558" s="47">
        <f t="shared" ref="V558" si="2090">SUM(J558,L558,N558,P558,R558,T558,AE558)</f>
        <v>0</v>
      </c>
      <c r="W558" s="44">
        <f t="shared" ref="W558" si="2091">SUM(O558,Q558,S558)</f>
        <v>0</v>
      </c>
      <c r="X558"/>
      <c r="Y558"/>
      <c r="Z558"/>
      <c r="AA558"/>
      <c r="AB558"/>
    </row>
    <row r="559" spans="1:28" x14ac:dyDescent="0.25">
      <c r="A559" s="61"/>
      <c r="B559" s="40"/>
      <c r="D559" s="42"/>
      <c r="E559" s="58"/>
      <c r="F559" s="55"/>
      <c r="G559" s="55"/>
      <c r="H559" s="51"/>
      <c r="I559" s="51"/>
      <c r="J559" s="48"/>
      <c r="K559" s="51"/>
      <c r="L559" s="48"/>
      <c r="M559" s="51"/>
      <c r="N559" s="48"/>
      <c r="O559" s="51"/>
      <c r="P559" s="48"/>
      <c r="Q559" s="51"/>
      <c r="R559" s="48"/>
      <c r="S559" s="51"/>
      <c r="T559" s="48"/>
      <c r="U559" s="51"/>
      <c r="V559" s="48"/>
      <c r="W559" s="45"/>
      <c r="X559"/>
      <c r="Y559"/>
      <c r="Z559"/>
      <c r="AA559"/>
      <c r="AB559"/>
    </row>
    <row r="560" spans="1:28" x14ac:dyDescent="0.25">
      <c r="A560" s="61"/>
      <c r="B560" s="40"/>
      <c r="D560" s="42"/>
      <c r="E560" s="58"/>
      <c r="F560" s="55"/>
      <c r="G560" s="55"/>
      <c r="H560" s="51"/>
      <c r="I560" s="51"/>
      <c r="J560" s="48"/>
      <c r="K560" s="51"/>
      <c r="L560" s="48"/>
      <c r="M560" s="51"/>
      <c r="N560" s="48"/>
      <c r="O560" s="51"/>
      <c r="P560" s="48"/>
      <c r="Q560" s="51"/>
      <c r="R560" s="48"/>
      <c r="S560" s="51"/>
      <c r="T560" s="48"/>
      <c r="U560" s="51"/>
      <c r="V560" s="48"/>
      <c r="W560" s="45"/>
      <c r="X560"/>
      <c r="Y560"/>
      <c r="Z560"/>
      <c r="AA560"/>
      <c r="AB560"/>
    </row>
    <row r="561" spans="1:28" ht="15.75" thickBot="1" x14ac:dyDescent="0.3">
      <c r="A561" s="62"/>
      <c r="B561" s="41"/>
      <c r="C561" s="35"/>
      <c r="D561" s="25"/>
      <c r="E561" s="59"/>
      <c r="F561" s="56"/>
      <c r="G561" s="56"/>
      <c r="H561" s="52"/>
      <c r="I561" s="52"/>
      <c r="J561" s="53"/>
      <c r="K561" s="52"/>
      <c r="L561" s="53"/>
      <c r="M561" s="52"/>
      <c r="N561" s="53"/>
      <c r="O561" s="52"/>
      <c r="P561" s="53"/>
      <c r="Q561" s="52"/>
      <c r="R561" s="53"/>
      <c r="S561" s="52"/>
      <c r="T561" s="53"/>
      <c r="U561" s="52"/>
      <c r="V561" s="49"/>
      <c r="W561" s="46"/>
      <c r="X561"/>
      <c r="Y561"/>
      <c r="Z561"/>
      <c r="AA561"/>
      <c r="AB561"/>
    </row>
    <row r="562" spans="1:28" x14ac:dyDescent="0.25">
      <c r="A562" s="60"/>
      <c r="B562" s="37" t="str">
        <f>IFERROR(VLOOKUP(A562,'Listing Clients'!A:K,2,0),"")</f>
        <v/>
      </c>
      <c r="C562" s="39" t="str">
        <f>IFERROR(VLOOKUP(A562,'Listing Clients'!A:K,3,0),"")</f>
        <v/>
      </c>
      <c r="D562" s="24"/>
      <c r="E562" s="57"/>
      <c r="F562" s="54"/>
      <c r="G562" s="54"/>
      <c r="H562" s="50">
        <f t="shared" ref="H562" si="2092">G562-F562</f>
        <v>0</v>
      </c>
      <c r="I562" s="50">
        <f t="shared" ref="I562" si="2093">COUNTIF(D562:D565,"Adulte")*H562</f>
        <v>0</v>
      </c>
      <c r="J562" s="47">
        <f t="shared" ref="J562" si="2094">IF(I562="","",I562*Y$2)</f>
        <v>0</v>
      </c>
      <c r="K562" s="50">
        <f t="shared" ref="K562" si="2095">COUNTIF(D562:D565,"E&lt;10 ans")*H562</f>
        <v>0</v>
      </c>
      <c r="L562" s="47">
        <f t="shared" si="1930"/>
        <v>0</v>
      </c>
      <c r="M562" s="50">
        <f t="shared" ref="M562" si="2096">COUNTIF(D562:D565,"Invité")*H562</f>
        <v>0</v>
      </c>
      <c r="N562" s="47">
        <f t="shared" ref="N562" si="2097">IF(M562="","",M562*AC$2)</f>
        <v>0</v>
      </c>
      <c r="O562" s="50">
        <f t="shared" ref="O562" si="2098">COUNTIF(D562:D565,"Adulte")*H562</f>
        <v>0</v>
      </c>
      <c r="P562" s="47">
        <f t="shared" ref="P562" si="2099">IF(O562="","",O562*Z$2)</f>
        <v>0</v>
      </c>
      <c r="Q562" s="50">
        <f t="shared" ref="Q562" si="2100">COUNTIF(D562:D565,"E&lt;10 ans")*H562</f>
        <v>0</v>
      </c>
      <c r="R562" s="47">
        <f t="shared" ref="R562" si="2101">IF(Q562="","",Q562*AB$2)</f>
        <v>0</v>
      </c>
      <c r="S562" s="50">
        <f t="shared" ref="S562" si="2102">COUNTIF(D562:D565,"Invité")*H562</f>
        <v>0</v>
      </c>
      <c r="T562" s="47">
        <f t="shared" ref="T562" si="2103">IF(S562="","",S562*AD$2)</f>
        <v>0</v>
      </c>
      <c r="U562" s="50">
        <f t="shared" ref="U562" si="2104">COUNTIF(D562:D565,"E&lt;3 ans")</f>
        <v>0</v>
      </c>
      <c r="V562" s="47">
        <f t="shared" ref="V562" si="2105">SUM(J562,L562,N562,P562,R562,T562,AE562)</f>
        <v>0</v>
      </c>
      <c r="W562" s="44">
        <f t="shared" ref="W562" si="2106">SUM(O562,Q562,S562)</f>
        <v>0</v>
      </c>
      <c r="X562"/>
      <c r="Y562"/>
      <c r="Z562"/>
      <c r="AA562"/>
      <c r="AB562"/>
    </row>
    <row r="563" spans="1:28" x14ac:dyDescent="0.25">
      <c r="A563" s="61"/>
      <c r="B563" s="40"/>
      <c r="D563" s="42"/>
      <c r="E563" s="58"/>
      <c r="F563" s="55"/>
      <c r="G563" s="55"/>
      <c r="H563" s="51"/>
      <c r="I563" s="51"/>
      <c r="J563" s="48"/>
      <c r="K563" s="51"/>
      <c r="L563" s="48"/>
      <c r="M563" s="51"/>
      <c r="N563" s="48"/>
      <c r="O563" s="51"/>
      <c r="P563" s="48"/>
      <c r="Q563" s="51"/>
      <c r="R563" s="48"/>
      <c r="S563" s="51"/>
      <c r="T563" s="48"/>
      <c r="U563" s="51"/>
      <c r="V563" s="48"/>
      <c r="W563" s="45"/>
      <c r="X563"/>
      <c r="Y563"/>
      <c r="Z563"/>
      <c r="AA563"/>
      <c r="AB563"/>
    </row>
    <row r="564" spans="1:28" x14ac:dyDescent="0.25">
      <c r="A564" s="61"/>
      <c r="B564" s="40"/>
      <c r="D564" s="42"/>
      <c r="E564" s="58"/>
      <c r="F564" s="55"/>
      <c r="G564" s="55"/>
      <c r="H564" s="51"/>
      <c r="I564" s="51"/>
      <c r="J564" s="48"/>
      <c r="K564" s="51"/>
      <c r="L564" s="48"/>
      <c r="M564" s="51"/>
      <c r="N564" s="48"/>
      <c r="O564" s="51"/>
      <c r="P564" s="48"/>
      <c r="Q564" s="51"/>
      <c r="R564" s="48"/>
      <c r="S564" s="51"/>
      <c r="T564" s="48"/>
      <c r="U564" s="51"/>
      <c r="V564" s="48"/>
      <c r="W564" s="45"/>
      <c r="X564"/>
      <c r="Y564"/>
      <c r="Z564"/>
      <c r="AA564"/>
      <c r="AB564"/>
    </row>
    <row r="565" spans="1:28" ht="15.75" thickBot="1" x14ac:dyDescent="0.3">
      <c r="A565" s="62"/>
      <c r="B565" s="41"/>
      <c r="C565" s="35"/>
      <c r="D565" s="25"/>
      <c r="E565" s="59"/>
      <c r="F565" s="56"/>
      <c r="G565" s="56"/>
      <c r="H565" s="52"/>
      <c r="I565" s="52"/>
      <c r="J565" s="53"/>
      <c r="K565" s="52"/>
      <c r="L565" s="53"/>
      <c r="M565" s="52"/>
      <c r="N565" s="53"/>
      <c r="O565" s="52"/>
      <c r="P565" s="53"/>
      <c r="Q565" s="52"/>
      <c r="R565" s="53"/>
      <c r="S565" s="52"/>
      <c r="T565" s="53"/>
      <c r="U565" s="52"/>
      <c r="V565" s="49"/>
      <c r="W565" s="46"/>
      <c r="X565"/>
      <c r="Y565"/>
      <c r="Z565"/>
      <c r="AA565"/>
      <c r="AB565"/>
    </row>
    <row r="566" spans="1:28" x14ac:dyDescent="0.25">
      <c r="A566" s="60"/>
      <c r="B566" s="37" t="str">
        <f>IFERROR(VLOOKUP(A566,'Listing Clients'!A:K,2,0),"")</f>
        <v/>
      </c>
      <c r="C566" s="39" t="str">
        <f>IFERROR(VLOOKUP(A566,'Listing Clients'!A:K,3,0),"")</f>
        <v/>
      </c>
      <c r="D566" s="24"/>
      <c r="E566" s="57"/>
      <c r="F566" s="54"/>
      <c r="G566" s="54"/>
      <c r="H566" s="50">
        <f t="shared" ref="H566" si="2107">G566-F566</f>
        <v>0</v>
      </c>
      <c r="I566" s="50">
        <f t="shared" ref="I566" si="2108">COUNTIF(D566:D569,"Adulte")*H566</f>
        <v>0</v>
      </c>
      <c r="J566" s="47">
        <f t="shared" ref="J566" si="2109">IF(I566="","",I566*Y$2)</f>
        <v>0</v>
      </c>
      <c r="K566" s="50">
        <f t="shared" ref="K566" si="2110">COUNTIF(D566:D569,"E&lt;10 ans")*H566</f>
        <v>0</v>
      </c>
      <c r="L566" s="47">
        <f t="shared" si="1930"/>
        <v>0</v>
      </c>
      <c r="M566" s="50">
        <f t="shared" ref="M566" si="2111">COUNTIF(D566:D569,"Invité")*H566</f>
        <v>0</v>
      </c>
      <c r="N566" s="47">
        <f t="shared" ref="N566" si="2112">IF(M566="","",M566*AC$2)</f>
        <v>0</v>
      </c>
      <c r="O566" s="50">
        <f t="shared" ref="O566" si="2113">COUNTIF(D566:D569,"Adulte")*H566</f>
        <v>0</v>
      </c>
      <c r="P566" s="47">
        <f t="shared" ref="P566" si="2114">IF(O566="","",O566*Z$2)</f>
        <v>0</v>
      </c>
      <c r="Q566" s="50">
        <f t="shared" ref="Q566" si="2115">COUNTIF(D566:D569,"E&lt;10 ans")*H566</f>
        <v>0</v>
      </c>
      <c r="R566" s="47">
        <f t="shared" ref="R566" si="2116">IF(Q566="","",Q566*AB$2)</f>
        <v>0</v>
      </c>
      <c r="S566" s="50">
        <f t="shared" ref="S566" si="2117">COUNTIF(D566:D569,"Invité")*H566</f>
        <v>0</v>
      </c>
      <c r="T566" s="47">
        <f t="shared" ref="T566" si="2118">IF(S566="","",S566*AD$2)</f>
        <v>0</v>
      </c>
      <c r="U566" s="50">
        <f t="shared" ref="U566" si="2119">COUNTIF(D566:D569,"E&lt;3 ans")</f>
        <v>0</v>
      </c>
      <c r="V566" s="47">
        <f t="shared" ref="V566" si="2120">SUM(J566,L566,N566,P566,R566,T566,AE566)</f>
        <v>0</v>
      </c>
      <c r="W566" s="44">
        <f t="shared" ref="W566" si="2121">SUM(O566,Q566,S566)</f>
        <v>0</v>
      </c>
      <c r="X566"/>
      <c r="Y566"/>
      <c r="Z566"/>
      <c r="AA566"/>
      <c r="AB566"/>
    </row>
    <row r="567" spans="1:28" x14ac:dyDescent="0.25">
      <c r="A567" s="61"/>
      <c r="B567" s="40"/>
      <c r="D567" s="42"/>
      <c r="E567" s="58"/>
      <c r="F567" s="55"/>
      <c r="G567" s="55"/>
      <c r="H567" s="51"/>
      <c r="I567" s="51"/>
      <c r="J567" s="48"/>
      <c r="K567" s="51"/>
      <c r="L567" s="48"/>
      <c r="M567" s="51"/>
      <c r="N567" s="48"/>
      <c r="O567" s="51"/>
      <c r="P567" s="48"/>
      <c r="Q567" s="51"/>
      <c r="R567" s="48"/>
      <c r="S567" s="51"/>
      <c r="T567" s="48"/>
      <c r="U567" s="51"/>
      <c r="V567" s="48"/>
      <c r="W567" s="45"/>
      <c r="X567"/>
      <c r="Y567"/>
      <c r="Z567"/>
      <c r="AA567"/>
      <c r="AB567"/>
    </row>
    <row r="568" spans="1:28" x14ac:dyDescent="0.25">
      <c r="A568" s="61"/>
      <c r="B568" s="40"/>
      <c r="D568" s="42"/>
      <c r="E568" s="58"/>
      <c r="F568" s="55"/>
      <c r="G568" s="55"/>
      <c r="H568" s="51"/>
      <c r="I568" s="51"/>
      <c r="J568" s="48"/>
      <c r="K568" s="51"/>
      <c r="L568" s="48"/>
      <c r="M568" s="51"/>
      <c r="N568" s="48"/>
      <c r="O568" s="51"/>
      <c r="P568" s="48"/>
      <c r="Q568" s="51"/>
      <c r="R568" s="48"/>
      <c r="S568" s="51"/>
      <c r="T568" s="48"/>
      <c r="U568" s="51"/>
      <c r="V568" s="48"/>
      <c r="W568" s="45"/>
      <c r="X568"/>
      <c r="Y568"/>
      <c r="Z568"/>
      <c r="AA568"/>
      <c r="AB568"/>
    </row>
    <row r="569" spans="1:28" ht="15.75" thickBot="1" x14ac:dyDescent="0.3">
      <c r="A569" s="62"/>
      <c r="B569" s="41"/>
      <c r="C569" s="35"/>
      <c r="D569" s="25"/>
      <c r="E569" s="59"/>
      <c r="F569" s="56"/>
      <c r="G569" s="56"/>
      <c r="H569" s="52"/>
      <c r="I569" s="52"/>
      <c r="J569" s="53"/>
      <c r="K569" s="52"/>
      <c r="L569" s="53"/>
      <c r="M569" s="52"/>
      <c r="N569" s="53"/>
      <c r="O569" s="52"/>
      <c r="P569" s="53"/>
      <c r="Q569" s="52"/>
      <c r="R569" s="53"/>
      <c r="S569" s="52"/>
      <c r="T569" s="53"/>
      <c r="U569" s="52"/>
      <c r="V569" s="49"/>
      <c r="W569" s="46"/>
      <c r="X569"/>
      <c r="Y569"/>
      <c r="Z569"/>
      <c r="AA569"/>
      <c r="AB569"/>
    </row>
    <row r="570" spans="1:28" x14ac:dyDescent="0.25">
      <c r="A570" s="60"/>
      <c r="B570" s="37" t="str">
        <f>IFERROR(VLOOKUP(A570,'Listing Clients'!A:K,2,0),"")</f>
        <v/>
      </c>
      <c r="C570" s="39" t="str">
        <f>IFERROR(VLOOKUP(A570,'Listing Clients'!A:K,3,0),"")</f>
        <v/>
      </c>
      <c r="D570" s="24"/>
      <c r="E570" s="57"/>
      <c r="F570" s="54"/>
      <c r="G570" s="54"/>
      <c r="H570" s="50">
        <f t="shared" ref="H570" si="2122">G570-F570</f>
        <v>0</v>
      </c>
      <c r="I570" s="50">
        <f t="shared" ref="I570" si="2123">COUNTIF(D570:D573,"Adulte")*H570</f>
        <v>0</v>
      </c>
      <c r="J570" s="47">
        <f t="shared" ref="J570" si="2124">IF(I570="","",I570*Y$2)</f>
        <v>0</v>
      </c>
      <c r="K570" s="50">
        <f t="shared" ref="K570" si="2125">COUNTIF(D570:D573,"E&lt;10 ans")*H570</f>
        <v>0</v>
      </c>
      <c r="L570" s="47">
        <f t="shared" si="1930"/>
        <v>0</v>
      </c>
      <c r="M570" s="50">
        <f t="shared" ref="M570" si="2126">COUNTIF(D570:D573,"Invité")*H570</f>
        <v>0</v>
      </c>
      <c r="N570" s="47">
        <f t="shared" ref="N570" si="2127">IF(M570="","",M570*AC$2)</f>
        <v>0</v>
      </c>
      <c r="O570" s="50">
        <f t="shared" ref="O570" si="2128">COUNTIF(D570:D573,"Adulte")*H570</f>
        <v>0</v>
      </c>
      <c r="P570" s="47">
        <f t="shared" ref="P570" si="2129">IF(O570="","",O570*Z$2)</f>
        <v>0</v>
      </c>
      <c r="Q570" s="50">
        <f t="shared" ref="Q570" si="2130">COUNTIF(D570:D573,"E&lt;10 ans")*H570</f>
        <v>0</v>
      </c>
      <c r="R570" s="47">
        <f t="shared" ref="R570" si="2131">IF(Q570="","",Q570*AB$2)</f>
        <v>0</v>
      </c>
      <c r="S570" s="50">
        <f t="shared" ref="S570" si="2132">COUNTIF(D570:D573,"Invité")*H570</f>
        <v>0</v>
      </c>
      <c r="T570" s="47">
        <f t="shared" ref="T570" si="2133">IF(S570="","",S570*AD$2)</f>
        <v>0</v>
      </c>
      <c r="U570" s="50">
        <f t="shared" ref="U570" si="2134">COUNTIF(D570:D573,"E&lt;3 ans")</f>
        <v>0</v>
      </c>
      <c r="V570" s="47">
        <f t="shared" ref="V570" si="2135">SUM(J570,L570,N570,P570,R570,T570,AE570)</f>
        <v>0</v>
      </c>
      <c r="W570" s="44">
        <f t="shared" ref="W570" si="2136">SUM(O570,Q570,S570)</f>
        <v>0</v>
      </c>
      <c r="X570"/>
      <c r="Y570"/>
      <c r="Z570"/>
      <c r="AA570"/>
      <c r="AB570"/>
    </row>
    <row r="571" spans="1:28" x14ac:dyDescent="0.25">
      <c r="A571" s="61"/>
      <c r="B571" s="40"/>
      <c r="D571" s="42"/>
      <c r="E571" s="58"/>
      <c r="F571" s="55"/>
      <c r="G571" s="55"/>
      <c r="H571" s="51"/>
      <c r="I571" s="51"/>
      <c r="J571" s="48"/>
      <c r="K571" s="51"/>
      <c r="L571" s="48"/>
      <c r="M571" s="51"/>
      <c r="N571" s="48"/>
      <c r="O571" s="51"/>
      <c r="P571" s="48"/>
      <c r="Q571" s="51"/>
      <c r="R571" s="48"/>
      <c r="S571" s="51"/>
      <c r="T571" s="48"/>
      <c r="U571" s="51"/>
      <c r="V571" s="48"/>
      <c r="W571" s="45"/>
      <c r="X571"/>
      <c r="Y571"/>
      <c r="Z571"/>
      <c r="AA571"/>
      <c r="AB571"/>
    </row>
    <row r="572" spans="1:28" x14ac:dyDescent="0.25">
      <c r="A572" s="61"/>
      <c r="B572" s="40"/>
      <c r="D572" s="42"/>
      <c r="E572" s="58"/>
      <c r="F572" s="55"/>
      <c r="G572" s="55"/>
      <c r="H572" s="51"/>
      <c r="I572" s="51"/>
      <c r="J572" s="48"/>
      <c r="K572" s="51"/>
      <c r="L572" s="48"/>
      <c r="M572" s="51"/>
      <c r="N572" s="48"/>
      <c r="O572" s="51"/>
      <c r="P572" s="48"/>
      <c r="Q572" s="51"/>
      <c r="R572" s="48"/>
      <c r="S572" s="51"/>
      <c r="T572" s="48"/>
      <c r="U572" s="51"/>
      <c r="V572" s="48"/>
      <c r="W572" s="45"/>
      <c r="X572"/>
      <c r="Y572"/>
      <c r="Z572"/>
      <c r="AA572"/>
      <c r="AB572"/>
    </row>
    <row r="573" spans="1:28" ht="15.75" thickBot="1" x14ac:dyDescent="0.3">
      <c r="A573" s="62"/>
      <c r="B573" s="41"/>
      <c r="C573" s="35"/>
      <c r="D573" s="25"/>
      <c r="E573" s="59"/>
      <c r="F573" s="56"/>
      <c r="G573" s="56"/>
      <c r="H573" s="52"/>
      <c r="I573" s="52"/>
      <c r="J573" s="53"/>
      <c r="K573" s="52"/>
      <c r="L573" s="53"/>
      <c r="M573" s="52"/>
      <c r="N573" s="53"/>
      <c r="O573" s="52"/>
      <c r="P573" s="53"/>
      <c r="Q573" s="52"/>
      <c r="R573" s="53"/>
      <c r="S573" s="52"/>
      <c r="T573" s="53"/>
      <c r="U573" s="52"/>
      <c r="V573" s="49"/>
      <c r="W573" s="46"/>
      <c r="X573"/>
      <c r="Y573"/>
      <c r="Z573"/>
      <c r="AA573"/>
      <c r="AB573"/>
    </row>
    <row r="574" spans="1:28" x14ac:dyDescent="0.25">
      <c r="A574" s="60"/>
      <c r="B574" s="37" t="str">
        <f>IFERROR(VLOOKUP(A574,'Listing Clients'!A:K,2,0),"")</f>
        <v/>
      </c>
      <c r="C574" s="39" t="str">
        <f>IFERROR(VLOOKUP(A574,'Listing Clients'!A:K,3,0),"")</f>
        <v/>
      </c>
      <c r="D574" s="24"/>
      <c r="E574" s="57"/>
      <c r="F574" s="54"/>
      <c r="G574" s="54"/>
      <c r="H574" s="50">
        <f t="shared" ref="H574" si="2137">G574-F574</f>
        <v>0</v>
      </c>
      <c r="I574" s="50">
        <f t="shared" ref="I574" si="2138">COUNTIF(D574:D577,"Adulte")*H574</f>
        <v>0</v>
      </c>
      <c r="J574" s="47">
        <f t="shared" ref="J574" si="2139">IF(I574="","",I574*Y$2)</f>
        <v>0</v>
      </c>
      <c r="K574" s="50">
        <f t="shared" ref="K574" si="2140">COUNTIF(D574:D577,"E&lt;10 ans")*H574</f>
        <v>0</v>
      </c>
      <c r="L574" s="47">
        <f t="shared" si="1930"/>
        <v>0</v>
      </c>
      <c r="M574" s="50">
        <f t="shared" ref="M574" si="2141">COUNTIF(D574:D577,"Invité")*H574</f>
        <v>0</v>
      </c>
      <c r="N574" s="47">
        <f t="shared" ref="N574" si="2142">IF(M574="","",M574*AC$2)</f>
        <v>0</v>
      </c>
      <c r="O574" s="50">
        <f t="shared" ref="O574" si="2143">COUNTIF(D574:D577,"Adulte")*H574</f>
        <v>0</v>
      </c>
      <c r="P574" s="47">
        <f t="shared" ref="P574" si="2144">IF(O574="","",O574*Z$2)</f>
        <v>0</v>
      </c>
      <c r="Q574" s="50">
        <f t="shared" ref="Q574" si="2145">COUNTIF(D574:D577,"E&lt;10 ans")*H574</f>
        <v>0</v>
      </c>
      <c r="R574" s="47">
        <f t="shared" ref="R574" si="2146">IF(Q574="","",Q574*AB$2)</f>
        <v>0</v>
      </c>
      <c r="S574" s="50">
        <f t="shared" ref="S574" si="2147">COUNTIF(D574:D577,"Invité")*H574</f>
        <v>0</v>
      </c>
      <c r="T574" s="47">
        <f t="shared" ref="T574" si="2148">IF(S574="","",S574*AD$2)</f>
        <v>0</v>
      </c>
      <c r="U574" s="50">
        <f t="shared" ref="U574" si="2149">COUNTIF(D574:D577,"E&lt;3 ans")</f>
        <v>0</v>
      </c>
      <c r="V574" s="47">
        <f t="shared" ref="V574" si="2150">SUM(J574,L574,N574,P574,R574,T574,AE574)</f>
        <v>0</v>
      </c>
      <c r="W574" s="44">
        <f t="shared" ref="W574" si="2151">SUM(O574,Q574,S574)</f>
        <v>0</v>
      </c>
      <c r="X574"/>
      <c r="Y574"/>
      <c r="Z574"/>
      <c r="AA574"/>
      <c r="AB574"/>
    </row>
    <row r="575" spans="1:28" x14ac:dyDescent="0.25">
      <c r="A575" s="61"/>
      <c r="B575" s="40"/>
      <c r="D575" s="42"/>
      <c r="E575" s="58"/>
      <c r="F575" s="55"/>
      <c r="G575" s="55"/>
      <c r="H575" s="51"/>
      <c r="I575" s="51"/>
      <c r="J575" s="48"/>
      <c r="K575" s="51"/>
      <c r="L575" s="48"/>
      <c r="M575" s="51"/>
      <c r="N575" s="48"/>
      <c r="O575" s="51"/>
      <c r="P575" s="48"/>
      <c r="Q575" s="51"/>
      <c r="R575" s="48"/>
      <c r="S575" s="51"/>
      <c r="T575" s="48"/>
      <c r="U575" s="51"/>
      <c r="V575" s="48"/>
      <c r="W575" s="45"/>
      <c r="X575"/>
      <c r="Y575"/>
      <c r="Z575"/>
      <c r="AA575"/>
      <c r="AB575"/>
    </row>
    <row r="576" spans="1:28" x14ac:dyDescent="0.25">
      <c r="A576" s="61"/>
      <c r="B576" s="40"/>
      <c r="D576" s="42"/>
      <c r="E576" s="58"/>
      <c r="F576" s="55"/>
      <c r="G576" s="55"/>
      <c r="H576" s="51"/>
      <c r="I576" s="51"/>
      <c r="J576" s="48"/>
      <c r="K576" s="51"/>
      <c r="L576" s="48"/>
      <c r="M576" s="51"/>
      <c r="N576" s="48"/>
      <c r="O576" s="51"/>
      <c r="P576" s="48"/>
      <c r="Q576" s="51"/>
      <c r="R576" s="48"/>
      <c r="S576" s="51"/>
      <c r="T576" s="48"/>
      <c r="U576" s="51"/>
      <c r="V576" s="48"/>
      <c r="W576" s="45"/>
      <c r="X576"/>
      <c r="Y576"/>
      <c r="Z576"/>
      <c r="AA576"/>
      <c r="AB576"/>
    </row>
    <row r="577" spans="1:28" ht="15.75" thickBot="1" x14ac:dyDescent="0.3">
      <c r="A577" s="62"/>
      <c r="B577" s="41"/>
      <c r="C577" s="35"/>
      <c r="D577" s="25"/>
      <c r="E577" s="59"/>
      <c r="F577" s="56"/>
      <c r="G577" s="56"/>
      <c r="H577" s="52"/>
      <c r="I577" s="52"/>
      <c r="J577" s="53"/>
      <c r="K577" s="52"/>
      <c r="L577" s="53"/>
      <c r="M577" s="52"/>
      <c r="N577" s="53"/>
      <c r="O577" s="52"/>
      <c r="P577" s="53"/>
      <c r="Q577" s="52"/>
      <c r="R577" s="53"/>
      <c r="S577" s="52"/>
      <c r="T577" s="53"/>
      <c r="U577" s="52"/>
      <c r="V577" s="49"/>
      <c r="W577" s="46"/>
      <c r="X577"/>
      <c r="Y577"/>
      <c r="Z577"/>
      <c r="AA577"/>
      <c r="AB577"/>
    </row>
    <row r="578" spans="1:28" x14ac:dyDescent="0.25">
      <c r="A578" s="60"/>
      <c r="B578" s="37" t="str">
        <f>IFERROR(VLOOKUP(A578,'Listing Clients'!A:K,2,0),"")</f>
        <v/>
      </c>
      <c r="C578" s="39" t="str">
        <f>IFERROR(VLOOKUP(A578,'Listing Clients'!A:K,3,0),"")</f>
        <v/>
      </c>
      <c r="D578" s="24"/>
      <c r="E578" s="57"/>
      <c r="F578" s="54"/>
      <c r="G578" s="54"/>
      <c r="H578" s="50">
        <f t="shared" ref="H578" si="2152">G578-F578</f>
        <v>0</v>
      </c>
      <c r="I578" s="50">
        <f t="shared" ref="I578" si="2153">COUNTIF(D578:D581,"Adulte")*H578</f>
        <v>0</v>
      </c>
      <c r="J578" s="47">
        <f t="shared" ref="J578" si="2154">IF(I578="","",I578*Y$2)</f>
        <v>0</v>
      </c>
      <c r="K578" s="50">
        <f t="shared" ref="K578" si="2155">COUNTIF(D578:D581,"E&lt;10 ans")*H578</f>
        <v>0</v>
      </c>
      <c r="L578" s="47">
        <f t="shared" si="1930"/>
        <v>0</v>
      </c>
      <c r="M578" s="50">
        <f t="shared" ref="M578" si="2156">COUNTIF(D578:D581,"Invité")*H578</f>
        <v>0</v>
      </c>
      <c r="N578" s="47">
        <f t="shared" ref="N578" si="2157">IF(M578="","",M578*AC$2)</f>
        <v>0</v>
      </c>
      <c r="O578" s="50">
        <f t="shared" ref="O578" si="2158">COUNTIF(D578:D581,"Adulte")*H578</f>
        <v>0</v>
      </c>
      <c r="P578" s="47">
        <f t="shared" ref="P578" si="2159">IF(O578="","",O578*Z$2)</f>
        <v>0</v>
      </c>
      <c r="Q578" s="50">
        <f t="shared" ref="Q578" si="2160">COUNTIF(D578:D581,"E&lt;10 ans")*H578</f>
        <v>0</v>
      </c>
      <c r="R578" s="47">
        <f t="shared" ref="R578" si="2161">IF(Q578="","",Q578*AB$2)</f>
        <v>0</v>
      </c>
      <c r="S578" s="50">
        <f t="shared" ref="S578" si="2162">COUNTIF(D578:D581,"Invité")*H578</f>
        <v>0</v>
      </c>
      <c r="T578" s="47">
        <f t="shared" ref="T578" si="2163">IF(S578="","",S578*AD$2)</f>
        <v>0</v>
      </c>
      <c r="U578" s="50">
        <f t="shared" ref="U578" si="2164">COUNTIF(D578:D581,"E&lt;3 ans")</f>
        <v>0</v>
      </c>
      <c r="V578" s="47">
        <f t="shared" ref="V578" si="2165">SUM(J578,L578,N578,P578,R578,T578,AE578)</f>
        <v>0</v>
      </c>
      <c r="W578" s="44">
        <f t="shared" ref="W578" si="2166">SUM(O578,Q578,S578)</f>
        <v>0</v>
      </c>
      <c r="X578"/>
      <c r="Y578"/>
      <c r="Z578"/>
      <c r="AA578"/>
      <c r="AB578"/>
    </row>
    <row r="579" spans="1:28" x14ac:dyDescent="0.25">
      <c r="A579" s="61"/>
      <c r="B579" s="40"/>
      <c r="D579" s="42"/>
      <c r="E579" s="58"/>
      <c r="F579" s="55"/>
      <c r="G579" s="55"/>
      <c r="H579" s="51"/>
      <c r="I579" s="51"/>
      <c r="J579" s="48"/>
      <c r="K579" s="51"/>
      <c r="L579" s="48"/>
      <c r="M579" s="51"/>
      <c r="N579" s="48"/>
      <c r="O579" s="51"/>
      <c r="P579" s="48"/>
      <c r="Q579" s="51"/>
      <c r="R579" s="48"/>
      <c r="S579" s="51"/>
      <c r="T579" s="48"/>
      <c r="U579" s="51"/>
      <c r="V579" s="48"/>
      <c r="W579" s="45"/>
      <c r="X579"/>
      <c r="Y579"/>
      <c r="Z579"/>
      <c r="AA579"/>
      <c r="AB579"/>
    </row>
    <row r="580" spans="1:28" x14ac:dyDescent="0.25">
      <c r="A580" s="61"/>
      <c r="B580" s="40"/>
      <c r="D580" s="42"/>
      <c r="E580" s="58"/>
      <c r="F580" s="55"/>
      <c r="G580" s="55"/>
      <c r="H580" s="51"/>
      <c r="I580" s="51"/>
      <c r="J580" s="48"/>
      <c r="K580" s="51"/>
      <c r="L580" s="48"/>
      <c r="M580" s="51"/>
      <c r="N580" s="48"/>
      <c r="O580" s="51"/>
      <c r="P580" s="48"/>
      <c r="Q580" s="51"/>
      <c r="R580" s="48"/>
      <c r="S580" s="51"/>
      <c r="T580" s="48"/>
      <c r="U580" s="51"/>
      <c r="V580" s="48"/>
      <c r="W580" s="45"/>
      <c r="X580"/>
      <c r="Y580"/>
      <c r="Z580"/>
      <c r="AA580"/>
      <c r="AB580"/>
    </row>
    <row r="581" spans="1:28" ht="15.75" thickBot="1" x14ac:dyDescent="0.3">
      <c r="A581" s="62"/>
      <c r="B581" s="41"/>
      <c r="C581" s="35"/>
      <c r="D581" s="25"/>
      <c r="E581" s="59"/>
      <c r="F581" s="56"/>
      <c r="G581" s="56"/>
      <c r="H581" s="52"/>
      <c r="I581" s="52"/>
      <c r="J581" s="53"/>
      <c r="K581" s="52"/>
      <c r="L581" s="53"/>
      <c r="M581" s="52"/>
      <c r="N581" s="53"/>
      <c r="O581" s="52"/>
      <c r="P581" s="53"/>
      <c r="Q581" s="52"/>
      <c r="R581" s="53"/>
      <c r="S581" s="52"/>
      <c r="T581" s="53"/>
      <c r="U581" s="52"/>
      <c r="V581" s="49"/>
      <c r="W581" s="46"/>
      <c r="X581"/>
      <c r="Y581"/>
      <c r="Z581"/>
      <c r="AA581"/>
      <c r="AB581"/>
    </row>
    <row r="582" spans="1:28" x14ac:dyDescent="0.25">
      <c r="A582" s="60"/>
      <c r="B582" s="37" t="str">
        <f>IFERROR(VLOOKUP(A582,'Listing Clients'!A:K,2,0),"")</f>
        <v/>
      </c>
      <c r="C582" s="39" t="str">
        <f>IFERROR(VLOOKUP(A582,'Listing Clients'!A:K,3,0),"")</f>
        <v/>
      </c>
      <c r="D582" s="24"/>
      <c r="E582" s="57"/>
      <c r="F582" s="54"/>
      <c r="G582" s="54"/>
      <c r="H582" s="50">
        <f t="shared" ref="H582" si="2167">G582-F582</f>
        <v>0</v>
      </c>
      <c r="I582" s="50">
        <f t="shared" ref="I582" si="2168">COUNTIF(D582:D585,"Adulte")*H582</f>
        <v>0</v>
      </c>
      <c r="J582" s="47">
        <f t="shared" ref="J582" si="2169">IF(I582="","",I582*Y$2)</f>
        <v>0</v>
      </c>
      <c r="K582" s="50">
        <f t="shared" ref="K582" si="2170">COUNTIF(D582:D585,"E&lt;10 ans")*H582</f>
        <v>0</v>
      </c>
      <c r="L582" s="47">
        <f t="shared" ref="L582:L642" si="2171">IF(K582="","",K582*AA$2)</f>
        <v>0</v>
      </c>
      <c r="M582" s="50">
        <f t="shared" ref="M582" si="2172">COUNTIF(D582:D585,"Invité")*H582</f>
        <v>0</v>
      </c>
      <c r="N582" s="47">
        <f t="shared" ref="N582" si="2173">IF(M582="","",M582*AC$2)</f>
        <v>0</v>
      </c>
      <c r="O582" s="50">
        <f t="shared" ref="O582" si="2174">COUNTIF(D582:D585,"Adulte")*H582</f>
        <v>0</v>
      </c>
      <c r="P582" s="47">
        <f t="shared" ref="P582" si="2175">IF(O582="","",O582*Z$2)</f>
        <v>0</v>
      </c>
      <c r="Q582" s="50">
        <f t="shared" ref="Q582" si="2176">COUNTIF(D582:D585,"E&lt;10 ans")*H582</f>
        <v>0</v>
      </c>
      <c r="R582" s="47">
        <f t="shared" ref="R582" si="2177">IF(Q582="","",Q582*AB$2)</f>
        <v>0</v>
      </c>
      <c r="S582" s="50">
        <f t="shared" ref="S582" si="2178">COUNTIF(D582:D585,"Invité")*H582</f>
        <v>0</v>
      </c>
      <c r="T582" s="47">
        <f t="shared" ref="T582" si="2179">IF(S582="","",S582*AD$2)</f>
        <v>0</v>
      </c>
      <c r="U582" s="50">
        <f t="shared" ref="U582" si="2180">COUNTIF(D582:D585,"E&lt;3 ans")</f>
        <v>0</v>
      </c>
      <c r="V582" s="47">
        <f t="shared" ref="V582" si="2181">SUM(J582,L582,N582,P582,R582,T582,AE582)</f>
        <v>0</v>
      </c>
      <c r="W582" s="44">
        <f t="shared" ref="W582" si="2182">SUM(O582,Q582,S582)</f>
        <v>0</v>
      </c>
      <c r="X582"/>
      <c r="Y582"/>
      <c r="Z582"/>
      <c r="AA582"/>
      <c r="AB582"/>
    </row>
    <row r="583" spans="1:28" x14ac:dyDescent="0.25">
      <c r="A583" s="61"/>
      <c r="B583" s="40"/>
      <c r="D583" s="42"/>
      <c r="E583" s="58"/>
      <c r="F583" s="55"/>
      <c r="G583" s="55"/>
      <c r="H583" s="51"/>
      <c r="I583" s="51"/>
      <c r="J583" s="48"/>
      <c r="K583" s="51"/>
      <c r="L583" s="48"/>
      <c r="M583" s="51"/>
      <c r="N583" s="48"/>
      <c r="O583" s="51"/>
      <c r="P583" s="48"/>
      <c r="Q583" s="51"/>
      <c r="R583" s="48"/>
      <c r="S583" s="51"/>
      <c r="T583" s="48"/>
      <c r="U583" s="51"/>
      <c r="V583" s="48"/>
      <c r="W583" s="45"/>
      <c r="X583"/>
      <c r="Y583"/>
      <c r="Z583"/>
      <c r="AA583"/>
      <c r="AB583"/>
    </row>
    <row r="584" spans="1:28" x14ac:dyDescent="0.25">
      <c r="A584" s="61"/>
      <c r="B584" s="40"/>
      <c r="D584" s="42"/>
      <c r="E584" s="58"/>
      <c r="F584" s="55"/>
      <c r="G584" s="55"/>
      <c r="H584" s="51"/>
      <c r="I584" s="51"/>
      <c r="J584" s="48"/>
      <c r="K584" s="51"/>
      <c r="L584" s="48"/>
      <c r="M584" s="51"/>
      <c r="N584" s="48"/>
      <c r="O584" s="51"/>
      <c r="P584" s="48"/>
      <c r="Q584" s="51"/>
      <c r="R584" s="48"/>
      <c r="S584" s="51"/>
      <c r="T584" s="48"/>
      <c r="U584" s="51"/>
      <c r="V584" s="48"/>
      <c r="W584" s="45"/>
      <c r="X584"/>
      <c r="Y584"/>
      <c r="Z584"/>
      <c r="AA584"/>
      <c r="AB584"/>
    </row>
    <row r="585" spans="1:28" ht="15.75" thickBot="1" x14ac:dyDescent="0.3">
      <c r="A585" s="62"/>
      <c r="B585" s="41"/>
      <c r="C585" s="35"/>
      <c r="D585" s="25"/>
      <c r="E585" s="59"/>
      <c r="F585" s="56"/>
      <c r="G585" s="56"/>
      <c r="H585" s="52"/>
      <c r="I585" s="52"/>
      <c r="J585" s="53"/>
      <c r="K585" s="52"/>
      <c r="L585" s="53"/>
      <c r="M585" s="52"/>
      <c r="N585" s="53"/>
      <c r="O585" s="52"/>
      <c r="P585" s="53"/>
      <c r="Q585" s="52"/>
      <c r="R585" s="53"/>
      <c r="S585" s="52"/>
      <c r="T585" s="53"/>
      <c r="U585" s="52"/>
      <c r="V585" s="49"/>
      <c r="W585" s="46"/>
      <c r="X585"/>
      <c r="Y585"/>
      <c r="Z585"/>
      <c r="AA585"/>
      <c r="AB585"/>
    </row>
    <row r="586" spans="1:28" x14ac:dyDescent="0.25">
      <c r="A586" s="60"/>
      <c r="B586" s="37" t="str">
        <f>IFERROR(VLOOKUP(A586,'Listing Clients'!A:K,2,0),"")</f>
        <v/>
      </c>
      <c r="C586" s="39" t="str">
        <f>IFERROR(VLOOKUP(A586,'Listing Clients'!A:K,3,0),"")</f>
        <v/>
      </c>
      <c r="D586" s="24"/>
      <c r="E586" s="57"/>
      <c r="F586" s="54"/>
      <c r="G586" s="54"/>
      <c r="H586" s="50">
        <f t="shared" ref="H586" si="2183">G586-F586</f>
        <v>0</v>
      </c>
      <c r="I586" s="50">
        <f t="shared" ref="I586" si="2184">COUNTIF(D586:D589,"Adulte")*H586</f>
        <v>0</v>
      </c>
      <c r="J586" s="47">
        <f t="shared" ref="J586" si="2185">IF(I586="","",I586*Y$2)</f>
        <v>0</v>
      </c>
      <c r="K586" s="50">
        <f t="shared" ref="K586" si="2186">COUNTIF(D586:D589,"E&lt;10 ans")*H586</f>
        <v>0</v>
      </c>
      <c r="L586" s="47">
        <f t="shared" si="2171"/>
        <v>0</v>
      </c>
      <c r="M586" s="50">
        <f t="shared" ref="M586" si="2187">COUNTIF(D586:D589,"Invité")*H586</f>
        <v>0</v>
      </c>
      <c r="N586" s="47">
        <f t="shared" ref="N586" si="2188">IF(M586="","",M586*AC$2)</f>
        <v>0</v>
      </c>
      <c r="O586" s="50">
        <f t="shared" ref="O586" si="2189">COUNTIF(D586:D589,"Adulte")*H586</f>
        <v>0</v>
      </c>
      <c r="P586" s="47">
        <f t="shared" ref="P586" si="2190">IF(O586="","",O586*Z$2)</f>
        <v>0</v>
      </c>
      <c r="Q586" s="50">
        <f t="shared" ref="Q586" si="2191">COUNTIF(D586:D589,"E&lt;10 ans")*H586</f>
        <v>0</v>
      </c>
      <c r="R586" s="47">
        <f t="shared" ref="R586" si="2192">IF(Q586="","",Q586*AB$2)</f>
        <v>0</v>
      </c>
      <c r="S586" s="50">
        <f t="shared" ref="S586" si="2193">COUNTIF(D586:D589,"Invité")*H586</f>
        <v>0</v>
      </c>
      <c r="T586" s="47">
        <f t="shared" ref="T586" si="2194">IF(S586="","",S586*AD$2)</f>
        <v>0</v>
      </c>
      <c r="U586" s="50">
        <f t="shared" ref="U586" si="2195">COUNTIF(D586:D589,"E&lt;3 ans")</f>
        <v>0</v>
      </c>
      <c r="V586" s="47">
        <f t="shared" ref="V586" si="2196">SUM(J586,L586,N586,P586,R586,T586,AE586)</f>
        <v>0</v>
      </c>
      <c r="W586" s="44">
        <f t="shared" ref="W586" si="2197">SUM(O586,Q586,S586)</f>
        <v>0</v>
      </c>
      <c r="X586"/>
      <c r="Y586"/>
      <c r="Z586"/>
      <c r="AA586"/>
      <c r="AB586"/>
    </row>
    <row r="587" spans="1:28" x14ac:dyDescent="0.25">
      <c r="A587" s="61"/>
      <c r="B587" s="40"/>
      <c r="D587" s="42"/>
      <c r="E587" s="58"/>
      <c r="F587" s="55"/>
      <c r="G587" s="55"/>
      <c r="H587" s="51"/>
      <c r="I587" s="51"/>
      <c r="J587" s="48"/>
      <c r="K587" s="51"/>
      <c r="L587" s="48"/>
      <c r="M587" s="51"/>
      <c r="N587" s="48"/>
      <c r="O587" s="51"/>
      <c r="P587" s="48"/>
      <c r="Q587" s="51"/>
      <c r="R587" s="48"/>
      <c r="S587" s="51"/>
      <c r="T587" s="48"/>
      <c r="U587" s="51"/>
      <c r="V587" s="48"/>
      <c r="W587" s="45"/>
      <c r="X587"/>
      <c r="Y587"/>
      <c r="Z587"/>
      <c r="AA587"/>
      <c r="AB587"/>
    </row>
    <row r="588" spans="1:28" x14ac:dyDescent="0.25">
      <c r="A588" s="61"/>
      <c r="B588" s="40"/>
      <c r="D588" s="42"/>
      <c r="E588" s="58"/>
      <c r="F588" s="55"/>
      <c r="G588" s="55"/>
      <c r="H588" s="51"/>
      <c r="I588" s="51"/>
      <c r="J588" s="48"/>
      <c r="K588" s="51"/>
      <c r="L588" s="48"/>
      <c r="M588" s="51"/>
      <c r="N588" s="48"/>
      <c r="O588" s="51"/>
      <c r="P588" s="48"/>
      <c r="Q588" s="51"/>
      <c r="R588" s="48"/>
      <c r="S588" s="51"/>
      <c r="T588" s="48"/>
      <c r="U588" s="51"/>
      <c r="V588" s="48"/>
      <c r="W588" s="45"/>
      <c r="X588"/>
      <c r="Y588"/>
      <c r="Z588"/>
      <c r="AA588"/>
      <c r="AB588"/>
    </row>
    <row r="589" spans="1:28" ht="15.75" thickBot="1" x14ac:dyDescent="0.3">
      <c r="A589" s="62"/>
      <c r="B589" s="41"/>
      <c r="C589" s="35"/>
      <c r="D589" s="25"/>
      <c r="E589" s="59"/>
      <c r="F589" s="56"/>
      <c r="G589" s="56"/>
      <c r="H589" s="52"/>
      <c r="I589" s="52"/>
      <c r="J589" s="53"/>
      <c r="K589" s="52"/>
      <c r="L589" s="53"/>
      <c r="M589" s="52"/>
      <c r="N589" s="53"/>
      <c r="O589" s="52"/>
      <c r="P589" s="53"/>
      <c r="Q589" s="52"/>
      <c r="R589" s="53"/>
      <c r="S589" s="52"/>
      <c r="T589" s="53"/>
      <c r="U589" s="52"/>
      <c r="V589" s="49"/>
      <c r="W589" s="46"/>
      <c r="X589"/>
      <c r="Y589"/>
      <c r="Z589"/>
      <c r="AA589"/>
      <c r="AB589"/>
    </row>
    <row r="590" spans="1:28" x14ac:dyDescent="0.25">
      <c r="A590" s="60"/>
      <c r="B590" s="37" t="str">
        <f>IFERROR(VLOOKUP(A590,'Listing Clients'!A:K,2,0),"")</f>
        <v/>
      </c>
      <c r="C590" s="39" t="str">
        <f>IFERROR(VLOOKUP(A590,'Listing Clients'!A:K,3,0),"")</f>
        <v/>
      </c>
      <c r="D590" s="24"/>
      <c r="E590" s="57"/>
      <c r="F590" s="54"/>
      <c r="G590" s="54"/>
      <c r="H590" s="50">
        <f t="shared" ref="H590" si="2198">G590-F590</f>
        <v>0</v>
      </c>
      <c r="I590" s="50">
        <f t="shared" ref="I590" si="2199">COUNTIF(D590:D593,"Adulte")*H590</f>
        <v>0</v>
      </c>
      <c r="J590" s="47">
        <f t="shared" ref="J590" si="2200">IF(I590="","",I590*Y$2)</f>
        <v>0</v>
      </c>
      <c r="K590" s="50">
        <f t="shared" ref="K590" si="2201">COUNTIF(D590:D593,"E&lt;10 ans")*H590</f>
        <v>0</v>
      </c>
      <c r="L590" s="47">
        <f t="shared" si="2171"/>
        <v>0</v>
      </c>
      <c r="M590" s="50">
        <f t="shared" ref="M590" si="2202">COUNTIF(D590:D593,"Invité")*H590</f>
        <v>0</v>
      </c>
      <c r="N590" s="47">
        <f t="shared" ref="N590" si="2203">IF(M590="","",M590*AC$2)</f>
        <v>0</v>
      </c>
      <c r="O590" s="50">
        <f t="shared" ref="O590" si="2204">COUNTIF(D590:D593,"Adulte")*H590</f>
        <v>0</v>
      </c>
      <c r="P590" s="47">
        <f t="shared" ref="P590" si="2205">IF(O590="","",O590*Z$2)</f>
        <v>0</v>
      </c>
      <c r="Q590" s="50">
        <f t="shared" ref="Q590" si="2206">COUNTIF(D590:D593,"E&lt;10 ans")*H590</f>
        <v>0</v>
      </c>
      <c r="R590" s="47">
        <f t="shared" ref="R590" si="2207">IF(Q590="","",Q590*AB$2)</f>
        <v>0</v>
      </c>
      <c r="S590" s="50">
        <f t="shared" ref="S590" si="2208">COUNTIF(D590:D593,"Invité")*H590</f>
        <v>0</v>
      </c>
      <c r="T590" s="47">
        <f t="shared" ref="T590" si="2209">IF(S590="","",S590*AD$2)</f>
        <v>0</v>
      </c>
      <c r="U590" s="50">
        <f t="shared" ref="U590" si="2210">COUNTIF(D590:D593,"E&lt;3 ans")</f>
        <v>0</v>
      </c>
      <c r="V590" s="47">
        <f t="shared" ref="V590" si="2211">SUM(J590,L590,N590,P590,R590,T590,AE590)</f>
        <v>0</v>
      </c>
      <c r="W590" s="44">
        <f t="shared" ref="W590" si="2212">SUM(O590,Q590,S590)</f>
        <v>0</v>
      </c>
      <c r="X590"/>
      <c r="Y590"/>
      <c r="Z590"/>
      <c r="AA590"/>
      <c r="AB590"/>
    </row>
    <row r="591" spans="1:28" x14ac:dyDescent="0.25">
      <c r="A591" s="61"/>
      <c r="B591" s="40"/>
      <c r="D591" s="42"/>
      <c r="E591" s="58"/>
      <c r="F591" s="55"/>
      <c r="G591" s="55"/>
      <c r="H591" s="51"/>
      <c r="I591" s="51"/>
      <c r="J591" s="48"/>
      <c r="K591" s="51"/>
      <c r="L591" s="48"/>
      <c r="M591" s="51"/>
      <c r="N591" s="48"/>
      <c r="O591" s="51"/>
      <c r="P591" s="48"/>
      <c r="Q591" s="51"/>
      <c r="R591" s="48"/>
      <c r="S591" s="51"/>
      <c r="T591" s="48"/>
      <c r="U591" s="51"/>
      <c r="V591" s="48"/>
      <c r="W591" s="45"/>
      <c r="X591"/>
      <c r="Y591"/>
      <c r="Z591"/>
      <c r="AA591"/>
      <c r="AB591"/>
    </row>
    <row r="592" spans="1:28" x14ac:dyDescent="0.25">
      <c r="A592" s="61"/>
      <c r="B592" s="40"/>
      <c r="D592" s="42"/>
      <c r="E592" s="58"/>
      <c r="F592" s="55"/>
      <c r="G592" s="55"/>
      <c r="H592" s="51"/>
      <c r="I592" s="51"/>
      <c r="J592" s="48"/>
      <c r="K592" s="51"/>
      <c r="L592" s="48"/>
      <c r="M592" s="51"/>
      <c r="N592" s="48"/>
      <c r="O592" s="51"/>
      <c r="P592" s="48"/>
      <c r="Q592" s="51"/>
      <c r="R592" s="48"/>
      <c r="S592" s="51"/>
      <c r="T592" s="48"/>
      <c r="U592" s="51"/>
      <c r="V592" s="48"/>
      <c r="W592" s="45"/>
      <c r="X592"/>
      <c r="Y592"/>
      <c r="Z592"/>
      <c r="AA592"/>
      <c r="AB592"/>
    </row>
    <row r="593" spans="1:28" ht="15.75" thickBot="1" x14ac:dyDescent="0.3">
      <c r="A593" s="62"/>
      <c r="B593" s="41"/>
      <c r="C593" s="35"/>
      <c r="D593" s="25"/>
      <c r="E593" s="59"/>
      <c r="F593" s="56"/>
      <c r="G593" s="56"/>
      <c r="H593" s="52"/>
      <c r="I593" s="52"/>
      <c r="J593" s="53"/>
      <c r="K593" s="52"/>
      <c r="L593" s="53"/>
      <c r="M593" s="52"/>
      <c r="N593" s="53"/>
      <c r="O593" s="52"/>
      <c r="P593" s="53"/>
      <c r="Q593" s="52"/>
      <c r="R593" s="53"/>
      <c r="S593" s="52"/>
      <c r="T593" s="53"/>
      <c r="U593" s="52"/>
      <c r="V593" s="49"/>
      <c r="W593" s="46"/>
      <c r="X593"/>
      <c r="Y593"/>
      <c r="Z593"/>
      <c r="AA593"/>
      <c r="AB593"/>
    </row>
    <row r="594" spans="1:28" x14ac:dyDescent="0.25">
      <c r="A594" s="60"/>
      <c r="B594" s="37" t="str">
        <f>IFERROR(VLOOKUP(A594,'Listing Clients'!A:K,2,0),"")</f>
        <v/>
      </c>
      <c r="C594" s="39" t="str">
        <f>IFERROR(VLOOKUP(A594,'Listing Clients'!A:K,3,0),"")</f>
        <v/>
      </c>
      <c r="D594" s="24"/>
      <c r="E594" s="57"/>
      <c r="F594" s="54"/>
      <c r="G594" s="54"/>
      <c r="H594" s="50">
        <f t="shared" ref="H594" si="2213">G594-F594</f>
        <v>0</v>
      </c>
      <c r="I594" s="50">
        <f t="shared" ref="I594" si="2214">COUNTIF(D594:D597,"Adulte")*H594</f>
        <v>0</v>
      </c>
      <c r="J594" s="47">
        <f t="shared" ref="J594" si="2215">IF(I594="","",I594*Y$2)</f>
        <v>0</v>
      </c>
      <c r="K594" s="50">
        <f t="shared" ref="K594" si="2216">COUNTIF(D594:D597,"E&lt;10 ans")*H594</f>
        <v>0</v>
      </c>
      <c r="L594" s="47">
        <f t="shared" si="2171"/>
        <v>0</v>
      </c>
      <c r="M594" s="50">
        <f t="shared" ref="M594" si="2217">COUNTIF(D594:D597,"Invité")*H594</f>
        <v>0</v>
      </c>
      <c r="N594" s="47">
        <f t="shared" ref="N594" si="2218">IF(M594="","",M594*AC$2)</f>
        <v>0</v>
      </c>
      <c r="O594" s="50">
        <f t="shared" ref="O594" si="2219">COUNTIF(D594:D597,"Adulte")*H594</f>
        <v>0</v>
      </c>
      <c r="P594" s="47">
        <f t="shared" ref="P594" si="2220">IF(O594="","",O594*Z$2)</f>
        <v>0</v>
      </c>
      <c r="Q594" s="50">
        <f t="shared" ref="Q594" si="2221">COUNTIF(D594:D597,"E&lt;10 ans")*H594</f>
        <v>0</v>
      </c>
      <c r="R594" s="47">
        <f t="shared" ref="R594" si="2222">IF(Q594="","",Q594*AB$2)</f>
        <v>0</v>
      </c>
      <c r="S594" s="50">
        <f t="shared" ref="S594" si="2223">COUNTIF(D594:D597,"Invité")*H594</f>
        <v>0</v>
      </c>
      <c r="T594" s="47">
        <f t="shared" ref="T594" si="2224">IF(S594="","",S594*AD$2)</f>
        <v>0</v>
      </c>
      <c r="U594" s="50">
        <f t="shared" ref="U594" si="2225">COUNTIF(D594:D597,"E&lt;3 ans")</f>
        <v>0</v>
      </c>
      <c r="V594" s="47">
        <f t="shared" ref="V594" si="2226">SUM(J594,L594,N594,P594,R594,T594,AE594)</f>
        <v>0</v>
      </c>
      <c r="W594" s="44">
        <f t="shared" ref="W594" si="2227">SUM(O594,Q594,S594)</f>
        <v>0</v>
      </c>
      <c r="X594"/>
      <c r="Y594"/>
      <c r="Z594"/>
      <c r="AA594"/>
      <c r="AB594"/>
    </row>
    <row r="595" spans="1:28" x14ac:dyDescent="0.25">
      <c r="A595" s="61"/>
      <c r="B595" s="40"/>
      <c r="D595" s="42"/>
      <c r="E595" s="58"/>
      <c r="F595" s="55"/>
      <c r="G595" s="55"/>
      <c r="H595" s="51"/>
      <c r="I595" s="51"/>
      <c r="J595" s="48"/>
      <c r="K595" s="51"/>
      <c r="L595" s="48"/>
      <c r="M595" s="51"/>
      <c r="N595" s="48"/>
      <c r="O595" s="51"/>
      <c r="P595" s="48"/>
      <c r="Q595" s="51"/>
      <c r="R595" s="48"/>
      <c r="S595" s="51"/>
      <c r="T595" s="48"/>
      <c r="U595" s="51"/>
      <c r="V595" s="48"/>
      <c r="W595" s="45"/>
      <c r="X595"/>
      <c r="Y595"/>
      <c r="Z595"/>
      <c r="AA595"/>
      <c r="AB595"/>
    </row>
    <row r="596" spans="1:28" x14ac:dyDescent="0.25">
      <c r="A596" s="61"/>
      <c r="B596" s="40"/>
      <c r="D596" s="42"/>
      <c r="E596" s="58"/>
      <c r="F596" s="55"/>
      <c r="G596" s="55"/>
      <c r="H596" s="51"/>
      <c r="I596" s="51"/>
      <c r="J596" s="48"/>
      <c r="K596" s="51"/>
      <c r="L596" s="48"/>
      <c r="M596" s="51"/>
      <c r="N596" s="48"/>
      <c r="O596" s="51"/>
      <c r="P596" s="48"/>
      <c r="Q596" s="51"/>
      <c r="R596" s="48"/>
      <c r="S596" s="51"/>
      <c r="T596" s="48"/>
      <c r="U596" s="51"/>
      <c r="V596" s="48"/>
      <c r="W596" s="45"/>
      <c r="X596"/>
      <c r="Y596"/>
      <c r="Z596"/>
      <c r="AA596"/>
      <c r="AB596"/>
    </row>
    <row r="597" spans="1:28" ht="15.75" thickBot="1" x14ac:dyDescent="0.3">
      <c r="A597" s="62"/>
      <c r="B597" s="41"/>
      <c r="C597" s="35"/>
      <c r="D597" s="25"/>
      <c r="E597" s="59"/>
      <c r="F597" s="56"/>
      <c r="G597" s="56"/>
      <c r="H597" s="52"/>
      <c r="I597" s="52"/>
      <c r="J597" s="53"/>
      <c r="K597" s="52"/>
      <c r="L597" s="53"/>
      <c r="M597" s="52"/>
      <c r="N597" s="53"/>
      <c r="O597" s="52"/>
      <c r="P597" s="53"/>
      <c r="Q597" s="52"/>
      <c r="R597" s="53"/>
      <c r="S597" s="52"/>
      <c r="T597" s="53"/>
      <c r="U597" s="52"/>
      <c r="V597" s="49"/>
      <c r="W597" s="46"/>
      <c r="X597"/>
      <c r="Y597"/>
      <c r="Z597"/>
      <c r="AA597"/>
      <c r="AB597"/>
    </row>
    <row r="598" spans="1:28" x14ac:dyDescent="0.25">
      <c r="A598" s="60"/>
      <c r="B598" s="37" t="str">
        <f>IFERROR(VLOOKUP(A598,'Listing Clients'!A:K,2,0),"")</f>
        <v/>
      </c>
      <c r="C598" s="39" t="str">
        <f>IFERROR(VLOOKUP(A598,'Listing Clients'!A:K,3,0),"")</f>
        <v/>
      </c>
      <c r="D598" s="24"/>
      <c r="E598" s="57"/>
      <c r="F598" s="54"/>
      <c r="G598" s="54"/>
      <c r="H598" s="50">
        <f t="shared" ref="H598" si="2228">G598-F598</f>
        <v>0</v>
      </c>
      <c r="I598" s="50">
        <f t="shared" ref="I598" si="2229">COUNTIF(D598:D601,"Adulte")*H598</f>
        <v>0</v>
      </c>
      <c r="J598" s="47">
        <f t="shared" ref="J598" si="2230">IF(I598="","",I598*Y$2)</f>
        <v>0</v>
      </c>
      <c r="K598" s="50">
        <f t="shared" ref="K598" si="2231">COUNTIF(D598:D601,"E&lt;10 ans")*H598</f>
        <v>0</v>
      </c>
      <c r="L598" s="47">
        <f t="shared" si="2171"/>
        <v>0</v>
      </c>
      <c r="M598" s="50">
        <f t="shared" ref="M598" si="2232">COUNTIF(D598:D601,"Invité")*H598</f>
        <v>0</v>
      </c>
      <c r="N598" s="47">
        <f t="shared" ref="N598" si="2233">IF(M598="","",M598*AC$2)</f>
        <v>0</v>
      </c>
      <c r="O598" s="50">
        <f t="shared" ref="O598" si="2234">COUNTIF(D598:D601,"Adulte")*H598</f>
        <v>0</v>
      </c>
      <c r="P598" s="47">
        <f t="shared" ref="P598" si="2235">IF(O598="","",O598*Z$2)</f>
        <v>0</v>
      </c>
      <c r="Q598" s="50">
        <f t="shared" ref="Q598" si="2236">COUNTIF(D598:D601,"E&lt;10 ans")*H598</f>
        <v>0</v>
      </c>
      <c r="R598" s="47">
        <f t="shared" ref="R598" si="2237">IF(Q598="","",Q598*AB$2)</f>
        <v>0</v>
      </c>
      <c r="S598" s="50">
        <f t="shared" ref="S598" si="2238">COUNTIF(D598:D601,"Invité")*H598</f>
        <v>0</v>
      </c>
      <c r="T598" s="47">
        <f t="shared" ref="T598" si="2239">IF(S598="","",S598*AD$2)</f>
        <v>0</v>
      </c>
      <c r="U598" s="50">
        <f t="shared" ref="U598" si="2240">COUNTIF(D598:D601,"E&lt;3 ans")</f>
        <v>0</v>
      </c>
      <c r="V598" s="47">
        <f t="shared" ref="V598" si="2241">SUM(J598,L598,N598,P598,R598,T598,AE598)</f>
        <v>0</v>
      </c>
      <c r="W598" s="44">
        <f t="shared" ref="W598" si="2242">SUM(O598,Q598,S598)</f>
        <v>0</v>
      </c>
      <c r="X598"/>
      <c r="Y598"/>
      <c r="Z598"/>
      <c r="AA598"/>
      <c r="AB598"/>
    </row>
    <row r="599" spans="1:28" x14ac:dyDescent="0.25">
      <c r="A599" s="61"/>
      <c r="B599" s="40"/>
      <c r="D599" s="42"/>
      <c r="E599" s="58"/>
      <c r="F599" s="55"/>
      <c r="G599" s="55"/>
      <c r="H599" s="51"/>
      <c r="I599" s="51"/>
      <c r="J599" s="48"/>
      <c r="K599" s="51"/>
      <c r="L599" s="48"/>
      <c r="M599" s="51"/>
      <c r="N599" s="48"/>
      <c r="O599" s="51"/>
      <c r="P599" s="48"/>
      <c r="Q599" s="51"/>
      <c r="R599" s="48"/>
      <c r="S599" s="51"/>
      <c r="T599" s="48"/>
      <c r="U599" s="51"/>
      <c r="V599" s="48"/>
      <c r="W599" s="45"/>
      <c r="X599"/>
      <c r="Y599"/>
      <c r="Z599"/>
      <c r="AA599"/>
      <c r="AB599"/>
    </row>
    <row r="600" spans="1:28" x14ac:dyDescent="0.25">
      <c r="A600" s="61"/>
      <c r="B600" s="40"/>
      <c r="D600" s="42"/>
      <c r="E600" s="58"/>
      <c r="F600" s="55"/>
      <c r="G600" s="55"/>
      <c r="H600" s="51"/>
      <c r="I600" s="51"/>
      <c r="J600" s="48"/>
      <c r="K600" s="51"/>
      <c r="L600" s="48"/>
      <c r="M600" s="51"/>
      <c r="N600" s="48"/>
      <c r="O600" s="51"/>
      <c r="P600" s="48"/>
      <c r="Q600" s="51"/>
      <c r="R600" s="48"/>
      <c r="S600" s="51"/>
      <c r="T600" s="48"/>
      <c r="U600" s="51"/>
      <c r="V600" s="48"/>
      <c r="W600" s="45"/>
      <c r="X600"/>
      <c r="Y600"/>
      <c r="Z600"/>
      <c r="AA600"/>
      <c r="AB600"/>
    </row>
    <row r="601" spans="1:28" ht="15.75" thickBot="1" x14ac:dyDescent="0.3">
      <c r="A601" s="62"/>
      <c r="B601" s="41"/>
      <c r="C601" s="35"/>
      <c r="D601" s="25"/>
      <c r="E601" s="59"/>
      <c r="F601" s="56"/>
      <c r="G601" s="56"/>
      <c r="H601" s="52"/>
      <c r="I601" s="52"/>
      <c r="J601" s="53"/>
      <c r="K601" s="52"/>
      <c r="L601" s="53"/>
      <c r="M601" s="52"/>
      <c r="N601" s="53"/>
      <c r="O601" s="52"/>
      <c r="P601" s="53"/>
      <c r="Q601" s="52"/>
      <c r="R601" s="53"/>
      <c r="S601" s="52"/>
      <c r="T601" s="53"/>
      <c r="U601" s="52"/>
      <c r="V601" s="49"/>
      <c r="W601" s="46"/>
      <c r="X601"/>
      <c r="Y601"/>
      <c r="Z601"/>
      <c r="AA601"/>
      <c r="AB601"/>
    </row>
    <row r="602" spans="1:28" x14ac:dyDescent="0.25">
      <c r="A602" s="60"/>
      <c r="B602" s="37" t="str">
        <f>IFERROR(VLOOKUP(A602,'Listing Clients'!A:K,2,0),"")</f>
        <v/>
      </c>
      <c r="C602" s="39" t="str">
        <f>IFERROR(VLOOKUP(A602,'Listing Clients'!A:K,3,0),"")</f>
        <v/>
      </c>
      <c r="D602" s="24"/>
      <c r="E602" s="57"/>
      <c r="F602" s="54"/>
      <c r="G602" s="54"/>
      <c r="H602" s="50">
        <f t="shared" ref="H602" si="2243">G602-F602</f>
        <v>0</v>
      </c>
      <c r="I602" s="50">
        <f t="shared" ref="I602" si="2244">COUNTIF(D602:D605,"Adulte")*H602</f>
        <v>0</v>
      </c>
      <c r="J602" s="47">
        <f t="shared" ref="J602" si="2245">IF(I602="","",I602*Y$2)</f>
        <v>0</v>
      </c>
      <c r="K602" s="50">
        <f t="shared" ref="K602" si="2246">COUNTIF(D602:D605,"E&lt;10 ans")*H602</f>
        <v>0</v>
      </c>
      <c r="L602" s="47">
        <f t="shared" si="2171"/>
        <v>0</v>
      </c>
      <c r="M602" s="50">
        <f t="shared" ref="M602" si="2247">COUNTIF(D602:D605,"Invité")*H602</f>
        <v>0</v>
      </c>
      <c r="N602" s="47">
        <f t="shared" ref="N602" si="2248">IF(M602="","",M602*AC$2)</f>
        <v>0</v>
      </c>
      <c r="O602" s="50">
        <f t="shared" ref="O602" si="2249">COUNTIF(D602:D605,"Adulte")*H602</f>
        <v>0</v>
      </c>
      <c r="P602" s="47">
        <f t="shared" ref="P602" si="2250">IF(O602="","",O602*Z$2)</f>
        <v>0</v>
      </c>
      <c r="Q602" s="50">
        <f t="shared" ref="Q602" si="2251">COUNTIF(D602:D605,"E&lt;10 ans")*H602</f>
        <v>0</v>
      </c>
      <c r="R602" s="47">
        <f t="shared" ref="R602" si="2252">IF(Q602="","",Q602*AB$2)</f>
        <v>0</v>
      </c>
      <c r="S602" s="50">
        <f t="shared" ref="S602" si="2253">COUNTIF(D602:D605,"Invité")*H602</f>
        <v>0</v>
      </c>
      <c r="T602" s="47">
        <f t="shared" ref="T602" si="2254">IF(S602="","",S602*AD$2)</f>
        <v>0</v>
      </c>
      <c r="U602" s="50">
        <f t="shared" ref="U602" si="2255">COUNTIF(D602:D605,"E&lt;3 ans")</f>
        <v>0</v>
      </c>
      <c r="V602" s="47">
        <f t="shared" ref="V602" si="2256">SUM(J602,L602,N602,P602,R602,T602,AE602)</f>
        <v>0</v>
      </c>
      <c r="W602" s="44">
        <f t="shared" ref="W602" si="2257">SUM(O602,Q602,S602)</f>
        <v>0</v>
      </c>
      <c r="X602"/>
      <c r="Y602"/>
      <c r="Z602"/>
      <c r="AA602"/>
      <c r="AB602"/>
    </row>
    <row r="603" spans="1:28" x14ac:dyDescent="0.25">
      <c r="A603" s="61"/>
      <c r="B603" s="40"/>
      <c r="D603" s="42"/>
      <c r="E603" s="58"/>
      <c r="F603" s="55"/>
      <c r="G603" s="55"/>
      <c r="H603" s="51"/>
      <c r="I603" s="51"/>
      <c r="J603" s="48"/>
      <c r="K603" s="51"/>
      <c r="L603" s="48"/>
      <c r="M603" s="51"/>
      <c r="N603" s="48"/>
      <c r="O603" s="51"/>
      <c r="P603" s="48"/>
      <c r="Q603" s="51"/>
      <c r="R603" s="48"/>
      <c r="S603" s="51"/>
      <c r="T603" s="48"/>
      <c r="U603" s="51"/>
      <c r="V603" s="48"/>
      <c r="W603" s="45"/>
      <c r="X603"/>
      <c r="Y603"/>
      <c r="Z603"/>
      <c r="AA603"/>
      <c r="AB603"/>
    </row>
    <row r="604" spans="1:28" x14ac:dyDescent="0.25">
      <c r="A604" s="61"/>
      <c r="B604" s="40"/>
      <c r="D604" s="42"/>
      <c r="E604" s="58"/>
      <c r="F604" s="55"/>
      <c r="G604" s="55"/>
      <c r="H604" s="51"/>
      <c r="I604" s="51"/>
      <c r="J604" s="48"/>
      <c r="K604" s="51"/>
      <c r="L604" s="48"/>
      <c r="M604" s="51"/>
      <c r="N604" s="48"/>
      <c r="O604" s="51"/>
      <c r="P604" s="48"/>
      <c r="Q604" s="51"/>
      <c r="R604" s="48"/>
      <c r="S604" s="51"/>
      <c r="T604" s="48"/>
      <c r="U604" s="51"/>
      <c r="V604" s="48"/>
      <c r="W604" s="45"/>
      <c r="X604"/>
      <c r="Y604"/>
      <c r="Z604"/>
      <c r="AA604"/>
      <c r="AB604"/>
    </row>
    <row r="605" spans="1:28" ht="15.75" thickBot="1" x14ac:dyDescent="0.3">
      <c r="A605" s="62"/>
      <c r="B605" s="41"/>
      <c r="C605" s="35"/>
      <c r="D605" s="25"/>
      <c r="E605" s="59"/>
      <c r="F605" s="56"/>
      <c r="G605" s="56"/>
      <c r="H605" s="52"/>
      <c r="I605" s="52"/>
      <c r="J605" s="53"/>
      <c r="K605" s="52"/>
      <c r="L605" s="53"/>
      <c r="M605" s="52"/>
      <c r="N605" s="53"/>
      <c r="O605" s="52"/>
      <c r="P605" s="53"/>
      <c r="Q605" s="52"/>
      <c r="R605" s="53"/>
      <c r="S605" s="52"/>
      <c r="T605" s="53"/>
      <c r="U605" s="52"/>
      <c r="V605" s="49"/>
      <c r="W605" s="46"/>
      <c r="X605"/>
      <c r="Y605"/>
      <c r="Z605"/>
      <c r="AA605"/>
      <c r="AB605"/>
    </row>
    <row r="606" spans="1:28" x14ac:dyDescent="0.25">
      <c r="A606" s="60"/>
      <c r="B606" s="37" t="str">
        <f>IFERROR(VLOOKUP(A606,'Listing Clients'!A:K,2,0),"")</f>
        <v/>
      </c>
      <c r="C606" s="39" t="str">
        <f>IFERROR(VLOOKUP(A606,'Listing Clients'!A:K,3,0),"")</f>
        <v/>
      </c>
      <c r="D606" s="24"/>
      <c r="E606" s="57"/>
      <c r="F606" s="54"/>
      <c r="G606" s="54"/>
      <c r="H606" s="50">
        <f t="shared" ref="H606" si="2258">G606-F606</f>
        <v>0</v>
      </c>
      <c r="I606" s="50">
        <f t="shared" ref="I606" si="2259">COUNTIF(D606:D609,"Adulte")*H606</f>
        <v>0</v>
      </c>
      <c r="J606" s="47">
        <f t="shared" ref="J606" si="2260">IF(I606="","",I606*Y$2)</f>
        <v>0</v>
      </c>
      <c r="K606" s="50">
        <f t="shared" ref="K606" si="2261">COUNTIF(D606:D609,"E&lt;10 ans")*H606</f>
        <v>0</v>
      </c>
      <c r="L606" s="47">
        <f t="shared" si="2171"/>
        <v>0</v>
      </c>
      <c r="M606" s="50">
        <f t="shared" ref="M606" si="2262">COUNTIF(D606:D609,"Invité")*H606</f>
        <v>0</v>
      </c>
      <c r="N606" s="47">
        <f t="shared" ref="N606" si="2263">IF(M606="","",M606*AC$2)</f>
        <v>0</v>
      </c>
      <c r="O606" s="50">
        <f t="shared" ref="O606" si="2264">COUNTIF(D606:D609,"Adulte")*H606</f>
        <v>0</v>
      </c>
      <c r="P606" s="47">
        <f t="shared" ref="P606" si="2265">IF(O606="","",O606*Z$2)</f>
        <v>0</v>
      </c>
      <c r="Q606" s="50">
        <f t="shared" ref="Q606" si="2266">COUNTIF(D606:D609,"E&lt;10 ans")*H606</f>
        <v>0</v>
      </c>
      <c r="R606" s="47">
        <f t="shared" ref="R606" si="2267">IF(Q606="","",Q606*AB$2)</f>
        <v>0</v>
      </c>
      <c r="S606" s="50">
        <f t="shared" ref="S606" si="2268">COUNTIF(D606:D609,"Invité")*H606</f>
        <v>0</v>
      </c>
      <c r="T606" s="47">
        <f t="shared" ref="T606" si="2269">IF(S606="","",S606*AD$2)</f>
        <v>0</v>
      </c>
      <c r="U606" s="50">
        <f t="shared" ref="U606" si="2270">COUNTIF(D606:D609,"E&lt;3 ans")</f>
        <v>0</v>
      </c>
      <c r="V606" s="47">
        <f t="shared" ref="V606" si="2271">SUM(J606,L606,N606,P606,R606,T606,AE606)</f>
        <v>0</v>
      </c>
      <c r="W606" s="44">
        <f t="shared" ref="W606" si="2272">SUM(O606,Q606,S606)</f>
        <v>0</v>
      </c>
      <c r="X606"/>
      <c r="Y606"/>
      <c r="Z606"/>
      <c r="AA606"/>
      <c r="AB606"/>
    </row>
    <row r="607" spans="1:28" x14ac:dyDescent="0.25">
      <c r="A607" s="61"/>
      <c r="B607" s="40"/>
      <c r="D607" s="42"/>
      <c r="E607" s="58"/>
      <c r="F607" s="55"/>
      <c r="G607" s="55"/>
      <c r="H607" s="51"/>
      <c r="I607" s="51"/>
      <c r="J607" s="48"/>
      <c r="K607" s="51"/>
      <c r="L607" s="48"/>
      <c r="M607" s="51"/>
      <c r="N607" s="48"/>
      <c r="O607" s="51"/>
      <c r="P607" s="48"/>
      <c r="Q607" s="51"/>
      <c r="R607" s="48"/>
      <c r="S607" s="51"/>
      <c r="T607" s="48"/>
      <c r="U607" s="51"/>
      <c r="V607" s="48"/>
      <c r="W607" s="45"/>
      <c r="X607"/>
      <c r="Y607"/>
      <c r="Z607"/>
      <c r="AA607"/>
      <c r="AB607"/>
    </row>
    <row r="608" spans="1:28" x14ac:dyDescent="0.25">
      <c r="A608" s="61"/>
      <c r="B608" s="40"/>
      <c r="D608" s="42"/>
      <c r="E608" s="58"/>
      <c r="F608" s="55"/>
      <c r="G608" s="55"/>
      <c r="H608" s="51"/>
      <c r="I608" s="51"/>
      <c r="J608" s="48"/>
      <c r="K608" s="51"/>
      <c r="L608" s="48"/>
      <c r="M608" s="51"/>
      <c r="N608" s="48"/>
      <c r="O608" s="51"/>
      <c r="P608" s="48"/>
      <c r="Q608" s="51"/>
      <c r="R608" s="48"/>
      <c r="S608" s="51"/>
      <c r="T608" s="48"/>
      <c r="U608" s="51"/>
      <c r="V608" s="48"/>
      <c r="W608" s="45"/>
      <c r="X608"/>
      <c r="Y608"/>
      <c r="Z608"/>
      <c r="AA608"/>
      <c r="AB608"/>
    </row>
    <row r="609" spans="1:28" ht="15.75" thickBot="1" x14ac:dyDescent="0.3">
      <c r="A609" s="62"/>
      <c r="B609" s="41"/>
      <c r="C609" s="35"/>
      <c r="D609" s="25"/>
      <c r="E609" s="59"/>
      <c r="F609" s="56"/>
      <c r="G609" s="56"/>
      <c r="H609" s="52"/>
      <c r="I609" s="52"/>
      <c r="J609" s="53"/>
      <c r="K609" s="52"/>
      <c r="L609" s="53"/>
      <c r="M609" s="52"/>
      <c r="N609" s="53"/>
      <c r="O609" s="52"/>
      <c r="P609" s="53"/>
      <c r="Q609" s="52"/>
      <c r="R609" s="53"/>
      <c r="S609" s="52"/>
      <c r="T609" s="53"/>
      <c r="U609" s="52"/>
      <c r="V609" s="49"/>
      <c r="W609" s="46"/>
      <c r="X609"/>
      <c r="Y609"/>
      <c r="Z609"/>
      <c r="AA609"/>
      <c r="AB609"/>
    </row>
    <row r="610" spans="1:28" x14ac:dyDescent="0.25">
      <c r="A610" s="60"/>
      <c r="B610" s="37" t="str">
        <f>IFERROR(VLOOKUP(A610,'Listing Clients'!A:K,2,0),"")</f>
        <v/>
      </c>
      <c r="C610" s="39" t="str">
        <f>IFERROR(VLOOKUP(A610,'Listing Clients'!A:K,3,0),"")</f>
        <v/>
      </c>
      <c r="D610" s="24"/>
      <c r="E610" s="57"/>
      <c r="F610" s="54"/>
      <c r="G610" s="54"/>
      <c r="H610" s="50">
        <f t="shared" ref="H610" si="2273">G610-F610</f>
        <v>0</v>
      </c>
      <c r="I610" s="50">
        <f t="shared" ref="I610" si="2274">COUNTIF(D610:D613,"Adulte")*H610</f>
        <v>0</v>
      </c>
      <c r="J610" s="47">
        <f t="shared" ref="J610" si="2275">IF(I610="","",I610*Y$2)</f>
        <v>0</v>
      </c>
      <c r="K610" s="50">
        <f t="shared" ref="K610" si="2276">COUNTIF(D610:D613,"E&lt;10 ans")*H610</f>
        <v>0</v>
      </c>
      <c r="L610" s="47">
        <f t="shared" si="2171"/>
        <v>0</v>
      </c>
      <c r="M610" s="50">
        <f t="shared" ref="M610" si="2277">COUNTIF(D610:D613,"Invité")*H610</f>
        <v>0</v>
      </c>
      <c r="N610" s="47">
        <f t="shared" ref="N610" si="2278">IF(M610="","",M610*AC$2)</f>
        <v>0</v>
      </c>
      <c r="O610" s="50">
        <f t="shared" ref="O610" si="2279">COUNTIF(D610:D613,"Adulte")*H610</f>
        <v>0</v>
      </c>
      <c r="P610" s="47">
        <f t="shared" ref="P610" si="2280">IF(O610="","",O610*Z$2)</f>
        <v>0</v>
      </c>
      <c r="Q610" s="50">
        <f t="shared" ref="Q610" si="2281">COUNTIF(D610:D613,"E&lt;10 ans")*H610</f>
        <v>0</v>
      </c>
      <c r="R610" s="47">
        <f t="shared" ref="R610" si="2282">IF(Q610="","",Q610*AB$2)</f>
        <v>0</v>
      </c>
      <c r="S610" s="50">
        <f t="shared" ref="S610" si="2283">COUNTIF(D610:D613,"Invité")*H610</f>
        <v>0</v>
      </c>
      <c r="T610" s="47">
        <f t="shared" ref="T610" si="2284">IF(S610="","",S610*AD$2)</f>
        <v>0</v>
      </c>
      <c r="U610" s="50">
        <f t="shared" ref="U610" si="2285">COUNTIF(D610:D613,"E&lt;3 ans")</f>
        <v>0</v>
      </c>
      <c r="V610" s="47">
        <f t="shared" ref="V610" si="2286">SUM(J610,L610,N610,P610,R610,T610,AE610)</f>
        <v>0</v>
      </c>
      <c r="W610" s="44">
        <f t="shared" ref="W610" si="2287">SUM(O610,Q610,S610)</f>
        <v>0</v>
      </c>
      <c r="X610"/>
      <c r="Y610"/>
      <c r="Z610"/>
      <c r="AA610"/>
      <c r="AB610"/>
    </row>
    <row r="611" spans="1:28" x14ac:dyDescent="0.25">
      <c r="A611" s="61"/>
      <c r="B611" s="40"/>
      <c r="D611" s="42"/>
      <c r="E611" s="58"/>
      <c r="F611" s="55"/>
      <c r="G611" s="55"/>
      <c r="H611" s="51"/>
      <c r="I611" s="51"/>
      <c r="J611" s="48"/>
      <c r="K611" s="51"/>
      <c r="L611" s="48"/>
      <c r="M611" s="51"/>
      <c r="N611" s="48"/>
      <c r="O611" s="51"/>
      <c r="P611" s="48"/>
      <c r="Q611" s="51"/>
      <c r="R611" s="48"/>
      <c r="S611" s="51"/>
      <c r="T611" s="48"/>
      <c r="U611" s="51"/>
      <c r="V611" s="48"/>
      <c r="W611" s="45"/>
      <c r="X611"/>
      <c r="Y611"/>
      <c r="Z611"/>
      <c r="AA611"/>
      <c r="AB611"/>
    </row>
    <row r="612" spans="1:28" x14ac:dyDescent="0.25">
      <c r="A612" s="61"/>
      <c r="B612" s="40"/>
      <c r="D612" s="42"/>
      <c r="E612" s="58"/>
      <c r="F612" s="55"/>
      <c r="G612" s="55"/>
      <c r="H612" s="51"/>
      <c r="I612" s="51"/>
      <c r="J612" s="48"/>
      <c r="K612" s="51"/>
      <c r="L612" s="48"/>
      <c r="M612" s="51"/>
      <c r="N612" s="48"/>
      <c r="O612" s="51"/>
      <c r="P612" s="48"/>
      <c r="Q612" s="51"/>
      <c r="R612" s="48"/>
      <c r="S612" s="51"/>
      <c r="T612" s="48"/>
      <c r="U612" s="51"/>
      <c r="V612" s="48"/>
      <c r="W612" s="45"/>
      <c r="X612"/>
      <c r="Y612"/>
      <c r="Z612"/>
      <c r="AA612"/>
      <c r="AB612"/>
    </row>
    <row r="613" spans="1:28" ht="15.75" thickBot="1" x14ac:dyDescent="0.3">
      <c r="A613" s="62"/>
      <c r="B613" s="41"/>
      <c r="C613" s="35"/>
      <c r="D613" s="25"/>
      <c r="E613" s="59"/>
      <c r="F613" s="56"/>
      <c r="G613" s="56"/>
      <c r="H613" s="52"/>
      <c r="I613" s="52"/>
      <c r="J613" s="53"/>
      <c r="K613" s="52"/>
      <c r="L613" s="53"/>
      <c r="M613" s="52"/>
      <c r="N613" s="53"/>
      <c r="O613" s="52"/>
      <c r="P613" s="53"/>
      <c r="Q613" s="52"/>
      <c r="R613" s="53"/>
      <c r="S613" s="52"/>
      <c r="T613" s="53"/>
      <c r="U613" s="52"/>
      <c r="V613" s="49"/>
      <c r="W613" s="46"/>
      <c r="X613"/>
      <c r="Y613"/>
      <c r="Z613"/>
      <c r="AA613"/>
      <c r="AB613"/>
    </row>
    <row r="614" spans="1:28" x14ac:dyDescent="0.25">
      <c r="A614" s="60"/>
      <c r="B614" s="37" t="str">
        <f>IFERROR(VLOOKUP(A614,'Listing Clients'!A:K,2,0),"")</f>
        <v/>
      </c>
      <c r="C614" s="39" t="str">
        <f>IFERROR(VLOOKUP(A614,'Listing Clients'!A:K,3,0),"")</f>
        <v/>
      </c>
      <c r="D614" s="24"/>
      <c r="E614" s="57"/>
      <c r="F614" s="54"/>
      <c r="G614" s="54"/>
      <c r="H614" s="50">
        <f t="shared" ref="H614" si="2288">G614-F614</f>
        <v>0</v>
      </c>
      <c r="I614" s="50">
        <f t="shared" ref="I614" si="2289">COUNTIF(D614:D617,"Adulte")*H614</f>
        <v>0</v>
      </c>
      <c r="J614" s="47">
        <f t="shared" ref="J614" si="2290">IF(I614="","",I614*Y$2)</f>
        <v>0</v>
      </c>
      <c r="K614" s="50">
        <f t="shared" ref="K614" si="2291">COUNTIF(D614:D617,"E&lt;10 ans")*H614</f>
        <v>0</v>
      </c>
      <c r="L614" s="47">
        <f t="shared" si="2171"/>
        <v>0</v>
      </c>
      <c r="M614" s="50">
        <f t="shared" ref="M614" si="2292">COUNTIF(D614:D617,"Invité")*H614</f>
        <v>0</v>
      </c>
      <c r="N614" s="47">
        <f t="shared" ref="N614" si="2293">IF(M614="","",M614*AC$2)</f>
        <v>0</v>
      </c>
      <c r="O614" s="50">
        <f t="shared" ref="O614" si="2294">COUNTIF(D614:D617,"Adulte")*H614</f>
        <v>0</v>
      </c>
      <c r="P614" s="47">
        <f t="shared" ref="P614" si="2295">IF(O614="","",O614*Z$2)</f>
        <v>0</v>
      </c>
      <c r="Q614" s="50">
        <f t="shared" ref="Q614" si="2296">COUNTIF(D614:D617,"E&lt;10 ans")*H614</f>
        <v>0</v>
      </c>
      <c r="R614" s="47">
        <f t="shared" ref="R614" si="2297">IF(Q614="","",Q614*AB$2)</f>
        <v>0</v>
      </c>
      <c r="S614" s="50">
        <f t="shared" ref="S614" si="2298">COUNTIF(D614:D617,"Invité")*H614</f>
        <v>0</v>
      </c>
      <c r="T614" s="47">
        <f t="shared" ref="T614" si="2299">IF(S614="","",S614*AD$2)</f>
        <v>0</v>
      </c>
      <c r="U614" s="50">
        <f t="shared" ref="U614" si="2300">COUNTIF(D614:D617,"E&lt;3 ans")</f>
        <v>0</v>
      </c>
      <c r="V614" s="47">
        <f t="shared" ref="V614" si="2301">SUM(J614,L614,N614,P614,R614,T614,AE614)</f>
        <v>0</v>
      </c>
      <c r="W614" s="44">
        <f t="shared" ref="W614" si="2302">SUM(O614,Q614,S614)</f>
        <v>0</v>
      </c>
      <c r="X614"/>
      <c r="Y614"/>
      <c r="Z614"/>
      <c r="AA614"/>
      <c r="AB614"/>
    </row>
    <row r="615" spans="1:28" x14ac:dyDescent="0.25">
      <c r="A615" s="61"/>
      <c r="B615" s="40"/>
      <c r="D615" s="42"/>
      <c r="E615" s="58"/>
      <c r="F615" s="55"/>
      <c r="G615" s="55"/>
      <c r="H615" s="51"/>
      <c r="I615" s="51"/>
      <c r="J615" s="48"/>
      <c r="K615" s="51"/>
      <c r="L615" s="48"/>
      <c r="M615" s="51"/>
      <c r="N615" s="48"/>
      <c r="O615" s="51"/>
      <c r="P615" s="48"/>
      <c r="Q615" s="51"/>
      <c r="R615" s="48"/>
      <c r="S615" s="51"/>
      <c r="T615" s="48"/>
      <c r="U615" s="51"/>
      <c r="V615" s="48"/>
      <c r="W615" s="45"/>
      <c r="X615"/>
      <c r="Y615"/>
      <c r="Z615"/>
      <c r="AA615"/>
      <c r="AB615"/>
    </row>
    <row r="616" spans="1:28" x14ac:dyDescent="0.25">
      <c r="A616" s="61"/>
      <c r="B616" s="40"/>
      <c r="D616" s="42"/>
      <c r="E616" s="58"/>
      <c r="F616" s="55"/>
      <c r="G616" s="55"/>
      <c r="H616" s="51"/>
      <c r="I616" s="51"/>
      <c r="J616" s="48"/>
      <c r="K616" s="51"/>
      <c r="L616" s="48"/>
      <c r="M616" s="51"/>
      <c r="N616" s="48"/>
      <c r="O616" s="51"/>
      <c r="P616" s="48"/>
      <c r="Q616" s="51"/>
      <c r="R616" s="48"/>
      <c r="S616" s="51"/>
      <c r="T616" s="48"/>
      <c r="U616" s="51"/>
      <c r="V616" s="48"/>
      <c r="W616" s="45"/>
      <c r="X616"/>
      <c r="Y616"/>
      <c r="Z616"/>
      <c r="AA616"/>
      <c r="AB616"/>
    </row>
    <row r="617" spans="1:28" ht="15.75" thickBot="1" x14ac:dyDescent="0.3">
      <c r="A617" s="62"/>
      <c r="B617" s="41"/>
      <c r="C617" s="35"/>
      <c r="D617" s="25"/>
      <c r="E617" s="59"/>
      <c r="F617" s="56"/>
      <c r="G617" s="56"/>
      <c r="H617" s="52"/>
      <c r="I617" s="52"/>
      <c r="J617" s="53"/>
      <c r="K617" s="52"/>
      <c r="L617" s="53"/>
      <c r="M617" s="52"/>
      <c r="N617" s="53"/>
      <c r="O617" s="52"/>
      <c r="P617" s="53"/>
      <c r="Q617" s="52"/>
      <c r="R617" s="53"/>
      <c r="S617" s="52"/>
      <c r="T617" s="53"/>
      <c r="U617" s="52"/>
      <c r="V617" s="49"/>
      <c r="W617" s="46"/>
      <c r="X617"/>
      <c r="Y617"/>
      <c r="Z617"/>
      <c r="AA617"/>
      <c r="AB617"/>
    </row>
    <row r="618" spans="1:28" x14ac:dyDescent="0.25">
      <c r="A618" s="60"/>
      <c r="B618" s="37" t="str">
        <f>IFERROR(VLOOKUP(A618,'Listing Clients'!A:K,2,0),"")</f>
        <v/>
      </c>
      <c r="C618" s="39" t="str">
        <f>IFERROR(VLOOKUP(A618,'Listing Clients'!A:K,3,0),"")</f>
        <v/>
      </c>
      <c r="D618" s="24"/>
      <c r="E618" s="57"/>
      <c r="F618" s="54"/>
      <c r="G618" s="54"/>
      <c r="H618" s="50">
        <f t="shared" ref="H618" si="2303">G618-F618</f>
        <v>0</v>
      </c>
      <c r="I618" s="50">
        <f t="shared" ref="I618" si="2304">COUNTIF(D618:D621,"Adulte")*H618</f>
        <v>0</v>
      </c>
      <c r="J618" s="47">
        <f t="shared" ref="J618" si="2305">IF(I618="","",I618*Y$2)</f>
        <v>0</v>
      </c>
      <c r="K618" s="50">
        <f t="shared" ref="K618" si="2306">COUNTIF(D618:D621,"E&lt;10 ans")*H618</f>
        <v>0</v>
      </c>
      <c r="L618" s="47">
        <f t="shared" si="2171"/>
        <v>0</v>
      </c>
      <c r="M618" s="50">
        <f t="shared" ref="M618" si="2307">COUNTIF(D618:D621,"Invité")*H618</f>
        <v>0</v>
      </c>
      <c r="N618" s="47">
        <f t="shared" ref="N618" si="2308">IF(M618="","",M618*AC$2)</f>
        <v>0</v>
      </c>
      <c r="O618" s="50">
        <f t="shared" ref="O618" si="2309">COUNTIF(D618:D621,"Adulte")*H618</f>
        <v>0</v>
      </c>
      <c r="P618" s="47">
        <f t="shared" ref="P618" si="2310">IF(O618="","",O618*Z$2)</f>
        <v>0</v>
      </c>
      <c r="Q618" s="50">
        <f t="shared" ref="Q618" si="2311">COUNTIF(D618:D621,"E&lt;10 ans")*H618</f>
        <v>0</v>
      </c>
      <c r="R618" s="47">
        <f t="shared" ref="R618" si="2312">IF(Q618="","",Q618*AB$2)</f>
        <v>0</v>
      </c>
      <c r="S618" s="50">
        <f t="shared" ref="S618" si="2313">COUNTIF(D618:D621,"Invité")*H618</f>
        <v>0</v>
      </c>
      <c r="T618" s="47">
        <f t="shared" ref="T618" si="2314">IF(S618="","",S618*AD$2)</f>
        <v>0</v>
      </c>
      <c r="U618" s="50">
        <f t="shared" ref="U618" si="2315">COUNTIF(D618:D621,"E&lt;3 ans")</f>
        <v>0</v>
      </c>
      <c r="V618" s="47">
        <f t="shared" ref="V618" si="2316">SUM(J618,L618,N618,P618,R618,T618,AE618)</f>
        <v>0</v>
      </c>
      <c r="W618" s="44">
        <f t="shared" ref="W618" si="2317">SUM(O618,Q618,S618)</f>
        <v>0</v>
      </c>
      <c r="X618"/>
      <c r="Y618"/>
      <c r="Z618"/>
      <c r="AA618"/>
      <c r="AB618"/>
    </row>
    <row r="619" spans="1:28" x14ac:dyDescent="0.25">
      <c r="A619" s="61"/>
      <c r="B619" s="40"/>
      <c r="D619" s="42"/>
      <c r="E619" s="58"/>
      <c r="F619" s="55"/>
      <c r="G619" s="55"/>
      <c r="H619" s="51"/>
      <c r="I619" s="51"/>
      <c r="J619" s="48"/>
      <c r="K619" s="51"/>
      <c r="L619" s="48"/>
      <c r="M619" s="51"/>
      <c r="N619" s="48"/>
      <c r="O619" s="51"/>
      <c r="P619" s="48"/>
      <c r="Q619" s="51"/>
      <c r="R619" s="48"/>
      <c r="S619" s="51"/>
      <c r="T619" s="48"/>
      <c r="U619" s="51"/>
      <c r="V619" s="48"/>
      <c r="W619" s="45"/>
      <c r="X619"/>
      <c r="Y619"/>
      <c r="Z619"/>
      <c r="AA619"/>
      <c r="AB619"/>
    </row>
    <row r="620" spans="1:28" x14ac:dyDescent="0.25">
      <c r="A620" s="61"/>
      <c r="B620" s="40"/>
      <c r="D620" s="42"/>
      <c r="E620" s="58"/>
      <c r="F620" s="55"/>
      <c r="G620" s="55"/>
      <c r="H620" s="51"/>
      <c r="I620" s="51"/>
      <c r="J620" s="48"/>
      <c r="K620" s="51"/>
      <c r="L620" s="48"/>
      <c r="M620" s="51"/>
      <c r="N620" s="48"/>
      <c r="O620" s="51"/>
      <c r="P620" s="48"/>
      <c r="Q620" s="51"/>
      <c r="R620" s="48"/>
      <c r="S620" s="51"/>
      <c r="T620" s="48"/>
      <c r="U620" s="51"/>
      <c r="V620" s="48"/>
      <c r="W620" s="45"/>
      <c r="X620"/>
      <c r="Y620"/>
      <c r="Z620"/>
      <c r="AA620"/>
      <c r="AB620"/>
    </row>
    <row r="621" spans="1:28" ht="15.75" thickBot="1" x14ac:dyDescent="0.3">
      <c r="A621" s="62"/>
      <c r="B621" s="41"/>
      <c r="C621" s="35"/>
      <c r="D621" s="25"/>
      <c r="E621" s="59"/>
      <c r="F621" s="56"/>
      <c r="G621" s="56"/>
      <c r="H621" s="52"/>
      <c r="I621" s="52"/>
      <c r="J621" s="53"/>
      <c r="K621" s="52"/>
      <c r="L621" s="53"/>
      <c r="M621" s="52"/>
      <c r="N621" s="53"/>
      <c r="O621" s="52"/>
      <c r="P621" s="53"/>
      <c r="Q621" s="52"/>
      <c r="R621" s="53"/>
      <c r="S621" s="52"/>
      <c r="T621" s="53"/>
      <c r="U621" s="52"/>
      <c r="V621" s="49"/>
      <c r="W621" s="46"/>
      <c r="X621"/>
      <c r="Y621"/>
      <c r="Z621"/>
      <c r="AA621"/>
      <c r="AB621"/>
    </row>
    <row r="622" spans="1:28" x14ac:dyDescent="0.25">
      <c r="A622" s="60"/>
      <c r="B622" s="37" t="str">
        <f>IFERROR(VLOOKUP(A622,'Listing Clients'!A:K,2,0),"")</f>
        <v/>
      </c>
      <c r="C622" s="39" t="str">
        <f>IFERROR(VLOOKUP(A622,'Listing Clients'!A:K,3,0),"")</f>
        <v/>
      </c>
      <c r="D622" s="24"/>
      <c r="E622" s="57"/>
      <c r="F622" s="54"/>
      <c r="G622" s="54"/>
      <c r="H622" s="50">
        <f t="shared" ref="H622" si="2318">G622-F622</f>
        <v>0</v>
      </c>
      <c r="I622" s="50">
        <f t="shared" ref="I622" si="2319">COUNTIF(D622:D625,"Adulte")*H622</f>
        <v>0</v>
      </c>
      <c r="J622" s="47">
        <f t="shared" ref="J622" si="2320">IF(I622="","",I622*Y$2)</f>
        <v>0</v>
      </c>
      <c r="K622" s="50">
        <f t="shared" ref="K622" si="2321">COUNTIF(D622:D625,"E&lt;10 ans")*H622</f>
        <v>0</v>
      </c>
      <c r="L622" s="47">
        <f t="shared" si="2171"/>
        <v>0</v>
      </c>
      <c r="M622" s="50">
        <f t="shared" ref="M622" si="2322">COUNTIF(D622:D625,"Invité")*H622</f>
        <v>0</v>
      </c>
      <c r="N622" s="47">
        <f t="shared" ref="N622" si="2323">IF(M622="","",M622*AC$2)</f>
        <v>0</v>
      </c>
      <c r="O622" s="50">
        <f t="shared" ref="O622" si="2324">COUNTIF(D622:D625,"Adulte")*H622</f>
        <v>0</v>
      </c>
      <c r="P622" s="47">
        <f t="shared" ref="P622" si="2325">IF(O622="","",O622*Z$2)</f>
        <v>0</v>
      </c>
      <c r="Q622" s="50">
        <f t="shared" ref="Q622" si="2326">COUNTIF(D622:D625,"E&lt;10 ans")*H622</f>
        <v>0</v>
      </c>
      <c r="R622" s="47">
        <f t="shared" ref="R622" si="2327">IF(Q622="","",Q622*AB$2)</f>
        <v>0</v>
      </c>
      <c r="S622" s="50">
        <f t="shared" ref="S622" si="2328">COUNTIF(D622:D625,"Invité")*H622</f>
        <v>0</v>
      </c>
      <c r="T622" s="47">
        <f t="shared" ref="T622" si="2329">IF(S622="","",S622*AD$2)</f>
        <v>0</v>
      </c>
      <c r="U622" s="50">
        <f t="shared" ref="U622" si="2330">COUNTIF(D622:D625,"E&lt;3 ans")</f>
        <v>0</v>
      </c>
      <c r="V622" s="47">
        <f t="shared" ref="V622" si="2331">SUM(J622,L622,N622,P622,R622,T622,AE622)</f>
        <v>0</v>
      </c>
      <c r="W622" s="44">
        <f t="shared" ref="W622" si="2332">SUM(O622,Q622,S622)</f>
        <v>0</v>
      </c>
      <c r="X622"/>
      <c r="Y622"/>
      <c r="Z622"/>
      <c r="AA622"/>
      <c r="AB622"/>
    </row>
    <row r="623" spans="1:28" x14ac:dyDescent="0.25">
      <c r="A623" s="61"/>
      <c r="B623" s="40"/>
      <c r="D623" s="42"/>
      <c r="E623" s="58"/>
      <c r="F623" s="55"/>
      <c r="G623" s="55"/>
      <c r="H623" s="51"/>
      <c r="I623" s="51"/>
      <c r="J623" s="48"/>
      <c r="K623" s="51"/>
      <c r="L623" s="48"/>
      <c r="M623" s="51"/>
      <c r="N623" s="48"/>
      <c r="O623" s="51"/>
      <c r="P623" s="48"/>
      <c r="Q623" s="51"/>
      <c r="R623" s="48"/>
      <c r="S623" s="51"/>
      <c r="T623" s="48"/>
      <c r="U623" s="51"/>
      <c r="V623" s="48"/>
      <c r="W623" s="45"/>
      <c r="X623"/>
      <c r="Y623"/>
      <c r="Z623"/>
      <c r="AA623"/>
      <c r="AB623"/>
    </row>
    <row r="624" spans="1:28" x14ac:dyDescent="0.25">
      <c r="A624" s="61"/>
      <c r="B624" s="40"/>
      <c r="D624" s="42"/>
      <c r="E624" s="58"/>
      <c r="F624" s="55"/>
      <c r="G624" s="55"/>
      <c r="H624" s="51"/>
      <c r="I624" s="51"/>
      <c r="J624" s="48"/>
      <c r="K624" s="51"/>
      <c r="L624" s="48"/>
      <c r="M624" s="51"/>
      <c r="N624" s="48"/>
      <c r="O624" s="51"/>
      <c r="P624" s="48"/>
      <c r="Q624" s="51"/>
      <c r="R624" s="48"/>
      <c r="S624" s="51"/>
      <c r="T624" s="48"/>
      <c r="U624" s="51"/>
      <c r="V624" s="48"/>
      <c r="W624" s="45"/>
      <c r="X624"/>
      <c r="Y624"/>
      <c r="Z624"/>
      <c r="AA624"/>
      <c r="AB624"/>
    </row>
    <row r="625" spans="1:28" ht="15.75" thickBot="1" x14ac:dyDescent="0.3">
      <c r="A625" s="62"/>
      <c r="B625" s="41"/>
      <c r="C625" s="35"/>
      <c r="D625" s="25"/>
      <c r="E625" s="59"/>
      <c r="F625" s="56"/>
      <c r="G625" s="56"/>
      <c r="H625" s="52"/>
      <c r="I625" s="52"/>
      <c r="J625" s="53"/>
      <c r="K625" s="52"/>
      <c r="L625" s="53"/>
      <c r="M625" s="52"/>
      <c r="N625" s="53"/>
      <c r="O625" s="52"/>
      <c r="P625" s="53"/>
      <c r="Q625" s="52"/>
      <c r="R625" s="53"/>
      <c r="S625" s="52"/>
      <c r="T625" s="53"/>
      <c r="U625" s="52"/>
      <c r="V625" s="49"/>
      <c r="W625" s="46"/>
      <c r="X625"/>
      <c r="Y625"/>
      <c r="Z625"/>
      <c r="AA625"/>
      <c r="AB625"/>
    </row>
    <row r="626" spans="1:28" x14ac:dyDescent="0.25">
      <c r="A626" s="60"/>
      <c r="B626" s="37" t="str">
        <f>IFERROR(VLOOKUP(A626,'Listing Clients'!A:K,2,0),"")</f>
        <v/>
      </c>
      <c r="C626" s="39" t="str">
        <f>IFERROR(VLOOKUP(A626,'Listing Clients'!A:K,3,0),"")</f>
        <v/>
      </c>
      <c r="D626" s="24"/>
      <c r="E626" s="57"/>
      <c r="F626" s="54"/>
      <c r="G626" s="54"/>
      <c r="H626" s="50">
        <f t="shared" ref="H626" si="2333">G626-F626</f>
        <v>0</v>
      </c>
      <c r="I626" s="50">
        <f t="shared" ref="I626" si="2334">COUNTIF(D626:D629,"Adulte")*H626</f>
        <v>0</v>
      </c>
      <c r="J626" s="47">
        <f t="shared" ref="J626" si="2335">IF(I626="","",I626*Y$2)</f>
        <v>0</v>
      </c>
      <c r="K626" s="50">
        <f t="shared" ref="K626" si="2336">COUNTIF(D626:D629,"E&lt;10 ans")*H626</f>
        <v>0</v>
      </c>
      <c r="L626" s="47">
        <f t="shared" si="2171"/>
        <v>0</v>
      </c>
      <c r="M626" s="50">
        <f t="shared" ref="M626" si="2337">COUNTIF(D626:D629,"Invité")*H626</f>
        <v>0</v>
      </c>
      <c r="N626" s="47">
        <f t="shared" ref="N626" si="2338">IF(M626="","",M626*AC$2)</f>
        <v>0</v>
      </c>
      <c r="O626" s="50">
        <f t="shared" ref="O626" si="2339">COUNTIF(D626:D629,"Adulte")*H626</f>
        <v>0</v>
      </c>
      <c r="P626" s="47">
        <f t="shared" ref="P626" si="2340">IF(O626="","",O626*Z$2)</f>
        <v>0</v>
      </c>
      <c r="Q626" s="50">
        <f t="shared" ref="Q626" si="2341">COUNTIF(D626:D629,"E&lt;10 ans")*H626</f>
        <v>0</v>
      </c>
      <c r="R626" s="47">
        <f t="shared" ref="R626" si="2342">IF(Q626="","",Q626*AB$2)</f>
        <v>0</v>
      </c>
      <c r="S626" s="50">
        <f t="shared" ref="S626" si="2343">COUNTIF(D626:D629,"Invité")*H626</f>
        <v>0</v>
      </c>
      <c r="T626" s="47">
        <f t="shared" ref="T626" si="2344">IF(S626="","",S626*AD$2)</f>
        <v>0</v>
      </c>
      <c r="U626" s="50">
        <f t="shared" ref="U626" si="2345">COUNTIF(D626:D629,"E&lt;3 ans")</f>
        <v>0</v>
      </c>
      <c r="V626" s="47">
        <f t="shared" ref="V626" si="2346">SUM(J626,L626,N626,P626,R626,T626,AE626)</f>
        <v>0</v>
      </c>
      <c r="W626" s="44">
        <f t="shared" ref="W626" si="2347">SUM(O626,Q626,S626)</f>
        <v>0</v>
      </c>
      <c r="X626"/>
      <c r="Y626"/>
      <c r="Z626"/>
      <c r="AA626"/>
      <c r="AB626"/>
    </row>
    <row r="627" spans="1:28" x14ac:dyDescent="0.25">
      <c r="A627" s="61"/>
      <c r="B627" s="40"/>
      <c r="D627" s="42"/>
      <c r="E627" s="58"/>
      <c r="F627" s="55"/>
      <c r="G627" s="55"/>
      <c r="H627" s="51"/>
      <c r="I627" s="51"/>
      <c r="J627" s="48"/>
      <c r="K627" s="51"/>
      <c r="L627" s="48"/>
      <c r="M627" s="51"/>
      <c r="N627" s="48"/>
      <c r="O627" s="51"/>
      <c r="P627" s="48"/>
      <c r="Q627" s="51"/>
      <c r="R627" s="48"/>
      <c r="S627" s="51"/>
      <c r="T627" s="48"/>
      <c r="U627" s="51"/>
      <c r="V627" s="48"/>
      <c r="W627" s="45"/>
      <c r="X627"/>
      <c r="Y627"/>
      <c r="Z627"/>
      <c r="AA627"/>
      <c r="AB627"/>
    </row>
    <row r="628" spans="1:28" x14ac:dyDescent="0.25">
      <c r="A628" s="61"/>
      <c r="B628" s="40"/>
      <c r="D628" s="42"/>
      <c r="E628" s="58"/>
      <c r="F628" s="55"/>
      <c r="G628" s="55"/>
      <c r="H628" s="51"/>
      <c r="I628" s="51"/>
      <c r="J628" s="48"/>
      <c r="K628" s="51"/>
      <c r="L628" s="48"/>
      <c r="M628" s="51"/>
      <c r="N628" s="48"/>
      <c r="O628" s="51"/>
      <c r="P628" s="48"/>
      <c r="Q628" s="51"/>
      <c r="R628" s="48"/>
      <c r="S628" s="51"/>
      <c r="T628" s="48"/>
      <c r="U628" s="51"/>
      <c r="V628" s="48"/>
      <c r="W628" s="45"/>
      <c r="X628"/>
      <c r="Y628"/>
      <c r="Z628"/>
      <c r="AA628"/>
      <c r="AB628"/>
    </row>
    <row r="629" spans="1:28" ht="15.75" thickBot="1" x14ac:dyDescent="0.3">
      <c r="A629" s="62"/>
      <c r="B629" s="41"/>
      <c r="C629" s="35"/>
      <c r="D629" s="25"/>
      <c r="E629" s="59"/>
      <c r="F629" s="56"/>
      <c r="G629" s="56"/>
      <c r="H629" s="52"/>
      <c r="I629" s="52"/>
      <c r="J629" s="53"/>
      <c r="K629" s="52"/>
      <c r="L629" s="53"/>
      <c r="M629" s="52"/>
      <c r="N629" s="53"/>
      <c r="O629" s="52"/>
      <c r="P629" s="53"/>
      <c r="Q629" s="52"/>
      <c r="R629" s="53"/>
      <c r="S629" s="52"/>
      <c r="T629" s="53"/>
      <c r="U629" s="52"/>
      <c r="V629" s="49"/>
      <c r="W629" s="46"/>
      <c r="X629"/>
      <c r="Y629"/>
      <c r="Z629"/>
      <c r="AA629"/>
      <c r="AB629"/>
    </row>
    <row r="630" spans="1:28" x14ac:dyDescent="0.25">
      <c r="A630" s="60"/>
      <c r="B630" s="37" t="str">
        <f>IFERROR(VLOOKUP(A630,'Listing Clients'!A:K,2,0),"")</f>
        <v/>
      </c>
      <c r="C630" s="39" t="str">
        <f>IFERROR(VLOOKUP(A630,'Listing Clients'!A:K,3,0),"")</f>
        <v/>
      </c>
      <c r="D630" s="24"/>
      <c r="E630" s="57"/>
      <c r="F630" s="54"/>
      <c r="G630" s="54"/>
      <c r="H630" s="50">
        <f t="shared" ref="H630" si="2348">G630-F630</f>
        <v>0</v>
      </c>
      <c r="I630" s="50">
        <f t="shared" ref="I630" si="2349">COUNTIF(D630:D633,"Adulte")*H630</f>
        <v>0</v>
      </c>
      <c r="J630" s="47">
        <f t="shared" ref="J630" si="2350">IF(I630="","",I630*Y$2)</f>
        <v>0</v>
      </c>
      <c r="K630" s="50">
        <f t="shared" ref="K630" si="2351">COUNTIF(D630:D633,"E&lt;10 ans")*H630</f>
        <v>0</v>
      </c>
      <c r="L630" s="47">
        <f t="shared" si="2171"/>
        <v>0</v>
      </c>
      <c r="M630" s="50">
        <f t="shared" ref="M630" si="2352">COUNTIF(D630:D633,"Invité")*H630</f>
        <v>0</v>
      </c>
      <c r="N630" s="47">
        <f t="shared" ref="N630" si="2353">IF(M630="","",M630*AC$2)</f>
        <v>0</v>
      </c>
      <c r="O630" s="50">
        <f t="shared" ref="O630" si="2354">COUNTIF(D630:D633,"Adulte")*H630</f>
        <v>0</v>
      </c>
      <c r="P630" s="47">
        <f t="shared" ref="P630" si="2355">IF(O630="","",O630*Z$2)</f>
        <v>0</v>
      </c>
      <c r="Q630" s="50">
        <f t="shared" ref="Q630" si="2356">COUNTIF(D630:D633,"E&lt;10 ans")*H630</f>
        <v>0</v>
      </c>
      <c r="R630" s="47">
        <f t="shared" ref="R630" si="2357">IF(Q630="","",Q630*AB$2)</f>
        <v>0</v>
      </c>
      <c r="S630" s="50">
        <f t="shared" ref="S630" si="2358">COUNTIF(D630:D633,"Invité")*H630</f>
        <v>0</v>
      </c>
      <c r="T630" s="47">
        <f t="shared" ref="T630" si="2359">IF(S630="","",S630*AD$2)</f>
        <v>0</v>
      </c>
      <c r="U630" s="50">
        <f t="shared" ref="U630" si="2360">COUNTIF(D630:D633,"E&lt;3 ans")</f>
        <v>0</v>
      </c>
      <c r="V630" s="47">
        <f t="shared" ref="V630" si="2361">SUM(J630,L630,N630,P630,R630,T630,AE630)</f>
        <v>0</v>
      </c>
      <c r="W630" s="44">
        <f t="shared" ref="W630" si="2362">SUM(O630,Q630,S630)</f>
        <v>0</v>
      </c>
      <c r="X630"/>
      <c r="Y630"/>
      <c r="Z630"/>
      <c r="AA630"/>
      <c r="AB630"/>
    </row>
    <row r="631" spans="1:28" x14ac:dyDescent="0.25">
      <c r="A631" s="61"/>
      <c r="B631" s="40"/>
      <c r="D631" s="42"/>
      <c r="E631" s="58"/>
      <c r="F631" s="55"/>
      <c r="G631" s="55"/>
      <c r="H631" s="51"/>
      <c r="I631" s="51"/>
      <c r="J631" s="48"/>
      <c r="K631" s="51"/>
      <c r="L631" s="48"/>
      <c r="M631" s="51"/>
      <c r="N631" s="48"/>
      <c r="O631" s="51"/>
      <c r="P631" s="48"/>
      <c r="Q631" s="51"/>
      <c r="R631" s="48"/>
      <c r="S631" s="51"/>
      <c r="T631" s="48"/>
      <c r="U631" s="51"/>
      <c r="V631" s="48"/>
      <c r="W631" s="45"/>
      <c r="X631"/>
      <c r="Y631"/>
      <c r="Z631"/>
      <c r="AA631"/>
      <c r="AB631"/>
    </row>
    <row r="632" spans="1:28" x14ac:dyDescent="0.25">
      <c r="A632" s="61"/>
      <c r="B632" s="40"/>
      <c r="D632" s="42"/>
      <c r="E632" s="58"/>
      <c r="F632" s="55"/>
      <c r="G632" s="55"/>
      <c r="H632" s="51"/>
      <c r="I632" s="51"/>
      <c r="J632" s="48"/>
      <c r="K632" s="51"/>
      <c r="L632" s="48"/>
      <c r="M632" s="51"/>
      <c r="N632" s="48"/>
      <c r="O632" s="51"/>
      <c r="P632" s="48"/>
      <c r="Q632" s="51"/>
      <c r="R632" s="48"/>
      <c r="S632" s="51"/>
      <c r="T632" s="48"/>
      <c r="U632" s="51"/>
      <c r="V632" s="48"/>
      <c r="W632" s="45"/>
      <c r="X632"/>
      <c r="Y632"/>
      <c r="Z632"/>
      <c r="AA632"/>
      <c r="AB632"/>
    </row>
    <row r="633" spans="1:28" ht="15.75" thickBot="1" x14ac:dyDescent="0.3">
      <c r="A633" s="62"/>
      <c r="B633" s="41"/>
      <c r="C633" s="35"/>
      <c r="D633" s="25"/>
      <c r="E633" s="59"/>
      <c r="F633" s="56"/>
      <c r="G633" s="56"/>
      <c r="H633" s="52"/>
      <c r="I633" s="52"/>
      <c r="J633" s="53"/>
      <c r="K633" s="52"/>
      <c r="L633" s="53"/>
      <c r="M633" s="52"/>
      <c r="N633" s="53"/>
      <c r="O633" s="52"/>
      <c r="P633" s="53"/>
      <c r="Q633" s="52"/>
      <c r="R633" s="53"/>
      <c r="S633" s="52"/>
      <c r="T633" s="53"/>
      <c r="U633" s="52"/>
      <c r="V633" s="49"/>
      <c r="W633" s="46"/>
      <c r="X633"/>
      <c r="Y633"/>
      <c r="Z633"/>
      <c r="AA633"/>
      <c r="AB633"/>
    </row>
    <row r="634" spans="1:28" x14ac:dyDescent="0.25">
      <c r="A634" s="60"/>
      <c r="B634" s="37" t="str">
        <f>IFERROR(VLOOKUP(A634,'Listing Clients'!A:K,2,0),"")</f>
        <v/>
      </c>
      <c r="C634" s="39" t="str">
        <f>IFERROR(VLOOKUP(A634,'Listing Clients'!A:K,3,0),"")</f>
        <v/>
      </c>
      <c r="D634" s="24"/>
      <c r="E634" s="57"/>
      <c r="F634" s="54"/>
      <c r="G634" s="54"/>
      <c r="H634" s="50">
        <f t="shared" ref="H634" si="2363">G634-F634</f>
        <v>0</v>
      </c>
      <c r="I634" s="50">
        <f t="shared" ref="I634" si="2364">COUNTIF(D634:D637,"Adulte")*H634</f>
        <v>0</v>
      </c>
      <c r="J634" s="47">
        <f t="shared" ref="J634" si="2365">IF(I634="","",I634*Y$2)</f>
        <v>0</v>
      </c>
      <c r="K634" s="50">
        <f t="shared" ref="K634" si="2366">COUNTIF(D634:D637,"E&lt;10 ans")*H634</f>
        <v>0</v>
      </c>
      <c r="L634" s="47">
        <f t="shared" si="2171"/>
        <v>0</v>
      </c>
      <c r="M634" s="50">
        <f t="shared" ref="M634" si="2367">COUNTIF(D634:D637,"Invité")*H634</f>
        <v>0</v>
      </c>
      <c r="N634" s="47">
        <f t="shared" ref="N634" si="2368">IF(M634="","",M634*AC$2)</f>
        <v>0</v>
      </c>
      <c r="O634" s="50">
        <f t="shared" ref="O634" si="2369">COUNTIF(D634:D637,"Adulte")*H634</f>
        <v>0</v>
      </c>
      <c r="P634" s="47">
        <f t="shared" ref="P634" si="2370">IF(O634="","",O634*Z$2)</f>
        <v>0</v>
      </c>
      <c r="Q634" s="50">
        <f t="shared" ref="Q634" si="2371">COUNTIF(D634:D637,"E&lt;10 ans")*H634</f>
        <v>0</v>
      </c>
      <c r="R634" s="47">
        <f t="shared" ref="R634" si="2372">IF(Q634="","",Q634*AB$2)</f>
        <v>0</v>
      </c>
      <c r="S634" s="50">
        <f t="shared" ref="S634" si="2373">COUNTIF(D634:D637,"Invité")*H634</f>
        <v>0</v>
      </c>
      <c r="T634" s="47">
        <f t="shared" ref="T634" si="2374">IF(S634="","",S634*AD$2)</f>
        <v>0</v>
      </c>
      <c r="U634" s="50">
        <f t="shared" ref="U634" si="2375">COUNTIF(D634:D637,"E&lt;3 ans")</f>
        <v>0</v>
      </c>
      <c r="V634" s="47">
        <f t="shared" ref="V634" si="2376">SUM(J634,L634,N634,P634,R634,T634,AE634)</f>
        <v>0</v>
      </c>
      <c r="W634" s="44">
        <f t="shared" ref="W634" si="2377">SUM(O634,Q634,S634)</f>
        <v>0</v>
      </c>
      <c r="X634"/>
      <c r="Y634"/>
      <c r="Z634"/>
      <c r="AA634"/>
      <c r="AB634"/>
    </row>
    <row r="635" spans="1:28" x14ac:dyDescent="0.25">
      <c r="A635" s="61"/>
      <c r="B635" s="40"/>
      <c r="D635" s="42"/>
      <c r="E635" s="58"/>
      <c r="F635" s="55"/>
      <c r="G635" s="55"/>
      <c r="H635" s="51"/>
      <c r="I635" s="51"/>
      <c r="J635" s="48"/>
      <c r="K635" s="51"/>
      <c r="L635" s="48"/>
      <c r="M635" s="51"/>
      <c r="N635" s="48"/>
      <c r="O635" s="51"/>
      <c r="P635" s="48"/>
      <c r="Q635" s="51"/>
      <c r="R635" s="48"/>
      <c r="S635" s="51"/>
      <c r="T635" s="48"/>
      <c r="U635" s="51"/>
      <c r="V635" s="48"/>
      <c r="W635" s="45"/>
      <c r="X635"/>
      <c r="Y635"/>
      <c r="Z635"/>
      <c r="AA635"/>
      <c r="AB635"/>
    </row>
    <row r="636" spans="1:28" x14ac:dyDescent="0.25">
      <c r="A636" s="61"/>
      <c r="B636" s="40"/>
      <c r="D636" s="42"/>
      <c r="E636" s="58"/>
      <c r="F636" s="55"/>
      <c r="G636" s="55"/>
      <c r="H636" s="51"/>
      <c r="I636" s="51"/>
      <c r="J636" s="48"/>
      <c r="K636" s="51"/>
      <c r="L636" s="48"/>
      <c r="M636" s="51"/>
      <c r="N636" s="48"/>
      <c r="O636" s="51"/>
      <c r="P636" s="48"/>
      <c r="Q636" s="51"/>
      <c r="R636" s="48"/>
      <c r="S636" s="51"/>
      <c r="T636" s="48"/>
      <c r="U636" s="51"/>
      <c r="V636" s="48"/>
      <c r="W636" s="45"/>
      <c r="X636"/>
      <c r="Y636"/>
      <c r="Z636"/>
      <c r="AA636"/>
      <c r="AB636"/>
    </row>
    <row r="637" spans="1:28" ht="15.75" thickBot="1" x14ac:dyDescent="0.3">
      <c r="A637" s="62"/>
      <c r="B637" s="41"/>
      <c r="C637" s="35"/>
      <c r="D637" s="25"/>
      <c r="E637" s="59"/>
      <c r="F637" s="56"/>
      <c r="G637" s="56"/>
      <c r="H637" s="52"/>
      <c r="I637" s="52"/>
      <c r="J637" s="53"/>
      <c r="K637" s="52"/>
      <c r="L637" s="53"/>
      <c r="M637" s="52"/>
      <c r="N637" s="53"/>
      <c r="O637" s="52"/>
      <c r="P637" s="53"/>
      <c r="Q637" s="52"/>
      <c r="R637" s="53"/>
      <c r="S637" s="52"/>
      <c r="T637" s="53"/>
      <c r="U637" s="52"/>
      <c r="V637" s="49"/>
      <c r="W637" s="46"/>
      <c r="X637"/>
      <c r="Y637"/>
      <c r="Z637"/>
      <c r="AA637"/>
      <c r="AB637"/>
    </row>
    <row r="638" spans="1:28" x14ac:dyDescent="0.25">
      <c r="A638" s="60"/>
      <c r="B638" s="37" t="str">
        <f>IFERROR(VLOOKUP(A638,'Listing Clients'!A:K,2,0),"")</f>
        <v/>
      </c>
      <c r="C638" s="39" t="str">
        <f>IFERROR(VLOOKUP(A638,'Listing Clients'!A:K,3,0),"")</f>
        <v/>
      </c>
      <c r="D638" s="24"/>
      <c r="E638" s="57"/>
      <c r="F638" s="54"/>
      <c r="G638" s="54"/>
      <c r="H638" s="50">
        <f t="shared" ref="H638" si="2378">G638-F638</f>
        <v>0</v>
      </c>
      <c r="I638" s="50">
        <f t="shared" ref="I638" si="2379">COUNTIF(D638:D641,"Adulte")*H638</f>
        <v>0</v>
      </c>
      <c r="J638" s="47">
        <f t="shared" ref="J638" si="2380">IF(I638="","",I638*Y$2)</f>
        <v>0</v>
      </c>
      <c r="K638" s="50">
        <f t="shared" ref="K638" si="2381">COUNTIF(D638:D641,"E&lt;10 ans")*H638</f>
        <v>0</v>
      </c>
      <c r="L638" s="47">
        <f t="shared" si="2171"/>
        <v>0</v>
      </c>
      <c r="M638" s="50">
        <f t="shared" ref="M638" si="2382">COUNTIF(D638:D641,"Invité")*H638</f>
        <v>0</v>
      </c>
      <c r="N638" s="47">
        <f t="shared" ref="N638" si="2383">IF(M638="","",M638*AC$2)</f>
        <v>0</v>
      </c>
      <c r="O638" s="50">
        <f t="shared" ref="O638" si="2384">COUNTIF(D638:D641,"Adulte")*H638</f>
        <v>0</v>
      </c>
      <c r="P638" s="47">
        <f t="shared" ref="P638" si="2385">IF(O638="","",O638*Z$2)</f>
        <v>0</v>
      </c>
      <c r="Q638" s="50">
        <f t="shared" ref="Q638" si="2386">COUNTIF(D638:D641,"E&lt;10 ans")*H638</f>
        <v>0</v>
      </c>
      <c r="R638" s="47">
        <f t="shared" ref="R638" si="2387">IF(Q638="","",Q638*AB$2)</f>
        <v>0</v>
      </c>
      <c r="S638" s="50">
        <f t="shared" ref="S638" si="2388">COUNTIF(D638:D641,"Invité")*H638</f>
        <v>0</v>
      </c>
      <c r="T638" s="47">
        <f t="shared" ref="T638" si="2389">IF(S638="","",S638*AD$2)</f>
        <v>0</v>
      </c>
      <c r="U638" s="50">
        <f t="shared" ref="U638" si="2390">COUNTIF(D638:D641,"E&lt;3 ans")</f>
        <v>0</v>
      </c>
      <c r="V638" s="47">
        <f t="shared" ref="V638" si="2391">SUM(J638,L638,N638,P638,R638,T638,AE638)</f>
        <v>0</v>
      </c>
      <c r="W638" s="44">
        <f t="shared" ref="W638" si="2392">SUM(O638,Q638,S638)</f>
        <v>0</v>
      </c>
      <c r="X638"/>
      <c r="Y638"/>
      <c r="Z638"/>
      <c r="AA638"/>
      <c r="AB638"/>
    </row>
    <row r="639" spans="1:28" x14ac:dyDescent="0.25">
      <c r="A639" s="61"/>
      <c r="B639" s="40"/>
      <c r="D639" s="42"/>
      <c r="E639" s="58"/>
      <c r="F639" s="55"/>
      <c r="G639" s="55"/>
      <c r="H639" s="51"/>
      <c r="I639" s="51"/>
      <c r="J639" s="48"/>
      <c r="K639" s="51"/>
      <c r="L639" s="48"/>
      <c r="M639" s="51"/>
      <c r="N639" s="48"/>
      <c r="O639" s="51"/>
      <c r="P639" s="48"/>
      <c r="Q639" s="51"/>
      <c r="R639" s="48"/>
      <c r="S639" s="51"/>
      <c r="T639" s="48"/>
      <c r="U639" s="51"/>
      <c r="V639" s="48"/>
      <c r="W639" s="45"/>
      <c r="X639"/>
      <c r="Y639"/>
      <c r="Z639"/>
      <c r="AA639"/>
      <c r="AB639"/>
    </row>
    <row r="640" spans="1:28" x14ac:dyDescent="0.25">
      <c r="A640" s="61"/>
      <c r="B640" s="40"/>
      <c r="D640" s="42"/>
      <c r="E640" s="58"/>
      <c r="F640" s="55"/>
      <c r="G640" s="55"/>
      <c r="H640" s="51"/>
      <c r="I640" s="51"/>
      <c r="J640" s="48"/>
      <c r="K640" s="51"/>
      <c r="L640" s="48"/>
      <c r="M640" s="51"/>
      <c r="N640" s="48"/>
      <c r="O640" s="51"/>
      <c r="P640" s="48"/>
      <c r="Q640" s="51"/>
      <c r="R640" s="48"/>
      <c r="S640" s="51"/>
      <c r="T640" s="48"/>
      <c r="U640" s="51"/>
      <c r="V640" s="48"/>
      <c r="W640" s="45"/>
      <c r="X640"/>
      <c r="Y640"/>
      <c r="Z640"/>
      <c r="AA640"/>
      <c r="AB640"/>
    </row>
    <row r="641" spans="1:28" ht="15.75" thickBot="1" x14ac:dyDescent="0.3">
      <c r="A641" s="62"/>
      <c r="B641" s="41"/>
      <c r="C641" s="35"/>
      <c r="D641" s="25"/>
      <c r="E641" s="59"/>
      <c r="F641" s="56"/>
      <c r="G641" s="56"/>
      <c r="H641" s="52"/>
      <c r="I641" s="52"/>
      <c r="J641" s="53"/>
      <c r="K641" s="52"/>
      <c r="L641" s="53"/>
      <c r="M641" s="52"/>
      <c r="N641" s="53"/>
      <c r="O641" s="52"/>
      <c r="P641" s="53"/>
      <c r="Q641" s="52"/>
      <c r="R641" s="53"/>
      <c r="S641" s="52"/>
      <c r="T641" s="53"/>
      <c r="U641" s="52"/>
      <c r="V641" s="49"/>
      <c r="W641" s="46"/>
      <c r="X641"/>
      <c r="Y641"/>
      <c r="Z641"/>
      <c r="AA641"/>
      <c r="AB641"/>
    </row>
    <row r="642" spans="1:28" x14ac:dyDescent="0.25">
      <c r="A642" s="60"/>
      <c r="B642" s="37" t="str">
        <f>IFERROR(VLOOKUP(A642,'Listing Clients'!A:K,2,0),"")</f>
        <v/>
      </c>
      <c r="C642" s="39" t="str">
        <f>IFERROR(VLOOKUP(A642,'Listing Clients'!A:K,3,0),"")</f>
        <v/>
      </c>
      <c r="D642" s="24"/>
      <c r="E642" s="57"/>
      <c r="F642" s="54"/>
      <c r="G642" s="54"/>
      <c r="H642" s="50">
        <f t="shared" ref="H642" si="2393">G642-F642</f>
        <v>0</v>
      </c>
      <c r="I642" s="50">
        <f t="shared" ref="I642" si="2394">COUNTIF(D642:D645,"Adulte")*H642</f>
        <v>0</v>
      </c>
      <c r="J642" s="47">
        <f t="shared" ref="J642" si="2395">IF(I642="","",I642*Y$2)</f>
        <v>0</v>
      </c>
      <c r="K642" s="50">
        <f t="shared" ref="K642" si="2396">COUNTIF(D642:D645,"E&lt;10 ans")*H642</f>
        <v>0</v>
      </c>
      <c r="L642" s="47">
        <f t="shared" si="2171"/>
        <v>0</v>
      </c>
      <c r="M642" s="50">
        <f t="shared" ref="M642" si="2397">COUNTIF(D642:D645,"Invité")*H642</f>
        <v>0</v>
      </c>
      <c r="N642" s="47">
        <f t="shared" ref="N642" si="2398">IF(M642="","",M642*AC$2)</f>
        <v>0</v>
      </c>
      <c r="O642" s="50">
        <f t="shared" ref="O642" si="2399">COUNTIF(D642:D645,"Adulte")*H642</f>
        <v>0</v>
      </c>
      <c r="P642" s="47">
        <f t="shared" ref="P642" si="2400">IF(O642="","",O642*Z$2)</f>
        <v>0</v>
      </c>
      <c r="Q642" s="50">
        <f t="shared" ref="Q642" si="2401">COUNTIF(D642:D645,"E&lt;10 ans")*H642</f>
        <v>0</v>
      </c>
      <c r="R642" s="47">
        <f t="shared" ref="R642" si="2402">IF(Q642="","",Q642*AB$2)</f>
        <v>0</v>
      </c>
      <c r="S642" s="50">
        <f t="shared" ref="S642" si="2403">COUNTIF(D642:D645,"Invité")*H642</f>
        <v>0</v>
      </c>
      <c r="T642" s="47">
        <f t="shared" ref="T642" si="2404">IF(S642="","",S642*AD$2)</f>
        <v>0</v>
      </c>
      <c r="U642" s="50">
        <f t="shared" ref="U642" si="2405">COUNTIF(D642:D645,"E&lt;3 ans")</f>
        <v>0</v>
      </c>
      <c r="V642" s="47">
        <f t="shared" ref="V642" si="2406">SUM(J642,L642,N642,P642,R642,T642,AE642)</f>
        <v>0</v>
      </c>
      <c r="W642" s="44">
        <f t="shared" ref="W642" si="2407">SUM(O642,Q642,S642)</f>
        <v>0</v>
      </c>
      <c r="X642"/>
      <c r="Y642"/>
      <c r="Z642"/>
      <c r="AA642"/>
      <c r="AB642"/>
    </row>
    <row r="643" spans="1:28" x14ac:dyDescent="0.25">
      <c r="A643" s="61"/>
      <c r="B643" s="40"/>
      <c r="D643" s="42"/>
      <c r="E643" s="58"/>
      <c r="F643" s="55"/>
      <c r="G643" s="55"/>
      <c r="H643" s="51"/>
      <c r="I643" s="51"/>
      <c r="J643" s="48"/>
      <c r="K643" s="51"/>
      <c r="L643" s="48"/>
      <c r="M643" s="51"/>
      <c r="N643" s="48"/>
      <c r="O643" s="51"/>
      <c r="P643" s="48"/>
      <c r="Q643" s="51"/>
      <c r="R643" s="48"/>
      <c r="S643" s="51"/>
      <c r="T643" s="48"/>
      <c r="U643" s="51"/>
      <c r="V643" s="48"/>
      <c r="W643" s="45"/>
      <c r="X643"/>
      <c r="Y643"/>
      <c r="Z643"/>
      <c r="AA643"/>
      <c r="AB643"/>
    </row>
    <row r="644" spans="1:28" x14ac:dyDescent="0.25">
      <c r="A644" s="61"/>
      <c r="B644" s="40"/>
      <c r="D644" s="42"/>
      <c r="E644" s="58"/>
      <c r="F644" s="55"/>
      <c r="G644" s="55"/>
      <c r="H644" s="51"/>
      <c r="I644" s="51"/>
      <c r="J644" s="48"/>
      <c r="K644" s="51"/>
      <c r="L644" s="48"/>
      <c r="M644" s="51"/>
      <c r="N644" s="48"/>
      <c r="O644" s="51"/>
      <c r="P644" s="48"/>
      <c r="Q644" s="51"/>
      <c r="R644" s="48"/>
      <c r="S644" s="51"/>
      <c r="T644" s="48"/>
      <c r="U644" s="51"/>
      <c r="V644" s="48"/>
      <c r="W644" s="45"/>
      <c r="X644"/>
      <c r="Y644"/>
      <c r="Z644"/>
      <c r="AA644"/>
      <c r="AB644"/>
    </row>
    <row r="645" spans="1:28" ht="15.75" thickBot="1" x14ac:dyDescent="0.3">
      <c r="A645" s="62"/>
      <c r="B645" s="41"/>
      <c r="C645" s="35"/>
      <c r="D645" s="25"/>
      <c r="E645" s="59"/>
      <c r="F645" s="56"/>
      <c r="G645" s="56"/>
      <c r="H645" s="52"/>
      <c r="I645" s="52"/>
      <c r="J645" s="53"/>
      <c r="K645" s="52"/>
      <c r="L645" s="53"/>
      <c r="M645" s="52"/>
      <c r="N645" s="53"/>
      <c r="O645" s="52"/>
      <c r="P645" s="53"/>
      <c r="Q645" s="52"/>
      <c r="R645" s="53"/>
      <c r="S645" s="52"/>
      <c r="T645" s="53"/>
      <c r="U645" s="52"/>
      <c r="V645" s="49"/>
      <c r="W645" s="46"/>
      <c r="X645"/>
      <c r="Y645"/>
      <c r="Z645"/>
      <c r="AA645"/>
      <c r="AB645"/>
    </row>
    <row r="646" spans="1:28" x14ac:dyDescent="0.25">
      <c r="A646" s="60"/>
      <c r="B646" s="37" t="str">
        <f>IFERROR(VLOOKUP(A646,'Listing Clients'!A:K,2,0),"")</f>
        <v/>
      </c>
      <c r="C646" s="39" t="str">
        <f>IFERROR(VLOOKUP(A646,'Listing Clients'!A:K,3,0),"")</f>
        <v/>
      </c>
      <c r="D646" s="24"/>
      <c r="E646" s="57"/>
      <c r="F646" s="54"/>
      <c r="G646" s="54"/>
      <c r="H646" s="50">
        <f t="shared" ref="H646" si="2408">G646-F646</f>
        <v>0</v>
      </c>
      <c r="I646" s="50">
        <f t="shared" ref="I646" si="2409">COUNTIF(D646:D649,"Adulte")*H646</f>
        <v>0</v>
      </c>
      <c r="J646" s="47">
        <f t="shared" ref="J646" si="2410">IF(I646="","",I646*Y$2)</f>
        <v>0</v>
      </c>
      <c r="K646" s="50">
        <f t="shared" ref="K646" si="2411">COUNTIF(D646:D649,"E&lt;10 ans")*H646</f>
        <v>0</v>
      </c>
      <c r="L646" s="47">
        <f t="shared" ref="L646:L706" si="2412">IF(K646="","",K646*AA$2)</f>
        <v>0</v>
      </c>
      <c r="M646" s="50">
        <f t="shared" ref="M646" si="2413">COUNTIF(D646:D649,"Invité")*H646</f>
        <v>0</v>
      </c>
      <c r="N646" s="47">
        <f t="shared" ref="N646" si="2414">IF(M646="","",M646*AC$2)</f>
        <v>0</v>
      </c>
      <c r="O646" s="50">
        <f t="shared" ref="O646" si="2415">COUNTIF(D646:D649,"Adulte")*H646</f>
        <v>0</v>
      </c>
      <c r="P646" s="47">
        <f t="shared" ref="P646" si="2416">IF(O646="","",O646*Z$2)</f>
        <v>0</v>
      </c>
      <c r="Q646" s="50">
        <f t="shared" ref="Q646" si="2417">COUNTIF(D646:D649,"E&lt;10 ans")*H646</f>
        <v>0</v>
      </c>
      <c r="R646" s="47">
        <f t="shared" ref="R646" si="2418">IF(Q646="","",Q646*AB$2)</f>
        <v>0</v>
      </c>
      <c r="S646" s="50">
        <f t="shared" ref="S646" si="2419">COUNTIF(D646:D649,"Invité")*H646</f>
        <v>0</v>
      </c>
      <c r="T646" s="47">
        <f t="shared" ref="T646" si="2420">IF(S646="","",S646*AD$2)</f>
        <v>0</v>
      </c>
      <c r="U646" s="50">
        <f t="shared" ref="U646" si="2421">COUNTIF(D646:D649,"E&lt;3 ans")</f>
        <v>0</v>
      </c>
      <c r="V646" s="47">
        <f t="shared" ref="V646" si="2422">SUM(J646,L646,N646,P646,R646,T646,AE646)</f>
        <v>0</v>
      </c>
      <c r="W646" s="44">
        <f t="shared" ref="W646" si="2423">SUM(O646,Q646,S646)</f>
        <v>0</v>
      </c>
      <c r="X646"/>
      <c r="Y646"/>
      <c r="Z646"/>
      <c r="AA646"/>
      <c r="AB646"/>
    </row>
    <row r="647" spans="1:28" x14ac:dyDescent="0.25">
      <c r="A647" s="61"/>
      <c r="B647" s="40"/>
      <c r="D647" s="42"/>
      <c r="E647" s="58"/>
      <c r="F647" s="55"/>
      <c r="G647" s="55"/>
      <c r="H647" s="51"/>
      <c r="I647" s="51"/>
      <c r="J647" s="48"/>
      <c r="K647" s="51"/>
      <c r="L647" s="48"/>
      <c r="M647" s="51"/>
      <c r="N647" s="48"/>
      <c r="O647" s="51"/>
      <c r="P647" s="48"/>
      <c r="Q647" s="51"/>
      <c r="R647" s="48"/>
      <c r="S647" s="51"/>
      <c r="T647" s="48"/>
      <c r="U647" s="51"/>
      <c r="V647" s="48"/>
      <c r="W647" s="45"/>
      <c r="X647"/>
      <c r="Y647"/>
      <c r="Z647"/>
      <c r="AA647"/>
      <c r="AB647"/>
    </row>
    <row r="648" spans="1:28" x14ac:dyDescent="0.25">
      <c r="A648" s="61"/>
      <c r="B648" s="40"/>
      <c r="D648" s="42"/>
      <c r="E648" s="58"/>
      <c r="F648" s="55"/>
      <c r="G648" s="55"/>
      <c r="H648" s="51"/>
      <c r="I648" s="51"/>
      <c r="J648" s="48"/>
      <c r="K648" s="51"/>
      <c r="L648" s="48"/>
      <c r="M648" s="51"/>
      <c r="N648" s="48"/>
      <c r="O648" s="51"/>
      <c r="P648" s="48"/>
      <c r="Q648" s="51"/>
      <c r="R648" s="48"/>
      <c r="S648" s="51"/>
      <c r="T648" s="48"/>
      <c r="U648" s="51"/>
      <c r="V648" s="48"/>
      <c r="W648" s="45"/>
      <c r="X648"/>
      <c r="Y648"/>
      <c r="Z648"/>
      <c r="AA648"/>
      <c r="AB648"/>
    </row>
    <row r="649" spans="1:28" ht="15.75" thickBot="1" x14ac:dyDescent="0.3">
      <c r="A649" s="62"/>
      <c r="B649" s="41"/>
      <c r="C649" s="35"/>
      <c r="D649" s="25"/>
      <c r="E649" s="59"/>
      <c r="F649" s="56"/>
      <c r="G649" s="56"/>
      <c r="H649" s="52"/>
      <c r="I649" s="52"/>
      <c r="J649" s="53"/>
      <c r="K649" s="52"/>
      <c r="L649" s="53"/>
      <c r="M649" s="52"/>
      <c r="N649" s="53"/>
      <c r="O649" s="52"/>
      <c r="P649" s="53"/>
      <c r="Q649" s="52"/>
      <c r="R649" s="53"/>
      <c r="S649" s="52"/>
      <c r="T649" s="53"/>
      <c r="U649" s="52"/>
      <c r="V649" s="49"/>
      <c r="W649" s="46"/>
      <c r="X649"/>
      <c r="Y649"/>
      <c r="Z649"/>
      <c r="AA649"/>
      <c r="AB649"/>
    </row>
    <row r="650" spans="1:28" x14ac:dyDescent="0.25">
      <c r="A650" s="60"/>
      <c r="B650" s="37" t="str">
        <f>IFERROR(VLOOKUP(A650,'Listing Clients'!A:K,2,0),"")</f>
        <v/>
      </c>
      <c r="C650" s="39" t="str">
        <f>IFERROR(VLOOKUP(A650,'Listing Clients'!A:K,3,0),"")</f>
        <v/>
      </c>
      <c r="D650" s="24"/>
      <c r="E650" s="57"/>
      <c r="F650" s="54"/>
      <c r="G650" s="54"/>
      <c r="H650" s="50">
        <f t="shared" ref="H650" si="2424">G650-F650</f>
        <v>0</v>
      </c>
      <c r="I650" s="50">
        <f t="shared" ref="I650" si="2425">COUNTIF(D650:D653,"Adulte")*H650</f>
        <v>0</v>
      </c>
      <c r="J650" s="47">
        <f t="shared" ref="J650" si="2426">IF(I650="","",I650*Y$2)</f>
        <v>0</v>
      </c>
      <c r="K650" s="50">
        <f t="shared" ref="K650" si="2427">COUNTIF(D650:D653,"E&lt;10 ans")*H650</f>
        <v>0</v>
      </c>
      <c r="L650" s="47">
        <f t="shared" si="2412"/>
        <v>0</v>
      </c>
      <c r="M650" s="50">
        <f t="shared" ref="M650" si="2428">COUNTIF(D650:D653,"Invité")*H650</f>
        <v>0</v>
      </c>
      <c r="N650" s="47">
        <f t="shared" ref="N650" si="2429">IF(M650="","",M650*AC$2)</f>
        <v>0</v>
      </c>
      <c r="O650" s="50">
        <f t="shared" ref="O650" si="2430">COUNTIF(D650:D653,"Adulte")*H650</f>
        <v>0</v>
      </c>
      <c r="P650" s="47">
        <f t="shared" ref="P650" si="2431">IF(O650="","",O650*Z$2)</f>
        <v>0</v>
      </c>
      <c r="Q650" s="50">
        <f t="shared" ref="Q650" si="2432">COUNTIF(D650:D653,"E&lt;10 ans")*H650</f>
        <v>0</v>
      </c>
      <c r="R650" s="47">
        <f t="shared" ref="R650" si="2433">IF(Q650="","",Q650*AB$2)</f>
        <v>0</v>
      </c>
      <c r="S650" s="50">
        <f t="shared" ref="S650" si="2434">COUNTIF(D650:D653,"Invité")*H650</f>
        <v>0</v>
      </c>
      <c r="T650" s="47">
        <f t="shared" ref="T650" si="2435">IF(S650="","",S650*AD$2)</f>
        <v>0</v>
      </c>
      <c r="U650" s="50">
        <f t="shared" ref="U650" si="2436">COUNTIF(D650:D653,"E&lt;3 ans")</f>
        <v>0</v>
      </c>
      <c r="V650" s="47">
        <f t="shared" ref="V650" si="2437">SUM(J650,L650,N650,P650,R650,T650,AE650)</f>
        <v>0</v>
      </c>
      <c r="W650" s="44">
        <f t="shared" ref="W650" si="2438">SUM(O650,Q650,S650)</f>
        <v>0</v>
      </c>
      <c r="X650"/>
      <c r="Y650"/>
      <c r="Z650"/>
      <c r="AA650"/>
      <c r="AB650"/>
    </row>
    <row r="651" spans="1:28" x14ac:dyDescent="0.25">
      <c r="A651" s="61"/>
      <c r="B651" s="40"/>
      <c r="D651" s="42"/>
      <c r="E651" s="58"/>
      <c r="F651" s="55"/>
      <c r="G651" s="55"/>
      <c r="H651" s="51"/>
      <c r="I651" s="51"/>
      <c r="J651" s="48"/>
      <c r="K651" s="51"/>
      <c r="L651" s="48"/>
      <c r="M651" s="51"/>
      <c r="N651" s="48"/>
      <c r="O651" s="51"/>
      <c r="P651" s="48"/>
      <c r="Q651" s="51"/>
      <c r="R651" s="48"/>
      <c r="S651" s="51"/>
      <c r="T651" s="48"/>
      <c r="U651" s="51"/>
      <c r="V651" s="48"/>
      <c r="W651" s="45"/>
      <c r="X651"/>
      <c r="Y651"/>
      <c r="Z651"/>
      <c r="AA651"/>
      <c r="AB651"/>
    </row>
    <row r="652" spans="1:28" x14ac:dyDescent="0.25">
      <c r="A652" s="61"/>
      <c r="B652" s="40"/>
      <c r="D652" s="42"/>
      <c r="E652" s="58"/>
      <c r="F652" s="55"/>
      <c r="G652" s="55"/>
      <c r="H652" s="51"/>
      <c r="I652" s="51"/>
      <c r="J652" s="48"/>
      <c r="K652" s="51"/>
      <c r="L652" s="48"/>
      <c r="M652" s="51"/>
      <c r="N652" s="48"/>
      <c r="O652" s="51"/>
      <c r="P652" s="48"/>
      <c r="Q652" s="51"/>
      <c r="R652" s="48"/>
      <c r="S652" s="51"/>
      <c r="T652" s="48"/>
      <c r="U652" s="51"/>
      <c r="V652" s="48"/>
      <c r="W652" s="45"/>
      <c r="X652"/>
      <c r="Y652"/>
      <c r="Z652"/>
      <c r="AA652"/>
      <c r="AB652"/>
    </row>
    <row r="653" spans="1:28" ht="15.75" thickBot="1" x14ac:dyDescent="0.3">
      <c r="A653" s="62"/>
      <c r="B653" s="41"/>
      <c r="C653" s="35"/>
      <c r="D653" s="25"/>
      <c r="E653" s="59"/>
      <c r="F653" s="56"/>
      <c r="G653" s="56"/>
      <c r="H653" s="52"/>
      <c r="I653" s="52"/>
      <c r="J653" s="53"/>
      <c r="K653" s="52"/>
      <c r="L653" s="53"/>
      <c r="M653" s="52"/>
      <c r="N653" s="53"/>
      <c r="O653" s="52"/>
      <c r="P653" s="53"/>
      <c r="Q653" s="52"/>
      <c r="R653" s="53"/>
      <c r="S653" s="52"/>
      <c r="T653" s="53"/>
      <c r="U653" s="52"/>
      <c r="V653" s="49"/>
      <c r="W653" s="46"/>
      <c r="X653"/>
      <c r="Y653"/>
      <c r="Z653"/>
      <c r="AA653"/>
      <c r="AB653"/>
    </row>
    <row r="654" spans="1:28" x14ac:dyDescent="0.25">
      <c r="A654" s="60"/>
      <c r="B654" s="37" t="str">
        <f>IFERROR(VLOOKUP(A654,'Listing Clients'!A:K,2,0),"")</f>
        <v/>
      </c>
      <c r="C654" s="39" t="str">
        <f>IFERROR(VLOOKUP(A654,'Listing Clients'!A:K,3,0),"")</f>
        <v/>
      </c>
      <c r="D654" s="24"/>
      <c r="E654" s="57"/>
      <c r="F654" s="54"/>
      <c r="G654" s="54"/>
      <c r="H654" s="50">
        <f t="shared" ref="H654" si="2439">G654-F654</f>
        <v>0</v>
      </c>
      <c r="I654" s="50">
        <f t="shared" ref="I654" si="2440">COUNTIF(D654:D657,"Adulte")*H654</f>
        <v>0</v>
      </c>
      <c r="J654" s="47">
        <f t="shared" ref="J654" si="2441">IF(I654="","",I654*Y$2)</f>
        <v>0</v>
      </c>
      <c r="K654" s="50">
        <f t="shared" ref="K654" si="2442">COUNTIF(D654:D657,"E&lt;10 ans")*H654</f>
        <v>0</v>
      </c>
      <c r="L654" s="47">
        <f t="shared" si="2412"/>
        <v>0</v>
      </c>
      <c r="M654" s="50">
        <f t="shared" ref="M654" si="2443">COUNTIF(D654:D657,"Invité")*H654</f>
        <v>0</v>
      </c>
      <c r="N654" s="47">
        <f t="shared" ref="N654" si="2444">IF(M654="","",M654*AC$2)</f>
        <v>0</v>
      </c>
      <c r="O654" s="50">
        <f t="shared" ref="O654" si="2445">COUNTIF(D654:D657,"Adulte")*H654</f>
        <v>0</v>
      </c>
      <c r="P654" s="47">
        <f t="shared" ref="P654" si="2446">IF(O654="","",O654*Z$2)</f>
        <v>0</v>
      </c>
      <c r="Q654" s="50">
        <f t="shared" ref="Q654" si="2447">COUNTIF(D654:D657,"E&lt;10 ans")*H654</f>
        <v>0</v>
      </c>
      <c r="R654" s="47">
        <f t="shared" ref="R654" si="2448">IF(Q654="","",Q654*AB$2)</f>
        <v>0</v>
      </c>
      <c r="S654" s="50">
        <f t="shared" ref="S654" si="2449">COUNTIF(D654:D657,"Invité")*H654</f>
        <v>0</v>
      </c>
      <c r="T654" s="47">
        <f t="shared" ref="T654" si="2450">IF(S654="","",S654*AD$2)</f>
        <v>0</v>
      </c>
      <c r="U654" s="50">
        <f t="shared" ref="U654" si="2451">COUNTIF(D654:D657,"E&lt;3 ans")</f>
        <v>0</v>
      </c>
      <c r="V654" s="47">
        <f t="shared" ref="V654" si="2452">SUM(J654,L654,N654,P654,R654,T654,AE654)</f>
        <v>0</v>
      </c>
      <c r="W654" s="44">
        <f t="shared" ref="W654" si="2453">SUM(O654,Q654,S654)</f>
        <v>0</v>
      </c>
      <c r="X654"/>
      <c r="Y654"/>
      <c r="Z654"/>
      <c r="AA654"/>
      <c r="AB654"/>
    </row>
    <row r="655" spans="1:28" x14ac:dyDescent="0.25">
      <c r="A655" s="61"/>
      <c r="B655" s="40"/>
      <c r="D655" s="42"/>
      <c r="E655" s="58"/>
      <c r="F655" s="55"/>
      <c r="G655" s="55"/>
      <c r="H655" s="51"/>
      <c r="I655" s="51"/>
      <c r="J655" s="48"/>
      <c r="K655" s="51"/>
      <c r="L655" s="48"/>
      <c r="M655" s="51"/>
      <c r="N655" s="48"/>
      <c r="O655" s="51"/>
      <c r="P655" s="48"/>
      <c r="Q655" s="51"/>
      <c r="R655" s="48"/>
      <c r="S655" s="51"/>
      <c r="T655" s="48"/>
      <c r="U655" s="51"/>
      <c r="V655" s="48"/>
      <c r="W655" s="45"/>
      <c r="X655"/>
      <c r="Y655"/>
      <c r="Z655"/>
      <c r="AA655"/>
      <c r="AB655"/>
    </row>
    <row r="656" spans="1:28" x14ac:dyDescent="0.25">
      <c r="A656" s="61"/>
      <c r="B656" s="40"/>
      <c r="D656" s="42"/>
      <c r="E656" s="58"/>
      <c r="F656" s="55"/>
      <c r="G656" s="55"/>
      <c r="H656" s="51"/>
      <c r="I656" s="51"/>
      <c r="J656" s="48"/>
      <c r="K656" s="51"/>
      <c r="L656" s="48"/>
      <c r="M656" s="51"/>
      <c r="N656" s="48"/>
      <c r="O656" s="51"/>
      <c r="P656" s="48"/>
      <c r="Q656" s="51"/>
      <c r="R656" s="48"/>
      <c r="S656" s="51"/>
      <c r="T656" s="48"/>
      <c r="U656" s="51"/>
      <c r="V656" s="48"/>
      <c r="W656" s="45"/>
      <c r="X656"/>
      <c r="Y656"/>
      <c r="Z656"/>
      <c r="AA656"/>
      <c r="AB656"/>
    </row>
    <row r="657" spans="1:28" ht="15.75" thickBot="1" x14ac:dyDescent="0.3">
      <c r="A657" s="62"/>
      <c r="B657" s="41"/>
      <c r="C657" s="35"/>
      <c r="D657" s="25"/>
      <c r="E657" s="59"/>
      <c r="F657" s="56"/>
      <c r="G657" s="56"/>
      <c r="H657" s="52"/>
      <c r="I657" s="52"/>
      <c r="J657" s="53"/>
      <c r="K657" s="52"/>
      <c r="L657" s="53"/>
      <c r="M657" s="52"/>
      <c r="N657" s="53"/>
      <c r="O657" s="52"/>
      <c r="P657" s="53"/>
      <c r="Q657" s="52"/>
      <c r="R657" s="53"/>
      <c r="S657" s="52"/>
      <c r="T657" s="53"/>
      <c r="U657" s="52"/>
      <c r="V657" s="49"/>
      <c r="W657" s="46"/>
      <c r="X657"/>
      <c r="Y657"/>
      <c r="Z657"/>
      <c r="AA657"/>
      <c r="AB657"/>
    </row>
    <row r="658" spans="1:28" x14ac:dyDescent="0.25">
      <c r="A658" s="60"/>
      <c r="B658" s="37" t="str">
        <f>IFERROR(VLOOKUP(A658,'Listing Clients'!A:K,2,0),"")</f>
        <v/>
      </c>
      <c r="C658" s="39" t="str">
        <f>IFERROR(VLOOKUP(A658,'Listing Clients'!A:K,3,0),"")</f>
        <v/>
      </c>
      <c r="D658" s="24"/>
      <c r="E658" s="57"/>
      <c r="F658" s="54"/>
      <c r="G658" s="54"/>
      <c r="H658" s="50">
        <f t="shared" ref="H658" si="2454">G658-F658</f>
        <v>0</v>
      </c>
      <c r="I658" s="50">
        <f t="shared" ref="I658" si="2455">COUNTIF(D658:D661,"Adulte")*H658</f>
        <v>0</v>
      </c>
      <c r="J658" s="47">
        <f t="shared" ref="J658" si="2456">IF(I658="","",I658*Y$2)</f>
        <v>0</v>
      </c>
      <c r="K658" s="50">
        <f t="shared" ref="K658" si="2457">COUNTIF(D658:D661,"E&lt;10 ans")*H658</f>
        <v>0</v>
      </c>
      <c r="L658" s="47">
        <f t="shared" si="2412"/>
        <v>0</v>
      </c>
      <c r="M658" s="50">
        <f t="shared" ref="M658" si="2458">COUNTIF(D658:D661,"Invité")*H658</f>
        <v>0</v>
      </c>
      <c r="N658" s="47">
        <f t="shared" ref="N658" si="2459">IF(M658="","",M658*AC$2)</f>
        <v>0</v>
      </c>
      <c r="O658" s="50">
        <f t="shared" ref="O658" si="2460">COUNTIF(D658:D661,"Adulte")*H658</f>
        <v>0</v>
      </c>
      <c r="P658" s="47">
        <f t="shared" ref="P658" si="2461">IF(O658="","",O658*Z$2)</f>
        <v>0</v>
      </c>
      <c r="Q658" s="50">
        <f t="shared" ref="Q658" si="2462">COUNTIF(D658:D661,"E&lt;10 ans")*H658</f>
        <v>0</v>
      </c>
      <c r="R658" s="47">
        <f t="shared" ref="R658" si="2463">IF(Q658="","",Q658*AB$2)</f>
        <v>0</v>
      </c>
      <c r="S658" s="50">
        <f t="shared" ref="S658" si="2464">COUNTIF(D658:D661,"Invité")*H658</f>
        <v>0</v>
      </c>
      <c r="T658" s="47">
        <f t="shared" ref="T658" si="2465">IF(S658="","",S658*AD$2)</f>
        <v>0</v>
      </c>
      <c r="U658" s="50">
        <f t="shared" ref="U658" si="2466">COUNTIF(D658:D661,"E&lt;3 ans")</f>
        <v>0</v>
      </c>
      <c r="V658" s="47">
        <f t="shared" ref="V658" si="2467">SUM(J658,L658,N658,P658,R658,T658,AE658)</f>
        <v>0</v>
      </c>
      <c r="W658" s="44">
        <f t="shared" ref="W658" si="2468">SUM(O658,Q658,S658)</f>
        <v>0</v>
      </c>
      <c r="X658"/>
      <c r="Y658"/>
      <c r="Z658"/>
      <c r="AA658"/>
      <c r="AB658"/>
    </row>
    <row r="659" spans="1:28" x14ac:dyDescent="0.25">
      <c r="A659" s="61"/>
      <c r="B659" s="40"/>
      <c r="D659" s="42"/>
      <c r="E659" s="58"/>
      <c r="F659" s="55"/>
      <c r="G659" s="55"/>
      <c r="H659" s="51"/>
      <c r="I659" s="51"/>
      <c r="J659" s="48"/>
      <c r="K659" s="51"/>
      <c r="L659" s="48"/>
      <c r="M659" s="51"/>
      <c r="N659" s="48"/>
      <c r="O659" s="51"/>
      <c r="P659" s="48"/>
      <c r="Q659" s="51"/>
      <c r="R659" s="48"/>
      <c r="S659" s="51"/>
      <c r="T659" s="48"/>
      <c r="U659" s="51"/>
      <c r="V659" s="48"/>
      <c r="W659" s="45"/>
      <c r="X659"/>
      <c r="Y659"/>
      <c r="Z659"/>
      <c r="AA659"/>
      <c r="AB659"/>
    </row>
    <row r="660" spans="1:28" x14ac:dyDescent="0.25">
      <c r="A660" s="61"/>
      <c r="B660" s="40"/>
      <c r="D660" s="42"/>
      <c r="E660" s="58"/>
      <c r="F660" s="55"/>
      <c r="G660" s="55"/>
      <c r="H660" s="51"/>
      <c r="I660" s="51"/>
      <c r="J660" s="48"/>
      <c r="K660" s="51"/>
      <c r="L660" s="48"/>
      <c r="M660" s="51"/>
      <c r="N660" s="48"/>
      <c r="O660" s="51"/>
      <c r="P660" s="48"/>
      <c r="Q660" s="51"/>
      <c r="R660" s="48"/>
      <c r="S660" s="51"/>
      <c r="T660" s="48"/>
      <c r="U660" s="51"/>
      <c r="V660" s="48"/>
      <c r="W660" s="45"/>
      <c r="X660"/>
      <c r="Y660"/>
      <c r="Z660"/>
      <c r="AA660"/>
      <c r="AB660"/>
    </row>
    <row r="661" spans="1:28" ht="15.75" thickBot="1" x14ac:dyDescent="0.3">
      <c r="A661" s="62"/>
      <c r="B661" s="41"/>
      <c r="C661" s="35"/>
      <c r="D661" s="25"/>
      <c r="E661" s="59"/>
      <c r="F661" s="56"/>
      <c r="G661" s="56"/>
      <c r="H661" s="52"/>
      <c r="I661" s="52"/>
      <c r="J661" s="53"/>
      <c r="K661" s="52"/>
      <c r="L661" s="53"/>
      <c r="M661" s="52"/>
      <c r="N661" s="53"/>
      <c r="O661" s="52"/>
      <c r="P661" s="53"/>
      <c r="Q661" s="52"/>
      <c r="R661" s="53"/>
      <c r="S661" s="52"/>
      <c r="T661" s="53"/>
      <c r="U661" s="52"/>
      <c r="V661" s="49"/>
      <c r="W661" s="46"/>
      <c r="X661"/>
      <c r="Y661"/>
      <c r="Z661"/>
      <c r="AA661"/>
      <c r="AB661"/>
    </row>
    <row r="662" spans="1:28" x14ac:dyDescent="0.25">
      <c r="A662" s="60"/>
      <c r="B662" s="37" t="str">
        <f>IFERROR(VLOOKUP(A662,'Listing Clients'!A:K,2,0),"")</f>
        <v/>
      </c>
      <c r="C662" s="39" t="str">
        <f>IFERROR(VLOOKUP(A662,'Listing Clients'!A:K,3,0),"")</f>
        <v/>
      </c>
      <c r="D662" s="24"/>
      <c r="E662" s="57"/>
      <c r="F662" s="54"/>
      <c r="G662" s="54"/>
      <c r="H662" s="50">
        <f t="shared" ref="H662" si="2469">G662-F662</f>
        <v>0</v>
      </c>
      <c r="I662" s="50">
        <f t="shared" ref="I662" si="2470">COUNTIF(D662:D665,"Adulte")*H662</f>
        <v>0</v>
      </c>
      <c r="J662" s="47">
        <f t="shared" ref="J662" si="2471">IF(I662="","",I662*Y$2)</f>
        <v>0</v>
      </c>
      <c r="K662" s="50">
        <f t="shared" ref="K662" si="2472">COUNTIF(D662:D665,"E&lt;10 ans")*H662</f>
        <v>0</v>
      </c>
      <c r="L662" s="47">
        <f t="shared" si="2412"/>
        <v>0</v>
      </c>
      <c r="M662" s="50">
        <f t="shared" ref="M662" si="2473">COUNTIF(D662:D665,"Invité")*H662</f>
        <v>0</v>
      </c>
      <c r="N662" s="47">
        <f t="shared" ref="N662" si="2474">IF(M662="","",M662*AC$2)</f>
        <v>0</v>
      </c>
      <c r="O662" s="50">
        <f t="shared" ref="O662" si="2475">COUNTIF(D662:D665,"Adulte")*H662</f>
        <v>0</v>
      </c>
      <c r="P662" s="47">
        <f t="shared" ref="P662" si="2476">IF(O662="","",O662*Z$2)</f>
        <v>0</v>
      </c>
      <c r="Q662" s="50">
        <f t="shared" ref="Q662" si="2477">COUNTIF(D662:D665,"E&lt;10 ans")*H662</f>
        <v>0</v>
      </c>
      <c r="R662" s="47">
        <f t="shared" ref="R662" si="2478">IF(Q662="","",Q662*AB$2)</f>
        <v>0</v>
      </c>
      <c r="S662" s="50">
        <f t="shared" ref="S662" si="2479">COUNTIF(D662:D665,"Invité")*H662</f>
        <v>0</v>
      </c>
      <c r="T662" s="47">
        <f t="shared" ref="T662" si="2480">IF(S662="","",S662*AD$2)</f>
        <v>0</v>
      </c>
      <c r="U662" s="50">
        <f t="shared" ref="U662" si="2481">COUNTIF(D662:D665,"E&lt;3 ans")</f>
        <v>0</v>
      </c>
      <c r="V662" s="47">
        <f t="shared" ref="V662" si="2482">SUM(J662,L662,N662,P662,R662,T662,AE662)</f>
        <v>0</v>
      </c>
      <c r="W662" s="44">
        <f t="shared" ref="W662" si="2483">SUM(O662,Q662,S662)</f>
        <v>0</v>
      </c>
      <c r="X662"/>
      <c r="Y662"/>
      <c r="Z662"/>
      <c r="AA662"/>
      <c r="AB662"/>
    </row>
    <row r="663" spans="1:28" x14ac:dyDescent="0.25">
      <c r="A663" s="61"/>
      <c r="B663" s="40"/>
      <c r="D663" s="42"/>
      <c r="E663" s="58"/>
      <c r="F663" s="55"/>
      <c r="G663" s="55"/>
      <c r="H663" s="51"/>
      <c r="I663" s="51"/>
      <c r="J663" s="48"/>
      <c r="K663" s="51"/>
      <c r="L663" s="48"/>
      <c r="M663" s="51"/>
      <c r="N663" s="48"/>
      <c r="O663" s="51"/>
      <c r="P663" s="48"/>
      <c r="Q663" s="51"/>
      <c r="R663" s="48"/>
      <c r="S663" s="51"/>
      <c r="T663" s="48"/>
      <c r="U663" s="51"/>
      <c r="V663" s="48"/>
      <c r="W663" s="45"/>
      <c r="X663"/>
      <c r="Y663"/>
      <c r="Z663"/>
      <c r="AA663"/>
      <c r="AB663"/>
    </row>
    <row r="664" spans="1:28" x14ac:dyDescent="0.25">
      <c r="A664" s="61"/>
      <c r="B664" s="40"/>
      <c r="D664" s="42"/>
      <c r="E664" s="58"/>
      <c r="F664" s="55"/>
      <c r="G664" s="55"/>
      <c r="H664" s="51"/>
      <c r="I664" s="51"/>
      <c r="J664" s="48"/>
      <c r="K664" s="51"/>
      <c r="L664" s="48"/>
      <c r="M664" s="51"/>
      <c r="N664" s="48"/>
      <c r="O664" s="51"/>
      <c r="P664" s="48"/>
      <c r="Q664" s="51"/>
      <c r="R664" s="48"/>
      <c r="S664" s="51"/>
      <c r="T664" s="48"/>
      <c r="U664" s="51"/>
      <c r="V664" s="48"/>
      <c r="W664" s="45"/>
      <c r="X664"/>
      <c r="Y664"/>
      <c r="Z664"/>
      <c r="AA664"/>
      <c r="AB664"/>
    </row>
    <row r="665" spans="1:28" ht="15.75" thickBot="1" x14ac:dyDescent="0.3">
      <c r="A665" s="62"/>
      <c r="B665" s="41"/>
      <c r="C665" s="35"/>
      <c r="D665" s="25"/>
      <c r="E665" s="59"/>
      <c r="F665" s="56"/>
      <c r="G665" s="56"/>
      <c r="H665" s="52"/>
      <c r="I665" s="52"/>
      <c r="J665" s="53"/>
      <c r="K665" s="52"/>
      <c r="L665" s="53"/>
      <c r="M665" s="52"/>
      <c r="N665" s="53"/>
      <c r="O665" s="52"/>
      <c r="P665" s="53"/>
      <c r="Q665" s="52"/>
      <c r="R665" s="53"/>
      <c r="S665" s="52"/>
      <c r="T665" s="53"/>
      <c r="U665" s="52"/>
      <c r="V665" s="49"/>
      <c r="W665" s="46"/>
      <c r="X665"/>
      <c r="Y665"/>
      <c r="Z665"/>
      <c r="AA665"/>
      <c r="AB665"/>
    </row>
    <row r="666" spans="1:28" x14ac:dyDescent="0.25">
      <c r="A666" s="60"/>
      <c r="B666" s="37" t="str">
        <f>IFERROR(VLOOKUP(A666,'Listing Clients'!A:K,2,0),"")</f>
        <v/>
      </c>
      <c r="C666" s="39" t="str">
        <f>IFERROR(VLOOKUP(A666,'Listing Clients'!A:K,3,0),"")</f>
        <v/>
      </c>
      <c r="D666" s="24"/>
      <c r="E666" s="57"/>
      <c r="F666" s="54"/>
      <c r="G666" s="54"/>
      <c r="H666" s="50">
        <f t="shared" ref="H666" si="2484">G666-F666</f>
        <v>0</v>
      </c>
      <c r="I666" s="50">
        <f t="shared" ref="I666" si="2485">COUNTIF(D666:D669,"Adulte")*H666</f>
        <v>0</v>
      </c>
      <c r="J666" s="47">
        <f t="shared" ref="J666" si="2486">IF(I666="","",I666*Y$2)</f>
        <v>0</v>
      </c>
      <c r="K666" s="50">
        <f t="shared" ref="K666" si="2487">COUNTIF(D666:D669,"E&lt;10 ans")*H666</f>
        <v>0</v>
      </c>
      <c r="L666" s="47">
        <f t="shared" si="2412"/>
        <v>0</v>
      </c>
      <c r="M666" s="50">
        <f t="shared" ref="M666" si="2488">COUNTIF(D666:D669,"Invité")*H666</f>
        <v>0</v>
      </c>
      <c r="N666" s="47">
        <f t="shared" ref="N666" si="2489">IF(M666="","",M666*AC$2)</f>
        <v>0</v>
      </c>
      <c r="O666" s="50">
        <f t="shared" ref="O666" si="2490">COUNTIF(D666:D669,"Adulte")*H666</f>
        <v>0</v>
      </c>
      <c r="P666" s="47">
        <f t="shared" ref="P666" si="2491">IF(O666="","",O666*Z$2)</f>
        <v>0</v>
      </c>
      <c r="Q666" s="50">
        <f t="shared" ref="Q666" si="2492">COUNTIF(D666:D669,"E&lt;10 ans")*H666</f>
        <v>0</v>
      </c>
      <c r="R666" s="47">
        <f t="shared" ref="R666" si="2493">IF(Q666="","",Q666*AB$2)</f>
        <v>0</v>
      </c>
      <c r="S666" s="50">
        <f t="shared" ref="S666" si="2494">COUNTIF(D666:D669,"Invité")*H666</f>
        <v>0</v>
      </c>
      <c r="T666" s="47">
        <f t="shared" ref="T666" si="2495">IF(S666="","",S666*AD$2)</f>
        <v>0</v>
      </c>
      <c r="U666" s="50">
        <f t="shared" ref="U666" si="2496">COUNTIF(D666:D669,"E&lt;3 ans")</f>
        <v>0</v>
      </c>
      <c r="V666" s="47">
        <f t="shared" ref="V666" si="2497">SUM(J666,L666,N666,P666,R666,T666,AE666)</f>
        <v>0</v>
      </c>
      <c r="W666" s="44">
        <f t="shared" ref="W666" si="2498">SUM(O666,Q666,S666)</f>
        <v>0</v>
      </c>
      <c r="X666"/>
      <c r="Y666"/>
      <c r="Z666"/>
      <c r="AA666"/>
      <c r="AB666"/>
    </row>
    <row r="667" spans="1:28" x14ac:dyDescent="0.25">
      <c r="A667" s="61"/>
      <c r="B667" s="40"/>
      <c r="D667" s="42"/>
      <c r="E667" s="58"/>
      <c r="F667" s="55"/>
      <c r="G667" s="55"/>
      <c r="H667" s="51"/>
      <c r="I667" s="51"/>
      <c r="J667" s="48"/>
      <c r="K667" s="51"/>
      <c r="L667" s="48"/>
      <c r="M667" s="51"/>
      <c r="N667" s="48"/>
      <c r="O667" s="51"/>
      <c r="P667" s="48"/>
      <c r="Q667" s="51"/>
      <c r="R667" s="48"/>
      <c r="S667" s="51"/>
      <c r="T667" s="48"/>
      <c r="U667" s="51"/>
      <c r="V667" s="48"/>
      <c r="W667" s="45"/>
      <c r="X667"/>
      <c r="Y667"/>
      <c r="Z667"/>
      <c r="AA667"/>
      <c r="AB667"/>
    </row>
    <row r="668" spans="1:28" x14ac:dyDescent="0.25">
      <c r="A668" s="61"/>
      <c r="B668" s="40"/>
      <c r="D668" s="42"/>
      <c r="E668" s="58"/>
      <c r="F668" s="55"/>
      <c r="G668" s="55"/>
      <c r="H668" s="51"/>
      <c r="I668" s="51"/>
      <c r="J668" s="48"/>
      <c r="K668" s="51"/>
      <c r="L668" s="48"/>
      <c r="M668" s="51"/>
      <c r="N668" s="48"/>
      <c r="O668" s="51"/>
      <c r="P668" s="48"/>
      <c r="Q668" s="51"/>
      <c r="R668" s="48"/>
      <c r="S668" s="51"/>
      <c r="T668" s="48"/>
      <c r="U668" s="51"/>
      <c r="V668" s="48"/>
      <c r="W668" s="45"/>
      <c r="X668"/>
      <c r="Y668"/>
      <c r="Z668"/>
      <c r="AA668"/>
      <c r="AB668"/>
    </row>
    <row r="669" spans="1:28" ht="15.75" thickBot="1" x14ac:dyDescent="0.3">
      <c r="A669" s="62"/>
      <c r="B669" s="41"/>
      <c r="C669" s="35"/>
      <c r="D669" s="25"/>
      <c r="E669" s="59"/>
      <c r="F669" s="56"/>
      <c r="G669" s="56"/>
      <c r="H669" s="52"/>
      <c r="I669" s="52"/>
      <c r="J669" s="53"/>
      <c r="K669" s="52"/>
      <c r="L669" s="53"/>
      <c r="M669" s="52"/>
      <c r="N669" s="53"/>
      <c r="O669" s="52"/>
      <c r="P669" s="53"/>
      <c r="Q669" s="52"/>
      <c r="R669" s="53"/>
      <c r="S669" s="52"/>
      <c r="T669" s="53"/>
      <c r="U669" s="52"/>
      <c r="V669" s="49"/>
      <c r="W669" s="46"/>
      <c r="X669"/>
      <c r="Y669"/>
      <c r="Z669"/>
      <c r="AA669"/>
      <c r="AB669"/>
    </row>
    <row r="670" spans="1:28" x14ac:dyDescent="0.25">
      <c r="A670" s="60"/>
      <c r="B670" s="37" t="str">
        <f>IFERROR(VLOOKUP(A670,'Listing Clients'!A:K,2,0),"")</f>
        <v/>
      </c>
      <c r="C670" s="39" t="str">
        <f>IFERROR(VLOOKUP(A670,'Listing Clients'!A:K,3,0),"")</f>
        <v/>
      </c>
      <c r="D670" s="24"/>
      <c r="E670" s="57"/>
      <c r="F670" s="54"/>
      <c r="G670" s="54"/>
      <c r="H670" s="50">
        <f t="shared" ref="H670" si="2499">G670-F670</f>
        <v>0</v>
      </c>
      <c r="I670" s="50">
        <f t="shared" ref="I670" si="2500">COUNTIF(D670:D673,"Adulte")*H670</f>
        <v>0</v>
      </c>
      <c r="J670" s="47">
        <f t="shared" ref="J670" si="2501">IF(I670="","",I670*Y$2)</f>
        <v>0</v>
      </c>
      <c r="K670" s="50">
        <f t="shared" ref="K670" si="2502">COUNTIF(D670:D673,"E&lt;10 ans")*H670</f>
        <v>0</v>
      </c>
      <c r="L670" s="47">
        <f t="shared" si="2412"/>
        <v>0</v>
      </c>
      <c r="M670" s="50">
        <f t="shared" ref="M670" si="2503">COUNTIF(D670:D673,"Invité")*H670</f>
        <v>0</v>
      </c>
      <c r="N670" s="47">
        <f t="shared" ref="N670" si="2504">IF(M670="","",M670*AC$2)</f>
        <v>0</v>
      </c>
      <c r="O670" s="50">
        <f t="shared" ref="O670" si="2505">COUNTIF(D670:D673,"Adulte")*H670</f>
        <v>0</v>
      </c>
      <c r="P670" s="47">
        <f t="shared" ref="P670" si="2506">IF(O670="","",O670*Z$2)</f>
        <v>0</v>
      </c>
      <c r="Q670" s="50">
        <f t="shared" ref="Q670" si="2507">COUNTIF(D670:D673,"E&lt;10 ans")*H670</f>
        <v>0</v>
      </c>
      <c r="R670" s="47">
        <f t="shared" ref="R670" si="2508">IF(Q670="","",Q670*AB$2)</f>
        <v>0</v>
      </c>
      <c r="S670" s="50">
        <f t="shared" ref="S670" si="2509">COUNTIF(D670:D673,"Invité")*H670</f>
        <v>0</v>
      </c>
      <c r="T670" s="47">
        <f t="shared" ref="T670" si="2510">IF(S670="","",S670*AD$2)</f>
        <v>0</v>
      </c>
      <c r="U670" s="50">
        <f t="shared" ref="U670" si="2511">COUNTIF(D670:D673,"E&lt;3 ans")</f>
        <v>0</v>
      </c>
      <c r="V670" s="47">
        <f t="shared" ref="V670" si="2512">SUM(J670,L670,N670,P670,R670,T670,AE670)</f>
        <v>0</v>
      </c>
      <c r="W670" s="44">
        <f t="shared" ref="W670" si="2513">SUM(O670,Q670,S670)</f>
        <v>0</v>
      </c>
      <c r="X670"/>
      <c r="Y670"/>
      <c r="Z670"/>
      <c r="AA670"/>
      <c r="AB670"/>
    </row>
    <row r="671" spans="1:28" x14ac:dyDescent="0.25">
      <c r="A671" s="61"/>
      <c r="B671" s="40"/>
      <c r="D671" s="42"/>
      <c r="E671" s="58"/>
      <c r="F671" s="55"/>
      <c r="G671" s="55"/>
      <c r="H671" s="51"/>
      <c r="I671" s="51"/>
      <c r="J671" s="48"/>
      <c r="K671" s="51"/>
      <c r="L671" s="48"/>
      <c r="M671" s="51"/>
      <c r="N671" s="48"/>
      <c r="O671" s="51"/>
      <c r="P671" s="48"/>
      <c r="Q671" s="51"/>
      <c r="R671" s="48"/>
      <c r="S671" s="51"/>
      <c r="T671" s="48"/>
      <c r="U671" s="51"/>
      <c r="V671" s="48"/>
      <c r="W671" s="45"/>
      <c r="X671"/>
      <c r="Y671"/>
      <c r="Z671"/>
      <c r="AA671"/>
      <c r="AB671"/>
    </row>
    <row r="672" spans="1:28" x14ac:dyDescent="0.25">
      <c r="A672" s="61"/>
      <c r="B672" s="40"/>
      <c r="D672" s="42"/>
      <c r="E672" s="58"/>
      <c r="F672" s="55"/>
      <c r="G672" s="55"/>
      <c r="H672" s="51"/>
      <c r="I672" s="51"/>
      <c r="J672" s="48"/>
      <c r="K672" s="51"/>
      <c r="L672" s="48"/>
      <c r="M672" s="51"/>
      <c r="N672" s="48"/>
      <c r="O672" s="51"/>
      <c r="P672" s="48"/>
      <c r="Q672" s="51"/>
      <c r="R672" s="48"/>
      <c r="S672" s="51"/>
      <c r="T672" s="48"/>
      <c r="U672" s="51"/>
      <c r="V672" s="48"/>
      <c r="W672" s="45"/>
      <c r="X672"/>
      <c r="Y672"/>
      <c r="Z672"/>
      <c r="AA672"/>
      <c r="AB672"/>
    </row>
    <row r="673" spans="1:28" ht="15.75" thickBot="1" x14ac:dyDescent="0.3">
      <c r="A673" s="62"/>
      <c r="B673" s="41"/>
      <c r="C673" s="35"/>
      <c r="D673" s="25"/>
      <c r="E673" s="59"/>
      <c r="F673" s="56"/>
      <c r="G673" s="56"/>
      <c r="H673" s="52"/>
      <c r="I673" s="52"/>
      <c r="J673" s="53"/>
      <c r="K673" s="52"/>
      <c r="L673" s="53"/>
      <c r="M673" s="52"/>
      <c r="N673" s="53"/>
      <c r="O673" s="52"/>
      <c r="P673" s="53"/>
      <c r="Q673" s="52"/>
      <c r="R673" s="53"/>
      <c r="S673" s="52"/>
      <c r="T673" s="53"/>
      <c r="U673" s="52"/>
      <c r="V673" s="49"/>
      <c r="W673" s="46"/>
      <c r="X673"/>
      <c r="Y673"/>
      <c r="Z673"/>
      <c r="AA673"/>
      <c r="AB673"/>
    </row>
    <row r="674" spans="1:28" x14ac:dyDescent="0.25">
      <c r="A674" s="60"/>
      <c r="B674" s="37" t="str">
        <f>IFERROR(VLOOKUP(A674,'Listing Clients'!A:K,2,0),"")</f>
        <v/>
      </c>
      <c r="C674" s="39" t="str">
        <f>IFERROR(VLOOKUP(A674,'Listing Clients'!A:K,3,0),"")</f>
        <v/>
      </c>
      <c r="D674" s="24"/>
      <c r="E674" s="57"/>
      <c r="F674" s="54"/>
      <c r="G674" s="54"/>
      <c r="H674" s="50">
        <f t="shared" ref="H674" si="2514">G674-F674</f>
        <v>0</v>
      </c>
      <c r="I674" s="50">
        <f t="shared" ref="I674" si="2515">COUNTIF(D674:D677,"Adulte")*H674</f>
        <v>0</v>
      </c>
      <c r="J674" s="47">
        <f t="shared" ref="J674" si="2516">IF(I674="","",I674*Y$2)</f>
        <v>0</v>
      </c>
      <c r="K674" s="50">
        <f t="shared" ref="K674" si="2517">COUNTIF(D674:D677,"E&lt;10 ans")*H674</f>
        <v>0</v>
      </c>
      <c r="L674" s="47">
        <f t="shared" si="2412"/>
        <v>0</v>
      </c>
      <c r="M674" s="50">
        <f t="shared" ref="M674" si="2518">COUNTIF(D674:D677,"Invité")*H674</f>
        <v>0</v>
      </c>
      <c r="N674" s="47">
        <f t="shared" ref="N674" si="2519">IF(M674="","",M674*AC$2)</f>
        <v>0</v>
      </c>
      <c r="O674" s="50">
        <f t="shared" ref="O674" si="2520">COUNTIF(D674:D677,"Adulte")*H674</f>
        <v>0</v>
      </c>
      <c r="P674" s="47">
        <f t="shared" ref="P674" si="2521">IF(O674="","",O674*Z$2)</f>
        <v>0</v>
      </c>
      <c r="Q674" s="50">
        <f t="shared" ref="Q674" si="2522">COUNTIF(D674:D677,"E&lt;10 ans")*H674</f>
        <v>0</v>
      </c>
      <c r="R674" s="47">
        <f t="shared" ref="R674" si="2523">IF(Q674="","",Q674*AB$2)</f>
        <v>0</v>
      </c>
      <c r="S674" s="50">
        <f t="shared" ref="S674" si="2524">COUNTIF(D674:D677,"Invité")*H674</f>
        <v>0</v>
      </c>
      <c r="T674" s="47">
        <f t="shared" ref="T674" si="2525">IF(S674="","",S674*AD$2)</f>
        <v>0</v>
      </c>
      <c r="U674" s="50">
        <f t="shared" ref="U674" si="2526">COUNTIF(D674:D677,"E&lt;3 ans")</f>
        <v>0</v>
      </c>
      <c r="V674" s="47">
        <f t="shared" ref="V674" si="2527">SUM(J674,L674,N674,P674,R674,T674,AE674)</f>
        <v>0</v>
      </c>
      <c r="W674" s="44">
        <f t="shared" ref="W674" si="2528">SUM(O674,Q674,S674)</f>
        <v>0</v>
      </c>
      <c r="X674"/>
      <c r="Y674"/>
      <c r="Z674"/>
      <c r="AA674"/>
      <c r="AB674"/>
    </row>
    <row r="675" spans="1:28" x14ac:dyDescent="0.25">
      <c r="A675" s="61"/>
      <c r="B675" s="40"/>
      <c r="D675" s="42"/>
      <c r="E675" s="58"/>
      <c r="F675" s="55"/>
      <c r="G675" s="55"/>
      <c r="H675" s="51"/>
      <c r="I675" s="51"/>
      <c r="J675" s="48"/>
      <c r="K675" s="51"/>
      <c r="L675" s="48"/>
      <c r="M675" s="51"/>
      <c r="N675" s="48"/>
      <c r="O675" s="51"/>
      <c r="P675" s="48"/>
      <c r="Q675" s="51"/>
      <c r="R675" s="48"/>
      <c r="S675" s="51"/>
      <c r="T675" s="48"/>
      <c r="U675" s="51"/>
      <c r="V675" s="48"/>
      <c r="W675" s="45"/>
      <c r="X675"/>
      <c r="Y675"/>
      <c r="Z675"/>
      <c r="AA675"/>
      <c r="AB675"/>
    </row>
    <row r="676" spans="1:28" x14ac:dyDescent="0.25">
      <c r="A676" s="61"/>
      <c r="B676" s="40"/>
      <c r="D676" s="42"/>
      <c r="E676" s="58"/>
      <c r="F676" s="55"/>
      <c r="G676" s="55"/>
      <c r="H676" s="51"/>
      <c r="I676" s="51"/>
      <c r="J676" s="48"/>
      <c r="K676" s="51"/>
      <c r="L676" s="48"/>
      <c r="M676" s="51"/>
      <c r="N676" s="48"/>
      <c r="O676" s="51"/>
      <c r="P676" s="48"/>
      <c r="Q676" s="51"/>
      <c r="R676" s="48"/>
      <c r="S676" s="51"/>
      <c r="T676" s="48"/>
      <c r="U676" s="51"/>
      <c r="V676" s="48"/>
      <c r="W676" s="45"/>
      <c r="X676"/>
      <c r="Y676"/>
      <c r="Z676"/>
      <c r="AA676"/>
      <c r="AB676"/>
    </row>
    <row r="677" spans="1:28" ht="15.75" thickBot="1" x14ac:dyDescent="0.3">
      <c r="A677" s="62"/>
      <c r="B677" s="41"/>
      <c r="C677" s="35"/>
      <c r="D677" s="25"/>
      <c r="E677" s="59"/>
      <c r="F677" s="56"/>
      <c r="G677" s="56"/>
      <c r="H677" s="52"/>
      <c r="I677" s="52"/>
      <c r="J677" s="53"/>
      <c r="K677" s="52"/>
      <c r="L677" s="53"/>
      <c r="M677" s="52"/>
      <c r="N677" s="53"/>
      <c r="O677" s="52"/>
      <c r="P677" s="53"/>
      <c r="Q677" s="52"/>
      <c r="R677" s="53"/>
      <c r="S677" s="52"/>
      <c r="T677" s="53"/>
      <c r="U677" s="52"/>
      <c r="V677" s="49"/>
      <c r="W677" s="46"/>
      <c r="X677"/>
      <c r="Y677"/>
      <c r="Z677"/>
      <c r="AA677"/>
      <c r="AB677"/>
    </row>
    <row r="678" spans="1:28" x14ac:dyDescent="0.25">
      <c r="A678" s="60"/>
      <c r="B678" s="37" t="str">
        <f>IFERROR(VLOOKUP(A678,'Listing Clients'!A:K,2,0),"")</f>
        <v/>
      </c>
      <c r="C678" s="39" t="str">
        <f>IFERROR(VLOOKUP(A678,'Listing Clients'!A:K,3,0),"")</f>
        <v/>
      </c>
      <c r="D678" s="24"/>
      <c r="E678" s="57"/>
      <c r="F678" s="54"/>
      <c r="G678" s="54"/>
      <c r="H678" s="50">
        <f t="shared" ref="H678" si="2529">G678-F678</f>
        <v>0</v>
      </c>
      <c r="I678" s="50">
        <f t="shared" ref="I678" si="2530">COUNTIF(D678:D681,"Adulte")*H678</f>
        <v>0</v>
      </c>
      <c r="J678" s="47">
        <f t="shared" ref="J678" si="2531">IF(I678="","",I678*Y$2)</f>
        <v>0</v>
      </c>
      <c r="K678" s="50">
        <f t="shared" ref="K678" si="2532">COUNTIF(D678:D681,"E&lt;10 ans")*H678</f>
        <v>0</v>
      </c>
      <c r="L678" s="47">
        <f t="shared" si="2412"/>
        <v>0</v>
      </c>
      <c r="M678" s="50">
        <f t="shared" ref="M678" si="2533">COUNTIF(D678:D681,"Invité")*H678</f>
        <v>0</v>
      </c>
      <c r="N678" s="47">
        <f t="shared" ref="N678" si="2534">IF(M678="","",M678*AC$2)</f>
        <v>0</v>
      </c>
      <c r="O678" s="50">
        <f t="shared" ref="O678" si="2535">COUNTIF(D678:D681,"Adulte")*H678</f>
        <v>0</v>
      </c>
      <c r="P678" s="47">
        <f t="shared" ref="P678" si="2536">IF(O678="","",O678*Z$2)</f>
        <v>0</v>
      </c>
      <c r="Q678" s="50">
        <f t="shared" ref="Q678" si="2537">COUNTIF(D678:D681,"E&lt;10 ans")*H678</f>
        <v>0</v>
      </c>
      <c r="R678" s="47">
        <f t="shared" ref="R678" si="2538">IF(Q678="","",Q678*AB$2)</f>
        <v>0</v>
      </c>
      <c r="S678" s="50">
        <f t="shared" ref="S678" si="2539">COUNTIF(D678:D681,"Invité")*H678</f>
        <v>0</v>
      </c>
      <c r="T678" s="47">
        <f t="shared" ref="T678" si="2540">IF(S678="","",S678*AD$2)</f>
        <v>0</v>
      </c>
      <c r="U678" s="50">
        <f t="shared" ref="U678" si="2541">COUNTIF(D678:D681,"E&lt;3 ans")</f>
        <v>0</v>
      </c>
      <c r="V678" s="47">
        <f t="shared" ref="V678" si="2542">SUM(J678,L678,N678,P678,R678,T678,AE678)</f>
        <v>0</v>
      </c>
      <c r="W678" s="44">
        <f t="shared" ref="W678" si="2543">SUM(O678,Q678,S678)</f>
        <v>0</v>
      </c>
      <c r="X678"/>
      <c r="Y678"/>
      <c r="Z678"/>
      <c r="AA678"/>
      <c r="AB678"/>
    </row>
    <row r="679" spans="1:28" x14ac:dyDescent="0.25">
      <c r="A679" s="61"/>
      <c r="B679" s="40"/>
      <c r="D679" s="42"/>
      <c r="E679" s="58"/>
      <c r="F679" s="55"/>
      <c r="G679" s="55"/>
      <c r="H679" s="51"/>
      <c r="I679" s="51"/>
      <c r="J679" s="48"/>
      <c r="K679" s="51"/>
      <c r="L679" s="48"/>
      <c r="M679" s="51"/>
      <c r="N679" s="48"/>
      <c r="O679" s="51"/>
      <c r="P679" s="48"/>
      <c r="Q679" s="51"/>
      <c r="R679" s="48"/>
      <c r="S679" s="51"/>
      <c r="T679" s="48"/>
      <c r="U679" s="51"/>
      <c r="V679" s="48"/>
      <c r="W679" s="45"/>
      <c r="X679"/>
      <c r="Y679"/>
      <c r="Z679"/>
      <c r="AA679"/>
      <c r="AB679"/>
    </row>
    <row r="680" spans="1:28" x14ac:dyDescent="0.25">
      <c r="A680" s="61"/>
      <c r="B680" s="40"/>
      <c r="D680" s="42"/>
      <c r="E680" s="58"/>
      <c r="F680" s="55"/>
      <c r="G680" s="55"/>
      <c r="H680" s="51"/>
      <c r="I680" s="51"/>
      <c r="J680" s="48"/>
      <c r="K680" s="51"/>
      <c r="L680" s="48"/>
      <c r="M680" s="51"/>
      <c r="N680" s="48"/>
      <c r="O680" s="51"/>
      <c r="P680" s="48"/>
      <c r="Q680" s="51"/>
      <c r="R680" s="48"/>
      <c r="S680" s="51"/>
      <c r="T680" s="48"/>
      <c r="U680" s="51"/>
      <c r="V680" s="48"/>
      <c r="W680" s="45"/>
      <c r="X680"/>
      <c r="Y680"/>
      <c r="Z680"/>
      <c r="AA680"/>
      <c r="AB680"/>
    </row>
    <row r="681" spans="1:28" ht="15.75" thickBot="1" x14ac:dyDescent="0.3">
      <c r="A681" s="62"/>
      <c r="B681" s="41"/>
      <c r="C681" s="35"/>
      <c r="D681" s="25"/>
      <c r="E681" s="59"/>
      <c r="F681" s="56"/>
      <c r="G681" s="56"/>
      <c r="H681" s="52"/>
      <c r="I681" s="52"/>
      <c r="J681" s="53"/>
      <c r="K681" s="52"/>
      <c r="L681" s="53"/>
      <c r="M681" s="52"/>
      <c r="N681" s="53"/>
      <c r="O681" s="52"/>
      <c r="P681" s="53"/>
      <c r="Q681" s="52"/>
      <c r="R681" s="53"/>
      <c r="S681" s="52"/>
      <c r="T681" s="53"/>
      <c r="U681" s="52"/>
      <c r="V681" s="49"/>
      <c r="W681" s="46"/>
      <c r="X681"/>
      <c r="Y681"/>
      <c r="Z681"/>
      <c r="AA681"/>
      <c r="AB681"/>
    </row>
    <row r="682" spans="1:28" x14ac:dyDescent="0.25">
      <c r="A682" s="60"/>
      <c r="B682" s="37" t="str">
        <f>IFERROR(VLOOKUP(A682,'Listing Clients'!A:K,2,0),"")</f>
        <v/>
      </c>
      <c r="C682" s="39" t="str">
        <f>IFERROR(VLOOKUP(A682,'Listing Clients'!A:K,3,0),"")</f>
        <v/>
      </c>
      <c r="D682" s="24"/>
      <c r="E682" s="57"/>
      <c r="F682" s="54"/>
      <c r="G682" s="54"/>
      <c r="H682" s="50">
        <f t="shared" ref="H682" si="2544">G682-F682</f>
        <v>0</v>
      </c>
      <c r="I682" s="50">
        <f t="shared" ref="I682" si="2545">COUNTIF(D682:D685,"Adulte")*H682</f>
        <v>0</v>
      </c>
      <c r="J682" s="47">
        <f t="shared" ref="J682" si="2546">IF(I682="","",I682*Y$2)</f>
        <v>0</v>
      </c>
      <c r="K682" s="50">
        <f t="shared" ref="K682" si="2547">COUNTIF(D682:D685,"E&lt;10 ans")*H682</f>
        <v>0</v>
      </c>
      <c r="L682" s="47">
        <f t="shared" si="2412"/>
        <v>0</v>
      </c>
      <c r="M682" s="50">
        <f t="shared" ref="M682" si="2548">COUNTIF(D682:D685,"Invité")*H682</f>
        <v>0</v>
      </c>
      <c r="N682" s="47">
        <f t="shared" ref="N682" si="2549">IF(M682="","",M682*AC$2)</f>
        <v>0</v>
      </c>
      <c r="O682" s="50">
        <f t="shared" ref="O682" si="2550">COUNTIF(D682:D685,"Adulte")*H682</f>
        <v>0</v>
      </c>
      <c r="P682" s="47">
        <f t="shared" ref="P682" si="2551">IF(O682="","",O682*Z$2)</f>
        <v>0</v>
      </c>
      <c r="Q682" s="50">
        <f t="shared" ref="Q682" si="2552">COUNTIF(D682:D685,"E&lt;10 ans")*H682</f>
        <v>0</v>
      </c>
      <c r="R682" s="47">
        <f t="shared" ref="R682" si="2553">IF(Q682="","",Q682*AB$2)</f>
        <v>0</v>
      </c>
      <c r="S682" s="50">
        <f t="shared" ref="S682" si="2554">COUNTIF(D682:D685,"Invité")*H682</f>
        <v>0</v>
      </c>
      <c r="T682" s="47">
        <f t="shared" ref="T682" si="2555">IF(S682="","",S682*AD$2)</f>
        <v>0</v>
      </c>
      <c r="U682" s="50">
        <f t="shared" ref="U682" si="2556">COUNTIF(D682:D685,"E&lt;3 ans")</f>
        <v>0</v>
      </c>
      <c r="V682" s="47">
        <f t="shared" ref="V682" si="2557">SUM(J682,L682,N682,P682,R682,T682,AE682)</f>
        <v>0</v>
      </c>
      <c r="W682" s="44">
        <f t="shared" ref="W682" si="2558">SUM(O682,Q682,S682)</f>
        <v>0</v>
      </c>
      <c r="X682"/>
      <c r="Y682"/>
      <c r="Z682"/>
      <c r="AA682"/>
      <c r="AB682"/>
    </row>
    <row r="683" spans="1:28" x14ac:dyDescent="0.25">
      <c r="A683" s="61"/>
      <c r="B683" s="40"/>
      <c r="D683" s="42"/>
      <c r="E683" s="58"/>
      <c r="F683" s="55"/>
      <c r="G683" s="55"/>
      <c r="H683" s="51"/>
      <c r="I683" s="51"/>
      <c r="J683" s="48"/>
      <c r="K683" s="51"/>
      <c r="L683" s="48"/>
      <c r="M683" s="51"/>
      <c r="N683" s="48"/>
      <c r="O683" s="51"/>
      <c r="P683" s="48"/>
      <c r="Q683" s="51"/>
      <c r="R683" s="48"/>
      <c r="S683" s="51"/>
      <c r="T683" s="48"/>
      <c r="U683" s="51"/>
      <c r="V683" s="48"/>
      <c r="W683" s="45"/>
      <c r="X683"/>
      <c r="Y683"/>
      <c r="Z683"/>
      <c r="AA683"/>
      <c r="AB683"/>
    </row>
    <row r="684" spans="1:28" x14ac:dyDescent="0.25">
      <c r="A684" s="61"/>
      <c r="B684" s="40"/>
      <c r="D684" s="42"/>
      <c r="E684" s="58"/>
      <c r="F684" s="55"/>
      <c r="G684" s="55"/>
      <c r="H684" s="51"/>
      <c r="I684" s="51"/>
      <c r="J684" s="48"/>
      <c r="K684" s="51"/>
      <c r="L684" s="48"/>
      <c r="M684" s="51"/>
      <c r="N684" s="48"/>
      <c r="O684" s="51"/>
      <c r="P684" s="48"/>
      <c r="Q684" s="51"/>
      <c r="R684" s="48"/>
      <c r="S684" s="51"/>
      <c r="T684" s="48"/>
      <c r="U684" s="51"/>
      <c r="V684" s="48"/>
      <c r="W684" s="45"/>
      <c r="X684"/>
      <c r="Y684"/>
      <c r="Z684"/>
      <c r="AA684"/>
      <c r="AB684"/>
    </row>
    <row r="685" spans="1:28" ht="15.75" thickBot="1" x14ac:dyDescent="0.3">
      <c r="A685" s="62"/>
      <c r="B685" s="41"/>
      <c r="C685" s="35"/>
      <c r="D685" s="25"/>
      <c r="E685" s="59"/>
      <c r="F685" s="56"/>
      <c r="G685" s="56"/>
      <c r="H685" s="52"/>
      <c r="I685" s="52"/>
      <c r="J685" s="53"/>
      <c r="K685" s="52"/>
      <c r="L685" s="53"/>
      <c r="M685" s="52"/>
      <c r="N685" s="53"/>
      <c r="O685" s="52"/>
      <c r="P685" s="53"/>
      <c r="Q685" s="52"/>
      <c r="R685" s="53"/>
      <c r="S685" s="52"/>
      <c r="T685" s="53"/>
      <c r="U685" s="52"/>
      <c r="V685" s="49"/>
      <c r="W685" s="46"/>
      <c r="X685"/>
      <c r="Y685"/>
      <c r="Z685"/>
      <c r="AA685"/>
      <c r="AB685"/>
    </row>
    <row r="686" spans="1:28" x14ac:dyDescent="0.25">
      <c r="A686" s="60"/>
      <c r="B686" s="37" t="str">
        <f>IFERROR(VLOOKUP(A686,'Listing Clients'!A:K,2,0),"")</f>
        <v/>
      </c>
      <c r="C686" s="39" t="str">
        <f>IFERROR(VLOOKUP(A686,'Listing Clients'!A:K,3,0),"")</f>
        <v/>
      </c>
      <c r="D686" s="24"/>
      <c r="E686" s="57"/>
      <c r="F686" s="54"/>
      <c r="G686" s="54"/>
      <c r="H686" s="50">
        <f t="shared" ref="H686" si="2559">G686-F686</f>
        <v>0</v>
      </c>
      <c r="I686" s="50">
        <f t="shared" ref="I686" si="2560">COUNTIF(D686:D689,"Adulte")*H686</f>
        <v>0</v>
      </c>
      <c r="J686" s="47">
        <f t="shared" ref="J686" si="2561">IF(I686="","",I686*Y$2)</f>
        <v>0</v>
      </c>
      <c r="K686" s="50">
        <f t="shared" ref="K686" si="2562">COUNTIF(D686:D689,"E&lt;10 ans")*H686</f>
        <v>0</v>
      </c>
      <c r="L686" s="47">
        <f t="shared" si="2412"/>
        <v>0</v>
      </c>
      <c r="M686" s="50">
        <f t="shared" ref="M686" si="2563">COUNTIF(D686:D689,"Invité")*H686</f>
        <v>0</v>
      </c>
      <c r="N686" s="47">
        <f t="shared" ref="N686" si="2564">IF(M686="","",M686*AC$2)</f>
        <v>0</v>
      </c>
      <c r="O686" s="50">
        <f t="shared" ref="O686" si="2565">COUNTIF(D686:D689,"Adulte")*H686</f>
        <v>0</v>
      </c>
      <c r="P686" s="47">
        <f t="shared" ref="P686" si="2566">IF(O686="","",O686*Z$2)</f>
        <v>0</v>
      </c>
      <c r="Q686" s="50">
        <f t="shared" ref="Q686" si="2567">COUNTIF(D686:D689,"E&lt;10 ans")*H686</f>
        <v>0</v>
      </c>
      <c r="R686" s="47">
        <f t="shared" ref="R686" si="2568">IF(Q686="","",Q686*AB$2)</f>
        <v>0</v>
      </c>
      <c r="S686" s="50">
        <f t="shared" ref="S686" si="2569">COUNTIF(D686:D689,"Invité")*H686</f>
        <v>0</v>
      </c>
      <c r="T686" s="47">
        <f t="shared" ref="T686" si="2570">IF(S686="","",S686*AD$2)</f>
        <v>0</v>
      </c>
      <c r="U686" s="50">
        <f t="shared" ref="U686" si="2571">COUNTIF(D686:D689,"E&lt;3 ans")</f>
        <v>0</v>
      </c>
      <c r="V686" s="47">
        <f t="shared" ref="V686" si="2572">SUM(J686,L686,N686,P686,R686,T686,AE686)</f>
        <v>0</v>
      </c>
      <c r="W686" s="44">
        <f t="shared" ref="W686" si="2573">SUM(O686,Q686,S686)</f>
        <v>0</v>
      </c>
      <c r="X686"/>
      <c r="Y686"/>
      <c r="Z686"/>
      <c r="AA686"/>
      <c r="AB686"/>
    </row>
    <row r="687" spans="1:28" x14ac:dyDescent="0.25">
      <c r="A687" s="61"/>
      <c r="B687" s="40"/>
      <c r="D687" s="42"/>
      <c r="E687" s="58"/>
      <c r="F687" s="55"/>
      <c r="G687" s="55"/>
      <c r="H687" s="51"/>
      <c r="I687" s="51"/>
      <c r="J687" s="48"/>
      <c r="K687" s="51"/>
      <c r="L687" s="48"/>
      <c r="M687" s="51"/>
      <c r="N687" s="48"/>
      <c r="O687" s="51"/>
      <c r="P687" s="48"/>
      <c r="Q687" s="51"/>
      <c r="R687" s="48"/>
      <c r="S687" s="51"/>
      <c r="T687" s="48"/>
      <c r="U687" s="51"/>
      <c r="V687" s="48"/>
      <c r="W687" s="45"/>
      <c r="X687"/>
      <c r="Y687"/>
      <c r="Z687"/>
      <c r="AA687"/>
      <c r="AB687"/>
    </row>
    <row r="688" spans="1:28" x14ac:dyDescent="0.25">
      <c r="A688" s="61"/>
      <c r="B688" s="40"/>
      <c r="D688" s="42"/>
      <c r="E688" s="58"/>
      <c r="F688" s="55"/>
      <c r="G688" s="55"/>
      <c r="H688" s="51"/>
      <c r="I688" s="51"/>
      <c r="J688" s="48"/>
      <c r="K688" s="51"/>
      <c r="L688" s="48"/>
      <c r="M688" s="51"/>
      <c r="N688" s="48"/>
      <c r="O688" s="51"/>
      <c r="P688" s="48"/>
      <c r="Q688" s="51"/>
      <c r="R688" s="48"/>
      <c r="S688" s="51"/>
      <c r="T688" s="48"/>
      <c r="U688" s="51"/>
      <c r="V688" s="48"/>
      <c r="W688" s="45"/>
      <c r="X688"/>
      <c r="Y688"/>
      <c r="Z688"/>
      <c r="AA688"/>
      <c r="AB688"/>
    </row>
    <row r="689" spans="1:28" ht="15.75" thickBot="1" x14ac:dyDescent="0.3">
      <c r="A689" s="62"/>
      <c r="B689" s="41"/>
      <c r="C689" s="35"/>
      <c r="D689" s="25"/>
      <c r="E689" s="59"/>
      <c r="F689" s="56"/>
      <c r="G689" s="56"/>
      <c r="H689" s="52"/>
      <c r="I689" s="52"/>
      <c r="J689" s="53"/>
      <c r="K689" s="52"/>
      <c r="L689" s="53"/>
      <c r="M689" s="52"/>
      <c r="N689" s="53"/>
      <c r="O689" s="52"/>
      <c r="P689" s="53"/>
      <c r="Q689" s="52"/>
      <c r="R689" s="53"/>
      <c r="S689" s="52"/>
      <c r="T689" s="53"/>
      <c r="U689" s="52"/>
      <c r="V689" s="49"/>
      <c r="W689" s="46"/>
      <c r="X689"/>
      <c r="Y689"/>
      <c r="Z689"/>
      <c r="AA689"/>
      <c r="AB689"/>
    </row>
    <row r="690" spans="1:28" x14ac:dyDescent="0.25">
      <c r="A690" s="60"/>
      <c r="B690" s="37" t="str">
        <f>IFERROR(VLOOKUP(A690,'Listing Clients'!A:K,2,0),"")</f>
        <v/>
      </c>
      <c r="C690" s="39" t="str">
        <f>IFERROR(VLOOKUP(A690,'Listing Clients'!A:K,3,0),"")</f>
        <v/>
      </c>
      <c r="D690" s="24"/>
      <c r="E690" s="57"/>
      <c r="F690" s="54"/>
      <c r="G690" s="54"/>
      <c r="H690" s="50">
        <f t="shared" ref="H690" si="2574">G690-F690</f>
        <v>0</v>
      </c>
      <c r="I690" s="50">
        <f t="shared" ref="I690" si="2575">COUNTIF(D690:D693,"Adulte")*H690</f>
        <v>0</v>
      </c>
      <c r="J690" s="47">
        <f t="shared" ref="J690" si="2576">IF(I690="","",I690*Y$2)</f>
        <v>0</v>
      </c>
      <c r="K690" s="50">
        <f t="shared" ref="K690" si="2577">COUNTIF(D690:D693,"E&lt;10 ans")*H690</f>
        <v>0</v>
      </c>
      <c r="L690" s="47">
        <f t="shared" si="2412"/>
        <v>0</v>
      </c>
      <c r="M690" s="50">
        <f t="shared" ref="M690" si="2578">COUNTIF(D690:D693,"Invité")*H690</f>
        <v>0</v>
      </c>
      <c r="N690" s="47">
        <f t="shared" ref="N690" si="2579">IF(M690="","",M690*AC$2)</f>
        <v>0</v>
      </c>
      <c r="O690" s="50">
        <f t="shared" ref="O690" si="2580">COUNTIF(D690:D693,"Adulte")*H690</f>
        <v>0</v>
      </c>
      <c r="P690" s="47">
        <f t="shared" ref="P690" si="2581">IF(O690="","",O690*Z$2)</f>
        <v>0</v>
      </c>
      <c r="Q690" s="50">
        <f t="shared" ref="Q690" si="2582">COUNTIF(D690:D693,"E&lt;10 ans")*H690</f>
        <v>0</v>
      </c>
      <c r="R690" s="47">
        <f t="shared" ref="R690" si="2583">IF(Q690="","",Q690*AB$2)</f>
        <v>0</v>
      </c>
      <c r="S690" s="50">
        <f t="shared" ref="S690" si="2584">COUNTIF(D690:D693,"Invité")*H690</f>
        <v>0</v>
      </c>
      <c r="T690" s="47">
        <f t="shared" ref="T690" si="2585">IF(S690="","",S690*AD$2)</f>
        <v>0</v>
      </c>
      <c r="U690" s="50">
        <f t="shared" ref="U690" si="2586">COUNTIF(D690:D693,"E&lt;3 ans")</f>
        <v>0</v>
      </c>
      <c r="V690" s="47">
        <f t="shared" ref="V690" si="2587">SUM(J690,L690,N690,P690,R690,T690,AE690)</f>
        <v>0</v>
      </c>
      <c r="W690" s="44">
        <f t="shared" ref="W690" si="2588">SUM(O690,Q690,S690)</f>
        <v>0</v>
      </c>
      <c r="X690"/>
      <c r="Y690"/>
      <c r="Z690"/>
      <c r="AA690"/>
      <c r="AB690"/>
    </row>
    <row r="691" spans="1:28" x14ac:dyDescent="0.25">
      <c r="A691" s="61"/>
      <c r="B691" s="40"/>
      <c r="D691" s="42"/>
      <c r="E691" s="58"/>
      <c r="F691" s="55"/>
      <c r="G691" s="55"/>
      <c r="H691" s="51"/>
      <c r="I691" s="51"/>
      <c r="J691" s="48"/>
      <c r="K691" s="51"/>
      <c r="L691" s="48"/>
      <c r="M691" s="51"/>
      <c r="N691" s="48"/>
      <c r="O691" s="51"/>
      <c r="P691" s="48"/>
      <c r="Q691" s="51"/>
      <c r="R691" s="48"/>
      <c r="S691" s="51"/>
      <c r="T691" s="48"/>
      <c r="U691" s="51"/>
      <c r="V691" s="48"/>
      <c r="W691" s="45"/>
      <c r="X691"/>
      <c r="Y691"/>
      <c r="Z691"/>
      <c r="AA691"/>
      <c r="AB691"/>
    </row>
    <row r="692" spans="1:28" x14ac:dyDescent="0.25">
      <c r="A692" s="61"/>
      <c r="B692" s="40"/>
      <c r="D692" s="42"/>
      <c r="E692" s="58"/>
      <c r="F692" s="55"/>
      <c r="G692" s="55"/>
      <c r="H692" s="51"/>
      <c r="I692" s="51"/>
      <c r="J692" s="48"/>
      <c r="K692" s="51"/>
      <c r="L692" s="48"/>
      <c r="M692" s="51"/>
      <c r="N692" s="48"/>
      <c r="O692" s="51"/>
      <c r="P692" s="48"/>
      <c r="Q692" s="51"/>
      <c r="R692" s="48"/>
      <c r="S692" s="51"/>
      <c r="T692" s="48"/>
      <c r="U692" s="51"/>
      <c r="V692" s="48"/>
      <c r="W692" s="45"/>
      <c r="X692"/>
      <c r="Y692"/>
      <c r="Z692"/>
      <c r="AA692"/>
      <c r="AB692"/>
    </row>
    <row r="693" spans="1:28" ht="15.75" thickBot="1" x14ac:dyDescent="0.3">
      <c r="A693" s="62"/>
      <c r="B693" s="41"/>
      <c r="C693" s="35"/>
      <c r="D693" s="25"/>
      <c r="E693" s="59"/>
      <c r="F693" s="56"/>
      <c r="G693" s="56"/>
      <c r="H693" s="52"/>
      <c r="I693" s="52"/>
      <c r="J693" s="53"/>
      <c r="K693" s="52"/>
      <c r="L693" s="53"/>
      <c r="M693" s="52"/>
      <c r="N693" s="53"/>
      <c r="O693" s="52"/>
      <c r="P693" s="53"/>
      <c r="Q693" s="52"/>
      <c r="R693" s="53"/>
      <c r="S693" s="52"/>
      <c r="T693" s="53"/>
      <c r="U693" s="52"/>
      <c r="V693" s="49"/>
      <c r="W693" s="46"/>
      <c r="X693"/>
      <c r="Y693"/>
      <c r="Z693"/>
      <c r="AA693"/>
      <c r="AB693"/>
    </row>
    <row r="694" spans="1:28" x14ac:dyDescent="0.25">
      <c r="A694" s="60"/>
      <c r="B694" s="37" t="str">
        <f>IFERROR(VLOOKUP(A694,'Listing Clients'!A:K,2,0),"")</f>
        <v/>
      </c>
      <c r="C694" s="39" t="str">
        <f>IFERROR(VLOOKUP(A694,'Listing Clients'!A:K,3,0),"")</f>
        <v/>
      </c>
      <c r="D694" s="24"/>
      <c r="E694" s="57"/>
      <c r="F694" s="54"/>
      <c r="G694" s="54"/>
      <c r="H694" s="50">
        <f t="shared" ref="H694" si="2589">G694-F694</f>
        <v>0</v>
      </c>
      <c r="I694" s="50">
        <f t="shared" ref="I694" si="2590">COUNTIF(D694:D697,"Adulte")*H694</f>
        <v>0</v>
      </c>
      <c r="J694" s="47">
        <f t="shared" ref="J694" si="2591">IF(I694="","",I694*Y$2)</f>
        <v>0</v>
      </c>
      <c r="K694" s="50">
        <f t="shared" ref="K694" si="2592">COUNTIF(D694:D697,"E&lt;10 ans")*H694</f>
        <v>0</v>
      </c>
      <c r="L694" s="47">
        <f t="shared" si="2412"/>
        <v>0</v>
      </c>
      <c r="M694" s="50">
        <f t="shared" ref="M694" si="2593">COUNTIF(D694:D697,"Invité")*H694</f>
        <v>0</v>
      </c>
      <c r="N694" s="47">
        <f t="shared" ref="N694" si="2594">IF(M694="","",M694*AC$2)</f>
        <v>0</v>
      </c>
      <c r="O694" s="50">
        <f t="shared" ref="O694" si="2595">COUNTIF(D694:D697,"Adulte")*H694</f>
        <v>0</v>
      </c>
      <c r="P694" s="47">
        <f t="shared" ref="P694" si="2596">IF(O694="","",O694*Z$2)</f>
        <v>0</v>
      </c>
      <c r="Q694" s="50">
        <f t="shared" ref="Q694" si="2597">COUNTIF(D694:D697,"E&lt;10 ans")*H694</f>
        <v>0</v>
      </c>
      <c r="R694" s="47">
        <f t="shared" ref="R694" si="2598">IF(Q694="","",Q694*AB$2)</f>
        <v>0</v>
      </c>
      <c r="S694" s="50">
        <f t="shared" ref="S694" si="2599">COUNTIF(D694:D697,"Invité")*H694</f>
        <v>0</v>
      </c>
      <c r="T694" s="47">
        <f t="shared" ref="T694" si="2600">IF(S694="","",S694*AD$2)</f>
        <v>0</v>
      </c>
      <c r="U694" s="50">
        <f t="shared" ref="U694" si="2601">COUNTIF(D694:D697,"E&lt;3 ans")</f>
        <v>0</v>
      </c>
      <c r="V694" s="47">
        <f t="shared" ref="V694" si="2602">SUM(J694,L694,N694,P694,R694,T694,AE694)</f>
        <v>0</v>
      </c>
      <c r="W694" s="44">
        <f t="shared" ref="W694" si="2603">SUM(O694,Q694,S694)</f>
        <v>0</v>
      </c>
      <c r="X694"/>
      <c r="Y694"/>
      <c r="Z694"/>
      <c r="AA694"/>
      <c r="AB694"/>
    </row>
    <row r="695" spans="1:28" x14ac:dyDescent="0.25">
      <c r="A695" s="61"/>
      <c r="B695" s="40"/>
      <c r="D695" s="42"/>
      <c r="E695" s="58"/>
      <c r="F695" s="55"/>
      <c r="G695" s="55"/>
      <c r="H695" s="51"/>
      <c r="I695" s="51"/>
      <c r="J695" s="48"/>
      <c r="K695" s="51"/>
      <c r="L695" s="48"/>
      <c r="M695" s="51"/>
      <c r="N695" s="48"/>
      <c r="O695" s="51"/>
      <c r="P695" s="48"/>
      <c r="Q695" s="51"/>
      <c r="R695" s="48"/>
      <c r="S695" s="51"/>
      <c r="T695" s="48"/>
      <c r="U695" s="51"/>
      <c r="V695" s="48"/>
      <c r="W695" s="45"/>
      <c r="X695"/>
      <c r="Y695"/>
      <c r="Z695"/>
      <c r="AA695"/>
      <c r="AB695"/>
    </row>
    <row r="696" spans="1:28" x14ac:dyDescent="0.25">
      <c r="A696" s="61"/>
      <c r="B696" s="40"/>
      <c r="D696" s="42"/>
      <c r="E696" s="58"/>
      <c r="F696" s="55"/>
      <c r="G696" s="55"/>
      <c r="H696" s="51"/>
      <c r="I696" s="51"/>
      <c r="J696" s="48"/>
      <c r="K696" s="51"/>
      <c r="L696" s="48"/>
      <c r="M696" s="51"/>
      <c r="N696" s="48"/>
      <c r="O696" s="51"/>
      <c r="P696" s="48"/>
      <c r="Q696" s="51"/>
      <c r="R696" s="48"/>
      <c r="S696" s="51"/>
      <c r="T696" s="48"/>
      <c r="U696" s="51"/>
      <c r="V696" s="48"/>
      <c r="W696" s="45"/>
      <c r="X696"/>
      <c r="Y696"/>
      <c r="Z696"/>
      <c r="AA696"/>
      <c r="AB696"/>
    </row>
    <row r="697" spans="1:28" ht="15.75" thickBot="1" x14ac:dyDescent="0.3">
      <c r="A697" s="62"/>
      <c r="B697" s="41"/>
      <c r="C697" s="35"/>
      <c r="D697" s="25"/>
      <c r="E697" s="59"/>
      <c r="F697" s="56"/>
      <c r="G697" s="56"/>
      <c r="H697" s="52"/>
      <c r="I697" s="52"/>
      <c r="J697" s="53"/>
      <c r="K697" s="52"/>
      <c r="L697" s="53"/>
      <c r="M697" s="52"/>
      <c r="N697" s="53"/>
      <c r="O697" s="52"/>
      <c r="P697" s="53"/>
      <c r="Q697" s="52"/>
      <c r="R697" s="53"/>
      <c r="S697" s="52"/>
      <c r="T697" s="53"/>
      <c r="U697" s="52"/>
      <c r="V697" s="49"/>
      <c r="W697" s="46"/>
      <c r="X697"/>
      <c r="Y697"/>
      <c r="Z697"/>
      <c r="AA697"/>
      <c r="AB697"/>
    </row>
    <row r="698" spans="1:28" x14ac:dyDescent="0.25">
      <c r="A698" s="60"/>
      <c r="B698" s="37" t="str">
        <f>IFERROR(VLOOKUP(A698,'Listing Clients'!A:K,2,0),"")</f>
        <v/>
      </c>
      <c r="C698" s="39" t="str">
        <f>IFERROR(VLOOKUP(A698,'Listing Clients'!A:K,3,0),"")</f>
        <v/>
      </c>
      <c r="D698" s="24"/>
      <c r="E698" s="57"/>
      <c r="F698" s="54"/>
      <c r="G698" s="54"/>
      <c r="H698" s="50">
        <f t="shared" ref="H698" si="2604">G698-F698</f>
        <v>0</v>
      </c>
      <c r="I698" s="50">
        <f t="shared" ref="I698" si="2605">COUNTIF(D698:D701,"Adulte")*H698</f>
        <v>0</v>
      </c>
      <c r="J698" s="47">
        <f t="shared" ref="J698" si="2606">IF(I698="","",I698*Y$2)</f>
        <v>0</v>
      </c>
      <c r="K698" s="50">
        <f t="shared" ref="K698" si="2607">COUNTIF(D698:D701,"E&lt;10 ans")*H698</f>
        <v>0</v>
      </c>
      <c r="L698" s="47">
        <f t="shared" si="2412"/>
        <v>0</v>
      </c>
      <c r="M698" s="50">
        <f t="shared" ref="M698" si="2608">COUNTIF(D698:D701,"Invité")*H698</f>
        <v>0</v>
      </c>
      <c r="N698" s="47">
        <f t="shared" ref="N698" si="2609">IF(M698="","",M698*AC$2)</f>
        <v>0</v>
      </c>
      <c r="O698" s="50">
        <f t="shared" ref="O698" si="2610">COUNTIF(D698:D701,"Adulte")*H698</f>
        <v>0</v>
      </c>
      <c r="P698" s="47">
        <f t="shared" ref="P698" si="2611">IF(O698="","",O698*Z$2)</f>
        <v>0</v>
      </c>
      <c r="Q698" s="50">
        <f t="shared" ref="Q698" si="2612">COUNTIF(D698:D701,"E&lt;10 ans")*H698</f>
        <v>0</v>
      </c>
      <c r="R698" s="47">
        <f t="shared" ref="R698" si="2613">IF(Q698="","",Q698*AB$2)</f>
        <v>0</v>
      </c>
      <c r="S698" s="50">
        <f t="shared" ref="S698" si="2614">COUNTIF(D698:D701,"Invité")*H698</f>
        <v>0</v>
      </c>
      <c r="T698" s="47">
        <f t="shared" ref="T698" si="2615">IF(S698="","",S698*AD$2)</f>
        <v>0</v>
      </c>
      <c r="U698" s="50">
        <f t="shared" ref="U698" si="2616">COUNTIF(D698:D701,"E&lt;3 ans")</f>
        <v>0</v>
      </c>
      <c r="V698" s="47">
        <f t="shared" ref="V698" si="2617">SUM(J698,L698,N698,P698,R698,T698,AE698)</f>
        <v>0</v>
      </c>
      <c r="W698" s="44">
        <f t="shared" ref="W698" si="2618">SUM(O698,Q698,S698)</f>
        <v>0</v>
      </c>
      <c r="X698"/>
      <c r="Y698"/>
      <c r="Z698"/>
      <c r="AA698"/>
      <c r="AB698"/>
    </row>
    <row r="699" spans="1:28" x14ac:dyDescent="0.25">
      <c r="A699" s="61"/>
      <c r="B699" s="40"/>
      <c r="D699" s="42"/>
      <c r="E699" s="58"/>
      <c r="F699" s="55"/>
      <c r="G699" s="55"/>
      <c r="H699" s="51"/>
      <c r="I699" s="51"/>
      <c r="J699" s="48"/>
      <c r="K699" s="51"/>
      <c r="L699" s="48"/>
      <c r="M699" s="51"/>
      <c r="N699" s="48"/>
      <c r="O699" s="51"/>
      <c r="P699" s="48"/>
      <c r="Q699" s="51"/>
      <c r="R699" s="48"/>
      <c r="S699" s="51"/>
      <c r="T699" s="48"/>
      <c r="U699" s="51"/>
      <c r="V699" s="48"/>
      <c r="W699" s="45"/>
      <c r="X699"/>
      <c r="Y699"/>
      <c r="Z699"/>
      <c r="AA699"/>
      <c r="AB699"/>
    </row>
    <row r="700" spans="1:28" x14ac:dyDescent="0.25">
      <c r="A700" s="61"/>
      <c r="B700" s="40"/>
      <c r="D700" s="42"/>
      <c r="E700" s="58"/>
      <c r="F700" s="55"/>
      <c r="G700" s="55"/>
      <c r="H700" s="51"/>
      <c r="I700" s="51"/>
      <c r="J700" s="48"/>
      <c r="K700" s="51"/>
      <c r="L700" s="48"/>
      <c r="M700" s="51"/>
      <c r="N700" s="48"/>
      <c r="O700" s="51"/>
      <c r="P700" s="48"/>
      <c r="Q700" s="51"/>
      <c r="R700" s="48"/>
      <c r="S700" s="51"/>
      <c r="T700" s="48"/>
      <c r="U700" s="51"/>
      <c r="V700" s="48"/>
      <c r="W700" s="45"/>
      <c r="X700"/>
      <c r="Y700"/>
      <c r="Z700"/>
      <c r="AA700"/>
      <c r="AB700"/>
    </row>
    <row r="701" spans="1:28" ht="15.75" thickBot="1" x14ac:dyDescent="0.3">
      <c r="A701" s="62"/>
      <c r="B701" s="41"/>
      <c r="C701" s="35"/>
      <c r="D701" s="25"/>
      <c r="E701" s="59"/>
      <c r="F701" s="56"/>
      <c r="G701" s="56"/>
      <c r="H701" s="52"/>
      <c r="I701" s="52"/>
      <c r="J701" s="53"/>
      <c r="K701" s="52"/>
      <c r="L701" s="53"/>
      <c r="M701" s="52"/>
      <c r="N701" s="53"/>
      <c r="O701" s="52"/>
      <c r="P701" s="53"/>
      <c r="Q701" s="52"/>
      <c r="R701" s="53"/>
      <c r="S701" s="52"/>
      <c r="T701" s="53"/>
      <c r="U701" s="52"/>
      <c r="V701" s="49"/>
      <c r="W701" s="46"/>
      <c r="X701"/>
      <c r="Y701"/>
      <c r="Z701"/>
      <c r="AA701"/>
      <c r="AB701"/>
    </row>
    <row r="702" spans="1:28" x14ac:dyDescent="0.25">
      <c r="A702" s="60"/>
      <c r="B702" s="37" t="str">
        <f>IFERROR(VLOOKUP(A702,'Listing Clients'!A:K,2,0),"")</f>
        <v/>
      </c>
      <c r="C702" s="39" t="str">
        <f>IFERROR(VLOOKUP(A702,'Listing Clients'!A:K,3,0),"")</f>
        <v/>
      </c>
      <c r="D702" s="24"/>
      <c r="E702" s="57"/>
      <c r="F702" s="54"/>
      <c r="G702" s="54"/>
      <c r="H702" s="50">
        <f t="shared" ref="H702" si="2619">G702-F702</f>
        <v>0</v>
      </c>
      <c r="I702" s="50">
        <f t="shared" ref="I702" si="2620">COUNTIF(D702:D705,"Adulte")*H702</f>
        <v>0</v>
      </c>
      <c r="J702" s="47">
        <f t="shared" ref="J702" si="2621">IF(I702="","",I702*Y$2)</f>
        <v>0</v>
      </c>
      <c r="K702" s="50">
        <f t="shared" ref="K702" si="2622">COUNTIF(D702:D705,"E&lt;10 ans")*H702</f>
        <v>0</v>
      </c>
      <c r="L702" s="47">
        <f t="shared" si="2412"/>
        <v>0</v>
      </c>
      <c r="M702" s="50">
        <f t="shared" ref="M702" si="2623">COUNTIF(D702:D705,"Invité")*H702</f>
        <v>0</v>
      </c>
      <c r="N702" s="47">
        <f t="shared" ref="N702" si="2624">IF(M702="","",M702*AC$2)</f>
        <v>0</v>
      </c>
      <c r="O702" s="50">
        <f t="shared" ref="O702" si="2625">COUNTIF(D702:D705,"Adulte")*H702</f>
        <v>0</v>
      </c>
      <c r="P702" s="47">
        <f t="shared" ref="P702" si="2626">IF(O702="","",O702*Z$2)</f>
        <v>0</v>
      </c>
      <c r="Q702" s="50">
        <f t="shared" ref="Q702" si="2627">COUNTIF(D702:D705,"E&lt;10 ans")*H702</f>
        <v>0</v>
      </c>
      <c r="R702" s="47">
        <f t="shared" ref="R702" si="2628">IF(Q702="","",Q702*AB$2)</f>
        <v>0</v>
      </c>
      <c r="S702" s="50">
        <f t="shared" ref="S702" si="2629">COUNTIF(D702:D705,"Invité")*H702</f>
        <v>0</v>
      </c>
      <c r="T702" s="47">
        <f t="shared" ref="T702" si="2630">IF(S702="","",S702*AD$2)</f>
        <v>0</v>
      </c>
      <c r="U702" s="50">
        <f t="shared" ref="U702" si="2631">COUNTIF(D702:D705,"E&lt;3 ans")</f>
        <v>0</v>
      </c>
      <c r="V702" s="47">
        <f t="shared" ref="V702" si="2632">SUM(J702,L702,N702,P702,R702,T702,AE702)</f>
        <v>0</v>
      </c>
      <c r="W702" s="44">
        <f t="shared" ref="W702" si="2633">SUM(O702,Q702,S702)</f>
        <v>0</v>
      </c>
      <c r="X702"/>
      <c r="Y702"/>
      <c r="Z702"/>
      <c r="AA702"/>
      <c r="AB702"/>
    </row>
    <row r="703" spans="1:28" x14ac:dyDescent="0.25">
      <c r="A703" s="61"/>
      <c r="B703" s="40"/>
      <c r="D703" s="42"/>
      <c r="E703" s="58"/>
      <c r="F703" s="55"/>
      <c r="G703" s="55"/>
      <c r="H703" s="51"/>
      <c r="I703" s="51"/>
      <c r="J703" s="48"/>
      <c r="K703" s="51"/>
      <c r="L703" s="48"/>
      <c r="M703" s="51"/>
      <c r="N703" s="48"/>
      <c r="O703" s="51"/>
      <c r="P703" s="48"/>
      <c r="Q703" s="51"/>
      <c r="R703" s="48"/>
      <c r="S703" s="51"/>
      <c r="T703" s="48"/>
      <c r="U703" s="51"/>
      <c r="V703" s="48"/>
      <c r="W703" s="45"/>
      <c r="X703"/>
      <c r="Y703"/>
      <c r="Z703"/>
      <c r="AA703"/>
      <c r="AB703"/>
    </row>
    <row r="704" spans="1:28" x14ac:dyDescent="0.25">
      <c r="A704" s="61"/>
      <c r="B704" s="40"/>
      <c r="D704" s="42"/>
      <c r="E704" s="58"/>
      <c r="F704" s="55"/>
      <c r="G704" s="55"/>
      <c r="H704" s="51"/>
      <c r="I704" s="51"/>
      <c r="J704" s="48"/>
      <c r="K704" s="51"/>
      <c r="L704" s="48"/>
      <c r="M704" s="51"/>
      <c r="N704" s="48"/>
      <c r="O704" s="51"/>
      <c r="P704" s="48"/>
      <c r="Q704" s="51"/>
      <c r="R704" s="48"/>
      <c r="S704" s="51"/>
      <c r="T704" s="48"/>
      <c r="U704" s="51"/>
      <c r="V704" s="48"/>
      <c r="W704" s="45"/>
      <c r="X704"/>
      <c r="Y704"/>
      <c r="Z704"/>
      <c r="AA704"/>
      <c r="AB704"/>
    </row>
    <row r="705" spans="1:28" ht="15.75" thickBot="1" x14ac:dyDescent="0.3">
      <c r="A705" s="62"/>
      <c r="B705" s="41"/>
      <c r="C705" s="35"/>
      <c r="D705" s="25"/>
      <c r="E705" s="59"/>
      <c r="F705" s="56"/>
      <c r="G705" s="56"/>
      <c r="H705" s="52"/>
      <c r="I705" s="52"/>
      <c r="J705" s="53"/>
      <c r="K705" s="52"/>
      <c r="L705" s="53"/>
      <c r="M705" s="52"/>
      <c r="N705" s="53"/>
      <c r="O705" s="52"/>
      <c r="P705" s="53"/>
      <c r="Q705" s="52"/>
      <c r="R705" s="53"/>
      <c r="S705" s="52"/>
      <c r="T705" s="53"/>
      <c r="U705" s="52"/>
      <c r="V705" s="49"/>
      <c r="W705" s="46"/>
      <c r="X705"/>
      <c r="Y705"/>
      <c r="Z705"/>
      <c r="AA705"/>
      <c r="AB705"/>
    </row>
    <row r="706" spans="1:28" x14ac:dyDescent="0.25">
      <c r="A706" s="60"/>
      <c r="B706" s="37" t="str">
        <f>IFERROR(VLOOKUP(A706,'Listing Clients'!A:K,2,0),"")</f>
        <v/>
      </c>
      <c r="C706" s="39" t="str">
        <f>IFERROR(VLOOKUP(A706,'Listing Clients'!A:K,3,0),"")</f>
        <v/>
      </c>
      <c r="D706" s="24"/>
      <c r="E706" s="57"/>
      <c r="F706" s="54"/>
      <c r="G706" s="54"/>
      <c r="H706" s="50">
        <f t="shared" ref="H706" si="2634">G706-F706</f>
        <v>0</v>
      </c>
      <c r="I706" s="50">
        <f t="shared" ref="I706" si="2635">COUNTIF(D706:D709,"Adulte")*H706</f>
        <v>0</v>
      </c>
      <c r="J706" s="47">
        <f t="shared" ref="J706" si="2636">IF(I706="","",I706*Y$2)</f>
        <v>0</v>
      </c>
      <c r="K706" s="50">
        <f t="shared" ref="K706" si="2637">COUNTIF(D706:D709,"E&lt;10 ans")*H706</f>
        <v>0</v>
      </c>
      <c r="L706" s="47">
        <f t="shared" si="2412"/>
        <v>0</v>
      </c>
      <c r="M706" s="50">
        <f t="shared" ref="M706" si="2638">COUNTIF(D706:D709,"Invité")*H706</f>
        <v>0</v>
      </c>
      <c r="N706" s="47">
        <f t="shared" ref="N706" si="2639">IF(M706="","",M706*AC$2)</f>
        <v>0</v>
      </c>
      <c r="O706" s="50">
        <f t="shared" ref="O706" si="2640">COUNTIF(D706:D709,"Adulte")*H706</f>
        <v>0</v>
      </c>
      <c r="P706" s="47">
        <f t="shared" ref="P706" si="2641">IF(O706="","",O706*Z$2)</f>
        <v>0</v>
      </c>
      <c r="Q706" s="50">
        <f t="shared" ref="Q706" si="2642">COUNTIF(D706:D709,"E&lt;10 ans")*H706</f>
        <v>0</v>
      </c>
      <c r="R706" s="47">
        <f t="shared" ref="R706" si="2643">IF(Q706="","",Q706*AB$2)</f>
        <v>0</v>
      </c>
      <c r="S706" s="50">
        <f t="shared" ref="S706" si="2644">COUNTIF(D706:D709,"Invité")*H706</f>
        <v>0</v>
      </c>
      <c r="T706" s="47">
        <f t="shared" ref="T706" si="2645">IF(S706="","",S706*AD$2)</f>
        <v>0</v>
      </c>
      <c r="U706" s="50">
        <f t="shared" ref="U706" si="2646">COUNTIF(D706:D709,"E&lt;3 ans")</f>
        <v>0</v>
      </c>
      <c r="V706" s="47">
        <f t="shared" ref="V706" si="2647">SUM(J706,L706,N706,P706,R706,T706,AE706)</f>
        <v>0</v>
      </c>
      <c r="W706" s="44">
        <f t="shared" ref="W706" si="2648">SUM(O706,Q706,S706)</f>
        <v>0</v>
      </c>
      <c r="X706"/>
      <c r="Y706"/>
      <c r="Z706"/>
      <c r="AA706"/>
      <c r="AB706"/>
    </row>
    <row r="707" spans="1:28" x14ac:dyDescent="0.25">
      <c r="A707" s="61"/>
      <c r="B707" s="40"/>
      <c r="D707" s="42"/>
      <c r="E707" s="58"/>
      <c r="F707" s="55"/>
      <c r="G707" s="55"/>
      <c r="H707" s="51"/>
      <c r="I707" s="51"/>
      <c r="J707" s="48"/>
      <c r="K707" s="51"/>
      <c r="L707" s="48"/>
      <c r="M707" s="51"/>
      <c r="N707" s="48"/>
      <c r="O707" s="51"/>
      <c r="P707" s="48"/>
      <c r="Q707" s="51"/>
      <c r="R707" s="48"/>
      <c r="S707" s="51"/>
      <c r="T707" s="48"/>
      <c r="U707" s="51"/>
      <c r="V707" s="48"/>
      <c r="W707" s="45"/>
      <c r="X707"/>
      <c r="Y707"/>
      <c r="Z707"/>
      <c r="AA707"/>
      <c r="AB707"/>
    </row>
    <row r="708" spans="1:28" x14ac:dyDescent="0.25">
      <c r="A708" s="61"/>
      <c r="B708" s="40"/>
      <c r="D708" s="42"/>
      <c r="E708" s="58"/>
      <c r="F708" s="55"/>
      <c r="G708" s="55"/>
      <c r="H708" s="51"/>
      <c r="I708" s="51"/>
      <c r="J708" s="48"/>
      <c r="K708" s="51"/>
      <c r="L708" s="48"/>
      <c r="M708" s="51"/>
      <c r="N708" s="48"/>
      <c r="O708" s="51"/>
      <c r="P708" s="48"/>
      <c r="Q708" s="51"/>
      <c r="R708" s="48"/>
      <c r="S708" s="51"/>
      <c r="T708" s="48"/>
      <c r="U708" s="51"/>
      <c r="V708" s="48"/>
      <c r="W708" s="45"/>
      <c r="X708"/>
      <c r="Y708"/>
      <c r="Z708"/>
      <c r="AA708"/>
      <c r="AB708"/>
    </row>
    <row r="709" spans="1:28" ht="15.75" thickBot="1" x14ac:dyDescent="0.3">
      <c r="A709" s="62"/>
      <c r="B709" s="41"/>
      <c r="C709" s="35"/>
      <c r="D709" s="25"/>
      <c r="E709" s="59"/>
      <c r="F709" s="56"/>
      <c r="G709" s="56"/>
      <c r="H709" s="52"/>
      <c r="I709" s="52"/>
      <c r="J709" s="53"/>
      <c r="K709" s="52"/>
      <c r="L709" s="53"/>
      <c r="M709" s="52"/>
      <c r="N709" s="53"/>
      <c r="O709" s="52"/>
      <c r="P709" s="53"/>
      <c r="Q709" s="52"/>
      <c r="R709" s="53"/>
      <c r="S709" s="52"/>
      <c r="T709" s="53"/>
      <c r="U709" s="52"/>
      <c r="V709" s="49"/>
      <c r="W709" s="46"/>
      <c r="X709"/>
      <c r="Y709"/>
      <c r="Z709"/>
      <c r="AA709"/>
      <c r="AB709"/>
    </row>
    <row r="710" spans="1:28" x14ac:dyDescent="0.25">
      <c r="A710" s="60"/>
      <c r="B710" s="37" t="str">
        <f>IFERROR(VLOOKUP(A710,'Listing Clients'!A:K,2,0),"")</f>
        <v/>
      </c>
      <c r="C710" s="39" t="str">
        <f>IFERROR(VLOOKUP(A710,'Listing Clients'!A:K,3,0),"")</f>
        <v/>
      </c>
      <c r="D710" s="24"/>
      <c r="E710" s="57"/>
      <c r="F710" s="54"/>
      <c r="G710" s="54"/>
      <c r="H710" s="50">
        <f t="shared" ref="H710" si="2649">G710-F710</f>
        <v>0</v>
      </c>
      <c r="I710" s="50">
        <f t="shared" ref="I710" si="2650">COUNTIF(D710:D713,"Adulte")*H710</f>
        <v>0</v>
      </c>
      <c r="J710" s="47">
        <f t="shared" ref="J710" si="2651">IF(I710="","",I710*Y$2)</f>
        <v>0</v>
      </c>
      <c r="K710" s="50">
        <f t="shared" ref="K710" si="2652">COUNTIF(D710:D713,"E&lt;10 ans")*H710</f>
        <v>0</v>
      </c>
      <c r="L710" s="47">
        <f t="shared" ref="L710:L770" si="2653">IF(K710="","",K710*AA$2)</f>
        <v>0</v>
      </c>
      <c r="M710" s="50">
        <f t="shared" ref="M710" si="2654">COUNTIF(D710:D713,"Invité")*H710</f>
        <v>0</v>
      </c>
      <c r="N710" s="47">
        <f t="shared" ref="N710" si="2655">IF(M710="","",M710*AC$2)</f>
        <v>0</v>
      </c>
      <c r="O710" s="50">
        <f t="shared" ref="O710" si="2656">COUNTIF(D710:D713,"Adulte")*H710</f>
        <v>0</v>
      </c>
      <c r="P710" s="47">
        <f t="shared" ref="P710" si="2657">IF(O710="","",O710*Z$2)</f>
        <v>0</v>
      </c>
      <c r="Q710" s="50">
        <f t="shared" ref="Q710" si="2658">COUNTIF(D710:D713,"E&lt;10 ans")*H710</f>
        <v>0</v>
      </c>
      <c r="R710" s="47">
        <f t="shared" ref="R710" si="2659">IF(Q710="","",Q710*AB$2)</f>
        <v>0</v>
      </c>
      <c r="S710" s="50">
        <f t="shared" ref="S710" si="2660">COUNTIF(D710:D713,"Invité")*H710</f>
        <v>0</v>
      </c>
      <c r="T710" s="47">
        <f t="shared" ref="T710" si="2661">IF(S710="","",S710*AD$2)</f>
        <v>0</v>
      </c>
      <c r="U710" s="50">
        <f t="shared" ref="U710" si="2662">COUNTIF(D710:D713,"E&lt;3 ans")</f>
        <v>0</v>
      </c>
      <c r="V710" s="47">
        <f t="shared" ref="V710" si="2663">SUM(J710,L710,N710,P710,R710,T710,AE710)</f>
        <v>0</v>
      </c>
      <c r="W710" s="44">
        <f t="shared" ref="W710" si="2664">SUM(O710,Q710,S710)</f>
        <v>0</v>
      </c>
      <c r="X710"/>
      <c r="Y710"/>
      <c r="Z710"/>
      <c r="AA710"/>
      <c r="AB710"/>
    </row>
    <row r="711" spans="1:28" x14ac:dyDescent="0.25">
      <c r="A711" s="61"/>
      <c r="B711" s="40"/>
      <c r="D711" s="42"/>
      <c r="E711" s="58"/>
      <c r="F711" s="55"/>
      <c r="G711" s="55"/>
      <c r="H711" s="51"/>
      <c r="I711" s="51"/>
      <c r="J711" s="48"/>
      <c r="K711" s="51"/>
      <c r="L711" s="48"/>
      <c r="M711" s="51"/>
      <c r="N711" s="48"/>
      <c r="O711" s="51"/>
      <c r="P711" s="48"/>
      <c r="Q711" s="51"/>
      <c r="R711" s="48"/>
      <c r="S711" s="51"/>
      <c r="T711" s="48"/>
      <c r="U711" s="51"/>
      <c r="V711" s="48"/>
      <c r="W711" s="45"/>
      <c r="X711"/>
      <c r="Y711"/>
      <c r="Z711"/>
      <c r="AA711"/>
      <c r="AB711"/>
    </row>
    <row r="712" spans="1:28" x14ac:dyDescent="0.25">
      <c r="A712" s="61"/>
      <c r="B712" s="40"/>
      <c r="D712" s="42"/>
      <c r="E712" s="58"/>
      <c r="F712" s="55"/>
      <c r="G712" s="55"/>
      <c r="H712" s="51"/>
      <c r="I712" s="51"/>
      <c r="J712" s="48"/>
      <c r="K712" s="51"/>
      <c r="L712" s="48"/>
      <c r="M712" s="51"/>
      <c r="N712" s="48"/>
      <c r="O712" s="51"/>
      <c r="P712" s="48"/>
      <c r="Q712" s="51"/>
      <c r="R712" s="48"/>
      <c r="S712" s="51"/>
      <c r="T712" s="48"/>
      <c r="U712" s="51"/>
      <c r="V712" s="48"/>
      <c r="W712" s="45"/>
      <c r="X712"/>
      <c r="Y712"/>
      <c r="Z712"/>
      <c r="AA712"/>
      <c r="AB712"/>
    </row>
    <row r="713" spans="1:28" ht="15.75" thickBot="1" x14ac:dyDescent="0.3">
      <c r="A713" s="62"/>
      <c r="B713" s="41"/>
      <c r="C713" s="35"/>
      <c r="D713" s="25"/>
      <c r="E713" s="59"/>
      <c r="F713" s="56"/>
      <c r="G713" s="56"/>
      <c r="H713" s="52"/>
      <c r="I713" s="52"/>
      <c r="J713" s="53"/>
      <c r="K713" s="52"/>
      <c r="L713" s="53"/>
      <c r="M713" s="52"/>
      <c r="N713" s="53"/>
      <c r="O713" s="52"/>
      <c r="P713" s="53"/>
      <c r="Q713" s="52"/>
      <c r="R713" s="53"/>
      <c r="S713" s="52"/>
      <c r="T713" s="53"/>
      <c r="U713" s="52"/>
      <c r="V713" s="49"/>
      <c r="W713" s="46"/>
      <c r="X713"/>
      <c r="Y713"/>
      <c r="Z713"/>
      <c r="AA713"/>
      <c r="AB713"/>
    </row>
    <row r="714" spans="1:28" x14ac:dyDescent="0.25">
      <c r="A714" s="60"/>
      <c r="B714" s="37" t="str">
        <f>IFERROR(VLOOKUP(A714,'Listing Clients'!A:K,2,0),"")</f>
        <v/>
      </c>
      <c r="C714" s="39" t="str">
        <f>IFERROR(VLOOKUP(A714,'Listing Clients'!A:K,3,0),"")</f>
        <v/>
      </c>
      <c r="D714" s="24"/>
      <c r="E714" s="57"/>
      <c r="F714" s="54"/>
      <c r="G714" s="54"/>
      <c r="H714" s="50">
        <f t="shared" ref="H714" si="2665">G714-F714</f>
        <v>0</v>
      </c>
      <c r="I714" s="50">
        <f t="shared" ref="I714" si="2666">COUNTIF(D714:D717,"Adulte")*H714</f>
        <v>0</v>
      </c>
      <c r="J714" s="47">
        <f t="shared" ref="J714" si="2667">IF(I714="","",I714*Y$2)</f>
        <v>0</v>
      </c>
      <c r="K714" s="50">
        <f t="shared" ref="K714" si="2668">COUNTIF(D714:D717,"E&lt;10 ans")*H714</f>
        <v>0</v>
      </c>
      <c r="L714" s="47">
        <f t="shared" si="2653"/>
        <v>0</v>
      </c>
      <c r="M714" s="50">
        <f t="shared" ref="M714" si="2669">COUNTIF(D714:D717,"Invité")*H714</f>
        <v>0</v>
      </c>
      <c r="N714" s="47">
        <f t="shared" ref="N714" si="2670">IF(M714="","",M714*AC$2)</f>
        <v>0</v>
      </c>
      <c r="O714" s="50">
        <f t="shared" ref="O714" si="2671">COUNTIF(D714:D717,"Adulte")*H714</f>
        <v>0</v>
      </c>
      <c r="P714" s="47">
        <f t="shared" ref="P714" si="2672">IF(O714="","",O714*Z$2)</f>
        <v>0</v>
      </c>
      <c r="Q714" s="50">
        <f t="shared" ref="Q714" si="2673">COUNTIF(D714:D717,"E&lt;10 ans")*H714</f>
        <v>0</v>
      </c>
      <c r="R714" s="47">
        <f t="shared" ref="R714" si="2674">IF(Q714="","",Q714*AB$2)</f>
        <v>0</v>
      </c>
      <c r="S714" s="50">
        <f t="shared" ref="S714" si="2675">COUNTIF(D714:D717,"Invité")*H714</f>
        <v>0</v>
      </c>
      <c r="T714" s="47">
        <f t="shared" ref="T714" si="2676">IF(S714="","",S714*AD$2)</f>
        <v>0</v>
      </c>
      <c r="U714" s="50">
        <f t="shared" ref="U714" si="2677">COUNTIF(D714:D717,"E&lt;3 ans")</f>
        <v>0</v>
      </c>
      <c r="V714" s="47">
        <f t="shared" ref="V714" si="2678">SUM(J714,L714,N714,P714,R714,T714,AE714)</f>
        <v>0</v>
      </c>
      <c r="W714" s="44">
        <f t="shared" ref="W714" si="2679">SUM(O714,Q714,S714)</f>
        <v>0</v>
      </c>
      <c r="X714"/>
      <c r="Y714"/>
      <c r="Z714"/>
      <c r="AA714"/>
      <c r="AB714"/>
    </row>
    <row r="715" spans="1:28" x14ac:dyDescent="0.25">
      <c r="A715" s="61"/>
      <c r="B715" s="40"/>
      <c r="D715" s="42"/>
      <c r="E715" s="58"/>
      <c r="F715" s="55"/>
      <c r="G715" s="55"/>
      <c r="H715" s="51"/>
      <c r="I715" s="51"/>
      <c r="J715" s="48"/>
      <c r="K715" s="51"/>
      <c r="L715" s="48"/>
      <c r="M715" s="51"/>
      <c r="N715" s="48"/>
      <c r="O715" s="51"/>
      <c r="P715" s="48"/>
      <c r="Q715" s="51"/>
      <c r="R715" s="48"/>
      <c r="S715" s="51"/>
      <c r="T715" s="48"/>
      <c r="U715" s="51"/>
      <c r="V715" s="48"/>
      <c r="W715" s="45"/>
      <c r="X715"/>
      <c r="Y715"/>
      <c r="Z715"/>
      <c r="AA715"/>
      <c r="AB715"/>
    </row>
    <row r="716" spans="1:28" x14ac:dyDescent="0.25">
      <c r="A716" s="61"/>
      <c r="B716" s="40"/>
      <c r="D716" s="42"/>
      <c r="E716" s="58"/>
      <c r="F716" s="55"/>
      <c r="G716" s="55"/>
      <c r="H716" s="51"/>
      <c r="I716" s="51"/>
      <c r="J716" s="48"/>
      <c r="K716" s="51"/>
      <c r="L716" s="48"/>
      <c r="M716" s="51"/>
      <c r="N716" s="48"/>
      <c r="O716" s="51"/>
      <c r="P716" s="48"/>
      <c r="Q716" s="51"/>
      <c r="R716" s="48"/>
      <c r="S716" s="51"/>
      <c r="T716" s="48"/>
      <c r="U716" s="51"/>
      <c r="V716" s="48"/>
      <c r="W716" s="45"/>
      <c r="X716"/>
      <c r="Y716"/>
      <c r="Z716"/>
      <c r="AA716"/>
      <c r="AB716"/>
    </row>
    <row r="717" spans="1:28" ht="15.75" thickBot="1" x14ac:dyDescent="0.3">
      <c r="A717" s="62"/>
      <c r="B717" s="41"/>
      <c r="C717" s="35"/>
      <c r="D717" s="25"/>
      <c r="E717" s="59"/>
      <c r="F717" s="56"/>
      <c r="G717" s="56"/>
      <c r="H717" s="52"/>
      <c r="I717" s="52"/>
      <c r="J717" s="53"/>
      <c r="K717" s="52"/>
      <c r="L717" s="53"/>
      <c r="M717" s="52"/>
      <c r="N717" s="53"/>
      <c r="O717" s="52"/>
      <c r="P717" s="53"/>
      <c r="Q717" s="52"/>
      <c r="R717" s="53"/>
      <c r="S717" s="52"/>
      <c r="T717" s="53"/>
      <c r="U717" s="52"/>
      <c r="V717" s="49"/>
      <c r="W717" s="46"/>
      <c r="X717"/>
      <c r="Y717"/>
      <c r="Z717"/>
      <c r="AA717"/>
      <c r="AB717"/>
    </row>
    <row r="718" spans="1:28" x14ac:dyDescent="0.25">
      <c r="A718" s="60"/>
      <c r="B718" s="37" t="str">
        <f>IFERROR(VLOOKUP(A718,'Listing Clients'!A:K,2,0),"")</f>
        <v/>
      </c>
      <c r="C718" s="39" t="str">
        <f>IFERROR(VLOOKUP(A718,'Listing Clients'!A:K,3,0),"")</f>
        <v/>
      </c>
      <c r="D718" s="24"/>
      <c r="E718" s="57"/>
      <c r="F718" s="54"/>
      <c r="G718" s="54"/>
      <c r="H718" s="50">
        <f t="shared" ref="H718" si="2680">G718-F718</f>
        <v>0</v>
      </c>
      <c r="I718" s="50">
        <f t="shared" ref="I718" si="2681">COUNTIF(D718:D721,"Adulte")*H718</f>
        <v>0</v>
      </c>
      <c r="J718" s="47">
        <f t="shared" ref="J718" si="2682">IF(I718="","",I718*Y$2)</f>
        <v>0</v>
      </c>
      <c r="K718" s="50">
        <f t="shared" ref="K718" si="2683">COUNTIF(D718:D721,"E&lt;10 ans")*H718</f>
        <v>0</v>
      </c>
      <c r="L718" s="47">
        <f t="shared" si="2653"/>
        <v>0</v>
      </c>
      <c r="M718" s="50">
        <f t="shared" ref="M718" si="2684">COUNTIF(D718:D721,"Invité")*H718</f>
        <v>0</v>
      </c>
      <c r="N718" s="47">
        <f t="shared" ref="N718" si="2685">IF(M718="","",M718*AC$2)</f>
        <v>0</v>
      </c>
      <c r="O718" s="50">
        <f t="shared" ref="O718" si="2686">COUNTIF(D718:D721,"Adulte")*H718</f>
        <v>0</v>
      </c>
      <c r="P718" s="47">
        <f t="shared" ref="P718" si="2687">IF(O718="","",O718*Z$2)</f>
        <v>0</v>
      </c>
      <c r="Q718" s="50">
        <f t="shared" ref="Q718" si="2688">COUNTIF(D718:D721,"E&lt;10 ans")*H718</f>
        <v>0</v>
      </c>
      <c r="R718" s="47">
        <f t="shared" ref="R718" si="2689">IF(Q718="","",Q718*AB$2)</f>
        <v>0</v>
      </c>
      <c r="S718" s="50">
        <f t="shared" ref="S718" si="2690">COUNTIF(D718:D721,"Invité")*H718</f>
        <v>0</v>
      </c>
      <c r="T718" s="47">
        <f t="shared" ref="T718" si="2691">IF(S718="","",S718*AD$2)</f>
        <v>0</v>
      </c>
      <c r="U718" s="50">
        <f t="shared" ref="U718" si="2692">COUNTIF(D718:D721,"E&lt;3 ans")</f>
        <v>0</v>
      </c>
      <c r="V718" s="47">
        <f t="shared" ref="V718" si="2693">SUM(J718,L718,N718,P718,R718,T718,AE718)</f>
        <v>0</v>
      </c>
      <c r="W718" s="44">
        <f t="shared" ref="W718" si="2694">SUM(O718,Q718,S718)</f>
        <v>0</v>
      </c>
      <c r="X718"/>
      <c r="Y718"/>
      <c r="Z718"/>
      <c r="AA718"/>
      <c r="AB718"/>
    </row>
    <row r="719" spans="1:28" x14ac:dyDescent="0.25">
      <c r="A719" s="61"/>
      <c r="B719" s="40"/>
      <c r="D719" s="42"/>
      <c r="E719" s="58"/>
      <c r="F719" s="55"/>
      <c r="G719" s="55"/>
      <c r="H719" s="51"/>
      <c r="I719" s="51"/>
      <c r="J719" s="48"/>
      <c r="K719" s="51"/>
      <c r="L719" s="48"/>
      <c r="M719" s="51"/>
      <c r="N719" s="48"/>
      <c r="O719" s="51"/>
      <c r="P719" s="48"/>
      <c r="Q719" s="51"/>
      <c r="R719" s="48"/>
      <c r="S719" s="51"/>
      <c r="T719" s="48"/>
      <c r="U719" s="51"/>
      <c r="V719" s="48"/>
      <c r="W719" s="45"/>
      <c r="X719"/>
      <c r="Y719"/>
      <c r="Z719"/>
      <c r="AA719"/>
      <c r="AB719"/>
    </row>
    <row r="720" spans="1:28" x14ac:dyDescent="0.25">
      <c r="A720" s="61"/>
      <c r="B720" s="40"/>
      <c r="D720" s="42"/>
      <c r="E720" s="58"/>
      <c r="F720" s="55"/>
      <c r="G720" s="55"/>
      <c r="H720" s="51"/>
      <c r="I720" s="51"/>
      <c r="J720" s="48"/>
      <c r="K720" s="51"/>
      <c r="L720" s="48"/>
      <c r="M720" s="51"/>
      <c r="N720" s="48"/>
      <c r="O720" s="51"/>
      <c r="P720" s="48"/>
      <c r="Q720" s="51"/>
      <c r="R720" s="48"/>
      <c r="S720" s="51"/>
      <c r="T720" s="48"/>
      <c r="U720" s="51"/>
      <c r="V720" s="48"/>
      <c r="W720" s="45"/>
      <c r="X720"/>
      <c r="Y720"/>
      <c r="Z720"/>
      <c r="AA720"/>
      <c r="AB720"/>
    </row>
    <row r="721" spans="1:28" ht="15.75" thickBot="1" x14ac:dyDescent="0.3">
      <c r="A721" s="62"/>
      <c r="B721" s="41"/>
      <c r="C721" s="35"/>
      <c r="D721" s="25"/>
      <c r="E721" s="59"/>
      <c r="F721" s="56"/>
      <c r="G721" s="56"/>
      <c r="H721" s="52"/>
      <c r="I721" s="52"/>
      <c r="J721" s="53"/>
      <c r="K721" s="52"/>
      <c r="L721" s="53"/>
      <c r="M721" s="52"/>
      <c r="N721" s="53"/>
      <c r="O721" s="52"/>
      <c r="P721" s="53"/>
      <c r="Q721" s="52"/>
      <c r="R721" s="53"/>
      <c r="S721" s="52"/>
      <c r="T721" s="53"/>
      <c r="U721" s="52"/>
      <c r="V721" s="49"/>
      <c r="W721" s="46"/>
      <c r="X721"/>
      <c r="Y721"/>
      <c r="Z721"/>
      <c r="AA721"/>
      <c r="AB721"/>
    </row>
    <row r="722" spans="1:28" x14ac:dyDescent="0.25">
      <c r="A722" s="60"/>
      <c r="B722" s="37" t="str">
        <f>IFERROR(VLOOKUP(A722,'Listing Clients'!A:K,2,0),"")</f>
        <v/>
      </c>
      <c r="C722" s="39" t="str">
        <f>IFERROR(VLOOKUP(A722,'Listing Clients'!A:K,3,0),"")</f>
        <v/>
      </c>
      <c r="D722" s="24"/>
      <c r="E722" s="57"/>
      <c r="F722" s="54"/>
      <c r="G722" s="54"/>
      <c r="H722" s="50">
        <f t="shared" ref="H722" si="2695">G722-F722</f>
        <v>0</v>
      </c>
      <c r="I722" s="50">
        <f t="shared" ref="I722" si="2696">COUNTIF(D722:D725,"Adulte")*H722</f>
        <v>0</v>
      </c>
      <c r="J722" s="47">
        <f t="shared" ref="J722" si="2697">IF(I722="","",I722*Y$2)</f>
        <v>0</v>
      </c>
      <c r="K722" s="50">
        <f t="shared" ref="K722" si="2698">COUNTIF(D722:D725,"E&lt;10 ans")*H722</f>
        <v>0</v>
      </c>
      <c r="L722" s="47">
        <f t="shared" si="2653"/>
        <v>0</v>
      </c>
      <c r="M722" s="50">
        <f t="shared" ref="M722" si="2699">COUNTIF(D722:D725,"Invité")*H722</f>
        <v>0</v>
      </c>
      <c r="N722" s="47">
        <f t="shared" ref="N722" si="2700">IF(M722="","",M722*AC$2)</f>
        <v>0</v>
      </c>
      <c r="O722" s="50">
        <f t="shared" ref="O722" si="2701">COUNTIF(D722:D725,"Adulte")*H722</f>
        <v>0</v>
      </c>
      <c r="P722" s="47">
        <f t="shared" ref="P722" si="2702">IF(O722="","",O722*Z$2)</f>
        <v>0</v>
      </c>
      <c r="Q722" s="50">
        <f t="shared" ref="Q722" si="2703">COUNTIF(D722:D725,"E&lt;10 ans")*H722</f>
        <v>0</v>
      </c>
      <c r="R722" s="47">
        <f t="shared" ref="R722" si="2704">IF(Q722="","",Q722*AB$2)</f>
        <v>0</v>
      </c>
      <c r="S722" s="50">
        <f t="shared" ref="S722" si="2705">COUNTIF(D722:D725,"Invité")*H722</f>
        <v>0</v>
      </c>
      <c r="T722" s="47">
        <f t="shared" ref="T722" si="2706">IF(S722="","",S722*AD$2)</f>
        <v>0</v>
      </c>
      <c r="U722" s="50">
        <f t="shared" ref="U722" si="2707">COUNTIF(D722:D725,"E&lt;3 ans")</f>
        <v>0</v>
      </c>
      <c r="V722" s="47">
        <f t="shared" ref="V722" si="2708">SUM(J722,L722,N722,P722,R722,T722,AE722)</f>
        <v>0</v>
      </c>
      <c r="W722" s="44">
        <f t="shared" ref="W722" si="2709">SUM(O722,Q722,S722)</f>
        <v>0</v>
      </c>
      <c r="X722"/>
      <c r="Y722"/>
      <c r="Z722"/>
      <c r="AA722"/>
      <c r="AB722"/>
    </row>
    <row r="723" spans="1:28" x14ac:dyDescent="0.25">
      <c r="A723" s="61"/>
      <c r="B723" s="40"/>
      <c r="D723" s="42"/>
      <c r="E723" s="58"/>
      <c r="F723" s="55"/>
      <c r="G723" s="55"/>
      <c r="H723" s="51"/>
      <c r="I723" s="51"/>
      <c r="J723" s="48"/>
      <c r="K723" s="51"/>
      <c r="L723" s="48"/>
      <c r="M723" s="51"/>
      <c r="N723" s="48"/>
      <c r="O723" s="51"/>
      <c r="P723" s="48"/>
      <c r="Q723" s="51"/>
      <c r="R723" s="48"/>
      <c r="S723" s="51"/>
      <c r="T723" s="48"/>
      <c r="U723" s="51"/>
      <c r="V723" s="48"/>
      <c r="W723" s="45"/>
      <c r="X723"/>
      <c r="Y723"/>
      <c r="Z723"/>
      <c r="AA723"/>
      <c r="AB723"/>
    </row>
    <row r="724" spans="1:28" x14ac:dyDescent="0.25">
      <c r="A724" s="61"/>
      <c r="B724" s="40"/>
      <c r="D724" s="42"/>
      <c r="E724" s="58"/>
      <c r="F724" s="55"/>
      <c r="G724" s="55"/>
      <c r="H724" s="51"/>
      <c r="I724" s="51"/>
      <c r="J724" s="48"/>
      <c r="K724" s="51"/>
      <c r="L724" s="48"/>
      <c r="M724" s="51"/>
      <c r="N724" s="48"/>
      <c r="O724" s="51"/>
      <c r="P724" s="48"/>
      <c r="Q724" s="51"/>
      <c r="R724" s="48"/>
      <c r="S724" s="51"/>
      <c r="T724" s="48"/>
      <c r="U724" s="51"/>
      <c r="V724" s="48"/>
      <c r="W724" s="45"/>
      <c r="X724"/>
      <c r="Y724"/>
      <c r="Z724"/>
      <c r="AA724"/>
      <c r="AB724"/>
    </row>
    <row r="725" spans="1:28" ht="15.75" thickBot="1" x14ac:dyDescent="0.3">
      <c r="A725" s="62"/>
      <c r="B725" s="41"/>
      <c r="C725" s="35"/>
      <c r="D725" s="25"/>
      <c r="E725" s="59"/>
      <c r="F725" s="56"/>
      <c r="G725" s="56"/>
      <c r="H725" s="52"/>
      <c r="I725" s="52"/>
      <c r="J725" s="53"/>
      <c r="K725" s="52"/>
      <c r="L725" s="53"/>
      <c r="M725" s="52"/>
      <c r="N725" s="53"/>
      <c r="O725" s="52"/>
      <c r="P725" s="53"/>
      <c r="Q725" s="52"/>
      <c r="R725" s="53"/>
      <c r="S725" s="52"/>
      <c r="T725" s="53"/>
      <c r="U725" s="52"/>
      <c r="V725" s="49"/>
      <c r="W725" s="46"/>
      <c r="X725"/>
      <c r="Y725"/>
      <c r="Z725"/>
      <c r="AA725"/>
      <c r="AB725"/>
    </row>
    <row r="726" spans="1:28" x14ac:dyDescent="0.25">
      <c r="A726" s="60"/>
      <c r="B726" s="37" t="str">
        <f>IFERROR(VLOOKUP(A726,'Listing Clients'!A:K,2,0),"")</f>
        <v/>
      </c>
      <c r="C726" s="39" t="str">
        <f>IFERROR(VLOOKUP(A726,'Listing Clients'!A:K,3,0),"")</f>
        <v/>
      </c>
      <c r="D726" s="24"/>
      <c r="E726" s="57"/>
      <c r="F726" s="54"/>
      <c r="G726" s="54"/>
      <c r="H726" s="50">
        <f t="shared" ref="H726" si="2710">G726-F726</f>
        <v>0</v>
      </c>
      <c r="I726" s="50">
        <f t="shared" ref="I726" si="2711">COUNTIF(D726:D729,"Adulte")*H726</f>
        <v>0</v>
      </c>
      <c r="J726" s="47">
        <f t="shared" ref="J726" si="2712">IF(I726="","",I726*Y$2)</f>
        <v>0</v>
      </c>
      <c r="K726" s="50">
        <f t="shared" ref="K726" si="2713">COUNTIF(D726:D729,"E&lt;10 ans")*H726</f>
        <v>0</v>
      </c>
      <c r="L726" s="47">
        <f t="shared" si="2653"/>
        <v>0</v>
      </c>
      <c r="M726" s="50">
        <f t="shared" ref="M726" si="2714">COUNTIF(D726:D729,"Invité")*H726</f>
        <v>0</v>
      </c>
      <c r="N726" s="47">
        <f t="shared" ref="N726" si="2715">IF(M726="","",M726*AC$2)</f>
        <v>0</v>
      </c>
      <c r="O726" s="50">
        <f t="shared" ref="O726" si="2716">COUNTIF(D726:D729,"Adulte")*H726</f>
        <v>0</v>
      </c>
      <c r="P726" s="47">
        <f t="shared" ref="P726" si="2717">IF(O726="","",O726*Z$2)</f>
        <v>0</v>
      </c>
      <c r="Q726" s="50">
        <f t="shared" ref="Q726" si="2718">COUNTIF(D726:D729,"E&lt;10 ans")*H726</f>
        <v>0</v>
      </c>
      <c r="R726" s="47">
        <f t="shared" ref="R726" si="2719">IF(Q726="","",Q726*AB$2)</f>
        <v>0</v>
      </c>
      <c r="S726" s="50">
        <f t="shared" ref="S726" si="2720">COUNTIF(D726:D729,"Invité")*H726</f>
        <v>0</v>
      </c>
      <c r="T726" s="47">
        <f t="shared" ref="T726" si="2721">IF(S726="","",S726*AD$2)</f>
        <v>0</v>
      </c>
      <c r="U726" s="50">
        <f t="shared" ref="U726" si="2722">COUNTIF(D726:D729,"E&lt;3 ans")</f>
        <v>0</v>
      </c>
      <c r="V726" s="47">
        <f t="shared" ref="V726" si="2723">SUM(J726,L726,N726,P726,R726,T726,AE726)</f>
        <v>0</v>
      </c>
      <c r="W726" s="44">
        <f t="shared" ref="W726" si="2724">SUM(O726,Q726,S726)</f>
        <v>0</v>
      </c>
      <c r="X726"/>
      <c r="Y726"/>
      <c r="Z726"/>
      <c r="AA726"/>
      <c r="AB726"/>
    </row>
    <row r="727" spans="1:28" x14ac:dyDescent="0.25">
      <c r="A727" s="61"/>
      <c r="B727" s="40"/>
      <c r="D727" s="42"/>
      <c r="E727" s="58"/>
      <c r="F727" s="55"/>
      <c r="G727" s="55"/>
      <c r="H727" s="51"/>
      <c r="I727" s="51"/>
      <c r="J727" s="48"/>
      <c r="K727" s="51"/>
      <c r="L727" s="48"/>
      <c r="M727" s="51"/>
      <c r="N727" s="48"/>
      <c r="O727" s="51"/>
      <c r="P727" s="48"/>
      <c r="Q727" s="51"/>
      <c r="R727" s="48"/>
      <c r="S727" s="51"/>
      <c r="T727" s="48"/>
      <c r="U727" s="51"/>
      <c r="V727" s="48"/>
      <c r="W727" s="45"/>
      <c r="X727"/>
      <c r="Y727"/>
      <c r="Z727"/>
      <c r="AA727"/>
      <c r="AB727"/>
    </row>
    <row r="728" spans="1:28" x14ac:dyDescent="0.25">
      <c r="A728" s="61"/>
      <c r="B728" s="40"/>
      <c r="D728" s="42"/>
      <c r="E728" s="58"/>
      <c r="F728" s="55"/>
      <c r="G728" s="55"/>
      <c r="H728" s="51"/>
      <c r="I728" s="51"/>
      <c r="J728" s="48"/>
      <c r="K728" s="51"/>
      <c r="L728" s="48"/>
      <c r="M728" s="51"/>
      <c r="N728" s="48"/>
      <c r="O728" s="51"/>
      <c r="P728" s="48"/>
      <c r="Q728" s="51"/>
      <c r="R728" s="48"/>
      <c r="S728" s="51"/>
      <c r="T728" s="48"/>
      <c r="U728" s="51"/>
      <c r="V728" s="48"/>
      <c r="W728" s="45"/>
      <c r="X728"/>
      <c r="Y728"/>
      <c r="Z728"/>
      <c r="AA728"/>
      <c r="AB728"/>
    </row>
    <row r="729" spans="1:28" ht="15.75" thickBot="1" x14ac:dyDescent="0.3">
      <c r="A729" s="62"/>
      <c r="B729" s="41"/>
      <c r="C729" s="35"/>
      <c r="D729" s="25"/>
      <c r="E729" s="59"/>
      <c r="F729" s="56"/>
      <c r="G729" s="56"/>
      <c r="H729" s="52"/>
      <c r="I729" s="52"/>
      <c r="J729" s="53"/>
      <c r="K729" s="52"/>
      <c r="L729" s="53"/>
      <c r="M729" s="52"/>
      <c r="N729" s="53"/>
      <c r="O729" s="52"/>
      <c r="P729" s="53"/>
      <c r="Q729" s="52"/>
      <c r="R729" s="53"/>
      <c r="S729" s="52"/>
      <c r="T729" s="53"/>
      <c r="U729" s="52"/>
      <c r="V729" s="49"/>
      <c r="W729" s="46"/>
      <c r="X729"/>
      <c r="Y729"/>
      <c r="Z729"/>
      <c r="AA729"/>
      <c r="AB729"/>
    </row>
    <row r="730" spans="1:28" x14ac:dyDescent="0.25">
      <c r="A730" s="60"/>
      <c r="B730" s="37" t="str">
        <f>IFERROR(VLOOKUP(A730,'Listing Clients'!A:K,2,0),"")</f>
        <v/>
      </c>
      <c r="C730" s="39" t="str">
        <f>IFERROR(VLOOKUP(A730,'Listing Clients'!A:K,3,0),"")</f>
        <v/>
      </c>
      <c r="D730" s="24"/>
      <c r="E730" s="57"/>
      <c r="F730" s="54"/>
      <c r="G730" s="54"/>
      <c r="H730" s="50">
        <f t="shared" ref="H730" si="2725">G730-F730</f>
        <v>0</v>
      </c>
      <c r="I730" s="50">
        <f t="shared" ref="I730" si="2726">COUNTIF(D730:D733,"Adulte")*H730</f>
        <v>0</v>
      </c>
      <c r="J730" s="47">
        <f t="shared" ref="J730" si="2727">IF(I730="","",I730*Y$2)</f>
        <v>0</v>
      </c>
      <c r="K730" s="50">
        <f t="shared" ref="K730" si="2728">COUNTIF(D730:D733,"E&lt;10 ans")*H730</f>
        <v>0</v>
      </c>
      <c r="L730" s="47">
        <f t="shared" si="2653"/>
        <v>0</v>
      </c>
      <c r="M730" s="50">
        <f t="shared" ref="M730" si="2729">COUNTIF(D730:D733,"Invité")*H730</f>
        <v>0</v>
      </c>
      <c r="N730" s="47">
        <f t="shared" ref="N730" si="2730">IF(M730="","",M730*AC$2)</f>
        <v>0</v>
      </c>
      <c r="O730" s="50">
        <f t="shared" ref="O730" si="2731">COUNTIF(D730:D733,"Adulte")*H730</f>
        <v>0</v>
      </c>
      <c r="P730" s="47">
        <f t="shared" ref="P730" si="2732">IF(O730="","",O730*Z$2)</f>
        <v>0</v>
      </c>
      <c r="Q730" s="50">
        <f t="shared" ref="Q730" si="2733">COUNTIF(D730:D733,"E&lt;10 ans")*H730</f>
        <v>0</v>
      </c>
      <c r="R730" s="47">
        <f t="shared" ref="R730" si="2734">IF(Q730="","",Q730*AB$2)</f>
        <v>0</v>
      </c>
      <c r="S730" s="50">
        <f t="shared" ref="S730" si="2735">COUNTIF(D730:D733,"Invité")*H730</f>
        <v>0</v>
      </c>
      <c r="T730" s="47">
        <f t="shared" ref="T730" si="2736">IF(S730="","",S730*AD$2)</f>
        <v>0</v>
      </c>
      <c r="U730" s="50">
        <f t="shared" ref="U730" si="2737">COUNTIF(D730:D733,"E&lt;3 ans")</f>
        <v>0</v>
      </c>
      <c r="V730" s="47">
        <f t="shared" ref="V730" si="2738">SUM(J730,L730,N730,P730,R730,T730,AE730)</f>
        <v>0</v>
      </c>
      <c r="W730" s="44">
        <f t="shared" ref="W730" si="2739">SUM(O730,Q730,S730)</f>
        <v>0</v>
      </c>
      <c r="X730"/>
      <c r="Y730"/>
      <c r="Z730"/>
      <c r="AA730"/>
      <c r="AB730"/>
    </row>
    <row r="731" spans="1:28" x14ac:dyDescent="0.25">
      <c r="A731" s="61"/>
      <c r="B731" s="40"/>
      <c r="D731" s="42"/>
      <c r="E731" s="58"/>
      <c r="F731" s="55"/>
      <c r="G731" s="55"/>
      <c r="H731" s="51"/>
      <c r="I731" s="51"/>
      <c r="J731" s="48"/>
      <c r="K731" s="51"/>
      <c r="L731" s="48"/>
      <c r="M731" s="51"/>
      <c r="N731" s="48"/>
      <c r="O731" s="51"/>
      <c r="P731" s="48"/>
      <c r="Q731" s="51"/>
      <c r="R731" s="48"/>
      <c r="S731" s="51"/>
      <c r="T731" s="48"/>
      <c r="U731" s="51"/>
      <c r="V731" s="48"/>
      <c r="W731" s="45"/>
      <c r="X731"/>
      <c r="Y731"/>
      <c r="Z731"/>
      <c r="AA731"/>
      <c r="AB731"/>
    </row>
    <row r="732" spans="1:28" x14ac:dyDescent="0.25">
      <c r="A732" s="61"/>
      <c r="B732" s="40"/>
      <c r="D732" s="42"/>
      <c r="E732" s="58"/>
      <c r="F732" s="55"/>
      <c r="G732" s="55"/>
      <c r="H732" s="51"/>
      <c r="I732" s="51"/>
      <c r="J732" s="48"/>
      <c r="K732" s="51"/>
      <c r="L732" s="48"/>
      <c r="M732" s="51"/>
      <c r="N732" s="48"/>
      <c r="O732" s="51"/>
      <c r="P732" s="48"/>
      <c r="Q732" s="51"/>
      <c r="R732" s="48"/>
      <c r="S732" s="51"/>
      <c r="T732" s="48"/>
      <c r="U732" s="51"/>
      <c r="V732" s="48"/>
      <c r="W732" s="45"/>
      <c r="X732"/>
      <c r="Y732"/>
      <c r="Z732"/>
      <c r="AA732"/>
      <c r="AB732"/>
    </row>
    <row r="733" spans="1:28" ht="15.75" thickBot="1" x14ac:dyDescent="0.3">
      <c r="A733" s="62"/>
      <c r="B733" s="41"/>
      <c r="C733" s="35"/>
      <c r="D733" s="25"/>
      <c r="E733" s="59"/>
      <c r="F733" s="56"/>
      <c r="G733" s="56"/>
      <c r="H733" s="52"/>
      <c r="I733" s="52"/>
      <c r="J733" s="53"/>
      <c r="K733" s="52"/>
      <c r="L733" s="53"/>
      <c r="M733" s="52"/>
      <c r="N733" s="53"/>
      <c r="O733" s="52"/>
      <c r="P733" s="53"/>
      <c r="Q733" s="52"/>
      <c r="R733" s="53"/>
      <c r="S733" s="52"/>
      <c r="T733" s="53"/>
      <c r="U733" s="52"/>
      <c r="V733" s="49"/>
      <c r="W733" s="46"/>
      <c r="X733"/>
      <c r="Y733"/>
      <c r="Z733"/>
      <c r="AA733"/>
      <c r="AB733"/>
    </row>
    <row r="734" spans="1:28" x14ac:dyDescent="0.25">
      <c r="A734" s="60"/>
      <c r="B734" s="37" t="str">
        <f>IFERROR(VLOOKUP(A734,'Listing Clients'!A:K,2,0),"")</f>
        <v/>
      </c>
      <c r="C734" s="39" t="str">
        <f>IFERROR(VLOOKUP(A734,'Listing Clients'!A:K,3,0),"")</f>
        <v/>
      </c>
      <c r="D734" s="24"/>
      <c r="E734" s="57"/>
      <c r="F734" s="54"/>
      <c r="G734" s="54"/>
      <c r="H734" s="50">
        <f t="shared" ref="H734" si="2740">G734-F734</f>
        <v>0</v>
      </c>
      <c r="I734" s="50">
        <f t="shared" ref="I734" si="2741">COUNTIF(D734:D737,"Adulte")*H734</f>
        <v>0</v>
      </c>
      <c r="J734" s="47">
        <f t="shared" ref="J734" si="2742">IF(I734="","",I734*Y$2)</f>
        <v>0</v>
      </c>
      <c r="K734" s="50">
        <f t="shared" ref="K734" si="2743">COUNTIF(D734:D737,"E&lt;10 ans")*H734</f>
        <v>0</v>
      </c>
      <c r="L734" s="47">
        <f t="shared" si="2653"/>
        <v>0</v>
      </c>
      <c r="M734" s="50">
        <f t="shared" ref="M734" si="2744">COUNTIF(D734:D737,"Invité")*H734</f>
        <v>0</v>
      </c>
      <c r="N734" s="47">
        <f t="shared" ref="N734" si="2745">IF(M734="","",M734*AC$2)</f>
        <v>0</v>
      </c>
      <c r="O734" s="50">
        <f t="shared" ref="O734" si="2746">COUNTIF(D734:D737,"Adulte")*H734</f>
        <v>0</v>
      </c>
      <c r="P734" s="47">
        <f t="shared" ref="P734" si="2747">IF(O734="","",O734*Z$2)</f>
        <v>0</v>
      </c>
      <c r="Q734" s="50">
        <f t="shared" ref="Q734" si="2748">COUNTIF(D734:D737,"E&lt;10 ans")*H734</f>
        <v>0</v>
      </c>
      <c r="R734" s="47">
        <f t="shared" ref="R734" si="2749">IF(Q734="","",Q734*AB$2)</f>
        <v>0</v>
      </c>
      <c r="S734" s="50">
        <f t="shared" ref="S734" si="2750">COUNTIF(D734:D737,"Invité")*H734</f>
        <v>0</v>
      </c>
      <c r="T734" s="47">
        <f t="shared" ref="T734" si="2751">IF(S734="","",S734*AD$2)</f>
        <v>0</v>
      </c>
      <c r="U734" s="50">
        <f t="shared" ref="U734" si="2752">COUNTIF(D734:D737,"E&lt;3 ans")</f>
        <v>0</v>
      </c>
      <c r="V734" s="47">
        <f t="shared" ref="V734" si="2753">SUM(J734,L734,N734,P734,R734,T734,AE734)</f>
        <v>0</v>
      </c>
      <c r="W734" s="44">
        <f t="shared" ref="W734" si="2754">SUM(O734,Q734,S734)</f>
        <v>0</v>
      </c>
      <c r="X734"/>
      <c r="Y734"/>
      <c r="Z734"/>
      <c r="AA734"/>
      <c r="AB734"/>
    </row>
    <row r="735" spans="1:28" x14ac:dyDescent="0.25">
      <c r="A735" s="61"/>
      <c r="B735" s="40"/>
      <c r="D735" s="42"/>
      <c r="E735" s="58"/>
      <c r="F735" s="55"/>
      <c r="G735" s="55"/>
      <c r="H735" s="51"/>
      <c r="I735" s="51"/>
      <c r="J735" s="48"/>
      <c r="K735" s="51"/>
      <c r="L735" s="48"/>
      <c r="M735" s="51"/>
      <c r="N735" s="48"/>
      <c r="O735" s="51"/>
      <c r="P735" s="48"/>
      <c r="Q735" s="51"/>
      <c r="R735" s="48"/>
      <c r="S735" s="51"/>
      <c r="T735" s="48"/>
      <c r="U735" s="51"/>
      <c r="V735" s="48"/>
      <c r="W735" s="45"/>
      <c r="X735"/>
      <c r="Y735"/>
      <c r="Z735"/>
      <c r="AA735"/>
      <c r="AB735"/>
    </row>
    <row r="736" spans="1:28" x14ac:dyDescent="0.25">
      <c r="A736" s="61"/>
      <c r="B736" s="40"/>
      <c r="D736" s="42"/>
      <c r="E736" s="58"/>
      <c r="F736" s="55"/>
      <c r="G736" s="55"/>
      <c r="H736" s="51"/>
      <c r="I736" s="51"/>
      <c r="J736" s="48"/>
      <c r="K736" s="51"/>
      <c r="L736" s="48"/>
      <c r="M736" s="51"/>
      <c r="N736" s="48"/>
      <c r="O736" s="51"/>
      <c r="P736" s="48"/>
      <c r="Q736" s="51"/>
      <c r="R736" s="48"/>
      <c r="S736" s="51"/>
      <c r="T736" s="48"/>
      <c r="U736" s="51"/>
      <c r="V736" s="48"/>
      <c r="W736" s="45"/>
      <c r="X736"/>
      <c r="Y736"/>
      <c r="Z736"/>
      <c r="AA736"/>
      <c r="AB736"/>
    </row>
    <row r="737" spans="1:28" ht="15.75" thickBot="1" x14ac:dyDescent="0.3">
      <c r="A737" s="62"/>
      <c r="B737" s="41"/>
      <c r="C737" s="35"/>
      <c r="D737" s="25"/>
      <c r="E737" s="59"/>
      <c r="F737" s="56"/>
      <c r="G737" s="56"/>
      <c r="H737" s="52"/>
      <c r="I737" s="52"/>
      <c r="J737" s="53"/>
      <c r="K737" s="52"/>
      <c r="L737" s="53"/>
      <c r="M737" s="52"/>
      <c r="N737" s="53"/>
      <c r="O737" s="52"/>
      <c r="P737" s="53"/>
      <c r="Q737" s="52"/>
      <c r="R737" s="53"/>
      <c r="S737" s="52"/>
      <c r="T737" s="53"/>
      <c r="U737" s="52"/>
      <c r="V737" s="49"/>
      <c r="W737" s="46"/>
      <c r="X737"/>
      <c r="Y737"/>
      <c r="Z737"/>
      <c r="AA737"/>
      <c r="AB737"/>
    </row>
    <row r="738" spans="1:28" x14ac:dyDescent="0.25">
      <c r="A738" s="60"/>
      <c r="B738" s="37" t="str">
        <f>IFERROR(VLOOKUP(A738,'Listing Clients'!A:K,2,0),"")</f>
        <v/>
      </c>
      <c r="C738" s="39" t="str">
        <f>IFERROR(VLOOKUP(A738,'Listing Clients'!A:K,3,0),"")</f>
        <v/>
      </c>
      <c r="D738" s="24"/>
      <c r="E738" s="57"/>
      <c r="F738" s="54"/>
      <c r="G738" s="54"/>
      <c r="H738" s="50">
        <f t="shared" ref="H738" si="2755">G738-F738</f>
        <v>0</v>
      </c>
      <c r="I738" s="50">
        <f t="shared" ref="I738" si="2756">COUNTIF(D738:D741,"Adulte")*H738</f>
        <v>0</v>
      </c>
      <c r="J738" s="47">
        <f t="shared" ref="J738" si="2757">IF(I738="","",I738*Y$2)</f>
        <v>0</v>
      </c>
      <c r="K738" s="50">
        <f t="shared" ref="K738" si="2758">COUNTIF(D738:D741,"E&lt;10 ans")*H738</f>
        <v>0</v>
      </c>
      <c r="L738" s="47">
        <f t="shared" si="2653"/>
        <v>0</v>
      </c>
      <c r="M738" s="50">
        <f t="shared" ref="M738" si="2759">COUNTIF(D738:D741,"Invité")*H738</f>
        <v>0</v>
      </c>
      <c r="N738" s="47">
        <f t="shared" ref="N738" si="2760">IF(M738="","",M738*AC$2)</f>
        <v>0</v>
      </c>
      <c r="O738" s="50">
        <f t="shared" ref="O738" si="2761">COUNTIF(D738:D741,"Adulte")*H738</f>
        <v>0</v>
      </c>
      <c r="P738" s="47">
        <f t="shared" ref="P738" si="2762">IF(O738="","",O738*Z$2)</f>
        <v>0</v>
      </c>
      <c r="Q738" s="50">
        <f t="shared" ref="Q738" si="2763">COUNTIF(D738:D741,"E&lt;10 ans")*H738</f>
        <v>0</v>
      </c>
      <c r="R738" s="47">
        <f t="shared" ref="R738" si="2764">IF(Q738="","",Q738*AB$2)</f>
        <v>0</v>
      </c>
      <c r="S738" s="50">
        <f t="shared" ref="S738" si="2765">COUNTIF(D738:D741,"Invité")*H738</f>
        <v>0</v>
      </c>
      <c r="T738" s="47">
        <f t="shared" ref="T738" si="2766">IF(S738="","",S738*AD$2)</f>
        <v>0</v>
      </c>
      <c r="U738" s="50">
        <f t="shared" ref="U738" si="2767">COUNTIF(D738:D741,"E&lt;3 ans")</f>
        <v>0</v>
      </c>
      <c r="V738" s="47">
        <f t="shared" ref="V738" si="2768">SUM(J738,L738,N738,P738,R738,T738,AE738)</f>
        <v>0</v>
      </c>
      <c r="W738" s="44">
        <f t="shared" ref="W738" si="2769">SUM(O738,Q738,S738)</f>
        <v>0</v>
      </c>
      <c r="X738"/>
      <c r="Y738"/>
      <c r="Z738"/>
      <c r="AA738"/>
      <c r="AB738"/>
    </row>
    <row r="739" spans="1:28" x14ac:dyDescent="0.25">
      <c r="A739" s="61"/>
      <c r="B739" s="40"/>
      <c r="D739" s="42"/>
      <c r="E739" s="58"/>
      <c r="F739" s="55"/>
      <c r="G739" s="55"/>
      <c r="H739" s="51"/>
      <c r="I739" s="51"/>
      <c r="J739" s="48"/>
      <c r="K739" s="51"/>
      <c r="L739" s="48"/>
      <c r="M739" s="51"/>
      <c r="N739" s="48"/>
      <c r="O739" s="51"/>
      <c r="P739" s="48"/>
      <c r="Q739" s="51"/>
      <c r="R739" s="48"/>
      <c r="S739" s="51"/>
      <c r="T739" s="48"/>
      <c r="U739" s="51"/>
      <c r="V739" s="48"/>
      <c r="W739" s="45"/>
      <c r="X739"/>
      <c r="Y739"/>
      <c r="Z739"/>
      <c r="AA739"/>
      <c r="AB739"/>
    </row>
    <row r="740" spans="1:28" x14ac:dyDescent="0.25">
      <c r="A740" s="61"/>
      <c r="B740" s="40"/>
      <c r="D740" s="42"/>
      <c r="E740" s="58"/>
      <c r="F740" s="55"/>
      <c r="G740" s="55"/>
      <c r="H740" s="51"/>
      <c r="I740" s="51"/>
      <c r="J740" s="48"/>
      <c r="K740" s="51"/>
      <c r="L740" s="48"/>
      <c r="M740" s="51"/>
      <c r="N740" s="48"/>
      <c r="O740" s="51"/>
      <c r="P740" s="48"/>
      <c r="Q740" s="51"/>
      <c r="R740" s="48"/>
      <c r="S740" s="51"/>
      <c r="T740" s="48"/>
      <c r="U740" s="51"/>
      <c r="V740" s="48"/>
      <c r="W740" s="45"/>
      <c r="X740"/>
      <c r="Y740"/>
      <c r="Z740"/>
      <c r="AA740"/>
      <c r="AB740"/>
    </row>
    <row r="741" spans="1:28" ht="15.75" thickBot="1" x14ac:dyDescent="0.3">
      <c r="A741" s="62"/>
      <c r="B741" s="41"/>
      <c r="C741" s="35"/>
      <c r="D741" s="25"/>
      <c r="E741" s="59"/>
      <c r="F741" s="56"/>
      <c r="G741" s="56"/>
      <c r="H741" s="52"/>
      <c r="I741" s="52"/>
      <c r="J741" s="53"/>
      <c r="K741" s="52"/>
      <c r="L741" s="53"/>
      <c r="M741" s="52"/>
      <c r="N741" s="53"/>
      <c r="O741" s="52"/>
      <c r="P741" s="53"/>
      <c r="Q741" s="52"/>
      <c r="R741" s="53"/>
      <c r="S741" s="52"/>
      <c r="T741" s="53"/>
      <c r="U741" s="52"/>
      <c r="V741" s="49"/>
      <c r="W741" s="46"/>
      <c r="X741"/>
      <c r="Y741"/>
      <c r="Z741"/>
      <c r="AA741"/>
      <c r="AB741"/>
    </row>
    <row r="742" spans="1:28" x14ac:dyDescent="0.25">
      <c r="A742" s="60"/>
      <c r="B742" s="37" t="str">
        <f>IFERROR(VLOOKUP(A742,'Listing Clients'!A:K,2,0),"")</f>
        <v/>
      </c>
      <c r="C742" s="39" t="str">
        <f>IFERROR(VLOOKUP(A742,'Listing Clients'!A:K,3,0),"")</f>
        <v/>
      </c>
      <c r="D742" s="24"/>
      <c r="E742" s="57"/>
      <c r="F742" s="54"/>
      <c r="G742" s="54"/>
      <c r="H742" s="50">
        <f t="shared" ref="H742" si="2770">G742-F742</f>
        <v>0</v>
      </c>
      <c r="I742" s="50">
        <f t="shared" ref="I742" si="2771">COUNTIF(D742:D745,"Adulte")*H742</f>
        <v>0</v>
      </c>
      <c r="J742" s="47">
        <f t="shared" ref="J742" si="2772">IF(I742="","",I742*Y$2)</f>
        <v>0</v>
      </c>
      <c r="K742" s="50">
        <f t="shared" ref="K742" si="2773">COUNTIF(D742:D745,"E&lt;10 ans")*H742</f>
        <v>0</v>
      </c>
      <c r="L742" s="47">
        <f t="shared" si="2653"/>
        <v>0</v>
      </c>
      <c r="M742" s="50">
        <f t="shared" ref="M742" si="2774">COUNTIF(D742:D745,"Invité")*H742</f>
        <v>0</v>
      </c>
      <c r="N742" s="47">
        <f t="shared" ref="N742" si="2775">IF(M742="","",M742*AC$2)</f>
        <v>0</v>
      </c>
      <c r="O742" s="50">
        <f t="shared" ref="O742" si="2776">COUNTIF(D742:D745,"Adulte")*H742</f>
        <v>0</v>
      </c>
      <c r="P742" s="47">
        <f t="shared" ref="P742" si="2777">IF(O742="","",O742*Z$2)</f>
        <v>0</v>
      </c>
      <c r="Q742" s="50">
        <f t="shared" ref="Q742" si="2778">COUNTIF(D742:D745,"E&lt;10 ans")*H742</f>
        <v>0</v>
      </c>
      <c r="R742" s="47">
        <f t="shared" ref="R742" si="2779">IF(Q742="","",Q742*AB$2)</f>
        <v>0</v>
      </c>
      <c r="S742" s="50">
        <f t="shared" ref="S742" si="2780">COUNTIF(D742:D745,"Invité")*H742</f>
        <v>0</v>
      </c>
      <c r="T742" s="47">
        <f t="shared" ref="T742" si="2781">IF(S742="","",S742*AD$2)</f>
        <v>0</v>
      </c>
      <c r="U742" s="50">
        <f t="shared" ref="U742" si="2782">COUNTIF(D742:D745,"E&lt;3 ans")</f>
        <v>0</v>
      </c>
      <c r="V742" s="47">
        <f t="shared" ref="V742" si="2783">SUM(J742,L742,N742,P742,R742,T742,AE742)</f>
        <v>0</v>
      </c>
      <c r="W742" s="44">
        <f t="shared" ref="W742" si="2784">SUM(O742,Q742,S742)</f>
        <v>0</v>
      </c>
      <c r="X742"/>
      <c r="Y742"/>
      <c r="Z742"/>
      <c r="AA742"/>
      <c r="AB742"/>
    </row>
    <row r="743" spans="1:28" x14ac:dyDescent="0.25">
      <c r="A743" s="61"/>
      <c r="B743" s="40"/>
      <c r="D743" s="42"/>
      <c r="E743" s="58"/>
      <c r="F743" s="55"/>
      <c r="G743" s="55"/>
      <c r="H743" s="51"/>
      <c r="I743" s="51"/>
      <c r="J743" s="48"/>
      <c r="K743" s="51"/>
      <c r="L743" s="48"/>
      <c r="M743" s="51"/>
      <c r="N743" s="48"/>
      <c r="O743" s="51"/>
      <c r="P743" s="48"/>
      <c r="Q743" s="51"/>
      <c r="R743" s="48"/>
      <c r="S743" s="51"/>
      <c r="T743" s="48"/>
      <c r="U743" s="51"/>
      <c r="V743" s="48"/>
      <c r="W743" s="45"/>
      <c r="X743"/>
      <c r="Y743"/>
      <c r="Z743"/>
      <c r="AA743"/>
      <c r="AB743"/>
    </row>
    <row r="744" spans="1:28" x14ac:dyDescent="0.25">
      <c r="A744" s="61"/>
      <c r="B744" s="40"/>
      <c r="D744" s="42"/>
      <c r="E744" s="58"/>
      <c r="F744" s="55"/>
      <c r="G744" s="55"/>
      <c r="H744" s="51"/>
      <c r="I744" s="51"/>
      <c r="J744" s="48"/>
      <c r="K744" s="51"/>
      <c r="L744" s="48"/>
      <c r="M744" s="51"/>
      <c r="N744" s="48"/>
      <c r="O744" s="51"/>
      <c r="P744" s="48"/>
      <c r="Q744" s="51"/>
      <c r="R744" s="48"/>
      <c r="S744" s="51"/>
      <c r="T744" s="48"/>
      <c r="U744" s="51"/>
      <c r="V744" s="48"/>
      <c r="W744" s="45"/>
      <c r="X744"/>
      <c r="Y744"/>
      <c r="Z744"/>
      <c r="AA744"/>
      <c r="AB744"/>
    </row>
    <row r="745" spans="1:28" ht="15.75" thickBot="1" x14ac:dyDescent="0.3">
      <c r="A745" s="62"/>
      <c r="B745" s="41"/>
      <c r="C745" s="35"/>
      <c r="D745" s="25"/>
      <c r="E745" s="59"/>
      <c r="F745" s="56"/>
      <c r="G745" s="56"/>
      <c r="H745" s="52"/>
      <c r="I745" s="52"/>
      <c r="J745" s="53"/>
      <c r="K745" s="52"/>
      <c r="L745" s="53"/>
      <c r="M745" s="52"/>
      <c r="N745" s="53"/>
      <c r="O745" s="52"/>
      <c r="P745" s="53"/>
      <c r="Q745" s="52"/>
      <c r="R745" s="53"/>
      <c r="S745" s="52"/>
      <c r="T745" s="53"/>
      <c r="U745" s="52"/>
      <c r="V745" s="49"/>
      <c r="W745" s="46"/>
      <c r="X745"/>
      <c r="Y745"/>
      <c r="Z745"/>
      <c r="AA745"/>
      <c r="AB745"/>
    </row>
    <row r="746" spans="1:28" x14ac:dyDescent="0.25">
      <c r="A746" s="60"/>
      <c r="B746" s="37" t="str">
        <f>IFERROR(VLOOKUP(A746,'Listing Clients'!A:K,2,0),"")</f>
        <v/>
      </c>
      <c r="C746" s="39" t="str">
        <f>IFERROR(VLOOKUP(A746,'Listing Clients'!A:K,3,0),"")</f>
        <v/>
      </c>
      <c r="D746" s="24"/>
      <c r="E746" s="57"/>
      <c r="F746" s="54"/>
      <c r="G746" s="54"/>
      <c r="H746" s="50">
        <f t="shared" ref="H746" si="2785">G746-F746</f>
        <v>0</v>
      </c>
      <c r="I746" s="50">
        <f t="shared" ref="I746" si="2786">COUNTIF(D746:D749,"Adulte")*H746</f>
        <v>0</v>
      </c>
      <c r="J746" s="47">
        <f t="shared" ref="J746" si="2787">IF(I746="","",I746*Y$2)</f>
        <v>0</v>
      </c>
      <c r="K746" s="50">
        <f t="shared" ref="K746" si="2788">COUNTIF(D746:D749,"E&lt;10 ans")*H746</f>
        <v>0</v>
      </c>
      <c r="L746" s="47">
        <f t="shared" si="2653"/>
        <v>0</v>
      </c>
      <c r="M746" s="50">
        <f t="shared" ref="M746" si="2789">COUNTIF(D746:D749,"Invité")*H746</f>
        <v>0</v>
      </c>
      <c r="N746" s="47">
        <f t="shared" ref="N746" si="2790">IF(M746="","",M746*AC$2)</f>
        <v>0</v>
      </c>
      <c r="O746" s="50">
        <f t="shared" ref="O746" si="2791">COUNTIF(D746:D749,"Adulte")*H746</f>
        <v>0</v>
      </c>
      <c r="P746" s="47">
        <f t="shared" ref="P746" si="2792">IF(O746="","",O746*Z$2)</f>
        <v>0</v>
      </c>
      <c r="Q746" s="50">
        <f t="shared" ref="Q746" si="2793">COUNTIF(D746:D749,"E&lt;10 ans")*H746</f>
        <v>0</v>
      </c>
      <c r="R746" s="47">
        <f t="shared" ref="R746" si="2794">IF(Q746="","",Q746*AB$2)</f>
        <v>0</v>
      </c>
      <c r="S746" s="50">
        <f t="shared" ref="S746" si="2795">COUNTIF(D746:D749,"Invité")*H746</f>
        <v>0</v>
      </c>
      <c r="T746" s="47">
        <f t="shared" ref="T746" si="2796">IF(S746="","",S746*AD$2)</f>
        <v>0</v>
      </c>
      <c r="U746" s="50">
        <f t="shared" ref="U746" si="2797">COUNTIF(D746:D749,"E&lt;3 ans")</f>
        <v>0</v>
      </c>
      <c r="V746" s="47">
        <f t="shared" ref="V746" si="2798">SUM(J746,L746,N746,P746,R746,T746,AE746)</f>
        <v>0</v>
      </c>
      <c r="W746" s="44">
        <f t="shared" ref="W746" si="2799">SUM(O746,Q746,S746)</f>
        <v>0</v>
      </c>
      <c r="X746"/>
      <c r="Y746"/>
      <c r="Z746"/>
      <c r="AA746"/>
      <c r="AB746"/>
    </row>
    <row r="747" spans="1:28" x14ac:dyDescent="0.25">
      <c r="A747" s="61"/>
      <c r="B747" s="40"/>
      <c r="D747" s="42"/>
      <c r="E747" s="58"/>
      <c r="F747" s="55"/>
      <c r="G747" s="55"/>
      <c r="H747" s="51"/>
      <c r="I747" s="51"/>
      <c r="J747" s="48"/>
      <c r="K747" s="51"/>
      <c r="L747" s="48"/>
      <c r="M747" s="51"/>
      <c r="N747" s="48"/>
      <c r="O747" s="51"/>
      <c r="P747" s="48"/>
      <c r="Q747" s="51"/>
      <c r="R747" s="48"/>
      <c r="S747" s="51"/>
      <c r="T747" s="48"/>
      <c r="U747" s="51"/>
      <c r="V747" s="48"/>
      <c r="W747" s="45"/>
      <c r="X747"/>
      <c r="Y747"/>
      <c r="Z747"/>
      <c r="AA747"/>
      <c r="AB747"/>
    </row>
    <row r="748" spans="1:28" x14ac:dyDescent="0.25">
      <c r="A748" s="61"/>
      <c r="B748" s="40"/>
      <c r="D748" s="42"/>
      <c r="E748" s="58"/>
      <c r="F748" s="55"/>
      <c r="G748" s="55"/>
      <c r="H748" s="51"/>
      <c r="I748" s="51"/>
      <c r="J748" s="48"/>
      <c r="K748" s="51"/>
      <c r="L748" s="48"/>
      <c r="M748" s="51"/>
      <c r="N748" s="48"/>
      <c r="O748" s="51"/>
      <c r="P748" s="48"/>
      <c r="Q748" s="51"/>
      <c r="R748" s="48"/>
      <c r="S748" s="51"/>
      <c r="T748" s="48"/>
      <c r="U748" s="51"/>
      <c r="V748" s="48"/>
      <c r="W748" s="45"/>
      <c r="X748"/>
      <c r="Y748"/>
      <c r="Z748"/>
      <c r="AA748"/>
      <c r="AB748"/>
    </row>
    <row r="749" spans="1:28" ht="15.75" thickBot="1" x14ac:dyDescent="0.3">
      <c r="A749" s="62"/>
      <c r="B749" s="41"/>
      <c r="C749" s="35"/>
      <c r="D749" s="25"/>
      <c r="E749" s="59"/>
      <c r="F749" s="56"/>
      <c r="G749" s="56"/>
      <c r="H749" s="52"/>
      <c r="I749" s="52"/>
      <c r="J749" s="53"/>
      <c r="K749" s="52"/>
      <c r="L749" s="53"/>
      <c r="M749" s="52"/>
      <c r="N749" s="53"/>
      <c r="O749" s="52"/>
      <c r="P749" s="53"/>
      <c r="Q749" s="52"/>
      <c r="R749" s="53"/>
      <c r="S749" s="52"/>
      <c r="T749" s="53"/>
      <c r="U749" s="52"/>
      <c r="V749" s="49"/>
      <c r="W749" s="46"/>
      <c r="X749"/>
      <c r="Y749"/>
      <c r="Z749"/>
      <c r="AA749"/>
      <c r="AB749"/>
    </row>
    <row r="750" spans="1:28" x14ac:dyDescent="0.25">
      <c r="A750" s="60"/>
      <c r="B750" s="37" t="str">
        <f>IFERROR(VLOOKUP(A750,'Listing Clients'!A:K,2,0),"")</f>
        <v/>
      </c>
      <c r="C750" s="39" t="str">
        <f>IFERROR(VLOOKUP(A750,'Listing Clients'!A:K,3,0),"")</f>
        <v/>
      </c>
      <c r="D750" s="24"/>
      <c r="E750" s="57"/>
      <c r="F750" s="54"/>
      <c r="G750" s="54"/>
      <c r="H750" s="50">
        <f t="shared" ref="H750" si="2800">G750-F750</f>
        <v>0</v>
      </c>
      <c r="I750" s="50">
        <f t="shared" ref="I750" si="2801">COUNTIF(D750:D753,"Adulte")*H750</f>
        <v>0</v>
      </c>
      <c r="J750" s="47">
        <f t="shared" ref="J750" si="2802">IF(I750="","",I750*Y$2)</f>
        <v>0</v>
      </c>
      <c r="K750" s="50">
        <f t="shared" ref="K750" si="2803">COUNTIF(D750:D753,"E&lt;10 ans")*H750</f>
        <v>0</v>
      </c>
      <c r="L750" s="47">
        <f t="shared" si="2653"/>
        <v>0</v>
      </c>
      <c r="M750" s="50">
        <f t="shared" ref="M750" si="2804">COUNTIF(D750:D753,"Invité")*H750</f>
        <v>0</v>
      </c>
      <c r="N750" s="47">
        <f t="shared" ref="N750" si="2805">IF(M750="","",M750*AC$2)</f>
        <v>0</v>
      </c>
      <c r="O750" s="50">
        <f t="shared" ref="O750" si="2806">COUNTIF(D750:D753,"Adulte")*H750</f>
        <v>0</v>
      </c>
      <c r="P750" s="47">
        <f t="shared" ref="P750" si="2807">IF(O750="","",O750*Z$2)</f>
        <v>0</v>
      </c>
      <c r="Q750" s="50">
        <f t="shared" ref="Q750" si="2808">COUNTIF(D750:D753,"E&lt;10 ans")*H750</f>
        <v>0</v>
      </c>
      <c r="R750" s="47">
        <f t="shared" ref="R750" si="2809">IF(Q750="","",Q750*AB$2)</f>
        <v>0</v>
      </c>
      <c r="S750" s="50">
        <f t="shared" ref="S750" si="2810">COUNTIF(D750:D753,"Invité")*H750</f>
        <v>0</v>
      </c>
      <c r="T750" s="47">
        <f t="shared" ref="T750" si="2811">IF(S750="","",S750*AD$2)</f>
        <v>0</v>
      </c>
      <c r="U750" s="50">
        <f t="shared" ref="U750" si="2812">COUNTIF(D750:D753,"E&lt;3 ans")</f>
        <v>0</v>
      </c>
      <c r="V750" s="47">
        <f t="shared" ref="V750" si="2813">SUM(J750,L750,N750,P750,R750,T750,AE750)</f>
        <v>0</v>
      </c>
      <c r="W750" s="44">
        <f t="shared" ref="W750" si="2814">SUM(O750,Q750,S750)</f>
        <v>0</v>
      </c>
      <c r="X750"/>
      <c r="Y750"/>
      <c r="Z750"/>
      <c r="AA750"/>
      <c r="AB750"/>
    </row>
    <row r="751" spans="1:28" x14ac:dyDescent="0.25">
      <c r="A751" s="61"/>
      <c r="B751" s="40"/>
      <c r="D751" s="42"/>
      <c r="E751" s="58"/>
      <c r="F751" s="55"/>
      <c r="G751" s="55"/>
      <c r="H751" s="51"/>
      <c r="I751" s="51"/>
      <c r="J751" s="48"/>
      <c r="K751" s="51"/>
      <c r="L751" s="48"/>
      <c r="M751" s="51"/>
      <c r="N751" s="48"/>
      <c r="O751" s="51"/>
      <c r="P751" s="48"/>
      <c r="Q751" s="51"/>
      <c r="R751" s="48"/>
      <c r="S751" s="51"/>
      <c r="T751" s="48"/>
      <c r="U751" s="51"/>
      <c r="V751" s="48"/>
      <c r="W751" s="45"/>
      <c r="X751"/>
      <c r="Y751"/>
      <c r="Z751"/>
      <c r="AA751"/>
      <c r="AB751"/>
    </row>
    <row r="752" spans="1:28" x14ac:dyDescent="0.25">
      <c r="A752" s="61"/>
      <c r="B752" s="40"/>
      <c r="D752" s="42"/>
      <c r="E752" s="58"/>
      <c r="F752" s="55"/>
      <c r="G752" s="55"/>
      <c r="H752" s="51"/>
      <c r="I752" s="51"/>
      <c r="J752" s="48"/>
      <c r="K752" s="51"/>
      <c r="L752" s="48"/>
      <c r="M752" s="51"/>
      <c r="N752" s="48"/>
      <c r="O752" s="51"/>
      <c r="P752" s="48"/>
      <c r="Q752" s="51"/>
      <c r="R752" s="48"/>
      <c r="S752" s="51"/>
      <c r="T752" s="48"/>
      <c r="U752" s="51"/>
      <c r="V752" s="48"/>
      <c r="W752" s="45"/>
      <c r="X752"/>
      <c r="Y752"/>
      <c r="Z752"/>
      <c r="AA752"/>
      <c r="AB752"/>
    </row>
    <row r="753" spans="1:28" ht="15.75" thickBot="1" x14ac:dyDescent="0.3">
      <c r="A753" s="62"/>
      <c r="B753" s="41"/>
      <c r="C753" s="35"/>
      <c r="D753" s="25"/>
      <c r="E753" s="59"/>
      <c r="F753" s="56"/>
      <c r="G753" s="56"/>
      <c r="H753" s="52"/>
      <c r="I753" s="52"/>
      <c r="J753" s="53"/>
      <c r="K753" s="52"/>
      <c r="L753" s="53"/>
      <c r="M753" s="52"/>
      <c r="N753" s="53"/>
      <c r="O753" s="52"/>
      <c r="P753" s="53"/>
      <c r="Q753" s="52"/>
      <c r="R753" s="53"/>
      <c r="S753" s="52"/>
      <c r="T753" s="53"/>
      <c r="U753" s="52"/>
      <c r="V753" s="49"/>
      <c r="W753" s="46"/>
      <c r="X753"/>
      <c r="Y753"/>
      <c r="Z753"/>
      <c r="AA753"/>
      <c r="AB753"/>
    </row>
    <row r="754" spans="1:28" x14ac:dyDescent="0.25">
      <c r="A754" s="60"/>
      <c r="B754" s="37" t="str">
        <f>IFERROR(VLOOKUP(A754,'Listing Clients'!A:K,2,0),"")</f>
        <v/>
      </c>
      <c r="C754" s="39" t="str">
        <f>IFERROR(VLOOKUP(A754,'Listing Clients'!A:K,3,0),"")</f>
        <v/>
      </c>
      <c r="D754" s="24"/>
      <c r="E754" s="57"/>
      <c r="F754" s="54"/>
      <c r="G754" s="54"/>
      <c r="H754" s="50">
        <f t="shared" ref="H754" si="2815">G754-F754</f>
        <v>0</v>
      </c>
      <c r="I754" s="50">
        <f t="shared" ref="I754" si="2816">COUNTIF(D754:D757,"Adulte")*H754</f>
        <v>0</v>
      </c>
      <c r="J754" s="47">
        <f t="shared" ref="J754" si="2817">IF(I754="","",I754*Y$2)</f>
        <v>0</v>
      </c>
      <c r="K754" s="50">
        <f t="shared" ref="K754" si="2818">COUNTIF(D754:D757,"E&lt;10 ans")*H754</f>
        <v>0</v>
      </c>
      <c r="L754" s="47">
        <f t="shared" si="2653"/>
        <v>0</v>
      </c>
      <c r="M754" s="50">
        <f t="shared" ref="M754" si="2819">COUNTIF(D754:D757,"Invité")*H754</f>
        <v>0</v>
      </c>
      <c r="N754" s="47">
        <f t="shared" ref="N754" si="2820">IF(M754="","",M754*AC$2)</f>
        <v>0</v>
      </c>
      <c r="O754" s="50">
        <f t="shared" ref="O754" si="2821">COUNTIF(D754:D757,"Adulte")*H754</f>
        <v>0</v>
      </c>
      <c r="P754" s="47">
        <f t="shared" ref="P754" si="2822">IF(O754="","",O754*Z$2)</f>
        <v>0</v>
      </c>
      <c r="Q754" s="50">
        <f t="shared" ref="Q754" si="2823">COUNTIF(D754:D757,"E&lt;10 ans")*H754</f>
        <v>0</v>
      </c>
      <c r="R754" s="47">
        <f t="shared" ref="R754" si="2824">IF(Q754="","",Q754*AB$2)</f>
        <v>0</v>
      </c>
      <c r="S754" s="50">
        <f t="shared" ref="S754" si="2825">COUNTIF(D754:D757,"Invité")*H754</f>
        <v>0</v>
      </c>
      <c r="T754" s="47">
        <f t="shared" ref="T754" si="2826">IF(S754="","",S754*AD$2)</f>
        <v>0</v>
      </c>
      <c r="U754" s="50">
        <f t="shared" ref="U754" si="2827">COUNTIF(D754:D757,"E&lt;3 ans")</f>
        <v>0</v>
      </c>
      <c r="V754" s="47">
        <f t="shared" ref="V754" si="2828">SUM(J754,L754,N754,P754,R754,T754,AE754)</f>
        <v>0</v>
      </c>
      <c r="W754" s="44">
        <f t="shared" ref="W754" si="2829">SUM(O754,Q754,S754)</f>
        <v>0</v>
      </c>
      <c r="X754"/>
      <c r="Y754"/>
      <c r="Z754"/>
      <c r="AA754"/>
      <c r="AB754"/>
    </row>
    <row r="755" spans="1:28" x14ac:dyDescent="0.25">
      <c r="A755" s="61"/>
      <c r="B755" s="40"/>
      <c r="D755" s="42"/>
      <c r="E755" s="58"/>
      <c r="F755" s="55"/>
      <c r="G755" s="55"/>
      <c r="H755" s="51"/>
      <c r="I755" s="51"/>
      <c r="J755" s="48"/>
      <c r="K755" s="51"/>
      <c r="L755" s="48"/>
      <c r="M755" s="51"/>
      <c r="N755" s="48"/>
      <c r="O755" s="51"/>
      <c r="P755" s="48"/>
      <c r="Q755" s="51"/>
      <c r="R755" s="48"/>
      <c r="S755" s="51"/>
      <c r="T755" s="48"/>
      <c r="U755" s="51"/>
      <c r="V755" s="48"/>
      <c r="W755" s="45"/>
      <c r="X755"/>
      <c r="Y755"/>
      <c r="Z755"/>
      <c r="AA755"/>
      <c r="AB755"/>
    </row>
    <row r="756" spans="1:28" x14ac:dyDescent="0.25">
      <c r="A756" s="61"/>
      <c r="B756" s="40"/>
      <c r="D756" s="42"/>
      <c r="E756" s="58"/>
      <c r="F756" s="55"/>
      <c r="G756" s="55"/>
      <c r="H756" s="51"/>
      <c r="I756" s="51"/>
      <c r="J756" s="48"/>
      <c r="K756" s="51"/>
      <c r="L756" s="48"/>
      <c r="M756" s="51"/>
      <c r="N756" s="48"/>
      <c r="O756" s="51"/>
      <c r="P756" s="48"/>
      <c r="Q756" s="51"/>
      <c r="R756" s="48"/>
      <c r="S756" s="51"/>
      <c r="T756" s="48"/>
      <c r="U756" s="51"/>
      <c r="V756" s="48"/>
      <c r="W756" s="45"/>
      <c r="X756"/>
      <c r="Y756"/>
      <c r="Z756"/>
      <c r="AA756"/>
      <c r="AB756"/>
    </row>
    <row r="757" spans="1:28" ht="15.75" thickBot="1" x14ac:dyDescent="0.3">
      <c r="A757" s="62"/>
      <c r="B757" s="41"/>
      <c r="C757" s="35"/>
      <c r="D757" s="25"/>
      <c r="E757" s="59"/>
      <c r="F757" s="56"/>
      <c r="G757" s="56"/>
      <c r="H757" s="52"/>
      <c r="I757" s="52"/>
      <c r="J757" s="53"/>
      <c r="K757" s="52"/>
      <c r="L757" s="53"/>
      <c r="M757" s="52"/>
      <c r="N757" s="53"/>
      <c r="O757" s="52"/>
      <c r="P757" s="53"/>
      <c r="Q757" s="52"/>
      <c r="R757" s="53"/>
      <c r="S757" s="52"/>
      <c r="T757" s="53"/>
      <c r="U757" s="52"/>
      <c r="V757" s="49"/>
      <c r="W757" s="46"/>
      <c r="X757"/>
      <c r="Y757"/>
      <c r="Z757"/>
      <c r="AA757"/>
      <c r="AB757"/>
    </row>
    <row r="758" spans="1:28" x14ac:dyDescent="0.25">
      <c r="A758" s="60"/>
      <c r="B758" s="37" t="str">
        <f>IFERROR(VLOOKUP(A758,'Listing Clients'!A:K,2,0),"")</f>
        <v/>
      </c>
      <c r="C758" s="39" t="str">
        <f>IFERROR(VLOOKUP(A758,'Listing Clients'!A:K,3,0),"")</f>
        <v/>
      </c>
      <c r="D758" s="24"/>
      <c r="E758" s="57"/>
      <c r="F758" s="54"/>
      <c r="G758" s="54"/>
      <c r="H758" s="50">
        <f t="shared" ref="H758" si="2830">G758-F758</f>
        <v>0</v>
      </c>
      <c r="I758" s="50">
        <f t="shared" ref="I758" si="2831">COUNTIF(D758:D761,"Adulte")*H758</f>
        <v>0</v>
      </c>
      <c r="J758" s="47">
        <f t="shared" ref="J758" si="2832">IF(I758="","",I758*Y$2)</f>
        <v>0</v>
      </c>
      <c r="K758" s="50">
        <f t="shared" ref="K758" si="2833">COUNTIF(D758:D761,"E&lt;10 ans")*H758</f>
        <v>0</v>
      </c>
      <c r="L758" s="47">
        <f t="shared" si="2653"/>
        <v>0</v>
      </c>
      <c r="M758" s="50">
        <f t="shared" ref="M758" si="2834">COUNTIF(D758:D761,"Invité")*H758</f>
        <v>0</v>
      </c>
      <c r="N758" s="47">
        <f t="shared" ref="N758" si="2835">IF(M758="","",M758*AC$2)</f>
        <v>0</v>
      </c>
      <c r="O758" s="50">
        <f t="shared" ref="O758" si="2836">COUNTIF(D758:D761,"Adulte")*H758</f>
        <v>0</v>
      </c>
      <c r="P758" s="47">
        <f t="shared" ref="P758" si="2837">IF(O758="","",O758*Z$2)</f>
        <v>0</v>
      </c>
      <c r="Q758" s="50">
        <f t="shared" ref="Q758" si="2838">COUNTIF(D758:D761,"E&lt;10 ans")*H758</f>
        <v>0</v>
      </c>
      <c r="R758" s="47">
        <f t="shared" ref="R758" si="2839">IF(Q758="","",Q758*AB$2)</f>
        <v>0</v>
      </c>
      <c r="S758" s="50">
        <f t="shared" ref="S758" si="2840">COUNTIF(D758:D761,"Invité")*H758</f>
        <v>0</v>
      </c>
      <c r="T758" s="47">
        <f t="shared" ref="T758" si="2841">IF(S758="","",S758*AD$2)</f>
        <v>0</v>
      </c>
      <c r="U758" s="50">
        <f t="shared" ref="U758" si="2842">COUNTIF(D758:D761,"E&lt;3 ans")</f>
        <v>0</v>
      </c>
      <c r="V758" s="47">
        <f t="shared" ref="V758" si="2843">SUM(J758,L758,N758,P758,R758,T758,AE758)</f>
        <v>0</v>
      </c>
      <c r="W758" s="44">
        <f t="shared" ref="W758" si="2844">SUM(O758,Q758,S758)</f>
        <v>0</v>
      </c>
      <c r="X758"/>
      <c r="Y758"/>
      <c r="Z758"/>
      <c r="AA758"/>
      <c r="AB758"/>
    </row>
    <row r="759" spans="1:28" x14ac:dyDescent="0.25">
      <c r="A759" s="61"/>
      <c r="B759" s="40"/>
      <c r="D759" s="42"/>
      <c r="E759" s="58"/>
      <c r="F759" s="55"/>
      <c r="G759" s="55"/>
      <c r="H759" s="51"/>
      <c r="I759" s="51"/>
      <c r="J759" s="48"/>
      <c r="K759" s="51"/>
      <c r="L759" s="48"/>
      <c r="M759" s="51"/>
      <c r="N759" s="48"/>
      <c r="O759" s="51"/>
      <c r="P759" s="48"/>
      <c r="Q759" s="51"/>
      <c r="R759" s="48"/>
      <c r="S759" s="51"/>
      <c r="T759" s="48"/>
      <c r="U759" s="51"/>
      <c r="V759" s="48"/>
      <c r="W759" s="45"/>
      <c r="X759"/>
      <c r="Y759"/>
      <c r="Z759"/>
      <c r="AA759"/>
      <c r="AB759"/>
    </row>
    <row r="760" spans="1:28" x14ac:dyDescent="0.25">
      <c r="A760" s="61"/>
      <c r="B760" s="40"/>
      <c r="D760" s="42"/>
      <c r="E760" s="58"/>
      <c r="F760" s="55"/>
      <c r="G760" s="55"/>
      <c r="H760" s="51"/>
      <c r="I760" s="51"/>
      <c r="J760" s="48"/>
      <c r="K760" s="51"/>
      <c r="L760" s="48"/>
      <c r="M760" s="51"/>
      <c r="N760" s="48"/>
      <c r="O760" s="51"/>
      <c r="P760" s="48"/>
      <c r="Q760" s="51"/>
      <c r="R760" s="48"/>
      <c r="S760" s="51"/>
      <c r="T760" s="48"/>
      <c r="U760" s="51"/>
      <c r="V760" s="48"/>
      <c r="W760" s="45"/>
      <c r="X760"/>
      <c r="Y760"/>
      <c r="Z760"/>
      <c r="AA760"/>
      <c r="AB760"/>
    </row>
    <row r="761" spans="1:28" ht="15.75" thickBot="1" x14ac:dyDescent="0.3">
      <c r="A761" s="62"/>
      <c r="B761" s="41"/>
      <c r="C761" s="35"/>
      <c r="D761" s="25"/>
      <c r="E761" s="59"/>
      <c r="F761" s="56"/>
      <c r="G761" s="56"/>
      <c r="H761" s="52"/>
      <c r="I761" s="52"/>
      <c r="J761" s="53"/>
      <c r="K761" s="52"/>
      <c r="L761" s="53"/>
      <c r="M761" s="52"/>
      <c r="N761" s="53"/>
      <c r="O761" s="52"/>
      <c r="P761" s="53"/>
      <c r="Q761" s="52"/>
      <c r="R761" s="53"/>
      <c r="S761" s="52"/>
      <c r="T761" s="53"/>
      <c r="U761" s="52"/>
      <c r="V761" s="49"/>
      <c r="W761" s="46"/>
      <c r="X761"/>
      <c r="Y761"/>
      <c r="Z761"/>
      <c r="AA761"/>
      <c r="AB761"/>
    </row>
    <row r="762" spans="1:28" x14ac:dyDescent="0.25">
      <c r="A762" s="60"/>
      <c r="B762" s="37" t="str">
        <f>IFERROR(VLOOKUP(A762,'Listing Clients'!A:K,2,0),"")</f>
        <v/>
      </c>
      <c r="C762" s="39" t="str">
        <f>IFERROR(VLOOKUP(A762,'Listing Clients'!A:K,3,0),"")</f>
        <v/>
      </c>
      <c r="D762" s="24"/>
      <c r="E762" s="57"/>
      <c r="F762" s="54"/>
      <c r="G762" s="54"/>
      <c r="H762" s="50">
        <f t="shared" ref="H762" si="2845">G762-F762</f>
        <v>0</v>
      </c>
      <c r="I762" s="50">
        <f t="shared" ref="I762" si="2846">COUNTIF(D762:D765,"Adulte")*H762</f>
        <v>0</v>
      </c>
      <c r="J762" s="47">
        <f t="shared" ref="J762" si="2847">IF(I762="","",I762*Y$2)</f>
        <v>0</v>
      </c>
      <c r="K762" s="50">
        <f t="shared" ref="K762" si="2848">COUNTIF(D762:D765,"E&lt;10 ans")*H762</f>
        <v>0</v>
      </c>
      <c r="L762" s="47">
        <f t="shared" si="2653"/>
        <v>0</v>
      </c>
      <c r="M762" s="50">
        <f t="shared" ref="M762" si="2849">COUNTIF(D762:D765,"Invité")*H762</f>
        <v>0</v>
      </c>
      <c r="N762" s="47">
        <f t="shared" ref="N762" si="2850">IF(M762="","",M762*AC$2)</f>
        <v>0</v>
      </c>
      <c r="O762" s="50">
        <f t="shared" ref="O762" si="2851">COUNTIF(D762:D765,"Adulte")*H762</f>
        <v>0</v>
      </c>
      <c r="P762" s="47">
        <f t="shared" ref="P762" si="2852">IF(O762="","",O762*Z$2)</f>
        <v>0</v>
      </c>
      <c r="Q762" s="50">
        <f t="shared" ref="Q762" si="2853">COUNTIF(D762:D765,"E&lt;10 ans")*H762</f>
        <v>0</v>
      </c>
      <c r="R762" s="47">
        <f t="shared" ref="R762" si="2854">IF(Q762="","",Q762*AB$2)</f>
        <v>0</v>
      </c>
      <c r="S762" s="50">
        <f t="shared" ref="S762" si="2855">COUNTIF(D762:D765,"Invité")*H762</f>
        <v>0</v>
      </c>
      <c r="T762" s="47">
        <f t="shared" ref="T762" si="2856">IF(S762="","",S762*AD$2)</f>
        <v>0</v>
      </c>
      <c r="U762" s="50">
        <f t="shared" ref="U762" si="2857">COUNTIF(D762:D765,"E&lt;3 ans")</f>
        <v>0</v>
      </c>
      <c r="V762" s="47">
        <f t="shared" ref="V762" si="2858">SUM(J762,L762,N762,P762,R762,T762,AE762)</f>
        <v>0</v>
      </c>
      <c r="W762" s="44">
        <f t="shared" ref="W762" si="2859">SUM(O762,Q762,S762)</f>
        <v>0</v>
      </c>
      <c r="X762"/>
      <c r="Y762"/>
      <c r="Z762"/>
      <c r="AA762"/>
      <c r="AB762"/>
    </row>
    <row r="763" spans="1:28" x14ac:dyDescent="0.25">
      <c r="A763" s="61"/>
      <c r="B763" s="40"/>
      <c r="D763" s="42"/>
      <c r="E763" s="58"/>
      <c r="F763" s="55"/>
      <c r="G763" s="55"/>
      <c r="H763" s="51"/>
      <c r="I763" s="51"/>
      <c r="J763" s="48"/>
      <c r="K763" s="51"/>
      <c r="L763" s="48"/>
      <c r="M763" s="51"/>
      <c r="N763" s="48"/>
      <c r="O763" s="51"/>
      <c r="P763" s="48"/>
      <c r="Q763" s="51"/>
      <c r="R763" s="48"/>
      <c r="S763" s="51"/>
      <c r="T763" s="48"/>
      <c r="U763" s="51"/>
      <c r="V763" s="48"/>
      <c r="W763" s="45"/>
      <c r="X763"/>
      <c r="Y763"/>
      <c r="Z763"/>
      <c r="AA763"/>
      <c r="AB763"/>
    </row>
    <row r="764" spans="1:28" x14ac:dyDescent="0.25">
      <c r="A764" s="61"/>
      <c r="B764" s="40"/>
      <c r="D764" s="42"/>
      <c r="E764" s="58"/>
      <c r="F764" s="55"/>
      <c r="G764" s="55"/>
      <c r="H764" s="51"/>
      <c r="I764" s="51"/>
      <c r="J764" s="48"/>
      <c r="K764" s="51"/>
      <c r="L764" s="48"/>
      <c r="M764" s="51"/>
      <c r="N764" s="48"/>
      <c r="O764" s="51"/>
      <c r="P764" s="48"/>
      <c r="Q764" s="51"/>
      <c r="R764" s="48"/>
      <c r="S764" s="51"/>
      <c r="T764" s="48"/>
      <c r="U764" s="51"/>
      <c r="V764" s="48"/>
      <c r="W764" s="45"/>
      <c r="X764"/>
      <c r="Y764"/>
      <c r="Z764"/>
      <c r="AA764"/>
      <c r="AB764"/>
    </row>
    <row r="765" spans="1:28" ht="15.75" thickBot="1" x14ac:dyDescent="0.3">
      <c r="A765" s="62"/>
      <c r="B765" s="41"/>
      <c r="C765" s="35"/>
      <c r="D765" s="25"/>
      <c r="E765" s="59"/>
      <c r="F765" s="56"/>
      <c r="G765" s="56"/>
      <c r="H765" s="52"/>
      <c r="I765" s="52"/>
      <c r="J765" s="53"/>
      <c r="K765" s="52"/>
      <c r="L765" s="53"/>
      <c r="M765" s="52"/>
      <c r="N765" s="53"/>
      <c r="O765" s="52"/>
      <c r="P765" s="53"/>
      <c r="Q765" s="52"/>
      <c r="R765" s="53"/>
      <c r="S765" s="52"/>
      <c r="T765" s="53"/>
      <c r="U765" s="52"/>
      <c r="V765" s="49"/>
      <c r="W765" s="46"/>
      <c r="X765"/>
      <c r="Y765"/>
      <c r="Z765"/>
      <c r="AA765"/>
      <c r="AB765"/>
    </row>
    <row r="766" spans="1:28" x14ac:dyDescent="0.25">
      <c r="A766" s="60"/>
      <c r="B766" s="37" t="str">
        <f>IFERROR(VLOOKUP(A766,'Listing Clients'!A:K,2,0),"")</f>
        <v/>
      </c>
      <c r="C766" s="39" t="str">
        <f>IFERROR(VLOOKUP(A766,'Listing Clients'!A:K,3,0),"")</f>
        <v/>
      </c>
      <c r="D766" s="24"/>
      <c r="E766" s="57"/>
      <c r="F766" s="54"/>
      <c r="G766" s="54"/>
      <c r="H766" s="50">
        <f t="shared" ref="H766" si="2860">G766-F766</f>
        <v>0</v>
      </c>
      <c r="I766" s="50">
        <f t="shared" ref="I766" si="2861">COUNTIF(D766:D769,"Adulte")*H766</f>
        <v>0</v>
      </c>
      <c r="J766" s="47">
        <f t="shared" ref="J766" si="2862">IF(I766="","",I766*Y$2)</f>
        <v>0</v>
      </c>
      <c r="K766" s="50">
        <f t="shared" ref="K766" si="2863">COUNTIF(D766:D769,"E&lt;10 ans")*H766</f>
        <v>0</v>
      </c>
      <c r="L766" s="47">
        <f t="shared" si="2653"/>
        <v>0</v>
      </c>
      <c r="M766" s="50">
        <f t="shared" ref="M766" si="2864">COUNTIF(D766:D769,"Invité")*H766</f>
        <v>0</v>
      </c>
      <c r="N766" s="47">
        <f t="shared" ref="N766" si="2865">IF(M766="","",M766*AC$2)</f>
        <v>0</v>
      </c>
      <c r="O766" s="50">
        <f t="shared" ref="O766" si="2866">COUNTIF(D766:D769,"Adulte")*H766</f>
        <v>0</v>
      </c>
      <c r="P766" s="47">
        <f t="shared" ref="P766" si="2867">IF(O766="","",O766*Z$2)</f>
        <v>0</v>
      </c>
      <c r="Q766" s="50">
        <f t="shared" ref="Q766" si="2868">COUNTIF(D766:D769,"E&lt;10 ans")*H766</f>
        <v>0</v>
      </c>
      <c r="R766" s="47">
        <f t="shared" ref="R766" si="2869">IF(Q766="","",Q766*AB$2)</f>
        <v>0</v>
      </c>
      <c r="S766" s="50">
        <f t="shared" ref="S766" si="2870">COUNTIF(D766:D769,"Invité")*H766</f>
        <v>0</v>
      </c>
      <c r="T766" s="47">
        <f t="shared" ref="T766" si="2871">IF(S766="","",S766*AD$2)</f>
        <v>0</v>
      </c>
      <c r="U766" s="50">
        <f t="shared" ref="U766" si="2872">COUNTIF(D766:D769,"E&lt;3 ans")</f>
        <v>0</v>
      </c>
      <c r="V766" s="47">
        <f t="shared" ref="V766" si="2873">SUM(J766,L766,N766,P766,R766,T766,AE766)</f>
        <v>0</v>
      </c>
      <c r="W766" s="44">
        <f t="shared" ref="W766" si="2874">SUM(O766,Q766,S766)</f>
        <v>0</v>
      </c>
      <c r="X766"/>
      <c r="Y766"/>
      <c r="Z766"/>
      <c r="AA766"/>
      <c r="AB766"/>
    </row>
    <row r="767" spans="1:28" x14ac:dyDescent="0.25">
      <c r="A767" s="61"/>
      <c r="B767" s="40"/>
      <c r="D767" s="42"/>
      <c r="E767" s="58"/>
      <c r="F767" s="55"/>
      <c r="G767" s="55"/>
      <c r="H767" s="51"/>
      <c r="I767" s="51"/>
      <c r="J767" s="48"/>
      <c r="K767" s="51"/>
      <c r="L767" s="48"/>
      <c r="M767" s="51"/>
      <c r="N767" s="48"/>
      <c r="O767" s="51"/>
      <c r="P767" s="48"/>
      <c r="Q767" s="51"/>
      <c r="R767" s="48"/>
      <c r="S767" s="51"/>
      <c r="T767" s="48"/>
      <c r="U767" s="51"/>
      <c r="V767" s="48"/>
      <c r="W767" s="45"/>
      <c r="X767"/>
      <c r="Y767"/>
      <c r="Z767"/>
      <c r="AA767"/>
      <c r="AB767"/>
    </row>
    <row r="768" spans="1:28" x14ac:dyDescent="0.25">
      <c r="A768" s="61"/>
      <c r="B768" s="40"/>
      <c r="D768" s="42"/>
      <c r="E768" s="58"/>
      <c r="F768" s="55"/>
      <c r="G768" s="55"/>
      <c r="H768" s="51"/>
      <c r="I768" s="51"/>
      <c r="J768" s="48"/>
      <c r="K768" s="51"/>
      <c r="L768" s="48"/>
      <c r="M768" s="51"/>
      <c r="N768" s="48"/>
      <c r="O768" s="51"/>
      <c r="P768" s="48"/>
      <c r="Q768" s="51"/>
      <c r="R768" s="48"/>
      <c r="S768" s="51"/>
      <c r="T768" s="48"/>
      <c r="U768" s="51"/>
      <c r="V768" s="48"/>
      <c r="W768" s="45"/>
      <c r="X768"/>
      <c r="Y768"/>
      <c r="Z768"/>
      <c r="AA768"/>
      <c r="AB768"/>
    </row>
    <row r="769" spans="1:28" ht="15.75" thickBot="1" x14ac:dyDescent="0.3">
      <c r="A769" s="62"/>
      <c r="B769" s="41"/>
      <c r="C769" s="35"/>
      <c r="D769" s="25"/>
      <c r="E769" s="59"/>
      <c r="F769" s="56"/>
      <c r="G769" s="56"/>
      <c r="H769" s="52"/>
      <c r="I769" s="52"/>
      <c r="J769" s="53"/>
      <c r="K769" s="52"/>
      <c r="L769" s="53"/>
      <c r="M769" s="52"/>
      <c r="N769" s="53"/>
      <c r="O769" s="52"/>
      <c r="P769" s="53"/>
      <c r="Q769" s="52"/>
      <c r="R769" s="53"/>
      <c r="S769" s="52"/>
      <c r="T769" s="53"/>
      <c r="U769" s="52"/>
      <c r="V769" s="49"/>
      <c r="W769" s="46"/>
      <c r="X769"/>
      <c r="Y769"/>
      <c r="Z769"/>
      <c r="AA769"/>
      <c r="AB769"/>
    </row>
    <row r="770" spans="1:28" x14ac:dyDescent="0.25">
      <c r="A770" s="60"/>
      <c r="B770" s="37" t="str">
        <f>IFERROR(VLOOKUP(A770,'Listing Clients'!A:K,2,0),"")</f>
        <v/>
      </c>
      <c r="C770" s="39" t="str">
        <f>IFERROR(VLOOKUP(A770,'Listing Clients'!A:K,3,0),"")</f>
        <v/>
      </c>
      <c r="D770" s="24"/>
      <c r="E770" s="57"/>
      <c r="F770" s="54"/>
      <c r="G770" s="54"/>
      <c r="H770" s="50">
        <f t="shared" ref="H770" si="2875">G770-F770</f>
        <v>0</v>
      </c>
      <c r="I770" s="50">
        <f t="shared" ref="I770" si="2876">COUNTIF(D770:D773,"Adulte")*H770</f>
        <v>0</v>
      </c>
      <c r="J770" s="47">
        <f t="shared" ref="J770" si="2877">IF(I770="","",I770*Y$2)</f>
        <v>0</v>
      </c>
      <c r="K770" s="50">
        <f t="shared" ref="K770" si="2878">COUNTIF(D770:D773,"E&lt;10 ans")*H770</f>
        <v>0</v>
      </c>
      <c r="L770" s="47">
        <f t="shared" si="2653"/>
        <v>0</v>
      </c>
      <c r="M770" s="50">
        <f t="shared" ref="M770" si="2879">COUNTIF(D770:D773,"Invité")*H770</f>
        <v>0</v>
      </c>
      <c r="N770" s="47">
        <f t="shared" ref="N770" si="2880">IF(M770="","",M770*AC$2)</f>
        <v>0</v>
      </c>
      <c r="O770" s="50">
        <f t="shared" ref="O770" si="2881">COUNTIF(D770:D773,"Adulte")*H770</f>
        <v>0</v>
      </c>
      <c r="P770" s="47">
        <f t="shared" ref="P770" si="2882">IF(O770="","",O770*Z$2)</f>
        <v>0</v>
      </c>
      <c r="Q770" s="50">
        <f t="shared" ref="Q770" si="2883">COUNTIF(D770:D773,"E&lt;10 ans")*H770</f>
        <v>0</v>
      </c>
      <c r="R770" s="47">
        <f t="shared" ref="R770" si="2884">IF(Q770="","",Q770*AB$2)</f>
        <v>0</v>
      </c>
      <c r="S770" s="50">
        <f t="shared" ref="S770" si="2885">COUNTIF(D770:D773,"Invité")*H770</f>
        <v>0</v>
      </c>
      <c r="T770" s="47">
        <f t="shared" ref="T770" si="2886">IF(S770="","",S770*AD$2)</f>
        <v>0</v>
      </c>
      <c r="U770" s="50">
        <f t="shared" ref="U770" si="2887">COUNTIF(D770:D773,"E&lt;3 ans")</f>
        <v>0</v>
      </c>
      <c r="V770" s="47">
        <f t="shared" ref="V770" si="2888">SUM(J770,L770,N770,P770,R770,T770,AE770)</f>
        <v>0</v>
      </c>
      <c r="W770" s="44">
        <f t="shared" ref="W770" si="2889">SUM(O770,Q770,S770)</f>
        <v>0</v>
      </c>
      <c r="X770"/>
      <c r="Y770"/>
      <c r="Z770"/>
      <c r="AA770"/>
      <c r="AB770"/>
    </row>
    <row r="771" spans="1:28" x14ac:dyDescent="0.25">
      <c r="A771" s="61"/>
      <c r="B771" s="40"/>
      <c r="D771" s="42"/>
      <c r="E771" s="58"/>
      <c r="F771" s="55"/>
      <c r="G771" s="55"/>
      <c r="H771" s="51"/>
      <c r="I771" s="51"/>
      <c r="J771" s="48"/>
      <c r="K771" s="51"/>
      <c r="L771" s="48"/>
      <c r="M771" s="51"/>
      <c r="N771" s="48"/>
      <c r="O771" s="51"/>
      <c r="P771" s="48"/>
      <c r="Q771" s="51"/>
      <c r="R771" s="48"/>
      <c r="S771" s="51"/>
      <c r="T771" s="48"/>
      <c r="U771" s="51"/>
      <c r="V771" s="48"/>
      <c r="W771" s="45"/>
      <c r="X771"/>
      <c r="Y771"/>
      <c r="Z771"/>
      <c r="AA771"/>
      <c r="AB771"/>
    </row>
    <row r="772" spans="1:28" x14ac:dyDescent="0.25">
      <c r="A772" s="61"/>
      <c r="B772" s="40"/>
      <c r="D772" s="42"/>
      <c r="E772" s="58"/>
      <c r="F772" s="55"/>
      <c r="G772" s="55"/>
      <c r="H772" s="51"/>
      <c r="I772" s="51"/>
      <c r="J772" s="48"/>
      <c r="K772" s="51"/>
      <c r="L772" s="48"/>
      <c r="M772" s="51"/>
      <c r="N772" s="48"/>
      <c r="O772" s="51"/>
      <c r="P772" s="48"/>
      <c r="Q772" s="51"/>
      <c r="R772" s="48"/>
      <c r="S772" s="51"/>
      <c r="T772" s="48"/>
      <c r="U772" s="51"/>
      <c r="V772" s="48"/>
      <c r="W772" s="45"/>
      <c r="X772"/>
      <c r="Y772"/>
      <c r="Z772"/>
      <c r="AA772"/>
      <c r="AB772"/>
    </row>
    <row r="773" spans="1:28" ht="15.75" thickBot="1" x14ac:dyDescent="0.3">
      <c r="A773" s="62"/>
      <c r="B773" s="41"/>
      <c r="C773" s="35"/>
      <c r="D773" s="25"/>
      <c r="E773" s="59"/>
      <c r="F773" s="56"/>
      <c r="G773" s="56"/>
      <c r="H773" s="52"/>
      <c r="I773" s="52"/>
      <c r="J773" s="53"/>
      <c r="K773" s="52"/>
      <c r="L773" s="53"/>
      <c r="M773" s="52"/>
      <c r="N773" s="53"/>
      <c r="O773" s="52"/>
      <c r="P773" s="53"/>
      <c r="Q773" s="52"/>
      <c r="R773" s="53"/>
      <c r="S773" s="52"/>
      <c r="T773" s="53"/>
      <c r="U773" s="52"/>
      <c r="V773" s="49"/>
      <c r="W773" s="46"/>
      <c r="X773"/>
      <c r="Y773"/>
      <c r="Z773"/>
      <c r="AA773"/>
      <c r="AB773"/>
    </row>
    <row r="774" spans="1:28" x14ac:dyDescent="0.25">
      <c r="A774" s="60"/>
      <c r="B774" s="37" t="str">
        <f>IFERROR(VLOOKUP(A774,'Listing Clients'!A:K,2,0),"")</f>
        <v/>
      </c>
      <c r="C774" s="39" t="str">
        <f>IFERROR(VLOOKUP(A774,'Listing Clients'!A:K,3,0),"")</f>
        <v/>
      </c>
      <c r="D774" s="24"/>
      <c r="E774" s="57"/>
      <c r="F774" s="54"/>
      <c r="G774" s="54"/>
      <c r="H774" s="50">
        <f t="shared" ref="H774" si="2890">G774-F774</f>
        <v>0</v>
      </c>
      <c r="I774" s="50">
        <f t="shared" ref="I774" si="2891">COUNTIF(D774:D777,"Adulte")*H774</f>
        <v>0</v>
      </c>
      <c r="J774" s="47">
        <f t="shared" ref="J774" si="2892">IF(I774="","",I774*Y$2)</f>
        <v>0</v>
      </c>
      <c r="K774" s="50">
        <f t="shared" ref="K774" si="2893">COUNTIF(D774:D777,"E&lt;10 ans")*H774</f>
        <v>0</v>
      </c>
      <c r="L774" s="47">
        <f t="shared" ref="L774:L834" si="2894">IF(K774="","",K774*AA$2)</f>
        <v>0</v>
      </c>
      <c r="M774" s="50">
        <f t="shared" ref="M774" si="2895">COUNTIF(D774:D777,"Invité")*H774</f>
        <v>0</v>
      </c>
      <c r="N774" s="47">
        <f t="shared" ref="N774" si="2896">IF(M774="","",M774*AC$2)</f>
        <v>0</v>
      </c>
      <c r="O774" s="50">
        <f t="shared" ref="O774" si="2897">COUNTIF(D774:D777,"Adulte")*H774</f>
        <v>0</v>
      </c>
      <c r="P774" s="47">
        <f t="shared" ref="P774" si="2898">IF(O774="","",O774*Z$2)</f>
        <v>0</v>
      </c>
      <c r="Q774" s="50">
        <f t="shared" ref="Q774" si="2899">COUNTIF(D774:D777,"E&lt;10 ans")*H774</f>
        <v>0</v>
      </c>
      <c r="R774" s="47">
        <f t="shared" ref="R774" si="2900">IF(Q774="","",Q774*AB$2)</f>
        <v>0</v>
      </c>
      <c r="S774" s="50">
        <f t="shared" ref="S774" si="2901">COUNTIF(D774:D777,"Invité")*H774</f>
        <v>0</v>
      </c>
      <c r="T774" s="47">
        <f t="shared" ref="T774" si="2902">IF(S774="","",S774*AD$2)</f>
        <v>0</v>
      </c>
      <c r="U774" s="50">
        <f t="shared" ref="U774" si="2903">COUNTIF(D774:D777,"E&lt;3 ans")</f>
        <v>0</v>
      </c>
      <c r="V774" s="47">
        <f t="shared" ref="V774" si="2904">SUM(J774,L774,N774,P774,R774,T774,AE774)</f>
        <v>0</v>
      </c>
      <c r="W774" s="44">
        <f t="shared" ref="W774" si="2905">SUM(O774,Q774,S774)</f>
        <v>0</v>
      </c>
      <c r="X774"/>
      <c r="Y774"/>
      <c r="Z774"/>
      <c r="AA774"/>
      <c r="AB774"/>
    </row>
    <row r="775" spans="1:28" x14ac:dyDescent="0.25">
      <c r="A775" s="61"/>
      <c r="B775" s="40"/>
      <c r="D775" s="42"/>
      <c r="E775" s="58"/>
      <c r="F775" s="55"/>
      <c r="G775" s="55"/>
      <c r="H775" s="51"/>
      <c r="I775" s="51"/>
      <c r="J775" s="48"/>
      <c r="K775" s="51"/>
      <c r="L775" s="48"/>
      <c r="M775" s="51"/>
      <c r="N775" s="48"/>
      <c r="O775" s="51"/>
      <c r="P775" s="48"/>
      <c r="Q775" s="51"/>
      <c r="R775" s="48"/>
      <c r="S775" s="51"/>
      <c r="T775" s="48"/>
      <c r="U775" s="51"/>
      <c r="V775" s="48"/>
      <c r="W775" s="45"/>
      <c r="X775"/>
      <c r="Y775"/>
      <c r="Z775"/>
      <c r="AA775"/>
      <c r="AB775"/>
    </row>
    <row r="776" spans="1:28" x14ac:dyDescent="0.25">
      <c r="A776" s="61"/>
      <c r="B776" s="40"/>
      <c r="D776" s="42"/>
      <c r="E776" s="58"/>
      <c r="F776" s="55"/>
      <c r="G776" s="55"/>
      <c r="H776" s="51"/>
      <c r="I776" s="51"/>
      <c r="J776" s="48"/>
      <c r="K776" s="51"/>
      <c r="L776" s="48"/>
      <c r="M776" s="51"/>
      <c r="N776" s="48"/>
      <c r="O776" s="51"/>
      <c r="P776" s="48"/>
      <c r="Q776" s="51"/>
      <c r="R776" s="48"/>
      <c r="S776" s="51"/>
      <c r="T776" s="48"/>
      <c r="U776" s="51"/>
      <c r="V776" s="48"/>
      <c r="W776" s="45"/>
      <c r="X776"/>
      <c r="Y776"/>
      <c r="Z776"/>
      <c r="AA776"/>
      <c r="AB776"/>
    </row>
    <row r="777" spans="1:28" ht="15.75" thickBot="1" x14ac:dyDescent="0.3">
      <c r="A777" s="62"/>
      <c r="B777" s="41"/>
      <c r="C777" s="35"/>
      <c r="D777" s="25"/>
      <c r="E777" s="59"/>
      <c r="F777" s="56"/>
      <c r="G777" s="56"/>
      <c r="H777" s="52"/>
      <c r="I777" s="52"/>
      <c r="J777" s="53"/>
      <c r="K777" s="52"/>
      <c r="L777" s="53"/>
      <c r="M777" s="52"/>
      <c r="N777" s="53"/>
      <c r="O777" s="52"/>
      <c r="P777" s="53"/>
      <c r="Q777" s="52"/>
      <c r="R777" s="53"/>
      <c r="S777" s="52"/>
      <c r="T777" s="53"/>
      <c r="U777" s="52"/>
      <c r="V777" s="49"/>
      <c r="W777" s="46"/>
      <c r="X777"/>
      <c r="Y777"/>
      <c r="Z777"/>
      <c r="AA777"/>
      <c r="AB777"/>
    </row>
    <row r="778" spans="1:28" x14ac:dyDescent="0.25">
      <c r="A778" s="60"/>
      <c r="B778" s="37" t="str">
        <f>IFERROR(VLOOKUP(A778,'Listing Clients'!A:K,2,0),"")</f>
        <v/>
      </c>
      <c r="C778" s="39" t="str">
        <f>IFERROR(VLOOKUP(A778,'Listing Clients'!A:K,3,0),"")</f>
        <v/>
      </c>
      <c r="D778" s="24"/>
      <c r="E778" s="57"/>
      <c r="F778" s="54"/>
      <c r="G778" s="54"/>
      <c r="H778" s="50">
        <f t="shared" ref="H778" si="2906">G778-F778</f>
        <v>0</v>
      </c>
      <c r="I778" s="50">
        <f t="shared" ref="I778" si="2907">COUNTIF(D778:D781,"Adulte")*H778</f>
        <v>0</v>
      </c>
      <c r="J778" s="47">
        <f t="shared" ref="J778" si="2908">IF(I778="","",I778*Y$2)</f>
        <v>0</v>
      </c>
      <c r="K778" s="50">
        <f t="shared" ref="K778" si="2909">COUNTIF(D778:D781,"E&lt;10 ans")*H778</f>
        <v>0</v>
      </c>
      <c r="L778" s="47">
        <f t="shared" si="2894"/>
        <v>0</v>
      </c>
      <c r="M778" s="50">
        <f t="shared" ref="M778" si="2910">COUNTIF(D778:D781,"Invité")*H778</f>
        <v>0</v>
      </c>
      <c r="N778" s="47">
        <f t="shared" ref="N778" si="2911">IF(M778="","",M778*AC$2)</f>
        <v>0</v>
      </c>
      <c r="O778" s="50">
        <f t="shared" ref="O778" si="2912">COUNTIF(D778:D781,"Adulte")*H778</f>
        <v>0</v>
      </c>
      <c r="P778" s="47">
        <f t="shared" ref="P778" si="2913">IF(O778="","",O778*Z$2)</f>
        <v>0</v>
      </c>
      <c r="Q778" s="50">
        <f t="shared" ref="Q778" si="2914">COUNTIF(D778:D781,"E&lt;10 ans")*H778</f>
        <v>0</v>
      </c>
      <c r="R778" s="47">
        <f t="shared" ref="R778" si="2915">IF(Q778="","",Q778*AB$2)</f>
        <v>0</v>
      </c>
      <c r="S778" s="50">
        <f t="shared" ref="S778" si="2916">COUNTIF(D778:D781,"Invité")*H778</f>
        <v>0</v>
      </c>
      <c r="T778" s="47">
        <f t="shared" ref="T778" si="2917">IF(S778="","",S778*AD$2)</f>
        <v>0</v>
      </c>
      <c r="U778" s="50">
        <f t="shared" ref="U778" si="2918">COUNTIF(D778:D781,"E&lt;3 ans")</f>
        <v>0</v>
      </c>
      <c r="V778" s="47">
        <f t="shared" ref="V778" si="2919">SUM(J778,L778,N778,P778,R778,T778,AE778)</f>
        <v>0</v>
      </c>
      <c r="W778" s="44">
        <f t="shared" ref="W778" si="2920">SUM(O778,Q778,S778)</f>
        <v>0</v>
      </c>
      <c r="X778"/>
      <c r="Y778"/>
      <c r="Z778"/>
      <c r="AA778"/>
      <c r="AB778"/>
    </row>
    <row r="779" spans="1:28" x14ac:dyDescent="0.25">
      <c r="A779" s="61"/>
      <c r="B779" s="40"/>
      <c r="D779" s="42"/>
      <c r="E779" s="58"/>
      <c r="F779" s="55"/>
      <c r="G779" s="55"/>
      <c r="H779" s="51"/>
      <c r="I779" s="51"/>
      <c r="J779" s="48"/>
      <c r="K779" s="51"/>
      <c r="L779" s="48"/>
      <c r="M779" s="51"/>
      <c r="N779" s="48"/>
      <c r="O779" s="51"/>
      <c r="P779" s="48"/>
      <c r="Q779" s="51"/>
      <c r="R779" s="48"/>
      <c r="S779" s="51"/>
      <c r="T779" s="48"/>
      <c r="U779" s="51"/>
      <c r="V779" s="48"/>
      <c r="W779" s="45"/>
      <c r="X779"/>
      <c r="Y779"/>
      <c r="Z779"/>
      <c r="AA779"/>
      <c r="AB779"/>
    </row>
    <row r="780" spans="1:28" x14ac:dyDescent="0.25">
      <c r="A780" s="61"/>
      <c r="B780" s="40"/>
      <c r="D780" s="42"/>
      <c r="E780" s="58"/>
      <c r="F780" s="55"/>
      <c r="G780" s="55"/>
      <c r="H780" s="51"/>
      <c r="I780" s="51"/>
      <c r="J780" s="48"/>
      <c r="K780" s="51"/>
      <c r="L780" s="48"/>
      <c r="M780" s="51"/>
      <c r="N780" s="48"/>
      <c r="O780" s="51"/>
      <c r="P780" s="48"/>
      <c r="Q780" s="51"/>
      <c r="R780" s="48"/>
      <c r="S780" s="51"/>
      <c r="T780" s="48"/>
      <c r="U780" s="51"/>
      <c r="V780" s="48"/>
      <c r="W780" s="45"/>
      <c r="X780"/>
      <c r="Y780"/>
      <c r="Z780"/>
      <c r="AA780"/>
      <c r="AB780"/>
    </row>
    <row r="781" spans="1:28" ht="15.75" thickBot="1" x14ac:dyDescent="0.3">
      <c r="A781" s="62"/>
      <c r="B781" s="41"/>
      <c r="C781" s="35"/>
      <c r="D781" s="25"/>
      <c r="E781" s="59"/>
      <c r="F781" s="56"/>
      <c r="G781" s="56"/>
      <c r="H781" s="52"/>
      <c r="I781" s="52"/>
      <c r="J781" s="53"/>
      <c r="K781" s="52"/>
      <c r="L781" s="53"/>
      <c r="M781" s="52"/>
      <c r="N781" s="53"/>
      <c r="O781" s="52"/>
      <c r="P781" s="53"/>
      <c r="Q781" s="52"/>
      <c r="R781" s="53"/>
      <c r="S781" s="52"/>
      <c r="T781" s="53"/>
      <c r="U781" s="52"/>
      <c r="V781" s="49"/>
      <c r="W781" s="46"/>
      <c r="X781"/>
      <c r="Y781"/>
      <c r="Z781"/>
      <c r="AA781"/>
      <c r="AB781"/>
    </row>
    <row r="782" spans="1:28" x14ac:dyDescent="0.25">
      <c r="A782" s="60"/>
      <c r="B782" s="37" t="str">
        <f>IFERROR(VLOOKUP(A782,'Listing Clients'!A:K,2,0),"")</f>
        <v/>
      </c>
      <c r="C782" s="39" t="str">
        <f>IFERROR(VLOOKUP(A782,'Listing Clients'!A:K,3,0),"")</f>
        <v/>
      </c>
      <c r="D782" s="24"/>
      <c r="E782" s="57"/>
      <c r="F782" s="54"/>
      <c r="G782" s="54"/>
      <c r="H782" s="50">
        <f t="shared" ref="H782" si="2921">G782-F782</f>
        <v>0</v>
      </c>
      <c r="I782" s="50">
        <f t="shared" ref="I782" si="2922">COUNTIF(D782:D785,"Adulte")*H782</f>
        <v>0</v>
      </c>
      <c r="J782" s="47">
        <f t="shared" ref="J782" si="2923">IF(I782="","",I782*Y$2)</f>
        <v>0</v>
      </c>
      <c r="K782" s="50">
        <f t="shared" ref="K782" si="2924">COUNTIF(D782:D785,"E&lt;10 ans")*H782</f>
        <v>0</v>
      </c>
      <c r="L782" s="47">
        <f t="shared" si="2894"/>
        <v>0</v>
      </c>
      <c r="M782" s="50">
        <f t="shared" ref="M782" si="2925">COUNTIF(D782:D785,"Invité")*H782</f>
        <v>0</v>
      </c>
      <c r="N782" s="47">
        <f t="shared" ref="N782" si="2926">IF(M782="","",M782*AC$2)</f>
        <v>0</v>
      </c>
      <c r="O782" s="50">
        <f t="shared" ref="O782" si="2927">COUNTIF(D782:D785,"Adulte")*H782</f>
        <v>0</v>
      </c>
      <c r="P782" s="47">
        <f t="shared" ref="P782" si="2928">IF(O782="","",O782*Z$2)</f>
        <v>0</v>
      </c>
      <c r="Q782" s="50">
        <f t="shared" ref="Q782" si="2929">COUNTIF(D782:D785,"E&lt;10 ans")*H782</f>
        <v>0</v>
      </c>
      <c r="R782" s="47">
        <f t="shared" ref="R782" si="2930">IF(Q782="","",Q782*AB$2)</f>
        <v>0</v>
      </c>
      <c r="S782" s="50">
        <f t="shared" ref="S782" si="2931">COUNTIF(D782:D785,"Invité")*H782</f>
        <v>0</v>
      </c>
      <c r="T782" s="47">
        <f t="shared" ref="T782" si="2932">IF(S782="","",S782*AD$2)</f>
        <v>0</v>
      </c>
      <c r="U782" s="50">
        <f t="shared" ref="U782" si="2933">COUNTIF(D782:D785,"E&lt;3 ans")</f>
        <v>0</v>
      </c>
      <c r="V782" s="47">
        <f t="shared" ref="V782" si="2934">SUM(J782,L782,N782,P782,R782,T782,AE782)</f>
        <v>0</v>
      </c>
      <c r="W782" s="44">
        <f t="shared" ref="W782" si="2935">SUM(O782,Q782,S782)</f>
        <v>0</v>
      </c>
      <c r="X782"/>
      <c r="Y782"/>
      <c r="Z782"/>
      <c r="AA782"/>
      <c r="AB782"/>
    </row>
    <row r="783" spans="1:28" x14ac:dyDescent="0.25">
      <c r="A783" s="61"/>
      <c r="B783" s="40"/>
      <c r="D783" s="42"/>
      <c r="E783" s="58"/>
      <c r="F783" s="55"/>
      <c r="G783" s="55"/>
      <c r="H783" s="51"/>
      <c r="I783" s="51"/>
      <c r="J783" s="48"/>
      <c r="K783" s="51"/>
      <c r="L783" s="48"/>
      <c r="M783" s="51"/>
      <c r="N783" s="48"/>
      <c r="O783" s="51"/>
      <c r="P783" s="48"/>
      <c r="Q783" s="51"/>
      <c r="R783" s="48"/>
      <c r="S783" s="51"/>
      <c r="T783" s="48"/>
      <c r="U783" s="51"/>
      <c r="V783" s="48"/>
      <c r="W783" s="45"/>
      <c r="X783"/>
      <c r="Y783"/>
      <c r="Z783"/>
      <c r="AA783"/>
      <c r="AB783"/>
    </row>
    <row r="784" spans="1:28" x14ac:dyDescent="0.25">
      <c r="A784" s="61"/>
      <c r="B784" s="40"/>
      <c r="D784" s="42"/>
      <c r="E784" s="58"/>
      <c r="F784" s="55"/>
      <c r="G784" s="55"/>
      <c r="H784" s="51"/>
      <c r="I784" s="51"/>
      <c r="J784" s="48"/>
      <c r="K784" s="51"/>
      <c r="L784" s="48"/>
      <c r="M784" s="51"/>
      <c r="N784" s="48"/>
      <c r="O784" s="51"/>
      <c r="P784" s="48"/>
      <c r="Q784" s="51"/>
      <c r="R784" s="48"/>
      <c r="S784" s="51"/>
      <c r="T784" s="48"/>
      <c r="U784" s="51"/>
      <c r="V784" s="48"/>
      <c r="W784" s="45"/>
      <c r="X784"/>
      <c r="Y784"/>
      <c r="Z784"/>
      <c r="AA784"/>
      <c r="AB784"/>
    </row>
    <row r="785" spans="1:28" ht="15.75" thickBot="1" x14ac:dyDescent="0.3">
      <c r="A785" s="62"/>
      <c r="B785" s="41"/>
      <c r="C785" s="35"/>
      <c r="D785" s="25"/>
      <c r="E785" s="59"/>
      <c r="F785" s="56"/>
      <c r="G785" s="56"/>
      <c r="H785" s="52"/>
      <c r="I785" s="52"/>
      <c r="J785" s="53"/>
      <c r="K785" s="52"/>
      <c r="L785" s="53"/>
      <c r="M785" s="52"/>
      <c r="N785" s="53"/>
      <c r="O785" s="52"/>
      <c r="P785" s="53"/>
      <c r="Q785" s="52"/>
      <c r="R785" s="53"/>
      <c r="S785" s="52"/>
      <c r="T785" s="53"/>
      <c r="U785" s="52"/>
      <c r="V785" s="49"/>
      <c r="W785" s="46"/>
      <c r="X785"/>
      <c r="Y785"/>
      <c r="Z785"/>
      <c r="AA785"/>
      <c r="AB785"/>
    </row>
    <row r="786" spans="1:28" x14ac:dyDescent="0.25">
      <c r="A786" s="60"/>
      <c r="B786" s="37" t="str">
        <f>IFERROR(VLOOKUP(A786,'Listing Clients'!A:K,2,0),"")</f>
        <v/>
      </c>
      <c r="C786" s="39" t="str">
        <f>IFERROR(VLOOKUP(A786,'Listing Clients'!A:K,3,0),"")</f>
        <v/>
      </c>
      <c r="D786" s="24"/>
      <c r="E786" s="57"/>
      <c r="F786" s="54"/>
      <c r="G786" s="54"/>
      <c r="H786" s="50">
        <f t="shared" ref="H786" si="2936">G786-F786</f>
        <v>0</v>
      </c>
      <c r="I786" s="50">
        <f t="shared" ref="I786" si="2937">COUNTIF(D786:D789,"Adulte")*H786</f>
        <v>0</v>
      </c>
      <c r="J786" s="47">
        <f t="shared" ref="J786" si="2938">IF(I786="","",I786*Y$2)</f>
        <v>0</v>
      </c>
      <c r="K786" s="50">
        <f t="shared" ref="K786" si="2939">COUNTIF(D786:D789,"E&lt;10 ans")*H786</f>
        <v>0</v>
      </c>
      <c r="L786" s="47">
        <f t="shared" si="2894"/>
        <v>0</v>
      </c>
      <c r="M786" s="50">
        <f t="shared" ref="M786" si="2940">COUNTIF(D786:D789,"Invité")*H786</f>
        <v>0</v>
      </c>
      <c r="N786" s="47">
        <f t="shared" ref="N786" si="2941">IF(M786="","",M786*AC$2)</f>
        <v>0</v>
      </c>
      <c r="O786" s="50">
        <f t="shared" ref="O786" si="2942">COUNTIF(D786:D789,"Adulte")*H786</f>
        <v>0</v>
      </c>
      <c r="P786" s="47">
        <f t="shared" ref="P786" si="2943">IF(O786="","",O786*Z$2)</f>
        <v>0</v>
      </c>
      <c r="Q786" s="50">
        <f t="shared" ref="Q786" si="2944">COUNTIF(D786:D789,"E&lt;10 ans")*H786</f>
        <v>0</v>
      </c>
      <c r="R786" s="47">
        <f t="shared" ref="R786" si="2945">IF(Q786="","",Q786*AB$2)</f>
        <v>0</v>
      </c>
      <c r="S786" s="50">
        <f t="shared" ref="S786" si="2946">COUNTIF(D786:D789,"Invité")*H786</f>
        <v>0</v>
      </c>
      <c r="T786" s="47">
        <f t="shared" ref="T786" si="2947">IF(S786="","",S786*AD$2)</f>
        <v>0</v>
      </c>
      <c r="U786" s="50">
        <f t="shared" ref="U786" si="2948">COUNTIF(D786:D789,"E&lt;3 ans")</f>
        <v>0</v>
      </c>
      <c r="V786" s="47">
        <f t="shared" ref="V786" si="2949">SUM(J786,L786,N786,P786,R786,T786,AE786)</f>
        <v>0</v>
      </c>
      <c r="W786" s="44">
        <f t="shared" ref="W786" si="2950">SUM(O786,Q786,S786)</f>
        <v>0</v>
      </c>
      <c r="X786"/>
      <c r="Y786"/>
      <c r="Z786"/>
      <c r="AA786"/>
      <c r="AB786"/>
    </row>
    <row r="787" spans="1:28" x14ac:dyDescent="0.25">
      <c r="A787" s="61"/>
      <c r="B787" s="40"/>
      <c r="D787" s="42"/>
      <c r="E787" s="58"/>
      <c r="F787" s="55"/>
      <c r="G787" s="55"/>
      <c r="H787" s="51"/>
      <c r="I787" s="51"/>
      <c r="J787" s="48"/>
      <c r="K787" s="51"/>
      <c r="L787" s="48"/>
      <c r="M787" s="51"/>
      <c r="N787" s="48"/>
      <c r="O787" s="51"/>
      <c r="P787" s="48"/>
      <c r="Q787" s="51"/>
      <c r="R787" s="48"/>
      <c r="S787" s="51"/>
      <c r="T787" s="48"/>
      <c r="U787" s="51"/>
      <c r="V787" s="48"/>
      <c r="W787" s="45"/>
      <c r="X787"/>
      <c r="Y787"/>
      <c r="Z787"/>
      <c r="AA787"/>
      <c r="AB787"/>
    </row>
    <row r="788" spans="1:28" x14ac:dyDescent="0.25">
      <c r="A788" s="61"/>
      <c r="B788" s="40"/>
      <c r="D788" s="42"/>
      <c r="E788" s="58"/>
      <c r="F788" s="55"/>
      <c r="G788" s="55"/>
      <c r="H788" s="51"/>
      <c r="I788" s="51"/>
      <c r="J788" s="48"/>
      <c r="K788" s="51"/>
      <c r="L788" s="48"/>
      <c r="M788" s="51"/>
      <c r="N788" s="48"/>
      <c r="O788" s="51"/>
      <c r="P788" s="48"/>
      <c r="Q788" s="51"/>
      <c r="R788" s="48"/>
      <c r="S788" s="51"/>
      <c r="T788" s="48"/>
      <c r="U788" s="51"/>
      <c r="V788" s="48"/>
      <c r="W788" s="45"/>
      <c r="X788"/>
      <c r="Y788"/>
      <c r="Z788"/>
      <c r="AA788"/>
      <c r="AB788"/>
    </row>
    <row r="789" spans="1:28" ht="15.75" thickBot="1" x14ac:dyDescent="0.3">
      <c r="A789" s="62"/>
      <c r="B789" s="41"/>
      <c r="C789" s="35"/>
      <c r="D789" s="25"/>
      <c r="E789" s="59"/>
      <c r="F789" s="56"/>
      <c r="G789" s="56"/>
      <c r="H789" s="52"/>
      <c r="I789" s="52"/>
      <c r="J789" s="53"/>
      <c r="K789" s="52"/>
      <c r="L789" s="53"/>
      <c r="M789" s="52"/>
      <c r="N789" s="53"/>
      <c r="O789" s="52"/>
      <c r="P789" s="53"/>
      <c r="Q789" s="52"/>
      <c r="R789" s="53"/>
      <c r="S789" s="52"/>
      <c r="T789" s="53"/>
      <c r="U789" s="52"/>
      <c r="V789" s="49"/>
      <c r="W789" s="46"/>
      <c r="X789"/>
      <c r="Y789"/>
      <c r="Z789"/>
      <c r="AA789"/>
      <c r="AB789"/>
    </row>
    <row r="790" spans="1:28" x14ac:dyDescent="0.25">
      <c r="A790" s="60"/>
      <c r="B790" s="37" t="str">
        <f>IFERROR(VLOOKUP(A790,'Listing Clients'!A:K,2,0),"")</f>
        <v/>
      </c>
      <c r="C790" s="39" t="str">
        <f>IFERROR(VLOOKUP(A790,'Listing Clients'!A:K,3,0),"")</f>
        <v/>
      </c>
      <c r="D790" s="24"/>
      <c r="E790" s="57"/>
      <c r="F790" s="54"/>
      <c r="G790" s="54"/>
      <c r="H790" s="50">
        <f t="shared" ref="H790" si="2951">G790-F790</f>
        <v>0</v>
      </c>
      <c r="I790" s="50">
        <f t="shared" ref="I790" si="2952">COUNTIF(D790:D793,"Adulte")*H790</f>
        <v>0</v>
      </c>
      <c r="J790" s="47">
        <f t="shared" ref="J790" si="2953">IF(I790="","",I790*Y$2)</f>
        <v>0</v>
      </c>
      <c r="K790" s="50">
        <f t="shared" ref="K790" si="2954">COUNTIF(D790:D793,"E&lt;10 ans")*H790</f>
        <v>0</v>
      </c>
      <c r="L790" s="47">
        <f t="shared" si="2894"/>
        <v>0</v>
      </c>
      <c r="M790" s="50">
        <f t="shared" ref="M790" si="2955">COUNTIF(D790:D793,"Invité")*H790</f>
        <v>0</v>
      </c>
      <c r="N790" s="47">
        <f t="shared" ref="N790" si="2956">IF(M790="","",M790*AC$2)</f>
        <v>0</v>
      </c>
      <c r="O790" s="50">
        <f t="shared" ref="O790" si="2957">COUNTIF(D790:D793,"Adulte")*H790</f>
        <v>0</v>
      </c>
      <c r="P790" s="47">
        <f t="shared" ref="P790" si="2958">IF(O790="","",O790*Z$2)</f>
        <v>0</v>
      </c>
      <c r="Q790" s="50">
        <f t="shared" ref="Q790" si="2959">COUNTIF(D790:D793,"E&lt;10 ans")*H790</f>
        <v>0</v>
      </c>
      <c r="R790" s="47">
        <f t="shared" ref="R790" si="2960">IF(Q790="","",Q790*AB$2)</f>
        <v>0</v>
      </c>
      <c r="S790" s="50">
        <f t="shared" ref="S790" si="2961">COUNTIF(D790:D793,"Invité")*H790</f>
        <v>0</v>
      </c>
      <c r="T790" s="47">
        <f t="shared" ref="T790" si="2962">IF(S790="","",S790*AD$2)</f>
        <v>0</v>
      </c>
      <c r="U790" s="50">
        <f t="shared" ref="U790" si="2963">COUNTIF(D790:D793,"E&lt;3 ans")</f>
        <v>0</v>
      </c>
      <c r="V790" s="47">
        <f t="shared" ref="V790" si="2964">SUM(J790,L790,N790,P790,R790,T790,AE790)</f>
        <v>0</v>
      </c>
      <c r="W790" s="44">
        <f t="shared" ref="W790" si="2965">SUM(O790,Q790,S790)</f>
        <v>0</v>
      </c>
      <c r="X790"/>
      <c r="Y790"/>
      <c r="Z790"/>
      <c r="AA790"/>
      <c r="AB790"/>
    </row>
    <row r="791" spans="1:28" x14ac:dyDescent="0.25">
      <c r="A791" s="61"/>
      <c r="B791" s="40"/>
      <c r="D791" s="42"/>
      <c r="E791" s="58"/>
      <c r="F791" s="55"/>
      <c r="G791" s="55"/>
      <c r="H791" s="51"/>
      <c r="I791" s="51"/>
      <c r="J791" s="48"/>
      <c r="K791" s="51"/>
      <c r="L791" s="48"/>
      <c r="M791" s="51"/>
      <c r="N791" s="48"/>
      <c r="O791" s="51"/>
      <c r="P791" s="48"/>
      <c r="Q791" s="51"/>
      <c r="R791" s="48"/>
      <c r="S791" s="51"/>
      <c r="T791" s="48"/>
      <c r="U791" s="51"/>
      <c r="V791" s="48"/>
      <c r="W791" s="45"/>
      <c r="X791"/>
      <c r="Y791"/>
      <c r="Z791"/>
      <c r="AA791"/>
      <c r="AB791"/>
    </row>
    <row r="792" spans="1:28" x14ac:dyDescent="0.25">
      <c r="A792" s="61"/>
      <c r="B792" s="40"/>
      <c r="D792" s="42"/>
      <c r="E792" s="58"/>
      <c r="F792" s="55"/>
      <c r="G792" s="55"/>
      <c r="H792" s="51"/>
      <c r="I792" s="51"/>
      <c r="J792" s="48"/>
      <c r="K792" s="51"/>
      <c r="L792" s="48"/>
      <c r="M792" s="51"/>
      <c r="N792" s="48"/>
      <c r="O792" s="51"/>
      <c r="P792" s="48"/>
      <c r="Q792" s="51"/>
      <c r="R792" s="48"/>
      <c r="S792" s="51"/>
      <c r="T792" s="48"/>
      <c r="U792" s="51"/>
      <c r="V792" s="48"/>
      <c r="W792" s="45"/>
      <c r="X792"/>
      <c r="Y792"/>
      <c r="Z792"/>
      <c r="AA792"/>
      <c r="AB792"/>
    </row>
    <row r="793" spans="1:28" ht="15.75" thickBot="1" x14ac:dyDescent="0.3">
      <c r="A793" s="62"/>
      <c r="B793" s="41"/>
      <c r="C793" s="35"/>
      <c r="D793" s="25"/>
      <c r="E793" s="59"/>
      <c r="F793" s="56"/>
      <c r="G793" s="56"/>
      <c r="H793" s="52"/>
      <c r="I793" s="52"/>
      <c r="J793" s="53"/>
      <c r="K793" s="52"/>
      <c r="L793" s="53"/>
      <c r="M793" s="52"/>
      <c r="N793" s="53"/>
      <c r="O793" s="52"/>
      <c r="P793" s="53"/>
      <c r="Q793" s="52"/>
      <c r="R793" s="53"/>
      <c r="S793" s="52"/>
      <c r="T793" s="53"/>
      <c r="U793" s="52"/>
      <c r="V793" s="49"/>
      <c r="W793" s="46"/>
      <c r="X793"/>
      <c r="Y793"/>
      <c r="Z793"/>
      <c r="AA793"/>
      <c r="AB793"/>
    </row>
    <row r="794" spans="1:28" x14ac:dyDescent="0.25">
      <c r="A794" s="60"/>
      <c r="B794" s="37" t="str">
        <f>IFERROR(VLOOKUP(A794,'Listing Clients'!A:K,2,0),"")</f>
        <v/>
      </c>
      <c r="C794" s="39" t="str">
        <f>IFERROR(VLOOKUP(A794,'Listing Clients'!A:K,3,0),"")</f>
        <v/>
      </c>
      <c r="D794" s="24"/>
      <c r="E794" s="57"/>
      <c r="F794" s="54"/>
      <c r="G794" s="54"/>
      <c r="H794" s="50">
        <f t="shared" ref="H794" si="2966">G794-F794</f>
        <v>0</v>
      </c>
      <c r="I794" s="50">
        <f t="shared" ref="I794" si="2967">COUNTIF(D794:D797,"Adulte")*H794</f>
        <v>0</v>
      </c>
      <c r="J794" s="47">
        <f t="shared" ref="J794" si="2968">IF(I794="","",I794*Y$2)</f>
        <v>0</v>
      </c>
      <c r="K794" s="50">
        <f t="shared" ref="K794" si="2969">COUNTIF(D794:D797,"E&lt;10 ans")*H794</f>
        <v>0</v>
      </c>
      <c r="L794" s="47">
        <f t="shared" si="2894"/>
        <v>0</v>
      </c>
      <c r="M794" s="50">
        <f t="shared" ref="M794" si="2970">COUNTIF(D794:D797,"Invité")*H794</f>
        <v>0</v>
      </c>
      <c r="N794" s="47">
        <f t="shared" ref="N794" si="2971">IF(M794="","",M794*AC$2)</f>
        <v>0</v>
      </c>
      <c r="O794" s="50">
        <f t="shared" ref="O794" si="2972">COUNTIF(D794:D797,"Adulte")*H794</f>
        <v>0</v>
      </c>
      <c r="P794" s="47">
        <f t="shared" ref="P794" si="2973">IF(O794="","",O794*Z$2)</f>
        <v>0</v>
      </c>
      <c r="Q794" s="50">
        <f t="shared" ref="Q794" si="2974">COUNTIF(D794:D797,"E&lt;10 ans")*H794</f>
        <v>0</v>
      </c>
      <c r="R794" s="47">
        <f t="shared" ref="R794" si="2975">IF(Q794="","",Q794*AB$2)</f>
        <v>0</v>
      </c>
      <c r="S794" s="50">
        <f t="shared" ref="S794" si="2976">COUNTIF(D794:D797,"Invité")*H794</f>
        <v>0</v>
      </c>
      <c r="T794" s="47">
        <f t="shared" ref="T794" si="2977">IF(S794="","",S794*AD$2)</f>
        <v>0</v>
      </c>
      <c r="U794" s="50">
        <f t="shared" ref="U794" si="2978">COUNTIF(D794:D797,"E&lt;3 ans")</f>
        <v>0</v>
      </c>
      <c r="V794" s="47">
        <f t="shared" ref="V794" si="2979">SUM(J794,L794,N794,P794,R794,T794,AE794)</f>
        <v>0</v>
      </c>
      <c r="W794" s="44">
        <f t="shared" ref="W794" si="2980">SUM(O794,Q794,S794)</f>
        <v>0</v>
      </c>
      <c r="X794"/>
      <c r="Y794"/>
      <c r="Z794"/>
      <c r="AA794"/>
      <c r="AB794"/>
    </row>
    <row r="795" spans="1:28" x14ac:dyDescent="0.25">
      <c r="A795" s="61"/>
      <c r="B795" s="40"/>
      <c r="D795" s="42"/>
      <c r="E795" s="58"/>
      <c r="F795" s="55"/>
      <c r="G795" s="55"/>
      <c r="H795" s="51"/>
      <c r="I795" s="51"/>
      <c r="J795" s="48"/>
      <c r="K795" s="51"/>
      <c r="L795" s="48"/>
      <c r="M795" s="51"/>
      <c r="N795" s="48"/>
      <c r="O795" s="51"/>
      <c r="P795" s="48"/>
      <c r="Q795" s="51"/>
      <c r="R795" s="48"/>
      <c r="S795" s="51"/>
      <c r="T795" s="48"/>
      <c r="U795" s="51"/>
      <c r="V795" s="48"/>
      <c r="W795" s="45"/>
      <c r="X795"/>
      <c r="Y795"/>
      <c r="Z795"/>
      <c r="AA795"/>
      <c r="AB795"/>
    </row>
    <row r="796" spans="1:28" x14ac:dyDescent="0.25">
      <c r="A796" s="61"/>
      <c r="B796" s="40"/>
      <c r="D796" s="42"/>
      <c r="E796" s="58"/>
      <c r="F796" s="55"/>
      <c r="G796" s="55"/>
      <c r="H796" s="51"/>
      <c r="I796" s="51"/>
      <c r="J796" s="48"/>
      <c r="K796" s="51"/>
      <c r="L796" s="48"/>
      <c r="M796" s="51"/>
      <c r="N796" s="48"/>
      <c r="O796" s="51"/>
      <c r="P796" s="48"/>
      <c r="Q796" s="51"/>
      <c r="R796" s="48"/>
      <c r="S796" s="51"/>
      <c r="T796" s="48"/>
      <c r="U796" s="51"/>
      <c r="V796" s="48"/>
      <c r="W796" s="45"/>
      <c r="X796"/>
      <c r="Y796"/>
      <c r="Z796"/>
      <c r="AA796"/>
      <c r="AB796"/>
    </row>
    <row r="797" spans="1:28" ht="15.75" thickBot="1" x14ac:dyDescent="0.3">
      <c r="A797" s="62"/>
      <c r="B797" s="41"/>
      <c r="C797" s="35"/>
      <c r="D797" s="25"/>
      <c r="E797" s="59"/>
      <c r="F797" s="56"/>
      <c r="G797" s="56"/>
      <c r="H797" s="52"/>
      <c r="I797" s="52"/>
      <c r="J797" s="53"/>
      <c r="K797" s="52"/>
      <c r="L797" s="53"/>
      <c r="M797" s="52"/>
      <c r="N797" s="53"/>
      <c r="O797" s="52"/>
      <c r="P797" s="53"/>
      <c r="Q797" s="52"/>
      <c r="R797" s="53"/>
      <c r="S797" s="52"/>
      <c r="T797" s="53"/>
      <c r="U797" s="52"/>
      <c r="V797" s="49"/>
      <c r="W797" s="46"/>
      <c r="X797"/>
      <c r="Y797"/>
      <c r="Z797"/>
      <c r="AA797"/>
      <c r="AB797"/>
    </row>
    <row r="798" spans="1:28" x14ac:dyDescent="0.25">
      <c r="A798" s="60"/>
      <c r="B798" s="37" t="str">
        <f>IFERROR(VLOOKUP(A798,'Listing Clients'!A:K,2,0),"")</f>
        <v/>
      </c>
      <c r="C798" s="39" t="str">
        <f>IFERROR(VLOOKUP(A798,'Listing Clients'!A:K,3,0),"")</f>
        <v/>
      </c>
      <c r="D798" s="24"/>
      <c r="E798" s="57"/>
      <c r="F798" s="54"/>
      <c r="G798" s="54"/>
      <c r="H798" s="50">
        <f t="shared" ref="H798" si="2981">G798-F798</f>
        <v>0</v>
      </c>
      <c r="I798" s="50">
        <f t="shared" ref="I798" si="2982">COUNTIF(D798:D801,"Adulte")*H798</f>
        <v>0</v>
      </c>
      <c r="J798" s="47">
        <f t="shared" ref="J798" si="2983">IF(I798="","",I798*Y$2)</f>
        <v>0</v>
      </c>
      <c r="K798" s="50">
        <f t="shared" ref="K798" si="2984">COUNTIF(D798:D801,"E&lt;10 ans")*H798</f>
        <v>0</v>
      </c>
      <c r="L798" s="47">
        <f t="shared" si="2894"/>
        <v>0</v>
      </c>
      <c r="M798" s="50">
        <f t="shared" ref="M798" si="2985">COUNTIF(D798:D801,"Invité")*H798</f>
        <v>0</v>
      </c>
      <c r="N798" s="47">
        <f t="shared" ref="N798" si="2986">IF(M798="","",M798*AC$2)</f>
        <v>0</v>
      </c>
      <c r="O798" s="50">
        <f t="shared" ref="O798" si="2987">COUNTIF(D798:D801,"Adulte")*H798</f>
        <v>0</v>
      </c>
      <c r="P798" s="47">
        <f t="shared" ref="P798" si="2988">IF(O798="","",O798*Z$2)</f>
        <v>0</v>
      </c>
      <c r="Q798" s="50">
        <f t="shared" ref="Q798" si="2989">COUNTIF(D798:D801,"E&lt;10 ans")*H798</f>
        <v>0</v>
      </c>
      <c r="R798" s="47">
        <f t="shared" ref="R798" si="2990">IF(Q798="","",Q798*AB$2)</f>
        <v>0</v>
      </c>
      <c r="S798" s="50">
        <f t="shared" ref="S798" si="2991">COUNTIF(D798:D801,"Invité")*H798</f>
        <v>0</v>
      </c>
      <c r="T798" s="47">
        <f t="shared" ref="T798" si="2992">IF(S798="","",S798*AD$2)</f>
        <v>0</v>
      </c>
      <c r="U798" s="50">
        <f t="shared" ref="U798" si="2993">COUNTIF(D798:D801,"E&lt;3 ans")</f>
        <v>0</v>
      </c>
      <c r="V798" s="47">
        <f t="shared" ref="V798" si="2994">SUM(J798,L798,N798,P798,R798,T798,AE798)</f>
        <v>0</v>
      </c>
      <c r="W798" s="44">
        <f t="shared" ref="W798" si="2995">SUM(O798,Q798,S798)</f>
        <v>0</v>
      </c>
      <c r="X798"/>
      <c r="Y798"/>
      <c r="Z798"/>
      <c r="AA798"/>
      <c r="AB798"/>
    </row>
    <row r="799" spans="1:28" x14ac:dyDescent="0.25">
      <c r="A799" s="61"/>
      <c r="B799" s="40"/>
      <c r="D799" s="42"/>
      <c r="E799" s="58"/>
      <c r="F799" s="55"/>
      <c r="G799" s="55"/>
      <c r="H799" s="51"/>
      <c r="I799" s="51"/>
      <c r="J799" s="48"/>
      <c r="K799" s="51"/>
      <c r="L799" s="48"/>
      <c r="M799" s="51"/>
      <c r="N799" s="48"/>
      <c r="O799" s="51"/>
      <c r="P799" s="48"/>
      <c r="Q799" s="51"/>
      <c r="R799" s="48"/>
      <c r="S799" s="51"/>
      <c r="T799" s="48"/>
      <c r="U799" s="51"/>
      <c r="V799" s="48"/>
      <c r="W799" s="45"/>
      <c r="X799"/>
      <c r="Y799"/>
      <c r="Z799"/>
      <c r="AA799"/>
      <c r="AB799"/>
    </row>
    <row r="800" spans="1:28" x14ac:dyDescent="0.25">
      <c r="A800" s="61"/>
      <c r="B800" s="40"/>
      <c r="D800" s="42"/>
      <c r="E800" s="58"/>
      <c r="F800" s="55"/>
      <c r="G800" s="55"/>
      <c r="H800" s="51"/>
      <c r="I800" s="51"/>
      <c r="J800" s="48"/>
      <c r="K800" s="51"/>
      <c r="L800" s="48"/>
      <c r="M800" s="51"/>
      <c r="N800" s="48"/>
      <c r="O800" s="51"/>
      <c r="P800" s="48"/>
      <c r="Q800" s="51"/>
      <c r="R800" s="48"/>
      <c r="S800" s="51"/>
      <c r="T800" s="48"/>
      <c r="U800" s="51"/>
      <c r="V800" s="48"/>
      <c r="W800" s="45"/>
      <c r="X800"/>
      <c r="Y800"/>
      <c r="Z800"/>
      <c r="AA800"/>
      <c r="AB800"/>
    </row>
    <row r="801" spans="1:28" ht="15.75" thickBot="1" x14ac:dyDescent="0.3">
      <c r="A801" s="62"/>
      <c r="B801" s="41"/>
      <c r="C801" s="35"/>
      <c r="D801" s="25"/>
      <c r="E801" s="59"/>
      <c r="F801" s="56"/>
      <c r="G801" s="56"/>
      <c r="H801" s="52"/>
      <c r="I801" s="52"/>
      <c r="J801" s="53"/>
      <c r="K801" s="52"/>
      <c r="L801" s="53"/>
      <c r="M801" s="52"/>
      <c r="N801" s="53"/>
      <c r="O801" s="52"/>
      <c r="P801" s="53"/>
      <c r="Q801" s="52"/>
      <c r="R801" s="53"/>
      <c r="S801" s="52"/>
      <c r="T801" s="53"/>
      <c r="U801" s="52"/>
      <c r="V801" s="49"/>
      <c r="W801" s="46"/>
      <c r="X801"/>
      <c r="Y801"/>
      <c r="Z801"/>
      <c r="AA801"/>
      <c r="AB801"/>
    </row>
    <row r="802" spans="1:28" x14ac:dyDescent="0.25">
      <c r="A802" s="60"/>
      <c r="B802" s="37" t="str">
        <f>IFERROR(VLOOKUP(A802,'Listing Clients'!A:K,2,0),"")</f>
        <v/>
      </c>
      <c r="C802" s="39" t="str">
        <f>IFERROR(VLOOKUP(A802,'Listing Clients'!A:K,3,0),"")</f>
        <v/>
      </c>
      <c r="D802" s="24"/>
      <c r="E802" s="57"/>
      <c r="F802" s="54"/>
      <c r="G802" s="54"/>
      <c r="H802" s="50">
        <f t="shared" ref="H802" si="2996">G802-F802</f>
        <v>0</v>
      </c>
      <c r="I802" s="50">
        <f t="shared" ref="I802" si="2997">COUNTIF(D802:D805,"Adulte")*H802</f>
        <v>0</v>
      </c>
      <c r="J802" s="47">
        <f t="shared" ref="J802" si="2998">IF(I802="","",I802*Y$2)</f>
        <v>0</v>
      </c>
      <c r="K802" s="50">
        <f t="shared" ref="K802" si="2999">COUNTIF(D802:D805,"E&lt;10 ans")*H802</f>
        <v>0</v>
      </c>
      <c r="L802" s="47">
        <f t="shared" si="2894"/>
        <v>0</v>
      </c>
      <c r="M802" s="50">
        <f t="shared" ref="M802" si="3000">COUNTIF(D802:D805,"Invité")*H802</f>
        <v>0</v>
      </c>
      <c r="N802" s="47">
        <f t="shared" ref="N802" si="3001">IF(M802="","",M802*AC$2)</f>
        <v>0</v>
      </c>
      <c r="O802" s="50">
        <f t="shared" ref="O802" si="3002">COUNTIF(D802:D805,"Adulte")*H802</f>
        <v>0</v>
      </c>
      <c r="P802" s="47">
        <f t="shared" ref="P802" si="3003">IF(O802="","",O802*Z$2)</f>
        <v>0</v>
      </c>
      <c r="Q802" s="50">
        <f t="shared" ref="Q802" si="3004">COUNTIF(D802:D805,"E&lt;10 ans")*H802</f>
        <v>0</v>
      </c>
      <c r="R802" s="47">
        <f t="shared" ref="R802" si="3005">IF(Q802="","",Q802*AB$2)</f>
        <v>0</v>
      </c>
      <c r="S802" s="50">
        <f t="shared" ref="S802" si="3006">COUNTIF(D802:D805,"Invité")*H802</f>
        <v>0</v>
      </c>
      <c r="T802" s="47">
        <f t="shared" ref="T802" si="3007">IF(S802="","",S802*AD$2)</f>
        <v>0</v>
      </c>
      <c r="U802" s="50">
        <f t="shared" ref="U802" si="3008">COUNTIF(D802:D805,"E&lt;3 ans")</f>
        <v>0</v>
      </c>
      <c r="V802" s="47">
        <f t="shared" ref="V802" si="3009">SUM(J802,L802,N802,P802,R802,T802,AE802)</f>
        <v>0</v>
      </c>
      <c r="W802" s="44">
        <f t="shared" ref="W802" si="3010">SUM(O802,Q802,S802)</f>
        <v>0</v>
      </c>
      <c r="X802"/>
      <c r="Y802"/>
      <c r="Z802"/>
      <c r="AA802"/>
      <c r="AB802"/>
    </row>
    <row r="803" spans="1:28" x14ac:dyDescent="0.25">
      <c r="A803" s="61"/>
      <c r="B803" s="40"/>
      <c r="D803" s="42"/>
      <c r="E803" s="58"/>
      <c r="F803" s="55"/>
      <c r="G803" s="55"/>
      <c r="H803" s="51"/>
      <c r="I803" s="51"/>
      <c r="J803" s="48"/>
      <c r="K803" s="51"/>
      <c r="L803" s="48"/>
      <c r="M803" s="51"/>
      <c r="N803" s="48"/>
      <c r="O803" s="51"/>
      <c r="P803" s="48"/>
      <c r="Q803" s="51"/>
      <c r="R803" s="48"/>
      <c r="S803" s="51"/>
      <c r="T803" s="48"/>
      <c r="U803" s="51"/>
      <c r="V803" s="48"/>
      <c r="W803" s="45"/>
      <c r="X803"/>
      <c r="Y803"/>
      <c r="Z803"/>
      <c r="AA803"/>
      <c r="AB803"/>
    </row>
    <row r="804" spans="1:28" x14ac:dyDescent="0.25">
      <c r="A804" s="61"/>
      <c r="B804" s="40"/>
      <c r="D804" s="42"/>
      <c r="E804" s="58"/>
      <c r="F804" s="55"/>
      <c r="G804" s="55"/>
      <c r="H804" s="51"/>
      <c r="I804" s="51"/>
      <c r="J804" s="48"/>
      <c r="K804" s="51"/>
      <c r="L804" s="48"/>
      <c r="M804" s="51"/>
      <c r="N804" s="48"/>
      <c r="O804" s="51"/>
      <c r="P804" s="48"/>
      <c r="Q804" s="51"/>
      <c r="R804" s="48"/>
      <c r="S804" s="51"/>
      <c r="T804" s="48"/>
      <c r="U804" s="51"/>
      <c r="V804" s="48"/>
      <c r="W804" s="45"/>
      <c r="X804"/>
      <c r="Y804"/>
      <c r="Z804"/>
      <c r="AA804"/>
      <c r="AB804"/>
    </row>
    <row r="805" spans="1:28" ht="15.75" thickBot="1" x14ac:dyDescent="0.3">
      <c r="A805" s="62"/>
      <c r="B805" s="41"/>
      <c r="C805" s="35"/>
      <c r="D805" s="25"/>
      <c r="E805" s="59"/>
      <c r="F805" s="56"/>
      <c r="G805" s="56"/>
      <c r="H805" s="52"/>
      <c r="I805" s="52"/>
      <c r="J805" s="53"/>
      <c r="K805" s="52"/>
      <c r="L805" s="53"/>
      <c r="M805" s="52"/>
      <c r="N805" s="53"/>
      <c r="O805" s="52"/>
      <c r="P805" s="53"/>
      <c r="Q805" s="52"/>
      <c r="R805" s="53"/>
      <c r="S805" s="52"/>
      <c r="T805" s="53"/>
      <c r="U805" s="52"/>
      <c r="V805" s="49"/>
      <c r="W805" s="46"/>
      <c r="X805"/>
      <c r="Y805"/>
      <c r="Z805"/>
      <c r="AA805"/>
      <c r="AB805"/>
    </row>
    <row r="806" spans="1:28" x14ac:dyDescent="0.25">
      <c r="A806" s="60"/>
      <c r="B806" s="37" t="str">
        <f>IFERROR(VLOOKUP(A806,'Listing Clients'!A:K,2,0),"")</f>
        <v/>
      </c>
      <c r="C806" s="39" t="str">
        <f>IFERROR(VLOOKUP(A806,'Listing Clients'!A:K,3,0),"")</f>
        <v/>
      </c>
      <c r="D806" s="24"/>
      <c r="E806" s="57"/>
      <c r="F806" s="54"/>
      <c r="G806" s="54"/>
      <c r="H806" s="50">
        <f t="shared" ref="H806" si="3011">G806-F806</f>
        <v>0</v>
      </c>
      <c r="I806" s="50">
        <f t="shared" ref="I806" si="3012">COUNTIF(D806:D809,"Adulte")*H806</f>
        <v>0</v>
      </c>
      <c r="J806" s="47">
        <f t="shared" ref="J806" si="3013">IF(I806="","",I806*Y$2)</f>
        <v>0</v>
      </c>
      <c r="K806" s="50">
        <f t="shared" ref="K806" si="3014">COUNTIF(D806:D809,"E&lt;10 ans")*H806</f>
        <v>0</v>
      </c>
      <c r="L806" s="47">
        <f t="shared" si="2894"/>
        <v>0</v>
      </c>
      <c r="M806" s="50">
        <f t="shared" ref="M806" si="3015">COUNTIF(D806:D809,"Invité")*H806</f>
        <v>0</v>
      </c>
      <c r="N806" s="47">
        <f t="shared" ref="N806" si="3016">IF(M806="","",M806*AC$2)</f>
        <v>0</v>
      </c>
      <c r="O806" s="50">
        <f t="shared" ref="O806" si="3017">COUNTIF(D806:D809,"Adulte")*H806</f>
        <v>0</v>
      </c>
      <c r="P806" s="47">
        <f t="shared" ref="P806" si="3018">IF(O806="","",O806*Z$2)</f>
        <v>0</v>
      </c>
      <c r="Q806" s="50">
        <f t="shared" ref="Q806" si="3019">COUNTIF(D806:D809,"E&lt;10 ans")*H806</f>
        <v>0</v>
      </c>
      <c r="R806" s="47">
        <f t="shared" ref="R806" si="3020">IF(Q806="","",Q806*AB$2)</f>
        <v>0</v>
      </c>
      <c r="S806" s="50">
        <f t="shared" ref="S806" si="3021">COUNTIF(D806:D809,"Invité")*H806</f>
        <v>0</v>
      </c>
      <c r="T806" s="47">
        <f t="shared" ref="T806" si="3022">IF(S806="","",S806*AD$2)</f>
        <v>0</v>
      </c>
      <c r="U806" s="50">
        <f t="shared" ref="U806" si="3023">COUNTIF(D806:D809,"E&lt;3 ans")</f>
        <v>0</v>
      </c>
      <c r="V806" s="47">
        <f t="shared" ref="V806" si="3024">SUM(J806,L806,N806,P806,R806,T806,AE806)</f>
        <v>0</v>
      </c>
      <c r="W806" s="44">
        <f t="shared" ref="W806" si="3025">SUM(O806,Q806,S806)</f>
        <v>0</v>
      </c>
      <c r="X806"/>
      <c r="Y806"/>
      <c r="Z806"/>
      <c r="AA806"/>
      <c r="AB806"/>
    </row>
    <row r="807" spans="1:28" x14ac:dyDescent="0.25">
      <c r="A807" s="61"/>
      <c r="B807" s="40"/>
      <c r="D807" s="42"/>
      <c r="E807" s="58"/>
      <c r="F807" s="55"/>
      <c r="G807" s="55"/>
      <c r="H807" s="51"/>
      <c r="I807" s="51"/>
      <c r="J807" s="48"/>
      <c r="K807" s="51"/>
      <c r="L807" s="48"/>
      <c r="M807" s="51"/>
      <c r="N807" s="48"/>
      <c r="O807" s="51"/>
      <c r="P807" s="48"/>
      <c r="Q807" s="51"/>
      <c r="R807" s="48"/>
      <c r="S807" s="51"/>
      <c r="T807" s="48"/>
      <c r="U807" s="51"/>
      <c r="V807" s="48"/>
      <c r="W807" s="45"/>
      <c r="X807"/>
      <c r="Y807"/>
      <c r="Z807"/>
      <c r="AA807"/>
      <c r="AB807"/>
    </row>
    <row r="808" spans="1:28" x14ac:dyDescent="0.25">
      <c r="A808" s="61"/>
      <c r="B808" s="40"/>
      <c r="D808" s="42"/>
      <c r="E808" s="58"/>
      <c r="F808" s="55"/>
      <c r="G808" s="55"/>
      <c r="H808" s="51"/>
      <c r="I808" s="51"/>
      <c r="J808" s="48"/>
      <c r="K808" s="51"/>
      <c r="L808" s="48"/>
      <c r="M808" s="51"/>
      <c r="N808" s="48"/>
      <c r="O808" s="51"/>
      <c r="P808" s="48"/>
      <c r="Q808" s="51"/>
      <c r="R808" s="48"/>
      <c r="S808" s="51"/>
      <c r="T808" s="48"/>
      <c r="U808" s="51"/>
      <c r="V808" s="48"/>
      <c r="W808" s="45"/>
      <c r="X808"/>
      <c r="Y808"/>
      <c r="Z808"/>
      <c r="AA808"/>
      <c r="AB808"/>
    </row>
    <row r="809" spans="1:28" ht="15.75" thickBot="1" x14ac:dyDescent="0.3">
      <c r="A809" s="62"/>
      <c r="B809" s="41"/>
      <c r="C809" s="35"/>
      <c r="D809" s="25"/>
      <c r="E809" s="59"/>
      <c r="F809" s="56"/>
      <c r="G809" s="56"/>
      <c r="H809" s="52"/>
      <c r="I809" s="52"/>
      <c r="J809" s="53"/>
      <c r="K809" s="52"/>
      <c r="L809" s="53"/>
      <c r="M809" s="52"/>
      <c r="N809" s="53"/>
      <c r="O809" s="52"/>
      <c r="P809" s="53"/>
      <c r="Q809" s="52"/>
      <c r="R809" s="53"/>
      <c r="S809" s="52"/>
      <c r="T809" s="53"/>
      <c r="U809" s="52"/>
      <c r="V809" s="49"/>
      <c r="W809" s="46"/>
      <c r="X809"/>
      <c r="Y809"/>
      <c r="Z809"/>
      <c r="AA809"/>
      <c r="AB809"/>
    </row>
    <row r="810" spans="1:28" x14ac:dyDescent="0.25">
      <c r="A810" s="60"/>
      <c r="B810" s="37" t="str">
        <f>IFERROR(VLOOKUP(A810,'Listing Clients'!A:K,2,0),"")</f>
        <v/>
      </c>
      <c r="C810" s="39" t="str">
        <f>IFERROR(VLOOKUP(A810,'Listing Clients'!A:K,3,0),"")</f>
        <v/>
      </c>
      <c r="D810" s="24"/>
      <c r="E810" s="57"/>
      <c r="F810" s="54"/>
      <c r="G810" s="54"/>
      <c r="H810" s="50">
        <f t="shared" ref="H810" si="3026">G810-F810</f>
        <v>0</v>
      </c>
      <c r="I810" s="50">
        <f t="shared" ref="I810" si="3027">COUNTIF(D810:D813,"Adulte")*H810</f>
        <v>0</v>
      </c>
      <c r="J810" s="47">
        <f t="shared" ref="J810" si="3028">IF(I810="","",I810*Y$2)</f>
        <v>0</v>
      </c>
      <c r="K810" s="50">
        <f t="shared" ref="K810" si="3029">COUNTIF(D810:D813,"E&lt;10 ans")*H810</f>
        <v>0</v>
      </c>
      <c r="L810" s="47">
        <f t="shared" si="2894"/>
        <v>0</v>
      </c>
      <c r="M810" s="50">
        <f t="shared" ref="M810" si="3030">COUNTIF(D810:D813,"Invité")*H810</f>
        <v>0</v>
      </c>
      <c r="N810" s="47">
        <f t="shared" ref="N810" si="3031">IF(M810="","",M810*AC$2)</f>
        <v>0</v>
      </c>
      <c r="O810" s="50">
        <f t="shared" ref="O810" si="3032">COUNTIF(D810:D813,"Adulte")*H810</f>
        <v>0</v>
      </c>
      <c r="P810" s="47">
        <f t="shared" ref="P810" si="3033">IF(O810="","",O810*Z$2)</f>
        <v>0</v>
      </c>
      <c r="Q810" s="50">
        <f t="shared" ref="Q810" si="3034">COUNTIF(D810:D813,"E&lt;10 ans")*H810</f>
        <v>0</v>
      </c>
      <c r="R810" s="47">
        <f t="shared" ref="R810" si="3035">IF(Q810="","",Q810*AB$2)</f>
        <v>0</v>
      </c>
      <c r="S810" s="50">
        <f t="shared" ref="S810" si="3036">COUNTIF(D810:D813,"Invité")*H810</f>
        <v>0</v>
      </c>
      <c r="T810" s="47">
        <f t="shared" ref="T810" si="3037">IF(S810="","",S810*AD$2)</f>
        <v>0</v>
      </c>
      <c r="U810" s="50">
        <f t="shared" ref="U810" si="3038">COUNTIF(D810:D813,"E&lt;3 ans")</f>
        <v>0</v>
      </c>
      <c r="V810" s="47">
        <f t="shared" ref="V810" si="3039">SUM(J810,L810,N810,P810,R810,T810,AE810)</f>
        <v>0</v>
      </c>
      <c r="W810" s="44">
        <f t="shared" ref="W810" si="3040">SUM(O810,Q810,S810)</f>
        <v>0</v>
      </c>
      <c r="X810"/>
      <c r="Y810"/>
      <c r="Z810"/>
      <c r="AA810"/>
      <c r="AB810"/>
    </row>
    <row r="811" spans="1:28" x14ac:dyDescent="0.25">
      <c r="A811" s="61"/>
      <c r="B811" s="40"/>
      <c r="D811" s="42"/>
      <c r="E811" s="58"/>
      <c r="F811" s="55"/>
      <c r="G811" s="55"/>
      <c r="H811" s="51"/>
      <c r="I811" s="51"/>
      <c r="J811" s="48"/>
      <c r="K811" s="51"/>
      <c r="L811" s="48"/>
      <c r="M811" s="51"/>
      <c r="N811" s="48"/>
      <c r="O811" s="51"/>
      <c r="P811" s="48"/>
      <c r="Q811" s="51"/>
      <c r="R811" s="48"/>
      <c r="S811" s="51"/>
      <c r="T811" s="48"/>
      <c r="U811" s="51"/>
      <c r="V811" s="48"/>
      <c r="W811" s="45"/>
      <c r="X811"/>
      <c r="Y811"/>
      <c r="Z811"/>
      <c r="AA811"/>
      <c r="AB811"/>
    </row>
    <row r="812" spans="1:28" x14ac:dyDescent="0.25">
      <c r="A812" s="61"/>
      <c r="B812" s="40"/>
      <c r="D812" s="42"/>
      <c r="E812" s="58"/>
      <c r="F812" s="55"/>
      <c r="G812" s="55"/>
      <c r="H812" s="51"/>
      <c r="I812" s="51"/>
      <c r="J812" s="48"/>
      <c r="K812" s="51"/>
      <c r="L812" s="48"/>
      <c r="M812" s="51"/>
      <c r="N812" s="48"/>
      <c r="O812" s="51"/>
      <c r="P812" s="48"/>
      <c r="Q812" s="51"/>
      <c r="R812" s="48"/>
      <c r="S812" s="51"/>
      <c r="T812" s="48"/>
      <c r="U812" s="51"/>
      <c r="V812" s="48"/>
      <c r="W812" s="45"/>
      <c r="X812"/>
      <c r="Y812"/>
      <c r="Z812"/>
      <c r="AA812"/>
      <c r="AB812"/>
    </row>
    <row r="813" spans="1:28" ht="15.75" thickBot="1" x14ac:dyDescent="0.3">
      <c r="A813" s="62"/>
      <c r="B813" s="41"/>
      <c r="C813" s="35"/>
      <c r="D813" s="25"/>
      <c r="E813" s="59"/>
      <c r="F813" s="56"/>
      <c r="G813" s="56"/>
      <c r="H813" s="52"/>
      <c r="I813" s="52"/>
      <c r="J813" s="53"/>
      <c r="K813" s="52"/>
      <c r="L813" s="53"/>
      <c r="M813" s="52"/>
      <c r="N813" s="53"/>
      <c r="O813" s="52"/>
      <c r="P813" s="53"/>
      <c r="Q813" s="52"/>
      <c r="R813" s="53"/>
      <c r="S813" s="52"/>
      <c r="T813" s="53"/>
      <c r="U813" s="52"/>
      <c r="V813" s="49"/>
      <c r="W813" s="46"/>
      <c r="X813"/>
      <c r="Y813"/>
      <c r="Z813"/>
      <c r="AA813"/>
      <c r="AB813"/>
    </row>
    <row r="814" spans="1:28" x14ac:dyDescent="0.25">
      <c r="A814" s="60"/>
      <c r="B814" s="37" t="str">
        <f>IFERROR(VLOOKUP(A814,'Listing Clients'!A:K,2,0),"")</f>
        <v/>
      </c>
      <c r="C814" s="39" t="str">
        <f>IFERROR(VLOOKUP(A814,'Listing Clients'!A:K,3,0),"")</f>
        <v/>
      </c>
      <c r="D814" s="24"/>
      <c r="E814" s="57"/>
      <c r="F814" s="54"/>
      <c r="G814" s="54"/>
      <c r="H814" s="50">
        <f t="shared" ref="H814" si="3041">G814-F814</f>
        <v>0</v>
      </c>
      <c r="I814" s="50">
        <f t="shared" ref="I814" si="3042">COUNTIF(D814:D817,"Adulte")*H814</f>
        <v>0</v>
      </c>
      <c r="J814" s="47">
        <f t="shared" ref="J814" si="3043">IF(I814="","",I814*Y$2)</f>
        <v>0</v>
      </c>
      <c r="K814" s="50">
        <f t="shared" ref="K814" si="3044">COUNTIF(D814:D817,"E&lt;10 ans")*H814</f>
        <v>0</v>
      </c>
      <c r="L814" s="47">
        <f t="shared" si="2894"/>
        <v>0</v>
      </c>
      <c r="M814" s="50">
        <f t="shared" ref="M814" si="3045">COUNTIF(D814:D817,"Invité")*H814</f>
        <v>0</v>
      </c>
      <c r="N814" s="47">
        <f t="shared" ref="N814" si="3046">IF(M814="","",M814*AC$2)</f>
        <v>0</v>
      </c>
      <c r="O814" s="50">
        <f t="shared" ref="O814" si="3047">COUNTIF(D814:D817,"Adulte")*H814</f>
        <v>0</v>
      </c>
      <c r="P814" s="47">
        <f t="shared" ref="P814" si="3048">IF(O814="","",O814*Z$2)</f>
        <v>0</v>
      </c>
      <c r="Q814" s="50">
        <f t="shared" ref="Q814" si="3049">COUNTIF(D814:D817,"E&lt;10 ans")*H814</f>
        <v>0</v>
      </c>
      <c r="R814" s="47">
        <f t="shared" ref="R814" si="3050">IF(Q814="","",Q814*AB$2)</f>
        <v>0</v>
      </c>
      <c r="S814" s="50">
        <f t="shared" ref="S814" si="3051">COUNTIF(D814:D817,"Invité")*H814</f>
        <v>0</v>
      </c>
      <c r="T814" s="47">
        <f t="shared" ref="T814" si="3052">IF(S814="","",S814*AD$2)</f>
        <v>0</v>
      </c>
      <c r="U814" s="50">
        <f t="shared" ref="U814" si="3053">COUNTIF(D814:D817,"E&lt;3 ans")</f>
        <v>0</v>
      </c>
      <c r="V814" s="47">
        <f t="shared" ref="V814" si="3054">SUM(J814,L814,N814,P814,R814,T814,AE814)</f>
        <v>0</v>
      </c>
      <c r="W814" s="44">
        <f t="shared" ref="W814" si="3055">SUM(O814,Q814,S814)</f>
        <v>0</v>
      </c>
      <c r="X814"/>
      <c r="Y814"/>
      <c r="Z814"/>
      <c r="AA814"/>
      <c r="AB814"/>
    </row>
    <row r="815" spans="1:28" x14ac:dyDescent="0.25">
      <c r="A815" s="61"/>
      <c r="B815" s="40"/>
      <c r="D815" s="42"/>
      <c r="E815" s="58"/>
      <c r="F815" s="55"/>
      <c r="G815" s="55"/>
      <c r="H815" s="51"/>
      <c r="I815" s="51"/>
      <c r="J815" s="48"/>
      <c r="K815" s="51"/>
      <c r="L815" s="48"/>
      <c r="M815" s="51"/>
      <c r="N815" s="48"/>
      <c r="O815" s="51"/>
      <c r="P815" s="48"/>
      <c r="Q815" s="51"/>
      <c r="R815" s="48"/>
      <c r="S815" s="51"/>
      <c r="T815" s="48"/>
      <c r="U815" s="51"/>
      <c r="V815" s="48"/>
      <c r="W815" s="45"/>
      <c r="X815"/>
      <c r="Y815"/>
      <c r="Z815"/>
      <c r="AA815"/>
      <c r="AB815"/>
    </row>
    <row r="816" spans="1:28" x14ac:dyDescent="0.25">
      <c r="A816" s="61"/>
      <c r="B816" s="40"/>
      <c r="D816" s="42"/>
      <c r="E816" s="58"/>
      <c r="F816" s="55"/>
      <c r="G816" s="55"/>
      <c r="H816" s="51"/>
      <c r="I816" s="51"/>
      <c r="J816" s="48"/>
      <c r="K816" s="51"/>
      <c r="L816" s="48"/>
      <c r="M816" s="51"/>
      <c r="N816" s="48"/>
      <c r="O816" s="51"/>
      <c r="P816" s="48"/>
      <c r="Q816" s="51"/>
      <c r="R816" s="48"/>
      <c r="S816" s="51"/>
      <c r="T816" s="48"/>
      <c r="U816" s="51"/>
      <c r="V816" s="48"/>
      <c r="W816" s="45"/>
      <c r="X816"/>
      <c r="Y816"/>
      <c r="Z816"/>
      <c r="AA816"/>
      <c r="AB816"/>
    </row>
    <row r="817" spans="1:28" ht="15.75" thickBot="1" x14ac:dyDescent="0.3">
      <c r="A817" s="62"/>
      <c r="B817" s="41"/>
      <c r="C817" s="35"/>
      <c r="D817" s="25"/>
      <c r="E817" s="59"/>
      <c r="F817" s="56"/>
      <c r="G817" s="56"/>
      <c r="H817" s="52"/>
      <c r="I817" s="52"/>
      <c r="J817" s="53"/>
      <c r="K817" s="52"/>
      <c r="L817" s="53"/>
      <c r="M817" s="52"/>
      <c r="N817" s="53"/>
      <c r="O817" s="52"/>
      <c r="P817" s="53"/>
      <c r="Q817" s="52"/>
      <c r="R817" s="53"/>
      <c r="S817" s="52"/>
      <c r="T817" s="53"/>
      <c r="U817" s="52"/>
      <c r="V817" s="49"/>
      <c r="W817" s="46"/>
      <c r="X817"/>
      <c r="Y817"/>
      <c r="Z817"/>
      <c r="AA817"/>
      <c r="AB817"/>
    </row>
    <row r="818" spans="1:28" x14ac:dyDescent="0.25">
      <c r="A818" s="60"/>
      <c r="B818" s="37" t="str">
        <f>IFERROR(VLOOKUP(A818,'Listing Clients'!A:K,2,0),"")</f>
        <v/>
      </c>
      <c r="C818" s="39" t="str">
        <f>IFERROR(VLOOKUP(A818,'Listing Clients'!A:K,3,0),"")</f>
        <v/>
      </c>
      <c r="D818" s="24"/>
      <c r="E818" s="57"/>
      <c r="F818" s="54"/>
      <c r="G818" s="54"/>
      <c r="H818" s="50">
        <f t="shared" ref="H818" si="3056">G818-F818</f>
        <v>0</v>
      </c>
      <c r="I818" s="50">
        <f t="shared" ref="I818" si="3057">COUNTIF(D818:D821,"Adulte")*H818</f>
        <v>0</v>
      </c>
      <c r="J818" s="47">
        <f t="shared" ref="J818" si="3058">IF(I818="","",I818*Y$2)</f>
        <v>0</v>
      </c>
      <c r="K818" s="50">
        <f t="shared" ref="K818" si="3059">COUNTIF(D818:D821,"E&lt;10 ans")*H818</f>
        <v>0</v>
      </c>
      <c r="L818" s="47">
        <f t="shared" si="2894"/>
        <v>0</v>
      </c>
      <c r="M818" s="50">
        <f t="shared" ref="M818" si="3060">COUNTIF(D818:D821,"Invité")*H818</f>
        <v>0</v>
      </c>
      <c r="N818" s="47">
        <f t="shared" ref="N818" si="3061">IF(M818="","",M818*AC$2)</f>
        <v>0</v>
      </c>
      <c r="O818" s="50">
        <f t="shared" ref="O818" si="3062">COUNTIF(D818:D821,"Adulte")*H818</f>
        <v>0</v>
      </c>
      <c r="P818" s="47">
        <f t="shared" ref="P818" si="3063">IF(O818="","",O818*Z$2)</f>
        <v>0</v>
      </c>
      <c r="Q818" s="50">
        <f t="shared" ref="Q818" si="3064">COUNTIF(D818:D821,"E&lt;10 ans")*H818</f>
        <v>0</v>
      </c>
      <c r="R818" s="47">
        <f t="shared" ref="R818" si="3065">IF(Q818="","",Q818*AB$2)</f>
        <v>0</v>
      </c>
      <c r="S818" s="50">
        <f t="shared" ref="S818" si="3066">COUNTIF(D818:D821,"Invité")*H818</f>
        <v>0</v>
      </c>
      <c r="T818" s="47">
        <f t="shared" ref="T818" si="3067">IF(S818="","",S818*AD$2)</f>
        <v>0</v>
      </c>
      <c r="U818" s="50">
        <f t="shared" ref="U818" si="3068">COUNTIF(D818:D821,"E&lt;3 ans")</f>
        <v>0</v>
      </c>
      <c r="V818" s="47">
        <f t="shared" ref="V818" si="3069">SUM(J818,L818,N818,P818,R818,T818,AE818)</f>
        <v>0</v>
      </c>
      <c r="W818" s="44">
        <f t="shared" ref="W818" si="3070">SUM(O818,Q818,S818)</f>
        <v>0</v>
      </c>
      <c r="X818"/>
      <c r="Y818"/>
      <c r="Z818"/>
      <c r="AA818"/>
      <c r="AB818"/>
    </row>
    <row r="819" spans="1:28" x14ac:dyDescent="0.25">
      <c r="A819" s="61"/>
      <c r="B819" s="40"/>
      <c r="D819" s="42"/>
      <c r="E819" s="58"/>
      <c r="F819" s="55"/>
      <c r="G819" s="55"/>
      <c r="H819" s="51"/>
      <c r="I819" s="51"/>
      <c r="J819" s="48"/>
      <c r="K819" s="51"/>
      <c r="L819" s="48"/>
      <c r="M819" s="51"/>
      <c r="N819" s="48"/>
      <c r="O819" s="51"/>
      <c r="P819" s="48"/>
      <c r="Q819" s="51"/>
      <c r="R819" s="48"/>
      <c r="S819" s="51"/>
      <c r="T819" s="48"/>
      <c r="U819" s="51"/>
      <c r="V819" s="48"/>
      <c r="W819" s="45"/>
      <c r="X819"/>
      <c r="Y819"/>
      <c r="Z819"/>
      <c r="AA819"/>
      <c r="AB819"/>
    </row>
    <row r="820" spans="1:28" x14ac:dyDescent="0.25">
      <c r="A820" s="61"/>
      <c r="B820" s="40"/>
      <c r="D820" s="42"/>
      <c r="E820" s="58"/>
      <c r="F820" s="55"/>
      <c r="G820" s="55"/>
      <c r="H820" s="51"/>
      <c r="I820" s="51"/>
      <c r="J820" s="48"/>
      <c r="K820" s="51"/>
      <c r="L820" s="48"/>
      <c r="M820" s="51"/>
      <c r="N820" s="48"/>
      <c r="O820" s="51"/>
      <c r="P820" s="48"/>
      <c r="Q820" s="51"/>
      <c r="R820" s="48"/>
      <c r="S820" s="51"/>
      <c r="T820" s="48"/>
      <c r="U820" s="51"/>
      <c r="V820" s="48"/>
      <c r="W820" s="45"/>
      <c r="X820"/>
      <c r="Y820"/>
      <c r="Z820"/>
      <c r="AA820"/>
      <c r="AB820"/>
    </row>
    <row r="821" spans="1:28" ht="15.75" thickBot="1" x14ac:dyDescent="0.3">
      <c r="A821" s="62"/>
      <c r="B821" s="41"/>
      <c r="C821" s="35"/>
      <c r="D821" s="25"/>
      <c r="E821" s="59"/>
      <c r="F821" s="56"/>
      <c r="G821" s="56"/>
      <c r="H821" s="52"/>
      <c r="I821" s="52"/>
      <c r="J821" s="53"/>
      <c r="K821" s="52"/>
      <c r="L821" s="53"/>
      <c r="M821" s="52"/>
      <c r="N821" s="53"/>
      <c r="O821" s="52"/>
      <c r="P821" s="53"/>
      <c r="Q821" s="52"/>
      <c r="R821" s="53"/>
      <c r="S821" s="52"/>
      <c r="T821" s="53"/>
      <c r="U821" s="52"/>
      <c r="V821" s="49"/>
      <c r="W821" s="46"/>
      <c r="X821"/>
      <c r="Y821"/>
      <c r="Z821"/>
      <c r="AA821"/>
      <c r="AB821"/>
    </row>
    <row r="822" spans="1:28" x14ac:dyDescent="0.25">
      <c r="A822" s="60"/>
      <c r="B822" s="37" t="str">
        <f>IFERROR(VLOOKUP(A822,'Listing Clients'!A:K,2,0),"")</f>
        <v/>
      </c>
      <c r="C822" s="39" t="str">
        <f>IFERROR(VLOOKUP(A822,'Listing Clients'!A:K,3,0),"")</f>
        <v/>
      </c>
      <c r="D822" s="24"/>
      <c r="E822" s="57"/>
      <c r="F822" s="54"/>
      <c r="G822" s="54"/>
      <c r="H822" s="50">
        <f t="shared" ref="H822" si="3071">G822-F822</f>
        <v>0</v>
      </c>
      <c r="I822" s="50">
        <f t="shared" ref="I822" si="3072">COUNTIF(D822:D825,"Adulte")*H822</f>
        <v>0</v>
      </c>
      <c r="J822" s="47">
        <f t="shared" ref="J822" si="3073">IF(I822="","",I822*Y$2)</f>
        <v>0</v>
      </c>
      <c r="K822" s="50">
        <f t="shared" ref="K822" si="3074">COUNTIF(D822:D825,"E&lt;10 ans")*H822</f>
        <v>0</v>
      </c>
      <c r="L822" s="47">
        <f t="shared" si="2894"/>
        <v>0</v>
      </c>
      <c r="M822" s="50">
        <f t="shared" ref="M822" si="3075">COUNTIF(D822:D825,"Invité")*H822</f>
        <v>0</v>
      </c>
      <c r="N822" s="47">
        <f t="shared" ref="N822" si="3076">IF(M822="","",M822*AC$2)</f>
        <v>0</v>
      </c>
      <c r="O822" s="50">
        <f t="shared" ref="O822" si="3077">COUNTIF(D822:D825,"Adulte")*H822</f>
        <v>0</v>
      </c>
      <c r="P822" s="47">
        <f t="shared" ref="P822" si="3078">IF(O822="","",O822*Z$2)</f>
        <v>0</v>
      </c>
      <c r="Q822" s="50">
        <f t="shared" ref="Q822" si="3079">COUNTIF(D822:D825,"E&lt;10 ans")*H822</f>
        <v>0</v>
      </c>
      <c r="R822" s="47">
        <f t="shared" ref="R822" si="3080">IF(Q822="","",Q822*AB$2)</f>
        <v>0</v>
      </c>
      <c r="S822" s="50">
        <f t="shared" ref="S822" si="3081">COUNTIF(D822:D825,"Invité")*H822</f>
        <v>0</v>
      </c>
      <c r="T822" s="47">
        <f t="shared" ref="T822" si="3082">IF(S822="","",S822*AD$2)</f>
        <v>0</v>
      </c>
      <c r="U822" s="50">
        <f t="shared" ref="U822" si="3083">COUNTIF(D822:D825,"E&lt;3 ans")</f>
        <v>0</v>
      </c>
      <c r="V822" s="47">
        <f t="shared" ref="V822" si="3084">SUM(J822,L822,N822,P822,R822,T822,AE822)</f>
        <v>0</v>
      </c>
      <c r="W822" s="44">
        <f t="shared" ref="W822" si="3085">SUM(O822,Q822,S822)</f>
        <v>0</v>
      </c>
      <c r="X822"/>
      <c r="Y822"/>
      <c r="Z822"/>
      <c r="AA822"/>
      <c r="AB822"/>
    </row>
    <row r="823" spans="1:28" x14ac:dyDescent="0.25">
      <c r="A823" s="61"/>
      <c r="B823" s="40"/>
      <c r="D823" s="42"/>
      <c r="E823" s="58"/>
      <c r="F823" s="55"/>
      <c r="G823" s="55"/>
      <c r="H823" s="51"/>
      <c r="I823" s="51"/>
      <c r="J823" s="48"/>
      <c r="K823" s="51"/>
      <c r="L823" s="48"/>
      <c r="M823" s="51"/>
      <c r="N823" s="48"/>
      <c r="O823" s="51"/>
      <c r="P823" s="48"/>
      <c r="Q823" s="51"/>
      <c r="R823" s="48"/>
      <c r="S823" s="51"/>
      <c r="T823" s="48"/>
      <c r="U823" s="51"/>
      <c r="V823" s="48"/>
      <c r="W823" s="45"/>
      <c r="X823"/>
      <c r="Y823"/>
      <c r="Z823"/>
      <c r="AA823"/>
      <c r="AB823"/>
    </row>
    <row r="824" spans="1:28" x14ac:dyDescent="0.25">
      <c r="A824" s="61"/>
      <c r="B824" s="40"/>
      <c r="D824" s="42"/>
      <c r="E824" s="58"/>
      <c r="F824" s="55"/>
      <c r="G824" s="55"/>
      <c r="H824" s="51"/>
      <c r="I824" s="51"/>
      <c r="J824" s="48"/>
      <c r="K824" s="51"/>
      <c r="L824" s="48"/>
      <c r="M824" s="51"/>
      <c r="N824" s="48"/>
      <c r="O824" s="51"/>
      <c r="P824" s="48"/>
      <c r="Q824" s="51"/>
      <c r="R824" s="48"/>
      <c r="S824" s="51"/>
      <c r="T824" s="48"/>
      <c r="U824" s="51"/>
      <c r="V824" s="48"/>
      <c r="W824" s="45"/>
      <c r="X824"/>
      <c r="Y824"/>
      <c r="Z824"/>
      <c r="AA824"/>
      <c r="AB824"/>
    </row>
    <row r="825" spans="1:28" ht="15.75" thickBot="1" x14ac:dyDescent="0.3">
      <c r="A825" s="62"/>
      <c r="B825" s="41"/>
      <c r="C825" s="35"/>
      <c r="D825" s="25"/>
      <c r="E825" s="59"/>
      <c r="F825" s="56"/>
      <c r="G825" s="56"/>
      <c r="H825" s="52"/>
      <c r="I825" s="52"/>
      <c r="J825" s="53"/>
      <c r="K825" s="52"/>
      <c r="L825" s="53"/>
      <c r="M825" s="52"/>
      <c r="N825" s="53"/>
      <c r="O825" s="52"/>
      <c r="P825" s="53"/>
      <c r="Q825" s="52"/>
      <c r="R825" s="53"/>
      <c r="S825" s="52"/>
      <c r="T825" s="53"/>
      <c r="U825" s="52"/>
      <c r="V825" s="49"/>
      <c r="W825" s="46"/>
      <c r="X825"/>
      <c r="Y825"/>
      <c r="Z825"/>
      <c r="AA825"/>
      <c r="AB825"/>
    </row>
    <row r="826" spans="1:28" x14ac:dyDescent="0.25">
      <c r="A826" s="60"/>
      <c r="B826" s="37" t="str">
        <f>IFERROR(VLOOKUP(A826,'Listing Clients'!A:K,2,0),"")</f>
        <v/>
      </c>
      <c r="C826" s="39" t="str">
        <f>IFERROR(VLOOKUP(A826,'Listing Clients'!A:K,3,0),"")</f>
        <v/>
      </c>
      <c r="D826" s="24"/>
      <c r="E826" s="57"/>
      <c r="F826" s="54"/>
      <c r="G826" s="54"/>
      <c r="H826" s="50">
        <f t="shared" ref="H826" si="3086">G826-F826</f>
        <v>0</v>
      </c>
      <c r="I826" s="50">
        <f t="shared" ref="I826" si="3087">COUNTIF(D826:D829,"Adulte")*H826</f>
        <v>0</v>
      </c>
      <c r="J826" s="47">
        <f t="shared" ref="J826" si="3088">IF(I826="","",I826*Y$2)</f>
        <v>0</v>
      </c>
      <c r="K826" s="50">
        <f t="shared" ref="K826" si="3089">COUNTIF(D826:D829,"E&lt;10 ans")*H826</f>
        <v>0</v>
      </c>
      <c r="L826" s="47">
        <f t="shared" si="2894"/>
        <v>0</v>
      </c>
      <c r="M826" s="50">
        <f t="shared" ref="M826" si="3090">COUNTIF(D826:D829,"Invité")*H826</f>
        <v>0</v>
      </c>
      <c r="N826" s="47">
        <f t="shared" ref="N826" si="3091">IF(M826="","",M826*AC$2)</f>
        <v>0</v>
      </c>
      <c r="O826" s="50">
        <f t="shared" ref="O826" si="3092">COUNTIF(D826:D829,"Adulte")*H826</f>
        <v>0</v>
      </c>
      <c r="P826" s="47">
        <f t="shared" ref="P826" si="3093">IF(O826="","",O826*Z$2)</f>
        <v>0</v>
      </c>
      <c r="Q826" s="50">
        <f t="shared" ref="Q826" si="3094">COUNTIF(D826:D829,"E&lt;10 ans")*H826</f>
        <v>0</v>
      </c>
      <c r="R826" s="47">
        <f t="shared" ref="R826" si="3095">IF(Q826="","",Q826*AB$2)</f>
        <v>0</v>
      </c>
      <c r="S826" s="50">
        <f t="shared" ref="S826" si="3096">COUNTIF(D826:D829,"Invité")*H826</f>
        <v>0</v>
      </c>
      <c r="T826" s="47">
        <f t="shared" ref="T826" si="3097">IF(S826="","",S826*AD$2)</f>
        <v>0</v>
      </c>
      <c r="U826" s="50">
        <f t="shared" ref="U826" si="3098">COUNTIF(D826:D829,"E&lt;3 ans")</f>
        <v>0</v>
      </c>
      <c r="V826" s="47">
        <f t="shared" ref="V826" si="3099">SUM(J826,L826,N826,P826,R826,T826,AE826)</f>
        <v>0</v>
      </c>
      <c r="W826" s="44">
        <f t="shared" ref="W826" si="3100">SUM(O826,Q826,S826)</f>
        <v>0</v>
      </c>
      <c r="X826"/>
      <c r="Y826"/>
      <c r="Z826"/>
      <c r="AA826"/>
      <c r="AB826"/>
    </row>
    <row r="827" spans="1:28" x14ac:dyDescent="0.25">
      <c r="A827" s="61"/>
      <c r="B827" s="40"/>
      <c r="D827" s="42"/>
      <c r="E827" s="58"/>
      <c r="F827" s="55"/>
      <c r="G827" s="55"/>
      <c r="H827" s="51"/>
      <c r="I827" s="51"/>
      <c r="J827" s="48"/>
      <c r="K827" s="51"/>
      <c r="L827" s="48"/>
      <c r="M827" s="51"/>
      <c r="N827" s="48"/>
      <c r="O827" s="51"/>
      <c r="P827" s="48"/>
      <c r="Q827" s="51"/>
      <c r="R827" s="48"/>
      <c r="S827" s="51"/>
      <c r="T827" s="48"/>
      <c r="U827" s="51"/>
      <c r="V827" s="48"/>
      <c r="W827" s="45"/>
      <c r="X827"/>
      <c r="Y827"/>
      <c r="Z827"/>
      <c r="AA827"/>
      <c r="AB827"/>
    </row>
    <row r="828" spans="1:28" x14ac:dyDescent="0.25">
      <c r="A828" s="61"/>
      <c r="B828" s="40"/>
      <c r="D828" s="42"/>
      <c r="E828" s="58"/>
      <c r="F828" s="55"/>
      <c r="G828" s="55"/>
      <c r="H828" s="51"/>
      <c r="I828" s="51"/>
      <c r="J828" s="48"/>
      <c r="K828" s="51"/>
      <c r="L828" s="48"/>
      <c r="M828" s="51"/>
      <c r="N828" s="48"/>
      <c r="O828" s="51"/>
      <c r="P828" s="48"/>
      <c r="Q828" s="51"/>
      <c r="R828" s="48"/>
      <c r="S828" s="51"/>
      <c r="T828" s="48"/>
      <c r="U828" s="51"/>
      <c r="V828" s="48"/>
      <c r="W828" s="45"/>
      <c r="X828"/>
      <c r="Y828"/>
      <c r="Z828"/>
      <c r="AA828"/>
      <c r="AB828"/>
    </row>
    <row r="829" spans="1:28" ht="15.75" thickBot="1" x14ac:dyDescent="0.3">
      <c r="A829" s="62"/>
      <c r="B829" s="41"/>
      <c r="C829" s="35"/>
      <c r="D829" s="25"/>
      <c r="E829" s="59"/>
      <c r="F829" s="56"/>
      <c r="G829" s="56"/>
      <c r="H829" s="52"/>
      <c r="I829" s="52"/>
      <c r="J829" s="53"/>
      <c r="K829" s="52"/>
      <c r="L829" s="53"/>
      <c r="M829" s="52"/>
      <c r="N829" s="53"/>
      <c r="O829" s="52"/>
      <c r="P829" s="53"/>
      <c r="Q829" s="52"/>
      <c r="R829" s="53"/>
      <c r="S829" s="52"/>
      <c r="T829" s="53"/>
      <c r="U829" s="52"/>
      <c r="V829" s="49"/>
      <c r="W829" s="46"/>
      <c r="X829"/>
      <c r="Y829"/>
      <c r="Z829"/>
      <c r="AA829"/>
      <c r="AB829"/>
    </row>
    <row r="830" spans="1:28" x14ac:dyDescent="0.25">
      <c r="A830" s="60"/>
      <c r="B830" s="37" t="str">
        <f>IFERROR(VLOOKUP(A830,'Listing Clients'!A:K,2,0),"")</f>
        <v/>
      </c>
      <c r="C830" s="39" t="str">
        <f>IFERROR(VLOOKUP(A830,'Listing Clients'!A:K,3,0),"")</f>
        <v/>
      </c>
      <c r="D830" s="24"/>
      <c r="E830" s="57"/>
      <c r="F830" s="54"/>
      <c r="G830" s="54"/>
      <c r="H830" s="50">
        <f t="shared" ref="H830" si="3101">G830-F830</f>
        <v>0</v>
      </c>
      <c r="I830" s="50">
        <f t="shared" ref="I830" si="3102">COUNTIF(D830:D833,"Adulte")*H830</f>
        <v>0</v>
      </c>
      <c r="J830" s="47">
        <f t="shared" ref="J830" si="3103">IF(I830="","",I830*Y$2)</f>
        <v>0</v>
      </c>
      <c r="K830" s="50">
        <f t="shared" ref="K830" si="3104">COUNTIF(D830:D833,"E&lt;10 ans")*H830</f>
        <v>0</v>
      </c>
      <c r="L830" s="47">
        <f t="shared" si="2894"/>
        <v>0</v>
      </c>
      <c r="M830" s="50">
        <f t="shared" ref="M830" si="3105">COUNTIF(D830:D833,"Invité")*H830</f>
        <v>0</v>
      </c>
      <c r="N830" s="47">
        <f t="shared" ref="N830" si="3106">IF(M830="","",M830*AC$2)</f>
        <v>0</v>
      </c>
      <c r="O830" s="50">
        <f t="shared" ref="O830" si="3107">COUNTIF(D830:D833,"Adulte")*H830</f>
        <v>0</v>
      </c>
      <c r="P830" s="47">
        <f t="shared" ref="P830" si="3108">IF(O830="","",O830*Z$2)</f>
        <v>0</v>
      </c>
      <c r="Q830" s="50">
        <f t="shared" ref="Q830" si="3109">COUNTIF(D830:D833,"E&lt;10 ans")*H830</f>
        <v>0</v>
      </c>
      <c r="R830" s="47">
        <f t="shared" ref="R830" si="3110">IF(Q830="","",Q830*AB$2)</f>
        <v>0</v>
      </c>
      <c r="S830" s="50">
        <f t="shared" ref="S830" si="3111">COUNTIF(D830:D833,"Invité")*H830</f>
        <v>0</v>
      </c>
      <c r="T830" s="47">
        <f t="shared" ref="T830" si="3112">IF(S830="","",S830*AD$2)</f>
        <v>0</v>
      </c>
      <c r="U830" s="50">
        <f t="shared" ref="U830" si="3113">COUNTIF(D830:D833,"E&lt;3 ans")</f>
        <v>0</v>
      </c>
      <c r="V830" s="47">
        <f t="shared" ref="V830" si="3114">SUM(J830,L830,N830,P830,R830,T830,AE830)</f>
        <v>0</v>
      </c>
      <c r="W830" s="44">
        <f t="shared" ref="W830" si="3115">SUM(O830,Q830,S830)</f>
        <v>0</v>
      </c>
      <c r="X830"/>
      <c r="Y830"/>
      <c r="Z830"/>
      <c r="AA830"/>
      <c r="AB830"/>
    </row>
    <row r="831" spans="1:28" x14ac:dyDescent="0.25">
      <c r="A831" s="61"/>
      <c r="B831" s="40"/>
      <c r="D831" s="42"/>
      <c r="E831" s="58"/>
      <c r="F831" s="55"/>
      <c r="G831" s="55"/>
      <c r="H831" s="51"/>
      <c r="I831" s="51"/>
      <c r="J831" s="48"/>
      <c r="K831" s="51"/>
      <c r="L831" s="48"/>
      <c r="M831" s="51"/>
      <c r="N831" s="48"/>
      <c r="O831" s="51"/>
      <c r="P831" s="48"/>
      <c r="Q831" s="51"/>
      <c r="R831" s="48"/>
      <c r="S831" s="51"/>
      <c r="T831" s="48"/>
      <c r="U831" s="51"/>
      <c r="V831" s="48"/>
      <c r="W831" s="45"/>
      <c r="X831"/>
      <c r="Y831"/>
      <c r="Z831"/>
      <c r="AA831"/>
      <c r="AB831"/>
    </row>
    <row r="832" spans="1:28" x14ac:dyDescent="0.25">
      <c r="A832" s="61"/>
      <c r="B832" s="40"/>
      <c r="D832" s="42"/>
      <c r="E832" s="58"/>
      <c r="F832" s="55"/>
      <c r="G832" s="55"/>
      <c r="H832" s="51"/>
      <c r="I832" s="51"/>
      <c r="J832" s="48"/>
      <c r="K832" s="51"/>
      <c r="L832" s="48"/>
      <c r="M832" s="51"/>
      <c r="N832" s="48"/>
      <c r="O832" s="51"/>
      <c r="P832" s="48"/>
      <c r="Q832" s="51"/>
      <c r="R832" s="48"/>
      <c r="S832" s="51"/>
      <c r="T832" s="48"/>
      <c r="U832" s="51"/>
      <c r="V832" s="48"/>
      <c r="W832" s="45"/>
      <c r="X832"/>
      <c r="Y832"/>
      <c r="Z832"/>
      <c r="AA832"/>
      <c r="AB832"/>
    </row>
    <row r="833" spans="1:28" ht="15.75" thickBot="1" x14ac:dyDescent="0.3">
      <c r="A833" s="62"/>
      <c r="B833" s="41"/>
      <c r="C833" s="35"/>
      <c r="D833" s="25"/>
      <c r="E833" s="59"/>
      <c r="F833" s="56"/>
      <c r="G833" s="56"/>
      <c r="H833" s="52"/>
      <c r="I833" s="52"/>
      <c r="J833" s="53"/>
      <c r="K833" s="52"/>
      <c r="L833" s="53"/>
      <c r="M833" s="52"/>
      <c r="N833" s="53"/>
      <c r="O833" s="52"/>
      <c r="P833" s="53"/>
      <c r="Q833" s="52"/>
      <c r="R833" s="53"/>
      <c r="S833" s="52"/>
      <c r="T833" s="53"/>
      <c r="U833" s="52"/>
      <c r="V833" s="49"/>
      <c r="W833" s="46"/>
      <c r="X833"/>
      <c r="Y833"/>
      <c r="Z833"/>
      <c r="AA833"/>
      <c r="AB833"/>
    </row>
    <row r="834" spans="1:28" x14ac:dyDescent="0.25">
      <c r="A834" s="60"/>
      <c r="B834" s="37" t="str">
        <f>IFERROR(VLOOKUP(A834,'Listing Clients'!A:K,2,0),"")</f>
        <v/>
      </c>
      <c r="C834" s="39" t="str">
        <f>IFERROR(VLOOKUP(A834,'Listing Clients'!A:K,3,0),"")</f>
        <v/>
      </c>
      <c r="D834" s="24"/>
      <c r="E834" s="57"/>
      <c r="F834" s="54"/>
      <c r="G834" s="54"/>
      <c r="H834" s="50">
        <f t="shared" ref="H834" si="3116">G834-F834</f>
        <v>0</v>
      </c>
      <c r="I834" s="50">
        <f t="shared" ref="I834" si="3117">COUNTIF(D834:D837,"Adulte")*H834</f>
        <v>0</v>
      </c>
      <c r="J834" s="47">
        <f t="shared" ref="J834" si="3118">IF(I834="","",I834*Y$2)</f>
        <v>0</v>
      </c>
      <c r="K834" s="50">
        <f t="shared" ref="K834" si="3119">COUNTIF(D834:D837,"E&lt;10 ans")*H834</f>
        <v>0</v>
      </c>
      <c r="L834" s="47">
        <f t="shared" si="2894"/>
        <v>0</v>
      </c>
      <c r="M834" s="50">
        <f t="shared" ref="M834" si="3120">COUNTIF(D834:D837,"Invité")*H834</f>
        <v>0</v>
      </c>
      <c r="N834" s="47">
        <f t="shared" ref="N834" si="3121">IF(M834="","",M834*AC$2)</f>
        <v>0</v>
      </c>
      <c r="O834" s="50">
        <f t="shared" ref="O834" si="3122">COUNTIF(D834:D837,"Adulte")*H834</f>
        <v>0</v>
      </c>
      <c r="P834" s="47">
        <f t="shared" ref="P834" si="3123">IF(O834="","",O834*Z$2)</f>
        <v>0</v>
      </c>
      <c r="Q834" s="50">
        <f t="shared" ref="Q834" si="3124">COUNTIF(D834:D837,"E&lt;10 ans")*H834</f>
        <v>0</v>
      </c>
      <c r="R834" s="47">
        <f t="shared" ref="R834" si="3125">IF(Q834="","",Q834*AB$2)</f>
        <v>0</v>
      </c>
      <c r="S834" s="50">
        <f t="shared" ref="S834" si="3126">COUNTIF(D834:D837,"Invité")*H834</f>
        <v>0</v>
      </c>
      <c r="T834" s="47">
        <f t="shared" ref="T834" si="3127">IF(S834="","",S834*AD$2)</f>
        <v>0</v>
      </c>
      <c r="U834" s="50">
        <f t="shared" ref="U834" si="3128">COUNTIF(D834:D837,"E&lt;3 ans")</f>
        <v>0</v>
      </c>
      <c r="V834" s="47">
        <f t="shared" ref="V834" si="3129">SUM(J834,L834,N834,P834,R834,T834,AE834)</f>
        <v>0</v>
      </c>
      <c r="W834" s="44">
        <f t="shared" ref="W834" si="3130">SUM(O834,Q834,S834)</f>
        <v>0</v>
      </c>
      <c r="X834"/>
      <c r="Y834"/>
      <c r="Z834"/>
      <c r="AA834"/>
      <c r="AB834"/>
    </row>
    <row r="835" spans="1:28" x14ac:dyDescent="0.25">
      <c r="A835" s="61"/>
      <c r="B835" s="40"/>
      <c r="D835" s="42"/>
      <c r="E835" s="58"/>
      <c r="F835" s="55"/>
      <c r="G835" s="55"/>
      <c r="H835" s="51"/>
      <c r="I835" s="51"/>
      <c r="J835" s="48"/>
      <c r="K835" s="51"/>
      <c r="L835" s="48"/>
      <c r="M835" s="51"/>
      <c r="N835" s="48"/>
      <c r="O835" s="51"/>
      <c r="P835" s="48"/>
      <c r="Q835" s="51"/>
      <c r="R835" s="48"/>
      <c r="S835" s="51"/>
      <c r="T835" s="48"/>
      <c r="U835" s="51"/>
      <c r="V835" s="48"/>
      <c r="W835" s="45"/>
      <c r="X835"/>
      <c r="Y835"/>
      <c r="Z835"/>
      <c r="AA835"/>
      <c r="AB835"/>
    </row>
    <row r="836" spans="1:28" x14ac:dyDescent="0.25">
      <c r="A836" s="61"/>
      <c r="B836" s="40"/>
      <c r="D836" s="42"/>
      <c r="E836" s="58"/>
      <c r="F836" s="55"/>
      <c r="G836" s="55"/>
      <c r="H836" s="51"/>
      <c r="I836" s="51"/>
      <c r="J836" s="48"/>
      <c r="K836" s="51"/>
      <c r="L836" s="48"/>
      <c r="M836" s="51"/>
      <c r="N836" s="48"/>
      <c r="O836" s="51"/>
      <c r="P836" s="48"/>
      <c r="Q836" s="51"/>
      <c r="R836" s="48"/>
      <c r="S836" s="51"/>
      <c r="T836" s="48"/>
      <c r="U836" s="51"/>
      <c r="V836" s="48"/>
      <c r="W836" s="45"/>
      <c r="X836"/>
      <c r="Y836"/>
      <c r="Z836"/>
      <c r="AA836"/>
      <c r="AB836"/>
    </row>
    <row r="837" spans="1:28" ht="15.75" thickBot="1" x14ac:dyDescent="0.3">
      <c r="A837" s="62"/>
      <c r="B837" s="41"/>
      <c r="C837" s="35"/>
      <c r="D837" s="25"/>
      <c r="E837" s="59"/>
      <c r="F837" s="56"/>
      <c r="G837" s="56"/>
      <c r="H837" s="52"/>
      <c r="I837" s="52"/>
      <c r="J837" s="53"/>
      <c r="K837" s="52"/>
      <c r="L837" s="53"/>
      <c r="M837" s="52"/>
      <c r="N837" s="53"/>
      <c r="O837" s="52"/>
      <c r="P837" s="53"/>
      <c r="Q837" s="52"/>
      <c r="R837" s="53"/>
      <c r="S837" s="52"/>
      <c r="T837" s="53"/>
      <c r="U837" s="52"/>
      <c r="V837" s="49"/>
      <c r="W837" s="46"/>
      <c r="X837"/>
      <c r="Y837"/>
      <c r="Z837"/>
      <c r="AA837"/>
      <c r="AB837"/>
    </row>
    <row r="838" spans="1:28" x14ac:dyDescent="0.25">
      <c r="A838" s="60"/>
      <c r="B838" s="37" t="str">
        <f>IFERROR(VLOOKUP(A838,'Listing Clients'!A:K,2,0),"")</f>
        <v/>
      </c>
      <c r="C838" s="39" t="str">
        <f>IFERROR(VLOOKUP(A838,'Listing Clients'!A:K,3,0),"")</f>
        <v/>
      </c>
      <c r="D838" s="24"/>
      <c r="E838" s="57"/>
      <c r="F838" s="54"/>
      <c r="G838" s="54"/>
      <c r="H838" s="50">
        <f t="shared" ref="H838" si="3131">G838-F838</f>
        <v>0</v>
      </c>
      <c r="I838" s="50">
        <f t="shared" ref="I838" si="3132">COUNTIF(D838:D841,"Adulte")*H838</f>
        <v>0</v>
      </c>
      <c r="J838" s="47">
        <f t="shared" ref="J838" si="3133">IF(I838="","",I838*Y$2)</f>
        <v>0</v>
      </c>
      <c r="K838" s="50">
        <f t="shared" ref="K838" si="3134">COUNTIF(D838:D841,"E&lt;10 ans")*H838</f>
        <v>0</v>
      </c>
      <c r="L838" s="47">
        <f t="shared" ref="L838:L898" si="3135">IF(K838="","",K838*AA$2)</f>
        <v>0</v>
      </c>
      <c r="M838" s="50">
        <f t="shared" ref="M838" si="3136">COUNTIF(D838:D841,"Invité")*H838</f>
        <v>0</v>
      </c>
      <c r="N838" s="47">
        <f t="shared" ref="N838" si="3137">IF(M838="","",M838*AC$2)</f>
        <v>0</v>
      </c>
      <c r="O838" s="50">
        <f t="shared" ref="O838" si="3138">COUNTIF(D838:D841,"Adulte")*H838</f>
        <v>0</v>
      </c>
      <c r="P838" s="47">
        <f t="shared" ref="P838" si="3139">IF(O838="","",O838*Z$2)</f>
        <v>0</v>
      </c>
      <c r="Q838" s="50">
        <f t="shared" ref="Q838" si="3140">COUNTIF(D838:D841,"E&lt;10 ans")*H838</f>
        <v>0</v>
      </c>
      <c r="R838" s="47">
        <f t="shared" ref="R838" si="3141">IF(Q838="","",Q838*AB$2)</f>
        <v>0</v>
      </c>
      <c r="S838" s="50">
        <f t="shared" ref="S838" si="3142">COUNTIF(D838:D841,"Invité")*H838</f>
        <v>0</v>
      </c>
      <c r="T838" s="47">
        <f t="shared" ref="T838" si="3143">IF(S838="","",S838*AD$2)</f>
        <v>0</v>
      </c>
      <c r="U838" s="50">
        <f t="shared" ref="U838" si="3144">COUNTIF(D838:D841,"E&lt;3 ans")</f>
        <v>0</v>
      </c>
      <c r="V838" s="47">
        <f t="shared" ref="V838" si="3145">SUM(J838,L838,N838,P838,R838,T838,AE838)</f>
        <v>0</v>
      </c>
      <c r="W838" s="44">
        <f t="shared" ref="W838" si="3146">SUM(O838,Q838,S838)</f>
        <v>0</v>
      </c>
      <c r="X838"/>
      <c r="Y838"/>
      <c r="Z838"/>
      <c r="AA838"/>
      <c r="AB838"/>
    </row>
    <row r="839" spans="1:28" x14ac:dyDescent="0.25">
      <c r="A839" s="61"/>
      <c r="B839" s="40"/>
      <c r="D839" s="42"/>
      <c r="E839" s="58"/>
      <c r="F839" s="55"/>
      <c r="G839" s="55"/>
      <c r="H839" s="51"/>
      <c r="I839" s="51"/>
      <c r="J839" s="48"/>
      <c r="K839" s="51"/>
      <c r="L839" s="48"/>
      <c r="M839" s="51"/>
      <c r="N839" s="48"/>
      <c r="O839" s="51"/>
      <c r="P839" s="48"/>
      <c r="Q839" s="51"/>
      <c r="R839" s="48"/>
      <c r="S839" s="51"/>
      <c r="T839" s="48"/>
      <c r="U839" s="51"/>
      <c r="V839" s="48"/>
      <c r="W839" s="45"/>
      <c r="X839"/>
      <c r="Y839"/>
      <c r="Z839"/>
      <c r="AA839"/>
      <c r="AB839"/>
    </row>
    <row r="840" spans="1:28" x14ac:dyDescent="0.25">
      <c r="A840" s="61"/>
      <c r="B840" s="40"/>
      <c r="D840" s="42"/>
      <c r="E840" s="58"/>
      <c r="F840" s="55"/>
      <c r="G840" s="55"/>
      <c r="H840" s="51"/>
      <c r="I840" s="51"/>
      <c r="J840" s="48"/>
      <c r="K840" s="51"/>
      <c r="L840" s="48"/>
      <c r="M840" s="51"/>
      <c r="N840" s="48"/>
      <c r="O840" s="51"/>
      <c r="P840" s="48"/>
      <c r="Q840" s="51"/>
      <c r="R840" s="48"/>
      <c r="S840" s="51"/>
      <c r="T840" s="48"/>
      <c r="U840" s="51"/>
      <c r="V840" s="48"/>
      <c r="W840" s="45"/>
      <c r="X840"/>
      <c r="Y840"/>
      <c r="Z840"/>
      <c r="AA840"/>
      <c r="AB840"/>
    </row>
    <row r="841" spans="1:28" ht="15.75" thickBot="1" x14ac:dyDescent="0.3">
      <c r="A841" s="62"/>
      <c r="B841" s="41"/>
      <c r="C841" s="35"/>
      <c r="D841" s="25"/>
      <c r="E841" s="59"/>
      <c r="F841" s="56"/>
      <c r="G841" s="56"/>
      <c r="H841" s="52"/>
      <c r="I841" s="52"/>
      <c r="J841" s="53"/>
      <c r="K841" s="52"/>
      <c r="L841" s="53"/>
      <c r="M841" s="52"/>
      <c r="N841" s="53"/>
      <c r="O841" s="52"/>
      <c r="P841" s="53"/>
      <c r="Q841" s="52"/>
      <c r="R841" s="53"/>
      <c r="S841" s="52"/>
      <c r="T841" s="53"/>
      <c r="U841" s="52"/>
      <c r="V841" s="49"/>
      <c r="W841" s="46"/>
      <c r="X841"/>
      <c r="Y841"/>
      <c r="Z841"/>
      <c r="AA841"/>
      <c r="AB841"/>
    </row>
    <row r="842" spans="1:28" x14ac:dyDescent="0.25">
      <c r="A842" s="60"/>
      <c r="B842" s="37" t="str">
        <f>IFERROR(VLOOKUP(A842,'Listing Clients'!A:K,2,0),"")</f>
        <v/>
      </c>
      <c r="C842" s="39" t="str">
        <f>IFERROR(VLOOKUP(A842,'Listing Clients'!A:K,3,0),"")</f>
        <v/>
      </c>
      <c r="D842" s="24"/>
      <c r="E842" s="57"/>
      <c r="F842" s="54"/>
      <c r="G842" s="54"/>
      <c r="H842" s="50">
        <f t="shared" ref="H842" si="3147">G842-F842</f>
        <v>0</v>
      </c>
      <c r="I842" s="50">
        <f t="shared" ref="I842" si="3148">COUNTIF(D842:D845,"Adulte")*H842</f>
        <v>0</v>
      </c>
      <c r="J842" s="47">
        <f t="shared" ref="J842" si="3149">IF(I842="","",I842*Y$2)</f>
        <v>0</v>
      </c>
      <c r="K842" s="50">
        <f t="shared" ref="K842" si="3150">COUNTIF(D842:D845,"E&lt;10 ans")*H842</f>
        <v>0</v>
      </c>
      <c r="L842" s="47">
        <f t="shared" si="3135"/>
        <v>0</v>
      </c>
      <c r="M842" s="50">
        <f t="shared" ref="M842" si="3151">COUNTIF(D842:D845,"Invité")*H842</f>
        <v>0</v>
      </c>
      <c r="N842" s="47">
        <f t="shared" ref="N842" si="3152">IF(M842="","",M842*AC$2)</f>
        <v>0</v>
      </c>
      <c r="O842" s="50">
        <f t="shared" ref="O842" si="3153">COUNTIF(D842:D845,"Adulte")*H842</f>
        <v>0</v>
      </c>
      <c r="P842" s="47">
        <f t="shared" ref="P842" si="3154">IF(O842="","",O842*Z$2)</f>
        <v>0</v>
      </c>
      <c r="Q842" s="50">
        <f t="shared" ref="Q842" si="3155">COUNTIF(D842:D845,"E&lt;10 ans")*H842</f>
        <v>0</v>
      </c>
      <c r="R842" s="47">
        <f t="shared" ref="R842" si="3156">IF(Q842="","",Q842*AB$2)</f>
        <v>0</v>
      </c>
      <c r="S842" s="50">
        <f t="shared" ref="S842" si="3157">COUNTIF(D842:D845,"Invité")*H842</f>
        <v>0</v>
      </c>
      <c r="T842" s="47">
        <f t="shared" ref="T842" si="3158">IF(S842="","",S842*AD$2)</f>
        <v>0</v>
      </c>
      <c r="U842" s="50">
        <f t="shared" ref="U842" si="3159">COUNTIF(D842:D845,"E&lt;3 ans")</f>
        <v>0</v>
      </c>
      <c r="V842" s="47">
        <f t="shared" ref="V842" si="3160">SUM(J842,L842,N842,P842,R842,T842,AE842)</f>
        <v>0</v>
      </c>
      <c r="W842" s="44">
        <f t="shared" ref="W842" si="3161">SUM(O842,Q842,S842)</f>
        <v>0</v>
      </c>
      <c r="X842"/>
      <c r="Y842"/>
      <c r="Z842"/>
      <c r="AA842"/>
      <c r="AB842"/>
    </row>
    <row r="843" spans="1:28" x14ac:dyDescent="0.25">
      <c r="A843" s="61"/>
      <c r="B843" s="40"/>
      <c r="D843" s="42"/>
      <c r="E843" s="58"/>
      <c r="F843" s="55"/>
      <c r="G843" s="55"/>
      <c r="H843" s="51"/>
      <c r="I843" s="51"/>
      <c r="J843" s="48"/>
      <c r="K843" s="51"/>
      <c r="L843" s="48"/>
      <c r="M843" s="51"/>
      <c r="N843" s="48"/>
      <c r="O843" s="51"/>
      <c r="P843" s="48"/>
      <c r="Q843" s="51"/>
      <c r="R843" s="48"/>
      <c r="S843" s="51"/>
      <c r="T843" s="48"/>
      <c r="U843" s="51"/>
      <c r="V843" s="48"/>
      <c r="W843" s="45"/>
      <c r="X843"/>
      <c r="Y843"/>
      <c r="Z843"/>
      <c r="AA843"/>
      <c r="AB843"/>
    </row>
    <row r="844" spans="1:28" x14ac:dyDescent="0.25">
      <c r="A844" s="61"/>
      <c r="B844" s="40"/>
      <c r="D844" s="42"/>
      <c r="E844" s="58"/>
      <c r="F844" s="55"/>
      <c r="G844" s="55"/>
      <c r="H844" s="51"/>
      <c r="I844" s="51"/>
      <c r="J844" s="48"/>
      <c r="K844" s="51"/>
      <c r="L844" s="48"/>
      <c r="M844" s="51"/>
      <c r="N844" s="48"/>
      <c r="O844" s="51"/>
      <c r="P844" s="48"/>
      <c r="Q844" s="51"/>
      <c r="R844" s="48"/>
      <c r="S844" s="51"/>
      <c r="T844" s="48"/>
      <c r="U844" s="51"/>
      <c r="V844" s="48"/>
      <c r="W844" s="45"/>
      <c r="X844"/>
      <c r="Y844"/>
      <c r="Z844"/>
      <c r="AA844"/>
      <c r="AB844"/>
    </row>
    <row r="845" spans="1:28" ht="15.75" thickBot="1" x14ac:dyDescent="0.3">
      <c r="A845" s="62"/>
      <c r="B845" s="41"/>
      <c r="C845" s="35"/>
      <c r="D845" s="25"/>
      <c r="E845" s="59"/>
      <c r="F845" s="56"/>
      <c r="G845" s="56"/>
      <c r="H845" s="52"/>
      <c r="I845" s="52"/>
      <c r="J845" s="53"/>
      <c r="K845" s="52"/>
      <c r="L845" s="53"/>
      <c r="M845" s="52"/>
      <c r="N845" s="53"/>
      <c r="O845" s="52"/>
      <c r="P845" s="53"/>
      <c r="Q845" s="52"/>
      <c r="R845" s="53"/>
      <c r="S845" s="52"/>
      <c r="T845" s="53"/>
      <c r="U845" s="52"/>
      <c r="V845" s="49"/>
      <c r="W845" s="46"/>
      <c r="X845"/>
      <c r="Y845"/>
      <c r="Z845"/>
      <c r="AA845"/>
      <c r="AB845"/>
    </row>
    <row r="846" spans="1:28" x14ac:dyDescent="0.25">
      <c r="A846" s="60"/>
      <c r="B846" s="37" t="str">
        <f>IFERROR(VLOOKUP(A846,'Listing Clients'!A:K,2,0),"")</f>
        <v/>
      </c>
      <c r="C846" s="39" t="str">
        <f>IFERROR(VLOOKUP(A846,'Listing Clients'!A:K,3,0),"")</f>
        <v/>
      </c>
      <c r="D846" s="24"/>
      <c r="E846" s="57"/>
      <c r="F846" s="54"/>
      <c r="G846" s="54"/>
      <c r="H846" s="50">
        <f t="shared" ref="H846" si="3162">G846-F846</f>
        <v>0</v>
      </c>
      <c r="I846" s="50">
        <f t="shared" ref="I846" si="3163">COUNTIF(D846:D849,"Adulte")*H846</f>
        <v>0</v>
      </c>
      <c r="J846" s="47">
        <f t="shared" ref="J846" si="3164">IF(I846="","",I846*Y$2)</f>
        <v>0</v>
      </c>
      <c r="K846" s="50">
        <f t="shared" ref="K846" si="3165">COUNTIF(D846:D849,"E&lt;10 ans")*H846</f>
        <v>0</v>
      </c>
      <c r="L846" s="47">
        <f t="shared" si="3135"/>
        <v>0</v>
      </c>
      <c r="M846" s="50">
        <f t="shared" ref="M846" si="3166">COUNTIF(D846:D849,"Invité")*H846</f>
        <v>0</v>
      </c>
      <c r="N846" s="47">
        <f t="shared" ref="N846" si="3167">IF(M846="","",M846*AC$2)</f>
        <v>0</v>
      </c>
      <c r="O846" s="50">
        <f t="shared" ref="O846" si="3168">COUNTIF(D846:D849,"Adulte")*H846</f>
        <v>0</v>
      </c>
      <c r="P846" s="47">
        <f t="shared" ref="P846" si="3169">IF(O846="","",O846*Z$2)</f>
        <v>0</v>
      </c>
      <c r="Q846" s="50">
        <f t="shared" ref="Q846" si="3170">COUNTIF(D846:D849,"E&lt;10 ans")*H846</f>
        <v>0</v>
      </c>
      <c r="R846" s="47">
        <f t="shared" ref="R846" si="3171">IF(Q846="","",Q846*AB$2)</f>
        <v>0</v>
      </c>
      <c r="S846" s="50">
        <f t="shared" ref="S846" si="3172">COUNTIF(D846:D849,"Invité")*H846</f>
        <v>0</v>
      </c>
      <c r="T846" s="47">
        <f t="shared" ref="T846" si="3173">IF(S846="","",S846*AD$2)</f>
        <v>0</v>
      </c>
      <c r="U846" s="50">
        <f t="shared" ref="U846" si="3174">COUNTIF(D846:D849,"E&lt;3 ans")</f>
        <v>0</v>
      </c>
      <c r="V846" s="47">
        <f t="shared" ref="V846" si="3175">SUM(J846,L846,N846,P846,R846,T846,AE846)</f>
        <v>0</v>
      </c>
      <c r="W846" s="44">
        <f t="shared" ref="W846" si="3176">SUM(O846,Q846,S846)</f>
        <v>0</v>
      </c>
      <c r="X846"/>
      <c r="Y846"/>
      <c r="Z846"/>
      <c r="AA846"/>
      <c r="AB846"/>
    </row>
    <row r="847" spans="1:28" x14ac:dyDescent="0.25">
      <c r="A847" s="61"/>
      <c r="B847" s="40"/>
      <c r="D847" s="42"/>
      <c r="E847" s="58"/>
      <c r="F847" s="55"/>
      <c r="G847" s="55"/>
      <c r="H847" s="51"/>
      <c r="I847" s="51"/>
      <c r="J847" s="48"/>
      <c r="K847" s="51"/>
      <c r="L847" s="48"/>
      <c r="M847" s="51"/>
      <c r="N847" s="48"/>
      <c r="O847" s="51"/>
      <c r="P847" s="48"/>
      <c r="Q847" s="51"/>
      <c r="R847" s="48"/>
      <c r="S847" s="51"/>
      <c r="T847" s="48"/>
      <c r="U847" s="51"/>
      <c r="V847" s="48"/>
      <c r="W847" s="45"/>
      <c r="X847"/>
      <c r="Y847"/>
      <c r="Z847"/>
      <c r="AA847"/>
      <c r="AB847"/>
    </row>
    <row r="848" spans="1:28" x14ac:dyDescent="0.25">
      <c r="A848" s="61"/>
      <c r="B848" s="40"/>
      <c r="D848" s="42"/>
      <c r="E848" s="58"/>
      <c r="F848" s="55"/>
      <c r="G848" s="55"/>
      <c r="H848" s="51"/>
      <c r="I848" s="51"/>
      <c r="J848" s="48"/>
      <c r="K848" s="51"/>
      <c r="L848" s="48"/>
      <c r="M848" s="51"/>
      <c r="N848" s="48"/>
      <c r="O848" s="51"/>
      <c r="P848" s="48"/>
      <c r="Q848" s="51"/>
      <c r="R848" s="48"/>
      <c r="S848" s="51"/>
      <c r="T848" s="48"/>
      <c r="U848" s="51"/>
      <c r="V848" s="48"/>
      <c r="W848" s="45"/>
      <c r="X848"/>
      <c r="Y848"/>
      <c r="Z848"/>
      <c r="AA848"/>
      <c r="AB848"/>
    </row>
    <row r="849" spans="1:28" ht="15.75" thickBot="1" x14ac:dyDescent="0.3">
      <c r="A849" s="62"/>
      <c r="B849" s="41"/>
      <c r="C849" s="35"/>
      <c r="D849" s="25"/>
      <c r="E849" s="59"/>
      <c r="F849" s="56"/>
      <c r="G849" s="56"/>
      <c r="H849" s="52"/>
      <c r="I849" s="52"/>
      <c r="J849" s="53"/>
      <c r="K849" s="52"/>
      <c r="L849" s="53"/>
      <c r="M849" s="52"/>
      <c r="N849" s="53"/>
      <c r="O849" s="52"/>
      <c r="P849" s="53"/>
      <c r="Q849" s="52"/>
      <c r="R849" s="53"/>
      <c r="S849" s="52"/>
      <c r="T849" s="53"/>
      <c r="U849" s="52"/>
      <c r="V849" s="49"/>
      <c r="W849" s="46"/>
      <c r="X849"/>
      <c r="Y849"/>
      <c r="Z849"/>
      <c r="AA849"/>
      <c r="AB849"/>
    </row>
    <row r="850" spans="1:28" x14ac:dyDescent="0.25">
      <c r="A850" s="60"/>
      <c r="B850" s="37" t="str">
        <f>IFERROR(VLOOKUP(A850,'Listing Clients'!A:K,2,0),"")</f>
        <v/>
      </c>
      <c r="C850" s="39" t="str">
        <f>IFERROR(VLOOKUP(A850,'Listing Clients'!A:K,3,0),"")</f>
        <v/>
      </c>
      <c r="D850" s="24"/>
      <c r="E850" s="57"/>
      <c r="F850" s="54"/>
      <c r="G850" s="54"/>
      <c r="H850" s="50">
        <f t="shared" ref="H850" si="3177">G850-F850</f>
        <v>0</v>
      </c>
      <c r="I850" s="50">
        <f t="shared" ref="I850" si="3178">COUNTIF(D850:D853,"Adulte")*H850</f>
        <v>0</v>
      </c>
      <c r="J850" s="47">
        <f t="shared" ref="J850" si="3179">IF(I850="","",I850*Y$2)</f>
        <v>0</v>
      </c>
      <c r="K850" s="50">
        <f t="shared" ref="K850" si="3180">COUNTIF(D850:D853,"E&lt;10 ans")*H850</f>
        <v>0</v>
      </c>
      <c r="L850" s="47">
        <f t="shared" si="3135"/>
        <v>0</v>
      </c>
      <c r="M850" s="50">
        <f t="shared" ref="M850" si="3181">COUNTIF(D850:D853,"Invité")*H850</f>
        <v>0</v>
      </c>
      <c r="N850" s="47">
        <f t="shared" ref="N850" si="3182">IF(M850="","",M850*AC$2)</f>
        <v>0</v>
      </c>
      <c r="O850" s="50">
        <f t="shared" ref="O850" si="3183">COUNTIF(D850:D853,"Adulte")*H850</f>
        <v>0</v>
      </c>
      <c r="P850" s="47">
        <f t="shared" ref="P850" si="3184">IF(O850="","",O850*Z$2)</f>
        <v>0</v>
      </c>
      <c r="Q850" s="50">
        <f t="shared" ref="Q850" si="3185">COUNTIF(D850:D853,"E&lt;10 ans")*H850</f>
        <v>0</v>
      </c>
      <c r="R850" s="47">
        <f t="shared" ref="R850" si="3186">IF(Q850="","",Q850*AB$2)</f>
        <v>0</v>
      </c>
      <c r="S850" s="50">
        <f t="shared" ref="S850" si="3187">COUNTIF(D850:D853,"Invité")*H850</f>
        <v>0</v>
      </c>
      <c r="T850" s="47">
        <f t="shared" ref="T850" si="3188">IF(S850="","",S850*AD$2)</f>
        <v>0</v>
      </c>
      <c r="U850" s="50">
        <f t="shared" ref="U850" si="3189">COUNTIF(D850:D853,"E&lt;3 ans")</f>
        <v>0</v>
      </c>
      <c r="V850" s="47">
        <f t="shared" ref="V850" si="3190">SUM(J850,L850,N850,P850,R850,T850,AE850)</f>
        <v>0</v>
      </c>
      <c r="W850" s="44">
        <f t="shared" ref="W850" si="3191">SUM(O850,Q850,S850)</f>
        <v>0</v>
      </c>
      <c r="X850"/>
      <c r="Y850"/>
      <c r="Z850"/>
      <c r="AA850"/>
      <c r="AB850"/>
    </row>
    <row r="851" spans="1:28" x14ac:dyDescent="0.25">
      <c r="A851" s="61"/>
      <c r="B851" s="40"/>
      <c r="D851" s="42"/>
      <c r="E851" s="58"/>
      <c r="F851" s="55"/>
      <c r="G851" s="55"/>
      <c r="H851" s="51"/>
      <c r="I851" s="51"/>
      <c r="J851" s="48"/>
      <c r="K851" s="51"/>
      <c r="L851" s="48"/>
      <c r="M851" s="51"/>
      <c r="N851" s="48"/>
      <c r="O851" s="51"/>
      <c r="P851" s="48"/>
      <c r="Q851" s="51"/>
      <c r="R851" s="48"/>
      <c r="S851" s="51"/>
      <c r="T851" s="48"/>
      <c r="U851" s="51"/>
      <c r="V851" s="48"/>
      <c r="W851" s="45"/>
      <c r="X851"/>
      <c r="Y851"/>
      <c r="Z851"/>
      <c r="AA851"/>
      <c r="AB851"/>
    </row>
    <row r="852" spans="1:28" x14ac:dyDescent="0.25">
      <c r="A852" s="61"/>
      <c r="B852" s="40"/>
      <c r="D852" s="42"/>
      <c r="E852" s="58"/>
      <c r="F852" s="55"/>
      <c r="G852" s="55"/>
      <c r="H852" s="51"/>
      <c r="I852" s="51"/>
      <c r="J852" s="48"/>
      <c r="K852" s="51"/>
      <c r="L852" s="48"/>
      <c r="M852" s="51"/>
      <c r="N852" s="48"/>
      <c r="O852" s="51"/>
      <c r="P852" s="48"/>
      <c r="Q852" s="51"/>
      <c r="R852" s="48"/>
      <c r="S852" s="51"/>
      <c r="T852" s="48"/>
      <c r="U852" s="51"/>
      <c r="V852" s="48"/>
      <c r="W852" s="45"/>
      <c r="X852"/>
      <c r="Y852"/>
      <c r="Z852"/>
      <c r="AA852"/>
      <c r="AB852"/>
    </row>
    <row r="853" spans="1:28" ht="15.75" thickBot="1" x14ac:dyDescent="0.3">
      <c r="A853" s="62"/>
      <c r="B853" s="41"/>
      <c r="C853" s="35"/>
      <c r="D853" s="25"/>
      <c r="E853" s="59"/>
      <c r="F853" s="56"/>
      <c r="G853" s="56"/>
      <c r="H853" s="52"/>
      <c r="I853" s="52"/>
      <c r="J853" s="53"/>
      <c r="K853" s="52"/>
      <c r="L853" s="53"/>
      <c r="M853" s="52"/>
      <c r="N853" s="53"/>
      <c r="O853" s="52"/>
      <c r="P853" s="53"/>
      <c r="Q853" s="52"/>
      <c r="R853" s="53"/>
      <c r="S853" s="52"/>
      <c r="T853" s="53"/>
      <c r="U853" s="52"/>
      <c r="V853" s="49"/>
      <c r="W853" s="46"/>
      <c r="X853"/>
      <c r="Y853"/>
      <c r="Z853"/>
      <c r="AA853"/>
      <c r="AB853"/>
    </row>
    <row r="854" spans="1:28" x14ac:dyDescent="0.25">
      <c r="A854" s="60"/>
      <c r="B854" s="37" t="str">
        <f>IFERROR(VLOOKUP(A854,'Listing Clients'!A:K,2,0),"")</f>
        <v/>
      </c>
      <c r="C854" s="39" t="str">
        <f>IFERROR(VLOOKUP(A854,'Listing Clients'!A:K,3,0),"")</f>
        <v/>
      </c>
      <c r="D854" s="24"/>
      <c r="E854" s="57"/>
      <c r="F854" s="54"/>
      <c r="G854" s="54"/>
      <c r="H854" s="50">
        <f t="shared" ref="H854" si="3192">G854-F854</f>
        <v>0</v>
      </c>
      <c r="I854" s="50">
        <f t="shared" ref="I854" si="3193">COUNTIF(D854:D857,"Adulte")*H854</f>
        <v>0</v>
      </c>
      <c r="J854" s="47">
        <f t="shared" ref="J854" si="3194">IF(I854="","",I854*Y$2)</f>
        <v>0</v>
      </c>
      <c r="K854" s="50">
        <f t="shared" ref="K854" si="3195">COUNTIF(D854:D857,"E&lt;10 ans")*H854</f>
        <v>0</v>
      </c>
      <c r="L854" s="47">
        <f t="shared" si="3135"/>
        <v>0</v>
      </c>
      <c r="M854" s="50">
        <f t="shared" ref="M854" si="3196">COUNTIF(D854:D857,"Invité")*H854</f>
        <v>0</v>
      </c>
      <c r="N854" s="47">
        <f t="shared" ref="N854" si="3197">IF(M854="","",M854*AC$2)</f>
        <v>0</v>
      </c>
      <c r="O854" s="50">
        <f t="shared" ref="O854" si="3198">COUNTIF(D854:D857,"Adulte")*H854</f>
        <v>0</v>
      </c>
      <c r="P854" s="47">
        <f t="shared" ref="P854" si="3199">IF(O854="","",O854*Z$2)</f>
        <v>0</v>
      </c>
      <c r="Q854" s="50">
        <f t="shared" ref="Q854" si="3200">COUNTIF(D854:D857,"E&lt;10 ans")*H854</f>
        <v>0</v>
      </c>
      <c r="R854" s="47">
        <f t="shared" ref="R854" si="3201">IF(Q854="","",Q854*AB$2)</f>
        <v>0</v>
      </c>
      <c r="S854" s="50">
        <f t="shared" ref="S854" si="3202">COUNTIF(D854:D857,"Invité")*H854</f>
        <v>0</v>
      </c>
      <c r="T854" s="47">
        <f t="shared" ref="T854" si="3203">IF(S854="","",S854*AD$2)</f>
        <v>0</v>
      </c>
      <c r="U854" s="50">
        <f t="shared" ref="U854" si="3204">COUNTIF(D854:D857,"E&lt;3 ans")</f>
        <v>0</v>
      </c>
      <c r="V854" s="47">
        <f t="shared" ref="V854" si="3205">SUM(J854,L854,N854,P854,R854,T854,AE854)</f>
        <v>0</v>
      </c>
      <c r="W854" s="44">
        <f t="shared" ref="W854" si="3206">SUM(O854,Q854,S854)</f>
        <v>0</v>
      </c>
      <c r="X854"/>
      <c r="Y854"/>
      <c r="Z854"/>
      <c r="AA854"/>
      <c r="AB854"/>
    </row>
    <row r="855" spans="1:28" x14ac:dyDescent="0.25">
      <c r="A855" s="61"/>
      <c r="B855" s="40"/>
      <c r="D855" s="42"/>
      <c r="E855" s="58"/>
      <c r="F855" s="55"/>
      <c r="G855" s="55"/>
      <c r="H855" s="51"/>
      <c r="I855" s="51"/>
      <c r="J855" s="48"/>
      <c r="K855" s="51"/>
      <c r="L855" s="48"/>
      <c r="M855" s="51"/>
      <c r="N855" s="48"/>
      <c r="O855" s="51"/>
      <c r="P855" s="48"/>
      <c r="Q855" s="51"/>
      <c r="R855" s="48"/>
      <c r="S855" s="51"/>
      <c r="T855" s="48"/>
      <c r="U855" s="51"/>
      <c r="V855" s="48"/>
      <c r="W855" s="45"/>
      <c r="X855"/>
      <c r="Y855"/>
      <c r="Z855"/>
      <c r="AA855"/>
      <c r="AB855"/>
    </row>
    <row r="856" spans="1:28" x14ac:dyDescent="0.25">
      <c r="A856" s="61"/>
      <c r="B856" s="40"/>
      <c r="D856" s="42"/>
      <c r="E856" s="58"/>
      <c r="F856" s="55"/>
      <c r="G856" s="55"/>
      <c r="H856" s="51"/>
      <c r="I856" s="51"/>
      <c r="J856" s="48"/>
      <c r="K856" s="51"/>
      <c r="L856" s="48"/>
      <c r="M856" s="51"/>
      <c r="N856" s="48"/>
      <c r="O856" s="51"/>
      <c r="P856" s="48"/>
      <c r="Q856" s="51"/>
      <c r="R856" s="48"/>
      <c r="S856" s="51"/>
      <c r="T856" s="48"/>
      <c r="U856" s="51"/>
      <c r="V856" s="48"/>
      <c r="W856" s="45"/>
      <c r="X856"/>
      <c r="Y856"/>
      <c r="Z856"/>
      <c r="AA856"/>
      <c r="AB856"/>
    </row>
    <row r="857" spans="1:28" ht="15.75" thickBot="1" x14ac:dyDescent="0.3">
      <c r="A857" s="62"/>
      <c r="B857" s="41"/>
      <c r="C857" s="35"/>
      <c r="D857" s="25"/>
      <c r="E857" s="59"/>
      <c r="F857" s="56"/>
      <c r="G857" s="56"/>
      <c r="H857" s="52"/>
      <c r="I857" s="52"/>
      <c r="J857" s="53"/>
      <c r="K857" s="52"/>
      <c r="L857" s="53"/>
      <c r="M857" s="52"/>
      <c r="N857" s="53"/>
      <c r="O857" s="52"/>
      <c r="P857" s="53"/>
      <c r="Q857" s="52"/>
      <c r="R857" s="53"/>
      <c r="S857" s="52"/>
      <c r="T857" s="53"/>
      <c r="U857" s="52"/>
      <c r="V857" s="49"/>
      <c r="W857" s="46"/>
      <c r="X857"/>
      <c r="Y857"/>
      <c r="Z857"/>
      <c r="AA857"/>
      <c r="AB857"/>
    </row>
    <row r="858" spans="1:28" x14ac:dyDescent="0.25">
      <c r="A858" s="60"/>
      <c r="B858" s="37" t="str">
        <f>IFERROR(VLOOKUP(A858,'Listing Clients'!A:K,2,0),"")</f>
        <v/>
      </c>
      <c r="C858" s="39" t="str">
        <f>IFERROR(VLOOKUP(A858,'Listing Clients'!A:K,3,0),"")</f>
        <v/>
      </c>
      <c r="D858" s="24"/>
      <c r="E858" s="57"/>
      <c r="F858" s="54"/>
      <c r="G858" s="54"/>
      <c r="H858" s="50">
        <f t="shared" ref="H858" si="3207">G858-F858</f>
        <v>0</v>
      </c>
      <c r="I858" s="50">
        <f t="shared" ref="I858" si="3208">COUNTIF(D858:D861,"Adulte")*H858</f>
        <v>0</v>
      </c>
      <c r="J858" s="47">
        <f t="shared" ref="J858" si="3209">IF(I858="","",I858*Y$2)</f>
        <v>0</v>
      </c>
      <c r="K858" s="50">
        <f t="shared" ref="K858" si="3210">COUNTIF(D858:D861,"E&lt;10 ans")*H858</f>
        <v>0</v>
      </c>
      <c r="L858" s="47">
        <f t="shared" si="3135"/>
        <v>0</v>
      </c>
      <c r="M858" s="50">
        <f t="shared" ref="M858" si="3211">COUNTIF(D858:D861,"Invité")*H858</f>
        <v>0</v>
      </c>
      <c r="N858" s="47">
        <f t="shared" ref="N858" si="3212">IF(M858="","",M858*AC$2)</f>
        <v>0</v>
      </c>
      <c r="O858" s="50">
        <f t="shared" ref="O858" si="3213">COUNTIF(D858:D861,"Adulte")*H858</f>
        <v>0</v>
      </c>
      <c r="P858" s="47">
        <f t="shared" ref="P858" si="3214">IF(O858="","",O858*Z$2)</f>
        <v>0</v>
      </c>
      <c r="Q858" s="50">
        <f t="shared" ref="Q858" si="3215">COUNTIF(D858:D861,"E&lt;10 ans")*H858</f>
        <v>0</v>
      </c>
      <c r="R858" s="47">
        <f t="shared" ref="R858" si="3216">IF(Q858="","",Q858*AB$2)</f>
        <v>0</v>
      </c>
      <c r="S858" s="50">
        <f t="shared" ref="S858" si="3217">COUNTIF(D858:D861,"Invité")*H858</f>
        <v>0</v>
      </c>
      <c r="T858" s="47">
        <f t="shared" ref="T858" si="3218">IF(S858="","",S858*AD$2)</f>
        <v>0</v>
      </c>
      <c r="U858" s="50">
        <f t="shared" ref="U858" si="3219">COUNTIF(D858:D861,"E&lt;3 ans")</f>
        <v>0</v>
      </c>
      <c r="V858" s="47">
        <f t="shared" ref="V858" si="3220">SUM(J858,L858,N858,P858,R858,T858,AE858)</f>
        <v>0</v>
      </c>
      <c r="W858" s="44">
        <f t="shared" ref="W858" si="3221">SUM(O858,Q858,S858)</f>
        <v>0</v>
      </c>
      <c r="X858"/>
      <c r="Y858"/>
      <c r="Z858"/>
      <c r="AA858"/>
      <c r="AB858"/>
    </row>
    <row r="859" spans="1:28" x14ac:dyDescent="0.25">
      <c r="A859" s="61"/>
      <c r="B859" s="40"/>
      <c r="D859" s="42"/>
      <c r="E859" s="58"/>
      <c r="F859" s="55"/>
      <c r="G859" s="55"/>
      <c r="H859" s="51"/>
      <c r="I859" s="51"/>
      <c r="J859" s="48"/>
      <c r="K859" s="51"/>
      <c r="L859" s="48"/>
      <c r="M859" s="51"/>
      <c r="N859" s="48"/>
      <c r="O859" s="51"/>
      <c r="P859" s="48"/>
      <c r="Q859" s="51"/>
      <c r="R859" s="48"/>
      <c r="S859" s="51"/>
      <c r="T859" s="48"/>
      <c r="U859" s="51"/>
      <c r="V859" s="48"/>
      <c r="W859" s="45"/>
      <c r="X859"/>
      <c r="Y859"/>
      <c r="Z859"/>
      <c r="AA859"/>
      <c r="AB859"/>
    </row>
    <row r="860" spans="1:28" x14ac:dyDescent="0.25">
      <c r="A860" s="61"/>
      <c r="B860" s="40"/>
      <c r="D860" s="42"/>
      <c r="E860" s="58"/>
      <c r="F860" s="55"/>
      <c r="G860" s="55"/>
      <c r="H860" s="51"/>
      <c r="I860" s="51"/>
      <c r="J860" s="48"/>
      <c r="K860" s="51"/>
      <c r="L860" s="48"/>
      <c r="M860" s="51"/>
      <c r="N860" s="48"/>
      <c r="O860" s="51"/>
      <c r="P860" s="48"/>
      <c r="Q860" s="51"/>
      <c r="R860" s="48"/>
      <c r="S860" s="51"/>
      <c r="T860" s="48"/>
      <c r="U860" s="51"/>
      <c r="V860" s="48"/>
      <c r="W860" s="45"/>
      <c r="X860"/>
      <c r="Y860"/>
      <c r="Z860"/>
      <c r="AA860"/>
      <c r="AB860"/>
    </row>
    <row r="861" spans="1:28" ht="15.75" thickBot="1" x14ac:dyDescent="0.3">
      <c r="A861" s="62"/>
      <c r="B861" s="41"/>
      <c r="C861" s="35"/>
      <c r="D861" s="25"/>
      <c r="E861" s="59"/>
      <c r="F861" s="56"/>
      <c r="G861" s="56"/>
      <c r="H861" s="52"/>
      <c r="I861" s="52"/>
      <c r="J861" s="53"/>
      <c r="K861" s="52"/>
      <c r="L861" s="53"/>
      <c r="M861" s="52"/>
      <c r="N861" s="53"/>
      <c r="O861" s="52"/>
      <c r="P861" s="53"/>
      <c r="Q861" s="52"/>
      <c r="R861" s="53"/>
      <c r="S861" s="52"/>
      <c r="T861" s="53"/>
      <c r="U861" s="52"/>
      <c r="V861" s="49"/>
      <c r="W861" s="46"/>
      <c r="X861"/>
      <c r="Y861"/>
      <c r="Z861"/>
      <c r="AA861"/>
      <c r="AB861"/>
    </row>
    <row r="862" spans="1:28" x14ac:dyDescent="0.25">
      <c r="A862" s="60"/>
      <c r="B862" s="37" t="str">
        <f>IFERROR(VLOOKUP(A862,'Listing Clients'!A:K,2,0),"")</f>
        <v/>
      </c>
      <c r="C862" s="39" t="str">
        <f>IFERROR(VLOOKUP(A862,'Listing Clients'!A:K,3,0),"")</f>
        <v/>
      </c>
      <c r="D862" s="24"/>
      <c r="E862" s="57"/>
      <c r="F862" s="54"/>
      <c r="G862" s="54"/>
      <c r="H862" s="50">
        <f t="shared" ref="H862" si="3222">G862-F862</f>
        <v>0</v>
      </c>
      <c r="I862" s="50">
        <f t="shared" ref="I862" si="3223">COUNTIF(D862:D865,"Adulte")*H862</f>
        <v>0</v>
      </c>
      <c r="J862" s="47">
        <f t="shared" ref="J862" si="3224">IF(I862="","",I862*Y$2)</f>
        <v>0</v>
      </c>
      <c r="K862" s="50">
        <f t="shared" ref="K862" si="3225">COUNTIF(D862:D865,"E&lt;10 ans")*H862</f>
        <v>0</v>
      </c>
      <c r="L862" s="47">
        <f t="shared" si="3135"/>
        <v>0</v>
      </c>
      <c r="M862" s="50">
        <f t="shared" ref="M862" si="3226">COUNTIF(D862:D865,"Invité")*H862</f>
        <v>0</v>
      </c>
      <c r="N862" s="47">
        <f t="shared" ref="N862" si="3227">IF(M862="","",M862*AC$2)</f>
        <v>0</v>
      </c>
      <c r="O862" s="50">
        <f t="shared" ref="O862" si="3228">COUNTIF(D862:D865,"Adulte")*H862</f>
        <v>0</v>
      </c>
      <c r="P862" s="47">
        <f t="shared" ref="P862" si="3229">IF(O862="","",O862*Z$2)</f>
        <v>0</v>
      </c>
      <c r="Q862" s="50">
        <f t="shared" ref="Q862" si="3230">COUNTIF(D862:D865,"E&lt;10 ans")*H862</f>
        <v>0</v>
      </c>
      <c r="R862" s="47">
        <f t="shared" ref="R862" si="3231">IF(Q862="","",Q862*AB$2)</f>
        <v>0</v>
      </c>
      <c r="S862" s="50">
        <f t="shared" ref="S862" si="3232">COUNTIF(D862:D865,"Invité")*H862</f>
        <v>0</v>
      </c>
      <c r="T862" s="47">
        <f t="shared" ref="T862" si="3233">IF(S862="","",S862*AD$2)</f>
        <v>0</v>
      </c>
      <c r="U862" s="50">
        <f t="shared" ref="U862" si="3234">COUNTIF(D862:D865,"E&lt;3 ans")</f>
        <v>0</v>
      </c>
      <c r="V862" s="47">
        <f t="shared" ref="V862" si="3235">SUM(J862,L862,N862,P862,R862,T862,AE862)</f>
        <v>0</v>
      </c>
      <c r="W862" s="44">
        <f t="shared" ref="W862" si="3236">SUM(O862,Q862,S862)</f>
        <v>0</v>
      </c>
      <c r="X862"/>
      <c r="Y862"/>
      <c r="Z862"/>
      <c r="AA862"/>
      <c r="AB862"/>
    </row>
    <row r="863" spans="1:28" x14ac:dyDescent="0.25">
      <c r="A863" s="61"/>
      <c r="B863" s="40"/>
      <c r="D863" s="42"/>
      <c r="E863" s="58"/>
      <c r="F863" s="55"/>
      <c r="G863" s="55"/>
      <c r="H863" s="51"/>
      <c r="I863" s="51"/>
      <c r="J863" s="48"/>
      <c r="K863" s="51"/>
      <c r="L863" s="48"/>
      <c r="M863" s="51"/>
      <c r="N863" s="48"/>
      <c r="O863" s="51"/>
      <c r="P863" s="48"/>
      <c r="Q863" s="51"/>
      <c r="R863" s="48"/>
      <c r="S863" s="51"/>
      <c r="T863" s="48"/>
      <c r="U863" s="51"/>
      <c r="V863" s="48"/>
      <c r="W863" s="45"/>
      <c r="X863"/>
      <c r="Y863"/>
      <c r="Z863"/>
      <c r="AA863"/>
      <c r="AB863"/>
    </row>
    <row r="864" spans="1:28" x14ac:dyDescent="0.25">
      <c r="A864" s="61"/>
      <c r="B864" s="40"/>
      <c r="D864" s="42"/>
      <c r="E864" s="58"/>
      <c r="F864" s="55"/>
      <c r="G864" s="55"/>
      <c r="H864" s="51"/>
      <c r="I864" s="51"/>
      <c r="J864" s="48"/>
      <c r="K864" s="51"/>
      <c r="L864" s="48"/>
      <c r="M864" s="51"/>
      <c r="N864" s="48"/>
      <c r="O864" s="51"/>
      <c r="P864" s="48"/>
      <c r="Q864" s="51"/>
      <c r="R864" s="48"/>
      <c r="S864" s="51"/>
      <c r="T864" s="48"/>
      <c r="U864" s="51"/>
      <c r="V864" s="48"/>
      <c r="W864" s="45"/>
      <c r="X864"/>
      <c r="Y864"/>
      <c r="Z864"/>
      <c r="AA864"/>
      <c r="AB864"/>
    </row>
    <row r="865" spans="1:28" ht="15.75" thickBot="1" x14ac:dyDescent="0.3">
      <c r="A865" s="62"/>
      <c r="B865" s="41"/>
      <c r="C865" s="35"/>
      <c r="D865" s="25"/>
      <c r="E865" s="59"/>
      <c r="F865" s="56"/>
      <c r="G865" s="56"/>
      <c r="H865" s="52"/>
      <c r="I865" s="52"/>
      <c r="J865" s="53"/>
      <c r="K865" s="52"/>
      <c r="L865" s="53"/>
      <c r="M865" s="52"/>
      <c r="N865" s="53"/>
      <c r="O865" s="52"/>
      <c r="P865" s="53"/>
      <c r="Q865" s="52"/>
      <c r="R865" s="53"/>
      <c r="S865" s="52"/>
      <c r="T865" s="53"/>
      <c r="U865" s="52"/>
      <c r="V865" s="49"/>
      <c r="W865" s="46"/>
      <c r="X865"/>
      <c r="Y865"/>
      <c r="Z865"/>
      <c r="AA865"/>
      <c r="AB865"/>
    </row>
    <row r="866" spans="1:28" x14ac:dyDescent="0.25">
      <c r="A866" s="60"/>
      <c r="B866" s="37" t="str">
        <f>IFERROR(VLOOKUP(A866,'Listing Clients'!A:K,2,0),"")</f>
        <v/>
      </c>
      <c r="C866" s="39" t="str">
        <f>IFERROR(VLOOKUP(A866,'Listing Clients'!A:K,3,0),"")</f>
        <v/>
      </c>
      <c r="D866" s="24"/>
      <c r="E866" s="57"/>
      <c r="F866" s="54"/>
      <c r="G866" s="54"/>
      <c r="H866" s="50">
        <f t="shared" ref="H866" si="3237">G866-F866</f>
        <v>0</v>
      </c>
      <c r="I866" s="50">
        <f t="shared" ref="I866" si="3238">COUNTIF(D866:D869,"Adulte")*H866</f>
        <v>0</v>
      </c>
      <c r="J866" s="47">
        <f t="shared" ref="J866" si="3239">IF(I866="","",I866*Y$2)</f>
        <v>0</v>
      </c>
      <c r="K866" s="50">
        <f t="shared" ref="K866" si="3240">COUNTIF(D866:D869,"E&lt;10 ans")*H866</f>
        <v>0</v>
      </c>
      <c r="L866" s="47">
        <f t="shared" si="3135"/>
        <v>0</v>
      </c>
      <c r="M866" s="50">
        <f t="shared" ref="M866" si="3241">COUNTIF(D866:D869,"Invité")*H866</f>
        <v>0</v>
      </c>
      <c r="N866" s="47">
        <f t="shared" ref="N866" si="3242">IF(M866="","",M866*AC$2)</f>
        <v>0</v>
      </c>
      <c r="O866" s="50">
        <f t="shared" ref="O866" si="3243">COUNTIF(D866:D869,"Adulte")*H866</f>
        <v>0</v>
      </c>
      <c r="P866" s="47">
        <f t="shared" ref="P866" si="3244">IF(O866="","",O866*Z$2)</f>
        <v>0</v>
      </c>
      <c r="Q866" s="50">
        <f t="shared" ref="Q866" si="3245">COUNTIF(D866:D869,"E&lt;10 ans")*H866</f>
        <v>0</v>
      </c>
      <c r="R866" s="47">
        <f t="shared" ref="R866" si="3246">IF(Q866="","",Q866*AB$2)</f>
        <v>0</v>
      </c>
      <c r="S866" s="50">
        <f t="shared" ref="S866" si="3247">COUNTIF(D866:D869,"Invité")*H866</f>
        <v>0</v>
      </c>
      <c r="T866" s="47">
        <f t="shared" ref="T866" si="3248">IF(S866="","",S866*AD$2)</f>
        <v>0</v>
      </c>
      <c r="U866" s="50">
        <f t="shared" ref="U866" si="3249">COUNTIF(D866:D869,"E&lt;3 ans")</f>
        <v>0</v>
      </c>
      <c r="V866" s="47">
        <f t="shared" ref="V866" si="3250">SUM(J866,L866,N866,P866,R866,T866,AE866)</f>
        <v>0</v>
      </c>
      <c r="W866" s="44">
        <f t="shared" ref="W866" si="3251">SUM(O866,Q866,S866)</f>
        <v>0</v>
      </c>
      <c r="X866"/>
      <c r="Y866"/>
      <c r="Z866"/>
      <c r="AA866"/>
      <c r="AB866"/>
    </row>
    <row r="867" spans="1:28" x14ac:dyDescent="0.25">
      <c r="A867" s="61"/>
      <c r="B867" s="40"/>
      <c r="D867" s="42"/>
      <c r="E867" s="58"/>
      <c r="F867" s="55"/>
      <c r="G867" s="55"/>
      <c r="H867" s="51"/>
      <c r="I867" s="51"/>
      <c r="J867" s="48"/>
      <c r="K867" s="51"/>
      <c r="L867" s="48"/>
      <c r="M867" s="51"/>
      <c r="N867" s="48"/>
      <c r="O867" s="51"/>
      <c r="P867" s="48"/>
      <c r="Q867" s="51"/>
      <c r="R867" s="48"/>
      <c r="S867" s="51"/>
      <c r="T867" s="48"/>
      <c r="U867" s="51"/>
      <c r="V867" s="48"/>
      <c r="W867" s="45"/>
      <c r="X867"/>
      <c r="Y867"/>
      <c r="Z867"/>
      <c r="AA867"/>
      <c r="AB867"/>
    </row>
    <row r="868" spans="1:28" x14ac:dyDescent="0.25">
      <c r="A868" s="61"/>
      <c r="B868" s="40"/>
      <c r="D868" s="42"/>
      <c r="E868" s="58"/>
      <c r="F868" s="55"/>
      <c r="G868" s="55"/>
      <c r="H868" s="51"/>
      <c r="I868" s="51"/>
      <c r="J868" s="48"/>
      <c r="K868" s="51"/>
      <c r="L868" s="48"/>
      <c r="M868" s="51"/>
      <c r="N868" s="48"/>
      <c r="O868" s="51"/>
      <c r="P868" s="48"/>
      <c r="Q868" s="51"/>
      <c r="R868" s="48"/>
      <c r="S868" s="51"/>
      <c r="T868" s="48"/>
      <c r="U868" s="51"/>
      <c r="V868" s="48"/>
      <c r="W868" s="45"/>
      <c r="X868"/>
      <c r="Y868"/>
      <c r="Z868"/>
      <c r="AA868"/>
      <c r="AB868"/>
    </row>
    <row r="869" spans="1:28" ht="15.75" thickBot="1" x14ac:dyDescent="0.3">
      <c r="A869" s="62"/>
      <c r="B869" s="41"/>
      <c r="C869" s="35"/>
      <c r="D869" s="25"/>
      <c r="E869" s="59"/>
      <c r="F869" s="56"/>
      <c r="G869" s="56"/>
      <c r="H869" s="52"/>
      <c r="I869" s="52"/>
      <c r="J869" s="53"/>
      <c r="K869" s="52"/>
      <c r="L869" s="53"/>
      <c r="M869" s="52"/>
      <c r="N869" s="53"/>
      <c r="O869" s="52"/>
      <c r="P869" s="53"/>
      <c r="Q869" s="52"/>
      <c r="R869" s="53"/>
      <c r="S869" s="52"/>
      <c r="T869" s="53"/>
      <c r="U869" s="52"/>
      <c r="V869" s="49"/>
      <c r="W869" s="46"/>
      <c r="X869"/>
      <c r="Y869"/>
      <c r="Z869"/>
      <c r="AA869"/>
      <c r="AB869"/>
    </row>
    <row r="870" spans="1:28" x14ac:dyDescent="0.25">
      <c r="A870" s="60"/>
      <c r="B870" s="37" t="str">
        <f>IFERROR(VLOOKUP(A870,'Listing Clients'!A:K,2,0),"")</f>
        <v/>
      </c>
      <c r="C870" s="39" t="str">
        <f>IFERROR(VLOOKUP(A870,'Listing Clients'!A:K,3,0),"")</f>
        <v/>
      </c>
      <c r="D870" s="24"/>
      <c r="E870" s="57"/>
      <c r="F870" s="54"/>
      <c r="G870" s="54"/>
      <c r="H870" s="50">
        <f t="shared" ref="H870" si="3252">G870-F870</f>
        <v>0</v>
      </c>
      <c r="I870" s="50">
        <f t="shared" ref="I870" si="3253">COUNTIF(D870:D873,"Adulte")*H870</f>
        <v>0</v>
      </c>
      <c r="J870" s="47">
        <f t="shared" ref="J870" si="3254">IF(I870="","",I870*Y$2)</f>
        <v>0</v>
      </c>
      <c r="K870" s="50">
        <f t="shared" ref="K870" si="3255">COUNTIF(D870:D873,"E&lt;10 ans")*H870</f>
        <v>0</v>
      </c>
      <c r="L870" s="47">
        <f t="shared" si="3135"/>
        <v>0</v>
      </c>
      <c r="M870" s="50">
        <f t="shared" ref="M870" si="3256">COUNTIF(D870:D873,"Invité")*H870</f>
        <v>0</v>
      </c>
      <c r="N870" s="47">
        <f t="shared" ref="N870" si="3257">IF(M870="","",M870*AC$2)</f>
        <v>0</v>
      </c>
      <c r="O870" s="50">
        <f t="shared" ref="O870" si="3258">COUNTIF(D870:D873,"Adulte")*H870</f>
        <v>0</v>
      </c>
      <c r="P870" s="47">
        <f t="shared" ref="P870" si="3259">IF(O870="","",O870*Z$2)</f>
        <v>0</v>
      </c>
      <c r="Q870" s="50">
        <f t="shared" ref="Q870" si="3260">COUNTIF(D870:D873,"E&lt;10 ans")*H870</f>
        <v>0</v>
      </c>
      <c r="R870" s="47">
        <f t="shared" ref="R870" si="3261">IF(Q870="","",Q870*AB$2)</f>
        <v>0</v>
      </c>
      <c r="S870" s="50">
        <f t="shared" ref="S870" si="3262">COUNTIF(D870:D873,"Invité")*H870</f>
        <v>0</v>
      </c>
      <c r="T870" s="47">
        <f t="shared" ref="T870" si="3263">IF(S870="","",S870*AD$2)</f>
        <v>0</v>
      </c>
      <c r="U870" s="50">
        <f t="shared" ref="U870" si="3264">COUNTIF(D870:D873,"E&lt;3 ans")</f>
        <v>0</v>
      </c>
      <c r="V870" s="47">
        <f t="shared" ref="V870" si="3265">SUM(J870,L870,N870,P870,R870,T870,AE870)</f>
        <v>0</v>
      </c>
      <c r="W870" s="44">
        <f t="shared" ref="W870" si="3266">SUM(O870,Q870,S870)</f>
        <v>0</v>
      </c>
      <c r="X870"/>
      <c r="Y870"/>
      <c r="Z870"/>
      <c r="AA870"/>
      <c r="AB870"/>
    </row>
    <row r="871" spans="1:28" x14ac:dyDescent="0.25">
      <c r="A871" s="61"/>
      <c r="B871" s="40"/>
      <c r="D871" s="42"/>
      <c r="E871" s="58"/>
      <c r="F871" s="55"/>
      <c r="G871" s="55"/>
      <c r="H871" s="51"/>
      <c r="I871" s="51"/>
      <c r="J871" s="48"/>
      <c r="K871" s="51"/>
      <c r="L871" s="48"/>
      <c r="M871" s="51"/>
      <c r="N871" s="48"/>
      <c r="O871" s="51"/>
      <c r="P871" s="48"/>
      <c r="Q871" s="51"/>
      <c r="R871" s="48"/>
      <c r="S871" s="51"/>
      <c r="T871" s="48"/>
      <c r="U871" s="51"/>
      <c r="V871" s="48"/>
      <c r="W871" s="45"/>
      <c r="X871"/>
      <c r="Y871"/>
      <c r="Z871"/>
      <c r="AA871"/>
      <c r="AB871"/>
    </row>
    <row r="872" spans="1:28" x14ac:dyDescent="0.25">
      <c r="A872" s="61"/>
      <c r="B872" s="40"/>
      <c r="D872" s="42"/>
      <c r="E872" s="58"/>
      <c r="F872" s="55"/>
      <c r="G872" s="55"/>
      <c r="H872" s="51"/>
      <c r="I872" s="51"/>
      <c r="J872" s="48"/>
      <c r="K872" s="51"/>
      <c r="L872" s="48"/>
      <c r="M872" s="51"/>
      <c r="N872" s="48"/>
      <c r="O872" s="51"/>
      <c r="P872" s="48"/>
      <c r="Q872" s="51"/>
      <c r="R872" s="48"/>
      <c r="S872" s="51"/>
      <c r="T872" s="48"/>
      <c r="U872" s="51"/>
      <c r="V872" s="48"/>
      <c r="W872" s="45"/>
      <c r="X872"/>
      <c r="Y872"/>
      <c r="Z872"/>
      <c r="AA872"/>
      <c r="AB872"/>
    </row>
    <row r="873" spans="1:28" ht="15.75" thickBot="1" x14ac:dyDescent="0.3">
      <c r="A873" s="62"/>
      <c r="B873" s="41"/>
      <c r="C873" s="35"/>
      <c r="D873" s="25"/>
      <c r="E873" s="59"/>
      <c r="F873" s="56"/>
      <c r="G873" s="56"/>
      <c r="H873" s="52"/>
      <c r="I873" s="52"/>
      <c r="J873" s="53"/>
      <c r="K873" s="52"/>
      <c r="L873" s="53"/>
      <c r="M873" s="52"/>
      <c r="N873" s="53"/>
      <c r="O873" s="52"/>
      <c r="P873" s="53"/>
      <c r="Q873" s="52"/>
      <c r="R873" s="53"/>
      <c r="S873" s="52"/>
      <c r="T873" s="53"/>
      <c r="U873" s="52"/>
      <c r="V873" s="49"/>
      <c r="W873" s="46"/>
      <c r="X873"/>
      <c r="Y873"/>
      <c r="Z873"/>
      <c r="AA873"/>
      <c r="AB873"/>
    </row>
    <row r="874" spans="1:28" x14ac:dyDescent="0.25">
      <c r="A874" s="60"/>
      <c r="B874" s="37" t="str">
        <f>IFERROR(VLOOKUP(A874,'Listing Clients'!A:K,2,0),"")</f>
        <v/>
      </c>
      <c r="C874" s="39" t="str">
        <f>IFERROR(VLOOKUP(A874,'Listing Clients'!A:K,3,0),"")</f>
        <v/>
      </c>
      <c r="D874" s="24"/>
      <c r="E874" s="57"/>
      <c r="F874" s="54"/>
      <c r="G874" s="54"/>
      <c r="H874" s="50">
        <f t="shared" ref="H874" si="3267">G874-F874</f>
        <v>0</v>
      </c>
      <c r="I874" s="50">
        <f t="shared" ref="I874" si="3268">COUNTIF(D874:D877,"Adulte")*H874</f>
        <v>0</v>
      </c>
      <c r="J874" s="47">
        <f t="shared" ref="J874" si="3269">IF(I874="","",I874*Y$2)</f>
        <v>0</v>
      </c>
      <c r="K874" s="50">
        <f t="shared" ref="K874" si="3270">COUNTIF(D874:D877,"E&lt;10 ans")*H874</f>
        <v>0</v>
      </c>
      <c r="L874" s="47">
        <f t="shared" si="3135"/>
        <v>0</v>
      </c>
      <c r="M874" s="50">
        <f t="shared" ref="M874" si="3271">COUNTIF(D874:D877,"Invité")*H874</f>
        <v>0</v>
      </c>
      <c r="N874" s="47">
        <f t="shared" ref="N874" si="3272">IF(M874="","",M874*AC$2)</f>
        <v>0</v>
      </c>
      <c r="O874" s="50">
        <f t="shared" ref="O874" si="3273">COUNTIF(D874:D877,"Adulte")*H874</f>
        <v>0</v>
      </c>
      <c r="P874" s="47">
        <f t="shared" ref="P874" si="3274">IF(O874="","",O874*Z$2)</f>
        <v>0</v>
      </c>
      <c r="Q874" s="50">
        <f t="shared" ref="Q874" si="3275">COUNTIF(D874:D877,"E&lt;10 ans")*H874</f>
        <v>0</v>
      </c>
      <c r="R874" s="47">
        <f t="shared" ref="R874" si="3276">IF(Q874="","",Q874*AB$2)</f>
        <v>0</v>
      </c>
      <c r="S874" s="50">
        <f t="shared" ref="S874" si="3277">COUNTIF(D874:D877,"Invité")*H874</f>
        <v>0</v>
      </c>
      <c r="T874" s="47">
        <f t="shared" ref="T874" si="3278">IF(S874="","",S874*AD$2)</f>
        <v>0</v>
      </c>
      <c r="U874" s="50">
        <f t="shared" ref="U874" si="3279">COUNTIF(D874:D877,"E&lt;3 ans")</f>
        <v>0</v>
      </c>
      <c r="V874" s="47">
        <f t="shared" ref="V874" si="3280">SUM(J874,L874,N874,P874,R874,T874,AE874)</f>
        <v>0</v>
      </c>
      <c r="W874" s="44">
        <f t="shared" ref="W874" si="3281">SUM(O874,Q874,S874)</f>
        <v>0</v>
      </c>
      <c r="X874"/>
      <c r="Y874"/>
      <c r="Z874"/>
      <c r="AA874"/>
      <c r="AB874"/>
    </row>
    <row r="875" spans="1:28" x14ac:dyDescent="0.25">
      <c r="A875" s="61"/>
      <c r="B875" s="40"/>
      <c r="D875" s="42"/>
      <c r="E875" s="58"/>
      <c r="F875" s="55"/>
      <c r="G875" s="55"/>
      <c r="H875" s="51"/>
      <c r="I875" s="51"/>
      <c r="J875" s="48"/>
      <c r="K875" s="51"/>
      <c r="L875" s="48"/>
      <c r="M875" s="51"/>
      <c r="N875" s="48"/>
      <c r="O875" s="51"/>
      <c r="P875" s="48"/>
      <c r="Q875" s="51"/>
      <c r="R875" s="48"/>
      <c r="S875" s="51"/>
      <c r="T875" s="48"/>
      <c r="U875" s="51"/>
      <c r="V875" s="48"/>
      <c r="W875" s="45"/>
      <c r="X875"/>
      <c r="Y875"/>
      <c r="Z875"/>
      <c r="AA875"/>
      <c r="AB875"/>
    </row>
    <row r="876" spans="1:28" x14ac:dyDescent="0.25">
      <c r="A876" s="61"/>
      <c r="B876" s="40"/>
      <c r="D876" s="42"/>
      <c r="E876" s="58"/>
      <c r="F876" s="55"/>
      <c r="G876" s="55"/>
      <c r="H876" s="51"/>
      <c r="I876" s="51"/>
      <c r="J876" s="48"/>
      <c r="K876" s="51"/>
      <c r="L876" s="48"/>
      <c r="M876" s="51"/>
      <c r="N876" s="48"/>
      <c r="O876" s="51"/>
      <c r="P876" s="48"/>
      <c r="Q876" s="51"/>
      <c r="R876" s="48"/>
      <c r="S876" s="51"/>
      <c r="T876" s="48"/>
      <c r="U876" s="51"/>
      <c r="V876" s="48"/>
      <c r="W876" s="45"/>
      <c r="X876"/>
      <c r="Y876"/>
      <c r="Z876"/>
      <c r="AA876"/>
      <c r="AB876"/>
    </row>
    <row r="877" spans="1:28" ht="15.75" thickBot="1" x14ac:dyDescent="0.3">
      <c r="A877" s="62"/>
      <c r="B877" s="41"/>
      <c r="C877" s="35"/>
      <c r="D877" s="25"/>
      <c r="E877" s="59"/>
      <c r="F877" s="56"/>
      <c r="G877" s="56"/>
      <c r="H877" s="52"/>
      <c r="I877" s="52"/>
      <c r="J877" s="53"/>
      <c r="K877" s="52"/>
      <c r="L877" s="53"/>
      <c r="M877" s="52"/>
      <c r="N877" s="53"/>
      <c r="O877" s="52"/>
      <c r="P877" s="53"/>
      <c r="Q877" s="52"/>
      <c r="R877" s="53"/>
      <c r="S877" s="52"/>
      <c r="T877" s="53"/>
      <c r="U877" s="52"/>
      <c r="V877" s="49"/>
      <c r="W877" s="46"/>
      <c r="X877"/>
      <c r="Y877"/>
      <c r="Z877"/>
      <c r="AA877"/>
      <c r="AB877"/>
    </row>
    <row r="878" spans="1:28" x14ac:dyDescent="0.25">
      <c r="A878" s="60"/>
      <c r="B878" s="37" t="str">
        <f>IFERROR(VLOOKUP(A878,'Listing Clients'!A:K,2,0),"")</f>
        <v/>
      </c>
      <c r="C878" s="39" t="str">
        <f>IFERROR(VLOOKUP(A878,'Listing Clients'!A:K,3,0),"")</f>
        <v/>
      </c>
      <c r="D878" s="24"/>
      <c r="E878" s="57"/>
      <c r="F878" s="54"/>
      <c r="G878" s="54"/>
      <c r="H878" s="50">
        <f t="shared" ref="H878" si="3282">G878-F878</f>
        <v>0</v>
      </c>
      <c r="I878" s="50">
        <f t="shared" ref="I878" si="3283">COUNTIF(D878:D881,"Adulte")*H878</f>
        <v>0</v>
      </c>
      <c r="J878" s="47">
        <f t="shared" ref="J878" si="3284">IF(I878="","",I878*Y$2)</f>
        <v>0</v>
      </c>
      <c r="K878" s="50">
        <f t="shared" ref="K878" si="3285">COUNTIF(D878:D881,"E&lt;10 ans")*H878</f>
        <v>0</v>
      </c>
      <c r="L878" s="47">
        <f t="shared" si="3135"/>
        <v>0</v>
      </c>
      <c r="M878" s="50">
        <f t="shared" ref="M878" si="3286">COUNTIF(D878:D881,"Invité")*H878</f>
        <v>0</v>
      </c>
      <c r="N878" s="47">
        <f t="shared" ref="N878" si="3287">IF(M878="","",M878*AC$2)</f>
        <v>0</v>
      </c>
      <c r="O878" s="50">
        <f t="shared" ref="O878" si="3288">COUNTIF(D878:D881,"Adulte")*H878</f>
        <v>0</v>
      </c>
      <c r="P878" s="47">
        <f t="shared" ref="P878" si="3289">IF(O878="","",O878*Z$2)</f>
        <v>0</v>
      </c>
      <c r="Q878" s="50">
        <f t="shared" ref="Q878" si="3290">COUNTIF(D878:D881,"E&lt;10 ans")*H878</f>
        <v>0</v>
      </c>
      <c r="R878" s="47">
        <f t="shared" ref="R878" si="3291">IF(Q878="","",Q878*AB$2)</f>
        <v>0</v>
      </c>
      <c r="S878" s="50">
        <f t="shared" ref="S878" si="3292">COUNTIF(D878:D881,"Invité")*H878</f>
        <v>0</v>
      </c>
      <c r="T878" s="47">
        <f t="shared" ref="T878" si="3293">IF(S878="","",S878*AD$2)</f>
        <v>0</v>
      </c>
      <c r="U878" s="50">
        <f t="shared" ref="U878" si="3294">COUNTIF(D878:D881,"E&lt;3 ans")</f>
        <v>0</v>
      </c>
      <c r="V878" s="47">
        <f t="shared" ref="V878" si="3295">SUM(J878,L878,N878,P878,R878,T878,AE878)</f>
        <v>0</v>
      </c>
      <c r="W878" s="44">
        <f t="shared" ref="W878" si="3296">SUM(O878,Q878,S878)</f>
        <v>0</v>
      </c>
      <c r="X878"/>
      <c r="Y878"/>
      <c r="Z878"/>
      <c r="AA878"/>
      <c r="AB878"/>
    </row>
    <row r="879" spans="1:28" x14ac:dyDescent="0.25">
      <c r="A879" s="61"/>
      <c r="B879" s="40"/>
      <c r="D879" s="42"/>
      <c r="E879" s="58"/>
      <c r="F879" s="55"/>
      <c r="G879" s="55"/>
      <c r="H879" s="51"/>
      <c r="I879" s="51"/>
      <c r="J879" s="48"/>
      <c r="K879" s="51"/>
      <c r="L879" s="48"/>
      <c r="M879" s="51"/>
      <c r="N879" s="48"/>
      <c r="O879" s="51"/>
      <c r="P879" s="48"/>
      <c r="Q879" s="51"/>
      <c r="R879" s="48"/>
      <c r="S879" s="51"/>
      <c r="T879" s="48"/>
      <c r="U879" s="51"/>
      <c r="V879" s="48"/>
      <c r="W879" s="45"/>
      <c r="X879"/>
      <c r="Y879"/>
      <c r="Z879"/>
      <c r="AA879"/>
      <c r="AB879"/>
    </row>
    <row r="880" spans="1:28" x14ac:dyDescent="0.25">
      <c r="A880" s="61"/>
      <c r="B880" s="40"/>
      <c r="D880" s="42"/>
      <c r="E880" s="58"/>
      <c r="F880" s="55"/>
      <c r="G880" s="55"/>
      <c r="H880" s="51"/>
      <c r="I880" s="51"/>
      <c r="J880" s="48"/>
      <c r="K880" s="51"/>
      <c r="L880" s="48"/>
      <c r="M880" s="51"/>
      <c r="N880" s="48"/>
      <c r="O880" s="51"/>
      <c r="P880" s="48"/>
      <c r="Q880" s="51"/>
      <c r="R880" s="48"/>
      <c r="S880" s="51"/>
      <c r="T880" s="48"/>
      <c r="U880" s="51"/>
      <c r="V880" s="48"/>
      <c r="W880" s="45"/>
      <c r="X880"/>
      <c r="Y880"/>
      <c r="Z880"/>
      <c r="AA880"/>
      <c r="AB880"/>
    </row>
    <row r="881" spans="1:28" ht="15.75" thickBot="1" x14ac:dyDescent="0.3">
      <c r="A881" s="62"/>
      <c r="B881" s="41"/>
      <c r="C881" s="35"/>
      <c r="D881" s="25"/>
      <c r="E881" s="59"/>
      <c r="F881" s="56"/>
      <c r="G881" s="56"/>
      <c r="H881" s="52"/>
      <c r="I881" s="52"/>
      <c r="J881" s="53"/>
      <c r="K881" s="52"/>
      <c r="L881" s="53"/>
      <c r="M881" s="52"/>
      <c r="N881" s="53"/>
      <c r="O881" s="52"/>
      <c r="P881" s="53"/>
      <c r="Q881" s="52"/>
      <c r="R881" s="53"/>
      <c r="S881" s="52"/>
      <c r="T881" s="53"/>
      <c r="U881" s="52"/>
      <c r="V881" s="49"/>
      <c r="W881" s="46"/>
      <c r="X881"/>
      <c r="Y881"/>
      <c r="Z881"/>
      <c r="AA881"/>
      <c r="AB881"/>
    </row>
    <row r="882" spans="1:28" x14ac:dyDescent="0.25">
      <c r="A882" s="60"/>
      <c r="B882" s="37" t="str">
        <f>IFERROR(VLOOKUP(A882,'Listing Clients'!A:K,2,0),"")</f>
        <v/>
      </c>
      <c r="C882" s="39" t="str">
        <f>IFERROR(VLOOKUP(A882,'Listing Clients'!A:K,3,0),"")</f>
        <v/>
      </c>
      <c r="D882" s="24"/>
      <c r="E882" s="57"/>
      <c r="F882" s="54"/>
      <c r="G882" s="54"/>
      <c r="H882" s="50">
        <f t="shared" ref="H882" si="3297">G882-F882</f>
        <v>0</v>
      </c>
      <c r="I882" s="50">
        <f t="shared" ref="I882" si="3298">COUNTIF(D882:D885,"Adulte")*H882</f>
        <v>0</v>
      </c>
      <c r="J882" s="47">
        <f t="shared" ref="J882" si="3299">IF(I882="","",I882*Y$2)</f>
        <v>0</v>
      </c>
      <c r="K882" s="50">
        <f t="shared" ref="K882" si="3300">COUNTIF(D882:D885,"E&lt;10 ans")*H882</f>
        <v>0</v>
      </c>
      <c r="L882" s="47">
        <f t="shared" si="3135"/>
        <v>0</v>
      </c>
      <c r="M882" s="50">
        <f t="shared" ref="M882" si="3301">COUNTIF(D882:D885,"Invité")*H882</f>
        <v>0</v>
      </c>
      <c r="N882" s="47">
        <f t="shared" ref="N882" si="3302">IF(M882="","",M882*AC$2)</f>
        <v>0</v>
      </c>
      <c r="O882" s="50">
        <f t="shared" ref="O882" si="3303">COUNTIF(D882:D885,"Adulte")*H882</f>
        <v>0</v>
      </c>
      <c r="P882" s="47">
        <f t="shared" ref="P882" si="3304">IF(O882="","",O882*Z$2)</f>
        <v>0</v>
      </c>
      <c r="Q882" s="50">
        <f t="shared" ref="Q882" si="3305">COUNTIF(D882:D885,"E&lt;10 ans")*H882</f>
        <v>0</v>
      </c>
      <c r="R882" s="47">
        <f t="shared" ref="R882" si="3306">IF(Q882="","",Q882*AB$2)</f>
        <v>0</v>
      </c>
      <c r="S882" s="50">
        <f t="shared" ref="S882" si="3307">COUNTIF(D882:D885,"Invité")*H882</f>
        <v>0</v>
      </c>
      <c r="T882" s="47">
        <f t="shared" ref="T882" si="3308">IF(S882="","",S882*AD$2)</f>
        <v>0</v>
      </c>
      <c r="U882" s="50">
        <f t="shared" ref="U882" si="3309">COUNTIF(D882:D885,"E&lt;3 ans")</f>
        <v>0</v>
      </c>
      <c r="V882" s="47">
        <f t="shared" ref="V882" si="3310">SUM(J882,L882,N882,P882,R882,T882,AE882)</f>
        <v>0</v>
      </c>
      <c r="W882" s="44">
        <f t="shared" ref="W882" si="3311">SUM(O882,Q882,S882)</f>
        <v>0</v>
      </c>
      <c r="X882"/>
      <c r="Y882"/>
      <c r="Z882"/>
      <c r="AA882"/>
      <c r="AB882"/>
    </row>
    <row r="883" spans="1:28" x14ac:dyDescent="0.25">
      <c r="A883" s="61"/>
      <c r="B883" s="40"/>
      <c r="D883" s="42"/>
      <c r="E883" s="58"/>
      <c r="F883" s="55"/>
      <c r="G883" s="55"/>
      <c r="H883" s="51"/>
      <c r="I883" s="51"/>
      <c r="J883" s="48"/>
      <c r="K883" s="51"/>
      <c r="L883" s="48"/>
      <c r="M883" s="51"/>
      <c r="N883" s="48"/>
      <c r="O883" s="51"/>
      <c r="P883" s="48"/>
      <c r="Q883" s="51"/>
      <c r="R883" s="48"/>
      <c r="S883" s="51"/>
      <c r="T883" s="48"/>
      <c r="U883" s="51"/>
      <c r="V883" s="48"/>
      <c r="W883" s="45"/>
      <c r="X883"/>
      <c r="Y883"/>
      <c r="Z883"/>
      <c r="AA883"/>
      <c r="AB883"/>
    </row>
    <row r="884" spans="1:28" x14ac:dyDescent="0.25">
      <c r="A884" s="61"/>
      <c r="B884" s="40"/>
      <c r="D884" s="42"/>
      <c r="E884" s="58"/>
      <c r="F884" s="55"/>
      <c r="G884" s="55"/>
      <c r="H884" s="51"/>
      <c r="I884" s="51"/>
      <c r="J884" s="48"/>
      <c r="K884" s="51"/>
      <c r="L884" s="48"/>
      <c r="M884" s="51"/>
      <c r="N884" s="48"/>
      <c r="O884" s="51"/>
      <c r="P884" s="48"/>
      <c r="Q884" s="51"/>
      <c r="R884" s="48"/>
      <c r="S884" s="51"/>
      <c r="T884" s="48"/>
      <c r="U884" s="51"/>
      <c r="V884" s="48"/>
      <c r="W884" s="45"/>
      <c r="X884"/>
      <c r="Y884"/>
      <c r="Z884"/>
      <c r="AA884"/>
      <c r="AB884"/>
    </row>
    <row r="885" spans="1:28" ht="15.75" thickBot="1" x14ac:dyDescent="0.3">
      <c r="A885" s="62"/>
      <c r="B885" s="41"/>
      <c r="C885" s="35"/>
      <c r="D885" s="25"/>
      <c r="E885" s="59"/>
      <c r="F885" s="56"/>
      <c r="G885" s="56"/>
      <c r="H885" s="52"/>
      <c r="I885" s="52"/>
      <c r="J885" s="53"/>
      <c r="K885" s="52"/>
      <c r="L885" s="53"/>
      <c r="M885" s="52"/>
      <c r="N885" s="53"/>
      <c r="O885" s="52"/>
      <c r="P885" s="53"/>
      <c r="Q885" s="52"/>
      <c r="R885" s="53"/>
      <c r="S885" s="52"/>
      <c r="T885" s="53"/>
      <c r="U885" s="52"/>
      <c r="V885" s="49"/>
      <c r="W885" s="46"/>
      <c r="X885"/>
      <c r="Y885"/>
      <c r="Z885"/>
      <c r="AA885"/>
      <c r="AB885"/>
    </row>
    <row r="886" spans="1:28" x14ac:dyDescent="0.25">
      <c r="A886" s="60"/>
      <c r="B886" s="37" t="str">
        <f>IFERROR(VLOOKUP(A886,'Listing Clients'!A:K,2,0),"")</f>
        <v/>
      </c>
      <c r="C886" s="39" t="str">
        <f>IFERROR(VLOOKUP(A886,'Listing Clients'!A:K,3,0),"")</f>
        <v/>
      </c>
      <c r="D886" s="24"/>
      <c r="E886" s="57"/>
      <c r="F886" s="54"/>
      <c r="G886" s="54"/>
      <c r="H886" s="50">
        <f t="shared" ref="H886" si="3312">G886-F886</f>
        <v>0</v>
      </c>
      <c r="I886" s="50">
        <f t="shared" ref="I886" si="3313">COUNTIF(D886:D889,"Adulte")*H886</f>
        <v>0</v>
      </c>
      <c r="J886" s="47">
        <f t="shared" ref="J886" si="3314">IF(I886="","",I886*Y$2)</f>
        <v>0</v>
      </c>
      <c r="K886" s="50">
        <f t="shared" ref="K886" si="3315">COUNTIF(D886:D889,"E&lt;10 ans")*H886</f>
        <v>0</v>
      </c>
      <c r="L886" s="47">
        <f t="shared" si="3135"/>
        <v>0</v>
      </c>
      <c r="M886" s="50">
        <f t="shared" ref="M886" si="3316">COUNTIF(D886:D889,"Invité")*H886</f>
        <v>0</v>
      </c>
      <c r="N886" s="47">
        <f t="shared" ref="N886" si="3317">IF(M886="","",M886*AC$2)</f>
        <v>0</v>
      </c>
      <c r="O886" s="50">
        <f t="shared" ref="O886" si="3318">COUNTIF(D886:D889,"Adulte")*H886</f>
        <v>0</v>
      </c>
      <c r="P886" s="47">
        <f t="shared" ref="P886" si="3319">IF(O886="","",O886*Z$2)</f>
        <v>0</v>
      </c>
      <c r="Q886" s="50">
        <f t="shared" ref="Q886" si="3320">COUNTIF(D886:D889,"E&lt;10 ans")*H886</f>
        <v>0</v>
      </c>
      <c r="R886" s="47">
        <f t="shared" ref="R886" si="3321">IF(Q886="","",Q886*AB$2)</f>
        <v>0</v>
      </c>
      <c r="S886" s="50">
        <f t="shared" ref="S886" si="3322">COUNTIF(D886:D889,"Invité")*H886</f>
        <v>0</v>
      </c>
      <c r="T886" s="47">
        <f t="shared" ref="T886" si="3323">IF(S886="","",S886*AD$2)</f>
        <v>0</v>
      </c>
      <c r="U886" s="50">
        <f t="shared" ref="U886" si="3324">COUNTIF(D886:D889,"E&lt;3 ans")</f>
        <v>0</v>
      </c>
      <c r="V886" s="47">
        <f t="shared" ref="V886" si="3325">SUM(J886,L886,N886,P886,R886,T886,AE886)</f>
        <v>0</v>
      </c>
      <c r="W886" s="44">
        <f t="shared" ref="W886" si="3326">SUM(O886,Q886,S886)</f>
        <v>0</v>
      </c>
      <c r="X886"/>
      <c r="Y886"/>
      <c r="Z886"/>
      <c r="AA886"/>
      <c r="AB886"/>
    </row>
    <row r="887" spans="1:28" x14ac:dyDescent="0.25">
      <c r="A887" s="61"/>
      <c r="B887" s="40"/>
      <c r="D887" s="42"/>
      <c r="E887" s="58"/>
      <c r="F887" s="55"/>
      <c r="G887" s="55"/>
      <c r="H887" s="51"/>
      <c r="I887" s="51"/>
      <c r="J887" s="48"/>
      <c r="K887" s="51"/>
      <c r="L887" s="48"/>
      <c r="M887" s="51"/>
      <c r="N887" s="48"/>
      <c r="O887" s="51"/>
      <c r="P887" s="48"/>
      <c r="Q887" s="51"/>
      <c r="R887" s="48"/>
      <c r="S887" s="51"/>
      <c r="T887" s="48"/>
      <c r="U887" s="51"/>
      <c r="V887" s="48"/>
      <c r="W887" s="45"/>
      <c r="X887"/>
      <c r="Y887"/>
      <c r="Z887"/>
      <c r="AA887"/>
      <c r="AB887"/>
    </row>
    <row r="888" spans="1:28" x14ac:dyDescent="0.25">
      <c r="A888" s="61"/>
      <c r="B888" s="40"/>
      <c r="D888" s="42"/>
      <c r="E888" s="58"/>
      <c r="F888" s="55"/>
      <c r="G888" s="55"/>
      <c r="H888" s="51"/>
      <c r="I888" s="51"/>
      <c r="J888" s="48"/>
      <c r="K888" s="51"/>
      <c r="L888" s="48"/>
      <c r="M888" s="51"/>
      <c r="N888" s="48"/>
      <c r="O888" s="51"/>
      <c r="P888" s="48"/>
      <c r="Q888" s="51"/>
      <c r="R888" s="48"/>
      <c r="S888" s="51"/>
      <c r="T888" s="48"/>
      <c r="U888" s="51"/>
      <c r="V888" s="48"/>
      <c r="W888" s="45"/>
      <c r="X888"/>
      <c r="Y888"/>
      <c r="Z888"/>
      <c r="AA888"/>
      <c r="AB888"/>
    </row>
    <row r="889" spans="1:28" ht="15.75" thickBot="1" x14ac:dyDescent="0.3">
      <c r="A889" s="62"/>
      <c r="B889" s="41"/>
      <c r="C889" s="35"/>
      <c r="D889" s="25"/>
      <c r="E889" s="59"/>
      <c r="F889" s="56"/>
      <c r="G889" s="56"/>
      <c r="H889" s="52"/>
      <c r="I889" s="52"/>
      <c r="J889" s="53"/>
      <c r="K889" s="52"/>
      <c r="L889" s="53"/>
      <c r="M889" s="52"/>
      <c r="N889" s="53"/>
      <c r="O889" s="52"/>
      <c r="P889" s="53"/>
      <c r="Q889" s="52"/>
      <c r="R889" s="53"/>
      <c r="S889" s="52"/>
      <c r="T889" s="53"/>
      <c r="U889" s="52"/>
      <c r="V889" s="49"/>
      <c r="W889" s="46"/>
      <c r="X889"/>
      <c r="Y889"/>
      <c r="Z889"/>
      <c r="AA889"/>
      <c r="AB889"/>
    </row>
    <row r="890" spans="1:28" x14ac:dyDescent="0.25">
      <c r="A890" s="60"/>
      <c r="B890" s="37" t="str">
        <f>IFERROR(VLOOKUP(A890,'Listing Clients'!A:K,2,0),"")</f>
        <v/>
      </c>
      <c r="C890" s="39" t="str">
        <f>IFERROR(VLOOKUP(A890,'Listing Clients'!A:K,3,0),"")</f>
        <v/>
      </c>
      <c r="D890" s="24"/>
      <c r="E890" s="57"/>
      <c r="F890" s="54"/>
      <c r="G890" s="54"/>
      <c r="H890" s="50">
        <f t="shared" ref="H890" si="3327">G890-F890</f>
        <v>0</v>
      </c>
      <c r="I890" s="50">
        <f t="shared" ref="I890" si="3328">COUNTIF(D890:D893,"Adulte")*H890</f>
        <v>0</v>
      </c>
      <c r="J890" s="47">
        <f t="shared" ref="J890" si="3329">IF(I890="","",I890*Y$2)</f>
        <v>0</v>
      </c>
      <c r="K890" s="50">
        <f t="shared" ref="K890" si="3330">COUNTIF(D890:D893,"E&lt;10 ans")*H890</f>
        <v>0</v>
      </c>
      <c r="L890" s="47">
        <f t="shared" si="3135"/>
        <v>0</v>
      </c>
      <c r="M890" s="50">
        <f t="shared" ref="M890" si="3331">COUNTIF(D890:D893,"Invité")*H890</f>
        <v>0</v>
      </c>
      <c r="N890" s="47">
        <f t="shared" ref="N890" si="3332">IF(M890="","",M890*AC$2)</f>
        <v>0</v>
      </c>
      <c r="O890" s="50">
        <f t="shared" ref="O890" si="3333">COUNTIF(D890:D893,"Adulte")*H890</f>
        <v>0</v>
      </c>
      <c r="P890" s="47">
        <f t="shared" ref="P890" si="3334">IF(O890="","",O890*Z$2)</f>
        <v>0</v>
      </c>
      <c r="Q890" s="50">
        <f t="shared" ref="Q890" si="3335">COUNTIF(D890:D893,"E&lt;10 ans")*H890</f>
        <v>0</v>
      </c>
      <c r="R890" s="47">
        <f t="shared" ref="R890" si="3336">IF(Q890="","",Q890*AB$2)</f>
        <v>0</v>
      </c>
      <c r="S890" s="50">
        <f t="shared" ref="S890" si="3337">COUNTIF(D890:D893,"Invité")*H890</f>
        <v>0</v>
      </c>
      <c r="T890" s="47">
        <f t="shared" ref="T890" si="3338">IF(S890="","",S890*AD$2)</f>
        <v>0</v>
      </c>
      <c r="U890" s="50">
        <f t="shared" ref="U890" si="3339">COUNTIF(D890:D893,"E&lt;3 ans")</f>
        <v>0</v>
      </c>
      <c r="V890" s="47">
        <f t="shared" ref="V890" si="3340">SUM(J890,L890,N890,P890,R890,T890,AE890)</f>
        <v>0</v>
      </c>
      <c r="W890" s="44">
        <f t="shared" ref="W890" si="3341">SUM(O890,Q890,S890)</f>
        <v>0</v>
      </c>
      <c r="X890"/>
      <c r="Y890"/>
      <c r="Z890"/>
      <c r="AA890"/>
      <c r="AB890"/>
    </row>
    <row r="891" spans="1:28" x14ac:dyDescent="0.25">
      <c r="A891" s="61"/>
      <c r="B891" s="40"/>
      <c r="D891" s="42"/>
      <c r="E891" s="58"/>
      <c r="F891" s="55"/>
      <c r="G891" s="55"/>
      <c r="H891" s="51"/>
      <c r="I891" s="51"/>
      <c r="J891" s="48"/>
      <c r="K891" s="51"/>
      <c r="L891" s="48"/>
      <c r="M891" s="51"/>
      <c r="N891" s="48"/>
      <c r="O891" s="51"/>
      <c r="P891" s="48"/>
      <c r="Q891" s="51"/>
      <c r="R891" s="48"/>
      <c r="S891" s="51"/>
      <c r="T891" s="48"/>
      <c r="U891" s="51"/>
      <c r="V891" s="48"/>
      <c r="W891" s="45"/>
      <c r="X891"/>
      <c r="Y891"/>
      <c r="Z891"/>
      <c r="AA891"/>
      <c r="AB891"/>
    </row>
    <row r="892" spans="1:28" x14ac:dyDescent="0.25">
      <c r="A892" s="61"/>
      <c r="B892" s="40"/>
      <c r="D892" s="42"/>
      <c r="E892" s="58"/>
      <c r="F892" s="55"/>
      <c r="G892" s="55"/>
      <c r="H892" s="51"/>
      <c r="I892" s="51"/>
      <c r="J892" s="48"/>
      <c r="K892" s="51"/>
      <c r="L892" s="48"/>
      <c r="M892" s="51"/>
      <c r="N892" s="48"/>
      <c r="O892" s="51"/>
      <c r="P892" s="48"/>
      <c r="Q892" s="51"/>
      <c r="R892" s="48"/>
      <c r="S892" s="51"/>
      <c r="T892" s="48"/>
      <c r="U892" s="51"/>
      <c r="V892" s="48"/>
      <c r="W892" s="45"/>
      <c r="X892"/>
      <c r="Y892"/>
      <c r="Z892"/>
      <c r="AA892"/>
      <c r="AB892"/>
    </row>
    <row r="893" spans="1:28" ht="15.75" thickBot="1" x14ac:dyDescent="0.3">
      <c r="A893" s="62"/>
      <c r="B893" s="41"/>
      <c r="C893" s="35"/>
      <c r="D893" s="25"/>
      <c r="E893" s="59"/>
      <c r="F893" s="56"/>
      <c r="G893" s="56"/>
      <c r="H893" s="52"/>
      <c r="I893" s="52"/>
      <c r="J893" s="53"/>
      <c r="K893" s="52"/>
      <c r="L893" s="53"/>
      <c r="M893" s="52"/>
      <c r="N893" s="53"/>
      <c r="O893" s="52"/>
      <c r="P893" s="53"/>
      <c r="Q893" s="52"/>
      <c r="R893" s="53"/>
      <c r="S893" s="52"/>
      <c r="T893" s="53"/>
      <c r="U893" s="52"/>
      <c r="V893" s="49"/>
      <c r="W893" s="46"/>
      <c r="X893"/>
      <c r="Y893"/>
      <c r="Z893"/>
      <c r="AA893"/>
      <c r="AB893"/>
    </row>
    <row r="894" spans="1:28" x14ac:dyDescent="0.25">
      <c r="A894" s="60"/>
      <c r="B894" s="37" t="str">
        <f>IFERROR(VLOOKUP(A894,'Listing Clients'!A:K,2,0),"")</f>
        <v/>
      </c>
      <c r="C894" s="39" t="str">
        <f>IFERROR(VLOOKUP(A894,'Listing Clients'!A:K,3,0),"")</f>
        <v/>
      </c>
      <c r="D894" s="24"/>
      <c r="E894" s="57"/>
      <c r="F894" s="54"/>
      <c r="G894" s="54"/>
      <c r="H894" s="50">
        <f t="shared" ref="H894" si="3342">G894-F894</f>
        <v>0</v>
      </c>
      <c r="I894" s="50">
        <f t="shared" ref="I894" si="3343">COUNTIF(D894:D897,"Adulte")*H894</f>
        <v>0</v>
      </c>
      <c r="J894" s="47">
        <f t="shared" ref="J894" si="3344">IF(I894="","",I894*Y$2)</f>
        <v>0</v>
      </c>
      <c r="K894" s="50">
        <f t="shared" ref="K894" si="3345">COUNTIF(D894:D897,"E&lt;10 ans")*H894</f>
        <v>0</v>
      </c>
      <c r="L894" s="47">
        <f t="shared" si="3135"/>
        <v>0</v>
      </c>
      <c r="M894" s="50">
        <f t="shared" ref="M894" si="3346">COUNTIF(D894:D897,"Invité")*H894</f>
        <v>0</v>
      </c>
      <c r="N894" s="47">
        <f t="shared" ref="N894" si="3347">IF(M894="","",M894*AC$2)</f>
        <v>0</v>
      </c>
      <c r="O894" s="50">
        <f t="shared" ref="O894" si="3348">COUNTIF(D894:D897,"Adulte")*H894</f>
        <v>0</v>
      </c>
      <c r="P894" s="47">
        <f t="shared" ref="P894" si="3349">IF(O894="","",O894*Z$2)</f>
        <v>0</v>
      </c>
      <c r="Q894" s="50">
        <f t="shared" ref="Q894" si="3350">COUNTIF(D894:D897,"E&lt;10 ans")*H894</f>
        <v>0</v>
      </c>
      <c r="R894" s="47">
        <f t="shared" ref="R894" si="3351">IF(Q894="","",Q894*AB$2)</f>
        <v>0</v>
      </c>
      <c r="S894" s="50">
        <f t="shared" ref="S894" si="3352">COUNTIF(D894:D897,"Invité")*H894</f>
        <v>0</v>
      </c>
      <c r="T894" s="47">
        <f t="shared" ref="T894" si="3353">IF(S894="","",S894*AD$2)</f>
        <v>0</v>
      </c>
      <c r="U894" s="50">
        <f t="shared" ref="U894" si="3354">COUNTIF(D894:D897,"E&lt;3 ans")</f>
        <v>0</v>
      </c>
      <c r="V894" s="47">
        <f t="shared" ref="V894" si="3355">SUM(J894,L894,N894,P894,R894,T894,AE894)</f>
        <v>0</v>
      </c>
      <c r="W894" s="44">
        <f t="shared" ref="W894" si="3356">SUM(O894,Q894,S894)</f>
        <v>0</v>
      </c>
      <c r="X894"/>
      <c r="Y894"/>
      <c r="Z894"/>
      <c r="AA894"/>
      <c r="AB894"/>
    </row>
    <row r="895" spans="1:28" x14ac:dyDescent="0.25">
      <c r="A895" s="61"/>
      <c r="B895" s="40"/>
      <c r="D895" s="42"/>
      <c r="E895" s="58"/>
      <c r="F895" s="55"/>
      <c r="G895" s="55"/>
      <c r="H895" s="51"/>
      <c r="I895" s="51"/>
      <c r="J895" s="48"/>
      <c r="K895" s="51"/>
      <c r="L895" s="48"/>
      <c r="M895" s="51"/>
      <c r="N895" s="48"/>
      <c r="O895" s="51"/>
      <c r="P895" s="48"/>
      <c r="Q895" s="51"/>
      <c r="R895" s="48"/>
      <c r="S895" s="51"/>
      <c r="T895" s="48"/>
      <c r="U895" s="51"/>
      <c r="V895" s="48"/>
      <c r="W895" s="45"/>
      <c r="X895"/>
      <c r="Y895"/>
      <c r="Z895"/>
      <c r="AA895"/>
      <c r="AB895"/>
    </row>
    <row r="896" spans="1:28" x14ac:dyDescent="0.25">
      <c r="A896" s="61"/>
      <c r="B896" s="40"/>
      <c r="D896" s="42"/>
      <c r="E896" s="58"/>
      <c r="F896" s="55"/>
      <c r="G896" s="55"/>
      <c r="H896" s="51"/>
      <c r="I896" s="51"/>
      <c r="J896" s="48"/>
      <c r="K896" s="51"/>
      <c r="L896" s="48"/>
      <c r="M896" s="51"/>
      <c r="N896" s="48"/>
      <c r="O896" s="51"/>
      <c r="P896" s="48"/>
      <c r="Q896" s="51"/>
      <c r="R896" s="48"/>
      <c r="S896" s="51"/>
      <c r="T896" s="48"/>
      <c r="U896" s="51"/>
      <c r="V896" s="48"/>
      <c r="W896" s="45"/>
      <c r="X896"/>
      <c r="Y896"/>
      <c r="Z896"/>
      <c r="AA896"/>
      <c r="AB896"/>
    </row>
    <row r="897" spans="1:28" ht="15.75" thickBot="1" x14ac:dyDescent="0.3">
      <c r="A897" s="62"/>
      <c r="B897" s="41"/>
      <c r="C897" s="35"/>
      <c r="D897" s="25"/>
      <c r="E897" s="59"/>
      <c r="F897" s="56"/>
      <c r="G897" s="56"/>
      <c r="H897" s="52"/>
      <c r="I897" s="52"/>
      <c r="J897" s="53"/>
      <c r="K897" s="52"/>
      <c r="L897" s="53"/>
      <c r="M897" s="52"/>
      <c r="N897" s="53"/>
      <c r="O897" s="52"/>
      <c r="P897" s="53"/>
      <c r="Q897" s="52"/>
      <c r="R897" s="53"/>
      <c r="S897" s="52"/>
      <c r="T897" s="53"/>
      <c r="U897" s="52"/>
      <c r="V897" s="49"/>
      <c r="W897" s="46"/>
      <c r="X897"/>
      <c r="Y897"/>
      <c r="Z897"/>
      <c r="AA897"/>
      <c r="AB897"/>
    </row>
    <row r="898" spans="1:28" x14ac:dyDescent="0.25">
      <c r="A898" s="60"/>
      <c r="B898" s="37" t="str">
        <f>IFERROR(VLOOKUP(A898,'Listing Clients'!A:K,2,0),"")</f>
        <v/>
      </c>
      <c r="C898" s="39" t="str">
        <f>IFERROR(VLOOKUP(A898,'Listing Clients'!A:K,3,0),"")</f>
        <v/>
      </c>
      <c r="D898" s="24"/>
      <c r="E898" s="57"/>
      <c r="F898" s="54"/>
      <c r="G898" s="54"/>
      <c r="H898" s="50">
        <f t="shared" ref="H898" si="3357">G898-F898</f>
        <v>0</v>
      </c>
      <c r="I898" s="50">
        <f t="shared" ref="I898" si="3358">COUNTIF(D898:D901,"Adulte")*H898</f>
        <v>0</v>
      </c>
      <c r="J898" s="47">
        <f t="shared" ref="J898" si="3359">IF(I898="","",I898*Y$2)</f>
        <v>0</v>
      </c>
      <c r="K898" s="50">
        <f t="shared" ref="K898" si="3360">COUNTIF(D898:D901,"E&lt;10 ans")*H898</f>
        <v>0</v>
      </c>
      <c r="L898" s="47">
        <f t="shared" si="3135"/>
        <v>0</v>
      </c>
      <c r="M898" s="50">
        <f t="shared" ref="M898" si="3361">COUNTIF(D898:D901,"Invité")*H898</f>
        <v>0</v>
      </c>
      <c r="N898" s="47">
        <f t="shared" ref="N898" si="3362">IF(M898="","",M898*AC$2)</f>
        <v>0</v>
      </c>
      <c r="O898" s="50">
        <f t="shared" ref="O898" si="3363">COUNTIF(D898:D901,"Adulte")*H898</f>
        <v>0</v>
      </c>
      <c r="P898" s="47">
        <f t="shared" ref="P898" si="3364">IF(O898="","",O898*Z$2)</f>
        <v>0</v>
      </c>
      <c r="Q898" s="50">
        <f t="shared" ref="Q898" si="3365">COUNTIF(D898:D901,"E&lt;10 ans")*H898</f>
        <v>0</v>
      </c>
      <c r="R898" s="47">
        <f t="shared" ref="R898" si="3366">IF(Q898="","",Q898*AB$2)</f>
        <v>0</v>
      </c>
      <c r="S898" s="50">
        <f t="shared" ref="S898" si="3367">COUNTIF(D898:D901,"Invité")*H898</f>
        <v>0</v>
      </c>
      <c r="T898" s="47">
        <f t="shared" ref="T898" si="3368">IF(S898="","",S898*AD$2)</f>
        <v>0</v>
      </c>
      <c r="U898" s="50">
        <f t="shared" ref="U898" si="3369">COUNTIF(D898:D901,"E&lt;3 ans")</f>
        <v>0</v>
      </c>
      <c r="V898" s="47">
        <f t="shared" ref="V898" si="3370">SUM(J898,L898,N898,P898,R898,T898,AE898)</f>
        <v>0</v>
      </c>
      <c r="W898" s="44">
        <f t="shared" ref="W898" si="3371">SUM(O898,Q898,S898)</f>
        <v>0</v>
      </c>
      <c r="X898"/>
      <c r="Y898"/>
      <c r="Z898"/>
      <c r="AA898"/>
      <c r="AB898"/>
    </row>
    <row r="899" spans="1:28" x14ac:dyDescent="0.25">
      <c r="A899" s="61"/>
      <c r="B899" s="40"/>
      <c r="D899" s="42"/>
      <c r="E899" s="58"/>
      <c r="F899" s="55"/>
      <c r="G899" s="55"/>
      <c r="H899" s="51"/>
      <c r="I899" s="51"/>
      <c r="J899" s="48"/>
      <c r="K899" s="51"/>
      <c r="L899" s="48"/>
      <c r="M899" s="51"/>
      <c r="N899" s="48"/>
      <c r="O899" s="51"/>
      <c r="P899" s="48"/>
      <c r="Q899" s="51"/>
      <c r="R899" s="48"/>
      <c r="S899" s="51"/>
      <c r="T899" s="48"/>
      <c r="U899" s="51"/>
      <c r="V899" s="48"/>
      <c r="W899" s="45"/>
      <c r="X899"/>
      <c r="Y899"/>
      <c r="Z899"/>
      <c r="AA899"/>
      <c r="AB899"/>
    </row>
    <row r="900" spans="1:28" x14ac:dyDescent="0.25">
      <c r="A900" s="61"/>
      <c r="B900" s="40"/>
      <c r="D900" s="42"/>
      <c r="E900" s="58"/>
      <c r="F900" s="55"/>
      <c r="G900" s="55"/>
      <c r="H900" s="51"/>
      <c r="I900" s="51"/>
      <c r="J900" s="48"/>
      <c r="K900" s="51"/>
      <c r="L900" s="48"/>
      <c r="M900" s="51"/>
      <c r="N900" s="48"/>
      <c r="O900" s="51"/>
      <c r="P900" s="48"/>
      <c r="Q900" s="51"/>
      <c r="R900" s="48"/>
      <c r="S900" s="51"/>
      <c r="T900" s="48"/>
      <c r="U900" s="51"/>
      <c r="V900" s="48"/>
      <c r="W900" s="45"/>
      <c r="X900"/>
      <c r="Y900"/>
      <c r="Z900"/>
      <c r="AA900"/>
      <c r="AB900"/>
    </row>
    <row r="901" spans="1:28" ht="15.75" thickBot="1" x14ac:dyDescent="0.3">
      <c r="A901" s="62"/>
      <c r="B901" s="41"/>
      <c r="C901" s="35"/>
      <c r="D901" s="25"/>
      <c r="E901" s="59"/>
      <c r="F901" s="56"/>
      <c r="G901" s="56"/>
      <c r="H901" s="52"/>
      <c r="I901" s="52"/>
      <c r="J901" s="53"/>
      <c r="K901" s="52"/>
      <c r="L901" s="53"/>
      <c r="M901" s="52"/>
      <c r="N901" s="53"/>
      <c r="O901" s="52"/>
      <c r="P901" s="53"/>
      <c r="Q901" s="52"/>
      <c r="R901" s="53"/>
      <c r="S901" s="52"/>
      <c r="T901" s="53"/>
      <c r="U901" s="52"/>
      <c r="V901" s="49"/>
      <c r="W901" s="46"/>
      <c r="X901"/>
      <c r="Y901"/>
      <c r="Z901"/>
      <c r="AA901"/>
      <c r="AB901"/>
    </row>
    <row r="902" spans="1:28" x14ac:dyDescent="0.25">
      <c r="A902" s="60"/>
      <c r="B902" s="37" t="str">
        <f>IFERROR(VLOOKUP(A902,'Listing Clients'!A:K,2,0),"")</f>
        <v/>
      </c>
      <c r="C902" s="39" t="str">
        <f>IFERROR(VLOOKUP(A902,'Listing Clients'!A:K,3,0),"")</f>
        <v/>
      </c>
      <c r="D902" s="24"/>
      <c r="E902" s="57"/>
      <c r="F902" s="54"/>
      <c r="G902" s="54"/>
      <c r="H902" s="50">
        <f t="shared" ref="H902" si="3372">G902-F902</f>
        <v>0</v>
      </c>
      <c r="I902" s="50">
        <f t="shared" ref="I902" si="3373">COUNTIF(D902:D905,"Adulte")*H902</f>
        <v>0</v>
      </c>
      <c r="J902" s="47">
        <f t="shared" ref="J902" si="3374">IF(I902="","",I902*Y$2)</f>
        <v>0</v>
      </c>
      <c r="K902" s="50">
        <f t="shared" ref="K902" si="3375">COUNTIF(D902:D905,"E&lt;10 ans")*H902</f>
        <v>0</v>
      </c>
      <c r="L902" s="47">
        <f t="shared" ref="L902:L962" si="3376">IF(K902="","",K902*AA$2)</f>
        <v>0</v>
      </c>
      <c r="M902" s="50">
        <f t="shared" ref="M902" si="3377">COUNTIF(D902:D905,"Invité")*H902</f>
        <v>0</v>
      </c>
      <c r="N902" s="47">
        <f t="shared" ref="N902" si="3378">IF(M902="","",M902*AC$2)</f>
        <v>0</v>
      </c>
      <c r="O902" s="50">
        <f t="shared" ref="O902" si="3379">COUNTIF(D902:D905,"Adulte")*H902</f>
        <v>0</v>
      </c>
      <c r="P902" s="47">
        <f t="shared" ref="P902" si="3380">IF(O902="","",O902*Z$2)</f>
        <v>0</v>
      </c>
      <c r="Q902" s="50">
        <f t="shared" ref="Q902" si="3381">COUNTIF(D902:D905,"E&lt;10 ans")*H902</f>
        <v>0</v>
      </c>
      <c r="R902" s="47">
        <f t="shared" ref="R902" si="3382">IF(Q902="","",Q902*AB$2)</f>
        <v>0</v>
      </c>
      <c r="S902" s="50">
        <f t="shared" ref="S902" si="3383">COUNTIF(D902:D905,"Invité")*H902</f>
        <v>0</v>
      </c>
      <c r="T902" s="47">
        <f t="shared" ref="T902" si="3384">IF(S902="","",S902*AD$2)</f>
        <v>0</v>
      </c>
      <c r="U902" s="50">
        <f t="shared" ref="U902" si="3385">COUNTIF(D902:D905,"E&lt;3 ans")</f>
        <v>0</v>
      </c>
      <c r="V902" s="47">
        <f t="shared" ref="V902" si="3386">SUM(J902,L902,N902,P902,R902,T902,AE902)</f>
        <v>0</v>
      </c>
      <c r="W902" s="44">
        <f t="shared" ref="W902" si="3387">SUM(O902,Q902,S902)</f>
        <v>0</v>
      </c>
      <c r="X902"/>
      <c r="Y902"/>
      <c r="Z902"/>
      <c r="AA902"/>
      <c r="AB902"/>
    </row>
    <row r="903" spans="1:28" x14ac:dyDescent="0.25">
      <c r="A903" s="61"/>
      <c r="B903" s="40"/>
      <c r="D903" s="42"/>
      <c r="E903" s="58"/>
      <c r="F903" s="55"/>
      <c r="G903" s="55"/>
      <c r="H903" s="51"/>
      <c r="I903" s="51"/>
      <c r="J903" s="48"/>
      <c r="K903" s="51"/>
      <c r="L903" s="48"/>
      <c r="M903" s="51"/>
      <c r="N903" s="48"/>
      <c r="O903" s="51"/>
      <c r="P903" s="48"/>
      <c r="Q903" s="51"/>
      <c r="R903" s="48"/>
      <c r="S903" s="51"/>
      <c r="T903" s="48"/>
      <c r="U903" s="51"/>
      <c r="V903" s="48"/>
      <c r="W903" s="45"/>
      <c r="X903"/>
      <c r="Y903"/>
      <c r="Z903"/>
      <c r="AA903"/>
      <c r="AB903"/>
    </row>
    <row r="904" spans="1:28" x14ac:dyDescent="0.25">
      <c r="A904" s="61"/>
      <c r="B904" s="40"/>
      <c r="D904" s="42"/>
      <c r="E904" s="58"/>
      <c r="F904" s="55"/>
      <c r="G904" s="55"/>
      <c r="H904" s="51"/>
      <c r="I904" s="51"/>
      <c r="J904" s="48"/>
      <c r="K904" s="51"/>
      <c r="L904" s="48"/>
      <c r="M904" s="51"/>
      <c r="N904" s="48"/>
      <c r="O904" s="51"/>
      <c r="P904" s="48"/>
      <c r="Q904" s="51"/>
      <c r="R904" s="48"/>
      <c r="S904" s="51"/>
      <c r="T904" s="48"/>
      <c r="U904" s="51"/>
      <c r="V904" s="48"/>
      <c r="W904" s="45"/>
      <c r="X904"/>
      <c r="Y904"/>
      <c r="Z904"/>
      <c r="AA904"/>
      <c r="AB904"/>
    </row>
    <row r="905" spans="1:28" ht="15.75" thickBot="1" x14ac:dyDescent="0.3">
      <c r="A905" s="62"/>
      <c r="B905" s="41"/>
      <c r="C905" s="35"/>
      <c r="D905" s="25"/>
      <c r="E905" s="59"/>
      <c r="F905" s="56"/>
      <c r="G905" s="56"/>
      <c r="H905" s="52"/>
      <c r="I905" s="52"/>
      <c r="J905" s="53"/>
      <c r="K905" s="52"/>
      <c r="L905" s="53"/>
      <c r="M905" s="52"/>
      <c r="N905" s="53"/>
      <c r="O905" s="52"/>
      <c r="P905" s="53"/>
      <c r="Q905" s="52"/>
      <c r="R905" s="53"/>
      <c r="S905" s="52"/>
      <c r="T905" s="53"/>
      <c r="U905" s="52"/>
      <c r="V905" s="49"/>
      <c r="W905" s="46"/>
      <c r="X905"/>
      <c r="Y905"/>
      <c r="Z905"/>
      <c r="AA905"/>
      <c r="AB905"/>
    </row>
    <row r="906" spans="1:28" x14ac:dyDescent="0.25">
      <c r="A906" s="60"/>
      <c r="B906" s="37" t="str">
        <f>IFERROR(VLOOKUP(A906,'Listing Clients'!A:K,2,0),"")</f>
        <v/>
      </c>
      <c r="C906" s="39" t="str">
        <f>IFERROR(VLOOKUP(A906,'Listing Clients'!A:K,3,0),"")</f>
        <v/>
      </c>
      <c r="D906" s="24"/>
      <c r="E906" s="57"/>
      <c r="F906" s="54"/>
      <c r="G906" s="54"/>
      <c r="H906" s="50">
        <f t="shared" ref="H906" si="3388">G906-F906</f>
        <v>0</v>
      </c>
      <c r="I906" s="50">
        <f t="shared" ref="I906" si="3389">COUNTIF(D906:D909,"Adulte")*H906</f>
        <v>0</v>
      </c>
      <c r="J906" s="47">
        <f t="shared" ref="J906" si="3390">IF(I906="","",I906*Y$2)</f>
        <v>0</v>
      </c>
      <c r="K906" s="50">
        <f t="shared" ref="K906" si="3391">COUNTIF(D906:D909,"E&lt;10 ans")*H906</f>
        <v>0</v>
      </c>
      <c r="L906" s="47">
        <f t="shared" si="3376"/>
        <v>0</v>
      </c>
      <c r="M906" s="50">
        <f t="shared" ref="M906" si="3392">COUNTIF(D906:D909,"Invité")*H906</f>
        <v>0</v>
      </c>
      <c r="N906" s="47">
        <f t="shared" ref="N906" si="3393">IF(M906="","",M906*AC$2)</f>
        <v>0</v>
      </c>
      <c r="O906" s="50">
        <f t="shared" ref="O906" si="3394">COUNTIF(D906:D909,"Adulte")*H906</f>
        <v>0</v>
      </c>
      <c r="P906" s="47">
        <f t="shared" ref="P906" si="3395">IF(O906="","",O906*Z$2)</f>
        <v>0</v>
      </c>
      <c r="Q906" s="50">
        <f t="shared" ref="Q906" si="3396">COUNTIF(D906:D909,"E&lt;10 ans")*H906</f>
        <v>0</v>
      </c>
      <c r="R906" s="47">
        <f t="shared" ref="R906" si="3397">IF(Q906="","",Q906*AB$2)</f>
        <v>0</v>
      </c>
      <c r="S906" s="50">
        <f t="shared" ref="S906" si="3398">COUNTIF(D906:D909,"Invité")*H906</f>
        <v>0</v>
      </c>
      <c r="T906" s="47">
        <f t="shared" ref="T906" si="3399">IF(S906="","",S906*AD$2)</f>
        <v>0</v>
      </c>
      <c r="U906" s="50">
        <f t="shared" ref="U906" si="3400">COUNTIF(D906:D909,"E&lt;3 ans")</f>
        <v>0</v>
      </c>
      <c r="V906" s="47">
        <f t="shared" ref="V906" si="3401">SUM(J906,L906,N906,P906,R906,T906,AE906)</f>
        <v>0</v>
      </c>
      <c r="W906" s="44">
        <f t="shared" ref="W906" si="3402">SUM(O906,Q906,S906)</f>
        <v>0</v>
      </c>
      <c r="X906"/>
      <c r="Y906"/>
      <c r="Z906"/>
      <c r="AA906"/>
      <c r="AB906"/>
    </row>
    <row r="907" spans="1:28" x14ac:dyDescent="0.25">
      <c r="A907" s="61"/>
      <c r="B907" s="40"/>
      <c r="D907" s="42"/>
      <c r="E907" s="58"/>
      <c r="F907" s="55"/>
      <c r="G907" s="55"/>
      <c r="H907" s="51"/>
      <c r="I907" s="51"/>
      <c r="J907" s="48"/>
      <c r="K907" s="51"/>
      <c r="L907" s="48"/>
      <c r="M907" s="51"/>
      <c r="N907" s="48"/>
      <c r="O907" s="51"/>
      <c r="P907" s="48"/>
      <c r="Q907" s="51"/>
      <c r="R907" s="48"/>
      <c r="S907" s="51"/>
      <c r="T907" s="48"/>
      <c r="U907" s="51"/>
      <c r="V907" s="48"/>
      <c r="W907" s="45"/>
      <c r="X907"/>
      <c r="Y907"/>
      <c r="Z907"/>
      <c r="AA907"/>
      <c r="AB907"/>
    </row>
    <row r="908" spans="1:28" x14ac:dyDescent="0.25">
      <c r="A908" s="61"/>
      <c r="B908" s="40"/>
      <c r="D908" s="42"/>
      <c r="E908" s="58"/>
      <c r="F908" s="55"/>
      <c r="G908" s="55"/>
      <c r="H908" s="51"/>
      <c r="I908" s="51"/>
      <c r="J908" s="48"/>
      <c r="K908" s="51"/>
      <c r="L908" s="48"/>
      <c r="M908" s="51"/>
      <c r="N908" s="48"/>
      <c r="O908" s="51"/>
      <c r="P908" s="48"/>
      <c r="Q908" s="51"/>
      <c r="R908" s="48"/>
      <c r="S908" s="51"/>
      <c r="T908" s="48"/>
      <c r="U908" s="51"/>
      <c r="V908" s="48"/>
      <c r="W908" s="45"/>
      <c r="X908"/>
      <c r="Y908"/>
      <c r="Z908"/>
      <c r="AA908"/>
      <c r="AB908"/>
    </row>
    <row r="909" spans="1:28" ht="15.75" thickBot="1" x14ac:dyDescent="0.3">
      <c r="A909" s="62"/>
      <c r="B909" s="41"/>
      <c r="C909" s="35"/>
      <c r="D909" s="25"/>
      <c r="E909" s="59"/>
      <c r="F909" s="56"/>
      <c r="G909" s="56"/>
      <c r="H909" s="52"/>
      <c r="I909" s="52"/>
      <c r="J909" s="53"/>
      <c r="K909" s="52"/>
      <c r="L909" s="53"/>
      <c r="M909" s="52"/>
      <c r="N909" s="53"/>
      <c r="O909" s="52"/>
      <c r="P909" s="53"/>
      <c r="Q909" s="52"/>
      <c r="R909" s="53"/>
      <c r="S909" s="52"/>
      <c r="T909" s="53"/>
      <c r="U909" s="52"/>
      <c r="V909" s="49"/>
      <c r="W909" s="46"/>
      <c r="X909"/>
      <c r="Y909"/>
      <c r="Z909"/>
      <c r="AA909"/>
      <c r="AB909"/>
    </row>
    <row r="910" spans="1:28" x14ac:dyDescent="0.25">
      <c r="A910" s="60"/>
      <c r="B910" s="37" t="str">
        <f>IFERROR(VLOOKUP(A910,'Listing Clients'!A:K,2,0),"")</f>
        <v/>
      </c>
      <c r="C910" s="39" t="str">
        <f>IFERROR(VLOOKUP(A910,'Listing Clients'!A:K,3,0),"")</f>
        <v/>
      </c>
      <c r="D910" s="24"/>
      <c r="E910" s="57"/>
      <c r="F910" s="54"/>
      <c r="G910" s="54"/>
      <c r="H910" s="50">
        <f t="shared" ref="H910" si="3403">G910-F910</f>
        <v>0</v>
      </c>
      <c r="I910" s="50">
        <f t="shared" ref="I910" si="3404">COUNTIF(D910:D913,"Adulte")*H910</f>
        <v>0</v>
      </c>
      <c r="J910" s="47">
        <f t="shared" ref="J910" si="3405">IF(I910="","",I910*Y$2)</f>
        <v>0</v>
      </c>
      <c r="K910" s="50">
        <f t="shared" ref="K910" si="3406">COUNTIF(D910:D913,"E&lt;10 ans")*H910</f>
        <v>0</v>
      </c>
      <c r="L910" s="47">
        <f t="shared" si="3376"/>
        <v>0</v>
      </c>
      <c r="M910" s="50">
        <f t="shared" ref="M910" si="3407">COUNTIF(D910:D913,"Invité")*H910</f>
        <v>0</v>
      </c>
      <c r="N910" s="47">
        <f t="shared" ref="N910" si="3408">IF(M910="","",M910*AC$2)</f>
        <v>0</v>
      </c>
      <c r="O910" s="50">
        <f t="shared" ref="O910" si="3409">COUNTIF(D910:D913,"Adulte")*H910</f>
        <v>0</v>
      </c>
      <c r="P910" s="47">
        <f t="shared" ref="P910" si="3410">IF(O910="","",O910*Z$2)</f>
        <v>0</v>
      </c>
      <c r="Q910" s="50">
        <f t="shared" ref="Q910" si="3411">COUNTIF(D910:D913,"E&lt;10 ans")*H910</f>
        <v>0</v>
      </c>
      <c r="R910" s="47">
        <f t="shared" ref="R910" si="3412">IF(Q910="","",Q910*AB$2)</f>
        <v>0</v>
      </c>
      <c r="S910" s="50">
        <f t="shared" ref="S910" si="3413">COUNTIF(D910:D913,"Invité")*H910</f>
        <v>0</v>
      </c>
      <c r="T910" s="47">
        <f t="shared" ref="T910" si="3414">IF(S910="","",S910*AD$2)</f>
        <v>0</v>
      </c>
      <c r="U910" s="50">
        <f t="shared" ref="U910" si="3415">COUNTIF(D910:D913,"E&lt;3 ans")</f>
        <v>0</v>
      </c>
      <c r="V910" s="47">
        <f t="shared" ref="V910" si="3416">SUM(J910,L910,N910,P910,R910,T910,AE910)</f>
        <v>0</v>
      </c>
      <c r="W910" s="44">
        <f t="shared" ref="W910" si="3417">SUM(O910,Q910,S910)</f>
        <v>0</v>
      </c>
      <c r="X910"/>
      <c r="Y910"/>
      <c r="Z910"/>
      <c r="AA910"/>
      <c r="AB910"/>
    </row>
    <row r="911" spans="1:28" x14ac:dyDescent="0.25">
      <c r="A911" s="61"/>
      <c r="B911" s="40"/>
      <c r="D911" s="42"/>
      <c r="E911" s="58"/>
      <c r="F911" s="55"/>
      <c r="G911" s="55"/>
      <c r="H911" s="51"/>
      <c r="I911" s="51"/>
      <c r="J911" s="48"/>
      <c r="K911" s="51"/>
      <c r="L911" s="48"/>
      <c r="M911" s="51"/>
      <c r="N911" s="48"/>
      <c r="O911" s="51"/>
      <c r="P911" s="48"/>
      <c r="Q911" s="51"/>
      <c r="R911" s="48"/>
      <c r="S911" s="51"/>
      <c r="T911" s="48"/>
      <c r="U911" s="51"/>
      <c r="V911" s="48"/>
      <c r="W911" s="45"/>
      <c r="X911"/>
      <c r="Y911"/>
      <c r="Z911"/>
      <c r="AA911"/>
      <c r="AB911"/>
    </row>
    <row r="912" spans="1:28" x14ac:dyDescent="0.25">
      <c r="A912" s="61"/>
      <c r="B912" s="40"/>
      <c r="D912" s="42"/>
      <c r="E912" s="58"/>
      <c r="F912" s="55"/>
      <c r="G912" s="55"/>
      <c r="H912" s="51"/>
      <c r="I912" s="51"/>
      <c r="J912" s="48"/>
      <c r="K912" s="51"/>
      <c r="L912" s="48"/>
      <c r="M912" s="51"/>
      <c r="N912" s="48"/>
      <c r="O912" s="51"/>
      <c r="P912" s="48"/>
      <c r="Q912" s="51"/>
      <c r="R912" s="48"/>
      <c r="S912" s="51"/>
      <c r="T912" s="48"/>
      <c r="U912" s="51"/>
      <c r="V912" s="48"/>
      <c r="W912" s="45"/>
      <c r="X912"/>
      <c r="Y912"/>
      <c r="Z912"/>
      <c r="AA912"/>
      <c r="AB912"/>
    </row>
    <row r="913" spans="1:28" ht="15.75" thickBot="1" x14ac:dyDescent="0.3">
      <c r="A913" s="62"/>
      <c r="B913" s="41"/>
      <c r="C913" s="35"/>
      <c r="D913" s="25"/>
      <c r="E913" s="59"/>
      <c r="F913" s="56"/>
      <c r="G913" s="56"/>
      <c r="H913" s="52"/>
      <c r="I913" s="52"/>
      <c r="J913" s="53"/>
      <c r="K913" s="52"/>
      <c r="L913" s="53"/>
      <c r="M913" s="52"/>
      <c r="N913" s="53"/>
      <c r="O913" s="52"/>
      <c r="P913" s="53"/>
      <c r="Q913" s="52"/>
      <c r="R913" s="53"/>
      <c r="S913" s="52"/>
      <c r="T913" s="53"/>
      <c r="U913" s="52"/>
      <c r="V913" s="49"/>
      <c r="W913" s="46"/>
      <c r="X913"/>
      <c r="Y913"/>
      <c r="Z913"/>
      <c r="AA913"/>
      <c r="AB913"/>
    </row>
    <row r="914" spans="1:28" x14ac:dyDescent="0.25">
      <c r="A914" s="60"/>
      <c r="B914" s="37" t="str">
        <f>IFERROR(VLOOKUP(A914,'Listing Clients'!A:K,2,0),"")</f>
        <v/>
      </c>
      <c r="C914" s="39" t="str">
        <f>IFERROR(VLOOKUP(A914,'Listing Clients'!A:K,3,0),"")</f>
        <v/>
      </c>
      <c r="D914" s="24"/>
      <c r="E914" s="57"/>
      <c r="F914" s="54"/>
      <c r="G914" s="54"/>
      <c r="H914" s="50">
        <f t="shared" ref="H914" si="3418">G914-F914</f>
        <v>0</v>
      </c>
      <c r="I914" s="50">
        <f t="shared" ref="I914" si="3419">COUNTIF(D914:D917,"Adulte")*H914</f>
        <v>0</v>
      </c>
      <c r="J914" s="47">
        <f t="shared" ref="J914" si="3420">IF(I914="","",I914*Y$2)</f>
        <v>0</v>
      </c>
      <c r="K914" s="50">
        <f t="shared" ref="K914" si="3421">COUNTIF(D914:D917,"E&lt;10 ans")*H914</f>
        <v>0</v>
      </c>
      <c r="L914" s="47">
        <f t="shared" si="3376"/>
        <v>0</v>
      </c>
      <c r="M914" s="50">
        <f t="shared" ref="M914" si="3422">COUNTIF(D914:D917,"Invité")*H914</f>
        <v>0</v>
      </c>
      <c r="N914" s="47">
        <f t="shared" ref="N914" si="3423">IF(M914="","",M914*AC$2)</f>
        <v>0</v>
      </c>
      <c r="O914" s="50">
        <f t="shared" ref="O914" si="3424">COUNTIF(D914:D917,"Adulte")*H914</f>
        <v>0</v>
      </c>
      <c r="P914" s="47">
        <f t="shared" ref="P914" si="3425">IF(O914="","",O914*Z$2)</f>
        <v>0</v>
      </c>
      <c r="Q914" s="50">
        <f t="shared" ref="Q914" si="3426">COUNTIF(D914:D917,"E&lt;10 ans")*H914</f>
        <v>0</v>
      </c>
      <c r="R914" s="47">
        <f t="shared" ref="R914" si="3427">IF(Q914="","",Q914*AB$2)</f>
        <v>0</v>
      </c>
      <c r="S914" s="50">
        <f t="shared" ref="S914" si="3428">COUNTIF(D914:D917,"Invité")*H914</f>
        <v>0</v>
      </c>
      <c r="T914" s="47">
        <f t="shared" ref="T914" si="3429">IF(S914="","",S914*AD$2)</f>
        <v>0</v>
      </c>
      <c r="U914" s="50">
        <f t="shared" ref="U914" si="3430">COUNTIF(D914:D917,"E&lt;3 ans")</f>
        <v>0</v>
      </c>
      <c r="V914" s="47">
        <f t="shared" ref="V914" si="3431">SUM(J914,L914,N914,P914,R914,T914,AE914)</f>
        <v>0</v>
      </c>
      <c r="W914" s="44">
        <f t="shared" ref="W914" si="3432">SUM(O914,Q914,S914)</f>
        <v>0</v>
      </c>
      <c r="X914"/>
      <c r="Y914"/>
      <c r="Z914"/>
      <c r="AA914"/>
      <c r="AB914"/>
    </row>
    <row r="915" spans="1:28" x14ac:dyDescent="0.25">
      <c r="A915" s="61"/>
      <c r="B915" s="40"/>
      <c r="D915" s="42"/>
      <c r="E915" s="58"/>
      <c r="F915" s="55"/>
      <c r="G915" s="55"/>
      <c r="H915" s="51"/>
      <c r="I915" s="51"/>
      <c r="J915" s="48"/>
      <c r="K915" s="51"/>
      <c r="L915" s="48"/>
      <c r="M915" s="51"/>
      <c r="N915" s="48"/>
      <c r="O915" s="51"/>
      <c r="P915" s="48"/>
      <c r="Q915" s="51"/>
      <c r="R915" s="48"/>
      <c r="S915" s="51"/>
      <c r="T915" s="48"/>
      <c r="U915" s="51"/>
      <c r="V915" s="48"/>
      <c r="W915" s="45"/>
      <c r="X915"/>
      <c r="Y915"/>
      <c r="Z915"/>
      <c r="AA915"/>
      <c r="AB915"/>
    </row>
    <row r="916" spans="1:28" x14ac:dyDescent="0.25">
      <c r="A916" s="61"/>
      <c r="B916" s="40"/>
      <c r="D916" s="42"/>
      <c r="E916" s="58"/>
      <c r="F916" s="55"/>
      <c r="G916" s="55"/>
      <c r="H916" s="51"/>
      <c r="I916" s="51"/>
      <c r="J916" s="48"/>
      <c r="K916" s="51"/>
      <c r="L916" s="48"/>
      <c r="M916" s="51"/>
      <c r="N916" s="48"/>
      <c r="O916" s="51"/>
      <c r="P916" s="48"/>
      <c r="Q916" s="51"/>
      <c r="R916" s="48"/>
      <c r="S916" s="51"/>
      <c r="T916" s="48"/>
      <c r="U916" s="51"/>
      <c r="V916" s="48"/>
      <c r="W916" s="45"/>
      <c r="X916"/>
      <c r="Y916"/>
      <c r="Z916"/>
      <c r="AA916"/>
      <c r="AB916"/>
    </row>
    <row r="917" spans="1:28" ht="15.75" thickBot="1" x14ac:dyDescent="0.3">
      <c r="A917" s="62"/>
      <c r="B917" s="41"/>
      <c r="C917" s="35"/>
      <c r="D917" s="25"/>
      <c r="E917" s="59"/>
      <c r="F917" s="56"/>
      <c r="G917" s="56"/>
      <c r="H917" s="52"/>
      <c r="I917" s="52"/>
      <c r="J917" s="53"/>
      <c r="K917" s="52"/>
      <c r="L917" s="53"/>
      <c r="M917" s="52"/>
      <c r="N917" s="53"/>
      <c r="O917" s="52"/>
      <c r="P917" s="53"/>
      <c r="Q917" s="52"/>
      <c r="R917" s="53"/>
      <c r="S917" s="52"/>
      <c r="T917" s="53"/>
      <c r="U917" s="52"/>
      <c r="V917" s="49"/>
      <c r="W917" s="46"/>
      <c r="X917"/>
      <c r="Y917"/>
      <c r="Z917"/>
      <c r="AA917"/>
      <c r="AB917"/>
    </row>
    <row r="918" spans="1:28" x14ac:dyDescent="0.25">
      <c r="A918" s="60"/>
      <c r="B918" s="37" t="str">
        <f>IFERROR(VLOOKUP(A918,'Listing Clients'!A:K,2,0),"")</f>
        <v/>
      </c>
      <c r="C918" s="39" t="str">
        <f>IFERROR(VLOOKUP(A918,'Listing Clients'!A:K,3,0),"")</f>
        <v/>
      </c>
      <c r="D918" s="24"/>
      <c r="E918" s="57"/>
      <c r="F918" s="54"/>
      <c r="G918" s="54"/>
      <c r="H918" s="50">
        <f t="shared" ref="H918" si="3433">G918-F918</f>
        <v>0</v>
      </c>
      <c r="I918" s="50">
        <f t="shared" ref="I918" si="3434">COUNTIF(D918:D921,"Adulte")*H918</f>
        <v>0</v>
      </c>
      <c r="J918" s="47">
        <f t="shared" ref="J918" si="3435">IF(I918="","",I918*Y$2)</f>
        <v>0</v>
      </c>
      <c r="K918" s="50">
        <f t="shared" ref="K918" si="3436">COUNTIF(D918:D921,"E&lt;10 ans")*H918</f>
        <v>0</v>
      </c>
      <c r="L918" s="47">
        <f t="shared" si="3376"/>
        <v>0</v>
      </c>
      <c r="M918" s="50">
        <f t="shared" ref="M918" si="3437">COUNTIF(D918:D921,"Invité")*H918</f>
        <v>0</v>
      </c>
      <c r="N918" s="47">
        <f t="shared" ref="N918" si="3438">IF(M918="","",M918*AC$2)</f>
        <v>0</v>
      </c>
      <c r="O918" s="50">
        <f t="shared" ref="O918" si="3439">COUNTIF(D918:D921,"Adulte")*H918</f>
        <v>0</v>
      </c>
      <c r="P918" s="47">
        <f t="shared" ref="P918" si="3440">IF(O918="","",O918*Z$2)</f>
        <v>0</v>
      </c>
      <c r="Q918" s="50">
        <f t="shared" ref="Q918" si="3441">COUNTIF(D918:D921,"E&lt;10 ans")*H918</f>
        <v>0</v>
      </c>
      <c r="R918" s="47">
        <f t="shared" ref="R918" si="3442">IF(Q918="","",Q918*AB$2)</f>
        <v>0</v>
      </c>
      <c r="S918" s="50">
        <f t="shared" ref="S918" si="3443">COUNTIF(D918:D921,"Invité")*H918</f>
        <v>0</v>
      </c>
      <c r="T918" s="47">
        <f t="shared" ref="T918" si="3444">IF(S918="","",S918*AD$2)</f>
        <v>0</v>
      </c>
      <c r="U918" s="50">
        <f t="shared" ref="U918" si="3445">COUNTIF(D918:D921,"E&lt;3 ans")</f>
        <v>0</v>
      </c>
      <c r="V918" s="47">
        <f t="shared" ref="V918" si="3446">SUM(J918,L918,N918,P918,R918,T918,AE918)</f>
        <v>0</v>
      </c>
      <c r="W918" s="44">
        <f t="shared" ref="W918" si="3447">SUM(O918,Q918,S918)</f>
        <v>0</v>
      </c>
      <c r="X918"/>
      <c r="Y918"/>
      <c r="Z918"/>
      <c r="AA918"/>
      <c r="AB918"/>
    </row>
    <row r="919" spans="1:28" x14ac:dyDescent="0.25">
      <c r="A919" s="61"/>
      <c r="B919" s="40"/>
      <c r="D919" s="42"/>
      <c r="E919" s="58"/>
      <c r="F919" s="55"/>
      <c r="G919" s="55"/>
      <c r="H919" s="51"/>
      <c r="I919" s="51"/>
      <c r="J919" s="48"/>
      <c r="K919" s="51"/>
      <c r="L919" s="48"/>
      <c r="M919" s="51"/>
      <c r="N919" s="48"/>
      <c r="O919" s="51"/>
      <c r="P919" s="48"/>
      <c r="Q919" s="51"/>
      <c r="R919" s="48"/>
      <c r="S919" s="51"/>
      <c r="T919" s="48"/>
      <c r="U919" s="51"/>
      <c r="V919" s="48"/>
      <c r="W919" s="45"/>
      <c r="X919"/>
      <c r="Y919"/>
      <c r="Z919"/>
      <c r="AA919"/>
      <c r="AB919"/>
    </row>
    <row r="920" spans="1:28" x14ac:dyDescent="0.25">
      <c r="A920" s="61"/>
      <c r="B920" s="40"/>
      <c r="D920" s="42"/>
      <c r="E920" s="58"/>
      <c r="F920" s="55"/>
      <c r="G920" s="55"/>
      <c r="H920" s="51"/>
      <c r="I920" s="51"/>
      <c r="J920" s="48"/>
      <c r="K920" s="51"/>
      <c r="L920" s="48"/>
      <c r="M920" s="51"/>
      <c r="N920" s="48"/>
      <c r="O920" s="51"/>
      <c r="P920" s="48"/>
      <c r="Q920" s="51"/>
      <c r="R920" s="48"/>
      <c r="S920" s="51"/>
      <c r="T920" s="48"/>
      <c r="U920" s="51"/>
      <c r="V920" s="48"/>
      <c r="W920" s="45"/>
      <c r="X920"/>
      <c r="Y920"/>
      <c r="Z920"/>
      <c r="AA920"/>
      <c r="AB920"/>
    </row>
    <row r="921" spans="1:28" ht="15.75" thickBot="1" x14ac:dyDescent="0.3">
      <c r="A921" s="62"/>
      <c r="B921" s="41"/>
      <c r="C921" s="35"/>
      <c r="D921" s="25"/>
      <c r="E921" s="59"/>
      <c r="F921" s="56"/>
      <c r="G921" s="56"/>
      <c r="H921" s="52"/>
      <c r="I921" s="52"/>
      <c r="J921" s="53"/>
      <c r="K921" s="52"/>
      <c r="L921" s="53"/>
      <c r="M921" s="52"/>
      <c r="N921" s="53"/>
      <c r="O921" s="52"/>
      <c r="P921" s="53"/>
      <c r="Q921" s="52"/>
      <c r="R921" s="53"/>
      <c r="S921" s="52"/>
      <c r="T921" s="53"/>
      <c r="U921" s="52"/>
      <c r="V921" s="49"/>
      <c r="W921" s="46"/>
      <c r="X921"/>
      <c r="Y921"/>
      <c r="Z921"/>
      <c r="AA921"/>
      <c r="AB921"/>
    </row>
    <row r="922" spans="1:28" x14ac:dyDescent="0.25">
      <c r="A922" s="60"/>
      <c r="B922" s="37" t="str">
        <f>IFERROR(VLOOKUP(A922,'Listing Clients'!A:K,2,0),"")</f>
        <v/>
      </c>
      <c r="C922" s="39" t="str">
        <f>IFERROR(VLOOKUP(A922,'Listing Clients'!A:K,3,0),"")</f>
        <v/>
      </c>
      <c r="D922" s="24"/>
      <c r="E922" s="57"/>
      <c r="F922" s="54"/>
      <c r="G922" s="54"/>
      <c r="H922" s="50">
        <f t="shared" ref="H922" si="3448">G922-F922</f>
        <v>0</v>
      </c>
      <c r="I922" s="50">
        <f t="shared" ref="I922" si="3449">COUNTIF(D922:D925,"Adulte")*H922</f>
        <v>0</v>
      </c>
      <c r="J922" s="47">
        <f t="shared" ref="J922" si="3450">IF(I922="","",I922*Y$2)</f>
        <v>0</v>
      </c>
      <c r="K922" s="50">
        <f t="shared" ref="K922" si="3451">COUNTIF(D922:D925,"E&lt;10 ans")*H922</f>
        <v>0</v>
      </c>
      <c r="L922" s="47">
        <f t="shared" si="3376"/>
        <v>0</v>
      </c>
      <c r="M922" s="50">
        <f t="shared" ref="M922" si="3452">COUNTIF(D922:D925,"Invité")*H922</f>
        <v>0</v>
      </c>
      <c r="N922" s="47">
        <f t="shared" ref="N922" si="3453">IF(M922="","",M922*AC$2)</f>
        <v>0</v>
      </c>
      <c r="O922" s="50">
        <f t="shared" ref="O922" si="3454">COUNTIF(D922:D925,"Adulte")*H922</f>
        <v>0</v>
      </c>
      <c r="P922" s="47">
        <f t="shared" ref="P922" si="3455">IF(O922="","",O922*Z$2)</f>
        <v>0</v>
      </c>
      <c r="Q922" s="50">
        <f t="shared" ref="Q922" si="3456">COUNTIF(D922:D925,"E&lt;10 ans")*H922</f>
        <v>0</v>
      </c>
      <c r="R922" s="47">
        <f t="shared" ref="R922" si="3457">IF(Q922="","",Q922*AB$2)</f>
        <v>0</v>
      </c>
      <c r="S922" s="50">
        <f t="shared" ref="S922" si="3458">COUNTIF(D922:D925,"Invité")*H922</f>
        <v>0</v>
      </c>
      <c r="T922" s="47">
        <f t="shared" ref="T922" si="3459">IF(S922="","",S922*AD$2)</f>
        <v>0</v>
      </c>
      <c r="U922" s="50">
        <f t="shared" ref="U922" si="3460">COUNTIF(D922:D925,"E&lt;3 ans")</f>
        <v>0</v>
      </c>
      <c r="V922" s="47">
        <f t="shared" ref="V922" si="3461">SUM(J922,L922,N922,P922,R922,T922,AE922)</f>
        <v>0</v>
      </c>
      <c r="W922" s="44">
        <f t="shared" ref="W922" si="3462">SUM(O922,Q922,S922)</f>
        <v>0</v>
      </c>
      <c r="X922"/>
      <c r="Y922"/>
      <c r="Z922"/>
      <c r="AA922"/>
      <c r="AB922"/>
    </row>
    <row r="923" spans="1:28" x14ac:dyDescent="0.25">
      <c r="A923" s="61"/>
      <c r="B923" s="40"/>
      <c r="D923" s="42"/>
      <c r="E923" s="58"/>
      <c r="F923" s="55"/>
      <c r="G923" s="55"/>
      <c r="H923" s="51"/>
      <c r="I923" s="51"/>
      <c r="J923" s="48"/>
      <c r="K923" s="51"/>
      <c r="L923" s="48"/>
      <c r="M923" s="51"/>
      <c r="N923" s="48"/>
      <c r="O923" s="51"/>
      <c r="P923" s="48"/>
      <c r="Q923" s="51"/>
      <c r="R923" s="48"/>
      <c r="S923" s="51"/>
      <c r="T923" s="48"/>
      <c r="U923" s="51"/>
      <c r="V923" s="48"/>
      <c r="W923" s="45"/>
      <c r="X923"/>
      <c r="Y923"/>
      <c r="Z923"/>
      <c r="AA923"/>
      <c r="AB923"/>
    </row>
    <row r="924" spans="1:28" x14ac:dyDescent="0.25">
      <c r="A924" s="61"/>
      <c r="B924" s="40"/>
      <c r="D924" s="42"/>
      <c r="E924" s="58"/>
      <c r="F924" s="55"/>
      <c r="G924" s="55"/>
      <c r="H924" s="51"/>
      <c r="I924" s="51"/>
      <c r="J924" s="48"/>
      <c r="K924" s="51"/>
      <c r="L924" s="48"/>
      <c r="M924" s="51"/>
      <c r="N924" s="48"/>
      <c r="O924" s="51"/>
      <c r="P924" s="48"/>
      <c r="Q924" s="51"/>
      <c r="R924" s="48"/>
      <c r="S924" s="51"/>
      <c r="T924" s="48"/>
      <c r="U924" s="51"/>
      <c r="V924" s="48"/>
      <c r="W924" s="45"/>
      <c r="X924"/>
      <c r="Y924"/>
      <c r="Z924"/>
      <c r="AA924"/>
      <c r="AB924"/>
    </row>
    <row r="925" spans="1:28" ht="15.75" thickBot="1" x14ac:dyDescent="0.3">
      <c r="A925" s="62"/>
      <c r="B925" s="41"/>
      <c r="C925" s="35"/>
      <c r="D925" s="25"/>
      <c r="E925" s="59"/>
      <c r="F925" s="56"/>
      <c r="G925" s="56"/>
      <c r="H925" s="52"/>
      <c r="I925" s="52"/>
      <c r="J925" s="53"/>
      <c r="K925" s="52"/>
      <c r="L925" s="53"/>
      <c r="M925" s="52"/>
      <c r="N925" s="53"/>
      <c r="O925" s="52"/>
      <c r="P925" s="53"/>
      <c r="Q925" s="52"/>
      <c r="R925" s="53"/>
      <c r="S925" s="52"/>
      <c r="T925" s="53"/>
      <c r="U925" s="52"/>
      <c r="V925" s="49"/>
      <c r="W925" s="46"/>
      <c r="X925"/>
      <c r="Y925"/>
      <c r="Z925"/>
      <c r="AA925"/>
      <c r="AB925"/>
    </row>
    <row r="926" spans="1:28" x14ac:dyDescent="0.25">
      <c r="A926" s="60"/>
      <c r="B926" s="37" t="str">
        <f>IFERROR(VLOOKUP(A926,'Listing Clients'!A:K,2,0),"")</f>
        <v/>
      </c>
      <c r="C926" s="39" t="str">
        <f>IFERROR(VLOOKUP(A926,'Listing Clients'!A:K,3,0),"")</f>
        <v/>
      </c>
      <c r="D926" s="24"/>
      <c r="E926" s="57"/>
      <c r="F926" s="54"/>
      <c r="G926" s="54"/>
      <c r="H926" s="50">
        <f t="shared" ref="H926" si="3463">G926-F926</f>
        <v>0</v>
      </c>
      <c r="I926" s="50">
        <f t="shared" ref="I926" si="3464">COUNTIF(D926:D929,"Adulte")*H926</f>
        <v>0</v>
      </c>
      <c r="J926" s="47">
        <f t="shared" ref="J926" si="3465">IF(I926="","",I926*Y$2)</f>
        <v>0</v>
      </c>
      <c r="K926" s="50">
        <f t="shared" ref="K926" si="3466">COUNTIF(D926:D929,"E&lt;10 ans")*H926</f>
        <v>0</v>
      </c>
      <c r="L926" s="47">
        <f t="shared" si="3376"/>
        <v>0</v>
      </c>
      <c r="M926" s="50">
        <f t="shared" ref="M926" si="3467">COUNTIF(D926:D929,"Invité")*H926</f>
        <v>0</v>
      </c>
      <c r="N926" s="47">
        <f t="shared" ref="N926" si="3468">IF(M926="","",M926*AC$2)</f>
        <v>0</v>
      </c>
      <c r="O926" s="50">
        <f t="shared" ref="O926" si="3469">COUNTIF(D926:D929,"Adulte")*H926</f>
        <v>0</v>
      </c>
      <c r="P926" s="47">
        <f t="shared" ref="P926" si="3470">IF(O926="","",O926*Z$2)</f>
        <v>0</v>
      </c>
      <c r="Q926" s="50">
        <f t="shared" ref="Q926" si="3471">COUNTIF(D926:D929,"E&lt;10 ans")*H926</f>
        <v>0</v>
      </c>
      <c r="R926" s="47">
        <f t="shared" ref="R926" si="3472">IF(Q926="","",Q926*AB$2)</f>
        <v>0</v>
      </c>
      <c r="S926" s="50">
        <f t="shared" ref="S926" si="3473">COUNTIF(D926:D929,"Invité")*H926</f>
        <v>0</v>
      </c>
      <c r="T926" s="47">
        <f t="shared" ref="T926" si="3474">IF(S926="","",S926*AD$2)</f>
        <v>0</v>
      </c>
      <c r="U926" s="50">
        <f t="shared" ref="U926" si="3475">COUNTIF(D926:D929,"E&lt;3 ans")</f>
        <v>0</v>
      </c>
      <c r="V926" s="47">
        <f t="shared" ref="V926" si="3476">SUM(J926,L926,N926,P926,R926,T926,AE926)</f>
        <v>0</v>
      </c>
      <c r="W926" s="44">
        <f t="shared" ref="W926" si="3477">SUM(O926,Q926,S926)</f>
        <v>0</v>
      </c>
      <c r="X926"/>
      <c r="Y926"/>
      <c r="Z926"/>
      <c r="AA926"/>
      <c r="AB926"/>
    </row>
    <row r="927" spans="1:28" x14ac:dyDescent="0.25">
      <c r="A927" s="61"/>
      <c r="B927" s="40"/>
      <c r="D927" s="42"/>
      <c r="E927" s="58"/>
      <c r="F927" s="55"/>
      <c r="G927" s="55"/>
      <c r="H927" s="51"/>
      <c r="I927" s="51"/>
      <c r="J927" s="48"/>
      <c r="K927" s="51"/>
      <c r="L927" s="48"/>
      <c r="M927" s="51"/>
      <c r="N927" s="48"/>
      <c r="O927" s="51"/>
      <c r="P927" s="48"/>
      <c r="Q927" s="51"/>
      <c r="R927" s="48"/>
      <c r="S927" s="51"/>
      <c r="T927" s="48"/>
      <c r="U927" s="51"/>
      <c r="V927" s="48"/>
      <c r="W927" s="45"/>
      <c r="X927"/>
      <c r="Y927"/>
      <c r="Z927"/>
      <c r="AA927"/>
      <c r="AB927"/>
    </row>
    <row r="928" spans="1:28" x14ac:dyDescent="0.25">
      <c r="A928" s="61"/>
      <c r="B928" s="40"/>
      <c r="D928" s="42"/>
      <c r="E928" s="58"/>
      <c r="F928" s="55"/>
      <c r="G928" s="55"/>
      <c r="H928" s="51"/>
      <c r="I928" s="51"/>
      <c r="J928" s="48"/>
      <c r="K928" s="51"/>
      <c r="L928" s="48"/>
      <c r="M928" s="51"/>
      <c r="N928" s="48"/>
      <c r="O928" s="51"/>
      <c r="P928" s="48"/>
      <c r="Q928" s="51"/>
      <c r="R928" s="48"/>
      <c r="S928" s="51"/>
      <c r="T928" s="48"/>
      <c r="U928" s="51"/>
      <c r="V928" s="48"/>
      <c r="W928" s="45"/>
      <c r="X928"/>
      <c r="Y928"/>
      <c r="Z928"/>
      <c r="AA928"/>
      <c r="AB928"/>
    </row>
    <row r="929" spans="1:28" ht="15.75" thickBot="1" x14ac:dyDescent="0.3">
      <c r="A929" s="62"/>
      <c r="B929" s="41"/>
      <c r="C929" s="35"/>
      <c r="D929" s="25"/>
      <c r="E929" s="59"/>
      <c r="F929" s="56"/>
      <c r="G929" s="56"/>
      <c r="H929" s="52"/>
      <c r="I929" s="52"/>
      <c r="J929" s="53"/>
      <c r="K929" s="52"/>
      <c r="L929" s="53"/>
      <c r="M929" s="52"/>
      <c r="N929" s="53"/>
      <c r="O929" s="52"/>
      <c r="P929" s="53"/>
      <c r="Q929" s="52"/>
      <c r="R929" s="53"/>
      <c r="S929" s="52"/>
      <c r="T929" s="53"/>
      <c r="U929" s="52"/>
      <c r="V929" s="49"/>
      <c r="W929" s="46"/>
      <c r="X929"/>
      <c r="Y929"/>
      <c r="Z929"/>
      <c r="AA929"/>
      <c r="AB929"/>
    </row>
    <row r="930" spans="1:28" x14ac:dyDescent="0.25">
      <c r="A930" s="60"/>
      <c r="B930" s="37" t="str">
        <f>IFERROR(VLOOKUP(A930,'Listing Clients'!A:K,2,0),"")</f>
        <v/>
      </c>
      <c r="C930" s="39" t="str">
        <f>IFERROR(VLOOKUP(A930,'Listing Clients'!A:K,3,0),"")</f>
        <v/>
      </c>
      <c r="D930" s="24"/>
      <c r="E930" s="57"/>
      <c r="F930" s="54"/>
      <c r="G930" s="54"/>
      <c r="H930" s="50">
        <f t="shared" ref="H930" si="3478">G930-F930</f>
        <v>0</v>
      </c>
      <c r="I930" s="50">
        <f t="shared" ref="I930" si="3479">COUNTIF(D930:D933,"Adulte")*H930</f>
        <v>0</v>
      </c>
      <c r="J930" s="47">
        <f t="shared" ref="J930" si="3480">IF(I930="","",I930*Y$2)</f>
        <v>0</v>
      </c>
      <c r="K930" s="50">
        <f t="shared" ref="K930" si="3481">COUNTIF(D930:D933,"E&lt;10 ans")*H930</f>
        <v>0</v>
      </c>
      <c r="L930" s="47">
        <f t="shared" si="3376"/>
        <v>0</v>
      </c>
      <c r="M930" s="50">
        <f t="shared" ref="M930" si="3482">COUNTIF(D930:D933,"Invité")*H930</f>
        <v>0</v>
      </c>
      <c r="N930" s="47">
        <f t="shared" ref="N930" si="3483">IF(M930="","",M930*AC$2)</f>
        <v>0</v>
      </c>
      <c r="O930" s="50">
        <f t="shared" ref="O930" si="3484">COUNTIF(D930:D933,"Adulte")*H930</f>
        <v>0</v>
      </c>
      <c r="P930" s="47">
        <f t="shared" ref="P930" si="3485">IF(O930="","",O930*Z$2)</f>
        <v>0</v>
      </c>
      <c r="Q930" s="50">
        <f t="shared" ref="Q930" si="3486">COUNTIF(D930:D933,"E&lt;10 ans")*H930</f>
        <v>0</v>
      </c>
      <c r="R930" s="47">
        <f t="shared" ref="R930" si="3487">IF(Q930="","",Q930*AB$2)</f>
        <v>0</v>
      </c>
      <c r="S930" s="50">
        <f t="shared" ref="S930" si="3488">COUNTIF(D930:D933,"Invité")*H930</f>
        <v>0</v>
      </c>
      <c r="T930" s="47">
        <f t="shared" ref="T930" si="3489">IF(S930="","",S930*AD$2)</f>
        <v>0</v>
      </c>
      <c r="U930" s="50">
        <f t="shared" ref="U930" si="3490">COUNTIF(D930:D933,"E&lt;3 ans")</f>
        <v>0</v>
      </c>
      <c r="V930" s="47">
        <f t="shared" ref="V930" si="3491">SUM(J930,L930,N930,P930,R930,T930,AE930)</f>
        <v>0</v>
      </c>
      <c r="W930" s="44">
        <f t="shared" ref="W930" si="3492">SUM(O930,Q930,S930)</f>
        <v>0</v>
      </c>
      <c r="X930"/>
      <c r="Y930"/>
      <c r="Z930"/>
      <c r="AA930"/>
      <c r="AB930"/>
    </row>
    <row r="931" spans="1:28" x14ac:dyDescent="0.25">
      <c r="A931" s="61"/>
      <c r="B931" s="40"/>
      <c r="D931" s="42"/>
      <c r="E931" s="58"/>
      <c r="F931" s="55"/>
      <c r="G931" s="55"/>
      <c r="H931" s="51"/>
      <c r="I931" s="51"/>
      <c r="J931" s="48"/>
      <c r="K931" s="51"/>
      <c r="L931" s="48"/>
      <c r="M931" s="51"/>
      <c r="N931" s="48"/>
      <c r="O931" s="51"/>
      <c r="P931" s="48"/>
      <c r="Q931" s="51"/>
      <c r="R931" s="48"/>
      <c r="S931" s="51"/>
      <c r="T931" s="48"/>
      <c r="U931" s="51"/>
      <c r="V931" s="48"/>
      <c r="W931" s="45"/>
      <c r="X931"/>
      <c r="Y931"/>
      <c r="Z931"/>
      <c r="AA931"/>
      <c r="AB931"/>
    </row>
    <row r="932" spans="1:28" x14ac:dyDescent="0.25">
      <c r="A932" s="61"/>
      <c r="B932" s="40"/>
      <c r="D932" s="42"/>
      <c r="E932" s="58"/>
      <c r="F932" s="55"/>
      <c r="G932" s="55"/>
      <c r="H932" s="51"/>
      <c r="I932" s="51"/>
      <c r="J932" s="48"/>
      <c r="K932" s="51"/>
      <c r="L932" s="48"/>
      <c r="M932" s="51"/>
      <c r="N932" s="48"/>
      <c r="O932" s="51"/>
      <c r="P932" s="48"/>
      <c r="Q932" s="51"/>
      <c r="R932" s="48"/>
      <c r="S932" s="51"/>
      <c r="T932" s="48"/>
      <c r="U932" s="51"/>
      <c r="V932" s="48"/>
      <c r="W932" s="45"/>
      <c r="X932"/>
      <c r="Y932"/>
      <c r="Z932"/>
      <c r="AA932"/>
      <c r="AB932"/>
    </row>
    <row r="933" spans="1:28" ht="15.75" thickBot="1" x14ac:dyDescent="0.3">
      <c r="A933" s="62"/>
      <c r="B933" s="41"/>
      <c r="C933" s="35"/>
      <c r="D933" s="25"/>
      <c r="E933" s="59"/>
      <c r="F933" s="56"/>
      <c r="G933" s="56"/>
      <c r="H933" s="52"/>
      <c r="I933" s="52"/>
      <c r="J933" s="53"/>
      <c r="K933" s="52"/>
      <c r="L933" s="53"/>
      <c r="M933" s="52"/>
      <c r="N933" s="53"/>
      <c r="O933" s="52"/>
      <c r="P933" s="53"/>
      <c r="Q933" s="52"/>
      <c r="R933" s="53"/>
      <c r="S933" s="52"/>
      <c r="T933" s="53"/>
      <c r="U933" s="52"/>
      <c r="V933" s="49"/>
      <c r="W933" s="46"/>
      <c r="X933"/>
      <c r="Y933"/>
      <c r="Z933"/>
      <c r="AA933"/>
      <c r="AB933"/>
    </row>
    <row r="934" spans="1:28" x14ac:dyDescent="0.25">
      <c r="A934" s="60"/>
      <c r="B934" s="37" t="str">
        <f>IFERROR(VLOOKUP(A934,'Listing Clients'!A:K,2,0),"")</f>
        <v/>
      </c>
      <c r="C934" s="39" t="str">
        <f>IFERROR(VLOOKUP(A934,'Listing Clients'!A:K,3,0),"")</f>
        <v/>
      </c>
      <c r="D934" s="24"/>
      <c r="E934" s="57"/>
      <c r="F934" s="54"/>
      <c r="G934" s="54"/>
      <c r="H934" s="50">
        <f t="shared" ref="H934" si="3493">G934-F934</f>
        <v>0</v>
      </c>
      <c r="I934" s="50">
        <f t="shared" ref="I934" si="3494">COUNTIF(D934:D937,"Adulte")*H934</f>
        <v>0</v>
      </c>
      <c r="J934" s="47">
        <f t="shared" ref="J934" si="3495">IF(I934="","",I934*Y$2)</f>
        <v>0</v>
      </c>
      <c r="K934" s="50">
        <f t="shared" ref="K934" si="3496">COUNTIF(D934:D937,"E&lt;10 ans")*H934</f>
        <v>0</v>
      </c>
      <c r="L934" s="47">
        <f t="shared" si="3376"/>
        <v>0</v>
      </c>
      <c r="M934" s="50">
        <f t="shared" ref="M934" si="3497">COUNTIF(D934:D937,"Invité")*H934</f>
        <v>0</v>
      </c>
      <c r="N934" s="47">
        <f t="shared" ref="N934" si="3498">IF(M934="","",M934*AC$2)</f>
        <v>0</v>
      </c>
      <c r="O934" s="50">
        <f t="shared" ref="O934" si="3499">COUNTIF(D934:D937,"Adulte")*H934</f>
        <v>0</v>
      </c>
      <c r="P934" s="47">
        <f t="shared" ref="P934" si="3500">IF(O934="","",O934*Z$2)</f>
        <v>0</v>
      </c>
      <c r="Q934" s="50">
        <f t="shared" ref="Q934" si="3501">COUNTIF(D934:D937,"E&lt;10 ans")*H934</f>
        <v>0</v>
      </c>
      <c r="R934" s="47">
        <f t="shared" ref="R934" si="3502">IF(Q934="","",Q934*AB$2)</f>
        <v>0</v>
      </c>
      <c r="S934" s="50">
        <f t="shared" ref="S934" si="3503">COUNTIF(D934:D937,"Invité")*H934</f>
        <v>0</v>
      </c>
      <c r="T934" s="47">
        <f t="shared" ref="T934" si="3504">IF(S934="","",S934*AD$2)</f>
        <v>0</v>
      </c>
      <c r="U934" s="50">
        <f t="shared" ref="U934" si="3505">COUNTIF(D934:D937,"E&lt;3 ans")</f>
        <v>0</v>
      </c>
      <c r="V934" s="47">
        <f t="shared" ref="V934" si="3506">SUM(J934,L934,N934,P934,R934,T934,AE934)</f>
        <v>0</v>
      </c>
      <c r="W934" s="44">
        <f t="shared" ref="W934" si="3507">SUM(O934,Q934,S934)</f>
        <v>0</v>
      </c>
      <c r="X934"/>
      <c r="Y934"/>
      <c r="Z934"/>
      <c r="AA934"/>
      <c r="AB934"/>
    </row>
    <row r="935" spans="1:28" x14ac:dyDescent="0.25">
      <c r="A935" s="61"/>
      <c r="B935" s="40"/>
      <c r="D935" s="42"/>
      <c r="E935" s="58"/>
      <c r="F935" s="55"/>
      <c r="G935" s="55"/>
      <c r="H935" s="51"/>
      <c r="I935" s="51"/>
      <c r="J935" s="48"/>
      <c r="K935" s="51"/>
      <c r="L935" s="48"/>
      <c r="M935" s="51"/>
      <c r="N935" s="48"/>
      <c r="O935" s="51"/>
      <c r="P935" s="48"/>
      <c r="Q935" s="51"/>
      <c r="R935" s="48"/>
      <c r="S935" s="51"/>
      <c r="T935" s="48"/>
      <c r="U935" s="51"/>
      <c r="V935" s="48"/>
      <c r="W935" s="45"/>
      <c r="X935"/>
      <c r="Y935"/>
      <c r="Z935"/>
      <c r="AA935"/>
      <c r="AB935"/>
    </row>
    <row r="936" spans="1:28" x14ac:dyDescent="0.25">
      <c r="A936" s="61"/>
      <c r="B936" s="40"/>
      <c r="D936" s="42"/>
      <c r="E936" s="58"/>
      <c r="F936" s="55"/>
      <c r="G936" s="55"/>
      <c r="H936" s="51"/>
      <c r="I936" s="51"/>
      <c r="J936" s="48"/>
      <c r="K936" s="51"/>
      <c r="L936" s="48"/>
      <c r="M936" s="51"/>
      <c r="N936" s="48"/>
      <c r="O936" s="51"/>
      <c r="P936" s="48"/>
      <c r="Q936" s="51"/>
      <c r="R936" s="48"/>
      <c r="S936" s="51"/>
      <c r="T936" s="48"/>
      <c r="U936" s="51"/>
      <c r="V936" s="48"/>
      <c r="W936" s="45"/>
      <c r="X936"/>
      <c r="Y936"/>
      <c r="Z936"/>
      <c r="AA936"/>
      <c r="AB936"/>
    </row>
    <row r="937" spans="1:28" ht="15.75" thickBot="1" x14ac:dyDescent="0.3">
      <c r="A937" s="62"/>
      <c r="B937" s="41"/>
      <c r="C937" s="35"/>
      <c r="D937" s="25"/>
      <c r="E937" s="59"/>
      <c r="F937" s="56"/>
      <c r="G937" s="56"/>
      <c r="H937" s="52"/>
      <c r="I937" s="52"/>
      <c r="J937" s="53"/>
      <c r="K937" s="52"/>
      <c r="L937" s="53"/>
      <c r="M937" s="52"/>
      <c r="N937" s="53"/>
      <c r="O937" s="52"/>
      <c r="P937" s="53"/>
      <c r="Q937" s="52"/>
      <c r="R937" s="53"/>
      <c r="S937" s="52"/>
      <c r="T937" s="53"/>
      <c r="U937" s="52"/>
      <c r="V937" s="49"/>
      <c r="W937" s="46"/>
      <c r="X937"/>
      <c r="Y937"/>
      <c r="Z937"/>
      <c r="AA937"/>
      <c r="AB937"/>
    </row>
    <row r="938" spans="1:28" x14ac:dyDescent="0.25">
      <c r="A938" s="60"/>
      <c r="B938" s="37" t="str">
        <f>IFERROR(VLOOKUP(A938,'Listing Clients'!A:K,2,0),"")</f>
        <v/>
      </c>
      <c r="C938" s="39" t="str">
        <f>IFERROR(VLOOKUP(A938,'Listing Clients'!A:K,3,0),"")</f>
        <v/>
      </c>
      <c r="D938" s="24"/>
      <c r="E938" s="57"/>
      <c r="F938" s="54"/>
      <c r="G938" s="54"/>
      <c r="H938" s="50">
        <f t="shared" ref="H938" si="3508">G938-F938</f>
        <v>0</v>
      </c>
      <c r="I938" s="50">
        <f t="shared" ref="I938" si="3509">COUNTIF(D938:D941,"Adulte")*H938</f>
        <v>0</v>
      </c>
      <c r="J938" s="47">
        <f t="shared" ref="J938" si="3510">IF(I938="","",I938*Y$2)</f>
        <v>0</v>
      </c>
      <c r="K938" s="50">
        <f t="shared" ref="K938" si="3511">COUNTIF(D938:D941,"E&lt;10 ans")*H938</f>
        <v>0</v>
      </c>
      <c r="L938" s="47">
        <f t="shared" si="3376"/>
        <v>0</v>
      </c>
      <c r="M938" s="50">
        <f t="shared" ref="M938" si="3512">COUNTIF(D938:D941,"Invité")*H938</f>
        <v>0</v>
      </c>
      <c r="N938" s="47">
        <f t="shared" ref="N938" si="3513">IF(M938="","",M938*AC$2)</f>
        <v>0</v>
      </c>
      <c r="O938" s="50">
        <f t="shared" ref="O938" si="3514">COUNTIF(D938:D941,"Adulte")*H938</f>
        <v>0</v>
      </c>
      <c r="P938" s="47">
        <f t="shared" ref="P938" si="3515">IF(O938="","",O938*Z$2)</f>
        <v>0</v>
      </c>
      <c r="Q938" s="50">
        <f t="shared" ref="Q938" si="3516">COUNTIF(D938:D941,"E&lt;10 ans")*H938</f>
        <v>0</v>
      </c>
      <c r="R938" s="47">
        <f t="shared" ref="R938" si="3517">IF(Q938="","",Q938*AB$2)</f>
        <v>0</v>
      </c>
      <c r="S938" s="50">
        <f t="shared" ref="S938" si="3518">COUNTIF(D938:D941,"Invité")*H938</f>
        <v>0</v>
      </c>
      <c r="T938" s="47">
        <f t="shared" ref="T938" si="3519">IF(S938="","",S938*AD$2)</f>
        <v>0</v>
      </c>
      <c r="U938" s="50">
        <f t="shared" ref="U938" si="3520">COUNTIF(D938:D941,"E&lt;3 ans")</f>
        <v>0</v>
      </c>
      <c r="V938" s="47">
        <f t="shared" ref="V938" si="3521">SUM(J938,L938,N938,P938,R938,T938,AE938)</f>
        <v>0</v>
      </c>
      <c r="W938" s="44">
        <f t="shared" ref="W938" si="3522">SUM(O938,Q938,S938)</f>
        <v>0</v>
      </c>
      <c r="X938"/>
      <c r="Y938"/>
      <c r="Z938"/>
      <c r="AA938"/>
      <c r="AB938"/>
    </row>
    <row r="939" spans="1:28" x14ac:dyDescent="0.25">
      <c r="A939" s="61"/>
      <c r="B939" s="40"/>
      <c r="D939" s="42"/>
      <c r="E939" s="58"/>
      <c r="F939" s="55"/>
      <c r="G939" s="55"/>
      <c r="H939" s="51"/>
      <c r="I939" s="51"/>
      <c r="J939" s="48"/>
      <c r="K939" s="51"/>
      <c r="L939" s="48"/>
      <c r="M939" s="51"/>
      <c r="N939" s="48"/>
      <c r="O939" s="51"/>
      <c r="P939" s="48"/>
      <c r="Q939" s="51"/>
      <c r="R939" s="48"/>
      <c r="S939" s="51"/>
      <c r="T939" s="48"/>
      <c r="U939" s="51"/>
      <c r="V939" s="48"/>
      <c r="W939" s="45"/>
      <c r="X939"/>
      <c r="Y939"/>
      <c r="Z939"/>
      <c r="AA939"/>
      <c r="AB939"/>
    </row>
    <row r="940" spans="1:28" x14ac:dyDescent="0.25">
      <c r="A940" s="61"/>
      <c r="B940" s="40"/>
      <c r="D940" s="42"/>
      <c r="E940" s="58"/>
      <c r="F940" s="55"/>
      <c r="G940" s="55"/>
      <c r="H940" s="51"/>
      <c r="I940" s="51"/>
      <c r="J940" s="48"/>
      <c r="K940" s="51"/>
      <c r="L940" s="48"/>
      <c r="M940" s="51"/>
      <c r="N940" s="48"/>
      <c r="O940" s="51"/>
      <c r="P940" s="48"/>
      <c r="Q940" s="51"/>
      <c r="R940" s="48"/>
      <c r="S940" s="51"/>
      <c r="T940" s="48"/>
      <c r="U940" s="51"/>
      <c r="V940" s="48"/>
      <c r="W940" s="45"/>
      <c r="X940"/>
      <c r="Y940"/>
      <c r="Z940"/>
      <c r="AA940"/>
      <c r="AB940"/>
    </row>
    <row r="941" spans="1:28" ht="15.75" thickBot="1" x14ac:dyDescent="0.3">
      <c r="A941" s="62"/>
      <c r="B941" s="41"/>
      <c r="C941" s="35"/>
      <c r="D941" s="25"/>
      <c r="E941" s="59"/>
      <c r="F941" s="56"/>
      <c r="G941" s="56"/>
      <c r="H941" s="52"/>
      <c r="I941" s="52"/>
      <c r="J941" s="53"/>
      <c r="K941" s="52"/>
      <c r="L941" s="53"/>
      <c r="M941" s="52"/>
      <c r="N941" s="53"/>
      <c r="O941" s="52"/>
      <c r="P941" s="53"/>
      <c r="Q941" s="52"/>
      <c r="R941" s="53"/>
      <c r="S941" s="52"/>
      <c r="T941" s="53"/>
      <c r="U941" s="52"/>
      <c r="V941" s="49"/>
      <c r="W941" s="46"/>
      <c r="X941"/>
      <c r="Y941"/>
      <c r="Z941"/>
      <c r="AA941"/>
      <c r="AB941"/>
    </row>
    <row r="942" spans="1:28" x14ac:dyDescent="0.25">
      <c r="A942" s="60"/>
      <c r="B942" s="37" t="str">
        <f>IFERROR(VLOOKUP(A942,'Listing Clients'!A:K,2,0),"")</f>
        <v/>
      </c>
      <c r="C942" s="39" t="str">
        <f>IFERROR(VLOOKUP(A942,'Listing Clients'!A:K,3,0),"")</f>
        <v/>
      </c>
      <c r="D942" s="24"/>
      <c r="E942" s="57"/>
      <c r="F942" s="54"/>
      <c r="G942" s="54"/>
      <c r="H942" s="50">
        <f t="shared" ref="H942" si="3523">G942-F942</f>
        <v>0</v>
      </c>
      <c r="I942" s="50">
        <f t="shared" ref="I942" si="3524">COUNTIF(D942:D945,"Adulte")*H942</f>
        <v>0</v>
      </c>
      <c r="J942" s="47">
        <f t="shared" ref="J942" si="3525">IF(I942="","",I942*Y$2)</f>
        <v>0</v>
      </c>
      <c r="K942" s="50">
        <f t="shared" ref="K942" si="3526">COUNTIF(D942:D945,"E&lt;10 ans")*H942</f>
        <v>0</v>
      </c>
      <c r="L942" s="47">
        <f t="shared" si="3376"/>
        <v>0</v>
      </c>
      <c r="M942" s="50">
        <f t="shared" ref="M942" si="3527">COUNTIF(D942:D945,"Invité")*H942</f>
        <v>0</v>
      </c>
      <c r="N942" s="47">
        <f t="shared" ref="N942" si="3528">IF(M942="","",M942*AC$2)</f>
        <v>0</v>
      </c>
      <c r="O942" s="50">
        <f t="shared" ref="O942" si="3529">COUNTIF(D942:D945,"Adulte")*H942</f>
        <v>0</v>
      </c>
      <c r="P942" s="47">
        <f t="shared" ref="P942" si="3530">IF(O942="","",O942*Z$2)</f>
        <v>0</v>
      </c>
      <c r="Q942" s="50">
        <f t="shared" ref="Q942" si="3531">COUNTIF(D942:D945,"E&lt;10 ans")*H942</f>
        <v>0</v>
      </c>
      <c r="R942" s="47">
        <f t="shared" ref="R942" si="3532">IF(Q942="","",Q942*AB$2)</f>
        <v>0</v>
      </c>
      <c r="S942" s="50">
        <f t="shared" ref="S942" si="3533">COUNTIF(D942:D945,"Invité")*H942</f>
        <v>0</v>
      </c>
      <c r="T942" s="47">
        <f t="shared" ref="T942" si="3534">IF(S942="","",S942*AD$2)</f>
        <v>0</v>
      </c>
      <c r="U942" s="50">
        <f t="shared" ref="U942" si="3535">COUNTIF(D942:D945,"E&lt;3 ans")</f>
        <v>0</v>
      </c>
      <c r="V942" s="47">
        <f t="shared" ref="V942" si="3536">SUM(J942,L942,N942,P942,R942,T942,AE942)</f>
        <v>0</v>
      </c>
      <c r="W942" s="44">
        <f t="shared" ref="W942" si="3537">SUM(O942,Q942,S942)</f>
        <v>0</v>
      </c>
      <c r="X942"/>
      <c r="Y942"/>
      <c r="Z942"/>
      <c r="AA942"/>
      <c r="AB942"/>
    </row>
    <row r="943" spans="1:28" x14ac:dyDescent="0.25">
      <c r="A943" s="61"/>
      <c r="B943" s="40"/>
      <c r="D943" s="42"/>
      <c r="E943" s="58"/>
      <c r="F943" s="55"/>
      <c r="G943" s="55"/>
      <c r="H943" s="51"/>
      <c r="I943" s="51"/>
      <c r="J943" s="48"/>
      <c r="K943" s="51"/>
      <c r="L943" s="48"/>
      <c r="M943" s="51"/>
      <c r="N943" s="48"/>
      <c r="O943" s="51"/>
      <c r="P943" s="48"/>
      <c r="Q943" s="51"/>
      <c r="R943" s="48"/>
      <c r="S943" s="51"/>
      <c r="T943" s="48"/>
      <c r="U943" s="51"/>
      <c r="V943" s="48"/>
      <c r="W943" s="45"/>
      <c r="X943"/>
      <c r="Y943"/>
      <c r="Z943"/>
      <c r="AA943"/>
      <c r="AB943"/>
    </row>
    <row r="944" spans="1:28" x14ac:dyDescent="0.25">
      <c r="A944" s="61"/>
      <c r="B944" s="40"/>
      <c r="D944" s="42"/>
      <c r="E944" s="58"/>
      <c r="F944" s="55"/>
      <c r="G944" s="55"/>
      <c r="H944" s="51"/>
      <c r="I944" s="51"/>
      <c r="J944" s="48"/>
      <c r="K944" s="51"/>
      <c r="L944" s="48"/>
      <c r="M944" s="51"/>
      <c r="N944" s="48"/>
      <c r="O944" s="51"/>
      <c r="P944" s="48"/>
      <c r="Q944" s="51"/>
      <c r="R944" s="48"/>
      <c r="S944" s="51"/>
      <c r="T944" s="48"/>
      <c r="U944" s="51"/>
      <c r="V944" s="48"/>
      <c r="W944" s="45"/>
      <c r="X944"/>
      <c r="Y944"/>
      <c r="Z944"/>
      <c r="AA944"/>
      <c r="AB944"/>
    </row>
    <row r="945" spans="1:28" ht="15.75" thickBot="1" x14ac:dyDescent="0.3">
      <c r="A945" s="62"/>
      <c r="B945" s="41"/>
      <c r="C945" s="35"/>
      <c r="D945" s="25"/>
      <c r="E945" s="59"/>
      <c r="F945" s="56"/>
      <c r="G945" s="56"/>
      <c r="H945" s="52"/>
      <c r="I945" s="52"/>
      <c r="J945" s="53"/>
      <c r="K945" s="52"/>
      <c r="L945" s="53"/>
      <c r="M945" s="52"/>
      <c r="N945" s="53"/>
      <c r="O945" s="52"/>
      <c r="P945" s="53"/>
      <c r="Q945" s="52"/>
      <c r="R945" s="53"/>
      <c r="S945" s="52"/>
      <c r="T945" s="53"/>
      <c r="U945" s="52"/>
      <c r="V945" s="49"/>
      <c r="W945" s="46"/>
      <c r="X945"/>
      <c r="Y945"/>
      <c r="Z945"/>
      <c r="AA945"/>
      <c r="AB945"/>
    </row>
    <row r="946" spans="1:28" x14ac:dyDescent="0.25">
      <c r="A946" s="60"/>
      <c r="B946" s="37" t="str">
        <f>IFERROR(VLOOKUP(A946,'Listing Clients'!A:K,2,0),"")</f>
        <v/>
      </c>
      <c r="C946" s="39" t="str">
        <f>IFERROR(VLOOKUP(A946,'Listing Clients'!A:K,3,0),"")</f>
        <v/>
      </c>
      <c r="D946" s="24"/>
      <c r="E946" s="57"/>
      <c r="F946" s="54"/>
      <c r="G946" s="54"/>
      <c r="H946" s="50">
        <f t="shared" ref="H946" si="3538">G946-F946</f>
        <v>0</v>
      </c>
      <c r="I946" s="50">
        <f t="shared" ref="I946" si="3539">COUNTIF(D946:D949,"Adulte")*H946</f>
        <v>0</v>
      </c>
      <c r="J946" s="47">
        <f t="shared" ref="J946" si="3540">IF(I946="","",I946*Y$2)</f>
        <v>0</v>
      </c>
      <c r="K946" s="50">
        <f t="shared" ref="K946" si="3541">COUNTIF(D946:D949,"E&lt;10 ans")*H946</f>
        <v>0</v>
      </c>
      <c r="L946" s="47">
        <f t="shared" si="3376"/>
        <v>0</v>
      </c>
      <c r="M946" s="50">
        <f t="shared" ref="M946" si="3542">COUNTIF(D946:D949,"Invité")*H946</f>
        <v>0</v>
      </c>
      <c r="N946" s="47">
        <f t="shared" ref="N946" si="3543">IF(M946="","",M946*AC$2)</f>
        <v>0</v>
      </c>
      <c r="O946" s="50">
        <f t="shared" ref="O946" si="3544">COUNTIF(D946:D949,"Adulte")*H946</f>
        <v>0</v>
      </c>
      <c r="P946" s="47">
        <f t="shared" ref="P946" si="3545">IF(O946="","",O946*Z$2)</f>
        <v>0</v>
      </c>
      <c r="Q946" s="50">
        <f t="shared" ref="Q946" si="3546">COUNTIF(D946:D949,"E&lt;10 ans")*H946</f>
        <v>0</v>
      </c>
      <c r="R946" s="47">
        <f t="shared" ref="R946" si="3547">IF(Q946="","",Q946*AB$2)</f>
        <v>0</v>
      </c>
      <c r="S946" s="50">
        <f t="shared" ref="S946" si="3548">COUNTIF(D946:D949,"Invité")*H946</f>
        <v>0</v>
      </c>
      <c r="T946" s="47">
        <f t="shared" ref="T946" si="3549">IF(S946="","",S946*AD$2)</f>
        <v>0</v>
      </c>
      <c r="U946" s="50">
        <f t="shared" ref="U946" si="3550">COUNTIF(D946:D949,"E&lt;3 ans")</f>
        <v>0</v>
      </c>
      <c r="V946" s="47">
        <f t="shared" ref="V946" si="3551">SUM(J946,L946,N946,P946,R946,T946,AE946)</f>
        <v>0</v>
      </c>
      <c r="W946" s="44">
        <f t="shared" ref="W946" si="3552">SUM(O946,Q946,S946)</f>
        <v>0</v>
      </c>
      <c r="X946"/>
      <c r="Y946"/>
      <c r="Z946"/>
      <c r="AA946"/>
      <c r="AB946"/>
    </row>
    <row r="947" spans="1:28" x14ac:dyDescent="0.25">
      <c r="A947" s="61"/>
      <c r="B947" s="40"/>
      <c r="D947" s="42"/>
      <c r="E947" s="58"/>
      <c r="F947" s="55"/>
      <c r="G947" s="55"/>
      <c r="H947" s="51"/>
      <c r="I947" s="51"/>
      <c r="J947" s="48"/>
      <c r="K947" s="51"/>
      <c r="L947" s="48"/>
      <c r="M947" s="51"/>
      <c r="N947" s="48"/>
      <c r="O947" s="51"/>
      <c r="P947" s="48"/>
      <c r="Q947" s="51"/>
      <c r="R947" s="48"/>
      <c r="S947" s="51"/>
      <c r="T947" s="48"/>
      <c r="U947" s="51"/>
      <c r="V947" s="48"/>
      <c r="W947" s="45"/>
      <c r="X947"/>
      <c r="Y947"/>
      <c r="Z947"/>
      <c r="AA947"/>
      <c r="AB947"/>
    </row>
    <row r="948" spans="1:28" x14ac:dyDescent="0.25">
      <c r="A948" s="61"/>
      <c r="B948" s="40"/>
      <c r="D948" s="42"/>
      <c r="E948" s="58"/>
      <c r="F948" s="55"/>
      <c r="G948" s="55"/>
      <c r="H948" s="51"/>
      <c r="I948" s="51"/>
      <c r="J948" s="48"/>
      <c r="K948" s="51"/>
      <c r="L948" s="48"/>
      <c r="M948" s="51"/>
      <c r="N948" s="48"/>
      <c r="O948" s="51"/>
      <c r="P948" s="48"/>
      <c r="Q948" s="51"/>
      <c r="R948" s="48"/>
      <c r="S948" s="51"/>
      <c r="T948" s="48"/>
      <c r="U948" s="51"/>
      <c r="V948" s="48"/>
      <c r="W948" s="45"/>
      <c r="X948"/>
      <c r="Y948"/>
      <c r="Z948"/>
      <c r="AA948"/>
      <c r="AB948"/>
    </row>
    <row r="949" spans="1:28" ht="15.75" thickBot="1" x14ac:dyDescent="0.3">
      <c r="A949" s="62"/>
      <c r="B949" s="41"/>
      <c r="C949" s="35"/>
      <c r="D949" s="25"/>
      <c r="E949" s="59"/>
      <c r="F949" s="56"/>
      <c r="G949" s="56"/>
      <c r="H949" s="52"/>
      <c r="I949" s="52"/>
      <c r="J949" s="53"/>
      <c r="K949" s="52"/>
      <c r="L949" s="53"/>
      <c r="M949" s="52"/>
      <c r="N949" s="53"/>
      <c r="O949" s="52"/>
      <c r="P949" s="53"/>
      <c r="Q949" s="52"/>
      <c r="R949" s="53"/>
      <c r="S949" s="52"/>
      <c r="T949" s="53"/>
      <c r="U949" s="52"/>
      <c r="V949" s="49"/>
      <c r="W949" s="46"/>
      <c r="X949"/>
      <c r="Y949"/>
      <c r="Z949"/>
      <c r="AA949"/>
      <c r="AB949"/>
    </row>
    <row r="950" spans="1:28" x14ac:dyDescent="0.25">
      <c r="A950" s="60"/>
      <c r="B950" s="37" t="str">
        <f>IFERROR(VLOOKUP(A950,'Listing Clients'!A:K,2,0),"")</f>
        <v/>
      </c>
      <c r="C950" s="39" t="str">
        <f>IFERROR(VLOOKUP(A950,'Listing Clients'!A:K,3,0),"")</f>
        <v/>
      </c>
      <c r="D950" s="24"/>
      <c r="E950" s="57"/>
      <c r="F950" s="54"/>
      <c r="G950" s="54"/>
      <c r="H950" s="50">
        <f t="shared" ref="H950" si="3553">G950-F950</f>
        <v>0</v>
      </c>
      <c r="I950" s="50">
        <f t="shared" ref="I950" si="3554">COUNTIF(D950:D953,"Adulte")*H950</f>
        <v>0</v>
      </c>
      <c r="J950" s="47">
        <f t="shared" ref="J950" si="3555">IF(I950="","",I950*Y$2)</f>
        <v>0</v>
      </c>
      <c r="K950" s="50">
        <f t="shared" ref="K950" si="3556">COUNTIF(D950:D953,"E&lt;10 ans")*H950</f>
        <v>0</v>
      </c>
      <c r="L950" s="47">
        <f t="shared" si="3376"/>
        <v>0</v>
      </c>
      <c r="M950" s="50">
        <f t="shared" ref="M950" si="3557">COUNTIF(D950:D953,"Invité")*H950</f>
        <v>0</v>
      </c>
      <c r="N950" s="47">
        <f t="shared" ref="N950" si="3558">IF(M950="","",M950*AC$2)</f>
        <v>0</v>
      </c>
      <c r="O950" s="50">
        <f t="shared" ref="O950" si="3559">COUNTIF(D950:D953,"Adulte")*H950</f>
        <v>0</v>
      </c>
      <c r="P950" s="47">
        <f t="shared" ref="P950" si="3560">IF(O950="","",O950*Z$2)</f>
        <v>0</v>
      </c>
      <c r="Q950" s="50">
        <f t="shared" ref="Q950" si="3561">COUNTIF(D950:D953,"E&lt;10 ans")*H950</f>
        <v>0</v>
      </c>
      <c r="R950" s="47">
        <f t="shared" ref="R950" si="3562">IF(Q950="","",Q950*AB$2)</f>
        <v>0</v>
      </c>
      <c r="S950" s="50">
        <f t="shared" ref="S950" si="3563">COUNTIF(D950:D953,"Invité")*H950</f>
        <v>0</v>
      </c>
      <c r="T950" s="47">
        <f t="shared" ref="T950" si="3564">IF(S950="","",S950*AD$2)</f>
        <v>0</v>
      </c>
      <c r="U950" s="50">
        <f t="shared" ref="U950" si="3565">COUNTIF(D950:D953,"E&lt;3 ans")</f>
        <v>0</v>
      </c>
      <c r="V950" s="47">
        <f t="shared" ref="V950" si="3566">SUM(J950,L950,N950,P950,R950,T950,AE950)</f>
        <v>0</v>
      </c>
      <c r="W950" s="44">
        <f t="shared" ref="W950" si="3567">SUM(O950,Q950,S950)</f>
        <v>0</v>
      </c>
      <c r="X950"/>
      <c r="Y950"/>
      <c r="Z950"/>
      <c r="AA950"/>
      <c r="AB950"/>
    </row>
    <row r="951" spans="1:28" x14ac:dyDescent="0.25">
      <c r="A951" s="61"/>
      <c r="B951" s="40"/>
      <c r="D951" s="42"/>
      <c r="E951" s="58"/>
      <c r="F951" s="55"/>
      <c r="G951" s="55"/>
      <c r="H951" s="51"/>
      <c r="I951" s="51"/>
      <c r="J951" s="48"/>
      <c r="K951" s="51"/>
      <c r="L951" s="48"/>
      <c r="M951" s="51"/>
      <c r="N951" s="48"/>
      <c r="O951" s="51"/>
      <c r="P951" s="48"/>
      <c r="Q951" s="51"/>
      <c r="R951" s="48"/>
      <c r="S951" s="51"/>
      <c r="T951" s="48"/>
      <c r="U951" s="51"/>
      <c r="V951" s="48"/>
      <c r="W951" s="45"/>
      <c r="X951"/>
      <c r="Y951"/>
      <c r="Z951"/>
      <c r="AA951"/>
      <c r="AB951"/>
    </row>
    <row r="952" spans="1:28" x14ac:dyDescent="0.25">
      <c r="A952" s="61"/>
      <c r="B952" s="40"/>
      <c r="D952" s="42"/>
      <c r="E952" s="58"/>
      <c r="F952" s="55"/>
      <c r="G952" s="55"/>
      <c r="H952" s="51"/>
      <c r="I952" s="51"/>
      <c r="J952" s="48"/>
      <c r="K952" s="51"/>
      <c r="L952" s="48"/>
      <c r="M952" s="51"/>
      <c r="N952" s="48"/>
      <c r="O952" s="51"/>
      <c r="P952" s="48"/>
      <c r="Q952" s="51"/>
      <c r="R952" s="48"/>
      <c r="S952" s="51"/>
      <c r="T952" s="48"/>
      <c r="U952" s="51"/>
      <c r="V952" s="48"/>
      <c r="W952" s="45"/>
      <c r="X952"/>
      <c r="Y952"/>
      <c r="Z952"/>
      <c r="AA952"/>
      <c r="AB952"/>
    </row>
    <row r="953" spans="1:28" ht="15.75" thickBot="1" x14ac:dyDescent="0.3">
      <c r="A953" s="62"/>
      <c r="B953" s="41"/>
      <c r="C953" s="35"/>
      <c r="D953" s="25"/>
      <c r="E953" s="59"/>
      <c r="F953" s="56"/>
      <c r="G953" s="56"/>
      <c r="H953" s="52"/>
      <c r="I953" s="52"/>
      <c r="J953" s="53"/>
      <c r="K953" s="52"/>
      <c r="L953" s="53"/>
      <c r="M953" s="52"/>
      <c r="N953" s="53"/>
      <c r="O953" s="52"/>
      <c r="P953" s="53"/>
      <c r="Q953" s="52"/>
      <c r="R953" s="53"/>
      <c r="S953" s="52"/>
      <c r="T953" s="53"/>
      <c r="U953" s="52"/>
      <c r="V953" s="49"/>
      <c r="W953" s="46"/>
      <c r="X953"/>
      <c r="Y953"/>
      <c r="Z953"/>
      <c r="AA953"/>
      <c r="AB953"/>
    </row>
    <row r="954" spans="1:28" x14ac:dyDescent="0.25">
      <c r="A954" s="60"/>
      <c r="B954" s="37" t="str">
        <f>IFERROR(VLOOKUP(A954,'Listing Clients'!A:K,2,0),"")</f>
        <v/>
      </c>
      <c r="C954" s="39" t="str">
        <f>IFERROR(VLOOKUP(A954,'Listing Clients'!A:K,3,0),"")</f>
        <v/>
      </c>
      <c r="D954" s="24"/>
      <c r="E954" s="57"/>
      <c r="F954" s="54"/>
      <c r="G954" s="54"/>
      <c r="H954" s="50">
        <f t="shared" ref="H954" si="3568">G954-F954</f>
        <v>0</v>
      </c>
      <c r="I954" s="50">
        <f t="shared" ref="I954" si="3569">COUNTIF(D954:D957,"Adulte")*H954</f>
        <v>0</v>
      </c>
      <c r="J954" s="47">
        <f t="shared" ref="J954" si="3570">IF(I954="","",I954*Y$2)</f>
        <v>0</v>
      </c>
      <c r="K954" s="50">
        <f t="shared" ref="K954" si="3571">COUNTIF(D954:D957,"E&lt;10 ans")*H954</f>
        <v>0</v>
      </c>
      <c r="L954" s="47">
        <f t="shared" si="3376"/>
        <v>0</v>
      </c>
      <c r="M954" s="50">
        <f t="shared" ref="M954" si="3572">COUNTIF(D954:D957,"Invité")*H954</f>
        <v>0</v>
      </c>
      <c r="N954" s="47">
        <f t="shared" ref="N954" si="3573">IF(M954="","",M954*AC$2)</f>
        <v>0</v>
      </c>
      <c r="O954" s="50">
        <f t="shared" ref="O954" si="3574">COUNTIF(D954:D957,"Adulte")*H954</f>
        <v>0</v>
      </c>
      <c r="P954" s="47">
        <f t="shared" ref="P954" si="3575">IF(O954="","",O954*Z$2)</f>
        <v>0</v>
      </c>
      <c r="Q954" s="50">
        <f t="shared" ref="Q954" si="3576">COUNTIF(D954:D957,"E&lt;10 ans")*H954</f>
        <v>0</v>
      </c>
      <c r="R954" s="47">
        <f t="shared" ref="R954" si="3577">IF(Q954="","",Q954*AB$2)</f>
        <v>0</v>
      </c>
      <c r="S954" s="50">
        <f t="shared" ref="S954" si="3578">COUNTIF(D954:D957,"Invité")*H954</f>
        <v>0</v>
      </c>
      <c r="T954" s="47">
        <f t="shared" ref="T954" si="3579">IF(S954="","",S954*AD$2)</f>
        <v>0</v>
      </c>
      <c r="U954" s="50">
        <f t="shared" ref="U954" si="3580">COUNTIF(D954:D957,"E&lt;3 ans")</f>
        <v>0</v>
      </c>
      <c r="V954" s="47">
        <f t="shared" ref="V954" si="3581">SUM(J954,L954,N954,P954,R954,T954,AE954)</f>
        <v>0</v>
      </c>
      <c r="W954" s="44">
        <f t="shared" ref="W954" si="3582">SUM(O954,Q954,S954)</f>
        <v>0</v>
      </c>
      <c r="X954"/>
      <c r="Y954"/>
      <c r="Z954"/>
      <c r="AA954"/>
      <c r="AB954"/>
    </row>
    <row r="955" spans="1:28" x14ac:dyDescent="0.25">
      <c r="A955" s="61"/>
      <c r="B955" s="40"/>
      <c r="D955" s="42"/>
      <c r="E955" s="58"/>
      <c r="F955" s="55"/>
      <c r="G955" s="55"/>
      <c r="H955" s="51"/>
      <c r="I955" s="51"/>
      <c r="J955" s="48"/>
      <c r="K955" s="51"/>
      <c r="L955" s="48"/>
      <c r="M955" s="51"/>
      <c r="N955" s="48"/>
      <c r="O955" s="51"/>
      <c r="P955" s="48"/>
      <c r="Q955" s="51"/>
      <c r="R955" s="48"/>
      <c r="S955" s="51"/>
      <c r="T955" s="48"/>
      <c r="U955" s="51"/>
      <c r="V955" s="48"/>
      <c r="W955" s="45"/>
      <c r="X955"/>
      <c r="Y955"/>
      <c r="Z955"/>
      <c r="AA955"/>
      <c r="AB955"/>
    </row>
    <row r="956" spans="1:28" x14ac:dyDescent="0.25">
      <c r="A956" s="61"/>
      <c r="B956" s="40"/>
      <c r="D956" s="42"/>
      <c r="E956" s="58"/>
      <c r="F956" s="55"/>
      <c r="G956" s="55"/>
      <c r="H956" s="51"/>
      <c r="I956" s="51"/>
      <c r="J956" s="48"/>
      <c r="K956" s="51"/>
      <c r="L956" s="48"/>
      <c r="M956" s="51"/>
      <c r="N956" s="48"/>
      <c r="O956" s="51"/>
      <c r="P956" s="48"/>
      <c r="Q956" s="51"/>
      <c r="R956" s="48"/>
      <c r="S956" s="51"/>
      <c r="T956" s="48"/>
      <c r="U956" s="51"/>
      <c r="V956" s="48"/>
      <c r="W956" s="45"/>
      <c r="X956"/>
      <c r="Y956"/>
      <c r="Z956"/>
      <c r="AA956"/>
      <c r="AB956"/>
    </row>
    <row r="957" spans="1:28" ht="15.75" thickBot="1" x14ac:dyDescent="0.3">
      <c r="A957" s="62"/>
      <c r="B957" s="41"/>
      <c r="C957" s="35"/>
      <c r="D957" s="25"/>
      <c r="E957" s="59"/>
      <c r="F957" s="56"/>
      <c r="G957" s="56"/>
      <c r="H957" s="52"/>
      <c r="I957" s="52"/>
      <c r="J957" s="53"/>
      <c r="K957" s="52"/>
      <c r="L957" s="53"/>
      <c r="M957" s="52"/>
      <c r="N957" s="53"/>
      <c r="O957" s="52"/>
      <c r="P957" s="53"/>
      <c r="Q957" s="52"/>
      <c r="R957" s="53"/>
      <c r="S957" s="52"/>
      <c r="T957" s="53"/>
      <c r="U957" s="52"/>
      <c r="V957" s="49"/>
      <c r="W957" s="46"/>
      <c r="X957"/>
      <c r="Y957"/>
      <c r="Z957"/>
      <c r="AA957"/>
      <c r="AB957"/>
    </row>
    <row r="958" spans="1:28" x14ac:dyDescent="0.25">
      <c r="A958" s="60"/>
      <c r="B958" s="37" t="str">
        <f>IFERROR(VLOOKUP(A958,'Listing Clients'!A:K,2,0),"")</f>
        <v/>
      </c>
      <c r="C958" s="39" t="str">
        <f>IFERROR(VLOOKUP(A958,'Listing Clients'!A:K,3,0),"")</f>
        <v/>
      </c>
      <c r="D958" s="24"/>
      <c r="E958" s="57"/>
      <c r="F958" s="54"/>
      <c r="G958" s="54"/>
      <c r="H958" s="50">
        <f t="shared" ref="H958" si="3583">G958-F958</f>
        <v>0</v>
      </c>
      <c r="I958" s="50">
        <f t="shared" ref="I958" si="3584">COUNTIF(D958:D961,"Adulte")*H958</f>
        <v>0</v>
      </c>
      <c r="J958" s="47">
        <f t="shared" ref="J958" si="3585">IF(I958="","",I958*Y$2)</f>
        <v>0</v>
      </c>
      <c r="K958" s="50">
        <f t="shared" ref="K958" si="3586">COUNTIF(D958:D961,"E&lt;10 ans")*H958</f>
        <v>0</v>
      </c>
      <c r="L958" s="47">
        <f t="shared" si="3376"/>
        <v>0</v>
      </c>
      <c r="M958" s="50">
        <f t="shared" ref="M958" si="3587">COUNTIF(D958:D961,"Invité")*H958</f>
        <v>0</v>
      </c>
      <c r="N958" s="47">
        <f t="shared" ref="N958" si="3588">IF(M958="","",M958*AC$2)</f>
        <v>0</v>
      </c>
      <c r="O958" s="50">
        <f t="shared" ref="O958" si="3589">COUNTIF(D958:D961,"Adulte")*H958</f>
        <v>0</v>
      </c>
      <c r="P958" s="47">
        <f t="shared" ref="P958" si="3590">IF(O958="","",O958*Z$2)</f>
        <v>0</v>
      </c>
      <c r="Q958" s="50">
        <f t="shared" ref="Q958" si="3591">COUNTIF(D958:D961,"E&lt;10 ans")*H958</f>
        <v>0</v>
      </c>
      <c r="R958" s="47">
        <f t="shared" ref="R958" si="3592">IF(Q958="","",Q958*AB$2)</f>
        <v>0</v>
      </c>
      <c r="S958" s="50">
        <f t="shared" ref="S958" si="3593">COUNTIF(D958:D961,"Invité")*H958</f>
        <v>0</v>
      </c>
      <c r="T958" s="47">
        <f t="shared" ref="T958" si="3594">IF(S958="","",S958*AD$2)</f>
        <v>0</v>
      </c>
      <c r="U958" s="50">
        <f t="shared" ref="U958" si="3595">COUNTIF(D958:D961,"E&lt;3 ans")</f>
        <v>0</v>
      </c>
      <c r="V958" s="47">
        <f t="shared" ref="V958" si="3596">SUM(J958,L958,N958,P958,R958,T958,AE958)</f>
        <v>0</v>
      </c>
      <c r="W958" s="44">
        <f t="shared" ref="W958" si="3597">SUM(O958,Q958,S958)</f>
        <v>0</v>
      </c>
      <c r="X958"/>
      <c r="Y958"/>
      <c r="Z958"/>
      <c r="AA958"/>
      <c r="AB958"/>
    </row>
    <row r="959" spans="1:28" x14ac:dyDescent="0.25">
      <c r="A959" s="61"/>
      <c r="B959" s="40"/>
      <c r="D959" s="42"/>
      <c r="E959" s="58"/>
      <c r="F959" s="55"/>
      <c r="G959" s="55"/>
      <c r="H959" s="51"/>
      <c r="I959" s="51"/>
      <c r="J959" s="48"/>
      <c r="K959" s="51"/>
      <c r="L959" s="48"/>
      <c r="M959" s="51"/>
      <c r="N959" s="48"/>
      <c r="O959" s="51"/>
      <c r="P959" s="48"/>
      <c r="Q959" s="51"/>
      <c r="R959" s="48"/>
      <c r="S959" s="51"/>
      <c r="T959" s="48"/>
      <c r="U959" s="51"/>
      <c r="V959" s="48"/>
      <c r="W959" s="45"/>
      <c r="X959"/>
      <c r="Y959"/>
      <c r="Z959"/>
      <c r="AA959"/>
      <c r="AB959"/>
    </row>
    <row r="960" spans="1:28" x14ac:dyDescent="0.25">
      <c r="A960" s="61"/>
      <c r="B960" s="40"/>
      <c r="D960" s="42"/>
      <c r="E960" s="58"/>
      <c r="F960" s="55"/>
      <c r="G960" s="55"/>
      <c r="H960" s="51"/>
      <c r="I960" s="51"/>
      <c r="J960" s="48"/>
      <c r="K960" s="51"/>
      <c r="L960" s="48"/>
      <c r="M960" s="51"/>
      <c r="N960" s="48"/>
      <c r="O960" s="51"/>
      <c r="P960" s="48"/>
      <c r="Q960" s="51"/>
      <c r="R960" s="48"/>
      <c r="S960" s="51"/>
      <c r="T960" s="48"/>
      <c r="U960" s="51"/>
      <c r="V960" s="48"/>
      <c r="W960" s="45"/>
      <c r="X960"/>
      <c r="Y960"/>
      <c r="Z960"/>
      <c r="AA960"/>
      <c r="AB960"/>
    </row>
    <row r="961" spans="1:28" ht="15.75" thickBot="1" x14ac:dyDescent="0.3">
      <c r="A961" s="62"/>
      <c r="B961" s="41"/>
      <c r="C961" s="35"/>
      <c r="D961" s="25"/>
      <c r="E961" s="59"/>
      <c r="F961" s="56"/>
      <c r="G961" s="56"/>
      <c r="H961" s="52"/>
      <c r="I961" s="52"/>
      <c r="J961" s="53"/>
      <c r="K961" s="52"/>
      <c r="L961" s="53"/>
      <c r="M961" s="52"/>
      <c r="N961" s="53"/>
      <c r="O961" s="52"/>
      <c r="P961" s="53"/>
      <c r="Q961" s="52"/>
      <c r="R961" s="53"/>
      <c r="S961" s="52"/>
      <c r="T961" s="53"/>
      <c r="U961" s="52"/>
      <c r="V961" s="49"/>
      <c r="W961" s="46"/>
      <c r="X961"/>
      <c r="Y961"/>
      <c r="Z961"/>
      <c r="AA961"/>
      <c r="AB961"/>
    </row>
    <row r="962" spans="1:28" x14ac:dyDescent="0.25">
      <c r="A962" s="60"/>
      <c r="B962" s="37" t="str">
        <f>IFERROR(VLOOKUP(A962,'Listing Clients'!A:K,2,0),"")</f>
        <v/>
      </c>
      <c r="C962" s="39" t="str">
        <f>IFERROR(VLOOKUP(A962,'Listing Clients'!A:K,3,0),"")</f>
        <v/>
      </c>
      <c r="D962" s="24"/>
      <c r="E962" s="57"/>
      <c r="F962" s="54"/>
      <c r="G962" s="54"/>
      <c r="H962" s="50">
        <f t="shared" ref="H962" si="3598">G962-F962</f>
        <v>0</v>
      </c>
      <c r="I962" s="50">
        <f t="shared" ref="I962" si="3599">COUNTIF(D962:D965,"Adulte")*H962</f>
        <v>0</v>
      </c>
      <c r="J962" s="47">
        <f t="shared" ref="J962" si="3600">IF(I962="","",I962*Y$2)</f>
        <v>0</v>
      </c>
      <c r="K962" s="50">
        <f t="shared" ref="K962" si="3601">COUNTIF(D962:D965,"E&lt;10 ans")*H962</f>
        <v>0</v>
      </c>
      <c r="L962" s="47">
        <f t="shared" si="3376"/>
        <v>0</v>
      </c>
      <c r="M962" s="50">
        <f t="shared" ref="M962" si="3602">COUNTIF(D962:D965,"Invité")*H962</f>
        <v>0</v>
      </c>
      <c r="N962" s="47">
        <f t="shared" ref="N962" si="3603">IF(M962="","",M962*AC$2)</f>
        <v>0</v>
      </c>
      <c r="O962" s="50">
        <f t="shared" ref="O962" si="3604">COUNTIF(D962:D965,"Adulte")*H962</f>
        <v>0</v>
      </c>
      <c r="P962" s="47">
        <f t="shared" ref="P962" si="3605">IF(O962="","",O962*Z$2)</f>
        <v>0</v>
      </c>
      <c r="Q962" s="50">
        <f t="shared" ref="Q962" si="3606">COUNTIF(D962:D965,"E&lt;10 ans")*H962</f>
        <v>0</v>
      </c>
      <c r="R962" s="47">
        <f t="shared" ref="R962" si="3607">IF(Q962="","",Q962*AB$2)</f>
        <v>0</v>
      </c>
      <c r="S962" s="50">
        <f t="shared" ref="S962" si="3608">COUNTIF(D962:D965,"Invité")*H962</f>
        <v>0</v>
      </c>
      <c r="T962" s="47">
        <f t="shared" ref="T962" si="3609">IF(S962="","",S962*AD$2)</f>
        <v>0</v>
      </c>
      <c r="U962" s="50">
        <f t="shared" ref="U962" si="3610">COUNTIF(D962:D965,"E&lt;3 ans")</f>
        <v>0</v>
      </c>
      <c r="V962" s="47">
        <f t="shared" ref="V962" si="3611">SUM(J962,L962,N962,P962,R962,T962,AE962)</f>
        <v>0</v>
      </c>
      <c r="W962" s="44">
        <f t="shared" ref="W962" si="3612">SUM(O962,Q962,S962)</f>
        <v>0</v>
      </c>
      <c r="X962"/>
      <c r="Y962"/>
      <c r="Z962"/>
      <c r="AA962"/>
      <c r="AB962"/>
    </row>
    <row r="963" spans="1:28" x14ac:dyDescent="0.25">
      <c r="A963" s="61"/>
      <c r="B963" s="40"/>
      <c r="D963" s="42"/>
      <c r="E963" s="58"/>
      <c r="F963" s="55"/>
      <c r="G963" s="55"/>
      <c r="H963" s="51"/>
      <c r="I963" s="51"/>
      <c r="J963" s="48"/>
      <c r="K963" s="51"/>
      <c r="L963" s="48"/>
      <c r="M963" s="51"/>
      <c r="N963" s="48"/>
      <c r="O963" s="51"/>
      <c r="P963" s="48"/>
      <c r="Q963" s="51"/>
      <c r="R963" s="48"/>
      <c r="S963" s="51"/>
      <c r="T963" s="48"/>
      <c r="U963" s="51"/>
      <c r="V963" s="48"/>
      <c r="W963" s="45"/>
      <c r="X963"/>
      <c r="Y963"/>
      <c r="Z963"/>
      <c r="AA963"/>
      <c r="AB963"/>
    </row>
    <row r="964" spans="1:28" x14ac:dyDescent="0.25">
      <c r="A964" s="61"/>
      <c r="B964" s="40"/>
      <c r="D964" s="42"/>
      <c r="E964" s="58"/>
      <c r="F964" s="55"/>
      <c r="G964" s="55"/>
      <c r="H964" s="51"/>
      <c r="I964" s="51"/>
      <c r="J964" s="48"/>
      <c r="K964" s="51"/>
      <c r="L964" s="48"/>
      <c r="M964" s="51"/>
      <c r="N964" s="48"/>
      <c r="O964" s="51"/>
      <c r="P964" s="48"/>
      <c r="Q964" s="51"/>
      <c r="R964" s="48"/>
      <c r="S964" s="51"/>
      <c r="T964" s="48"/>
      <c r="U964" s="51"/>
      <c r="V964" s="48"/>
      <c r="W964" s="45"/>
      <c r="X964"/>
      <c r="Y964"/>
      <c r="Z964"/>
      <c r="AA964"/>
      <c r="AB964"/>
    </row>
    <row r="965" spans="1:28" ht="15.75" thickBot="1" x14ac:dyDescent="0.3">
      <c r="A965" s="62"/>
      <c r="B965" s="41"/>
      <c r="C965" s="35"/>
      <c r="D965" s="25"/>
      <c r="E965" s="59"/>
      <c r="F965" s="56"/>
      <c r="G965" s="56"/>
      <c r="H965" s="52"/>
      <c r="I965" s="52"/>
      <c r="J965" s="53"/>
      <c r="K965" s="52"/>
      <c r="L965" s="53"/>
      <c r="M965" s="52"/>
      <c r="N965" s="53"/>
      <c r="O965" s="52"/>
      <c r="P965" s="53"/>
      <c r="Q965" s="52"/>
      <c r="R965" s="53"/>
      <c r="S965" s="52"/>
      <c r="T965" s="53"/>
      <c r="U965" s="52"/>
      <c r="V965" s="49"/>
      <c r="W965" s="46"/>
      <c r="X965"/>
      <c r="Y965"/>
      <c r="Z965"/>
      <c r="AA965"/>
      <c r="AB965"/>
    </row>
    <row r="966" spans="1:28" x14ac:dyDescent="0.25">
      <c r="A966" s="60"/>
      <c r="B966" s="37" t="str">
        <f>IFERROR(VLOOKUP(A966,'Listing Clients'!A:K,2,0),"")</f>
        <v/>
      </c>
      <c r="C966" s="39" t="str">
        <f>IFERROR(VLOOKUP(A966,'Listing Clients'!A:K,3,0),"")</f>
        <v/>
      </c>
      <c r="D966" s="24"/>
      <c r="E966" s="57"/>
      <c r="F966" s="54"/>
      <c r="G966" s="54"/>
      <c r="H966" s="50">
        <f t="shared" ref="H966" si="3613">G966-F966</f>
        <v>0</v>
      </c>
      <c r="I966" s="50">
        <f t="shared" ref="I966" si="3614">COUNTIF(D966:D969,"Adulte")*H966</f>
        <v>0</v>
      </c>
      <c r="J966" s="47">
        <f t="shared" ref="J966" si="3615">IF(I966="","",I966*Y$2)</f>
        <v>0</v>
      </c>
      <c r="K966" s="50">
        <f t="shared" ref="K966" si="3616">COUNTIF(D966:D969,"E&lt;10 ans")*H966</f>
        <v>0</v>
      </c>
      <c r="L966" s="47">
        <f t="shared" ref="L966:L1026" si="3617">IF(K966="","",K966*AA$2)</f>
        <v>0</v>
      </c>
      <c r="M966" s="50">
        <f t="shared" ref="M966" si="3618">COUNTIF(D966:D969,"Invité")*H966</f>
        <v>0</v>
      </c>
      <c r="N966" s="47">
        <f t="shared" ref="N966" si="3619">IF(M966="","",M966*AC$2)</f>
        <v>0</v>
      </c>
      <c r="O966" s="50">
        <f t="shared" ref="O966" si="3620">COUNTIF(D966:D969,"Adulte")*H966</f>
        <v>0</v>
      </c>
      <c r="P966" s="47">
        <f t="shared" ref="P966" si="3621">IF(O966="","",O966*Z$2)</f>
        <v>0</v>
      </c>
      <c r="Q966" s="50">
        <f t="shared" ref="Q966" si="3622">COUNTIF(D966:D969,"E&lt;10 ans")*H966</f>
        <v>0</v>
      </c>
      <c r="R966" s="47">
        <f t="shared" ref="R966" si="3623">IF(Q966="","",Q966*AB$2)</f>
        <v>0</v>
      </c>
      <c r="S966" s="50">
        <f t="shared" ref="S966" si="3624">COUNTIF(D966:D969,"Invité")*H966</f>
        <v>0</v>
      </c>
      <c r="T966" s="47">
        <f t="shared" ref="T966" si="3625">IF(S966="","",S966*AD$2)</f>
        <v>0</v>
      </c>
      <c r="U966" s="50">
        <f t="shared" ref="U966" si="3626">COUNTIF(D966:D969,"E&lt;3 ans")</f>
        <v>0</v>
      </c>
      <c r="V966" s="47">
        <f t="shared" ref="V966" si="3627">SUM(J966,L966,N966,P966,R966,T966,AE966)</f>
        <v>0</v>
      </c>
      <c r="W966" s="44">
        <f t="shared" ref="W966" si="3628">SUM(O966,Q966,S966)</f>
        <v>0</v>
      </c>
      <c r="X966"/>
      <c r="Y966"/>
      <c r="Z966"/>
      <c r="AA966"/>
      <c r="AB966"/>
    </row>
    <row r="967" spans="1:28" x14ac:dyDescent="0.25">
      <c r="A967" s="61"/>
      <c r="B967" s="40"/>
      <c r="D967" s="42"/>
      <c r="E967" s="58"/>
      <c r="F967" s="55"/>
      <c r="G967" s="55"/>
      <c r="H967" s="51"/>
      <c r="I967" s="51"/>
      <c r="J967" s="48"/>
      <c r="K967" s="51"/>
      <c r="L967" s="48"/>
      <c r="M967" s="51"/>
      <c r="N967" s="48"/>
      <c r="O967" s="51"/>
      <c r="P967" s="48"/>
      <c r="Q967" s="51"/>
      <c r="R967" s="48"/>
      <c r="S967" s="51"/>
      <c r="T967" s="48"/>
      <c r="U967" s="51"/>
      <c r="V967" s="48"/>
      <c r="W967" s="45"/>
      <c r="X967"/>
      <c r="Y967"/>
      <c r="Z967"/>
      <c r="AA967"/>
      <c r="AB967"/>
    </row>
    <row r="968" spans="1:28" x14ac:dyDescent="0.25">
      <c r="A968" s="61"/>
      <c r="B968" s="40"/>
      <c r="D968" s="42"/>
      <c r="E968" s="58"/>
      <c r="F968" s="55"/>
      <c r="G968" s="55"/>
      <c r="H968" s="51"/>
      <c r="I968" s="51"/>
      <c r="J968" s="48"/>
      <c r="K968" s="51"/>
      <c r="L968" s="48"/>
      <c r="M968" s="51"/>
      <c r="N968" s="48"/>
      <c r="O968" s="51"/>
      <c r="P968" s="48"/>
      <c r="Q968" s="51"/>
      <c r="R968" s="48"/>
      <c r="S968" s="51"/>
      <c r="T968" s="48"/>
      <c r="U968" s="51"/>
      <c r="V968" s="48"/>
      <c r="W968" s="45"/>
      <c r="X968"/>
      <c r="Y968"/>
      <c r="Z968"/>
      <c r="AA968"/>
      <c r="AB968"/>
    </row>
    <row r="969" spans="1:28" ht="15.75" thickBot="1" x14ac:dyDescent="0.3">
      <c r="A969" s="62"/>
      <c r="B969" s="41"/>
      <c r="C969" s="35"/>
      <c r="D969" s="25"/>
      <c r="E969" s="59"/>
      <c r="F969" s="56"/>
      <c r="G969" s="56"/>
      <c r="H969" s="52"/>
      <c r="I969" s="52"/>
      <c r="J969" s="53"/>
      <c r="K969" s="52"/>
      <c r="L969" s="53"/>
      <c r="M969" s="52"/>
      <c r="N969" s="53"/>
      <c r="O969" s="52"/>
      <c r="P969" s="53"/>
      <c r="Q969" s="52"/>
      <c r="R969" s="53"/>
      <c r="S969" s="52"/>
      <c r="T969" s="53"/>
      <c r="U969" s="52"/>
      <c r="V969" s="49"/>
      <c r="W969" s="46"/>
      <c r="X969"/>
      <c r="Y969"/>
      <c r="Z969"/>
      <c r="AA969"/>
      <c r="AB969"/>
    </row>
    <row r="970" spans="1:28" x14ac:dyDescent="0.25">
      <c r="A970" s="60"/>
      <c r="B970" s="37" t="str">
        <f>IFERROR(VLOOKUP(A970,'Listing Clients'!A:K,2,0),"")</f>
        <v/>
      </c>
      <c r="C970" s="39" t="str">
        <f>IFERROR(VLOOKUP(A970,'Listing Clients'!A:K,3,0),"")</f>
        <v/>
      </c>
      <c r="D970" s="24"/>
      <c r="E970" s="57"/>
      <c r="F970" s="54"/>
      <c r="G970" s="54"/>
      <c r="H970" s="50">
        <f t="shared" ref="H970" si="3629">G970-F970</f>
        <v>0</v>
      </c>
      <c r="I970" s="50">
        <f t="shared" ref="I970" si="3630">COUNTIF(D970:D973,"Adulte")*H970</f>
        <v>0</v>
      </c>
      <c r="J970" s="47">
        <f t="shared" ref="J970" si="3631">IF(I970="","",I970*Y$2)</f>
        <v>0</v>
      </c>
      <c r="K970" s="50">
        <f t="shared" ref="K970" si="3632">COUNTIF(D970:D973,"E&lt;10 ans")*H970</f>
        <v>0</v>
      </c>
      <c r="L970" s="47">
        <f t="shared" si="3617"/>
        <v>0</v>
      </c>
      <c r="M970" s="50">
        <f t="shared" ref="M970" si="3633">COUNTIF(D970:D973,"Invité")*H970</f>
        <v>0</v>
      </c>
      <c r="N970" s="47">
        <f t="shared" ref="N970" si="3634">IF(M970="","",M970*AC$2)</f>
        <v>0</v>
      </c>
      <c r="O970" s="50">
        <f t="shared" ref="O970" si="3635">COUNTIF(D970:D973,"Adulte")*H970</f>
        <v>0</v>
      </c>
      <c r="P970" s="47">
        <f t="shared" ref="P970" si="3636">IF(O970="","",O970*Z$2)</f>
        <v>0</v>
      </c>
      <c r="Q970" s="50">
        <f t="shared" ref="Q970" si="3637">COUNTIF(D970:D973,"E&lt;10 ans")*H970</f>
        <v>0</v>
      </c>
      <c r="R970" s="47">
        <f t="shared" ref="R970" si="3638">IF(Q970="","",Q970*AB$2)</f>
        <v>0</v>
      </c>
      <c r="S970" s="50">
        <f t="shared" ref="S970" si="3639">COUNTIF(D970:D973,"Invité")*H970</f>
        <v>0</v>
      </c>
      <c r="T970" s="47">
        <f t="shared" ref="T970" si="3640">IF(S970="","",S970*AD$2)</f>
        <v>0</v>
      </c>
      <c r="U970" s="50">
        <f t="shared" ref="U970" si="3641">COUNTIF(D970:D973,"E&lt;3 ans")</f>
        <v>0</v>
      </c>
      <c r="V970" s="47">
        <f t="shared" ref="V970" si="3642">SUM(J970,L970,N970,P970,R970,T970,AE970)</f>
        <v>0</v>
      </c>
      <c r="W970" s="44">
        <f t="shared" ref="W970" si="3643">SUM(O970,Q970,S970)</f>
        <v>0</v>
      </c>
      <c r="X970"/>
      <c r="Y970"/>
      <c r="Z970"/>
      <c r="AA970"/>
      <c r="AB970"/>
    </row>
    <row r="971" spans="1:28" x14ac:dyDescent="0.25">
      <c r="A971" s="61"/>
      <c r="B971" s="40"/>
      <c r="D971" s="42"/>
      <c r="E971" s="58"/>
      <c r="F971" s="55"/>
      <c r="G971" s="55"/>
      <c r="H971" s="51"/>
      <c r="I971" s="51"/>
      <c r="J971" s="48"/>
      <c r="K971" s="51"/>
      <c r="L971" s="48"/>
      <c r="M971" s="51"/>
      <c r="N971" s="48"/>
      <c r="O971" s="51"/>
      <c r="P971" s="48"/>
      <c r="Q971" s="51"/>
      <c r="R971" s="48"/>
      <c r="S971" s="51"/>
      <c r="T971" s="48"/>
      <c r="U971" s="51"/>
      <c r="V971" s="48"/>
      <c r="W971" s="45"/>
      <c r="X971"/>
      <c r="Y971"/>
      <c r="Z971"/>
      <c r="AA971"/>
      <c r="AB971"/>
    </row>
    <row r="972" spans="1:28" x14ac:dyDescent="0.25">
      <c r="A972" s="61"/>
      <c r="B972" s="40"/>
      <c r="D972" s="42"/>
      <c r="E972" s="58"/>
      <c r="F972" s="55"/>
      <c r="G972" s="55"/>
      <c r="H972" s="51"/>
      <c r="I972" s="51"/>
      <c r="J972" s="48"/>
      <c r="K972" s="51"/>
      <c r="L972" s="48"/>
      <c r="M972" s="51"/>
      <c r="N972" s="48"/>
      <c r="O972" s="51"/>
      <c r="P972" s="48"/>
      <c r="Q972" s="51"/>
      <c r="R972" s="48"/>
      <c r="S972" s="51"/>
      <c r="T972" s="48"/>
      <c r="U972" s="51"/>
      <c r="V972" s="48"/>
      <c r="W972" s="45"/>
      <c r="X972"/>
      <c r="Y972"/>
      <c r="Z972"/>
      <c r="AA972"/>
      <c r="AB972"/>
    </row>
    <row r="973" spans="1:28" ht="15.75" thickBot="1" x14ac:dyDescent="0.3">
      <c r="A973" s="62"/>
      <c r="B973" s="41"/>
      <c r="C973" s="35"/>
      <c r="D973" s="25"/>
      <c r="E973" s="59"/>
      <c r="F973" s="56"/>
      <c r="G973" s="56"/>
      <c r="H973" s="52"/>
      <c r="I973" s="52"/>
      <c r="J973" s="53"/>
      <c r="K973" s="52"/>
      <c r="L973" s="53"/>
      <c r="M973" s="52"/>
      <c r="N973" s="53"/>
      <c r="O973" s="52"/>
      <c r="P973" s="53"/>
      <c r="Q973" s="52"/>
      <c r="R973" s="53"/>
      <c r="S973" s="52"/>
      <c r="T973" s="53"/>
      <c r="U973" s="52"/>
      <c r="V973" s="49"/>
      <c r="W973" s="46"/>
      <c r="X973"/>
      <c r="Y973"/>
      <c r="Z973"/>
      <c r="AA973"/>
      <c r="AB973"/>
    </row>
    <row r="974" spans="1:28" x14ac:dyDescent="0.25">
      <c r="A974" s="60"/>
      <c r="B974" s="37" t="str">
        <f>IFERROR(VLOOKUP(A974,'Listing Clients'!A:K,2,0),"")</f>
        <v/>
      </c>
      <c r="C974" s="39" t="str">
        <f>IFERROR(VLOOKUP(A974,'Listing Clients'!A:K,3,0),"")</f>
        <v/>
      </c>
      <c r="D974" s="24"/>
      <c r="E974" s="57"/>
      <c r="F974" s="54"/>
      <c r="G974" s="54"/>
      <c r="H974" s="50">
        <f t="shared" ref="H974" si="3644">G974-F974</f>
        <v>0</v>
      </c>
      <c r="I974" s="50">
        <f t="shared" ref="I974" si="3645">COUNTIF(D974:D977,"Adulte")*H974</f>
        <v>0</v>
      </c>
      <c r="J974" s="47">
        <f t="shared" ref="J974" si="3646">IF(I974="","",I974*Y$2)</f>
        <v>0</v>
      </c>
      <c r="K974" s="50">
        <f t="shared" ref="K974" si="3647">COUNTIF(D974:D977,"E&lt;10 ans")*H974</f>
        <v>0</v>
      </c>
      <c r="L974" s="47">
        <f t="shared" si="3617"/>
        <v>0</v>
      </c>
      <c r="M974" s="50">
        <f t="shared" ref="M974" si="3648">COUNTIF(D974:D977,"Invité")*H974</f>
        <v>0</v>
      </c>
      <c r="N974" s="47">
        <f t="shared" ref="N974" si="3649">IF(M974="","",M974*AC$2)</f>
        <v>0</v>
      </c>
      <c r="O974" s="50">
        <f t="shared" ref="O974" si="3650">COUNTIF(D974:D977,"Adulte")*H974</f>
        <v>0</v>
      </c>
      <c r="P974" s="47">
        <f t="shared" ref="P974" si="3651">IF(O974="","",O974*Z$2)</f>
        <v>0</v>
      </c>
      <c r="Q974" s="50">
        <f t="shared" ref="Q974" si="3652">COUNTIF(D974:D977,"E&lt;10 ans")*H974</f>
        <v>0</v>
      </c>
      <c r="R974" s="47">
        <f t="shared" ref="R974" si="3653">IF(Q974="","",Q974*AB$2)</f>
        <v>0</v>
      </c>
      <c r="S974" s="50">
        <f t="shared" ref="S974" si="3654">COUNTIF(D974:D977,"Invité")*H974</f>
        <v>0</v>
      </c>
      <c r="T974" s="47">
        <f t="shared" ref="T974" si="3655">IF(S974="","",S974*AD$2)</f>
        <v>0</v>
      </c>
      <c r="U974" s="50">
        <f t="shared" ref="U974" si="3656">COUNTIF(D974:D977,"E&lt;3 ans")</f>
        <v>0</v>
      </c>
      <c r="V974" s="47">
        <f t="shared" ref="V974" si="3657">SUM(J974,L974,N974,P974,R974,T974,AE974)</f>
        <v>0</v>
      </c>
      <c r="W974" s="44">
        <f t="shared" ref="W974" si="3658">SUM(O974,Q974,S974)</f>
        <v>0</v>
      </c>
      <c r="X974"/>
      <c r="Y974"/>
      <c r="Z974"/>
      <c r="AA974"/>
      <c r="AB974"/>
    </row>
    <row r="975" spans="1:28" x14ac:dyDescent="0.25">
      <c r="A975" s="61"/>
      <c r="B975" s="40"/>
      <c r="D975" s="42"/>
      <c r="E975" s="58"/>
      <c r="F975" s="55"/>
      <c r="G975" s="55"/>
      <c r="H975" s="51"/>
      <c r="I975" s="51"/>
      <c r="J975" s="48"/>
      <c r="K975" s="51"/>
      <c r="L975" s="48"/>
      <c r="M975" s="51"/>
      <c r="N975" s="48"/>
      <c r="O975" s="51"/>
      <c r="P975" s="48"/>
      <c r="Q975" s="51"/>
      <c r="R975" s="48"/>
      <c r="S975" s="51"/>
      <c r="T975" s="48"/>
      <c r="U975" s="51"/>
      <c r="V975" s="48"/>
      <c r="W975" s="45"/>
      <c r="X975"/>
      <c r="Y975"/>
      <c r="Z975"/>
      <c r="AA975"/>
      <c r="AB975"/>
    </row>
    <row r="976" spans="1:28" x14ac:dyDescent="0.25">
      <c r="A976" s="61"/>
      <c r="B976" s="40"/>
      <c r="D976" s="42"/>
      <c r="E976" s="58"/>
      <c r="F976" s="55"/>
      <c r="G976" s="55"/>
      <c r="H976" s="51"/>
      <c r="I976" s="51"/>
      <c r="J976" s="48"/>
      <c r="K976" s="51"/>
      <c r="L976" s="48"/>
      <c r="M976" s="51"/>
      <c r="N976" s="48"/>
      <c r="O976" s="51"/>
      <c r="P976" s="48"/>
      <c r="Q976" s="51"/>
      <c r="R976" s="48"/>
      <c r="S976" s="51"/>
      <c r="T976" s="48"/>
      <c r="U976" s="51"/>
      <c r="V976" s="48"/>
      <c r="W976" s="45"/>
      <c r="X976"/>
      <c r="Y976"/>
      <c r="Z976"/>
      <c r="AA976"/>
      <c r="AB976"/>
    </row>
    <row r="977" spans="1:28" ht="15.75" thickBot="1" x14ac:dyDescent="0.3">
      <c r="A977" s="62"/>
      <c r="B977" s="41"/>
      <c r="C977" s="35"/>
      <c r="D977" s="25"/>
      <c r="E977" s="59"/>
      <c r="F977" s="56"/>
      <c r="G977" s="56"/>
      <c r="H977" s="52"/>
      <c r="I977" s="52"/>
      <c r="J977" s="53"/>
      <c r="K977" s="52"/>
      <c r="L977" s="53"/>
      <c r="M977" s="52"/>
      <c r="N977" s="53"/>
      <c r="O977" s="52"/>
      <c r="P977" s="53"/>
      <c r="Q977" s="52"/>
      <c r="R977" s="53"/>
      <c r="S977" s="52"/>
      <c r="T977" s="53"/>
      <c r="U977" s="52"/>
      <c r="V977" s="49"/>
      <c r="W977" s="46"/>
      <c r="X977"/>
      <c r="Y977"/>
      <c r="Z977"/>
      <c r="AA977"/>
      <c r="AB977"/>
    </row>
    <row r="978" spans="1:28" x14ac:dyDescent="0.25">
      <c r="A978" s="60"/>
      <c r="B978" s="37" t="str">
        <f>IFERROR(VLOOKUP(A978,'Listing Clients'!A:K,2,0),"")</f>
        <v/>
      </c>
      <c r="C978" s="39" t="str">
        <f>IFERROR(VLOOKUP(A978,'Listing Clients'!A:K,3,0),"")</f>
        <v/>
      </c>
      <c r="D978" s="24"/>
      <c r="E978" s="57"/>
      <c r="F978" s="54"/>
      <c r="G978" s="54"/>
      <c r="H978" s="50">
        <f t="shared" ref="H978" si="3659">G978-F978</f>
        <v>0</v>
      </c>
      <c r="I978" s="50">
        <f t="shared" ref="I978" si="3660">COUNTIF(D978:D981,"Adulte")*H978</f>
        <v>0</v>
      </c>
      <c r="J978" s="47">
        <f t="shared" ref="J978" si="3661">IF(I978="","",I978*Y$2)</f>
        <v>0</v>
      </c>
      <c r="K978" s="50">
        <f t="shared" ref="K978" si="3662">COUNTIF(D978:D981,"E&lt;10 ans")*H978</f>
        <v>0</v>
      </c>
      <c r="L978" s="47">
        <f t="shared" si="3617"/>
        <v>0</v>
      </c>
      <c r="M978" s="50">
        <f t="shared" ref="M978" si="3663">COUNTIF(D978:D981,"Invité")*H978</f>
        <v>0</v>
      </c>
      <c r="N978" s="47">
        <f t="shared" ref="N978" si="3664">IF(M978="","",M978*AC$2)</f>
        <v>0</v>
      </c>
      <c r="O978" s="50">
        <f t="shared" ref="O978" si="3665">COUNTIF(D978:D981,"Adulte")*H978</f>
        <v>0</v>
      </c>
      <c r="P978" s="47">
        <f t="shared" ref="P978" si="3666">IF(O978="","",O978*Z$2)</f>
        <v>0</v>
      </c>
      <c r="Q978" s="50">
        <f t="shared" ref="Q978" si="3667">COUNTIF(D978:D981,"E&lt;10 ans")*H978</f>
        <v>0</v>
      </c>
      <c r="R978" s="47">
        <f t="shared" ref="R978" si="3668">IF(Q978="","",Q978*AB$2)</f>
        <v>0</v>
      </c>
      <c r="S978" s="50">
        <f t="shared" ref="S978" si="3669">COUNTIF(D978:D981,"Invité")*H978</f>
        <v>0</v>
      </c>
      <c r="T978" s="47">
        <f t="shared" ref="T978" si="3670">IF(S978="","",S978*AD$2)</f>
        <v>0</v>
      </c>
      <c r="U978" s="50">
        <f t="shared" ref="U978" si="3671">COUNTIF(D978:D981,"E&lt;3 ans")</f>
        <v>0</v>
      </c>
      <c r="V978" s="47">
        <f t="shared" ref="V978" si="3672">SUM(J978,L978,N978,P978,R978,T978,AE978)</f>
        <v>0</v>
      </c>
      <c r="W978" s="44">
        <f t="shared" ref="W978" si="3673">SUM(O978,Q978,S978)</f>
        <v>0</v>
      </c>
      <c r="X978"/>
      <c r="Y978"/>
      <c r="Z978"/>
      <c r="AA978"/>
      <c r="AB978"/>
    </row>
    <row r="979" spans="1:28" x14ac:dyDescent="0.25">
      <c r="A979" s="61"/>
      <c r="B979" s="40"/>
      <c r="D979" s="42"/>
      <c r="E979" s="58"/>
      <c r="F979" s="55"/>
      <c r="G979" s="55"/>
      <c r="H979" s="51"/>
      <c r="I979" s="51"/>
      <c r="J979" s="48"/>
      <c r="K979" s="51"/>
      <c r="L979" s="48"/>
      <c r="M979" s="51"/>
      <c r="N979" s="48"/>
      <c r="O979" s="51"/>
      <c r="P979" s="48"/>
      <c r="Q979" s="51"/>
      <c r="R979" s="48"/>
      <c r="S979" s="51"/>
      <c r="T979" s="48"/>
      <c r="U979" s="51"/>
      <c r="V979" s="48"/>
      <c r="W979" s="45"/>
      <c r="X979"/>
      <c r="Y979"/>
      <c r="Z979"/>
      <c r="AA979"/>
      <c r="AB979"/>
    </row>
    <row r="980" spans="1:28" x14ac:dyDescent="0.25">
      <c r="A980" s="61"/>
      <c r="B980" s="40"/>
      <c r="D980" s="42"/>
      <c r="E980" s="58"/>
      <c r="F980" s="55"/>
      <c r="G980" s="55"/>
      <c r="H980" s="51"/>
      <c r="I980" s="51"/>
      <c r="J980" s="48"/>
      <c r="K980" s="51"/>
      <c r="L980" s="48"/>
      <c r="M980" s="51"/>
      <c r="N980" s="48"/>
      <c r="O980" s="51"/>
      <c r="P980" s="48"/>
      <c r="Q980" s="51"/>
      <c r="R980" s="48"/>
      <c r="S980" s="51"/>
      <c r="T980" s="48"/>
      <c r="U980" s="51"/>
      <c r="V980" s="48"/>
      <c r="W980" s="45"/>
      <c r="X980"/>
      <c r="Y980"/>
      <c r="Z980"/>
      <c r="AA980"/>
      <c r="AB980"/>
    </row>
    <row r="981" spans="1:28" ht="15.75" thickBot="1" x14ac:dyDescent="0.3">
      <c r="A981" s="62"/>
      <c r="B981" s="41"/>
      <c r="C981" s="35"/>
      <c r="D981" s="25"/>
      <c r="E981" s="59"/>
      <c r="F981" s="56"/>
      <c r="G981" s="56"/>
      <c r="H981" s="52"/>
      <c r="I981" s="52"/>
      <c r="J981" s="53"/>
      <c r="K981" s="52"/>
      <c r="L981" s="53"/>
      <c r="M981" s="52"/>
      <c r="N981" s="53"/>
      <c r="O981" s="52"/>
      <c r="P981" s="53"/>
      <c r="Q981" s="52"/>
      <c r="R981" s="53"/>
      <c r="S981" s="52"/>
      <c r="T981" s="53"/>
      <c r="U981" s="52"/>
      <c r="V981" s="49"/>
      <c r="W981" s="46"/>
      <c r="X981"/>
      <c r="Y981"/>
      <c r="Z981"/>
      <c r="AA981"/>
      <c r="AB981"/>
    </row>
    <row r="982" spans="1:28" x14ac:dyDescent="0.25">
      <c r="A982" s="60"/>
      <c r="B982" s="37" t="str">
        <f>IFERROR(VLOOKUP(A982,'Listing Clients'!A:K,2,0),"")</f>
        <v/>
      </c>
      <c r="C982" s="39" t="str">
        <f>IFERROR(VLOOKUP(A982,'Listing Clients'!A:K,3,0),"")</f>
        <v/>
      </c>
      <c r="D982" s="24"/>
      <c r="E982" s="57"/>
      <c r="F982" s="54"/>
      <c r="G982" s="54"/>
      <c r="H982" s="50">
        <f t="shared" ref="H982" si="3674">G982-F982</f>
        <v>0</v>
      </c>
      <c r="I982" s="50">
        <f t="shared" ref="I982" si="3675">COUNTIF(D982:D985,"Adulte")*H982</f>
        <v>0</v>
      </c>
      <c r="J982" s="47">
        <f t="shared" ref="J982" si="3676">IF(I982="","",I982*Y$2)</f>
        <v>0</v>
      </c>
      <c r="K982" s="50">
        <f t="shared" ref="K982" si="3677">COUNTIF(D982:D985,"E&lt;10 ans")*H982</f>
        <v>0</v>
      </c>
      <c r="L982" s="47">
        <f t="shared" si="3617"/>
        <v>0</v>
      </c>
      <c r="M982" s="50">
        <f t="shared" ref="M982" si="3678">COUNTIF(D982:D985,"Invité")*H982</f>
        <v>0</v>
      </c>
      <c r="N982" s="47">
        <f t="shared" ref="N982" si="3679">IF(M982="","",M982*AC$2)</f>
        <v>0</v>
      </c>
      <c r="O982" s="50">
        <f t="shared" ref="O982" si="3680">COUNTIF(D982:D985,"Adulte")*H982</f>
        <v>0</v>
      </c>
      <c r="P982" s="47">
        <f t="shared" ref="P982" si="3681">IF(O982="","",O982*Z$2)</f>
        <v>0</v>
      </c>
      <c r="Q982" s="50">
        <f t="shared" ref="Q982" si="3682">COUNTIF(D982:D985,"E&lt;10 ans")*H982</f>
        <v>0</v>
      </c>
      <c r="R982" s="47">
        <f t="shared" ref="R982" si="3683">IF(Q982="","",Q982*AB$2)</f>
        <v>0</v>
      </c>
      <c r="S982" s="50">
        <f t="shared" ref="S982" si="3684">COUNTIF(D982:D985,"Invité")*H982</f>
        <v>0</v>
      </c>
      <c r="T982" s="47">
        <f t="shared" ref="T982" si="3685">IF(S982="","",S982*AD$2)</f>
        <v>0</v>
      </c>
      <c r="U982" s="50">
        <f t="shared" ref="U982" si="3686">COUNTIF(D982:D985,"E&lt;3 ans")</f>
        <v>0</v>
      </c>
      <c r="V982" s="47">
        <f t="shared" ref="V982" si="3687">SUM(J982,L982,N982,P982,R982,T982,AE982)</f>
        <v>0</v>
      </c>
      <c r="W982" s="44">
        <f t="shared" ref="W982" si="3688">SUM(O982,Q982,S982)</f>
        <v>0</v>
      </c>
      <c r="X982"/>
      <c r="Y982"/>
      <c r="Z982"/>
      <c r="AA982"/>
      <c r="AB982"/>
    </row>
    <row r="983" spans="1:28" x14ac:dyDescent="0.25">
      <c r="A983" s="61"/>
      <c r="B983" s="40"/>
      <c r="D983" s="42"/>
      <c r="E983" s="58"/>
      <c r="F983" s="55"/>
      <c r="G983" s="55"/>
      <c r="H983" s="51"/>
      <c r="I983" s="51"/>
      <c r="J983" s="48"/>
      <c r="K983" s="51"/>
      <c r="L983" s="48"/>
      <c r="M983" s="51"/>
      <c r="N983" s="48"/>
      <c r="O983" s="51"/>
      <c r="P983" s="48"/>
      <c r="Q983" s="51"/>
      <c r="R983" s="48"/>
      <c r="S983" s="51"/>
      <c r="T983" s="48"/>
      <c r="U983" s="51"/>
      <c r="V983" s="48"/>
      <c r="W983" s="45"/>
      <c r="X983"/>
      <c r="Y983"/>
      <c r="Z983"/>
      <c r="AA983"/>
      <c r="AB983"/>
    </row>
    <row r="984" spans="1:28" x14ac:dyDescent="0.25">
      <c r="A984" s="61"/>
      <c r="B984" s="40"/>
      <c r="D984" s="42"/>
      <c r="E984" s="58"/>
      <c r="F984" s="55"/>
      <c r="G984" s="55"/>
      <c r="H984" s="51"/>
      <c r="I984" s="51"/>
      <c r="J984" s="48"/>
      <c r="K984" s="51"/>
      <c r="L984" s="48"/>
      <c r="M984" s="51"/>
      <c r="N984" s="48"/>
      <c r="O984" s="51"/>
      <c r="P984" s="48"/>
      <c r="Q984" s="51"/>
      <c r="R984" s="48"/>
      <c r="S984" s="51"/>
      <c r="T984" s="48"/>
      <c r="U984" s="51"/>
      <c r="V984" s="48"/>
      <c r="W984" s="45"/>
      <c r="X984"/>
      <c r="Y984"/>
      <c r="Z984"/>
      <c r="AA984"/>
      <c r="AB984"/>
    </row>
    <row r="985" spans="1:28" ht="15.75" thickBot="1" x14ac:dyDescent="0.3">
      <c r="A985" s="62"/>
      <c r="B985" s="41"/>
      <c r="C985" s="35"/>
      <c r="D985" s="25"/>
      <c r="E985" s="59"/>
      <c r="F985" s="56"/>
      <c r="G985" s="56"/>
      <c r="H985" s="52"/>
      <c r="I985" s="52"/>
      <c r="J985" s="53"/>
      <c r="K985" s="52"/>
      <c r="L985" s="53"/>
      <c r="M985" s="52"/>
      <c r="N985" s="53"/>
      <c r="O985" s="52"/>
      <c r="P985" s="53"/>
      <c r="Q985" s="52"/>
      <c r="R985" s="53"/>
      <c r="S985" s="52"/>
      <c r="T985" s="53"/>
      <c r="U985" s="52"/>
      <c r="V985" s="49"/>
      <c r="W985" s="46"/>
      <c r="X985"/>
      <c r="Y985"/>
      <c r="Z985"/>
      <c r="AA985"/>
      <c r="AB985"/>
    </row>
    <row r="986" spans="1:28" x14ac:dyDescent="0.25">
      <c r="A986" s="60"/>
      <c r="B986" s="37" t="str">
        <f>IFERROR(VLOOKUP(A986,'Listing Clients'!A:K,2,0),"")</f>
        <v/>
      </c>
      <c r="C986" s="39" t="str">
        <f>IFERROR(VLOOKUP(A986,'Listing Clients'!A:K,3,0),"")</f>
        <v/>
      </c>
      <c r="D986" s="24"/>
      <c r="E986" s="57"/>
      <c r="F986" s="54"/>
      <c r="G986" s="54"/>
      <c r="H986" s="50">
        <f t="shared" ref="H986" si="3689">G986-F986</f>
        <v>0</v>
      </c>
      <c r="I986" s="50">
        <f t="shared" ref="I986" si="3690">COUNTIF(D986:D989,"Adulte")*H986</f>
        <v>0</v>
      </c>
      <c r="J986" s="47">
        <f t="shared" ref="J986" si="3691">IF(I986="","",I986*Y$2)</f>
        <v>0</v>
      </c>
      <c r="K986" s="50">
        <f t="shared" ref="K986" si="3692">COUNTIF(D986:D989,"E&lt;10 ans")*H986</f>
        <v>0</v>
      </c>
      <c r="L986" s="47">
        <f t="shared" si="3617"/>
        <v>0</v>
      </c>
      <c r="M986" s="50">
        <f t="shared" ref="M986" si="3693">COUNTIF(D986:D989,"Invité")*H986</f>
        <v>0</v>
      </c>
      <c r="N986" s="47">
        <f t="shared" ref="N986" si="3694">IF(M986="","",M986*AC$2)</f>
        <v>0</v>
      </c>
      <c r="O986" s="50">
        <f t="shared" ref="O986" si="3695">COUNTIF(D986:D989,"Adulte")*H986</f>
        <v>0</v>
      </c>
      <c r="P986" s="47">
        <f t="shared" ref="P986" si="3696">IF(O986="","",O986*Z$2)</f>
        <v>0</v>
      </c>
      <c r="Q986" s="50">
        <f t="shared" ref="Q986" si="3697">COUNTIF(D986:D989,"E&lt;10 ans")*H986</f>
        <v>0</v>
      </c>
      <c r="R986" s="47">
        <f t="shared" ref="R986" si="3698">IF(Q986="","",Q986*AB$2)</f>
        <v>0</v>
      </c>
      <c r="S986" s="50">
        <f t="shared" ref="S986" si="3699">COUNTIF(D986:D989,"Invité")*H986</f>
        <v>0</v>
      </c>
      <c r="T986" s="47">
        <f t="shared" ref="T986" si="3700">IF(S986="","",S986*AD$2)</f>
        <v>0</v>
      </c>
      <c r="U986" s="50">
        <f t="shared" ref="U986" si="3701">COUNTIF(D986:D989,"E&lt;3 ans")</f>
        <v>0</v>
      </c>
      <c r="V986" s="47">
        <f t="shared" ref="V986" si="3702">SUM(J986,L986,N986,P986,R986,T986,AE986)</f>
        <v>0</v>
      </c>
      <c r="W986" s="44">
        <f t="shared" ref="W986" si="3703">SUM(O986,Q986,S986)</f>
        <v>0</v>
      </c>
      <c r="X986"/>
      <c r="Y986"/>
      <c r="Z986"/>
      <c r="AA986"/>
      <c r="AB986"/>
    </row>
    <row r="987" spans="1:28" x14ac:dyDescent="0.25">
      <c r="A987" s="61"/>
      <c r="B987" s="40"/>
      <c r="D987" s="42"/>
      <c r="E987" s="58"/>
      <c r="F987" s="55"/>
      <c r="G987" s="55"/>
      <c r="H987" s="51"/>
      <c r="I987" s="51"/>
      <c r="J987" s="48"/>
      <c r="K987" s="51"/>
      <c r="L987" s="48"/>
      <c r="M987" s="51"/>
      <c r="N987" s="48"/>
      <c r="O987" s="51"/>
      <c r="P987" s="48"/>
      <c r="Q987" s="51"/>
      <c r="R987" s="48"/>
      <c r="S987" s="51"/>
      <c r="T987" s="48"/>
      <c r="U987" s="51"/>
      <c r="V987" s="48"/>
      <c r="W987" s="45"/>
      <c r="X987"/>
      <c r="Y987"/>
      <c r="Z987"/>
      <c r="AA987"/>
      <c r="AB987"/>
    </row>
    <row r="988" spans="1:28" x14ac:dyDescent="0.25">
      <c r="A988" s="61"/>
      <c r="B988" s="40"/>
      <c r="D988" s="42"/>
      <c r="E988" s="58"/>
      <c r="F988" s="55"/>
      <c r="G988" s="55"/>
      <c r="H988" s="51"/>
      <c r="I988" s="51"/>
      <c r="J988" s="48"/>
      <c r="K988" s="51"/>
      <c r="L988" s="48"/>
      <c r="M988" s="51"/>
      <c r="N988" s="48"/>
      <c r="O988" s="51"/>
      <c r="P988" s="48"/>
      <c r="Q988" s="51"/>
      <c r="R988" s="48"/>
      <c r="S988" s="51"/>
      <c r="T988" s="48"/>
      <c r="U988" s="51"/>
      <c r="V988" s="48"/>
      <c r="W988" s="45"/>
      <c r="X988"/>
      <c r="Y988"/>
      <c r="Z988"/>
      <c r="AA988"/>
      <c r="AB988"/>
    </row>
    <row r="989" spans="1:28" ht="15.75" thickBot="1" x14ac:dyDescent="0.3">
      <c r="A989" s="62"/>
      <c r="B989" s="41"/>
      <c r="C989" s="35"/>
      <c r="D989" s="25"/>
      <c r="E989" s="59"/>
      <c r="F989" s="56"/>
      <c r="G989" s="56"/>
      <c r="H989" s="52"/>
      <c r="I989" s="52"/>
      <c r="J989" s="53"/>
      <c r="K989" s="52"/>
      <c r="L989" s="53"/>
      <c r="M989" s="52"/>
      <c r="N989" s="53"/>
      <c r="O989" s="52"/>
      <c r="P989" s="53"/>
      <c r="Q989" s="52"/>
      <c r="R989" s="53"/>
      <c r="S989" s="52"/>
      <c r="T989" s="53"/>
      <c r="U989" s="52"/>
      <c r="V989" s="49"/>
      <c r="W989" s="46"/>
      <c r="X989"/>
      <c r="Y989"/>
      <c r="Z989"/>
      <c r="AA989"/>
      <c r="AB989"/>
    </row>
    <row r="990" spans="1:28" x14ac:dyDescent="0.25">
      <c r="A990" s="60"/>
      <c r="B990" s="37" t="str">
        <f>IFERROR(VLOOKUP(A990,'Listing Clients'!A:K,2,0),"")</f>
        <v/>
      </c>
      <c r="C990" s="39" t="str">
        <f>IFERROR(VLOOKUP(A990,'Listing Clients'!A:K,3,0),"")</f>
        <v/>
      </c>
      <c r="D990" s="24"/>
      <c r="E990" s="57"/>
      <c r="F990" s="54"/>
      <c r="G990" s="54"/>
      <c r="H990" s="50">
        <f t="shared" ref="H990" si="3704">G990-F990</f>
        <v>0</v>
      </c>
      <c r="I990" s="50">
        <f t="shared" ref="I990" si="3705">COUNTIF(D990:D993,"Adulte")*H990</f>
        <v>0</v>
      </c>
      <c r="J990" s="47">
        <f t="shared" ref="J990" si="3706">IF(I990="","",I990*Y$2)</f>
        <v>0</v>
      </c>
      <c r="K990" s="50">
        <f t="shared" ref="K990" si="3707">COUNTIF(D990:D993,"E&lt;10 ans")*H990</f>
        <v>0</v>
      </c>
      <c r="L990" s="47">
        <f t="shared" si="3617"/>
        <v>0</v>
      </c>
      <c r="M990" s="50">
        <f t="shared" ref="M990" si="3708">COUNTIF(D990:D993,"Invité")*H990</f>
        <v>0</v>
      </c>
      <c r="N990" s="47">
        <f t="shared" ref="N990" si="3709">IF(M990="","",M990*AC$2)</f>
        <v>0</v>
      </c>
      <c r="O990" s="50">
        <f t="shared" ref="O990" si="3710">COUNTIF(D990:D993,"Adulte")*H990</f>
        <v>0</v>
      </c>
      <c r="P990" s="47">
        <f t="shared" ref="P990" si="3711">IF(O990="","",O990*Z$2)</f>
        <v>0</v>
      </c>
      <c r="Q990" s="50">
        <f t="shared" ref="Q990" si="3712">COUNTIF(D990:D993,"E&lt;10 ans")*H990</f>
        <v>0</v>
      </c>
      <c r="R990" s="47">
        <f t="shared" ref="R990" si="3713">IF(Q990="","",Q990*AB$2)</f>
        <v>0</v>
      </c>
      <c r="S990" s="50">
        <f t="shared" ref="S990" si="3714">COUNTIF(D990:D993,"Invité")*H990</f>
        <v>0</v>
      </c>
      <c r="T990" s="47">
        <f t="shared" ref="T990" si="3715">IF(S990="","",S990*AD$2)</f>
        <v>0</v>
      </c>
      <c r="U990" s="50">
        <f t="shared" ref="U990" si="3716">COUNTIF(D990:D993,"E&lt;3 ans")</f>
        <v>0</v>
      </c>
      <c r="V990" s="47">
        <f t="shared" ref="V990" si="3717">SUM(J990,L990,N990,P990,R990,T990,AE990)</f>
        <v>0</v>
      </c>
      <c r="W990" s="44">
        <f t="shared" ref="W990" si="3718">SUM(O990,Q990,S990)</f>
        <v>0</v>
      </c>
      <c r="X990"/>
      <c r="Y990"/>
      <c r="Z990"/>
      <c r="AA990"/>
      <c r="AB990"/>
    </row>
    <row r="991" spans="1:28" x14ac:dyDescent="0.25">
      <c r="A991" s="61"/>
      <c r="B991" s="40"/>
      <c r="D991" s="42"/>
      <c r="E991" s="58"/>
      <c r="F991" s="55"/>
      <c r="G991" s="55"/>
      <c r="H991" s="51"/>
      <c r="I991" s="51"/>
      <c r="J991" s="48"/>
      <c r="K991" s="51"/>
      <c r="L991" s="48"/>
      <c r="M991" s="51"/>
      <c r="N991" s="48"/>
      <c r="O991" s="51"/>
      <c r="P991" s="48"/>
      <c r="Q991" s="51"/>
      <c r="R991" s="48"/>
      <c r="S991" s="51"/>
      <c r="T991" s="48"/>
      <c r="U991" s="51"/>
      <c r="V991" s="48"/>
      <c r="W991" s="45"/>
      <c r="X991"/>
      <c r="Y991"/>
      <c r="Z991"/>
      <c r="AA991"/>
      <c r="AB991"/>
    </row>
    <row r="992" spans="1:28" x14ac:dyDescent="0.25">
      <c r="A992" s="61"/>
      <c r="B992" s="40"/>
      <c r="D992" s="42"/>
      <c r="E992" s="58"/>
      <c r="F992" s="55"/>
      <c r="G992" s="55"/>
      <c r="H992" s="51"/>
      <c r="I992" s="51"/>
      <c r="J992" s="48"/>
      <c r="K992" s="51"/>
      <c r="L992" s="48"/>
      <c r="M992" s="51"/>
      <c r="N992" s="48"/>
      <c r="O992" s="51"/>
      <c r="P992" s="48"/>
      <c r="Q992" s="51"/>
      <c r="R992" s="48"/>
      <c r="S992" s="51"/>
      <c r="T992" s="48"/>
      <c r="U992" s="51"/>
      <c r="V992" s="48"/>
      <c r="W992" s="45"/>
      <c r="X992"/>
      <c r="Y992"/>
      <c r="Z992"/>
      <c r="AA992"/>
      <c r="AB992"/>
    </row>
    <row r="993" spans="1:28" ht="15.75" thickBot="1" x14ac:dyDescent="0.3">
      <c r="A993" s="62"/>
      <c r="B993" s="41"/>
      <c r="C993" s="35"/>
      <c r="D993" s="25"/>
      <c r="E993" s="59"/>
      <c r="F993" s="56"/>
      <c r="G993" s="56"/>
      <c r="H993" s="52"/>
      <c r="I993" s="52"/>
      <c r="J993" s="53"/>
      <c r="K993" s="52"/>
      <c r="L993" s="53"/>
      <c r="M993" s="52"/>
      <c r="N993" s="53"/>
      <c r="O993" s="52"/>
      <c r="P993" s="53"/>
      <c r="Q993" s="52"/>
      <c r="R993" s="53"/>
      <c r="S993" s="52"/>
      <c r="T993" s="53"/>
      <c r="U993" s="52"/>
      <c r="V993" s="49"/>
      <c r="W993" s="46"/>
      <c r="X993"/>
      <c r="Y993"/>
      <c r="Z993"/>
      <c r="AA993"/>
      <c r="AB993"/>
    </row>
    <row r="994" spans="1:28" x14ac:dyDescent="0.25">
      <c r="A994" s="60"/>
      <c r="B994" s="37" t="str">
        <f>IFERROR(VLOOKUP(A994,'Listing Clients'!A:K,2,0),"")</f>
        <v/>
      </c>
      <c r="C994" s="39" t="str">
        <f>IFERROR(VLOOKUP(A994,'Listing Clients'!A:K,3,0),"")</f>
        <v/>
      </c>
      <c r="D994" s="24"/>
      <c r="E994" s="57"/>
      <c r="F994" s="54"/>
      <c r="G994" s="54"/>
      <c r="H994" s="50">
        <f t="shared" ref="H994" si="3719">G994-F994</f>
        <v>0</v>
      </c>
      <c r="I994" s="50">
        <f t="shared" ref="I994" si="3720">COUNTIF(D994:D997,"Adulte")*H994</f>
        <v>0</v>
      </c>
      <c r="J994" s="47">
        <f t="shared" ref="J994" si="3721">IF(I994="","",I994*Y$2)</f>
        <v>0</v>
      </c>
      <c r="K994" s="50">
        <f t="shared" ref="K994" si="3722">COUNTIF(D994:D997,"E&lt;10 ans")*H994</f>
        <v>0</v>
      </c>
      <c r="L994" s="47">
        <f t="shared" si="3617"/>
        <v>0</v>
      </c>
      <c r="M994" s="50">
        <f t="shared" ref="M994" si="3723">COUNTIF(D994:D997,"Invité")*H994</f>
        <v>0</v>
      </c>
      <c r="N994" s="47">
        <f t="shared" ref="N994" si="3724">IF(M994="","",M994*AC$2)</f>
        <v>0</v>
      </c>
      <c r="O994" s="50">
        <f t="shared" ref="O994" si="3725">COUNTIF(D994:D997,"Adulte")*H994</f>
        <v>0</v>
      </c>
      <c r="P994" s="47">
        <f t="shared" ref="P994" si="3726">IF(O994="","",O994*Z$2)</f>
        <v>0</v>
      </c>
      <c r="Q994" s="50">
        <f t="shared" ref="Q994" si="3727">COUNTIF(D994:D997,"E&lt;10 ans")*H994</f>
        <v>0</v>
      </c>
      <c r="R994" s="47">
        <f t="shared" ref="R994" si="3728">IF(Q994="","",Q994*AB$2)</f>
        <v>0</v>
      </c>
      <c r="S994" s="50">
        <f t="shared" ref="S994" si="3729">COUNTIF(D994:D997,"Invité")*H994</f>
        <v>0</v>
      </c>
      <c r="T994" s="47">
        <f t="shared" ref="T994" si="3730">IF(S994="","",S994*AD$2)</f>
        <v>0</v>
      </c>
      <c r="U994" s="50">
        <f t="shared" ref="U994" si="3731">COUNTIF(D994:D997,"E&lt;3 ans")</f>
        <v>0</v>
      </c>
      <c r="V994" s="47">
        <f t="shared" ref="V994" si="3732">SUM(J994,L994,N994,P994,R994,T994,AE994)</f>
        <v>0</v>
      </c>
      <c r="W994" s="44">
        <f t="shared" ref="W994" si="3733">SUM(O994,Q994,S994)</f>
        <v>0</v>
      </c>
      <c r="X994"/>
      <c r="Y994"/>
      <c r="Z994"/>
      <c r="AA994"/>
      <c r="AB994"/>
    </row>
    <row r="995" spans="1:28" x14ac:dyDescent="0.25">
      <c r="A995" s="61"/>
      <c r="B995" s="40"/>
      <c r="D995" s="42"/>
      <c r="E995" s="58"/>
      <c r="F995" s="55"/>
      <c r="G995" s="55"/>
      <c r="H995" s="51"/>
      <c r="I995" s="51"/>
      <c r="J995" s="48"/>
      <c r="K995" s="51"/>
      <c r="L995" s="48"/>
      <c r="M995" s="51"/>
      <c r="N995" s="48"/>
      <c r="O995" s="51"/>
      <c r="P995" s="48"/>
      <c r="Q995" s="51"/>
      <c r="R995" s="48"/>
      <c r="S995" s="51"/>
      <c r="T995" s="48"/>
      <c r="U995" s="51"/>
      <c r="V995" s="48"/>
      <c r="W995" s="45"/>
      <c r="X995"/>
      <c r="Y995"/>
      <c r="Z995"/>
      <c r="AA995"/>
      <c r="AB995"/>
    </row>
    <row r="996" spans="1:28" x14ac:dyDescent="0.25">
      <c r="A996" s="61"/>
      <c r="B996" s="40"/>
      <c r="D996" s="42"/>
      <c r="E996" s="58"/>
      <c r="F996" s="55"/>
      <c r="G996" s="55"/>
      <c r="H996" s="51"/>
      <c r="I996" s="51"/>
      <c r="J996" s="48"/>
      <c r="K996" s="51"/>
      <c r="L996" s="48"/>
      <c r="M996" s="51"/>
      <c r="N996" s="48"/>
      <c r="O996" s="51"/>
      <c r="P996" s="48"/>
      <c r="Q996" s="51"/>
      <c r="R996" s="48"/>
      <c r="S996" s="51"/>
      <c r="T996" s="48"/>
      <c r="U996" s="51"/>
      <c r="V996" s="48"/>
      <c r="W996" s="45"/>
      <c r="X996"/>
      <c r="Y996"/>
      <c r="Z996"/>
      <c r="AA996"/>
      <c r="AB996"/>
    </row>
    <row r="997" spans="1:28" ht="15.75" thickBot="1" x14ac:dyDescent="0.3">
      <c r="A997" s="62"/>
      <c r="B997" s="41"/>
      <c r="C997" s="35"/>
      <c r="D997" s="25"/>
      <c r="E997" s="59"/>
      <c r="F997" s="56"/>
      <c r="G997" s="56"/>
      <c r="H997" s="52"/>
      <c r="I997" s="52"/>
      <c r="J997" s="53"/>
      <c r="K997" s="52"/>
      <c r="L997" s="53"/>
      <c r="M997" s="52"/>
      <c r="N997" s="53"/>
      <c r="O997" s="52"/>
      <c r="P997" s="53"/>
      <c r="Q997" s="52"/>
      <c r="R997" s="53"/>
      <c r="S997" s="52"/>
      <c r="T997" s="53"/>
      <c r="U997" s="52"/>
      <c r="V997" s="49"/>
      <c r="W997" s="46"/>
      <c r="X997"/>
      <c r="Y997"/>
      <c r="Z997"/>
      <c r="AA997"/>
      <c r="AB997"/>
    </row>
    <row r="998" spans="1:28" x14ac:dyDescent="0.25">
      <c r="A998" s="60"/>
      <c r="B998" s="37" t="str">
        <f>IFERROR(VLOOKUP(A998,'Listing Clients'!A:K,2,0),"")</f>
        <v/>
      </c>
      <c r="C998" s="39" t="str">
        <f>IFERROR(VLOOKUP(A998,'Listing Clients'!A:K,3,0),"")</f>
        <v/>
      </c>
      <c r="D998" s="24"/>
      <c r="E998" s="57"/>
      <c r="F998" s="54"/>
      <c r="G998" s="54"/>
      <c r="H998" s="50">
        <f t="shared" ref="H998" si="3734">G998-F998</f>
        <v>0</v>
      </c>
      <c r="I998" s="50">
        <f t="shared" ref="I998" si="3735">COUNTIF(D998:D1001,"Adulte")*H998</f>
        <v>0</v>
      </c>
      <c r="J998" s="47">
        <f t="shared" ref="J998" si="3736">IF(I998="","",I998*Y$2)</f>
        <v>0</v>
      </c>
      <c r="K998" s="50">
        <f t="shared" ref="K998" si="3737">COUNTIF(D998:D1001,"E&lt;10 ans")*H998</f>
        <v>0</v>
      </c>
      <c r="L998" s="47">
        <f t="shared" si="3617"/>
        <v>0</v>
      </c>
      <c r="M998" s="50">
        <f t="shared" ref="M998" si="3738">COUNTIF(D998:D1001,"Invité")*H998</f>
        <v>0</v>
      </c>
      <c r="N998" s="47">
        <f t="shared" ref="N998" si="3739">IF(M998="","",M998*AC$2)</f>
        <v>0</v>
      </c>
      <c r="O998" s="50">
        <f t="shared" ref="O998" si="3740">COUNTIF(D998:D1001,"Adulte")*H998</f>
        <v>0</v>
      </c>
      <c r="P998" s="47">
        <f t="shared" ref="P998" si="3741">IF(O998="","",O998*Z$2)</f>
        <v>0</v>
      </c>
      <c r="Q998" s="50">
        <f t="shared" ref="Q998" si="3742">COUNTIF(D998:D1001,"E&lt;10 ans")*H998</f>
        <v>0</v>
      </c>
      <c r="R998" s="47">
        <f t="shared" ref="R998" si="3743">IF(Q998="","",Q998*AB$2)</f>
        <v>0</v>
      </c>
      <c r="S998" s="50">
        <f t="shared" ref="S998" si="3744">COUNTIF(D998:D1001,"Invité")*H998</f>
        <v>0</v>
      </c>
      <c r="T998" s="47">
        <f t="shared" ref="T998" si="3745">IF(S998="","",S998*AD$2)</f>
        <v>0</v>
      </c>
      <c r="U998" s="50">
        <f t="shared" ref="U998" si="3746">COUNTIF(D998:D1001,"E&lt;3 ans")</f>
        <v>0</v>
      </c>
      <c r="V998" s="47">
        <f t="shared" ref="V998" si="3747">SUM(J998,L998,N998,P998,R998,T998,AE998)</f>
        <v>0</v>
      </c>
      <c r="W998" s="44">
        <f t="shared" ref="W998" si="3748">SUM(O998,Q998,S998)</f>
        <v>0</v>
      </c>
      <c r="X998"/>
      <c r="Y998"/>
      <c r="Z998"/>
      <c r="AA998"/>
      <c r="AB998"/>
    </row>
    <row r="999" spans="1:28" x14ac:dyDescent="0.25">
      <c r="A999" s="61"/>
      <c r="B999" s="40"/>
      <c r="D999" s="42"/>
      <c r="E999" s="58"/>
      <c r="F999" s="55"/>
      <c r="G999" s="55"/>
      <c r="H999" s="51"/>
      <c r="I999" s="51"/>
      <c r="J999" s="48"/>
      <c r="K999" s="51"/>
      <c r="L999" s="48"/>
      <c r="M999" s="51"/>
      <c r="N999" s="48"/>
      <c r="O999" s="51"/>
      <c r="P999" s="48"/>
      <c r="Q999" s="51"/>
      <c r="R999" s="48"/>
      <c r="S999" s="51"/>
      <c r="T999" s="48"/>
      <c r="U999" s="51"/>
      <c r="V999" s="48"/>
      <c r="W999" s="45"/>
      <c r="X999"/>
      <c r="Y999"/>
      <c r="Z999"/>
      <c r="AA999"/>
      <c r="AB999"/>
    </row>
    <row r="1000" spans="1:28" x14ac:dyDescent="0.25">
      <c r="A1000" s="61"/>
      <c r="B1000" s="40"/>
      <c r="D1000" s="42"/>
      <c r="E1000" s="58"/>
      <c r="F1000" s="55"/>
      <c r="G1000" s="55"/>
      <c r="H1000" s="51"/>
      <c r="I1000" s="51"/>
      <c r="J1000" s="48"/>
      <c r="K1000" s="51"/>
      <c r="L1000" s="48"/>
      <c r="M1000" s="51"/>
      <c r="N1000" s="48"/>
      <c r="O1000" s="51"/>
      <c r="P1000" s="48"/>
      <c r="Q1000" s="51"/>
      <c r="R1000" s="48"/>
      <c r="S1000" s="51"/>
      <c r="T1000" s="48"/>
      <c r="U1000" s="51"/>
      <c r="V1000" s="48"/>
      <c r="W1000" s="45"/>
      <c r="X1000"/>
      <c r="Y1000"/>
      <c r="Z1000"/>
      <c r="AA1000"/>
      <c r="AB1000"/>
    </row>
    <row r="1001" spans="1:28" ht="15.75" thickBot="1" x14ac:dyDescent="0.3">
      <c r="A1001" s="62"/>
      <c r="B1001" s="41"/>
      <c r="C1001" s="35"/>
      <c r="D1001" s="25"/>
      <c r="E1001" s="59"/>
      <c r="F1001" s="56"/>
      <c r="G1001" s="56"/>
      <c r="H1001" s="52"/>
      <c r="I1001" s="52"/>
      <c r="J1001" s="53"/>
      <c r="K1001" s="52"/>
      <c r="L1001" s="53"/>
      <c r="M1001" s="52"/>
      <c r="N1001" s="53"/>
      <c r="O1001" s="52"/>
      <c r="P1001" s="53"/>
      <c r="Q1001" s="52"/>
      <c r="R1001" s="53"/>
      <c r="S1001" s="52"/>
      <c r="T1001" s="53"/>
      <c r="U1001" s="52"/>
      <c r="V1001" s="49"/>
      <c r="W1001" s="46"/>
      <c r="X1001"/>
      <c r="Y1001"/>
      <c r="Z1001"/>
      <c r="AA1001"/>
      <c r="AB1001"/>
    </row>
    <row r="1002" spans="1:28" x14ac:dyDescent="0.25">
      <c r="A1002" s="60"/>
      <c r="B1002" s="37" t="str">
        <f>IFERROR(VLOOKUP(A1002,'Listing Clients'!A:K,2,0),"")</f>
        <v/>
      </c>
      <c r="C1002" s="39" t="str">
        <f>IFERROR(VLOOKUP(A1002,'Listing Clients'!A:K,3,0),"")</f>
        <v/>
      </c>
      <c r="D1002" s="24"/>
      <c r="E1002" s="57"/>
      <c r="F1002" s="54"/>
      <c r="G1002" s="54"/>
      <c r="H1002" s="50">
        <f t="shared" ref="H1002" si="3749">G1002-F1002</f>
        <v>0</v>
      </c>
      <c r="I1002" s="50">
        <f t="shared" ref="I1002" si="3750">COUNTIF(D1002:D1005,"Adulte")*H1002</f>
        <v>0</v>
      </c>
      <c r="J1002" s="47">
        <f t="shared" ref="J1002" si="3751">IF(I1002="","",I1002*Y$2)</f>
        <v>0</v>
      </c>
      <c r="K1002" s="50">
        <f t="shared" ref="K1002" si="3752">COUNTIF(D1002:D1005,"E&lt;10 ans")*H1002</f>
        <v>0</v>
      </c>
      <c r="L1002" s="47">
        <f t="shared" si="3617"/>
        <v>0</v>
      </c>
      <c r="M1002" s="50">
        <f t="shared" ref="M1002" si="3753">COUNTIF(D1002:D1005,"Invité")*H1002</f>
        <v>0</v>
      </c>
      <c r="N1002" s="47">
        <f t="shared" ref="N1002" si="3754">IF(M1002="","",M1002*AC$2)</f>
        <v>0</v>
      </c>
      <c r="O1002" s="50">
        <f t="shared" ref="O1002" si="3755">COUNTIF(D1002:D1005,"Adulte")*H1002</f>
        <v>0</v>
      </c>
      <c r="P1002" s="47">
        <f t="shared" ref="P1002" si="3756">IF(O1002="","",O1002*Z$2)</f>
        <v>0</v>
      </c>
      <c r="Q1002" s="50">
        <f t="shared" ref="Q1002" si="3757">COUNTIF(D1002:D1005,"E&lt;10 ans")*H1002</f>
        <v>0</v>
      </c>
      <c r="R1002" s="47">
        <f t="shared" ref="R1002" si="3758">IF(Q1002="","",Q1002*AB$2)</f>
        <v>0</v>
      </c>
      <c r="S1002" s="50">
        <f t="shared" ref="S1002" si="3759">COUNTIF(D1002:D1005,"Invité")*H1002</f>
        <v>0</v>
      </c>
      <c r="T1002" s="47">
        <f t="shared" ref="T1002" si="3760">IF(S1002="","",S1002*AD$2)</f>
        <v>0</v>
      </c>
      <c r="U1002" s="50">
        <f t="shared" ref="U1002" si="3761">COUNTIF(D1002:D1005,"E&lt;3 ans")</f>
        <v>0</v>
      </c>
      <c r="V1002" s="47">
        <f t="shared" ref="V1002" si="3762">SUM(J1002,L1002,N1002,P1002,R1002,T1002,AE1002)</f>
        <v>0</v>
      </c>
      <c r="W1002" s="44">
        <f t="shared" ref="W1002" si="3763">SUM(O1002,Q1002,S1002)</f>
        <v>0</v>
      </c>
      <c r="X1002"/>
      <c r="Y1002"/>
      <c r="Z1002"/>
      <c r="AA1002"/>
      <c r="AB1002"/>
    </row>
    <row r="1003" spans="1:28" x14ac:dyDescent="0.25">
      <c r="A1003" s="61"/>
      <c r="B1003" s="40"/>
      <c r="D1003" s="42"/>
      <c r="E1003" s="58"/>
      <c r="F1003" s="55"/>
      <c r="G1003" s="55"/>
      <c r="H1003" s="51"/>
      <c r="I1003" s="51"/>
      <c r="J1003" s="48"/>
      <c r="K1003" s="51"/>
      <c r="L1003" s="48"/>
      <c r="M1003" s="51"/>
      <c r="N1003" s="48"/>
      <c r="O1003" s="51"/>
      <c r="P1003" s="48"/>
      <c r="Q1003" s="51"/>
      <c r="R1003" s="48"/>
      <c r="S1003" s="51"/>
      <c r="T1003" s="48"/>
      <c r="U1003" s="51"/>
      <c r="V1003" s="48"/>
      <c r="W1003" s="45"/>
      <c r="X1003"/>
      <c r="Y1003"/>
      <c r="Z1003"/>
      <c r="AA1003"/>
      <c r="AB1003"/>
    </row>
    <row r="1004" spans="1:28" x14ac:dyDescent="0.25">
      <c r="A1004" s="61"/>
      <c r="B1004" s="40"/>
      <c r="D1004" s="42"/>
      <c r="E1004" s="58"/>
      <c r="F1004" s="55"/>
      <c r="G1004" s="55"/>
      <c r="H1004" s="51"/>
      <c r="I1004" s="51"/>
      <c r="J1004" s="48"/>
      <c r="K1004" s="51"/>
      <c r="L1004" s="48"/>
      <c r="M1004" s="51"/>
      <c r="N1004" s="48"/>
      <c r="O1004" s="51"/>
      <c r="P1004" s="48"/>
      <c r="Q1004" s="51"/>
      <c r="R1004" s="48"/>
      <c r="S1004" s="51"/>
      <c r="T1004" s="48"/>
      <c r="U1004" s="51"/>
      <c r="V1004" s="48"/>
      <c r="W1004" s="45"/>
      <c r="X1004"/>
      <c r="Y1004"/>
      <c r="Z1004"/>
      <c r="AA1004"/>
      <c r="AB1004"/>
    </row>
    <row r="1005" spans="1:28" ht="15.75" thickBot="1" x14ac:dyDescent="0.3">
      <c r="A1005" s="62"/>
      <c r="B1005" s="41"/>
      <c r="C1005" s="35"/>
      <c r="D1005" s="25"/>
      <c r="E1005" s="59"/>
      <c r="F1005" s="56"/>
      <c r="G1005" s="56"/>
      <c r="H1005" s="52"/>
      <c r="I1005" s="52"/>
      <c r="J1005" s="53"/>
      <c r="K1005" s="52"/>
      <c r="L1005" s="53"/>
      <c r="M1005" s="52"/>
      <c r="N1005" s="53"/>
      <c r="O1005" s="52"/>
      <c r="P1005" s="53"/>
      <c r="Q1005" s="52"/>
      <c r="R1005" s="53"/>
      <c r="S1005" s="52"/>
      <c r="T1005" s="53"/>
      <c r="U1005" s="52"/>
      <c r="V1005" s="49"/>
      <c r="W1005" s="46"/>
      <c r="X1005"/>
      <c r="Y1005"/>
      <c r="Z1005"/>
      <c r="AA1005"/>
      <c r="AB1005"/>
    </row>
    <row r="1006" spans="1:28" x14ac:dyDescent="0.25">
      <c r="A1006" s="60"/>
      <c r="B1006" s="37" t="str">
        <f>IFERROR(VLOOKUP(A1006,'Listing Clients'!A:K,2,0),"")</f>
        <v/>
      </c>
      <c r="C1006" s="39" t="str">
        <f>IFERROR(VLOOKUP(A1006,'Listing Clients'!A:K,3,0),"")</f>
        <v/>
      </c>
      <c r="D1006" s="24"/>
      <c r="E1006" s="57"/>
      <c r="F1006" s="54"/>
      <c r="G1006" s="54"/>
      <c r="H1006" s="50">
        <f t="shared" ref="H1006" si="3764">G1006-F1006</f>
        <v>0</v>
      </c>
      <c r="I1006" s="50">
        <f t="shared" ref="I1006" si="3765">COUNTIF(D1006:D1009,"Adulte")*H1006</f>
        <v>0</v>
      </c>
      <c r="J1006" s="47">
        <f t="shared" ref="J1006" si="3766">IF(I1006="","",I1006*Y$2)</f>
        <v>0</v>
      </c>
      <c r="K1006" s="50">
        <f t="shared" ref="K1006" si="3767">COUNTIF(D1006:D1009,"E&lt;10 ans")*H1006</f>
        <v>0</v>
      </c>
      <c r="L1006" s="47">
        <f t="shared" si="3617"/>
        <v>0</v>
      </c>
      <c r="M1006" s="50">
        <f t="shared" ref="M1006" si="3768">COUNTIF(D1006:D1009,"Invité")*H1006</f>
        <v>0</v>
      </c>
      <c r="N1006" s="47">
        <f t="shared" ref="N1006" si="3769">IF(M1006="","",M1006*AC$2)</f>
        <v>0</v>
      </c>
      <c r="O1006" s="50">
        <f t="shared" ref="O1006" si="3770">COUNTIF(D1006:D1009,"Adulte")*H1006</f>
        <v>0</v>
      </c>
      <c r="P1006" s="47">
        <f t="shared" ref="P1006" si="3771">IF(O1006="","",O1006*Z$2)</f>
        <v>0</v>
      </c>
      <c r="Q1006" s="50">
        <f t="shared" ref="Q1006" si="3772">COUNTIF(D1006:D1009,"E&lt;10 ans")*H1006</f>
        <v>0</v>
      </c>
      <c r="R1006" s="47">
        <f t="shared" ref="R1006" si="3773">IF(Q1006="","",Q1006*AB$2)</f>
        <v>0</v>
      </c>
      <c r="S1006" s="50">
        <f t="shared" ref="S1006" si="3774">COUNTIF(D1006:D1009,"Invité")*H1006</f>
        <v>0</v>
      </c>
      <c r="T1006" s="47">
        <f t="shared" ref="T1006" si="3775">IF(S1006="","",S1006*AD$2)</f>
        <v>0</v>
      </c>
      <c r="U1006" s="50">
        <f t="shared" ref="U1006" si="3776">COUNTIF(D1006:D1009,"E&lt;3 ans")</f>
        <v>0</v>
      </c>
      <c r="V1006" s="47">
        <f t="shared" ref="V1006" si="3777">SUM(J1006,L1006,N1006,P1006,R1006,T1006,AE1006)</f>
        <v>0</v>
      </c>
      <c r="W1006" s="44">
        <f t="shared" ref="W1006" si="3778">SUM(O1006,Q1006,S1006)</f>
        <v>0</v>
      </c>
      <c r="X1006"/>
      <c r="Y1006"/>
      <c r="Z1006"/>
      <c r="AA1006"/>
      <c r="AB1006"/>
    </row>
    <row r="1007" spans="1:28" x14ac:dyDescent="0.25">
      <c r="A1007" s="61"/>
      <c r="B1007" s="40"/>
      <c r="D1007" s="42"/>
      <c r="E1007" s="58"/>
      <c r="F1007" s="55"/>
      <c r="G1007" s="55"/>
      <c r="H1007" s="51"/>
      <c r="I1007" s="51"/>
      <c r="J1007" s="48"/>
      <c r="K1007" s="51"/>
      <c r="L1007" s="48"/>
      <c r="M1007" s="51"/>
      <c r="N1007" s="48"/>
      <c r="O1007" s="51"/>
      <c r="P1007" s="48"/>
      <c r="Q1007" s="51"/>
      <c r="R1007" s="48"/>
      <c r="S1007" s="51"/>
      <c r="T1007" s="48"/>
      <c r="U1007" s="51"/>
      <c r="V1007" s="48"/>
      <c r="W1007" s="45"/>
      <c r="X1007"/>
      <c r="Y1007"/>
      <c r="Z1007"/>
      <c r="AA1007"/>
      <c r="AB1007"/>
    </row>
    <row r="1008" spans="1:28" x14ac:dyDescent="0.25">
      <c r="A1008" s="61"/>
      <c r="B1008" s="40"/>
      <c r="D1008" s="42"/>
      <c r="E1008" s="58"/>
      <c r="F1008" s="55"/>
      <c r="G1008" s="55"/>
      <c r="H1008" s="51"/>
      <c r="I1008" s="51"/>
      <c r="J1008" s="48"/>
      <c r="K1008" s="51"/>
      <c r="L1008" s="48"/>
      <c r="M1008" s="51"/>
      <c r="N1008" s="48"/>
      <c r="O1008" s="51"/>
      <c r="P1008" s="48"/>
      <c r="Q1008" s="51"/>
      <c r="R1008" s="48"/>
      <c r="S1008" s="51"/>
      <c r="T1008" s="48"/>
      <c r="U1008" s="51"/>
      <c r="V1008" s="48"/>
      <c r="W1008" s="45"/>
      <c r="X1008"/>
      <c r="Y1008"/>
      <c r="Z1008"/>
      <c r="AA1008"/>
      <c r="AB1008"/>
    </row>
    <row r="1009" spans="1:28" ht="15.75" thickBot="1" x14ac:dyDescent="0.3">
      <c r="A1009" s="62"/>
      <c r="B1009" s="41"/>
      <c r="C1009" s="35"/>
      <c r="D1009" s="25"/>
      <c r="E1009" s="59"/>
      <c r="F1009" s="56"/>
      <c r="G1009" s="56"/>
      <c r="H1009" s="52"/>
      <c r="I1009" s="52"/>
      <c r="J1009" s="53"/>
      <c r="K1009" s="52"/>
      <c r="L1009" s="53"/>
      <c r="M1009" s="52"/>
      <c r="N1009" s="53"/>
      <c r="O1009" s="52"/>
      <c r="P1009" s="53"/>
      <c r="Q1009" s="52"/>
      <c r="R1009" s="53"/>
      <c r="S1009" s="52"/>
      <c r="T1009" s="53"/>
      <c r="U1009" s="52"/>
      <c r="V1009" s="49"/>
      <c r="W1009" s="46"/>
      <c r="X1009"/>
      <c r="Y1009"/>
      <c r="Z1009"/>
      <c r="AA1009"/>
      <c r="AB1009"/>
    </row>
    <row r="1010" spans="1:28" x14ac:dyDescent="0.25">
      <c r="A1010" s="60"/>
      <c r="B1010" s="37" t="str">
        <f>IFERROR(VLOOKUP(A1010,'Listing Clients'!A:K,2,0),"")</f>
        <v/>
      </c>
      <c r="C1010" s="39" t="str">
        <f>IFERROR(VLOOKUP(A1010,'Listing Clients'!A:K,3,0),"")</f>
        <v/>
      </c>
      <c r="D1010" s="24"/>
      <c r="E1010" s="57"/>
      <c r="F1010" s="54"/>
      <c r="G1010" s="54"/>
      <c r="H1010" s="50">
        <f t="shared" ref="H1010" si="3779">G1010-F1010</f>
        <v>0</v>
      </c>
      <c r="I1010" s="50">
        <f t="shared" ref="I1010" si="3780">COUNTIF(D1010:D1013,"Adulte")*H1010</f>
        <v>0</v>
      </c>
      <c r="J1010" s="47">
        <f t="shared" ref="J1010" si="3781">IF(I1010="","",I1010*Y$2)</f>
        <v>0</v>
      </c>
      <c r="K1010" s="50">
        <f t="shared" ref="K1010" si="3782">COUNTIF(D1010:D1013,"E&lt;10 ans")*H1010</f>
        <v>0</v>
      </c>
      <c r="L1010" s="47">
        <f t="shared" si="3617"/>
        <v>0</v>
      </c>
      <c r="M1010" s="50">
        <f t="shared" ref="M1010" si="3783">COUNTIF(D1010:D1013,"Invité")*H1010</f>
        <v>0</v>
      </c>
      <c r="N1010" s="47">
        <f t="shared" ref="N1010" si="3784">IF(M1010="","",M1010*AC$2)</f>
        <v>0</v>
      </c>
      <c r="O1010" s="50">
        <f t="shared" ref="O1010" si="3785">COUNTIF(D1010:D1013,"Adulte")*H1010</f>
        <v>0</v>
      </c>
      <c r="P1010" s="47">
        <f t="shared" ref="P1010" si="3786">IF(O1010="","",O1010*Z$2)</f>
        <v>0</v>
      </c>
      <c r="Q1010" s="50">
        <f t="shared" ref="Q1010" si="3787">COUNTIF(D1010:D1013,"E&lt;10 ans")*H1010</f>
        <v>0</v>
      </c>
      <c r="R1010" s="47">
        <f t="shared" ref="R1010" si="3788">IF(Q1010="","",Q1010*AB$2)</f>
        <v>0</v>
      </c>
      <c r="S1010" s="50">
        <f t="shared" ref="S1010" si="3789">COUNTIF(D1010:D1013,"Invité")*H1010</f>
        <v>0</v>
      </c>
      <c r="T1010" s="47">
        <f t="shared" ref="T1010" si="3790">IF(S1010="","",S1010*AD$2)</f>
        <v>0</v>
      </c>
      <c r="U1010" s="50">
        <f t="shared" ref="U1010" si="3791">COUNTIF(D1010:D1013,"E&lt;3 ans")</f>
        <v>0</v>
      </c>
      <c r="V1010" s="47">
        <f t="shared" ref="V1010" si="3792">SUM(J1010,L1010,N1010,P1010,R1010,T1010,AE1010)</f>
        <v>0</v>
      </c>
      <c r="W1010" s="44">
        <f t="shared" ref="W1010" si="3793">SUM(O1010,Q1010,S1010)</f>
        <v>0</v>
      </c>
      <c r="X1010"/>
      <c r="Y1010"/>
      <c r="Z1010"/>
      <c r="AA1010"/>
      <c r="AB1010"/>
    </row>
    <row r="1011" spans="1:28" x14ac:dyDescent="0.25">
      <c r="A1011" s="61"/>
      <c r="B1011" s="40"/>
      <c r="D1011" s="42"/>
      <c r="E1011" s="58"/>
      <c r="F1011" s="55"/>
      <c r="G1011" s="55"/>
      <c r="H1011" s="51"/>
      <c r="I1011" s="51"/>
      <c r="J1011" s="48"/>
      <c r="K1011" s="51"/>
      <c r="L1011" s="48"/>
      <c r="M1011" s="51"/>
      <c r="N1011" s="48"/>
      <c r="O1011" s="51"/>
      <c r="P1011" s="48"/>
      <c r="Q1011" s="51"/>
      <c r="R1011" s="48"/>
      <c r="S1011" s="51"/>
      <c r="T1011" s="48"/>
      <c r="U1011" s="51"/>
      <c r="V1011" s="48"/>
      <c r="W1011" s="45"/>
      <c r="X1011"/>
      <c r="Y1011"/>
      <c r="Z1011"/>
      <c r="AA1011"/>
      <c r="AB1011"/>
    </row>
    <row r="1012" spans="1:28" x14ac:dyDescent="0.25">
      <c r="A1012" s="61"/>
      <c r="B1012" s="40"/>
      <c r="D1012" s="42"/>
      <c r="E1012" s="58"/>
      <c r="F1012" s="55"/>
      <c r="G1012" s="55"/>
      <c r="H1012" s="51"/>
      <c r="I1012" s="51"/>
      <c r="J1012" s="48"/>
      <c r="K1012" s="51"/>
      <c r="L1012" s="48"/>
      <c r="M1012" s="51"/>
      <c r="N1012" s="48"/>
      <c r="O1012" s="51"/>
      <c r="P1012" s="48"/>
      <c r="Q1012" s="51"/>
      <c r="R1012" s="48"/>
      <c r="S1012" s="51"/>
      <c r="T1012" s="48"/>
      <c r="U1012" s="51"/>
      <c r="V1012" s="48"/>
      <c r="W1012" s="45"/>
      <c r="X1012"/>
      <c r="Y1012"/>
      <c r="Z1012"/>
      <c r="AA1012"/>
      <c r="AB1012"/>
    </row>
    <row r="1013" spans="1:28" ht="15.75" thickBot="1" x14ac:dyDescent="0.3">
      <c r="A1013" s="62"/>
      <c r="B1013" s="41"/>
      <c r="C1013" s="35"/>
      <c r="D1013" s="25"/>
      <c r="E1013" s="59"/>
      <c r="F1013" s="56"/>
      <c r="G1013" s="56"/>
      <c r="H1013" s="52"/>
      <c r="I1013" s="52"/>
      <c r="J1013" s="53"/>
      <c r="K1013" s="52"/>
      <c r="L1013" s="53"/>
      <c r="M1013" s="52"/>
      <c r="N1013" s="53"/>
      <c r="O1013" s="52"/>
      <c r="P1013" s="53"/>
      <c r="Q1013" s="52"/>
      <c r="R1013" s="53"/>
      <c r="S1013" s="52"/>
      <c r="T1013" s="53"/>
      <c r="U1013" s="52"/>
      <c r="V1013" s="49"/>
      <c r="W1013" s="46"/>
      <c r="X1013"/>
      <c r="Y1013"/>
      <c r="Z1013"/>
      <c r="AA1013"/>
      <c r="AB1013"/>
    </row>
    <row r="1014" spans="1:28" x14ac:dyDescent="0.25">
      <c r="A1014" s="60"/>
      <c r="B1014" s="37" t="str">
        <f>IFERROR(VLOOKUP(A1014,'Listing Clients'!A:K,2,0),"")</f>
        <v/>
      </c>
      <c r="C1014" s="39" t="str">
        <f>IFERROR(VLOOKUP(A1014,'Listing Clients'!A:K,3,0),"")</f>
        <v/>
      </c>
      <c r="D1014" s="24"/>
      <c r="E1014" s="57"/>
      <c r="F1014" s="54"/>
      <c r="G1014" s="54"/>
      <c r="H1014" s="50">
        <f t="shared" ref="H1014" si="3794">G1014-F1014</f>
        <v>0</v>
      </c>
      <c r="I1014" s="50">
        <f t="shared" ref="I1014" si="3795">COUNTIF(D1014:D1017,"Adulte")*H1014</f>
        <v>0</v>
      </c>
      <c r="J1014" s="47">
        <f t="shared" ref="J1014" si="3796">IF(I1014="","",I1014*Y$2)</f>
        <v>0</v>
      </c>
      <c r="K1014" s="50">
        <f t="shared" ref="K1014" si="3797">COUNTIF(D1014:D1017,"E&lt;10 ans")*H1014</f>
        <v>0</v>
      </c>
      <c r="L1014" s="47">
        <f t="shared" si="3617"/>
        <v>0</v>
      </c>
      <c r="M1014" s="50">
        <f t="shared" ref="M1014" si="3798">COUNTIF(D1014:D1017,"Invité")*H1014</f>
        <v>0</v>
      </c>
      <c r="N1014" s="47">
        <f t="shared" ref="N1014" si="3799">IF(M1014="","",M1014*AC$2)</f>
        <v>0</v>
      </c>
      <c r="O1014" s="50">
        <f t="shared" ref="O1014" si="3800">COUNTIF(D1014:D1017,"Adulte")*H1014</f>
        <v>0</v>
      </c>
      <c r="P1014" s="47">
        <f t="shared" ref="P1014" si="3801">IF(O1014="","",O1014*Z$2)</f>
        <v>0</v>
      </c>
      <c r="Q1014" s="50">
        <f t="shared" ref="Q1014" si="3802">COUNTIF(D1014:D1017,"E&lt;10 ans")*H1014</f>
        <v>0</v>
      </c>
      <c r="R1014" s="47">
        <f t="shared" ref="R1014" si="3803">IF(Q1014="","",Q1014*AB$2)</f>
        <v>0</v>
      </c>
      <c r="S1014" s="50">
        <f t="shared" ref="S1014" si="3804">COUNTIF(D1014:D1017,"Invité")*H1014</f>
        <v>0</v>
      </c>
      <c r="T1014" s="47">
        <f t="shared" ref="T1014" si="3805">IF(S1014="","",S1014*AD$2)</f>
        <v>0</v>
      </c>
      <c r="U1014" s="50">
        <f t="shared" ref="U1014" si="3806">COUNTIF(D1014:D1017,"E&lt;3 ans")</f>
        <v>0</v>
      </c>
      <c r="V1014" s="47">
        <f t="shared" ref="V1014" si="3807">SUM(J1014,L1014,N1014,P1014,R1014,T1014,AE1014)</f>
        <v>0</v>
      </c>
      <c r="W1014" s="44">
        <f t="shared" ref="W1014" si="3808">SUM(O1014,Q1014,S1014)</f>
        <v>0</v>
      </c>
      <c r="X1014"/>
      <c r="Y1014"/>
      <c r="Z1014"/>
      <c r="AA1014"/>
      <c r="AB1014"/>
    </row>
    <row r="1015" spans="1:28" x14ac:dyDescent="0.25">
      <c r="A1015" s="61"/>
      <c r="B1015" s="40"/>
      <c r="D1015" s="42"/>
      <c r="E1015" s="58"/>
      <c r="F1015" s="55"/>
      <c r="G1015" s="55"/>
      <c r="H1015" s="51"/>
      <c r="I1015" s="51"/>
      <c r="J1015" s="48"/>
      <c r="K1015" s="51"/>
      <c r="L1015" s="48"/>
      <c r="M1015" s="51"/>
      <c r="N1015" s="48"/>
      <c r="O1015" s="51"/>
      <c r="P1015" s="48"/>
      <c r="Q1015" s="51"/>
      <c r="R1015" s="48"/>
      <c r="S1015" s="51"/>
      <c r="T1015" s="48"/>
      <c r="U1015" s="51"/>
      <c r="V1015" s="48"/>
      <c r="W1015" s="45"/>
      <c r="X1015"/>
      <c r="Y1015"/>
      <c r="Z1015"/>
      <c r="AA1015"/>
      <c r="AB1015"/>
    </row>
    <row r="1016" spans="1:28" x14ac:dyDescent="0.25">
      <c r="A1016" s="61"/>
      <c r="B1016" s="40"/>
      <c r="D1016" s="42"/>
      <c r="E1016" s="58"/>
      <c r="F1016" s="55"/>
      <c r="G1016" s="55"/>
      <c r="H1016" s="51"/>
      <c r="I1016" s="51"/>
      <c r="J1016" s="48"/>
      <c r="K1016" s="51"/>
      <c r="L1016" s="48"/>
      <c r="M1016" s="51"/>
      <c r="N1016" s="48"/>
      <c r="O1016" s="51"/>
      <c r="P1016" s="48"/>
      <c r="Q1016" s="51"/>
      <c r="R1016" s="48"/>
      <c r="S1016" s="51"/>
      <c r="T1016" s="48"/>
      <c r="U1016" s="51"/>
      <c r="V1016" s="48"/>
      <c r="W1016" s="45"/>
      <c r="X1016"/>
      <c r="Y1016"/>
      <c r="Z1016"/>
      <c r="AA1016"/>
      <c r="AB1016"/>
    </row>
    <row r="1017" spans="1:28" ht="15.75" thickBot="1" x14ac:dyDescent="0.3">
      <c r="A1017" s="62"/>
      <c r="B1017" s="41"/>
      <c r="C1017" s="35"/>
      <c r="D1017" s="25"/>
      <c r="E1017" s="59"/>
      <c r="F1017" s="56"/>
      <c r="G1017" s="56"/>
      <c r="H1017" s="52"/>
      <c r="I1017" s="52"/>
      <c r="J1017" s="53"/>
      <c r="K1017" s="52"/>
      <c r="L1017" s="53"/>
      <c r="M1017" s="52"/>
      <c r="N1017" s="53"/>
      <c r="O1017" s="52"/>
      <c r="P1017" s="53"/>
      <c r="Q1017" s="52"/>
      <c r="R1017" s="53"/>
      <c r="S1017" s="52"/>
      <c r="T1017" s="53"/>
      <c r="U1017" s="52"/>
      <c r="V1017" s="49"/>
      <c r="W1017" s="46"/>
      <c r="X1017"/>
      <c r="Y1017"/>
      <c r="Z1017"/>
      <c r="AA1017"/>
      <c r="AB1017"/>
    </row>
    <row r="1018" spans="1:28" x14ac:dyDescent="0.25">
      <c r="A1018" s="60"/>
      <c r="B1018" s="37" t="str">
        <f>IFERROR(VLOOKUP(A1018,'Listing Clients'!A:K,2,0),"")</f>
        <v/>
      </c>
      <c r="C1018" s="39" t="str">
        <f>IFERROR(VLOOKUP(A1018,'Listing Clients'!A:K,3,0),"")</f>
        <v/>
      </c>
      <c r="D1018" s="24"/>
      <c r="E1018" s="57"/>
      <c r="F1018" s="54"/>
      <c r="G1018" s="54"/>
      <c r="H1018" s="50">
        <f t="shared" ref="H1018" si="3809">G1018-F1018</f>
        <v>0</v>
      </c>
      <c r="I1018" s="50">
        <f t="shared" ref="I1018" si="3810">COUNTIF(D1018:D1021,"Adulte")*H1018</f>
        <v>0</v>
      </c>
      <c r="J1018" s="47">
        <f t="shared" ref="J1018" si="3811">IF(I1018="","",I1018*Y$2)</f>
        <v>0</v>
      </c>
      <c r="K1018" s="50">
        <f t="shared" ref="K1018" si="3812">COUNTIF(D1018:D1021,"E&lt;10 ans")*H1018</f>
        <v>0</v>
      </c>
      <c r="L1018" s="47">
        <f t="shared" si="3617"/>
        <v>0</v>
      </c>
      <c r="M1018" s="50">
        <f t="shared" ref="M1018" si="3813">COUNTIF(D1018:D1021,"Invité")*H1018</f>
        <v>0</v>
      </c>
      <c r="N1018" s="47">
        <f t="shared" ref="N1018" si="3814">IF(M1018="","",M1018*AC$2)</f>
        <v>0</v>
      </c>
      <c r="O1018" s="50">
        <f t="shared" ref="O1018" si="3815">COUNTIF(D1018:D1021,"Adulte")*H1018</f>
        <v>0</v>
      </c>
      <c r="P1018" s="47">
        <f t="shared" ref="P1018" si="3816">IF(O1018="","",O1018*Z$2)</f>
        <v>0</v>
      </c>
      <c r="Q1018" s="50">
        <f t="shared" ref="Q1018" si="3817">COUNTIF(D1018:D1021,"E&lt;10 ans")*H1018</f>
        <v>0</v>
      </c>
      <c r="R1018" s="47">
        <f t="shared" ref="R1018" si="3818">IF(Q1018="","",Q1018*AB$2)</f>
        <v>0</v>
      </c>
      <c r="S1018" s="50">
        <f t="shared" ref="S1018" si="3819">COUNTIF(D1018:D1021,"Invité")*H1018</f>
        <v>0</v>
      </c>
      <c r="T1018" s="47">
        <f t="shared" ref="T1018" si="3820">IF(S1018="","",S1018*AD$2)</f>
        <v>0</v>
      </c>
      <c r="U1018" s="50">
        <f t="shared" ref="U1018" si="3821">COUNTIF(D1018:D1021,"E&lt;3 ans")</f>
        <v>0</v>
      </c>
      <c r="V1018" s="47">
        <f t="shared" ref="V1018" si="3822">SUM(J1018,L1018,N1018,P1018,R1018,T1018,AE1018)</f>
        <v>0</v>
      </c>
      <c r="W1018" s="44">
        <f t="shared" ref="W1018" si="3823">SUM(O1018,Q1018,S1018)</f>
        <v>0</v>
      </c>
      <c r="X1018"/>
      <c r="Y1018"/>
      <c r="Z1018"/>
      <c r="AA1018"/>
      <c r="AB1018"/>
    </row>
    <row r="1019" spans="1:28" x14ac:dyDescent="0.25">
      <c r="A1019" s="61"/>
      <c r="B1019" s="40"/>
      <c r="D1019" s="42"/>
      <c r="E1019" s="58"/>
      <c r="F1019" s="55"/>
      <c r="G1019" s="55"/>
      <c r="H1019" s="51"/>
      <c r="I1019" s="51"/>
      <c r="J1019" s="48"/>
      <c r="K1019" s="51"/>
      <c r="L1019" s="48"/>
      <c r="M1019" s="51"/>
      <c r="N1019" s="48"/>
      <c r="O1019" s="51"/>
      <c r="P1019" s="48"/>
      <c r="Q1019" s="51"/>
      <c r="R1019" s="48"/>
      <c r="S1019" s="51"/>
      <c r="T1019" s="48"/>
      <c r="U1019" s="51"/>
      <c r="V1019" s="48"/>
      <c r="W1019" s="45"/>
      <c r="X1019"/>
      <c r="Y1019"/>
      <c r="Z1019"/>
      <c r="AA1019"/>
      <c r="AB1019"/>
    </row>
    <row r="1020" spans="1:28" x14ac:dyDescent="0.25">
      <c r="A1020" s="61"/>
      <c r="B1020" s="40"/>
      <c r="D1020" s="42"/>
      <c r="E1020" s="58"/>
      <c r="F1020" s="55"/>
      <c r="G1020" s="55"/>
      <c r="H1020" s="51"/>
      <c r="I1020" s="51"/>
      <c r="J1020" s="48"/>
      <c r="K1020" s="51"/>
      <c r="L1020" s="48"/>
      <c r="M1020" s="51"/>
      <c r="N1020" s="48"/>
      <c r="O1020" s="51"/>
      <c r="P1020" s="48"/>
      <c r="Q1020" s="51"/>
      <c r="R1020" s="48"/>
      <c r="S1020" s="51"/>
      <c r="T1020" s="48"/>
      <c r="U1020" s="51"/>
      <c r="V1020" s="48"/>
      <c r="W1020" s="45"/>
      <c r="X1020"/>
      <c r="Y1020"/>
      <c r="Z1020"/>
      <c r="AA1020"/>
      <c r="AB1020"/>
    </row>
    <row r="1021" spans="1:28" ht="15.75" thickBot="1" x14ac:dyDescent="0.3">
      <c r="A1021" s="62"/>
      <c r="B1021" s="41"/>
      <c r="C1021" s="35"/>
      <c r="D1021" s="25"/>
      <c r="E1021" s="59"/>
      <c r="F1021" s="56"/>
      <c r="G1021" s="56"/>
      <c r="H1021" s="52"/>
      <c r="I1021" s="52"/>
      <c r="J1021" s="53"/>
      <c r="K1021" s="52"/>
      <c r="L1021" s="53"/>
      <c r="M1021" s="52"/>
      <c r="N1021" s="53"/>
      <c r="O1021" s="52"/>
      <c r="P1021" s="53"/>
      <c r="Q1021" s="52"/>
      <c r="R1021" s="53"/>
      <c r="S1021" s="52"/>
      <c r="T1021" s="53"/>
      <c r="U1021" s="52"/>
      <c r="V1021" s="49"/>
      <c r="W1021" s="46"/>
      <c r="X1021"/>
      <c r="Y1021"/>
      <c r="Z1021"/>
      <c r="AA1021"/>
      <c r="AB1021"/>
    </row>
    <row r="1022" spans="1:28" x14ac:dyDescent="0.25">
      <c r="A1022" s="60"/>
      <c r="B1022" s="37" t="str">
        <f>IFERROR(VLOOKUP(A1022,'Listing Clients'!A:K,2,0),"")</f>
        <v/>
      </c>
      <c r="C1022" s="39" t="str">
        <f>IFERROR(VLOOKUP(A1022,'Listing Clients'!A:K,3,0),"")</f>
        <v/>
      </c>
      <c r="D1022" s="24"/>
      <c r="E1022" s="57"/>
      <c r="F1022" s="54"/>
      <c r="G1022" s="54"/>
      <c r="H1022" s="50">
        <f t="shared" ref="H1022" si="3824">G1022-F1022</f>
        <v>0</v>
      </c>
      <c r="I1022" s="50">
        <f t="shared" ref="I1022" si="3825">COUNTIF(D1022:D1025,"Adulte")*H1022</f>
        <v>0</v>
      </c>
      <c r="J1022" s="47">
        <f t="shared" ref="J1022" si="3826">IF(I1022="","",I1022*Y$2)</f>
        <v>0</v>
      </c>
      <c r="K1022" s="50">
        <f t="shared" ref="K1022" si="3827">COUNTIF(D1022:D1025,"E&lt;10 ans")*H1022</f>
        <v>0</v>
      </c>
      <c r="L1022" s="47">
        <f t="shared" si="3617"/>
        <v>0</v>
      </c>
      <c r="M1022" s="50">
        <f t="shared" ref="M1022" si="3828">COUNTIF(D1022:D1025,"Invité")*H1022</f>
        <v>0</v>
      </c>
      <c r="N1022" s="47">
        <f t="shared" ref="N1022" si="3829">IF(M1022="","",M1022*AC$2)</f>
        <v>0</v>
      </c>
      <c r="O1022" s="50">
        <f t="shared" ref="O1022" si="3830">COUNTIF(D1022:D1025,"Adulte")*H1022</f>
        <v>0</v>
      </c>
      <c r="P1022" s="47">
        <f t="shared" ref="P1022" si="3831">IF(O1022="","",O1022*Z$2)</f>
        <v>0</v>
      </c>
      <c r="Q1022" s="50">
        <f t="shared" ref="Q1022" si="3832">COUNTIF(D1022:D1025,"E&lt;10 ans")*H1022</f>
        <v>0</v>
      </c>
      <c r="R1022" s="47">
        <f t="shared" ref="R1022" si="3833">IF(Q1022="","",Q1022*AB$2)</f>
        <v>0</v>
      </c>
      <c r="S1022" s="50">
        <f t="shared" ref="S1022" si="3834">COUNTIF(D1022:D1025,"Invité")*H1022</f>
        <v>0</v>
      </c>
      <c r="T1022" s="47">
        <f t="shared" ref="T1022" si="3835">IF(S1022="","",S1022*AD$2)</f>
        <v>0</v>
      </c>
      <c r="U1022" s="50">
        <f t="shared" ref="U1022" si="3836">COUNTIF(D1022:D1025,"E&lt;3 ans")</f>
        <v>0</v>
      </c>
      <c r="V1022" s="47">
        <f t="shared" ref="V1022" si="3837">SUM(J1022,L1022,N1022,P1022,R1022,T1022,AE1022)</f>
        <v>0</v>
      </c>
      <c r="W1022" s="44">
        <f t="shared" ref="W1022" si="3838">SUM(O1022,Q1022,S1022)</f>
        <v>0</v>
      </c>
      <c r="X1022"/>
      <c r="Y1022"/>
      <c r="Z1022"/>
      <c r="AA1022"/>
      <c r="AB1022"/>
    </row>
    <row r="1023" spans="1:28" x14ac:dyDescent="0.25">
      <c r="A1023" s="61"/>
      <c r="B1023" s="40"/>
      <c r="D1023" s="42"/>
      <c r="E1023" s="58"/>
      <c r="F1023" s="55"/>
      <c r="G1023" s="55"/>
      <c r="H1023" s="51"/>
      <c r="I1023" s="51"/>
      <c r="J1023" s="48"/>
      <c r="K1023" s="51"/>
      <c r="L1023" s="48"/>
      <c r="M1023" s="51"/>
      <c r="N1023" s="48"/>
      <c r="O1023" s="51"/>
      <c r="P1023" s="48"/>
      <c r="Q1023" s="51"/>
      <c r="R1023" s="48"/>
      <c r="S1023" s="51"/>
      <c r="T1023" s="48"/>
      <c r="U1023" s="51"/>
      <c r="V1023" s="48"/>
      <c r="W1023" s="45"/>
      <c r="X1023"/>
      <c r="Y1023"/>
      <c r="Z1023"/>
      <c r="AA1023"/>
      <c r="AB1023"/>
    </row>
    <row r="1024" spans="1:28" x14ac:dyDescent="0.25">
      <c r="A1024" s="61"/>
      <c r="B1024" s="40"/>
      <c r="D1024" s="42"/>
      <c r="E1024" s="58"/>
      <c r="F1024" s="55"/>
      <c r="G1024" s="55"/>
      <c r="H1024" s="51"/>
      <c r="I1024" s="51"/>
      <c r="J1024" s="48"/>
      <c r="K1024" s="51"/>
      <c r="L1024" s="48"/>
      <c r="M1024" s="51"/>
      <c r="N1024" s="48"/>
      <c r="O1024" s="51"/>
      <c r="P1024" s="48"/>
      <c r="Q1024" s="51"/>
      <c r="R1024" s="48"/>
      <c r="S1024" s="51"/>
      <c r="T1024" s="48"/>
      <c r="U1024" s="51"/>
      <c r="V1024" s="48"/>
      <c r="W1024" s="45"/>
      <c r="X1024"/>
      <c r="Y1024"/>
      <c r="Z1024"/>
      <c r="AA1024"/>
      <c r="AB1024"/>
    </row>
    <row r="1025" spans="1:28" ht="15.75" thickBot="1" x14ac:dyDescent="0.3">
      <c r="A1025" s="62"/>
      <c r="B1025" s="41"/>
      <c r="C1025" s="35"/>
      <c r="D1025" s="25"/>
      <c r="E1025" s="59"/>
      <c r="F1025" s="56"/>
      <c r="G1025" s="56"/>
      <c r="H1025" s="52"/>
      <c r="I1025" s="52"/>
      <c r="J1025" s="53"/>
      <c r="K1025" s="52"/>
      <c r="L1025" s="53"/>
      <c r="M1025" s="52"/>
      <c r="N1025" s="53"/>
      <c r="O1025" s="52"/>
      <c r="P1025" s="53"/>
      <c r="Q1025" s="52"/>
      <c r="R1025" s="53"/>
      <c r="S1025" s="52"/>
      <c r="T1025" s="53"/>
      <c r="U1025" s="52"/>
      <c r="V1025" s="49"/>
      <c r="W1025" s="46"/>
      <c r="X1025"/>
      <c r="Y1025"/>
      <c r="Z1025"/>
      <c r="AA1025"/>
      <c r="AB1025"/>
    </row>
    <row r="1026" spans="1:28" x14ac:dyDescent="0.25">
      <c r="A1026" s="60"/>
      <c r="B1026" s="37" t="str">
        <f>IFERROR(VLOOKUP(A1026,'Listing Clients'!A:K,2,0),"")</f>
        <v/>
      </c>
      <c r="C1026" s="39" t="str">
        <f>IFERROR(VLOOKUP(A1026,'Listing Clients'!A:K,3,0),"")</f>
        <v/>
      </c>
      <c r="D1026" s="24"/>
      <c r="E1026" s="57"/>
      <c r="F1026" s="54"/>
      <c r="G1026" s="54"/>
      <c r="H1026" s="50">
        <f t="shared" ref="H1026" si="3839">G1026-F1026</f>
        <v>0</v>
      </c>
      <c r="I1026" s="50">
        <f t="shared" ref="I1026" si="3840">COUNTIF(D1026:D1029,"Adulte")*H1026</f>
        <v>0</v>
      </c>
      <c r="J1026" s="47">
        <f t="shared" ref="J1026" si="3841">IF(I1026="","",I1026*Y$2)</f>
        <v>0</v>
      </c>
      <c r="K1026" s="50">
        <f t="shared" ref="K1026" si="3842">COUNTIF(D1026:D1029,"E&lt;10 ans")*H1026</f>
        <v>0</v>
      </c>
      <c r="L1026" s="47">
        <f t="shared" si="3617"/>
        <v>0</v>
      </c>
      <c r="M1026" s="50">
        <f t="shared" ref="M1026" si="3843">COUNTIF(D1026:D1029,"Invité")*H1026</f>
        <v>0</v>
      </c>
      <c r="N1026" s="47">
        <f t="shared" ref="N1026" si="3844">IF(M1026="","",M1026*AC$2)</f>
        <v>0</v>
      </c>
      <c r="O1026" s="50">
        <f t="shared" ref="O1026" si="3845">COUNTIF(D1026:D1029,"Adulte")*H1026</f>
        <v>0</v>
      </c>
      <c r="P1026" s="47">
        <f t="shared" ref="P1026" si="3846">IF(O1026="","",O1026*Z$2)</f>
        <v>0</v>
      </c>
      <c r="Q1026" s="50">
        <f t="shared" ref="Q1026" si="3847">COUNTIF(D1026:D1029,"E&lt;10 ans")*H1026</f>
        <v>0</v>
      </c>
      <c r="R1026" s="47">
        <f t="shared" ref="R1026" si="3848">IF(Q1026="","",Q1026*AB$2)</f>
        <v>0</v>
      </c>
      <c r="S1026" s="50">
        <f t="shared" ref="S1026" si="3849">COUNTIF(D1026:D1029,"Invité")*H1026</f>
        <v>0</v>
      </c>
      <c r="T1026" s="47">
        <f t="shared" ref="T1026" si="3850">IF(S1026="","",S1026*AD$2)</f>
        <v>0</v>
      </c>
      <c r="U1026" s="50">
        <f t="shared" ref="U1026" si="3851">COUNTIF(D1026:D1029,"E&lt;3 ans")</f>
        <v>0</v>
      </c>
      <c r="V1026" s="47">
        <f t="shared" ref="V1026" si="3852">SUM(J1026,L1026,N1026,P1026,R1026,T1026,AE1026)</f>
        <v>0</v>
      </c>
      <c r="W1026" s="44">
        <f t="shared" ref="W1026" si="3853">SUM(O1026,Q1026,S1026)</f>
        <v>0</v>
      </c>
      <c r="X1026"/>
      <c r="Y1026"/>
      <c r="Z1026"/>
      <c r="AA1026"/>
      <c r="AB1026"/>
    </row>
    <row r="1027" spans="1:28" x14ac:dyDescent="0.25">
      <c r="A1027" s="61"/>
      <c r="B1027" s="40"/>
      <c r="D1027" s="42"/>
      <c r="E1027" s="58"/>
      <c r="F1027" s="55"/>
      <c r="G1027" s="55"/>
      <c r="H1027" s="51"/>
      <c r="I1027" s="51"/>
      <c r="J1027" s="48"/>
      <c r="K1027" s="51"/>
      <c r="L1027" s="48"/>
      <c r="M1027" s="51"/>
      <c r="N1027" s="48"/>
      <c r="O1027" s="51"/>
      <c r="P1027" s="48"/>
      <c r="Q1027" s="51"/>
      <c r="R1027" s="48"/>
      <c r="S1027" s="51"/>
      <c r="T1027" s="48"/>
      <c r="U1027" s="51"/>
      <c r="V1027" s="48"/>
      <c r="W1027" s="45"/>
      <c r="X1027"/>
      <c r="Y1027"/>
      <c r="Z1027"/>
      <c r="AA1027"/>
      <c r="AB1027"/>
    </row>
    <row r="1028" spans="1:28" x14ac:dyDescent="0.25">
      <c r="A1028" s="61"/>
      <c r="B1028" s="40"/>
      <c r="D1028" s="42"/>
      <c r="E1028" s="58"/>
      <c r="F1028" s="55"/>
      <c r="G1028" s="55"/>
      <c r="H1028" s="51"/>
      <c r="I1028" s="51"/>
      <c r="J1028" s="48"/>
      <c r="K1028" s="51"/>
      <c r="L1028" s="48"/>
      <c r="M1028" s="51"/>
      <c r="N1028" s="48"/>
      <c r="O1028" s="51"/>
      <c r="P1028" s="48"/>
      <c r="Q1028" s="51"/>
      <c r="R1028" s="48"/>
      <c r="S1028" s="51"/>
      <c r="T1028" s="48"/>
      <c r="U1028" s="51"/>
      <c r="V1028" s="48"/>
      <c r="W1028" s="45"/>
      <c r="X1028"/>
      <c r="Y1028"/>
      <c r="Z1028"/>
      <c r="AA1028"/>
      <c r="AB1028"/>
    </row>
    <row r="1029" spans="1:28" ht="15.75" thickBot="1" x14ac:dyDescent="0.3">
      <c r="A1029" s="62"/>
      <c r="B1029" s="41"/>
      <c r="C1029" s="35"/>
      <c r="D1029" s="25"/>
      <c r="E1029" s="59"/>
      <c r="F1029" s="56"/>
      <c r="G1029" s="56"/>
      <c r="H1029" s="52"/>
      <c r="I1029" s="52"/>
      <c r="J1029" s="53"/>
      <c r="K1029" s="52"/>
      <c r="L1029" s="53"/>
      <c r="M1029" s="52"/>
      <c r="N1029" s="53"/>
      <c r="O1029" s="52"/>
      <c r="P1029" s="53"/>
      <c r="Q1029" s="52"/>
      <c r="R1029" s="53"/>
      <c r="S1029" s="52"/>
      <c r="T1029" s="53"/>
      <c r="U1029" s="52"/>
      <c r="V1029" s="49"/>
      <c r="W1029" s="46"/>
      <c r="X1029"/>
      <c r="Y1029"/>
      <c r="Z1029"/>
      <c r="AA1029"/>
      <c r="AB1029"/>
    </row>
    <row r="1030" spans="1:28" x14ac:dyDescent="0.25">
      <c r="A1030" s="60"/>
      <c r="B1030" s="37" t="str">
        <f>IFERROR(VLOOKUP(A1030,'Listing Clients'!A:K,2,0),"")</f>
        <v/>
      </c>
      <c r="C1030" s="39" t="str">
        <f>IFERROR(VLOOKUP(A1030,'Listing Clients'!A:K,3,0),"")</f>
        <v/>
      </c>
      <c r="D1030" s="24"/>
      <c r="E1030" s="57"/>
      <c r="F1030" s="54"/>
      <c r="G1030" s="54"/>
      <c r="H1030" s="50">
        <f t="shared" ref="H1030" si="3854">G1030-F1030</f>
        <v>0</v>
      </c>
      <c r="I1030" s="50">
        <f t="shared" ref="I1030" si="3855">COUNTIF(D1030:D1033,"Adulte")*H1030</f>
        <v>0</v>
      </c>
      <c r="J1030" s="47">
        <f t="shared" ref="J1030" si="3856">IF(I1030="","",I1030*Y$2)</f>
        <v>0</v>
      </c>
      <c r="K1030" s="50">
        <f t="shared" ref="K1030" si="3857">COUNTIF(D1030:D1033,"E&lt;10 ans")*H1030</f>
        <v>0</v>
      </c>
      <c r="L1030" s="47">
        <f t="shared" ref="L1030:L1090" si="3858">IF(K1030="","",K1030*AA$2)</f>
        <v>0</v>
      </c>
      <c r="M1030" s="50">
        <f t="shared" ref="M1030" si="3859">COUNTIF(D1030:D1033,"Invité")*H1030</f>
        <v>0</v>
      </c>
      <c r="N1030" s="47">
        <f t="shared" ref="N1030" si="3860">IF(M1030="","",M1030*AC$2)</f>
        <v>0</v>
      </c>
      <c r="O1030" s="50">
        <f t="shared" ref="O1030" si="3861">COUNTIF(D1030:D1033,"Adulte")*H1030</f>
        <v>0</v>
      </c>
      <c r="P1030" s="47">
        <f t="shared" ref="P1030" si="3862">IF(O1030="","",O1030*Z$2)</f>
        <v>0</v>
      </c>
      <c r="Q1030" s="50">
        <f t="shared" ref="Q1030" si="3863">COUNTIF(D1030:D1033,"E&lt;10 ans")*H1030</f>
        <v>0</v>
      </c>
      <c r="R1030" s="47">
        <f t="shared" ref="R1030" si="3864">IF(Q1030="","",Q1030*AB$2)</f>
        <v>0</v>
      </c>
      <c r="S1030" s="50">
        <f t="shared" ref="S1030" si="3865">COUNTIF(D1030:D1033,"Invité")*H1030</f>
        <v>0</v>
      </c>
      <c r="T1030" s="47">
        <f t="shared" ref="T1030" si="3866">IF(S1030="","",S1030*AD$2)</f>
        <v>0</v>
      </c>
      <c r="U1030" s="50">
        <f t="shared" ref="U1030" si="3867">COUNTIF(D1030:D1033,"E&lt;3 ans")</f>
        <v>0</v>
      </c>
      <c r="V1030" s="47">
        <f t="shared" ref="V1030" si="3868">SUM(J1030,L1030,N1030,P1030,R1030,T1030,AE1030)</f>
        <v>0</v>
      </c>
      <c r="W1030" s="44">
        <f t="shared" ref="W1030" si="3869">SUM(O1030,Q1030,S1030)</f>
        <v>0</v>
      </c>
      <c r="X1030"/>
      <c r="Y1030"/>
      <c r="Z1030"/>
      <c r="AA1030"/>
      <c r="AB1030"/>
    </row>
    <row r="1031" spans="1:28" x14ac:dyDescent="0.25">
      <c r="A1031" s="61"/>
      <c r="B1031" s="40"/>
      <c r="D1031" s="42"/>
      <c r="E1031" s="58"/>
      <c r="F1031" s="55"/>
      <c r="G1031" s="55"/>
      <c r="H1031" s="51"/>
      <c r="I1031" s="51"/>
      <c r="J1031" s="48"/>
      <c r="K1031" s="51"/>
      <c r="L1031" s="48"/>
      <c r="M1031" s="51"/>
      <c r="N1031" s="48"/>
      <c r="O1031" s="51"/>
      <c r="P1031" s="48"/>
      <c r="Q1031" s="51"/>
      <c r="R1031" s="48"/>
      <c r="S1031" s="51"/>
      <c r="T1031" s="48"/>
      <c r="U1031" s="51"/>
      <c r="V1031" s="48"/>
      <c r="W1031" s="45"/>
      <c r="X1031"/>
      <c r="Y1031"/>
      <c r="Z1031"/>
      <c r="AA1031"/>
      <c r="AB1031"/>
    </row>
    <row r="1032" spans="1:28" x14ac:dyDescent="0.25">
      <c r="A1032" s="61"/>
      <c r="B1032" s="40"/>
      <c r="D1032" s="42"/>
      <c r="E1032" s="58"/>
      <c r="F1032" s="55"/>
      <c r="G1032" s="55"/>
      <c r="H1032" s="51"/>
      <c r="I1032" s="51"/>
      <c r="J1032" s="48"/>
      <c r="K1032" s="51"/>
      <c r="L1032" s="48"/>
      <c r="M1032" s="51"/>
      <c r="N1032" s="48"/>
      <c r="O1032" s="51"/>
      <c r="P1032" s="48"/>
      <c r="Q1032" s="51"/>
      <c r="R1032" s="48"/>
      <c r="S1032" s="51"/>
      <c r="T1032" s="48"/>
      <c r="U1032" s="51"/>
      <c r="V1032" s="48"/>
      <c r="W1032" s="45"/>
      <c r="X1032"/>
      <c r="Y1032"/>
      <c r="Z1032"/>
      <c r="AA1032"/>
      <c r="AB1032"/>
    </row>
    <row r="1033" spans="1:28" ht="15.75" thickBot="1" x14ac:dyDescent="0.3">
      <c r="A1033" s="62"/>
      <c r="B1033" s="41"/>
      <c r="C1033" s="35"/>
      <c r="D1033" s="25"/>
      <c r="E1033" s="59"/>
      <c r="F1033" s="56"/>
      <c r="G1033" s="56"/>
      <c r="H1033" s="52"/>
      <c r="I1033" s="52"/>
      <c r="J1033" s="53"/>
      <c r="K1033" s="52"/>
      <c r="L1033" s="53"/>
      <c r="M1033" s="52"/>
      <c r="N1033" s="53"/>
      <c r="O1033" s="52"/>
      <c r="P1033" s="53"/>
      <c r="Q1033" s="52"/>
      <c r="R1033" s="53"/>
      <c r="S1033" s="52"/>
      <c r="T1033" s="53"/>
      <c r="U1033" s="52"/>
      <c r="V1033" s="49"/>
      <c r="W1033" s="46"/>
      <c r="X1033"/>
      <c r="Y1033"/>
      <c r="Z1033"/>
      <c r="AA1033"/>
      <c r="AB1033"/>
    </row>
    <row r="1034" spans="1:28" x14ac:dyDescent="0.25">
      <c r="A1034" s="60"/>
      <c r="B1034" s="37" t="str">
        <f>IFERROR(VLOOKUP(A1034,'Listing Clients'!A:K,2,0),"")</f>
        <v/>
      </c>
      <c r="C1034" s="39" t="str">
        <f>IFERROR(VLOOKUP(A1034,'Listing Clients'!A:K,3,0),"")</f>
        <v/>
      </c>
      <c r="D1034" s="24"/>
      <c r="E1034" s="57"/>
      <c r="F1034" s="54"/>
      <c r="G1034" s="54"/>
      <c r="H1034" s="50">
        <f t="shared" ref="H1034" si="3870">G1034-F1034</f>
        <v>0</v>
      </c>
      <c r="I1034" s="50">
        <f t="shared" ref="I1034" si="3871">COUNTIF(D1034:D1037,"Adulte")*H1034</f>
        <v>0</v>
      </c>
      <c r="J1034" s="47">
        <f t="shared" ref="J1034" si="3872">IF(I1034="","",I1034*Y$2)</f>
        <v>0</v>
      </c>
      <c r="K1034" s="50">
        <f t="shared" ref="K1034" si="3873">COUNTIF(D1034:D1037,"E&lt;10 ans")*H1034</f>
        <v>0</v>
      </c>
      <c r="L1034" s="47">
        <f t="shared" si="3858"/>
        <v>0</v>
      </c>
      <c r="M1034" s="50">
        <f t="shared" ref="M1034" si="3874">COUNTIF(D1034:D1037,"Invité")*H1034</f>
        <v>0</v>
      </c>
      <c r="N1034" s="47">
        <f t="shared" ref="N1034" si="3875">IF(M1034="","",M1034*AC$2)</f>
        <v>0</v>
      </c>
      <c r="O1034" s="50">
        <f t="shared" ref="O1034" si="3876">COUNTIF(D1034:D1037,"Adulte")*H1034</f>
        <v>0</v>
      </c>
      <c r="P1034" s="47">
        <f t="shared" ref="P1034" si="3877">IF(O1034="","",O1034*Z$2)</f>
        <v>0</v>
      </c>
      <c r="Q1034" s="50">
        <f t="shared" ref="Q1034" si="3878">COUNTIF(D1034:D1037,"E&lt;10 ans")*H1034</f>
        <v>0</v>
      </c>
      <c r="R1034" s="47">
        <f t="shared" ref="R1034" si="3879">IF(Q1034="","",Q1034*AB$2)</f>
        <v>0</v>
      </c>
      <c r="S1034" s="50">
        <f t="shared" ref="S1034" si="3880">COUNTIF(D1034:D1037,"Invité")*H1034</f>
        <v>0</v>
      </c>
      <c r="T1034" s="47">
        <f t="shared" ref="T1034" si="3881">IF(S1034="","",S1034*AD$2)</f>
        <v>0</v>
      </c>
      <c r="U1034" s="50">
        <f t="shared" ref="U1034" si="3882">COUNTIF(D1034:D1037,"E&lt;3 ans")</f>
        <v>0</v>
      </c>
      <c r="V1034" s="47">
        <f t="shared" ref="V1034" si="3883">SUM(J1034,L1034,N1034,P1034,R1034,T1034,AE1034)</f>
        <v>0</v>
      </c>
      <c r="W1034" s="44">
        <f t="shared" ref="W1034" si="3884">SUM(O1034,Q1034,S1034)</f>
        <v>0</v>
      </c>
      <c r="X1034"/>
      <c r="Y1034"/>
      <c r="Z1034"/>
      <c r="AA1034"/>
      <c r="AB1034"/>
    </row>
    <row r="1035" spans="1:28" x14ac:dyDescent="0.25">
      <c r="A1035" s="61"/>
      <c r="B1035" s="40"/>
      <c r="D1035" s="42"/>
      <c r="E1035" s="58"/>
      <c r="F1035" s="55"/>
      <c r="G1035" s="55"/>
      <c r="H1035" s="51"/>
      <c r="I1035" s="51"/>
      <c r="J1035" s="48"/>
      <c r="K1035" s="51"/>
      <c r="L1035" s="48"/>
      <c r="M1035" s="51"/>
      <c r="N1035" s="48"/>
      <c r="O1035" s="51"/>
      <c r="P1035" s="48"/>
      <c r="Q1035" s="51"/>
      <c r="R1035" s="48"/>
      <c r="S1035" s="51"/>
      <c r="T1035" s="48"/>
      <c r="U1035" s="51"/>
      <c r="V1035" s="48"/>
      <c r="W1035" s="45"/>
      <c r="X1035"/>
      <c r="Y1035"/>
      <c r="Z1035"/>
      <c r="AA1035"/>
      <c r="AB1035"/>
    </row>
    <row r="1036" spans="1:28" x14ac:dyDescent="0.25">
      <c r="A1036" s="61"/>
      <c r="B1036" s="40"/>
      <c r="D1036" s="42"/>
      <c r="E1036" s="58"/>
      <c r="F1036" s="55"/>
      <c r="G1036" s="55"/>
      <c r="H1036" s="51"/>
      <c r="I1036" s="51"/>
      <c r="J1036" s="48"/>
      <c r="K1036" s="51"/>
      <c r="L1036" s="48"/>
      <c r="M1036" s="51"/>
      <c r="N1036" s="48"/>
      <c r="O1036" s="51"/>
      <c r="P1036" s="48"/>
      <c r="Q1036" s="51"/>
      <c r="R1036" s="48"/>
      <c r="S1036" s="51"/>
      <c r="T1036" s="48"/>
      <c r="U1036" s="51"/>
      <c r="V1036" s="48"/>
      <c r="W1036" s="45"/>
      <c r="X1036"/>
      <c r="Y1036"/>
      <c r="Z1036"/>
      <c r="AA1036"/>
      <c r="AB1036"/>
    </row>
    <row r="1037" spans="1:28" ht="15.75" thickBot="1" x14ac:dyDescent="0.3">
      <c r="A1037" s="62"/>
      <c r="B1037" s="41"/>
      <c r="C1037" s="35"/>
      <c r="D1037" s="25"/>
      <c r="E1037" s="59"/>
      <c r="F1037" s="56"/>
      <c r="G1037" s="56"/>
      <c r="H1037" s="52"/>
      <c r="I1037" s="52"/>
      <c r="J1037" s="53"/>
      <c r="K1037" s="52"/>
      <c r="L1037" s="53"/>
      <c r="M1037" s="52"/>
      <c r="N1037" s="53"/>
      <c r="O1037" s="52"/>
      <c r="P1037" s="53"/>
      <c r="Q1037" s="52"/>
      <c r="R1037" s="53"/>
      <c r="S1037" s="52"/>
      <c r="T1037" s="53"/>
      <c r="U1037" s="52"/>
      <c r="V1037" s="49"/>
      <c r="W1037" s="46"/>
      <c r="X1037"/>
      <c r="Y1037"/>
      <c r="Z1037"/>
      <c r="AA1037"/>
      <c r="AB1037"/>
    </row>
    <row r="1038" spans="1:28" x14ac:dyDescent="0.25">
      <c r="A1038" s="60"/>
      <c r="B1038" s="37" t="str">
        <f>IFERROR(VLOOKUP(A1038,'Listing Clients'!A:K,2,0),"")</f>
        <v/>
      </c>
      <c r="C1038" s="39" t="str">
        <f>IFERROR(VLOOKUP(A1038,'Listing Clients'!A:K,3,0),"")</f>
        <v/>
      </c>
      <c r="D1038" s="24"/>
      <c r="E1038" s="57"/>
      <c r="F1038" s="54"/>
      <c r="G1038" s="54"/>
      <c r="H1038" s="50">
        <f t="shared" ref="H1038" si="3885">G1038-F1038</f>
        <v>0</v>
      </c>
      <c r="I1038" s="50">
        <f t="shared" ref="I1038" si="3886">COUNTIF(D1038:D1041,"Adulte")*H1038</f>
        <v>0</v>
      </c>
      <c r="J1038" s="47">
        <f t="shared" ref="J1038" si="3887">IF(I1038="","",I1038*Y$2)</f>
        <v>0</v>
      </c>
      <c r="K1038" s="50">
        <f t="shared" ref="K1038" si="3888">COUNTIF(D1038:D1041,"E&lt;10 ans")*H1038</f>
        <v>0</v>
      </c>
      <c r="L1038" s="47">
        <f t="shared" si="3858"/>
        <v>0</v>
      </c>
      <c r="M1038" s="50">
        <f t="shared" ref="M1038" si="3889">COUNTIF(D1038:D1041,"Invité")*H1038</f>
        <v>0</v>
      </c>
      <c r="N1038" s="47">
        <f t="shared" ref="N1038" si="3890">IF(M1038="","",M1038*AC$2)</f>
        <v>0</v>
      </c>
      <c r="O1038" s="50">
        <f t="shared" ref="O1038" si="3891">COUNTIF(D1038:D1041,"Adulte")*H1038</f>
        <v>0</v>
      </c>
      <c r="P1038" s="47">
        <f t="shared" ref="P1038" si="3892">IF(O1038="","",O1038*Z$2)</f>
        <v>0</v>
      </c>
      <c r="Q1038" s="50">
        <f t="shared" ref="Q1038" si="3893">COUNTIF(D1038:D1041,"E&lt;10 ans")*H1038</f>
        <v>0</v>
      </c>
      <c r="R1038" s="47">
        <f t="shared" ref="R1038" si="3894">IF(Q1038="","",Q1038*AB$2)</f>
        <v>0</v>
      </c>
      <c r="S1038" s="50">
        <f t="shared" ref="S1038" si="3895">COUNTIF(D1038:D1041,"Invité")*H1038</f>
        <v>0</v>
      </c>
      <c r="T1038" s="47">
        <f t="shared" ref="T1038" si="3896">IF(S1038="","",S1038*AD$2)</f>
        <v>0</v>
      </c>
      <c r="U1038" s="50">
        <f t="shared" ref="U1038" si="3897">COUNTIF(D1038:D1041,"E&lt;3 ans")</f>
        <v>0</v>
      </c>
      <c r="V1038" s="47">
        <f t="shared" ref="V1038" si="3898">SUM(J1038,L1038,N1038,P1038,R1038,T1038,AE1038)</f>
        <v>0</v>
      </c>
      <c r="W1038" s="44">
        <f t="shared" ref="W1038" si="3899">SUM(O1038,Q1038,S1038)</f>
        <v>0</v>
      </c>
      <c r="X1038"/>
      <c r="Y1038"/>
      <c r="Z1038"/>
      <c r="AA1038"/>
      <c r="AB1038"/>
    </row>
    <row r="1039" spans="1:28" x14ac:dyDescent="0.25">
      <c r="A1039" s="61"/>
      <c r="B1039" s="40"/>
      <c r="D1039" s="42"/>
      <c r="E1039" s="58"/>
      <c r="F1039" s="55"/>
      <c r="G1039" s="55"/>
      <c r="H1039" s="51"/>
      <c r="I1039" s="51"/>
      <c r="J1039" s="48"/>
      <c r="K1039" s="51"/>
      <c r="L1039" s="48"/>
      <c r="M1039" s="51"/>
      <c r="N1039" s="48"/>
      <c r="O1039" s="51"/>
      <c r="P1039" s="48"/>
      <c r="Q1039" s="51"/>
      <c r="R1039" s="48"/>
      <c r="S1039" s="51"/>
      <c r="T1039" s="48"/>
      <c r="U1039" s="51"/>
      <c r="V1039" s="48"/>
      <c r="W1039" s="45"/>
      <c r="X1039"/>
      <c r="Y1039"/>
      <c r="Z1039"/>
      <c r="AA1039"/>
      <c r="AB1039"/>
    </row>
    <row r="1040" spans="1:28" x14ac:dyDescent="0.25">
      <c r="A1040" s="61"/>
      <c r="B1040" s="40"/>
      <c r="D1040" s="42"/>
      <c r="E1040" s="58"/>
      <c r="F1040" s="55"/>
      <c r="G1040" s="55"/>
      <c r="H1040" s="51"/>
      <c r="I1040" s="51"/>
      <c r="J1040" s="48"/>
      <c r="K1040" s="51"/>
      <c r="L1040" s="48"/>
      <c r="M1040" s="51"/>
      <c r="N1040" s="48"/>
      <c r="O1040" s="51"/>
      <c r="P1040" s="48"/>
      <c r="Q1040" s="51"/>
      <c r="R1040" s="48"/>
      <c r="S1040" s="51"/>
      <c r="T1040" s="48"/>
      <c r="U1040" s="51"/>
      <c r="V1040" s="48"/>
      <c r="W1040" s="45"/>
      <c r="X1040"/>
      <c r="Y1040"/>
      <c r="Z1040"/>
      <c r="AA1040"/>
      <c r="AB1040"/>
    </row>
    <row r="1041" spans="1:28" ht="15.75" thickBot="1" x14ac:dyDescent="0.3">
      <c r="A1041" s="62"/>
      <c r="B1041" s="41"/>
      <c r="C1041" s="35"/>
      <c r="D1041" s="25"/>
      <c r="E1041" s="59"/>
      <c r="F1041" s="56"/>
      <c r="G1041" s="56"/>
      <c r="H1041" s="52"/>
      <c r="I1041" s="52"/>
      <c r="J1041" s="53"/>
      <c r="K1041" s="52"/>
      <c r="L1041" s="53"/>
      <c r="M1041" s="52"/>
      <c r="N1041" s="53"/>
      <c r="O1041" s="52"/>
      <c r="P1041" s="53"/>
      <c r="Q1041" s="52"/>
      <c r="R1041" s="53"/>
      <c r="S1041" s="52"/>
      <c r="T1041" s="53"/>
      <c r="U1041" s="52"/>
      <c r="V1041" s="49"/>
      <c r="W1041" s="46"/>
      <c r="X1041"/>
      <c r="Y1041"/>
      <c r="Z1041"/>
      <c r="AA1041"/>
      <c r="AB1041"/>
    </row>
    <row r="1042" spans="1:28" x14ac:dyDescent="0.25">
      <c r="A1042" s="60"/>
      <c r="B1042" s="37" t="str">
        <f>IFERROR(VLOOKUP(A1042,'Listing Clients'!A:K,2,0),"")</f>
        <v/>
      </c>
      <c r="C1042" s="39" t="str">
        <f>IFERROR(VLOOKUP(A1042,'Listing Clients'!A:K,3,0),"")</f>
        <v/>
      </c>
      <c r="D1042" s="24"/>
      <c r="E1042" s="57"/>
      <c r="F1042" s="54"/>
      <c r="G1042" s="54"/>
      <c r="H1042" s="50">
        <f t="shared" ref="H1042" si="3900">G1042-F1042</f>
        <v>0</v>
      </c>
      <c r="I1042" s="50">
        <f t="shared" ref="I1042" si="3901">COUNTIF(D1042:D1045,"Adulte")*H1042</f>
        <v>0</v>
      </c>
      <c r="J1042" s="47">
        <f t="shared" ref="J1042" si="3902">IF(I1042="","",I1042*Y$2)</f>
        <v>0</v>
      </c>
      <c r="K1042" s="50">
        <f t="shared" ref="K1042" si="3903">COUNTIF(D1042:D1045,"E&lt;10 ans")*H1042</f>
        <v>0</v>
      </c>
      <c r="L1042" s="47">
        <f t="shared" si="3858"/>
        <v>0</v>
      </c>
      <c r="M1042" s="50">
        <f t="shared" ref="M1042" si="3904">COUNTIF(D1042:D1045,"Invité")*H1042</f>
        <v>0</v>
      </c>
      <c r="N1042" s="47">
        <f t="shared" ref="N1042" si="3905">IF(M1042="","",M1042*AC$2)</f>
        <v>0</v>
      </c>
      <c r="O1042" s="50">
        <f t="shared" ref="O1042" si="3906">COUNTIF(D1042:D1045,"Adulte")*H1042</f>
        <v>0</v>
      </c>
      <c r="P1042" s="47">
        <f t="shared" ref="P1042" si="3907">IF(O1042="","",O1042*Z$2)</f>
        <v>0</v>
      </c>
      <c r="Q1042" s="50">
        <f t="shared" ref="Q1042" si="3908">COUNTIF(D1042:D1045,"E&lt;10 ans")*H1042</f>
        <v>0</v>
      </c>
      <c r="R1042" s="47">
        <f t="shared" ref="R1042" si="3909">IF(Q1042="","",Q1042*AB$2)</f>
        <v>0</v>
      </c>
      <c r="S1042" s="50">
        <f t="shared" ref="S1042" si="3910">COUNTIF(D1042:D1045,"Invité")*H1042</f>
        <v>0</v>
      </c>
      <c r="T1042" s="47">
        <f t="shared" ref="T1042" si="3911">IF(S1042="","",S1042*AD$2)</f>
        <v>0</v>
      </c>
      <c r="U1042" s="50">
        <f t="shared" ref="U1042" si="3912">COUNTIF(D1042:D1045,"E&lt;3 ans")</f>
        <v>0</v>
      </c>
      <c r="V1042" s="47">
        <f t="shared" ref="V1042" si="3913">SUM(J1042,L1042,N1042,P1042,R1042,T1042,AE1042)</f>
        <v>0</v>
      </c>
      <c r="W1042" s="44">
        <f t="shared" ref="W1042" si="3914">SUM(O1042,Q1042,S1042)</f>
        <v>0</v>
      </c>
      <c r="X1042"/>
      <c r="Y1042"/>
      <c r="Z1042"/>
      <c r="AA1042"/>
      <c r="AB1042"/>
    </row>
    <row r="1043" spans="1:28" x14ac:dyDescent="0.25">
      <c r="A1043" s="61"/>
      <c r="B1043" s="40"/>
      <c r="D1043" s="42"/>
      <c r="E1043" s="58"/>
      <c r="F1043" s="55"/>
      <c r="G1043" s="55"/>
      <c r="H1043" s="51"/>
      <c r="I1043" s="51"/>
      <c r="J1043" s="48"/>
      <c r="K1043" s="51"/>
      <c r="L1043" s="48"/>
      <c r="M1043" s="51"/>
      <c r="N1043" s="48"/>
      <c r="O1043" s="51"/>
      <c r="P1043" s="48"/>
      <c r="Q1043" s="51"/>
      <c r="R1043" s="48"/>
      <c r="S1043" s="51"/>
      <c r="T1043" s="48"/>
      <c r="U1043" s="51"/>
      <c r="V1043" s="48"/>
      <c r="W1043" s="45"/>
      <c r="X1043"/>
      <c r="Y1043"/>
      <c r="Z1043"/>
      <c r="AA1043"/>
      <c r="AB1043"/>
    </row>
    <row r="1044" spans="1:28" x14ac:dyDescent="0.25">
      <c r="A1044" s="61"/>
      <c r="B1044" s="40"/>
      <c r="D1044" s="42"/>
      <c r="E1044" s="58"/>
      <c r="F1044" s="55"/>
      <c r="G1044" s="55"/>
      <c r="H1044" s="51"/>
      <c r="I1044" s="51"/>
      <c r="J1044" s="48"/>
      <c r="K1044" s="51"/>
      <c r="L1044" s="48"/>
      <c r="M1044" s="51"/>
      <c r="N1044" s="48"/>
      <c r="O1044" s="51"/>
      <c r="P1044" s="48"/>
      <c r="Q1044" s="51"/>
      <c r="R1044" s="48"/>
      <c r="S1044" s="51"/>
      <c r="T1044" s="48"/>
      <c r="U1044" s="51"/>
      <c r="V1044" s="48"/>
      <c r="W1044" s="45"/>
      <c r="X1044"/>
      <c r="Y1044"/>
      <c r="Z1044"/>
      <c r="AA1044"/>
      <c r="AB1044"/>
    </row>
    <row r="1045" spans="1:28" ht="15.75" thickBot="1" x14ac:dyDescent="0.3">
      <c r="A1045" s="62"/>
      <c r="B1045" s="41"/>
      <c r="C1045" s="35"/>
      <c r="D1045" s="25"/>
      <c r="E1045" s="59"/>
      <c r="F1045" s="56"/>
      <c r="G1045" s="56"/>
      <c r="H1045" s="52"/>
      <c r="I1045" s="52"/>
      <c r="J1045" s="53"/>
      <c r="K1045" s="52"/>
      <c r="L1045" s="53"/>
      <c r="M1045" s="52"/>
      <c r="N1045" s="53"/>
      <c r="O1045" s="52"/>
      <c r="P1045" s="53"/>
      <c r="Q1045" s="52"/>
      <c r="R1045" s="53"/>
      <c r="S1045" s="52"/>
      <c r="T1045" s="53"/>
      <c r="U1045" s="52"/>
      <c r="V1045" s="49"/>
      <c r="W1045" s="46"/>
      <c r="X1045"/>
      <c r="Y1045"/>
      <c r="Z1045"/>
      <c r="AA1045"/>
      <c r="AB1045"/>
    </row>
    <row r="1046" spans="1:28" x14ac:dyDescent="0.25">
      <c r="A1046" s="60"/>
      <c r="B1046" s="37" t="str">
        <f>IFERROR(VLOOKUP(A1046,'Listing Clients'!A:K,2,0),"")</f>
        <v/>
      </c>
      <c r="C1046" s="39" t="str">
        <f>IFERROR(VLOOKUP(A1046,'Listing Clients'!A:K,3,0),"")</f>
        <v/>
      </c>
      <c r="D1046" s="24"/>
      <c r="E1046" s="57"/>
      <c r="F1046" s="54"/>
      <c r="G1046" s="54"/>
      <c r="H1046" s="50">
        <f t="shared" ref="H1046" si="3915">G1046-F1046</f>
        <v>0</v>
      </c>
      <c r="I1046" s="50">
        <f t="shared" ref="I1046" si="3916">COUNTIF(D1046:D1049,"Adulte")*H1046</f>
        <v>0</v>
      </c>
      <c r="J1046" s="47">
        <f t="shared" ref="J1046" si="3917">IF(I1046="","",I1046*Y$2)</f>
        <v>0</v>
      </c>
      <c r="K1046" s="50">
        <f t="shared" ref="K1046" si="3918">COUNTIF(D1046:D1049,"E&lt;10 ans")*H1046</f>
        <v>0</v>
      </c>
      <c r="L1046" s="47">
        <f t="shared" si="3858"/>
        <v>0</v>
      </c>
      <c r="M1046" s="50">
        <f t="shared" ref="M1046" si="3919">COUNTIF(D1046:D1049,"Invité")*H1046</f>
        <v>0</v>
      </c>
      <c r="N1046" s="47">
        <f t="shared" ref="N1046" si="3920">IF(M1046="","",M1046*AC$2)</f>
        <v>0</v>
      </c>
      <c r="O1046" s="50">
        <f t="shared" ref="O1046" si="3921">COUNTIF(D1046:D1049,"Adulte")*H1046</f>
        <v>0</v>
      </c>
      <c r="P1046" s="47">
        <f t="shared" ref="P1046" si="3922">IF(O1046="","",O1046*Z$2)</f>
        <v>0</v>
      </c>
      <c r="Q1046" s="50">
        <f t="shared" ref="Q1046" si="3923">COUNTIF(D1046:D1049,"E&lt;10 ans")*H1046</f>
        <v>0</v>
      </c>
      <c r="R1046" s="47">
        <f t="shared" ref="R1046" si="3924">IF(Q1046="","",Q1046*AB$2)</f>
        <v>0</v>
      </c>
      <c r="S1046" s="50">
        <f t="shared" ref="S1046" si="3925">COUNTIF(D1046:D1049,"Invité")*H1046</f>
        <v>0</v>
      </c>
      <c r="T1046" s="47">
        <f t="shared" ref="T1046" si="3926">IF(S1046="","",S1046*AD$2)</f>
        <v>0</v>
      </c>
      <c r="U1046" s="50">
        <f t="shared" ref="U1046" si="3927">COUNTIF(D1046:D1049,"E&lt;3 ans")</f>
        <v>0</v>
      </c>
      <c r="V1046" s="47">
        <f t="shared" ref="V1046" si="3928">SUM(J1046,L1046,N1046,P1046,R1046,T1046,AE1046)</f>
        <v>0</v>
      </c>
      <c r="W1046" s="44">
        <f t="shared" ref="W1046" si="3929">SUM(O1046,Q1046,S1046)</f>
        <v>0</v>
      </c>
      <c r="X1046"/>
      <c r="Y1046"/>
      <c r="Z1046"/>
      <c r="AA1046"/>
      <c r="AB1046"/>
    </row>
    <row r="1047" spans="1:28" x14ac:dyDescent="0.25">
      <c r="A1047" s="61"/>
      <c r="B1047" s="40"/>
      <c r="D1047" s="42"/>
      <c r="E1047" s="58"/>
      <c r="F1047" s="55"/>
      <c r="G1047" s="55"/>
      <c r="H1047" s="51"/>
      <c r="I1047" s="51"/>
      <c r="J1047" s="48"/>
      <c r="K1047" s="51"/>
      <c r="L1047" s="48"/>
      <c r="M1047" s="51"/>
      <c r="N1047" s="48"/>
      <c r="O1047" s="51"/>
      <c r="P1047" s="48"/>
      <c r="Q1047" s="51"/>
      <c r="R1047" s="48"/>
      <c r="S1047" s="51"/>
      <c r="T1047" s="48"/>
      <c r="U1047" s="51"/>
      <c r="V1047" s="48"/>
      <c r="W1047" s="45"/>
      <c r="X1047"/>
      <c r="Y1047"/>
      <c r="Z1047"/>
      <c r="AA1047"/>
      <c r="AB1047"/>
    </row>
    <row r="1048" spans="1:28" x14ac:dyDescent="0.25">
      <c r="A1048" s="61"/>
      <c r="B1048" s="40"/>
      <c r="D1048" s="42"/>
      <c r="E1048" s="58"/>
      <c r="F1048" s="55"/>
      <c r="G1048" s="55"/>
      <c r="H1048" s="51"/>
      <c r="I1048" s="51"/>
      <c r="J1048" s="48"/>
      <c r="K1048" s="51"/>
      <c r="L1048" s="48"/>
      <c r="M1048" s="51"/>
      <c r="N1048" s="48"/>
      <c r="O1048" s="51"/>
      <c r="P1048" s="48"/>
      <c r="Q1048" s="51"/>
      <c r="R1048" s="48"/>
      <c r="S1048" s="51"/>
      <c r="T1048" s="48"/>
      <c r="U1048" s="51"/>
      <c r="V1048" s="48"/>
      <c r="W1048" s="45"/>
      <c r="X1048"/>
      <c r="Y1048"/>
      <c r="Z1048"/>
      <c r="AA1048"/>
      <c r="AB1048"/>
    </row>
    <row r="1049" spans="1:28" ht="15.75" thickBot="1" x14ac:dyDescent="0.3">
      <c r="A1049" s="62"/>
      <c r="B1049" s="41"/>
      <c r="C1049" s="35"/>
      <c r="D1049" s="25"/>
      <c r="E1049" s="59"/>
      <c r="F1049" s="56"/>
      <c r="G1049" s="56"/>
      <c r="H1049" s="52"/>
      <c r="I1049" s="52"/>
      <c r="J1049" s="53"/>
      <c r="K1049" s="52"/>
      <c r="L1049" s="53"/>
      <c r="M1049" s="52"/>
      <c r="N1049" s="53"/>
      <c r="O1049" s="52"/>
      <c r="P1049" s="53"/>
      <c r="Q1049" s="52"/>
      <c r="R1049" s="53"/>
      <c r="S1049" s="52"/>
      <c r="T1049" s="53"/>
      <c r="U1049" s="52"/>
      <c r="V1049" s="49"/>
      <c r="W1049" s="46"/>
      <c r="X1049"/>
      <c r="Y1049"/>
      <c r="Z1049"/>
      <c r="AA1049"/>
      <c r="AB1049"/>
    </row>
    <row r="1050" spans="1:28" x14ac:dyDescent="0.25">
      <c r="A1050" s="60"/>
      <c r="B1050" s="37" t="str">
        <f>IFERROR(VLOOKUP(A1050,'Listing Clients'!A:K,2,0),"")</f>
        <v/>
      </c>
      <c r="C1050" s="39" t="str">
        <f>IFERROR(VLOOKUP(A1050,'Listing Clients'!A:K,3,0),"")</f>
        <v/>
      </c>
      <c r="D1050" s="24"/>
      <c r="E1050" s="57"/>
      <c r="F1050" s="54"/>
      <c r="G1050" s="54"/>
      <c r="H1050" s="50">
        <f t="shared" ref="H1050" si="3930">G1050-F1050</f>
        <v>0</v>
      </c>
      <c r="I1050" s="50">
        <f t="shared" ref="I1050" si="3931">COUNTIF(D1050:D1053,"Adulte")*H1050</f>
        <v>0</v>
      </c>
      <c r="J1050" s="47">
        <f t="shared" ref="J1050" si="3932">IF(I1050="","",I1050*Y$2)</f>
        <v>0</v>
      </c>
      <c r="K1050" s="50">
        <f t="shared" ref="K1050" si="3933">COUNTIF(D1050:D1053,"E&lt;10 ans")*H1050</f>
        <v>0</v>
      </c>
      <c r="L1050" s="47">
        <f t="shared" si="3858"/>
        <v>0</v>
      </c>
      <c r="M1050" s="50">
        <f t="shared" ref="M1050" si="3934">COUNTIF(D1050:D1053,"Invité")*H1050</f>
        <v>0</v>
      </c>
      <c r="N1050" s="47">
        <f t="shared" ref="N1050" si="3935">IF(M1050="","",M1050*AC$2)</f>
        <v>0</v>
      </c>
      <c r="O1050" s="50">
        <f t="shared" ref="O1050" si="3936">COUNTIF(D1050:D1053,"Adulte")*H1050</f>
        <v>0</v>
      </c>
      <c r="P1050" s="47">
        <f t="shared" ref="P1050" si="3937">IF(O1050="","",O1050*Z$2)</f>
        <v>0</v>
      </c>
      <c r="Q1050" s="50">
        <f t="shared" ref="Q1050" si="3938">COUNTIF(D1050:D1053,"E&lt;10 ans")*H1050</f>
        <v>0</v>
      </c>
      <c r="R1050" s="47">
        <f t="shared" ref="R1050" si="3939">IF(Q1050="","",Q1050*AB$2)</f>
        <v>0</v>
      </c>
      <c r="S1050" s="50">
        <f t="shared" ref="S1050" si="3940">COUNTIF(D1050:D1053,"Invité")*H1050</f>
        <v>0</v>
      </c>
      <c r="T1050" s="47">
        <f t="shared" ref="T1050" si="3941">IF(S1050="","",S1050*AD$2)</f>
        <v>0</v>
      </c>
      <c r="U1050" s="50">
        <f t="shared" ref="U1050" si="3942">COUNTIF(D1050:D1053,"E&lt;3 ans")</f>
        <v>0</v>
      </c>
      <c r="V1050" s="47">
        <f t="shared" ref="V1050" si="3943">SUM(J1050,L1050,N1050,P1050,R1050,T1050,AE1050)</f>
        <v>0</v>
      </c>
      <c r="W1050" s="44">
        <f t="shared" ref="W1050" si="3944">SUM(O1050,Q1050,S1050)</f>
        <v>0</v>
      </c>
      <c r="X1050"/>
      <c r="Y1050"/>
      <c r="Z1050"/>
      <c r="AA1050"/>
      <c r="AB1050"/>
    </row>
    <row r="1051" spans="1:28" x14ac:dyDescent="0.25">
      <c r="A1051" s="61"/>
      <c r="B1051" s="40"/>
      <c r="D1051" s="42"/>
      <c r="E1051" s="58"/>
      <c r="F1051" s="55"/>
      <c r="G1051" s="55"/>
      <c r="H1051" s="51"/>
      <c r="I1051" s="51"/>
      <c r="J1051" s="48"/>
      <c r="K1051" s="51"/>
      <c r="L1051" s="48"/>
      <c r="M1051" s="51"/>
      <c r="N1051" s="48"/>
      <c r="O1051" s="51"/>
      <c r="P1051" s="48"/>
      <c r="Q1051" s="51"/>
      <c r="R1051" s="48"/>
      <c r="S1051" s="51"/>
      <c r="T1051" s="48"/>
      <c r="U1051" s="51"/>
      <c r="V1051" s="48"/>
      <c r="W1051" s="45"/>
      <c r="X1051"/>
      <c r="Y1051"/>
      <c r="Z1051"/>
      <c r="AA1051"/>
      <c r="AB1051"/>
    </row>
    <row r="1052" spans="1:28" x14ac:dyDescent="0.25">
      <c r="A1052" s="61"/>
      <c r="B1052" s="40"/>
      <c r="D1052" s="42"/>
      <c r="E1052" s="58"/>
      <c r="F1052" s="55"/>
      <c r="G1052" s="55"/>
      <c r="H1052" s="51"/>
      <c r="I1052" s="51"/>
      <c r="J1052" s="48"/>
      <c r="K1052" s="51"/>
      <c r="L1052" s="48"/>
      <c r="M1052" s="51"/>
      <c r="N1052" s="48"/>
      <c r="O1052" s="51"/>
      <c r="P1052" s="48"/>
      <c r="Q1052" s="51"/>
      <c r="R1052" s="48"/>
      <c r="S1052" s="51"/>
      <c r="T1052" s="48"/>
      <c r="U1052" s="51"/>
      <c r="V1052" s="48"/>
      <c r="W1052" s="45"/>
      <c r="X1052"/>
      <c r="Y1052"/>
      <c r="Z1052"/>
      <c r="AA1052"/>
      <c r="AB1052"/>
    </row>
    <row r="1053" spans="1:28" ht="15.75" thickBot="1" x14ac:dyDescent="0.3">
      <c r="A1053" s="62"/>
      <c r="B1053" s="41"/>
      <c r="C1053" s="35"/>
      <c r="D1053" s="25"/>
      <c r="E1053" s="59"/>
      <c r="F1053" s="56"/>
      <c r="G1053" s="56"/>
      <c r="H1053" s="52"/>
      <c r="I1053" s="52"/>
      <c r="J1053" s="53"/>
      <c r="K1053" s="52"/>
      <c r="L1053" s="53"/>
      <c r="M1053" s="52"/>
      <c r="N1053" s="53"/>
      <c r="O1053" s="52"/>
      <c r="P1053" s="53"/>
      <c r="Q1053" s="52"/>
      <c r="R1053" s="53"/>
      <c r="S1053" s="52"/>
      <c r="T1053" s="53"/>
      <c r="U1053" s="52"/>
      <c r="V1053" s="49"/>
      <c r="W1053" s="46"/>
      <c r="X1053"/>
      <c r="Y1053"/>
      <c r="Z1053"/>
      <c r="AA1053"/>
      <c r="AB1053"/>
    </row>
    <row r="1054" spans="1:28" x14ac:dyDescent="0.25">
      <c r="A1054" s="60"/>
      <c r="B1054" s="37" t="str">
        <f>IFERROR(VLOOKUP(A1054,'Listing Clients'!A:K,2,0),"")</f>
        <v/>
      </c>
      <c r="C1054" s="39" t="str">
        <f>IFERROR(VLOOKUP(A1054,'Listing Clients'!A:K,3,0),"")</f>
        <v/>
      </c>
      <c r="D1054" s="24"/>
      <c r="E1054" s="57"/>
      <c r="F1054" s="54"/>
      <c r="G1054" s="54"/>
      <c r="H1054" s="50">
        <f t="shared" ref="H1054" si="3945">G1054-F1054</f>
        <v>0</v>
      </c>
      <c r="I1054" s="50">
        <f t="shared" ref="I1054" si="3946">COUNTIF(D1054:D1057,"Adulte")*H1054</f>
        <v>0</v>
      </c>
      <c r="J1054" s="47">
        <f t="shared" ref="J1054" si="3947">IF(I1054="","",I1054*Y$2)</f>
        <v>0</v>
      </c>
      <c r="K1054" s="50">
        <f t="shared" ref="K1054" si="3948">COUNTIF(D1054:D1057,"E&lt;10 ans")*H1054</f>
        <v>0</v>
      </c>
      <c r="L1054" s="47">
        <f t="shared" si="3858"/>
        <v>0</v>
      </c>
      <c r="M1054" s="50">
        <f t="shared" ref="M1054" si="3949">COUNTIF(D1054:D1057,"Invité")*H1054</f>
        <v>0</v>
      </c>
      <c r="N1054" s="47">
        <f t="shared" ref="N1054" si="3950">IF(M1054="","",M1054*AC$2)</f>
        <v>0</v>
      </c>
      <c r="O1054" s="50">
        <f t="shared" ref="O1054" si="3951">COUNTIF(D1054:D1057,"Adulte")*H1054</f>
        <v>0</v>
      </c>
      <c r="P1054" s="47">
        <f t="shared" ref="P1054" si="3952">IF(O1054="","",O1054*Z$2)</f>
        <v>0</v>
      </c>
      <c r="Q1054" s="50">
        <f t="shared" ref="Q1054" si="3953">COUNTIF(D1054:D1057,"E&lt;10 ans")*H1054</f>
        <v>0</v>
      </c>
      <c r="R1054" s="47">
        <f t="shared" ref="R1054" si="3954">IF(Q1054="","",Q1054*AB$2)</f>
        <v>0</v>
      </c>
      <c r="S1054" s="50">
        <f t="shared" ref="S1054" si="3955">COUNTIF(D1054:D1057,"Invité")*H1054</f>
        <v>0</v>
      </c>
      <c r="T1054" s="47">
        <f t="shared" ref="T1054" si="3956">IF(S1054="","",S1054*AD$2)</f>
        <v>0</v>
      </c>
      <c r="U1054" s="50">
        <f t="shared" ref="U1054" si="3957">COUNTIF(D1054:D1057,"E&lt;3 ans")</f>
        <v>0</v>
      </c>
      <c r="V1054" s="47">
        <f t="shared" ref="V1054" si="3958">SUM(J1054,L1054,N1054,P1054,R1054,T1054,AE1054)</f>
        <v>0</v>
      </c>
      <c r="W1054" s="44">
        <f t="shared" ref="W1054" si="3959">SUM(O1054,Q1054,S1054)</f>
        <v>0</v>
      </c>
      <c r="X1054"/>
      <c r="Y1054"/>
      <c r="Z1054"/>
      <c r="AA1054"/>
      <c r="AB1054"/>
    </row>
    <row r="1055" spans="1:28" x14ac:dyDescent="0.25">
      <c r="A1055" s="61"/>
      <c r="B1055" s="40"/>
      <c r="D1055" s="42"/>
      <c r="E1055" s="58"/>
      <c r="F1055" s="55"/>
      <c r="G1055" s="55"/>
      <c r="H1055" s="51"/>
      <c r="I1055" s="51"/>
      <c r="J1055" s="48"/>
      <c r="K1055" s="51"/>
      <c r="L1055" s="48"/>
      <c r="M1055" s="51"/>
      <c r="N1055" s="48"/>
      <c r="O1055" s="51"/>
      <c r="P1055" s="48"/>
      <c r="Q1055" s="51"/>
      <c r="R1055" s="48"/>
      <c r="S1055" s="51"/>
      <c r="T1055" s="48"/>
      <c r="U1055" s="51"/>
      <c r="V1055" s="48"/>
      <c r="W1055" s="45"/>
      <c r="X1055"/>
      <c r="Y1055"/>
      <c r="Z1055"/>
      <c r="AA1055"/>
      <c r="AB1055"/>
    </row>
    <row r="1056" spans="1:28" x14ac:dyDescent="0.25">
      <c r="A1056" s="61"/>
      <c r="B1056" s="40"/>
      <c r="D1056" s="42"/>
      <c r="E1056" s="58"/>
      <c r="F1056" s="55"/>
      <c r="G1056" s="55"/>
      <c r="H1056" s="51"/>
      <c r="I1056" s="51"/>
      <c r="J1056" s="48"/>
      <c r="K1056" s="51"/>
      <c r="L1056" s="48"/>
      <c r="M1056" s="51"/>
      <c r="N1056" s="48"/>
      <c r="O1056" s="51"/>
      <c r="P1056" s="48"/>
      <c r="Q1056" s="51"/>
      <c r="R1056" s="48"/>
      <c r="S1056" s="51"/>
      <c r="T1056" s="48"/>
      <c r="U1056" s="51"/>
      <c r="V1056" s="48"/>
      <c r="W1056" s="45"/>
      <c r="X1056"/>
      <c r="Y1056"/>
      <c r="Z1056"/>
      <c r="AA1056"/>
      <c r="AB1056"/>
    </row>
    <row r="1057" spans="1:28" ht="15.75" thickBot="1" x14ac:dyDescent="0.3">
      <c r="A1057" s="62"/>
      <c r="B1057" s="41"/>
      <c r="C1057" s="35"/>
      <c r="D1057" s="25"/>
      <c r="E1057" s="59"/>
      <c r="F1057" s="56"/>
      <c r="G1057" s="56"/>
      <c r="H1057" s="52"/>
      <c r="I1057" s="52"/>
      <c r="J1057" s="53"/>
      <c r="K1057" s="52"/>
      <c r="L1057" s="53"/>
      <c r="M1057" s="52"/>
      <c r="N1057" s="53"/>
      <c r="O1057" s="52"/>
      <c r="P1057" s="53"/>
      <c r="Q1057" s="52"/>
      <c r="R1057" s="53"/>
      <c r="S1057" s="52"/>
      <c r="T1057" s="53"/>
      <c r="U1057" s="52"/>
      <c r="V1057" s="49"/>
      <c r="W1057" s="46"/>
      <c r="X1057"/>
      <c r="Y1057"/>
      <c r="Z1057"/>
      <c r="AA1057"/>
      <c r="AB1057"/>
    </row>
    <row r="1058" spans="1:28" x14ac:dyDescent="0.25">
      <c r="A1058" s="60"/>
      <c r="B1058" s="37" t="str">
        <f>IFERROR(VLOOKUP(A1058,'Listing Clients'!A:K,2,0),"")</f>
        <v/>
      </c>
      <c r="C1058" s="39" t="str">
        <f>IFERROR(VLOOKUP(A1058,'Listing Clients'!A:K,3,0),"")</f>
        <v/>
      </c>
      <c r="D1058" s="24"/>
      <c r="E1058" s="57"/>
      <c r="F1058" s="54"/>
      <c r="G1058" s="54"/>
      <c r="H1058" s="50">
        <f t="shared" ref="H1058" si="3960">G1058-F1058</f>
        <v>0</v>
      </c>
      <c r="I1058" s="50">
        <f t="shared" ref="I1058" si="3961">COUNTIF(D1058:D1061,"Adulte")*H1058</f>
        <v>0</v>
      </c>
      <c r="J1058" s="47">
        <f t="shared" ref="J1058" si="3962">IF(I1058="","",I1058*Y$2)</f>
        <v>0</v>
      </c>
      <c r="K1058" s="50">
        <f t="shared" ref="K1058" si="3963">COUNTIF(D1058:D1061,"E&lt;10 ans")*H1058</f>
        <v>0</v>
      </c>
      <c r="L1058" s="47">
        <f t="shared" si="3858"/>
        <v>0</v>
      </c>
      <c r="M1058" s="50">
        <f t="shared" ref="M1058" si="3964">COUNTIF(D1058:D1061,"Invité")*H1058</f>
        <v>0</v>
      </c>
      <c r="N1058" s="47">
        <f t="shared" ref="N1058" si="3965">IF(M1058="","",M1058*AC$2)</f>
        <v>0</v>
      </c>
      <c r="O1058" s="50">
        <f t="shared" ref="O1058" si="3966">COUNTIF(D1058:D1061,"Adulte")*H1058</f>
        <v>0</v>
      </c>
      <c r="P1058" s="47">
        <f t="shared" ref="P1058" si="3967">IF(O1058="","",O1058*Z$2)</f>
        <v>0</v>
      </c>
      <c r="Q1058" s="50">
        <f t="shared" ref="Q1058" si="3968">COUNTIF(D1058:D1061,"E&lt;10 ans")*H1058</f>
        <v>0</v>
      </c>
      <c r="R1058" s="47">
        <f t="shared" ref="R1058" si="3969">IF(Q1058="","",Q1058*AB$2)</f>
        <v>0</v>
      </c>
      <c r="S1058" s="50">
        <f t="shared" ref="S1058" si="3970">COUNTIF(D1058:D1061,"Invité")*H1058</f>
        <v>0</v>
      </c>
      <c r="T1058" s="47">
        <f t="shared" ref="T1058" si="3971">IF(S1058="","",S1058*AD$2)</f>
        <v>0</v>
      </c>
      <c r="U1058" s="50">
        <f t="shared" ref="U1058" si="3972">COUNTIF(D1058:D1061,"E&lt;3 ans")</f>
        <v>0</v>
      </c>
      <c r="V1058" s="47">
        <f t="shared" ref="V1058" si="3973">SUM(J1058,L1058,N1058,P1058,R1058,T1058,AE1058)</f>
        <v>0</v>
      </c>
      <c r="W1058" s="44">
        <f t="shared" ref="W1058" si="3974">SUM(O1058,Q1058,S1058)</f>
        <v>0</v>
      </c>
      <c r="X1058"/>
      <c r="Y1058"/>
      <c r="Z1058"/>
      <c r="AA1058"/>
      <c r="AB1058"/>
    </row>
    <row r="1059" spans="1:28" x14ac:dyDescent="0.25">
      <c r="A1059" s="61"/>
      <c r="B1059" s="40"/>
      <c r="D1059" s="42"/>
      <c r="E1059" s="58"/>
      <c r="F1059" s="55"/>
      <c r="G1059" s="55"/>
      <c r="H1059" s="51"/>
      <c r="I1059" s="51"/>
      <c r="J1059" s="48"/>
      <c r="K1059" s="51"/>
      <c r="L1059" s="48"/>
      <c r="M1059" s="51"/>
      <c r="N1059" s="48"/>
      <c r="O1059" s="51"/>
      <c r="P1059" s="48"/>
      <c r="Q1059" s="51"/>
      <c r="R1059" s="48"/>
      <c r="S1059" s="51"/>
      <c r="T1059" s="48"/>
      <c r="U1059" s="51"/>
      <c r="V1059" s="48"/>
      <c r="W1059" s="45"/>
      <c r="X1059"/>
      <c r="Y1059"/>
      <c r="Z1059"/>
      <c r="AA1059"/>
      <c r="AB1059"/>
    </row>
    <row r="1060" spans="1:28" x14ac:dyDescent="0.25">
      <c r="A1060" s="61"/>
      <c r="B1060" s="40"/>
      <c r="D1060" s="42"/>
      <c r="E1060" s="58"/>
      <c r="F1060" s="55"/>
      <c r="G1060" s="55"/>
      <c r="H1060" s="51"/>
      <c r="I1060" s="51"/>
      <c r="J1060" s="48"/>
      <c r="K1060" s="51"/>
      <c r="L1060" s="48"/>
      <c r="M1060" s="51"/>
      <c r="N1060" s="48"/>
      <c r="O1060" s="51"/>
      <c r="P1060" s="48"/>
      <c r="Q1060" s="51"/>
      <c r="R1060" s="48"/>
      <c r="S1060" s="51"/>
      <c r="T1060" s="48"/>
      <c r="U1060" s="51"/>
      <c r="V1060" s="48"/>
      <c r="W1060" s="45"/>
      <c r="X1060"/>
      <c r="Y1060"/>
      <c r="Z1060"/>
      <c r="AA1060"/>
      <c r="AB1060"/>
    </row>
    <row r="1061" spans="1:28" ht="15.75" thickBot="1" x14ac:dyDescent="0.3">
      <c r="A1061" s="62"/>
      <c r="B1061" s="41"/>
      <c r="C1061" s="35"/>
      <c r="D1061" s="25"/>
      <c r="E1061" s="59"/>
      <c r="F1061" s="56"/>
      <c r="G1061" s="56"/>
      <c r="H1061" s="52"/>
      <c r="I1061" s="52"/>
      <c r="J1061" s="53"/>
      <c r="K1061" s="52"/>
      <c r="L1061" s="53"/>
      <c r="M1061" s="52"/>
      <c r="N1061" s="53"/>
      <c r="O1061" s="52"/>
      <c r="P1061" s="53"/>
      <c r="Q1061" s="52"/>
      <c r="R1061" s="53"/>
      <c r="S1061" s="52"/>
      <c r="T1061" s="53"/>
      <c r="U1061" s="52"/>
      <c r="V1061" s="49"/>
      <c r="W1061" s="46"/>
      <c r="X1061"/>
      <c r="Y1061"/>
      <c r="Z1061"/>
      <c r="AA1061"/>
      <c r="AB1061"/>
    </row>
    <row r="1062" spans="1:28" x14ac:dyDescent="0.25">
      <c r="A1062" s="60"/>
      <c r="B1062" s="37" t="str">
        <f>IFERROR(VLOOKUP(A1062,'Listing Clients'!A:K,2,0),"")</f>
        <v/>
      </c>
      <c r="C1062" s="39" t="str">
        <f>IFERROR(VLOOKUP(A1062,'Listing Clients'!A:K,3,0),"")</f>
        <v/>
      </c>
      <c r="D1062" s="24"/>
      <c r="E1062" s="57"/>
      <c r="F1062" s="54"/>
      <c r="G1062" s="54"/>
      <c r="H1062" s="50">
        <f t="shared" ref="H1062" si="3975">G1062-F1062</f>
        <v>0</v>
      </c>
      <c r="I1062" s="50">
        <f t="shared" ref="I1062" si="3976">COUNTIF(D1062:D1065,"Adulte")*H1062</f>
        <v>0</v>
      </c>
      <c r="J1062" s="47">
        <f t="shared" ref="J1062" si="3977">IF(I1062="","",I1062*Y$2)</f>
        <v>0</v>
      </c>
      <c r="K1062" s="50">
        <f t="shared" ref="K1062" si="3978">COUNTIF(D1062:D1065,"E&lt;10 ans")*H1062</f>
        <v>0</v>
      </c>
      <c r="L1062" s="47">
        <f t="shared" si="3858"/>
        <v>0</v>
      </c>
      <c r="M1062" s="50">
        <f t="shared" ref="M1062" si="3979">COUNTIF(D1062:D1065,"Invité")*H1062</f>
        <v>0</v>
      </c>
      <c r="N1062" s="47">
        <f t="shared" ref="N1062" si="3980">IF(M1062="","",M1062*AC$2)</f>
        <v>0</v>
      </c>
      <c r="O1062" s="50">
        <f t="shared" ref="O1062" si="3981">COUNTIF(D1062:D1065,"Adulte")*H1062</f>
        <v>0</v>
      </c>
      <c r="P1062" s="47">
        <f t="shared" ref="P1062" si="3982">IF(O1062="","",O1062*Z$2)</f>
        <v>0</v>
      </c>
      <c r="Q1062" s="50">
        <f t="shared" ref="Q1062" si="3983">COUNTIF(D1062:D1065,"E&lt;10 ans")*H1062</f>
        <v>0</v>
      </c>
      <c r="R1062" s="47">
        <f t="shared" ref="R1062" si="3984">IF(Q1062="","",Q1062*AB$2)</f>
        <v>0</v>
      </c>
      <c r="S1062" s="50">
        <f t="shared" ref="S1062" si="3985">COUNTIF(D1062:D1065,"Invité")*H1062</f>
        <v>0</v>
      </c>
      <c r="T1062" s="47">
        <f t="shared" ref="T1062" si="3986">IF(S1062="","",S1062*AD$2)</f>
        <v>0</v>
      </c>
      <c r="U1062" s="50">
        <f t="shared" ref="U1062" si="3987">COUNTIF(D1062:D1065,"E&lt;3 ans")</f>
        <v>0</v>
      </c>
      <c r="V1062" s="47">
        <f t="shared" ref="V1062" si="3988">SUM(J1062,L1062,N1062,P1062,R1062,T1062,AE1062)</f>
        <v>0</v>
      </c>
      <c r="W1062" s="44">
        <f t="shared" ref="W1062" si="3989">SUM(O1062,Q1062,S1062)</f>
        <v>0</v>
      </c>
      <c r="X1062"/>
      <c r="Y1062"/>
      <c r="Z1062"/>
      <c r="AA1062"/>
      <c r="AB1062"/>
    </row>
    <row r="1063" spans="1:28" x14ac:dyDescent="0.25">
      <c r="A1063" s="61"/>
      <c r="B1063" s="40"/>
      <c r="D1063" s="42"/>
      <c r="E1063" s="58"/>
      <c r="F1063" s="55"/>
      <c r="G1063" s="55"/>
      <c r="H1063" s="51"/>
      <c r="I1063" s="51"/>
      <c r="J1063" s="48"/>
      <c r="K1063" s="51"/>
      <c r="L1063" s="48"/>
      <c r="M1063" s="51"/>
      <c r="N1063" s="48"/>
      <c r="O1063" s="51"/>
      <c r="P1063" s="48"/>
      <c r="Q1063" s="51"/>
      <c r="R1063" s="48"/>
      <c r="S1063" s="51"/>
      <c r="T1063" s="48"/>
      <c r="U1063" s="51"/>
      <c r="V1063" s="48"/>
      <c r="W1063" s="45"/>
      <c r="X1063"/>
      <c r="Y1063"/>
      <c r="Z1063"/>
      <c r="AA1063"/>
      <c r="AB1063"/>
    </row>
    <row r="1064" spans="1:28" x14ac:dyDescent="0.25">
      <c r="A1064" s="61"/>
      <c r="B1064" s="40"/>
      <c r="D1064" s="42"/>
      <c r="E1064" s="58"/>
      <c r="F1064" s="55"/>
      <c r="G1064" s="55"/>
      <c r="H1064" s="51"/>
      <c r="I1064" s="51"/>
      <c r="J1064" s="48"/>
      <c r="K1064" s="51"/>
      <c r="L1064" s="48"/>
      <c r="M1064" s="51"/>
      <c r="N1064" s="48"/>
      <c r="O1064" s="51"/>
      <c r="P1064" s="48"/>
      <c r="Q1064" s="51"/>
      <c r="R1064" s="48"/>
      <c r="S1064" s="51"/>
      <c r="T1064" s="48"/>
      <c r="U1064" s="51"/>
      <c r="V1064" s="48"/>
      <c r="W1064" s="45"/>
      <c r="X1064"/>
      <c r="Y1064"/>
      <c r="Z1064"/>
      <c r="AA1064"/>
      <c r="AB1064"/>
    </row>
    <row r="1065" spans="1:28" ht="15.75" thickBot="1" x14ac:dyDescent="0.3">
      <c r="A1065" s="62"/>
      <c r="B1065" s="41"/>
      <c r="C1065" s="35"/>
      <c r="D1065" s="25"/>
      <c r="E1065" s="59"/>
      <c r="F1065" s="56"/>
      <c r="G1065" s="56"/>
      <c r="H1065" s="52"/>
      <c r="I1065" s="52"/>
      <c r="J1065" s="53"/>
      <c r="K1065" s="52"/>
      <c r="L1065" s="53"/>
      <c r="M1065" s="52"/>
      <c r="N1065" s="53"/>
      <c r="O1065" s="52"/>
      <c r="P1065" s="53"/>
      <c r="Q1065" s="52"/>
      <c r="R1065" s="53"/>
      <c r="S1065" s="52"/>
      <c r="T1065" s="53"/>
      <c r="U1065" s="52"/>
      <c r="V1065" s="49"/>
      <c r="W1065" s="46"/>
      <c r="X1065"/>
      <c r="Y1065"/>
      <c r="Z1065"/>
      <c r="AA1065"/>
      <c r="AB1065"/>
    </row>
    <row r="1066" spans="1:28" x14ac:dyDescent="0.25">
      <c r="A1066" s="60"/>
      <c r="B1066" s="37" t="str">
        <f>IFERROR(VLOOKUP(A1066,'Listing Clients'!A:K,2,0),"")</f>
        <v/>
      </c>
      <c r="C1066" s="39" t="str">
        <f>IFERROR(VLOOKUP(A1066,'Listing Clients'!A:K,3,0),"")</f>
        <v/>
      </c>
      <c r="D1066" s="24"/>
      <c r="E1066" s="57"/>
      <c r="F1066" s="54"/>
      <c r="G1066" s="54"/>
      <c r="H1066" s="50">
        <f t="shared" ref="H1066" si="3990">G1066-F1066</f>
        <v>0</v>
      </c>
      <c r="I1066" s="50">
        <f t="shared" ref="I1066" si="3991">COUNTIF(D1066:D1069,"Adulte")*H1066</f>
        <v>0</v>
      </c>
      <c r="J1066" s="47">
        <f t="shared" ref="J1066" si="3992">IF(I1066="","",I1066*Y$2)</f>
        <v>0</v>
      </c>
      <c r="K1066" s="50">
        <f t="shared" ref="K1066" si="3993">COUNTIF(D1066:D1069,"E&lt;10 ans")*H1066</f>
        <v>0</v>
      </c>
      <c r="L1066" s="47">
        <f t="shared" si="3858"/>
        <v>0</v>
      </c>
      <c r="M1066" s="50">
        <f t="shared" ref="M1066" si="3994">COUNTIF(D1066:D1069,"Invité")*H1066</f>
        <v>0</v>
      </c>
      <c r="N1066" s="47">
        <f t="shared" ref="N1066" si="3995">IF(M1066="","",M1066*AC$2)</f>
        <v>0</v>
      </c>
      <c r="O1066" s="50">
        <f t="shared" ref="O1066" si="3996">COUNTIF(D1066:D1069,"Adulte")*H1066</f>
        <v>0</v>
      </c>
      <c r="P1066" s="47">
        <f t="shared" ref="P1066" si="3997">IF(O1066="","",O1066*Z$2)</f>
        <v>0</v>
      </c>
      <c r="Q1066" s="50">
        <f t="shared" ref="Q1066" si="3998">COUNTIF(D1066:D1069,"E&lt;10 ans")*H1066</f>
        <v>0</v>
      </c>
      <c r="R1066" s="47">
        <f t="shared" ref="R1066" si="3999">IF(Q1066="","",Q1066*AB$2)</f>
        <v>0</v>
      </c>
      <c r="S1066" s="50">
        <f t="shared" ref="S1066" si="4000">COUNTIF(D1066:D1069,"Invité")*H1066</f>
        <v>0</v>
      </c>
      <c r="T1066" s="47">
        <f t="shared" ref="T1066" si="4001">IF(S1066="","",S1066*AD$2)</f>
        <v>0</v>
      </c>
      <c r="U1066" s="50">
        <f t="shared" ref="U1066" si="4002">COUNTIF(D1066:D1069,"E&lt;3 ans")</f>
        <v>0</v>
      </c>
      <c r="V1066" s="47">
        <f t="shared" ref="V1066" si="4003">SUM(J1066,L1066,N1066,P1066,R1066,T1066,AE1066)</f>
        <v>0</v>
      </c>
      <c r="W1066" s="44">
        <f t="shared" ref="W1066" si="4004">SUM(O1066,Q1066,S1066)</f>
        <v>0</v>
      </c>
      <c r="X1066"/>
      <c r="Y1066"/>
      <c r="Z1066"/>
      <c r="AA1066"/>
      <c r="AB1066"/>
    </row>
    <row r="1067" spans="1:28" x14ac:dyDescent="0.25">
      <c r="A1067" s="61"/>
      <c r="B1067" s="40"/>
      <c r="D1067" s="42"/>
      <c r="E1067" s="58"/>
      <c r="F1067" s="55"/>
      <c r="G1067" s="55"/>
      <c r="H1067" s="51"/>
      <c r="I1067" s="51"/>
      <c r="J1067" s="48"/>
      <c r="K1067" s="51"/>
      <c r="L1067" s="48"/>
      <c r="M1067" s="51"/>
      <c r="N1067" s="48"/>
      <c r="O1067" s="51"/>
      <c r="P1067" s="48"/>
      <c r="Q1067" s="51"/>
      <c r="R1067" s="48"/>
      <c r="S1067" s="51"/>
      <c r="T1067" s="48"/>
      <c r="U1067" s="51"/>
      <c r="V1067" s="48"/>
      <c r="W1067" s="45"/>
      <c r="X1067"/>
      <c r="Y1067"/>
      <c r="Z1067"/>
      <c r="AA1067"/>
      <c r="AB1067"/>
    </row>
    <row r="1068" spans="1:28" x14ac:dyDescent="0.25">
      <c r="A1068" s="61"/>
      <c r="B1068" s="40"/>
      <c r="D1068" s="42"/>
      <c r="E1068" s="58"/>
      <c r="F1068" s="55"/>
      <c r="G1068" s="55"/>
      <c r="H1068" s="51"/>
      <c r="I1068" s="51"/>
      <c r="J1068" s="48"/>
      <c r="K1068" s="51"/>
      <c r="L1068" s="48"/>
      <c r="M1068" s="51"/>
      <c r="N1068" s="48"/>
      <c r="O1068" s="51"/>
      <c r="P1068" s="48"/>
      <c r="Q1068" s="51"/>
      <c r="R1068" s="48"/>
      <c r="S1068" s="51"/>
      <c r="T1068" s="48"/>
      <c r="U1068" s="51"/>
      <c r="V1068" s="48"/>
      <c r="W1068" s="45"/>
      <c r="X1068"/>
      <c r="Y1068"/>
      <c r="Z1068"/>
      <c r="AA1068"/>
      <c r="AB1068"/>
    </row>
    <row r="1069" spans="1:28" ht="15.75" thickBot="1" x14ac:dyDescent="0.3">
      <c r="A1069" s="62"/>
      <c r="B1069" s="41"/>
      <c r="C1069" s="35"/>
      <c r="D1069" s="25"/>
      <c r="E1069" s="59"/>
      <c r="F1069" s="56"/>
      <c r="G1069" s="56"/>
      <c r="H1069" s="52"/>
      <c r="I1069" s="52"/>
      <c r="J1069" s="53"/>
      <c r="K1069" s="52"/>
      <c r="L1069" s="53"/>
      <c r="M1069" s="52"/>
      <c r="N1069" s="53"/>
      <c r="O1069" s="52"/>
      <c r="P1069" s="53"/>
      <c r="Q1069" s="52"/>
      <c r="R1069" s="53"/>
      <c r="S1069" s="52"/>
      <c r="T1069" s="53"/>
      <c r="U1069" s="52"/>
      <c r="V1069" s="49"/>
      <c r="W1069" s="46"/>
      <c r="X1069"/>
      <c r="Y1069"/>
      <c r="Z1069"/>
      <c r="AA1069"/>
      <c r="AB1069"/>
    </row>
    <row r="1070" spans="1:28" x14ac:dyDescent="0.25">
      <c r="A1070" s="60"/>
      <c r="B1070" s="37" t="str">
        <f>IFERROR(VLOOKUP(A1070,'Listing Clients'!A:K,2,0),"")</f>
        <v/>
      </c>
      <c r="C1070" s="39" t="str">
        <f>IFERROR(VLOOKUP(A1070,'Listing Clients'!A:K,3,0),"")</f>
        <v/>
      </c>
      <c r="D1070" s="24"/>
      <c r="E1070" s="57"/>
      <c r="F1070" s="54"/>
      <c r="G1070" s="54"/>
      <c r="H1070" s="50">
        <f t="shared" ref="H1070" si="4005">G1070-F1070</f>
        <v>0</v>
      </c>
      <c r="I1070" s="50">
        <f t="shared" ref="I1070" si="4006">COUNTIF(D1070:D1073,"Adulte")*H1070</f>
        <v>0</v>
      </c>
      <c r="J1070" s="47">
        <f t="shared" ref="J1070" si="4007">IF(I1070="","",I1070*Y$2)</f>
        <v>0</v>
      </c>
      <c r="K1070" s="50">
        <f t="shared" ref="K1070" si="4008">COUNTIF(D1070:D1073,"E&lt;10 ans")*H1070</f>
        <v>0</v>
      </c>
      <c r="L1070" s="47">
        <f t="shared" si="3858"/>
        <v>0</v>
      </c>
      <c r="M1070" s="50">
        <f t="shared" ref="M1070" si="4009">COUNTIF(D1070:D1073,"Invité")*H1070</f>
        <v>0</v>
      </c>
      <c r="N1070" s="47">
        <f t="shared" ref="N1070" si="4010">IF(M1070="","",M1070*AC$2)</f>
        <v>0</v>
      </c>
      <c r="O1070" s="50">
        <f t="shared" ref="O1070" si="4011">COUNTIF(D1070:D1073,"Adulte")*H1070</f>
        <v>0</v>
      </c>
      <c r="P1070" s="47">
        <f t="shared" ref="P1070" si="4012">IF(O1070="","",O1070*Z$2)</f>
        <v>0</v>
      </c>
      <c r="Q1070" s="50">
        <f t="shared" ref="Q1070" si="4013">COUNTIF(D1070:D1073,"E&lt;10 ans")*H1070</f>
        <v>0</v>
      </c>
      <c r="R1070" s="47">
        <f t="shared" ref="R1070" si="4014">IF(Q1070="","",Q1070*AB$2)</f>
        <v>0</v>
      </c>
      <c r="S1070" s="50">
        <f t="shared" ref="S1070" si="4015">COUNTIF(D1070:D1073,"Invité")*H1070</f>
        <v>0</v>
      </c>
      <c r="T1070" s="47">
        <f t="shared" ref="T1070" si="4016">IF(S1070="","",S1070*AD$2)</f>
        <v>0</v>
      </c>
      <c r="U1070" s="50">
        <f t="shared" ref="U1070" si="4017">COUNTIF(D1070:D1073,"E&lt;3 ans")</f>
        <v>0</v>
      </c>
      <c r="V1070" s="47">
        <f t="shared" ref="V1070" si="4018">SUM(J1070,L1070,N1070,P1070,R1070,T1070,AE1070)</f>
        <v>0</v>
      </c>
      <c r="W1070" s="44">
        <f t="shared" ref="W1070" si="4019">SUM(O1070,Q1070,S1070)</f>
        <v>0</v>
      </c>
      <c r="X1070"/>
      <c r="Y1070"/>
      <c r="Z1070"/>
      <c r="AA1070"/>
      <c r="AB1070"/>
    </row>
    <row r="1071" spans="1:28" x14ac:dyDescent="0.25">
      <c r="A1071" s="61"/>
      <c r="B1071" s="40"/>
      <c r="D1071" s="42"/>
      <c r="E1071" s="58"/>
      <c r="F1071" s="55"/>
      <c r="G1071" s="55"/>
      <c r="H1071" s="51"/>
      <c r="I1071" s="51"/>
      <c r="J1071" s="48"/>
      <c r="K1071" s="51"/>
      <c r="L1071" s="48"/>
      <c r="M1071" s="51"/>
      <c r="N1071" s="48"/>
      <c r="O1071" s="51"/>
      <c r="P1071" s="48"/>
      <c r="Q1071" s="51"/>
      <c r="R1071" s="48"/>
      <c r="S1071" s="51"/>
      <c r="T1071" s="48"/>
      <c r="U1071" s="51"/>
      <c r="V1071" s="48"/>
      <c r="W1071" s="45"/>
      <c r="X1071"/>
      <c r="Y1071"/>
      <c r="Z1071"/>
      <c r="AA1071"/>
      <c r="AB1071"/>
    </row>
    <row r="1072" spans="1:28" x14ac:dyDescent="0.25">
      <c r="A1072" s="61"/>
      <c r="B1072" s="40"/>
      <c r="D1072" s="42"/>
      <c r="E1072" s="58"/>
      <c r="F1072" s="55"/>
      <c r="G1072" s="55"/>
      <c r="H1072" s="51"/>
      <c r="I1072" s="51"/>
      <c r="J1072" s="48"/>
      <c r="K1072" s="51"/>
      <c r="L1072" s="48"/>
      <c r="M1072" s="51"/>
      <c r="N1072" s="48"/>
      <c r="O1072" s="51"/>
      <c r="P1072" s="48"/>
      <c r="Q1072" s="51"/>
      <c r="R1072" s="48"/>
      <c r="S1072" s="51"/>
      <c r="T1072" s="48"/>
      <c r="U1072" s="51"/>
      <c r="V1072" s="48"/>
      <c r="W1072" s="45"/>
      <c r="X1072"/>
      <c r="Y1072"/>
      <c r="Z1072"/>
      <c r="AA1072"/>
      <c r="AB1072"/>
    </row>
    <row r="1073" spans="1:28" ht="15.75" thickBot="1" x14ac:dyDescent="0.3">
      <c r="A1073" s="62"/>
      <c r="B1073" s="41"/>
      <c r="C1073" s="35"/>
      <c r="D1073" s="25"/>
      <c r="E1073" s="59"/>
      <c r="F1073" s="56"/>
      <c r="G1073" s="56"/>
      <c r="H1073" s="52"/>
      <c r="I1073" s="52"/>
      <c r="J1073" s="53"/>
      <c r="K1073" s="52"/>
      <c r="L1073" s="53"/>
      <c r="M1073" s="52"/>
      <c r="N1073" s="53"/>
      <c r="O1073" s="52"/>
      <c r="P1073" s="53"/>
      <c r="Q1073" s="52"/>
      <c r="R1073" s="53"/>
      <c r="S1073" s="52"/>
      <c r="T1073" s="53"/>
      <c r="U1073" s="52"/>
      <c r="V1073" s="49"/>
      <c r="W1073" s="46"/>
      <c r="X1073"/>
      <c r="Y1073"/>
      <c r="Z1073"/>
      <c r="AA1073"/>
      <c r="AB1073"/>
    </row>
    <row r="1074" spans="1:28" x14ac:dyDescent="0.25">
      <c r="A1074" s="60"/>
      <c r="B1074" s="37" t="str">
        <f>IFERROR(VLOOKUP(A1074,'Listing Clients'!A:K,2,0),"")</f>
        <v/>
      </c>
      <c r="C1074" s="39" t="str">
        <f>IFERROR(VLOOKUP(A1074,'Listing Clients'!A:K,3,0),"")</f>
        <v/>
      </c>
      <c r="D1074" s="24"/>
      <c r="E1074" s="57"/>
      <c r="F1074" s="54"/>
      <c r="G1074" s="54"/>
      <c r="H1074" s="50">
        <f t="shared" ref="H1074" si="4020">G1074-F1074</f>
        <v>0</v>
      </c>
      <c r="I1074" s="50">
        <f t="shared" ref="I1074" si="4021">COUNTIF(D1074:D1077,"Adulte")*H1074</f>
        <v>0</v>
      </c>
      <c r="J1074" s="47">
        <f t="shared" ref="J1074" si="4022">IF(I1074="","",I1074*Y$2)</f>
        <v>0</v>
      </c>
      <c r="K1074" s="50">
        <f t="shared" ref="K1074" si="4023">COUNTIF(D1074:D1077,"E&lt;10 ans")*H1074</f>
        <v>0</v>
      </c>
      <c r="L1074" s="47">
        <f t="shared" si="3858"/>
        <v>0</v>
      </c>
      <c r="M1074" s="50">
        <f t="shared" ref="M1074" si="4024">COUNTIF(D1074:D1077,"Invité")*H1074</f>
        <v>0</v>
      </c>
      <c r="N1074" s="47">
        <f t="shared" ref="N1074" si="4025">IF(M1074="","",M1074*AC$2)</f>
        <v>0</v>
      </c>
      <c r="O1074" s="50">
        <f t="shared" ref="O1074" si="4026">COUNTIF(D1074:D1077,"Adulte")*H1074</f>
        <v>0</v>
      </c>
      <c r="P1074" s="47">
        <f t="shared" ref="P1074" si="4027">IF(O1074="","",O1074*Z$2)</f>
        <v>0</v>
      </c>
      <c r="Q1074" s="50">
        <f t="shared" ref="Q1074" si="4028">COUNTIF(D1074:D1077,"E&lt;10 ans")*H1074</f>
        <v>0</v>
      </c>
      <c r="R1074" s="47">
        <f t="shared" ref="R1074" si="4029">IF(Q1074="","",Q1074*AB$2)</f>
        <v>0</v>
      </c>
      <c r="S1074" s="50">
        <f t="shared" ref="S1074" si="4030">COUNTIF(D1074:D1077,"Invité")*H1074</f>
        <v>0</v>
      </c>
      <c r="T1074" s="47">
        <f t="shared" ref="T1074" si="4031">IF(S1074="","",S1074*AD$2)</f>
        <v>0</v>
      </c>
      <c r="U1074" s="50">
        <f t="shared" ref="U1074" si="4032">COUNTIF(D1074:D1077,"E&lt;3 ans")</f>
        <v>0</v>
      </c>
      <c r="V1074" s="47">
        <f t="shared" ref="V1074" si="4033">SUM(J1074,L1074,N1074,P1074,R1074,T1074,AE1074)</f>
        <v>0</v>
      </c>
      <c r="W1074" s="44">
        <f t="shared" ref="W1074" si="4034">SUM(O1074,Q1074,S1074)</f>
        <v>0</v>
      </c>
      <c r="X1074"/>
      <c r="Y1074"/>
      <c r="Z1074"/>
      <c r="AA1074"/>
      <c r="AB1074"/>
    </row>
    <row r="1075" spans="1:28" x14ac:dyDescent="0.25">
      <c r="A1075" s="61"/>
      <c r="B1075" s="40"/>
      <c r="D1075" s="42"/>
      <c r="E1075" s="58"/>
      <c r="F1075" s="55"/>
      <c r="G1075" s="55"/>
      <c r="H1075" s="51"/>
      <c r="I1075" s="51"/>
      <c r="J1075" s="48"/>
      <c r="K1075" s="51"/>
      <c r="L1075" s="48"/>
      <c r="M1075" s="51"/>
      <c r="N1075" s="48"/>
      <c r="O1075" s="51"/>
      <c r="P1075" s="48"/>
      <c r="Q1075" s="51"/>
      <c r="R1075" s="48"/>
      <c r="S1075" s="51"/>
      <c r="T1075" s="48"/>
      <c r="U1075" s="51"/>
      <c r="V1075" s="48"/>
      <c r="W1075" s="45"/>
      <c r="X1075"/>
      <c r="Y1075"/>
      <c r="Z1075"/>
      <c r="AA1075"/>
      <c r="AB1075"/>
    </row>
    <row r="1076" spans="1:28" x14ac:dyDescent="0.25">
      <c r="A1076" s="61"/>
      <c r="B1076" s="40"/>
      <c r="D1076" s="42"/>
      <c r="E1076" s="58"/>
      <c r="F1076" s="55"/>
      <c r="G1076" s="55"/>
      <c r="H1076" s="51"/>
      <c r="I1076" s="51"/>
      <c r="J1076" s="48"/>
      <c r="K1076" s="51"/>
      <c r="L1076" s="48"/>
      <c r="M1076" s="51"/>
      <c r="N1076" s="48"/>
      <c r="O1076" s="51"/>
      <c r="P1076" s="48"/>
      <c r="Q1076" s="51"/>
      <c r="R1076" s="48"/>
      <c r="S1076" s="51"/>
      <c r="T1076" s="48"/>
      <c r="U1076" s="51"/>
      <c r="V1076" s="48"/>
      <c r="W1076" s="45"/>
      <c r="X1076"/>
      <c r="Y1076"/>
      <c r="Z1076"/>
      <c r="AA1076"/>
      <c r="AB1076"/>
    </row>
    <row r="1077" spans="1:28" ht="15.75" thickBot="1" x14ac:dyDescent="0.3">
      <c r="A1077" s="62"/>
      <c r="B1077" s="41"/>
      <c r="C1077" s="35"/>
      <c r="D1077" s="25"/>
      <c r="E1077" s="59"/>
      <c r="F1077" s="56"/>
      <c r="G1077" s="56"/>
      <c r="H1077" s="52"/>
      <c r="I1077" s="52"/>
      <c r="J1077" s="53"/>
      <c r="K1077" s="52"/>
      <c r="L1077" s="53"/>
      <c r="M1077" s="52"/>
      <c r="N1077" s="53"/>
      <c r="O1077" s="52"/>
      <c r="P1077" s="53"/>
      <c r="Q1077" s="52"/>
      <c r="R1077" s="53"/>
      <c r="S1077" s="52"/>
      <c r="T1077" s="53"/>
      <c r="U1077" s="52"/>
      <c r="V1077" s="49"/>
      <c r="W1077" s="46"/>
      <c r="X1077"/>
      <c r="Y1077"/>
      <c r="Z1077"/>
      <c r="AA1077"/>
      <c r="AB1077"/>
    </row>
    <row r="1078" spans="1:28" x14ac:dyDescent="0.25">
      <c r="A1078" s="60"/>
      <c r="B1078" s="37" t="str">
        <f>IFERROR(VLOOKUP(A1078,'Listing Clients'!A:K,2,0),"")</f>
        <v/>
      </c>
      <c r="C1078" s="39" t="str">
        <f>IFERROR(VLOOKUP(A1078,'Listing Clients'!A:K,3,0),"")</f>
        <v/>
      </c>
      <c r="D1078" s="24"/>
      <c r="E1078" s="57"/>
      <c r="F1078" s="54"/>
      <c r="G1078" s="54"/>
      <c r="H1078" s="50">
        <f t="shared" ref="H1078" si="4035">G1078-F1078</f>
        <v>0</v>
      </c>
      <c r="I1078" s="50">
        <f t="shared" ref="I1078" si="4036">COUNTIF(D1078:D1081,"Adulte")*H1078</f>
        <v>0</v>
      </c>
      <c r="J1078" s="47">
        <f t="shared" ref="J1078" si="4037">IF(I1078="","",I1078*Y$2)</f>
        <v>0</v>
      </c>
      <c r="K1078" s="50">
        <f t="shared" ref="K1078" si="4038">COUNTIF(D1078:D1081,"E&lt;10 ans")*H1078</f>
        <v>0</v>
      </c>
      <c r="L1078" s="47">
        <f t="shared" si="3858"/>
        <v>0</v>
      </c>
      <c r="M1078" s="50">
        <f t="shared" ref="M1078" si="4039">COUNTIF(D1078:D1081,"Invité")*H1078</f>
        <v>0</v>
      </c>
      <c r="N1078" s="47">
        <f t="shared" ref="N1078" si="4040">IF(M1078="","",M1078*AC$2)</f>
        <v>0</v>
      </c>
      <c r="O1078" s="50">
        <f t="shared" ref="O1078" si="4041">COUNTIF(D1078:D1081,"Adulte")*H1078</f>
        <v>0</v>
      </c>
      <c r="P1078" s="47">
        <f t="shared" ref="P1078" si="4042">IF(O1078="","",O1078*Z$2)</f>
        <v>0</v>
      </c>
      <c r="Q1078" s="50">
        <f t="shared" ref="Q1078" si="4043">COUNTIF(D1078:D1081,"E&lt;10 ans")*H1078</f>
        <v>0</v>
      </c>
      <c r="R1078" s="47">
        <f t="shared" ref="R1078" si="4044">IF(Q1078="","",Q1078*AB$2)</f>
        <v>0</v>
      </c>
      <c r="S1078" s="50">
        <f t="shared" ref="S1078" si="4045">COUNTIF(D1078:D1081,"Invité")*H1078</f>
        <v>0</v>
      </c>
      <c r="T1078" s="47">
        <f t="shared" ref="T1078" si="4046">IF(S1078="","",S1078*AD$2)</f>
        <v>0</v>
      </c>
      <c r="U1078" s="50">
        <f t="shared" ref="U1078" si="4047">COUNTIF(D1078:D1081,"E&lt;3 ans")</f>
        <v>0</v>
      </c>
      <c r="V1078" s="47">
        <f t="shared" ref="V1078" si="4048">SUM(J1078,L1078,N1078,P1078,R1078,T1078,AE1078)</f>
        <v>0</v>
      </c>
      <c r="W1078" s="44">
        <f t="shared" ref="W1078" si="4049">SUM(O1078,Q1078,S1078)</f>
        <v>0</v>
      </c>
      <c r="X1078"/>
      <c r="Y1078"/>
      <c r="Z1078"/>
      <c r="AA1078"/>
      <c r="AB1078"/>
    </row>
    <row r="1079" spans="1:28" x14ac:dyDescent="0.25">
      <c r="A1079" s="61"/>
      <c r="B1079" s="40"/>
      <c r="D1079" s="42"/>
      <c r="E1079" s="58"/>
      <c r="F1079" s="55"/>
      <c r="G1079" s="55"/>
      <c r="H1079" s="51"/>
      <c r="I1079" s="51"/>
      <c r="J1079" s="48"/>
      <c r="K1079" s="51"/>
      <c r="L1079" s="48"/>
      <c r="M1079" s="51"/>
      <c r="N1079" s="48"/>
      <c r="O1079" s="51"/>
      <c r="P1079" s="48"/>
      <c r="Q1079" s="51"/>
      <c r="R1079" s="48"/>
      <c r="S1079" s="51"/>
      <c r="T1079" s="48"/>
      <c r="U1079" s="51"/>
      <c r="V1079" s="48"/>
      <c r="W1079" s="45"/>
      <c r="X1079"/>
      <c r="Y1079"/>
      <c r="Z1079"/>
      <c r="AA1079"/>
      <c r="AB1079"/>
    </row>
    <row r="1080" spans="1:28" x14ac:dyDescent="0.25">
      <c r="A1080" s="61"/>
      <c r="B1080" s="40"/>
      <c r="D1080" s="42"/>
      <c r="E1080" s="58"/>
      <c r="F1080" s="55"/>
      <c r="G1080" s="55"/>
      <c r="H1080" s="51"/>
      <c r="I1080" s="51"/>
      <c r="J1080" s="48"/>
      <c r="K1080" s="51"/>
      <c r="L1080" s="48"/>
      <c r="M1080" s="51"/>
      <c r="N1080" s="48"/>
      <c r="O1080" s="51"/>
      <c r="P1080" s="48"/>
      <c r="Q1080" s="51"/>
      <c r="R1080" s="48"/>
      <c r="S1080" s="51"/>
      <c r="T1080" s="48"/>
      <c r="U1080" s="51"/>
      <c r="V1080" s="48"/>
      <c r="W1080" s="45"/>
      <c r="X1080"/>
      <c r="Y1080"/>
      <c r="Z1080"/>
      <c r="AA1080"/>
      <c r="AB1080"/>
    </row>
    <row r="1081" spans="1:28" ht="15.75" thickBot="1" x14ac:dyDescent="0.3">
      <c r="A1081" s="62"/>
      <c r="B1081" s="41"/>
      <c r="C1081" s="35"/>
      <c r="D1081" s="25"/>
      <c r="E1081" s="59"/>
      <c r="F1081" s="56"/>
      <c r="G1081" s="56"/>
      <c r="H1081" s="52"/>
      <c r="I1081" s="52"/>
      <c r="J1081" s="53"/>
      <c r="K1081" s="52"/>
      <c r="L1081" s="53"/>
      <c r="M1081" s="52"/>
      <c r="N1081" s="53"/>
      <c r="O1081" s="52"/>
      <c r="P1081" s="53"/>
      <c r="Q1081" s="52"/>
      <c r="R1081" s="53"/>
      <c r="S1081" s="52"/>
      <c r="T1081" s="53"/>
      <c r="U1081" s="52"/>
      <c r="V1081" s="49"/>
      <c r="W1081" s="46"/>
      <c r="X1081"/>
      <c r="Y1081"/>
      <c r="Z1081"/>
      <c r="AA1081"/>
      <c r="AB1081"/>
    </row>
    <row r="1082" spans="1:28" x14ac:dyDescent="0.25">
      <c r="A1082" s="60"/>
      <c r="B1082" s="37" t="str">
        <f>IFERROR(VLOOKUP(A1082,'Listing Clients'!A:K,2,0),"")</f>
        <v/>
      </c>
      <c r="C1082" s="39" t="str">
        <f>IFERROR(VLOOKUP(A1082,'Listing Clients'!A:K,3,0),"")</f>
        <v/>
      </c>
      <c r="D1082" s="24"/>
      <c r="E1082" s="57"/>
      <c r="F1082" s="54"/>
      <c r="G1082" s="54"/>
      <c r="H1082" s="50">
        <f t="shared" ref="H1082" si="4050">G1082-F1082</f>
        <v>0</v>
      </c>
      <c r="I1082" s="50">
        <f t="shared" ref="I1082" si="4051">COUNTIF(D1082:D1085,"Adulte")*H1082</f>
        <v>0</v>
      </c>
      <c r="J1082" s="47">
        <f t="shared" ref="J1082" si="4052">IF(I1082="","",I1082*Y$2)</f>
        <v>0</v>
      </c>
      <c r="K1082" s="50">
        <f t="shared" ref="K1082" si="4053">COUNTIF(D1082:D1085,"E&lt;10 ans")*H1082</f>
        <v>0</v>
      </c>
      <c r="L1082" s="47">
        <f t="shared" si="3858"/>
        <v>0</v>
      </c>
      <c r="M1082" s="50">
        <f t="shared" ref="M1082" si="4054">COUNTIF(D1082:D1085,"Invité")*H1082</f>
        <v>0</v>
      </c>
      <c r="N1082" s="47">
        <f t="shared" ref="N1082" si="4055">IF(M1082="","",M1082*AC$2)</f>
        <v>0</v>
      </c>
      <c r="O1082" s="50">
        <f t="shared" ref="O1082" si="4056">COUNTIF(D1082:D1085,"Adulte")*H1082</f>
        <v>0</v>
      </c>
      <c r="P1082" s="47">
        <f t="shared" ref="P1082" si="4057">IF(O1082="","",O1082*Z$2)</f>
        <v>0</v>
      </c>
      <c r="Q1082" s="50">
        <f t="shared" ref="Q1082" si="4058">COUNTIF(D1082:D1085,"E&lt;10 ans")*H1082</f>
        <v>0</v>
      </c>
      <c r="R1082" s="47">
        <f t="shared" ref="R1082" si="4059">IF(Q1082="","",Q1082*AB$2)</f>
        <v>0</v>
      </c>
      <c r="S1082" s="50">
        <f t="shared" ref="S1082" si="4060">COUNTIF(D1082:D1085,"Invité")*H1082</f>
        <v>0</v>
      </c>
      <c r="T1082" s="47">
        <f t="shared" ref="T1082" si="4061">IF(S1082="","",S1082*AD$2)</f>
        <v>0</v>
      </c>
      <c r="U1082" s="50">
        <f t="shared" ref="U1082" si="4062">COUNTIF(D1082:D1085,"E&lt;3 ans")</f>
        <v>0</v>
      </c>
      <c r="V1082" s="47">
        <f t="shared" ref="V1082" si="4063">SUM(J1082,L1082,N1082,P1082,R1082,T1082,AE1082)</f>
        <v>0</v>
      </c>
      <c r="W1082" s="44">
        <f t="shared" ref="W1082" si="4064">SUM(O1082,Q1082,S1082)</f>
        <v>0</v>
      </c>
      <c r="X1082"/>
      <c r="Y1082"/>
      <c r="Z1082"/>
      <c r="AA1082"/>
      <c r="AB1082"/>
    </row>
    <row r="1083" spans="1:28" x14ac:dyDescent="0.25">
      <c r="A1083" s="61"/>
      <c r="B1083" s="40"/>
      <c r="D1083" s="42"/>
      <c r="E1083" s="58"/>
      <c r="F1083" s="55"/>
      <c r="G1083" s="55"/>
      <c r="H1083" s="51"/>
      <c r="I1083" s="51"/>
      <c r="J1083" s="48"/>
      <c r="K1083" s="51"/>
      <c r="L1083" s="48"/>
      <c r="M1083" s="51"/>
      <c r="N1083" s="48"/>
      <c r="O1083" s="51"/>
      <c r="P1083" s="48"/>
      <c r="Q1083" s="51"/>
      <c r="R1083" s="48"/>
      <c r="S1083" s="51"/>
      <c r="T1083" s="48"/>
      <c r="U1083" s="51"/>
      <c r="V1083" s="48"/>
      <c r="W1083" s="45"/>
      <c r="X1083"/>
      <c r="Y1083"/>
      <c r="Z1083"/>
      <c r="AA1083"/>
      <c r="AB1083"/>
    </row>
    <row r="1084" spans="1:28" x14ac:dyDescent="0.25">
      <c r="A1084" s="61"/>
      <c r="B1084" s="40"/>
      <c r="D1084" s="42"/>
      <c r="E1084" s="58"/>
      <c r="F1084" s="55"/>
      <c r="G1084" s="55"/>
      <c r="H1084" s="51"/>
      <c r="I1084" s="51"/>
      <c r="J1084" s="48"/>
      <c r="K1084" s="51"/>
      <c r="L1084" s="48"/>
      <c r="M1084" s="51"/>
      <c r="N1084" s="48"/>
      <c r="O1084" s="51"/>
      <c r="P1084" s="48"/>
      <c r="Q1084" s="51"/>
      <c r="R1084" s="48"/>
      <c r="S1084" s="51"/>
      <c r="T1084" s="48"/>
      <c r="U1084" s="51"/>
      <c r="V1084" s="48"/>
      <c r="W1084" s="45"/>
      <c r="X1084"/>
      <c r="Y1084"/>
      <c r="Z1084"/>
      <c r="AA1084"/>
      <c r="AB1084"/>
    </row>
    <row r="1085" spans="1:28" ht="15.75" thickBot="1" x14ac:dyDescent="0.3">
      <c r="A1085" s="62"/>
      <c r="B1085" s="41"/>
      <c r="C1085" s="35"/>
      <c r="D1085" s="25"/>
      <c r="E1085" s="59"/>
      <c r="F1085" s="56"/>
      <c r="G1085" s="56"/>
      <c r="H1085" s="52"/>
      <c r="I1085" s="52"/>
      <c r="J1085" s="53"/>
      <c r="K1085" s="52"/>
      <c r="L1085" s="53"/>
      <c r="M1085" s="52"/>
      <c r="N1085" s="53"/>
      <c r="O1085" s="52"/>
      <c r="P1085" s="53"/>
      <c r="Q1085" s="52"/>
      <c r="R1085" s="53"/>
      <c r="S1085" s="52"/>
      <c r="T1085" s="53"/>
      <c r="U1085" s="52"/>
      <c r="V1085" s="49"/>
      <c r="W1085" s="46"/>
      <c r="X1085"/>
      <c r="Y1085"/>
      <c r="Z1085"/>
      <c r="AA1085"/>
      <c r="AB1085"/>
    </row>
    <row r="1086" spans="1:28" x14ac:dyDescent="0.25">
      <c r="A1086" s="60"/>
      <c r="B1086" s="37" t="str">
        <f>IFERROR(VLOOKUP(A1086,'Listing Clients'!A:K,2,0),"")</f>
        <v/>
      </c>
      <c r="C1086" s="39" t="str">
        <f>IFERROR(VLOOKUP(A1086,'Listing Clients'!A:K,3,0),"")</f>
        <v/>
      </c>
      <c r="D1086" s="24"/>
      <c r="E1086" s="57"/>
      <c r="F1086" s="54"/>
      <c r="G1086" s="54"/>
      <c r="H1086" s="50">
        <f t="shared" ref="H1086" si="4065">G1086-F1086</f>
        <v>0</v>
      </c>
      <c r="I1086" s="50">
        <f t="shared" ref="I1086" si="4066">COUNTIF(D1086:D1089,"Adulte")*H1086</f>
        <v>0</v>
      </c>
      <c r="J1086" s="47">
        <f t="shared" ref="J1086" si="4067">IF(I1086="","",I1086*Y$2)</f>
        <v>0</v>
      </c>
      <c r="K1086" s="50">
        <f t="shared" ref="K1086" si="4068">COUNTIF(D1086:D1089,"E&lt;10 ans")*H1086</f>
        <v>0</v>
      </c>
      <c r="L1086" s="47">
        <f t="shared" si="3858"/>
        <v>0</v>
      </c>
      <c r="M1086" s="50">
        <f t="shared" ref="M1086" si="4069">COUNTIF(D1086:D1089,"Invité")*H1086</f>
        <v>0</v>
      </c>
      <c r="N1086" s="47">
        <f t="shared" ref="N1086" si="4070">IF(M1086="","",M1086*AC$2)</f>
        <v>0</v>
      </c>
      <c r="O1086" s="50">
        <f t="shared" ref="O1086" si="4071">COUNTIF(D1086:D1089,"Adulte")*H1086</f>
        <v>0</v>
      </c>
      <c r="P1086" s="47">
        <f t="shared" ref="P1086" si="4072">IF(O1086="","",O1086*Z$2)</f>
        <v>0</v>
      </c>
      <c r="Q1086" s="50">
        <f t="shared" ref="Q1086" si="4073">COUNTIF(D1086:D1089,"E&lt;10 ans")*H1086</f>
        <v>0</v>
      </c>
      <c r="R1086" s="47">
        <f t="shared" ref="R1086" si="4074">IF(Q1086="","",Q1086*AB$2)</f>
        <v>0</v>
      </c>
      <c r="S1086" s="50">
        <f t="shared" ref="S1086" si="4075">COUNTIF(D1086:D1089,"Invité")*H1086</f>
        <v>0</v>
      </c>
      <c r="T1086" s="47">
        <f t="shared" ref="T1086" si="4076">IF(S1086="","",S1086*AD$2)</f>
        <v>0</v>
      </c>
      <c r="U1086" s="50">
        <f t="shared" ref="U1086" si="4077">COUNTIF(D1086:D1089,"E&lt;3 ans")</f>
        <v>0</v>
      </c>
      <c r="V1086" s="47">
        <f t="shared" ref="V1086" si="4078">SUM(J1086,L1086,N1086,P1086,R1086,T1086,AE1086)</f>
        <v>0</v>
      </c>
      <c r="W1086" s="44">
        <f t="shared" ref="W1086" si="4079">SUM(O1086,Q1086,S1086)</f>
        <v>0</v>
      </c>
      <c r="X1086"/>
      <c r="Y1086"/>
      <c r="Z1086"/>
      <c r="AA1086"/>
      <c r="AB1086"/>
    </row>
    <row r="1087" spans="1:28" x14ac:dyDescent="0.25">
      <c r="A1087" s="61"/>
      <c r="B1087" s="40"/>
      <c r="D1087" s="42"/>
      <c r="E1087" s="58"/>
      <c r="F1087" s="55"/>
      <c r="G1087" s="55"/>
      <c r="H1087" s="51"/>
      <c r="I1087" s="51"/>
      <c r="J1087" s="48"/>
      <c r="K1087" s="51"/>
      <c r="L1087" s="48"/>
      <c r="M1087" s="51"/>
      <c r="N1087" s="48"/>
      <c r="O1087" s="51"/>
      <c r="P1087" s="48"/>
      <c r="Q1087" s="51"/>
      <c r="R1087" s="48"/>
      <c r="S1087" s="51"/>
      <c r="T1087" s="48"/>
      <c r="U1087" s="51"/>
      <c r="V1087" s="48"/>
      <c r="W1087" s="45"/>
      <c r="X1087"/>
      <c r="Y1087"/>
      <c r="Z1087"/>
      <c r="AA1087"/>
      <c r="AB1087"/>
    </row>
    <row r="1088" spans="1:28" x14ac:dyDescent="0.25">
      <c r="A1088" s="61"/>
      <c r="B1088" s="40"/>
      <c r="D1088" s="42"/>
      <c r="E1088" s="58"/>
      <c r="F1088" s="55"/>
      <c r="G1088" s="55"/>
      <c r="H1088" s="51"/>
      <c r="I1088" s="51"/>
      <c r="J1088" s="48"/>
      <c r="K1088" s="51"/>
      <c r="L1088" s="48"/>
      <c r="M1088" s="51"/>
      <c r="N1088" s="48"/>
      <c r="O1088" s="51"/>
      <c r="P1088" s="48"/>
      <c r="Q1088" s="51"/>
      <c r="R1088" s="48"/>
      <c r="S1088" s="51"/>
      <c r="T1088" s="48"/>
      <c r="U1088" s="51"/>
      <c r="V1088" s="48"/>
      <c r="W1088" s="45"/>
      <c r="X1088"/>
      <c r="Y1088"/>
      <c r="Z1088"/>
      <c r="AA1088"/>
      <c r="AB1088"/>
    </row>
    <row r="1089" spans="1:28" ht="15.75" thickBot="1" x14ac:dyDescent="0.3">
      <c r="A1089" s="62"/>
      <c r="B1089" s="41"/>
      <c r="C1089" s="35"/>
      <c r="D1089" s="25"/>
      <c r="E1089" s="59"/>
      <c r="F1089" s="56"/>
      <c r="G1089" s="56"/>
      <c r="H1089" s="52"/>
      <c r="I1089" s="52"/>
      <c r="J1089" s="53"/>
      <c r="K1089" s="52"/>
      <c r="L1089" s="53"/>
      <c r="M1089" s="52"/>
      <c r="N1089" s="53"/>
      <c r="O1089" s="52"/>
      <c r="P1089" s="53"/>
      <c r="Q1089" s="52"/>
      <c r="R1089" s="53"/>
      <c r="S1089" s="52"/>
      <c r="T1089" s="53"/>
      <c r="U1089" s="52"/>
      <c r="V1089" s="49"/>
      <c r="W1089" s="46"/>
      <c r="X1089"/>
      <c r="Y1089"/>
      <c r="Z1089"/>
      <c r="AA1089"/>
      <c r="AB1089"/>
    </row>
    <row r="1090" spans="1:28" x14ac:dyDescent="0.25">
      <c r="A1090" s="60"/>
      <c r="B1090" s="37" t="str">
        <f>IFERROR(VLOOKUP(A1090,'Listing Clients'!A:K,2,0),"")</f>
        <v/>
      </c>
      <c r="C1090" s="39" t="str">
        <f>IFERROR(VLOOKUP(A1090,'Listing Clients'!A:K,3,0),"")</f>
        <v/>
      </c>
      <c r="D1090" s="24"/>
      <c r="E1090" s="57"/>
      <c r="F1090" s="54"/>
      <c r="G1090" s="54"/>
      <c r="H1090" s="50">
        <f t="shared" ref="H1090" si="4080">G1090-F1090</f>
        <v>0</v>
      </c>
      <c r="I1090" s="50">
        <f t="shared" ref="I1090" si="4081">COUNTIF(D1090:D1093,"Adulte")*H1090</f>
        <v>0</v>
      </c>
      <c r="J1090" s="47">
        <f t="shared" ref="J1090" si="4082">IF(I1090="","",I1090*Y$2)</f>
        <v>0</v>
      </c>
      <c r="K1090" s="50">
        <f t="shared" ref="K1090" si="4083">COUNTIF(D1090:D1093,"E&lt;10 ans")*H1090</f>
        <v>0</v>
      </c>
      <c r="L1090" s="47">
        <f t="shared" si="3858"/>
        <v>0</v>
      </c>
      <c r="M1090" s="50">
        <f t="shared" ref="M1090" si="4084">COUNTIF(D1090:D1093,"Invité")*H1090</f>
        <v>0</v>
      </c>
      <c r="N1090" s="47">
        <f t="shared" ref="N1090" si="4085">IF(M1090="","",M1090*AC$2)</f>
        <v>0</v>
      </c>
      <c r="O1090" s="50">
        <f t="shared" ref="O1090" si="4086">COUNTIF(D1090:D1093,"Adulte")*H1090</f>
        <v>0</v>
      </c>
      <c r="P1090" s="47">
        <f t="shared" ref="P1090" si="4087">IF(O1090="","",O1090*Z$2)</f>
        <v>0</v>
      </c>
      <c r="Q1090" s="50">
        <f t="shared" ref="Q1090" si="4088">COUNTIF(D1090:D1093,"E&lt;10 ans")*H1090</f>
        <v>0</v>
      </c>
      <c r="R1090" s="47">
        <f t="shared" ref="R1090" si="4089">IF(Q1090="","",Q1090*AB$2)</f>
        <v>0</v>
      </c>
      <c r="S1090" s="50">
        <f t="shared" ref="S1090" si="4090">COUNTIF(D1090:D1093,"Invité")*H1090</f>
        <v>0</v>
      </c>
      <c r="T1090" s="47">
        <f t="shared" ref="T1090" si="4091">IF(S1090="","",S1090*AD$2)</f>
        <v>0</v>
      </c>
      <c r="U1090" s="50">
        <f t="shared" ref="U1090" si="4092">COUNTIF(D1090:D1093,"E&lt;3 ans")</f>
        <v>0</v>
      </c>
      <c r="V1090" s="47">
        <f t="shared" ref="V1090" si="4093">SUM(J1090,L1090,N1090,P1090,R1090,T1090,AE1090)</f>
        <v>0</v>
      </c>
      <c r="W1090" s="44">
        <f t="shared" ref="W1090" si="4094">SUM(O1090,Q1090,S1090)</f>
        <v>0</v>
      </c>
      <c r="X1090"/>
      <c r="Y1090"/>
      <c r="Z1090"/>
      <c r="AA1090"/>
      <c r="AB1090"/>
    </row>
    <row r="1091" spans="1:28" x14ac:dyDescent="0.25">
      <c r="A1091" s="61"/>
      <c r="B1091" s="40"/>
      <c r="D1091" s="42"/>
      <c r="E1091" s="58"/>
      <c r="F1091" s="55"/>
      <c r="G1091" s="55"/>
      <c r="H1091" s="51"/>
      <c r="I1091" s="51"/>
      <c r="J1091" s="48"/>
      <c r="K1091" s="51"/>
      <c r="L1091" s="48"/>
      <c r="M1091" s="51"/>
      <c r="N1091" s="48"/>
      <c r="O1091" s="51"/>
      <c r="P1091" s="48"/>
      <c r="Q1091" s="51"/>
      <c r="R1091" s="48"/>
      <c r="S1091" s="51"/>
      <c r="T1091" s="48"/>
      <c r="U1091" s="51"/>
      <c r="V1091" s="48"/>
      <c r="W1091" s="45"/>
      <c r="X1091"/>
      <c r="Y1091"/>
      <c r="Z1091"/>
      <c r="AA1091"/>
      <c r="AB1091"/>
    </row>
    <row r="1092" spans="1:28" x14ac:dyDescent="0.25">
      <c r="A1092" s="61"/>
      <c r="B1092" s="40"/>
      <c r="D1092" s="42"/>
      <c r="E1092" s="58"/>
      <c r="F1092" s="55"/>
      <c r="G1092" s="55"/>
      <c r="H1092" s="51"/>
      <c r="I1092" s="51"/>
      <c r="J1092" s="48"/>
      <c r="K1092" s="51"/>
      <c r="L1092" s="48"/>
      <c r="M1092" s="51"/>
      <c r="N1092" s="48"/>
      <c r="O1092" s="51"/>
      <c r="P1092" s="48"/>
      <c r="Q1092" s="51"/>
      <c r="R1092" s="48"/>
      <c r="S1092" s="51"/>
      <c r="T1092" s="48"/>
      <c r="U1092" s="51"/>
      <c r="V1092" s="48"/>
      <c r="W1092" s="45"/>
      <c r="X1092"/>
      <c r="Y1092"/>
      <c r="Z1092"/>
      <c r="AA1092"/>
      <c r="AB1092"/>
    </row>
    <row r="1093" spans="1:28" ht="15.75" thickBot="1" x14ac:dyDescent="0.3">
      <c r="A1093" s="62"/>
      <c r="B1093" s="41"/>
      <c r="C1093" s="35"/>
      <c r="D1093" s="25"/>
      <c r="E1093" s="59"/>
      <c r="F1093" s="56"/>
      <c r="G1093" s="56"/>
      <c r="H1093" s="52"/>
      <c r="I1093" s="52"/>
      <c r="J1093" s="53"/>
      <c r="K1093" s="52"/>
      <c r="L1093" s="53"/>
      <c r="M1093" s="52"/>
      <c r="N1093" s="53"/>
      <c r="O1093" s="52"/>
      <c r="P1093" s="53"/>
      <c r="Q1093" s="52"/>
      <c r="R1093" s="53"/>
      <c r="S1093" s="52"/>
      <c r="T1093" s="53"/>
      <c r="U1093" s="52"/>
      <c r="V1093" s="49"/>
      <c r="W1093" s="46"/>
      <c r="X1093"/>
      <c r="Y1093"/>
      <c r="Z1093"/>
      <c r="AA1093"/>
      <c r="AB1093"/>
    </row>
    <row r="1094" spans="1:28" x14ac:dyDescent="0.25">
      <c r="A1094" s="60"/>
      <c r="B1094" s="37" t="str">
        <f>IFERROR(VLOOKUP(A1094,'Listing Clients'!A:K,2,0),"")</f>
        <v/>
      </c>
      <c r="C1094" s="39" t="str">
        <f>IFERROR(VLOOKUP(A1094,'Listing Clients'!A:K,3,0),"")</f>
        <v/>
      </c>
      <c r="D1094" s="24"/>
      <c r="E1094" s="57"/>
      <c r="F1094" s="54"/>
      <c r="G1094" s="54"/>
      <c r="H1094" s="50">
        <f t="shared" ref="H1094" si="4095">G1094-F1094</f>
        <v>0</v>
      </c>
      <c r="I1094" s="50">
        <f t="shared" ref="I1094" si="4096">COUNTIF(D1094:D1097,"Adulte")*H1094</f>
        <v>0</v>
      </c>
      <c r="J1094" s="47">
        <f t="shared" ref="J1094" si="4097">IF(I1094="","",I1094*Y$2)</f>
        <v>0</v>
      </c>
      <c r="K1094" s="50">
        <f t="shared" ref="K1094" si="4098">COUNTIF(D1094:D1097,"E&lt;10 ans")*H1094</f>
        <v>0</v>
      </c>
      <c r="L1094" s="47">
        <f t="shared" ref="L1094:L1154" si="4099">IF(K1094="","",K1094*AA$2)</f>
        <v>0</v>
      </c>
      <c r="M1094" s="50">
        <f t="shared" ref="M1094" si="4100">COUNTIF(D1094:D1097,"Invité")*H1094</f>
        <v>0</v>
      </c>
      <c r="N1094" s="47">
        <f t="shared" ref="N1094" si="4101">IF(M1094="","",M1094*AC$2)</f>
        <v>0</v>
      </c>
      <c r="O1094" s="50">
        <f t="shared" ref="O1094" si="4102">COUNTIF(D1094:D1097,"Adulte")*H1094</f>
        <v>0</v>
      </c>
      <c r="P1094" s="47">
        <f t="shared" ref="P1094" si="4103">IF(O1094="","",O1094*Z$2)</f>
        <v>0</v>
      </c>
      <c r="Q1094" s="50">
        <f t="shared" ref="Q1094" si="4104">COUNTIF(D1094:D1097,"E&lt;10 ans")*H1094</f>
        <v>0</v>
      </c>
      <c r="R1094" s="47">
        <f t="shared" ref="R1094" si="4105">IF(Q1094="","",Q1094*AB$2)</f>
        <v>0</v>
      </c>
      <c r="S1094" s="50">
        <f t="shared" ref="S1094" si="4106">COUNTIF(D1094:D1097,"Invité")*H1094</f>
        <v>0</v>
      </c>
      <c r="T1094" s="47">
        <f t="shared" ref="T1094" si="4107">IF(S1094="","",S1094*AD$2)</f>
        <v>0</v>
      </c>
      <c r="U1094" s="50">
        <f t="shared" ref="U1094" si="4108">COUNTIF(D1094:D1097,"E&lt;3 ans")</f>
        <v>0</v>
      </c>
      <c r="V1094" s="47">
        <f t="shared" ref="V1094" si="4109">SUM(J1094,L1094,N1094,P1094,R1094,T1094,AE1094)</f>
        <v>0</v>
      </c>
      <c r="W1094" s="44">
        <f t="shared" ref="W1094" si="4110">SUM(O1094,Q1094,S1094)</f>
        <v>0</v>
      </c>
      <c r="X1094"/>
      <c r="Y1094"/>
      <c r="Z1094"/>
      <c r="AA1094"/>
      <c r="AB1094"/>
    </row>
    <row r="1095" spans="1:28" x14ac:dyDescent="0.25">
      <c r="A1095" s="61"/>
      <c r="B1095" s="40"/>
      <c r="D1095" s="42"/>
      <c r="E1095" s="58"/>
      <c r="F1095" s="55"/>
      <c r="G1095" s="55"/>
      <c r="H1095" s="51"/>
      <c r="I1095" s="51"/>
      <c r="J1095" s="48"/>
      <c r="K1095" s="51"/>
      <c r="L1095" s="48"/>
      <c r="M1095" s="51"/>
      <c r="N1095" s="48"/>
      <c r="O1095" s="51"/>
      <c r="P1095" s="48"/>
      <c r="Q1095" s="51"/>
      <c r="R1095" s="48"/>
      <c r="S1095" s="51"/>
      <c r="T1095" s="48"/>
      <c r="U1095" s="51"/>
      <c r="V1095" s="48"/>
      <c r="W1095" s="45"/>
      <c r="X1095"/>
      <c r="Y1095"/>
      <c r="Z1095"/>
      <c r="AA1095"/>
      <c r="AB1095"/>
    </row>
    <row r="1096" spans="1:28" x14ac:dyDescent="0.25">
      <c r="A1096" s="61"/>
      <c r="B1096" s="40"/>
      <c r="D1096" s="42"/>
      <c r="E1096" s="58"/>
      <c r="F1096" s="55"/>
      <c r="G1096" s="55"/>
      <c r="H1096" s="51"/>
      <c r="I1096" s="51"/>
      <c r="J1096" s="48"/>
      <c r="K1096" s="51"/>
      <c r="L1096" s="48"/>
      <c r="M1096" s="51"/>
      <c r="N1096" s="48"/>
      <c r="O1096" s="51"/>
      <c r="P1096" s="48"/>
      <c r="Q1096" s="51"/>
      <c r="R1096" s="48"/>
      <c r="S1096" s="51"/>
      <c r="T1096" s="48"/>
      <c r="U1096" s="51"/>
      <c r="V1096" s="48"/>
      <c r="W1096" s="45"/>
      <c r="X1096"/>
      <c r="Y1096"/>
      <c r="Z1096"/>
      <c r="AA1096"/>
      <c r="AB1096"/>
    </row>
    <row r="1097" spans="1:28" ht="15.75" thickBot="1" x14ac:dyDescent="0.3">
      <c r="A1097" s="62"/>
      <c r="B1097" s="41"/>
      <c r="C1097" s="35"/>
      <c r="D1097" s="25"/>
      <c r="E1097" s="59"/>
      <c r="F1097" s="56"/>
      <c r="G1097" s="56"/>
      <c r="H1097" s="52"/>
      <c r="I1097" s="52"/>
      <c r="J1097" s="53"/>
      <c r="K1097" s="52"/>
      <c r="L1097" s="53"/>
      <c r="M1097" s="52"/>
      <c r="N1097" s="53"/>
      <c r="O1097" s="52"/>
      <c r="P1097" s="53"/>
      <c r="Q1097" s="52"/>
      <c r="R1097" s="53"/>
      <c r="S1097" s="52"/>
      <c r="T1097" s="53"/>
      <c r="U1097" s="52"/>
      <c r="V1097" s="49"/>
      <c r="W1097" s="46"/>
      <c r="X1097"/>
      <c r="Y1097"/>
      <c r="Z1097"/>
      <c r="AA1097"/>
      <c r="AB1097"/>
    </row>
    <row r="1098" spans="1:28" x14ac:dyDescent="0.25">
      <c r="A1098" s="60"/>
      <c r="B1098" s="37" t="str">
        <f>IFERROR(VLOOKUP(A1098,'Listing Clients'!A:K,2,0),"")</f>
        <v/>
      </c>
      <c r="C1098" s="39" t="str">
        <f>IFERROR(VLOOKUP(A1098,'Listing Clients'!A:K,3,0),"")</f>
        <v/>
      </c>
      <c r="D1098" s="24"/>
      <c r="E1098" s="57"/>
      <c r="F1098" s="54"/>
      <c r="G1098" s="54"/>
      <c r="H1098" s="50">
        <f t="shared" ref="H1098" si="4111">G1098-F1098</f>
        <v>0</v>
      </c>
      <c r="I1098" s="50">
        <f t="shared" ref="I1098" si="4112">COUNTIF(D1098:D1101,"Adulte")*H1098</f>
        <v>0</v>
      </c>
      <c r="J1098" s="47">
        <f t="shared" ref="J1098" si="4113">IF(I1098="","",I1098*Y$2)</f>
        <v>0</v>
      </c>
      <c r="K1098" s="50">
        <f t="shared" ref="K1098" si="4114">COUNTIF(D1098:D1101,"E&lt;10 ans")*H1098</f>
        <v>0</v>
      </c>
      <c r="L1098" s="47">
        <f t="shared" si="4099"/>
        <v>0</v>
      </c>
      <c r="M1098" s="50">
        <f t="shared" ref="M1098" si="4115">COUNTIF(D1098:D1101,"Invité")*H1098</f>
        <v>0</v>
      </c>
      <c r="N1098" s="47">
        <f t="shared" ref="N1098" si="4116">IF(M1098="","",M1098*AC$2)</f>
        <v>0</v>
      </c>
      <c r="O1098" s="50">
        <f t="shared" ref="O1098" si="4117">COUNTIF(D1098:D1101,"Adulte")*H1098</f>
        <v>0</v>
      </c>
      <c r="P1098" s="47">
        <f t="shared" ref="P1098" si="4118">IF(O1098="","",O1098*Z$2)</f>
        <v>0</v>
      </c>
      <c r="Q1098" s="50">
        <f t="shared" ref="Q1098" si="4119">COUNTIF(D1098:D1101,"E&lt;10 ans")*H1098</f>
        <v>0</v>
      </c>
      <c r="R1098" s="47">
        <f t="shared" ref="R1098" si="4120">IF(Q1098="","",Q1098*AB$2)</f>
        <v>0</v>
      </c>
      <c r="S1098" s="50">
        <f t="shared" ref="S1098" si="4121">COUNTIF(D1098:D1101,"Invité")*H1098</f>
        <v>0</v>
      </c>
      <c r="T1098" s="47">
        <f t="shared" ref="T1098" si="4122">IF(S1098="","",S1098*AD$2)</f>
        <v>0</v>
      </c>
      <c r="U1098" s="50">
        <f t="shared" ref="U1098" si="4123">COUNTIF(D1098:D1101,"E&lt;3 ans")</f>
        <v>0</v>
      </c>
      <c r="V1098" s="47">
        <f t="shared" ref="V1098" si="4124">SUM(J1098,L1098,N1098,P1098,R1098,T1098,AE1098)</f>
        <v>0</v>
      </c>
      <c r="W1098" s="44">
        <f t="shared" ref="W1098" si="4125">SUM(O1098,Q1098,S1098)</f>
        <v>0</v>
      </c>
      <c r="X1098"/>
      <c r="Y1098"/>
      <c r="Z1098"/>
      <c r="AA1098"/>
      <c r="AB1098"/>
    </row>
    <row r="1099" spans="1:28" x14ac:dyDescent="0.25">
      <c r="A1099" s="61"/>
      <c r="B1099" s="40"/>
      <c r="D1099" s="42"/>
      <c r="E1099" s="58"/>
      <c r="F1099" s="55"/>
      <c r="G1099" s="55"/>
      <c r="H1099" s="51"/>
      <c r="I1099" s="51"/>
      <c r="J1099" s="48"/>
      <c r="K1099" s="51"/>
      <c r="L1099" s="48"/>
      <c r="M1099" s="51"/>
      <c r="N1099" s="48"/>
      <c r="O1099" s="51"/>
      <c r="P1099" s="48"/>
      <c r="Q1099" s="51"/>
      <c r="R1099" s="48"/>
      <c r="S1099" s="51"/>
      <c r="T1099" s="48"/>
      <c r="U1099" s="51"/>
      <c r="V1099" s="48"/>
      <c r="W1099" s="45"/>
      <c r="X1099"/>
      <c r="Y1099"/>
      <c r="Z1099"/>
      <c r="AA1099"/>
      <c r="AB1099"/>
    </row>
    <row r="1100" spans="1:28" x14ac:dyDescent="0.25">
      <c r="A1100" s="61"/>
      <c r="B1100" s="40"/>
      <c r="D1100" s="42"/>
      <c r="E1100" s="58"/>
      <c r="F1100" s="55"/>
      <c r="G1100" s="55"/>
      <c r="H1100" s="51"/>
      <c r="I1100" s="51"/>
      <c r="J1100" s="48"/>
      <c r="K1100" s="51"/>
      <c r="L1100" s="48"/>
      <c r="M1100" s="51"/>
      <c r="N1100" s="48"/>
      <c r="O1100" s="51"/>
      <c r="P1100" s="48"/>
      <c r="Q1100" s="51"/>
      <c r="R1100" s="48"/>
      <c r="S1100" s="51"/>
      <c r="T1100" s="48"/>
      <c r="U1100" s="51"/>
      <c r="V1100" s="48"/>
      <c r="W1100" s="45"/>
      <c r="X1100"/>
      <c r="Y1100"/>
      <c r="Z1100"/>
      <c r="AA1100"/>
      <c r="AB1100"/>
    </row>
    <row r="1101" spans="1:28" ht="15.75" thickBot="1" x14ac:dyDescent="0.3">
      <c r="A1101" s="62"/>
      <c r="B1101" s="41"/>
      <c r="C1101" s="35"/>
      <c r="D1101" s="25"/>
      <c r="E1101" s="59"/>
      <c r="F1101" s="56"/>
      <c r="G1101" s="56"/>
      <c r="H1101" s="52"/>
      <c r="I1101" s="52"/>
      <c r="J1101" s="53"/>
      <c r="K1101" s="52"/>
      <c r="L1101" s="53"/>
      <c r="M1101" s="52"/>
      <c r="N1101" s="53"/>
      <c r="O1101" s="52"/>
      <c r="P1101" s="53"/>
      <c r="Q1101" s="52"/>
      <c r="R1101" s="53"/>
      <c r="S1101" s="52"/>
      <c r="T1101" s="53"/>
      <c r="U1101" s="52"/>
      <c r="V1101" s="49"/>
      <c r="W1101" s="46"/>
      <c r="X1101"/>
      <c r="Y1101"/>
      <c r="Z1101"/>
      <c r="AA1101"/>
      <c r="AB1101"/>
    </row>
    <row r="1102" spans="1:28" x14ac:dyDescent="0.25">
      <c r="A1102" s="60"/>
      <c r="B1102" s="37" t="str">
        <f>IFERROR(VLOOKUP(A1102,'Listing Clients'!A:K,2,0),"")</f>
        <v/>
      </c>
      <c r="C1102" s="39" t="str">
        <f>IFERROR(VLOOKUP(A1102,'Listing Clients'!A:K,3,0),"")</f>
        <v/>
      </c>
      <c r="D1102" s="24"/>
      <c r="E1102" s="57"/>
      <c r="F1102" s="54"/>
      <c r="G1102" s="54"/>
      <c r="H1102" s="50">
        <f t="shared" ref="H1102" si="4126">G1102-F1102</f>
        <v>0</v>
      </c>
      <c r="I1102" s="50">
        <f t="shared" ref="I1102" si="4127">COUNTIF(D1102:D1105,"Adulte")*H1102</f>
        <v>0</v>
      </c>
      <c r="J1102" s="47">
        <f t="shared" ref="J1102" si="4128">IF(I1102="","",I1102*Y$2)</f>
        <v>0</v>
      </c>
      <c r="K1102" s="50">
        <f t="shared" ref="K1102" si="4129">COUNTIF(D1102:D1105,"E&lt;10 ans")*H1102</f>
        <v>0</v>
      </c>
      <c r="L1102" s="47">
        <f t="shared" si="4099"/>
        <v>0</v>
      </c>
      <c r="M1102" s="50">
        <f t="shared" ref="M1102" si="4130">COUNTIF(D1102:D1105,"Invité")*H1102</f>
        <v>0</v>
      </c>
      <c r="N1102" s="47">
        <f t="shared" ref="N1102" si="4131">IF(M1102="","",M1102*AC$2)</f>
        <v>0</v>
      </c>
      <c r="O1102" s="50">
        <f t="shared" ref="O1102" si="4132">COUNTIF(D1102:D1105,"Adulte")*H1102</f>
        <v>0</v>
      </c>
      <c r="P1102" s="47">
        <f t="shared" ref="P1102" si="4133">IF(O1102="","",O1102*Z$2)</f>
        <v>0</v>
      </c>
      <c r="Q1102" s="50">
        <f t="shared" ref="Q1102" si="4134">COUNTIF(D1102:D1105,"E&lt;10 ans")*H1102</f>
        <v>0</v>
      </c>
      <c r="R1102" s="47">
        <f t="shared" ref="R1102" si="4135">IF(Q1102="","",Q1102*AB$2)</f>
        <v>0</v>
      </c>
      <c r="S1102" s="50">
        <f t="shared" ref="S1102" si="4136">COUNTIF(D1102:D1105,"Invité")*H1102</f>
        <v>0</v>
      </c>
      <c r="T1102" s="47">
        <f t="shared" ref="T1102" si="4137">IF(S1102="","",S1102*AD$2)</f>
        <v>0</v>
      </c>
      <c r="U1102" s="50">
        <f t="shared" ref="U1102" si="4138">COUNTIF(D1102:D1105,"E&lt;3 ans")</f>
        <v>0</v>
      </c>
      <c r="V1102" s="47">
        <f t="shared" ref="V1102" si="4139">SUM(J1102,L1102,N1102,P1102,R1102,T1102,AE1102)</f>
        <v>0</v>
      </c>
      <c r="W1102" s="44">
        <f t="shared" ref="W1102" si="4140">SUM(O1102,Q1102,S1102)</f>
        <v>0</v>
      </c>
      <c r="X1102"/>
      <c r="Y1102"/>
      <c r="Z1102"/>
      <c r="AA1102"/>
      <c r="AB1102"/>
    </row>
    <row r="1103" spans="1:28" x14ac:dyDescent="0.25">
      <c r="A1103" s="61"/>
      <c r="B1103" s="40"/>
      <c r="D1103" s="42"/>
      <c r="E1103" s="58"/>
      <c r="F1103" s="55"/>
      <c r="G1103" s="55"/>
      <c r="H1103" s="51"/>
      <c r="I1103" s="51"/>
      <c r="J1103" s="48"/>
      <c r="K1103" s="51"/>
      <c r="L1103" s="48"/>
      <c r="M1103" s="51"/>
      <c r="N1103" s="48"/>
      <c r="O1103" s="51"/>
      <c r="P1103" s="48"/>
      <c r="Q1103" s="51"/>
      <c r="R1103" s="48"/>
      <c r="S1103" s="51"/>
      <c r="T1103" s="48"/>
      <c r="U1103" s="51"/>
      <c r="V1103" s="48"/>
      <c r="W1103" s="45"/>
      <c r="X1103"/>
      <c r="Y1103"/>
      <c r="Z1103"/>
      <c r="AA1103"/>
      <c r="AB1103"/>
    </row>
    <row r="1104" spans="1:28" x14ac:dyDescent="0.25">
      <c r="A1104" s="61"/>
      <c r="B1104" s="40"/>
      <c r="D1104" s="42"/>
      <c r="E1104" s="58"/>
      <c r="F1104" s="55"/>
      <c r="G1104" s="55"/>
      <c r="H1104" s="51"/>
      <c r="I1104" s="51"/>
      <c r="J1104" s="48"/>
      <c r="K1104" s="51"/>
      <c r="L1104" s="48"/>
      <c r="M1104" s="51"/>
      <c r="N1104" s="48"/>
      <c r="O1104" s="51"/>
      <c r="P1104" s="48"/>
      <c r="Q1104" s="51"/>
      <c r="R1104" s="48"/>
      <c r="S1104" s="51"/>
      <c r="T1104" s="48"/>
      <c r="U1104" s="51"/>
      <c r="V1104" s="48"/>
      <c r="W1104" s="45"/>
      <c r="X1104"/>
      <c r="Y1104"/>
      <c r="Z1104"/>
      <c r="AA1104"/>
      <c r="AB1104"/>
    </row>
    <row r="1105" spans="1:28" ht="15.75" thickBot="1" x14ac:dyDescent="0.3">
      <c r="A1105" s="62"/>
      <c r="B1105" s="41"/>
      <c r="C1105" s="35"/>
      <c r="D1105" s="25"/>
      <c r="E1105" s="59"/>
      <c r="F1105" s="56"/>
      <c r="G1105" s="56"/>
      <c r="H1105" s="52"/>
      <c r="I1105" s="52"/>
      <c r="J1105" s="53"/>
      <c r="K1105" s="52"/>
      <c r="L1105" s="53"/>
      <c r="M1105" s="52"/>
      <c r="N1105" s="53"/>
      <c r="O1105" s="52"/>
      <c r="P1105" s="53"/>
      <c r="Q1105" s="52"/>
      <c r="R1105" s="53"/>
      <c r="S1105" s="52"/>
      <c r="T1105" s="53"/>
      <c r="U1105" s="52"/>
      <c r="V1105" s="49"/>
      <c r="W1105" s="46"/>
      <c r="X1105"/>
      <c r="Y1105"/>
      <c r="Z1105"/>
      <c r="AA1105"/>
      <c r="AB1105"/>
    </row>
    <row r="1106" spans="1:28" x14ac:dyDescent="0.25">
      <c r="A1106" s="60"/>
      <c r="B1106" s="37" t="str">
        <f>IFERROR(VLOOKUP(A1106,'Listing Clients'!A:K,2,0),"")</f>
        <v/>
      </c>
      <c r="C1106" s="39" t="str">
        <f>IFERROR(VLOOKUP(A1106,'Listing Clients'!A:K,3,0),"")</f>
        <v/>
      </c>
      <c r="D1106" s="24"/>
      <c r="E1106" s="57"/>
      <c r="F1106" s="54"/>
      <c r="G1106" s="54"/>
      <c r="H1106" s="50">
        <f t="shared" ref="H1106" si="4141">G1106-F1106</f>
        <v>0</v>
      </c>
      <c r="I1106" s="50">
        <f t="shared" ref="I1106" si="4142">COUNTIF(D1106:D1109,"Adulte")*H1106</f>
        <v>0</v>
      </c>
      <c r="J1106" s="47">
        <f t="shared" ref="J1106" si="4143">IF(I1106="","",I1106*Y$2)</f>
        <v>0</v>
      </c>
      <c r="K1106" s="50">
        <f t="shared" ref="K1106" si="4144">COUNTIF(D1106:D1109,"E&lt;10 ans")*H1106</f>
        <v>0</v>
      </c>
      <c r="L1106" s="47">
        <f t="shared" si="4099"/>
        <v>0</v>
      </c>
      <c r="M1106" s="50">
        <f t="shared" ref="M1106" si="4145">COUNTIF(D1106:D1109,"Invité")*H1106</f>
        <v>0</v>
      </c>
      <c r="N1106" s="47">
        <f t="shared" ref="N1106" si="4146">IF(M1106="","",M1106*AC$2)</f>
        <v>0</v>
      </c>
      <c r="O1106" s="50">
        <f t="shared" ref="O1106" si="4147">COUNTIF(D1106:D1109,"Adulte")*H1106</f>
        <v>0</v>
      </c>
      <c r="P1106" s="47">
        <f t="shared" ref="P1106" si="4148">IF(O1106="","",O1106*Z$2)</f>
        <v>0</v>
      </c>
      <c r="Q1106" s="50">
        <f t="shared" ref="Q1106" si="4149">COUNTIF(D1106:D1109,"E&lt;10 ans")*H1106</f>
        <v>0</v>
      </c>
      <c r="R1106" s="47">
        <f t="shared" ref="R1106" si="4150">IF(Q1106="","",Q1106*AB$2)</f>
        <v>0</v>
      </c>
      <c r="S1106" s="50">
        <f t="shared" ref="S1106" si="4151">COUNTIF(D1106:D1109,"Invité")*H1106</f>
        <v>0</v>
      </c>
      <c r="T1106" s="47">
        <f t="shared" ref="T1106" si="4152">IF(S1106="","",S1106*AD$2)</f>
        <v>0</v>
      </c>
      <c r="U1106" s="50">
        <f t="shared" ref="U1106" si="4153">COUNTIF(D1106:D1109,"E&lt;3 ans")</f>
        <v>0</v>
      </c>
      <c r="V1106" s="47">
        <f t="shared" ref="V1106" si="4154">SUM(J1106,L1106,N1106,P1106,R1106,T1106,AE1106)</f>
        <v>0</v>
      </c>
      <c r="W1106" s="44">
        <f t="shared" ref="W1106" si="4155">SUM(O1106,Q1106,S1106)</f>
        <v>0</v>
      </c>
      <c r="X1106"/>
      <c r="Y1106"/>
      <c r="Z1106"/>
      <c r="AA1106"/>
      <c r="AB1106"/>
    </row>
    <row r="1107" spans="1:28" x14ac:dyDescent="0.25">
      <c r="A1107" s="61"/>
      <c r="B1107" s="40"/>
      <c r="D1107" s="42"/>
      <c r="E1107" s="58"/>
      <c r="F1107" s="55"/>
      <c r="G1107" s="55"/>
      <c r="H1107" s="51"/>
      <c r="I1107" s="51"/>
      <c r="J1107" s="48"/>
      <c r="K1107" s="51"/>
      <c r="L1107" s="48"/>
      <c r="M1107" s="51"/>
      <c r="N1107" s="48"/>
      <c r="O1107" s="51"/>
      <c r="P1107" s="48"/>
      <c r="Q1107" s="51"/>
      <c r="R1107" s="48"/>
      <c r="S1107" s="51"/>
      <c r="T1107" s="48"/>
      <c r="U1107" s="51"/>
      <c r="V1107" s="48"/>
      <c r="W1107" s="45"/>
      <c r="X1107"/>
      <c r="Y1107"/>
      <c r="Z1107"/>
      <c r="AA1107"/>
      <c r="AB1107"/>
    </row>
    <row r="1108" spans="1:28" x14ac:dyDescent="0.25">
      <c r="A1108" s="61"/>
      <c r="B1108" s="40"/>
      <c r="D1108" s="42"/>
      <c r="E1108" s="58"/>
      <c r="F1108" s="55"/>
      <c r="G1108" s="55"/>
      <c r="H1108" s="51"/>
      <c r="I1108" s="51"/>
      <c r="J1108" s="48"/>
      <c r="K1108" s="51"/>
      <c r="L1108" s="48"/>
      <c r="M1108" s="51"/>
      <c r="N1108" s="48"/>
      <c r="O1108" s="51"/>
      <c r="P1108" s="48"/>
      <c r="Q1108" s="51"/>
      <c r="R1108" s="48"/>
      <c r="S1108" s="51"/>
      <c r="T1108" s="48"/>
      <c r="U1108" s="51"/>
      <c r="V1108" s="48"/>
      <c r="W1108" s="45"/>
      <c r="X1108"/>
      <c r="Y1108"/>
      <c r="Z1108"/>
      <c r="AA1108"/>
      <c r="AB1108"/>
    </row>
    <row r="1109" spans="1:28" ht="15.75" thickBot="1" x14ac:dyDescent="0.3">
      <c r="A1109" s="62"/>
      <c r="B1109" s="41"/>
      <c r="C1109" s="35"/>
      <c r="D1109" s="25"/>
      <c r="E1109" s="59"/>
      <c r="F1109" s="56"/>
      <c r="G1109" s="56"/>
      <c r="H1109" s="52"/>
      <c r="I1109" s="52"/>
      <c r="J1109" s="53"/>
      <c r="K1109" s="52"/>
      <c r="L1109" s="53"/>
      <c r="M1109" s="52"/>
      <c r="N1109" s="53"/>
      <c r="O1109" s="52"/>
      <c r="P1109" s="53"/>
      <c r="Q1109" s="52"/>
      <c r="R1109" s="53"/>
      <c r="S1109" s="52"/>
      <c r="T1109" s="53"/>
      <c r="U1109" s="52"/>
      <c r="V1109" s="49"/>
      <c r="W1109" s="46"/>
      <c r="X1109"/>
      <c r="Y1109"/>
      <c r="Z1109"/>
      <c r="AA1109"/>
      <c r="AB1109"/>
    </row>
    <row r="1110" spans="1:28" x14ac:dyDescent="0.25">
      <c r="A1110" s="60"/>
      <c r="B1110" s="37" t="str">
        <f>IFERROR(VLOOKUP(A1110,'Listing Clients'!A:K,2,0),"")</f>
        <v/>
      </c>
      <c r="C1110" s="39" t="str">
        <f>IFERROR(VLOOKUP(A1110,'Listing Clients'!A:K,3,0),"")</f>
        <v/>
      </c>
      <c r="D1110" s="24"/>
      <c r="E1110" s="57"/>
      <c r="F1110" s="54"/>
      <c r="G1110" s="54"/>
      <c r="H1110" s="50">
        <f t="shared" ref="H1110" si="4156">G1110-F1110</f>
        <v>0</v>
      </c>
      <c r="I1110" s="50">
        <f t="shared" ref="I1110" si="4157">COUNTIF(D1110:D1113,"Adulte")*H1110</f>
        <v>0</v>
      </c>
      <c r="J1110" s="47">
        <f t="shared" ref="J1110" si="4158">IF(I1110="","",I1110*Y$2)</f>
        <v>0</v>
      </c>
      <c r="K1110" s="50">
        <f t="shared" ref="K1110" si="4159">COUNTIF(D1110:D1113,"E&lt;10 ans")*H1110</f>
        <v>0</v>
      </c>
      <c r="L1110" s="47">
        <f t="shared" si="4099"/>
        <v>0</v>
      </c>
      <c r="M1110" s="50">
        <f t="shared" ref="M1110" si="4160">COUNTIF(D1110:D1113,"Invité")*H1110</f>
        <v>0</v>
      </c>
      <c r="N1110" s="47">
        <f t="shared" ref="N1110" si="4161">IF(M1110="","",M1110*AC$2)</f>
        <v>0</v>
      </c>
      <c r="O1110" s="50">
        <f t="shared" ref="O1110" si="4162">COUNTIF(D1110:D1113,"Adulte")*H1110</f>
        <v>0</v>
      </c>
      <c r="P1110" s="47">
        <f t="shared" ref="P1110" si="4163">IF(O1110="","",O1110*Z$2)</f>
        <v>0</v>
      </c>
      <c r="Q1110" s="50">
        <f t="shared" ref="Q1110" si="4164">COUNTIF(D1110:D1113,"E&lt;10 ans")*H1110</f>
        <v>0</v>
      </c>
      <c r="R1110" s="47">
        <f t="shared" ref="R1110" si="4165">IF(Q1110="","",Q1110*AB$2)</f>
        <v>0</v>
      </c>
      <c r="S1110" s="50">
        <f t="shared" ref="S1110" si="4166">COUNTIF(D1110:D1113,"Invité")*H1110</f>
        <v>0</v>
      </c>
      <c r="T1110" s="47">
        <f t="shared" ref="T1110" si="4167">IF(S1110="","",S1110*AD$2)</f>
        <v>0</v>
      </c>
      <c r="U1110" s="50">
        <f t="shared" ref="U1110" si="4168">COUNTIF(D1110:D1113,"E&lt;3 ans")</f>
        <v>0</v>
      </c>
      <c r="V1110" s="47">
        <f t="shared" ref="V1110" si="4169">SUM(J1110,L1110,N1110,P1110,R1110,T1110,AE1110)</f>
        <v>0</v>
      </c>
      <c r="W1110" s="44">
        <f t="shared" ref="W1110" si="4170">SUM(O1110,Q1110,S1110)</f>
        <v>0</v>
      </c>
      <c r="X1110"/>
      <c r="Y1110"/>
      <c r="Z1110"/>
      <c r="AA1110"/>
      <c r="AB1110"/>
    </row>
    <row r="1111" spans="1:28" x14ac:dyDescent="0.25">
      <c r="A1111" s="61"/>
      <c r="B1111" s="40"/>
      <c r="D1111" s="42"/>
      <c r="E1111" s="58"/>
      <c r="F1111" s="55"/>
      <c r="G1111" s="55"/>
      <c r="H1111" s="51"/>
      <c r="I1111" s="51"/>
      <c r="J1111" s="48"/>
      <c r="K1111" s="51"/>
      <c r="L1111" s="48"/>
      <c r="M1111" s="51"/>
      <c r="N1111" s="48"/>
      <c r="O1111" s="51"/>
      <c r="P1111" s="48"/>
      <c r="Q1111" s="51"/>
      <c r="R1111" s="48"/>
      <c r="S1111" s="51"/>
      <c r="T1111" s="48"/>
      <c r="U1111" s="51"/>
      <c r="V1111" s="48"/>
      <c r="W1111" s="45"/>
      <c r="X1111"/>
      <c r="Y1111"/>
      <c r="Z1111"/>
      <c r="AA1111"/>
      <c r="AB1111"/>
    </row>
    <row r="1112" spans="1:28" x14ac:dyDescent="0.25">
      <c r="A1112" s="61"/>
      <c r="B1112" s="40"/>
      <c r="D1112" s="42"/>
      <c r="E1112" s="58"/>
      <c r="F1112" s="55"/>
      <c r="G1112" s="55"/>
      <c r="H1112" s="51"/>
      <c r="I1112" s="51"/>
      <c r="J1112" s="48"/>
      <c r="K1112" s="51"/>
      <c r="L1112" s="48"/>
      <c r="M1112" s="51"/>
      <c r="N1112" s="48"/>
      <c r="O1112" s="51"/>
      <c r="P1112" s="48"/>
      <c r="Q1112" s="51"/>
      <c r="R1112" s="48"/>
      <c r="S1112" s="51"/>
      <c r="T1112" s="48"/>
      <c r="U1112" s="51"/>
      <c r="V1112" s="48"/>
      <c r="W1112" s="45"/>
      <c r="X1112"/>
      <c r="Y1112"/>
      <c r="Z1112"/>
      <c r="AA1112"/>
      <c r="AB1112"/>
    </row>
    <row r="1113" spans="1:28" ht="15.75" thickBot="1" x14ac:dyDescent="0.3">
      <c r="A1113" s="62"/>
      <c r="B1113" s="41"/>
      <c r="C1113" s="35"/>
      <c r="D1113" s="25"/>
      <c r="E1113" s="59"/>
      <c r="F1113" s="56"/>
      <c r="G1113" s="56"/>
      <c r="H1113" s="52"/>
      <c r="I1113" s="52"/>
      <c r="J1113" s="53"/>
      <c r="K1113" s="52"/>
      <c r="L1113" s="53"/>
      <c r="M1113" s="52"/>
      <c r="N1113" s="53"/>
      <c r="O1113" s="52"/>
      <c r="P1113" s="53"/>
      <c r="Q1113" s="52"/>
      <c r="R1113" s="53"/>
      <c r="S1113" s="52"/>
      <c r="T1113" s="53"/>
      <c r="U1113" s="52"/>
      <c r="V1113" s="49"/>
      <c r="W1113" s="46"/>
      <c r="X1113"/>
      <c r="Y1113"/>
      <c r="Z1113"/>
      <c r="AA1113"/>
      <c r="AB1113"/>
    </row>
    <row r="1114" spans="1:28" x14ac:dyDescent="0.25">
      <c r="A1114" s="60"/>
      <c r="B1114" s="37" t="str">
        <f>IFERROR(VLOOKUP(A1114,'Listing Clients'!A:K,2,0),"")</f>
        <v/>
      </c>
      <c r="C1114" s="39" t="str">
        <f>IFERROR(VLOOKUP(A1114,'Listing Clients'!A:K,3,0),"")</f>
        <v/>
      </c>
      <c r="D1114" s="24"/>
      <c r="E1114" s="57"/>
      <c r="F1114" s="54"/>
      <c r="G1114" s="54"/>
      <c r="H1114" s="50">
        <f t="shared" ref="H1114" si="4171">G1114-F1114</f>
        <v>0</v>
      </c>
      <c r="I1114" s="50">
        <f t="shared" ref="I1114" si="4172">COUNTIF(D1114:D1117,"Adulte")*H1114</f>
        <v>0</v>
      </c>
      <c r="J1114" s="47">
        <f t="shared" ref="J1114" si="4173">IF(I1114="","",I1114*Y$2)</f>
        <v>0</v>
      </c>
      <c r="K1114" s="50">
        <f t="shared" ref="K1114" si="4174">COUNTIF(D1114:D1117,"E&lt;10 ans")*H1114</f>
        <v>0</v>
      </c>
      <c r="L1114" s="47">
        <f t="shared" si="4099"/>
        <v>0</v>
      </c>
      <c r="M1114" s="50">
        <f t="shared" ref="M1114" si="4175">COUNTIF(D1114:D1117,"Invité")*H1114</f>
        <v>0</v>
      </c>
      <c r="N1114" s="47">
        <f t="shared" ref="N1114" si="4176">IF(M1114="","",M1114*AC$2)</f>
        <v>0</v>
      </c>
      <c r="O1114" s="50">
        <f t="shared" ref="O1114" si="4177">COUNTIF(D1114:D1117,"Adulte")*H1114</f>
        <v>0</v>
      </c>
      <c r="P1114" s="47">
        <f t="shared" ref="P1114" si="4178">IF(O1114="","",O1114*Z$2)</f>
        <v>0</v>
      </c>
      <c r="Q1114" s="50">
        <f t="shared" ref="Q1114" si="4179">COUNTIF(D1114:D1117,"E&lt;10 ans")*H1114</f>
        <v>0</v>
      </c>
      <c r="R1114" s="47">
        <f t="shared" ref="R1114" si="4180">IF(Q1114="","",Q1114*AB$2)</f>
        <v>0</v>
      </c>
      <c r="S1114" s="50">
        <f t="shared" ref="S1114" si="4181">COUNTIF(D1114:D1117,"Invité")*H1114</f>
        <v>0</v>
      </c>
      <c r="T1114" s="47">
        <f t="shared" ref="T1114" si="4182">IF(S1114="","",S1114*AD$2)</f>
        <v>0</v>
      </c>
      <c r="U1114" s="50">
        <f t="shared" ref="U1114" si="4183">COUNTIF(D1114:D1117,"E&lt;3 ans")</f>
        <v>0</v>
      </c>
      <c r="V1114" s="47">
        <f t="shared" ref="V1114" si="4184">SUM(J1114,L1114,N1114,P1114,R1114,T1114,AE1114)</f>
        <v>0</v>
      </c>
      <c r="W1114" s="44">
        <f t="shared" ref="W1114" si="4185">SUM(O1114,Q1114,S1114)</f>
        <v>0</v>
      </c>
      <c r="X1114"/>
      <c r="Y1114"/>
      <c r="Z1114"/>
      <c r="AA1114"/>
      <c r="AB1114"/>
    </row>
    <row r="1115" spans="1:28" x14ac:dyDescent="0.25">
      <c r="A1115" s="61"/>
      <c r="B1115" s="40"/>
      <c r="D1115" s="42"/>
      <c r="E1115" s="58"/>
      <c r="F1115" s="55"/>
      <c r="G1115" s="55"/>
      <c r="H1115" s="51"/>
      <c r="I1115" s="51"/>
      <c r="J1115" s="48"/>
      <c r="K1115" s="51"/>
      <c r="L1115" s="48"/>
      <c r="M1115" s="51"/>
      <c r="N1115" s="48"/>
      <c r="O1115" s="51"/>
      <c r="P1115" s="48"/>
      <c r="Q1115" s="51"/>
      <c r="R1115" s="48"/>
      <c r="S1115" s="51"/>
      <c r="T1115" s="48"/>
      <c r="U1115" s="51"/>
      <c r="V1115" s="48"/>
      <c r="W1115" s="45"/>
      <c r="X1115"/>
      <c r="Y1115"/>
      <c r="Z1115"/>
      <c r="AA1115"/>
      <c r="AB1115"/>
    </row>
    <row r="1116" spans="1:28" x14ac:dyDescent="0.25">
      <c r="A1116" s="61"/>
      <c r="B1116" s="40"/>
      <c r="D1116" s="42"/>
      <c r="E1116" s="58"/>
      <c r="F1116" s="55"/>
      <c r="G1116" s="55"/>
      <c r="H1116" s="51"/>
      <c r="I1116" s="51"/>
      <c r="J1116" s="48"/>
      <c r="K1116" s="51"/>
      <c r="L1116" s="48"/>
      <c r="M1116" s="51"/>
      <c r="N1116" s="48"/>
      <c r="O1116" s="51"/>
      <c r="P1116" s="48"/>
      <c r="Q1116" s="51"/>
      <c r="R1116" s="48"/>
      <c r="S1116" s="51"/>
      <c r="T1116" s="48"/>
      <c r="U1116" s="51"/>
      <c r="V1116" s="48"/>
      <c r="W1116" s="45"/>
      <c r="X1116"/>
      <c r="Y1116"/>
      <c r="Z1116"/>
      <c r="AA1116"/>
      <c r="AB1116"/>
    </row>
    <row r="1117" spans="1:28" ht="15.75" thickBot="1" x14ac:dyDescent="0.3">
      <c r="A1117" s="62"/>
      <c r="B1117" s="41"/>
      <c r="C1117" s="35"/>
      <c r="D1117" s="25"/>
      <c r="E1117" s="59"/>
      <c r="F1117" s="56"/>
      <c r="G1117" s="56"/>
      <c r="H1117" s="52"/>
      <c r="I1117" s="52"/>
      <c r="J1117" s="53"/>
      <c r="K1117" s="52"/>
      <c r="L1117" s="53"/>
      <c r="M1117" s="52"/>
      <c r="N1117" s="53"/>
      <c r="O1117" s="52"/>
      <c r="P1117" s="53"/>
      <c r="Q1117" s="52"/>
      <c r="R1117" s="53"/>
      <c r="S1117" s="52"/>
      <c r="T1117" s="53"/>
      <c r="U1117" s="52"/>
      <c r="V1117" s="49"/>
      <c r="W1117" s="46"/>
      <c r="X1117"/>
      <c r="Y1117"/>
      <c r="Z1117"/>
      <c r="AA1117"/>
      <c r="AB1117"/>
    </row>
    <row r="1118" spans="1:28" x14ac:dyDescent="0.25">
      <c r="A1118" s="60"/>
      <c r="B1118" s="37" t="str">
        <f>IFERROR(VLOOKUP(A1118,'Listing Clients'!A:K,2,0),"")</f>
        <v/>
      </c>
      <c r="C1118" s="39" t="str">
        <f>IFERROR(VLOOKUP(A1118,'Listing Clients'!A:K,3,0),"")</f>
        <v/>
      </c>
      <c r="D1118" s="24"/>
      <c r="E1118" s="57"/>
      <c r="F1118" s="54"/>
      <c r="G1118" s="54"/>
      <c r="H1118" s="50">
        <f t="shared" ref="H1118" si="4186">G1118-F1118</f>
        <v>0</v>
      </c>
      <c r="I1118" s="50">
        <f t="shared" ref="I1118" si="4187">COUNTIF(D1118:D1121,"Adulte")*H1118</f>
        <v>0</v>
      </c>
      <c r="J1118" s="47">
        <f t="shared" ref="J1118" si="4188">IF(I1118="","",I1118*Y$2)</f>
        <v>0</v>
      </c>
      <c r="K1118" s="50">
        <f t="shared" ref="K1118" si="4189">COUNTIF(D1118:D1121,"E&lt;10 ans")*H1118</f>
        <v>0</v>
      </c>
      <c r="L1118" s="47">
        <f t="shared" si="4099"/>
        <v>0</v>
      </c>
      <c r="M1118" s="50">
        <f t="shared" ref="M1118" si="4190">COUNTIF(D1118:D1121,"Invité")*H1118</f>
        <v>0</v>
      </c>
      <c r="N1118" s="47">
        <f t="shared" ref="N1118" si="4191">IF(M1118="","",M1118*AC$2)</f>
        <v>0</v>
      </c>
      <c r="O1118" s="50">
        <f t="shared" ref="O1118" si="4192">COUNTIF(D1118:D1121,"Adulte")*H1118</f>
        <v>0</v>
      </c>
      <c r="P1118" s="47">
        <f t="shared" ref="P1118" si="4193">IF(O1118="","",O1118*Z$2)</f>
        <v>0</v>
      </c>
      <c r="Q1118" s="50">
        <f t="shared" ref="Q1118" si="4194">COUNTIF(D1118:D1121,"E&lt;10 ans")*H1118</f>
        <v>0</v>
      </c>
      <c r="R1118" s="47">
        <f t="shared" ref="R1118" si="4195">IF(Q1118="","",Q1118*AB$2)</f>
        <v>0</v>
      </c>
      <c r="S1118" s="50">
        <f t="shared" ref="S1118" si="4196">COUNTIF(D1118:D1121,"Invité")*H1118</f>
        <v>0</v>
      </c>
      <c r="T1118" s="47">
        <f t="shared" ref="T1118" si="4197">IF(S1118="","",S1118*AD$2)</f>
        <v>0</v>
      </c>
      <c r="U1118" s="50">
        <f t="shared" ref="U1118" si="4198">COUNTIF(D1118:D1121,"E&lt;3 ans")</f>
        <v>0</v>
      </c>
      <c r="V1118" s="47">
        <f t="shared" ref="V1118" si="4199">SUM(J1118,L1118,N1118,P1118,R1118,T1118,AE1118)</f>
        <v>0</v>
      </c>
      <c r="W1118" s="44">
        <f t="shared" ref="W1118" si="4200">SUM(O1118,Q1118,S1118)</f>
        <v>0</v>
      </c>
      <c r="X1118"/>
      <c r="Y1118"/>
      <c r="Z1118"/>
      <c r="AA1118"/>
      <c r="AB1118"/>
    </row>
    <row r="1119" spans="1:28" x14ac:dyDescent="0.25">
      <c r="A1119" s="61"/>
      <c r="B1119" s="40"/>
      <c r="D1119" s="42"/>
      <c r="E1119" s="58"/>
      <c r="F1119" s="55"/>
      <c r="G1119" s="55"/>
      <c r="H1119" s="51"/>
      <c r="I1119" s="51"/>
      <c r="J1119" s="48"/>
      <c r="K1119" s="51"/>
      <c r="L1119" s="48"/>
      <c r="M1119" s="51"/>
      <c r="N1119" s="48"/>
      <c r="O1119" s="51"/>
      <c r="P1119" s="48"/>
      <c r="Q1119" s="51"/>
      <c r="R1119" s="48"/>
      <c r="S1119" s="51"/>
      <c r="T1119" s="48"/>
      <c r="U1119" s="51"/>
      <c r="V1119" s="48"/>
      <c r="W1119" s="45"/>
      <c r="X1119"/>
      <c r="Y1119"/>
      <c r="Z1119"/>
      <c r="AA1119"/>
      <c r="AB1119"/>
    </row>
    <row r="1120" spans="1:28" x14ac:dyDescent="0.25">
      <c r="A1120" s="61"/>
      <c r="B1120" s="40"/>
      <c r="D1120" s="42"/>
      <c r="E1120" s="58"/>
      <c r="F1120" s="55"/>
      <c r="G1120" s="55"/>
      <c r="H1120" s="51"/>
      <c r="I1120" s="51"/>
      <c r="J1120" s="48"/>
      <c r="K1120" s="51"/>
      <c r="L1120" s="48"/>
      <c r="M1120" s="51"/>
      <c r="N1120" s="48"/>
      <c r="O1120" s="51"/>
      <c r="P1120" s="48"/>
      <c r="Q1120" s="51"/>
      <c r="R1120" s="48"/>
      <c r="S1120" s="51"/>
      <c r="T1120" s="48"/>
      <c r="U1120" s="51"/>
      <c r="V1120" s="48"/>
      <c r="W1120" s="45"/>
      <c r="X1120"/>
      <c r="Y1120"/>
      <c r="Z1120"/>
      <c r="AA1120"/>
      <c r="AB1120"/>
    </row>
    <row r="1121" spans="1:28" ht="15.75" thickBot="1" x14ac:dyDescent="0.3">
      <c r="A1121" s="62"/>
      <c r="B1121" s="41"/>
      <c r="C1121" s="35"/>
      <c r="D1121" s="25"/>
      <c r="E1121" s="59"/>
      <c r="F1121" s="56"/>
      <c r="G1121" s="56"/>
      <c r="H1121" s="52"/>
      <c r="I1121" s="52"/>
      <c r="J1121" s="53"/>
      <c r="K1121" s="52"/>
      <c r="L1121" s="53"/>
      <c r="M1121" s="52"/>
      <c r="N1121" s="53"/>
      <c r="O1121" s="52"/>
      <c r="P1121" s="53"/>
      <c r="Q1121" s="52"/>
      <c r="R1121" s="53"/>
      <c r="S1121" s="52"/>
      <c r="T1121" s="53"/>
      <c r="U1121" s="52"/>
      <c r="V1121" s="49"/>
      <c r="W1121" s="46"/>
      <c r="X1121"/>
      <c r="Y1121"/>
      <c r="Z1121"/>
      <c r="AA1121"/>
      <c r="AB1121"/>
    </row>
    <row r="1122" spans="1:28" x14ac:dyDescent="0.25">
      <c r="A1122" s="60"/>
      <c r="B1122" s="37" t="str">
        <f>IFERROR(VLOOKUP(A1122,'Listing Clients'!A:K,2,0),"")</f>
        <v/>
      </c>
      <c r="C1122" s="39" t="str">
        <f>IFERROR(VLOOKUP(A1122,'Listing Clients'!A:K,3,0),"")</f>
        <v/>
      </c>
      <c r="D1122" s="24"/>
      <c r="E1122" s="57"/>
      <c r="F1122" s="54"/>
      <c r="G1122" s="54"/>
      <c r="H1122" s="50">
        <f t="shared" ref="H1122" si="4201">G1122-F1122</f>
        <v>0</v>
      </c>
      <c r="I1122" s="50">
        <f t="shared" ref="I1122" si="4202">COUNTIF(D1122:D1125,"Adulte")*H1122</f>
        <v>0</v>
      </c>
      <c r="J1122" s="47">
        <f t="shared" ref="J1122" si="4203">IF(I1122="","",I1122*Y$2)</f>
        <v>0</v>
      </c>
      <c r="K1122" s="50">
        <f t="shared" ref="K1122" si="4204">COUNTIF(D1122:D1125,"E&lt;10 ans")*H1122</f>
        <v>0</v>
      </c>
      <c r="L1122" s="47">
        <f t="shared" si="4099"/>
        <v>0</v>
      </c>
      <c r="M1122" s="50">
        <f t="shared" ref="M1122" si="4205">COUNTIF(D1122:D1125,"Invité")*H1122</f>
        <v>0</v>
      </c>
      <c r="N1122" s="47">
        <f t="shared" ref="N1122" si="4206">IF(M1122="","",M1122*AC$2)</f>
        <v>0</v>
      </c>
      <c r="O1122" s="50">
        <f t="shared" ref="O1122" si="4207">COUNTIF(D1122:D1125,"Adulte")*H1122</f>
        <v>0</v>
      </c>
      <c r="P1122" s="47">
        <f t="shared" ref="P1122" si="4208">IF(O1122="","",O1122*Z$2)</f>
        <v>0</v>
      </c>
      <c r="Q1122" s="50">
        <f t="shared" ref="Q1122" si="4209">COUNTIF(D1122:D1125,"E&lt;10 ans")*H1122</f>
        <v>0</v>
      </c>
      <c r="R1122" s="47">
        <f t="shared" ref="R1122" si="4210">IF(Q1122="","",Q1122*AB$2)</f>
        <v>0</v>
      </c>
      <c r="S1122" s="50">
        <f t="shared" ref="S1122" si="4211">COUNTIF(D1122:D1125,"Invité")*H1122</f>
        <v>0</v>
      </c>
      <c r="T1122" s="47">
        <f t="shared" ref="T1122" si="4212">IF(S1122="","",S1122*AD$2)</f>
        <v>0</v>
      </c>
      <c r="U1122" s="50">
        <f t="shared" ref="U1122" si="4213">COUNTIF(D1122:D1125,"E&lt;3 ans")</f>
        <v>0</v>
      </c>
      <c r="V1122" s="47">
        <f t="shared" ref="V1122" si="4214">SUM(J1122,L1122,N1122,P1122,R1122,T1122,AE1122)</f>
        <v>0</v>
      </c>
      <c r="W1122" s="44">
        <f t="shared" ref="W1122" si="4215">SUM(O1122,Q1122,S1122)</f>
        <v>0</v>
      </c>
      <c r="X1122"/>
      <c r="Y1122"/>
      <c r="Z1122"/>
      <c r="AA1122"/>
      <c r="AB1122"/>
    </row>
    <row r="1123" spans="1:28" x14ac:dyDescent="0.25">
      <c r="A1123" s="61"/>
      <c r="B1123" s="40"/>
      <c r="D1123" s="42"/>
      <c r="E1123" s="58"/>
      <c r="F1123" s="55"/>
      <c r="G1123" s="55"/>
      <c r="H1123" s="51"/>
      <c r="I1123" s="51"/>
      <c r="J1123" s="48"/>
      <c r="K1123" s="51"/>
      <c r="L1123" s="48"/>
      <c r="M1123" s="51"/>
      <c r="N1123" s="48"/>
      <c r="O1123" s="51"/>
      <c r="P1123" s="48"/>
      <c r="Q1123" s="51"/>
      <c r="R1123" s="48"/>
      <c r="S1123" s="51"/>
      <c r="T1123" s="48"/>
      <c r="U1123" s="51"/>
      <c r="V1123" s="48"/>
      <c r="W1123" s="45"/>
      <c r="X1123"/>
      <c r="Y1123"/>
      <c r="Z1123"/>
      <c r="AA1123"/>
      <c r="AB1123"/>
    </row>
    <row r="1124" spans="1:28" x14ac:dyDescent="0.25">
      <c r="A1124" s="61"/>
      <c r="B1124" s="40"/>
      <c r="D1124" s="42"/>
      <c r="E1124" s="58"/>
      <c r="F1124" s="55"/>
      <c r="G1124" s="55"/>
      <c r="H1124" s="51"/>
      <c r="I1124" s="51"/>
      <c r="J1124" s="48"/>
      <c r="K1124" s="51"/>
      <c r="L1124" s="48"/>
      <c r="M1124" s="51"/>
      <c r="N1124" s="48"/>
      <c r="O1124" s="51"/>
      <c r="P1124" s="48"/>
      <c r="Q1124" s="51"/>
      <c r="R1124" s="48"/>
      <c r="S1124" s="51"/>
      <c r="T1124" s="48"/>
      <c r="U1124" s="51"/>
      <c r="V1124" s="48"/>
      <c r="W1124" s="45"/>
      <c r="X1124"/>
      <c r="Y1124"/>
      <c r="Z1124"/>
      <c r="AA1124"/>
      <c r="AB1124"/>
    </row>
    <row r="1125" spans="1:28" ht="15.75" thickBot="1" x14ac:dyDescent="0.3">
      <c r="A1125" s="62"/>
      <c r="B1125" s="41"/>
      <c r="C1125" s="35"/>
      <c r="D1125" s="25"/>
      <c r="E1125" s="59"/>
      <c r="F1125" s="56"/>
      <c r="G1125" s="56"/>
      <c r="H1125" s="52"/>
      <c r="I1125" s="52"/>
      <c r="J1125" s="53"/>
      <c r="K1125" s="52"/>
      <c r="L1125" s="53"/>
      <c r="M1125" s="52"/>
      <c r="N1125" s="53"/>
      <c r="O1125" s="52"/>
      <c r="P1125" s="53"/>
      <c r="Q1125" s="52"/>
      <c r="R1125" s="53"/>
      <c r="S1125" s="52"/>
      <c r="T1125" s="53"/>
      <c r="U1125" s="52"/>
      <c r="V1125" s="49"/>
      <c r="W1125" s="46"/>
      <c r="X1125"/>
      <c r="Y1125"/>
      <c r="Z1125"/>
      <c r="AA1125"/>
      <c r="AB1125"/>
    </row>
    <row r="1126" spans="1:28" x14ac:dyDescent="0.25">
      <c r="A1126" s="60"/>
      <c r="B1126" s="37" t="str">
        <f>IFERROR(VLOOKUP(A1126,'Listing Clients'!A:K,2,0),"")</f>
        <v/>
      </c>
      <c r="C1126" s="39" t="str">
        <f>IFERROR(VLOOKUP(A1126,'Listing Clients'!A:K,3,0),"")</f>
        <v/>
      </c>
      <c r="D1126" s="24"/>
      <c r="E1126" s="57"/>
      <c r="F1126" s="54"/>
      <c r="G1126" s="54"/>
      <c r="H1126" s="50">
        <f t="shared" ref="H1126" si="4216">G1126-F1126</f>
        <v>0</v>
      </c>
      <c r="I1126" s="50">
        <f t="shared" ref="I1126" si="4217">COUNTIF(D1126:D1129,"Adulte")*H1126</f>
        <v>0</v>
      </c>
      <c r="J1126" s="47">
        <f t="shared" ref="J1126" si="4218">IF(I1126="","",I1126*Y$2)</f>
        <v>0</v>
      </c>
      <c r="K1126" s="50">
        <f t="shared" ref="K1126" si="4219">COUNTIF(D1126:D1129,"E&lt;10 ans")*H1126</f>
        <v>0</v>
      </c>
      <c r="L1126" s="47">
        <f t="shared" si="4099"/>
        <v>0</v>
      </c>
      <c r="M1126" s="50">
        <f t="shared" ref="M1126" si="4220">COUNTIF(D1126:D1129,"Invité")*H1126</f>
        <v>0</v>
      </c>
      <c r="N1126" s="47">
        <f t="shared" ref="N1126" si="4221">IF(M1126="","",M1126*AC$2)</f>
        <v>0</v>
      </c>
      <c r="O1126" s="50">
        <f t="shared" ref="O1126" si="4222">COUNTIF(D1126:D1129,"Adulte")*H1126</f>
        <v>0</v>
      </c>
      <c r="P1126" s="47">
        <f t="shared" ref="P1126" si="4223">IF(O1126="","",O1126*Z$2)</f>
        <v>0</v>
      </c>
      <c r="Q1126" s="50">
        <f t="shared" ref="Q1126" si="4224">COUNTIF(D1126:D1129,"E&lt;10 ans")*H1126</f>
        <v>0</v>
      </c>
      <c r="R1126" s="47">
        <f t="shared" ref="R1126" si="4225">IF(Q1126="","",Q1126*AB$2)</f>
        <v>0</v>
      </c>
      <c r="S1126" s="50">
        <f t="shared" ref="S1126" si="4226">COUNTIF(D1126:D1129,"Invité")*H1126</f>
        <v>0</v>
      </c>
      <c r="T1126" s="47">
        <f t="shared" ref="T1126" si="4227">IF(S1126="","",S1126*AD$2)</f>
        <v>0</v>
      </c>
      <c r="U1126" s="50">
        <f t="shared" ref="U1126" si="4228">COUNTIF(D1126:D1129,"E&lt;3 ans")</f>
        <v>0</v>
      </c>
      <c r="V1126" s="47">
        <f t="shared" ref="V1126" si="4229">SUM(J1126,L1126,N1126,P1126,R1126,T1126,AE1126)</f>
        <v>0</v>
      </c>
      <c r="W1126" s="44">
        <f t="shared" ref="W1126" si="4230">SUM(O1126,Q1126,S1126)</f>
        <v>0</v>
      </c>
      <c r="X1126"/>
      <c r="Y1126"/>
      <c r="Z1126"/>
      <c r="AA1126"/>
      <c r="AB1126"/>
    </row>
    <row r="1127" spans="1:28" x14ac:dyDescent="0.25">
      <c r="A1127" s="61"/>
      <c r="B1127" s="40"/>
      <c r="D1127" s="42"/>
      <c r="E1127" s="58"/>
      <c r="F1127" s="55"/>
      <c r="G1127" s="55"/>
      <c r="H1127" s="51"/>
      <c r="I1127" s="51"/>
      <c r="J1127" s="48"/>
      <c r="K1127" s="51"/>
      <c r="L1127" s="48"/>
      <c r="M1127" s="51"/>
      <c r="N1127" s="48"/>
      <c r="O1127" s="51"/>
      <c r="P1127" s="48"/>
      <c r="Q1127" s="51"/>
      <c r="R1127" s="48"/>
      <c r="S1127" s="51"/>
      <c r="T1127" s="48"/>
      <c r="U1127" s="51"/>
      <c r="V1127" s="48"/>
      <c r="W1127" s="45"/>
      <c r="X1127"/>
      <c r="Y1127"/>
      <c r="Z1127"/>
      <c r="AA1127"/>
      <c r="AB1127"/>
    </row>
    <row r="1128" spans="1:28" x14ac:dyDescent="0.25">
      <c r="A1128" s="61"/>
      <c r="B1128" s="40"/>
      <c r="D1128" s="42"/>
      <c r="E1128" s="58"/>
      <c r="F1128" s="55"/>
      <c r="G1128" s="55"/>
      <c r="H1128" s="51"/>
      <c r="I1128" s="51"/>
      <c r="J1128" s="48"/>
      <c r="K1128" s="51"/>
      <c r="L1128" s="48"/>
      <c r="M1128" s="51"/>
      <c r="N1128" s="48"/>
      <c r="O1128" s="51"/>
      <c r="P1128" s="48"/>
      <c r="Q1128" s="51"/>
      <c r="R1128" s="48"/>
      <c r="S1128" s="51"/>
      <c r="T1128" s="48"/>
      <c r="U1128" s="51"/>
      <c r="V1128" s="48"/>
      <c r="W1128" s="45"/>
      <c r="X1128"/>
      <c r="Y1128"/>
      <c r="Z1128"/>
      <c r="AA1128"/>
      <c r="AB1128"/>
    </row>
    <row r="1129" spans="1:28" ht="15.75" thickBot="1" x14ac:dyDescent="0.3">
      <c r="A1129" s="62"/>
      <c r="B1129" s="41"/>
      <c r="C1129" s="35"/>
      <c r="D1129" s="25"/>
      <c r="E1129" s="59"/>
      <c r="F1129" s="56"/>
      <c r="G1129" s="56"/>
      <c r="H1129" s="52"/>
      <c r="I1129" s="52"/>
      <c r="J1129" s="53"/>
      <c r="K1129" s="52"/>
      <c r="L1129" s="53"/>
      <c r="M1129" s="52"/>
      <c r="N1129" s="53"/>
      <c r="O1129" s="52"/>
      <c r="P1129" s="53"/>
      <c r="Q1129" s="52"/>
      <c r="R1129" s="53"/>
      <c r="S1129" s="52"/>
      <c r="T1129" s="53"/>
      <c r="U1129" s="52"/>
      <c r="V1129" s="49"/>
      <c r="W1129" s="46"/>
      <c r="X1129"/>
      <c r="Y1129"/>
      <c r="Z1129"/>
      <c r="AA1129"/>
      <c r="AB1129"/>
    </row>
    <row r="1130" spans="1:28" x14ac:dyDescent="0.25">
      <c r="A1130" s="60"/>
      <c r="B1130" s="37" t="str">
        <f>IFERROR(VLOOKUP(A1130,'Listing Clients'!A:K,2,0),"")</f>
        <v/>
      </c>
      <c r="C1130" s="39" t="str">
        <f>IFERROR(VLOOKUP(A1130,'Listing Clients'!A:K,3,0),"")</f>
        <v/>
      </c>
      <c r="D1130" s="24"/>
      <c r="E1130" s="57"/>
      <c r="F1130" s="54"/>
      <c r="G1130" s="54"/>
      <c r="H1130" s="50">
        <f t="shared" ref="H1130" si="4231">G1130-F1130</f>
        <v>0</v>
      </c>
      <c r="I1130" s="50">
        <f t="shared" ref="I1130" si="4232">COUNTIF(D1130:D1133,"Adulte")*H1130</f>
        <v>0</v>
      </c>
      <c r="J1130" s="47">
        <f t="shared" ref="J1130" si="4233">IF(I1130="","",I1130*Y$2)</f>
        <v>0</v>
      </c>
      <c r="K1130" s="50">
        <f t="shared" ref="K1130" si="4234">COUNTIF(D1130:D1133,"E&lt;10 ans")*H1130</f>
        <v>0</v>
      </c>
      <c r="L1130" s="47">
        <f t="shared" si="4099"/>
        <v>0</v>
      </c>
      <c r="M1130" s="50">
        <f t="shared" ref="M1130" si="4235">COUNTIF(D1130:D1133,"Invité")*H1130</f>
        <v>0</v>
      </c>
      <c r="N1130" s="47">
        <f t="shared" ref="N1130" si="4236">IF(M1130="","",M1130*AC$2)</f>
        <v>0</v>
      </c>
      <c r="O1130" s="50">
        <f t="shared" ref="O1130" si="4237">COUNTIF(D1130:D1133,"Adulte")*H1130</f>
        <v>0</v>
      </c>
      <c r="P1130" s="47">
        <f t="shared" ref="P1130" si="4238">IF(O1130="","",O1130*Z$2)</f>
        <v>0</v>
      </c>
      <c r="Q1130" s="50">
        <f t="shared" ref="Q1130" si="4239">COUNTIF(D1130:D1133,"E&lt;10 ans")*H1130</f>
        <v>0</v>
      </c>
      <c r="R1130" s="47">
        <f t="shared" ref="R1130" si="4240">IF(Q1130="","",Q1130*AB$2)</f>
        <v>0</v>
      </c>
      <c r="S1130" s="50">
        <f t="shared" ref="S1130" si="4241">COUNTIF(D1130:D1133,"Invité")*H1130</f>
        <v>0</v>
      </c>
      <c r="T1130" s="47">
        <f t="shared" ref="T1130" si="4242">IF(S1130="","",S1130*AD$2)</f>
        <v>0</v>
      </c>
      <c r="U1130" s="50">
        <f t="shared" ref="U1130" si="4243">COUNTIF(D1130:D1133,"E&lt;3 ans")</f>
        <v>0</v>
      </c>
      <c r="V1130" s="47">
        <f t="shared" ref="V1130" si="4244">SUM(J1130,L1130,N1130,P1130,R1130,T1130,AE1130)</f>
        <v>0</v>
      </c>
      <c r="W1130" s="44">
        <f t="shared" ref="W1130" si="4245">SUM(O1130,Q1130,S1130)</f>
        <v>0</v>
      </c>
      <c r="X1130"/>
      <c r="Y1130"/>
      <c r="Z1130"/>
      <c r="AA1130"/>
      <c r="AB1130"/>
    </row>
    <row r="1131" spans="1:28" x14ac:dyDescent="0.25">
      <c r="A1131" s="61"/>
      <c r="B1131" s="40"/>
      <c r="D1131" s="42"/>
      <c r="E1131" s="58"/>
      <c r="F1131" s="55"/>
      <c r="G1131" s="55"/>
      <c r="H1131" s="51"/>
      <c r="I1131" s="51"/>
      <c r="J1131" s="48"/>
      <c r="K1131" s="51"/>
      <c r="L1131" s="48"/>
      <c r="M1131" s="51"/>
      <c r="N1131" s="48"/>
      <c r="O1131" s="51"/>
      <c r="P1131" s="48"/>
      <c r="Q1131" s="51"/>
      <c r="R1131" s="48"/>
      <c r="S1131" s="51"/>
      <c r="T1131" s="48"/>
      <c r="U1131" s="51"/>
      <c r="V1131" s="48"/>
      <c r="W1131" s="45"/>
      <c r="X1131"/>
      <c r="Y1131"/>
      <c r="Z1131"/>
      <c r="AA1131"/>
      <c r="AB1131"/>
    </row>
    <row r="1132" spans="1:28" x14ac:dyDescent="0.25">
      <c r="A1132" s="61"/>
      <c r="B1132" s="40"/>
      <c r="D1132" s="42"/>
      <c r="E1132" s="58"/>
      <c r="F1132" s="55"/>
      <c r="G1132" s="55"/>
      <c r="H1132" s="51"/>
      <c r="I1132" s="51"/>
      <c r="J1132" s="48"/>
      <c r="K1132" s="51"/>
      <c r="L1132" s="48"/>
      <c r="M1132" s="51"/>
      <c r="N1132" s="48"/>
      <c r="O1132" s="51"/>
      <c r="P1132" s="48"/>
      <c r="Q1132" s="51"/>
      <c r="R1132" s="48"/>
      <c r="S1132" s="51"/>
      <c r="T1132" s="48"/>
      <c r="U1132" s="51"/>
      <c r="V1132" s="48"/>
      <c r="W1132" s="45"/>
      <c r="X1132"/>
      <c r="Y1132"/>
      <c r="Z1132"/>
      <c r="AA1132"/>
      <c r="AB1132"/>
    </row>
    <row r="1133" spans="1:28" ht="15.75" thickBot="1" x14ac:dyDescent="0.3">
      <c r="A1133" s="62"/>
      <c r="B1133" s="41"/>
      <c r="C1133" s="35"/>
      <c r="D1133" s="25"/>
      <c r="E1133" s="59"/>
      <c r="F1133" s="56"/>
      <c r="G1133" s="56"/>
      <c r="H1133" s="52"/>
      <c r="I1133" s="52"/>
      <c r="J1133" s="53"/>
      <c r="K1133" s="52"/>
      <c r="L1133" s="53"/>
      <c r="M1133" s="52"/>
      <c r="N1133" s="53"/>
      <c r="O1133" s="52"/>
      <c r="P1133" s="53"/>
      <c r="Q1133" s="52"/>
      <c r="R1133" s="53"/>
      <c r="S1133" s="52"/>
      <c r="T1133" s="53"/>
      <c r="U1133" s="52"/>
      <c r="V1133" s="49"/>
      <c r="W1133" s="46"/>
      <c r="X1133"/>
      <c r="Y1133"/>
      <c r="Z1133"/>
      <c r="AA1133"/>
      <c r="AB1133"/>
    </row>
    <row r="1134" spans="1:28" x14ac:dyDescent="0.25">
      <c r="A1134" s="60"/>
      <c r="B1134" s="37" t="str">
        <f>IFERROR(VLOOKUP(A1134,'Listing Clients'!A:K,2,0),"")</f>
        <v/>
      </c>
      <c r="C1134" s="39" t="str">
        <f>IFERROR(VLOOKUP(A1134,'Listing Clients'!A:K,3,0),"")</f>
        <v/>
      </c>
      <c r="D1134" s="24"/>
      <c r="E1134" s="57"/>
      <c r="F1134" s="54"/>
      <c r="G1134" s="54"/>
      <c r="H1134" s="50">
        <f t="shared" ref="H1134" si="4246">G1134-F1134</f>
        <v>0</v>
      </c>
      <c r="I1134" s="50">
        <f t="shared" ref="I1134" si="4247">COUNTIF(D1134:D1137,"Adulte")*H1134</f>
        <v>0</v>
      </c>
      <c r="J1134" s="47">
        <f t="shared" ref="J1134" si="4248">IF(I1134="","",I1134*Y$2)</f>
        <v>0</v>
      </c>
      <c r="K1134" s="50">
        <f t="shared" ref="K1134" si="4249">COUNTIF(D1134:D1137,"E&lt;10 ans")*H1134</f>
        <v>0</v>
      </c>
      <c r="L1134" s="47">
        <f t="shared" si="4099"/>
        <v>0</v>
      </c>
      <c r="M1134" s="50">
        <f t="shared" ref="M1134" si="4250">COUNTIF(D1134:D1137,"Invité")*H1134</f>
        <v>0</v>
      </c>
      <c r="N1134" s="47">
        <f t="shared" ref="N1134" si="4251">IF(M1134="","",M1134*AC$2)</f>
        <v>0</v>
      </c>
      <c r="O1134" s="50">
        <f t="shared" ref="O1134" si="4252">COUNTIF(D1134:D1137,"Adulte")*H1134</f>
        <v>0</v>
      </c>
      <c r="P1134" s="47">
        <f t="shared" ref="P1134" si="4253">IF(O1134="","",O1134*Z$2)</f>
        <v>0</v>
      </c>
      <c r="Q1134" s="50">
        <f t="shared" ref="Q1134" si="4254">COUNTIF(D1134:D1137,"E&lt;10 ans")*H1134</f>
        <v>0</v>
      </c>
      <c r="R1134" s="47">
        <f t="shared" ref="R1134" si="4255">IF(Q1134="","",Q1134*AB$2)</f>
        <v>0</v>
      </c>
      <c r="S1134" s="50">
        <f t="shared" ref="S1134" si="4256">COUNTIF(D1134:D1137,"Invité")*H1134</f>
        <v>0</v>
      </c>
      <c r="T1134" s="47">
        <f t="shared" ref="T1134" si="4257">IF(S1134="","",S1134*AD$2)</f>
        <v>0</v>
      </c>
      <c r="U1134" s="50">
        <f t="shared" ref="U1134" si="4258">COUNTIF(D1134:D1137,"E&lt;3 ans")</f>
        <v>0</v>
      </c>
      <c r="V1134" s="47">
        <f t="shared" ref="V1134" si="4259">SUM(J1134,L1134,N1134,P1134,R1134,T1134,AE1134)</f>
        <v>0</v>
      </c>
      <c r="W1134" s="44">
        <f t="shared" ref="W1134" si="4260">SUM(O1134,Q1134,S1134)</f>
        <v>0</v>
      </c>
      <c r="X1134"/>
      <c r="Y1134"/>
      <c r="Z1134"/>
      <c r="AA1134"/>
      <c r="AB1134"/>
    </row>
    <row r="1135" spans="1:28" x14ac:dyDescent="0.25">
      <c r="A1135" s="61"/>
      <c r="B1135" s="40"/>
      <c r="D1135" s="42"/>
      <c r="E1135" s="58"/>
      <c r="F1135" s="55"/>
      <c r="G1135" s="55"/>
      <c r="H1135" s="51"/>
      <c r="I1135" s="51"/>
      <c r="J1135" s="48"/>
      <c r="K1135" s="51"/>
      <c r="L1135" s="48"/>
      <c r="M1135" s="51"/>
      <c r="N1135" s="48"/>
      <c r="O1135" s="51"/>
      <c r="P1135" s="48"/>
      <c r="Q1135" s="51"/>
      <c r="R1135" s="48"/>
      <c r="S1135" s="51"/>
      <c r="T1135" s="48"/>
      <c r="U1135" s="51"/>
      <c r="V1135" s="48"/>
      <c r="W1135" s="45"/>
      <c r="X1135"/>
      <c r="Y1135"/>
      <c r="Z1135"/>
      <c r="AA1135"/>
      <c r="AB1135"/>
    </row>
    <row r="1136" spans="1:28" x14ac:dyDescent="0.25">
      <c r="A1136" s="61"/>
      <c r="B1136" s="40"/>
      <c r="D1136" s="42"/>
      <c r="E1136" s="58"/>
      <c r="F1136" s="55"/>
      <c r="G1136" s="55"/>
      <c r="H1136" s="51"/>
      <c r="I1136" s="51"/>
      <c r="J1136" s="48"/>
      <c r="K1136" s="51"/>
      <c r="L1136" s="48"/>
      <c r="M1136" s="51"/>
      <c r="N1136" s="48"/>
      <c r="O1136" s="51"/>
      <c r="P1136" s="48"/>
      <c r="Q1136" s="51"/>
      <c r="R1136" s="48"/>
      <c r="S1136" s="51"/>
      <c r="T1136" s="48"/>
      <c r="U1136" s="51"/>
      <c r="V1136" s="48"/>
      <c r="W1136" s="45"/>
      <c r="X1136"/>
      <c r="Y1136"/>
      <c r="Z1136"/>
      <c r="AA1136"/>
      <c r="AB1136"/>
    </row>
    <row r="1137" spans="1:28" ht="15.75" thickBot="1" x14ac:dyDescent="0.3">
      <c r="A1137" s="62"/>
      <c r="B1137" s="41"/>
      <c r="C1137" s="35"/>
      <c r="D1137" s="25"/>
      <c r="E1137" s="59"/>
      <c r="F1137" s="56"/>
      <c r="G1137" s="56"/>
      <c r="H1137" s="52"/>
      <c r="I1137" s="52"/>
      <c r="J1137" s="53"/>
      <c r="K1137" s="52"/>
      <c r="L1137" s="53"/>
      <c r="M1137" s="52"/>
      <c r="N1137" s="53"/>
      <c r="O1137" s="52"/>
      <c r="P1137" s="53"/>
      <c r="Q1137" s="52"/>
      <c r="R1137" s="53"/>
      <c r="S1137" s="52"/>
      <c r="T1137" s="53"/>
      <c r="U1137" s="52"/>
      <c r="V1137" s="49"/>
      <c r="W1137" s="46"/>
      <c r="X1137"/>
      <c r="Y1137"/>
      <c r="Z1137"/>
      <c r="AA1137"/>
      <c r="AB1137"/>
    </row>
    <row r="1138" spans="1:28" x14ac:dyDescent="0.25">
      <c r="A1138" s="60"/>
      <c r="B1138" s="37" t="str">
        <f>IFERROR(VLOOKUP(A1138,'Listing Clients'!A:K,2,0),"")</f>
        <v/>
      </c>
      <c r="C1138" s="39" t="str">
        <f>IFERROR(VLOOKUP(A1138,'Listing Clients'!A:K,3,0),"")</f>
        <v/>
      </c>
      <c r="D1138" s="24"/>
      <c r="E1138" s="57"/>
      <c r="F1138" s="54"/>
      <c r="G1138" s="54"/>
      <c r="H1138" s="50">
        <f t="shared" ref="H1138" si="4261">G1138-F1138</f>
        <v>0</v>
      </c>
      <c r="I1138" s="50">
        <f t="shared" ref="I1138" si="4262">COUNTIF(D1138:D1141,"Adulte")*H1138</f>
        <v>0</v>
      </c>
      <c r="J1138" s="47">
        <f t="shared" ref="J1138" si="4263">IF(I1138="","",I1138*Y$2)</f>
        <v>0</v>
      </c>
      <c r="K1138" s="50">
        <f t="shared" ref="K1138" si="4264">COUNTIF(D1138:D1141,"E&lt;10 ans")*H1138</f>
        <v>0</v>
      </c>
      <c r="L1138" s="47">
        <f t="shared" si="4099"/>
        <v>0</v>
      </c>
      <c r="M1138" s="50">
        <f t="shared" ref="M1138" si="4265">COUNTIF(D1138:D1141,"Invité")*H1138</f>
        <v>0</v>
      </c>
      <c r="N1138" s="47">
        <f t="shared" ref="N1138" si="4266">IF(M1138="","",M1138*AC$2)</f>
        <v>0</v>
      </c>
      <c r="O1138" s="50">
        <f t="shared" ref="O1138" si="4267">COUNTIF(D1138:D1141,"Adulte")*H1138</f>
        <v>0</v>
      </c>
      <c r="P1138" s="47">
        <f t="shared" ref="P1138" si="4268">IF(O1138="","",O1138*Z$2)</f>
        <v>0</v>
      </c>
      <c r="Q1138" s="50">
        <f t="shared" ref="Q1138" si="4269">COUNTIF(D1138:D1141,"E&lt;10 ans")*H1138</f>
        <v>0</v>
      </c>
      <c r="R1138" s="47">
        <f t="shared" ref="R1138" si="4270">IF(Q1138="","",Q1138*AB$2)</f>
        <v>0</v>
      </c>
      <c r="S1138" s="50">
        <f t="shared" ref="S1138" si="4271">COUNTIF(D1138:D1141,"Invité")*H1138</f>
        <v>0</v>
      </c>
      <c r="T1138" s="47">
        <f t="shared" ref="T1138" si="4272">IF(S1138="","",S1138*AD$2)</f>
        <v>0</v>
      </c>
      <c r="U1138" s="50">
        <f t="shared" ref="U1138" si="4273">COUNTIF(D1138:D1141,"E&lt;3 ans")</f>
        <v>0</v>
      </c>
      <c r="V1138" s="47">
        <f t="shared" ref="V1138" si="4274">SUM(J1138,L1138,N1138,P1138,R1138,T1138,AE1138)</f>
        <v>0</v>
      </c>
      <c r="W1138" s="44">
        <f t="shared" ref="W1138" si="4275">SUM(O1138,Q1138,S1138)</f>
        <v>0</v>
      </c>
      <c r="X1138"/>
      <c r="Y1138"/>
      <c r="Z1138"/>
      <c r="AA1138"/>
      <c r="AB1138"/>
    </row>
    <row r="1139" spans="1:28" x14ac:dyDescent="0.25">
      <c r="A1139" s="61"/>
      <c r="B1139" s="40"/>
      <c r="D1139" s="42"/>
      <c r="E1139" s="58"/>
      <c r="F1139" s="55"/>
      <c r="G1139" s="55"/>
      <c r="H1139" s="51"/>
      <c r="I1139" s="51"/>
      <c r="J1139" s="48"/>
      <c r="K1139" s="51"/>
      <c r="L1139" s="48"/>
      <c r="M1139" s="51"/>
      <c r="N1139" s="48"/>
      <c r="O1139" s="51"/>
      <c r="P1139" s="48"/>
      <c r="Q1139" s="51"/>
      <c r="R1139" s="48"/>
      <c r="S1139" s="51"/>
      <c r="T1139" s="48"/>
      <c r="U1139" s="51"/>
      <c r="V1139" s="48"/>
      <c r="W1139" s="45"/>
      <c r="X1139"/>
      <c r="Y1139"/>
      <c r="Z1139"/>
      <c r="AA1139"/>
      <c r="AB1139"/>
    </row>
    <row r="1140" spans="1:28" x14ac:dyDescent="0.25">
      <c r="A1140" s="61"/>
      <c r="B1140" s="40"/>
      <c r="D1140" s="42"/>
      <c r="E1140" s="58"/>
      <c r="F1140" s="55"/>
      <c r="G1140" s="55"/>
      <c r="H1140" s="51"/>
      <c r="I1140" s="51"/>
      <c r="J1140" s="48"/>
      <c r="K1140" s="51"/>
      <c r="L1140" s="48"/>
      <c r="M1140" s="51"/>
      <c r="N1140" s="48"/>
      <c r="O1140" s="51"/>
      <c r="P1140" s="48"/>
      <c r="Q1140" s="51"/>
      <c r="R1140" s="48"/>
      <c r="S1140" s="51"/>
      <c r="T1140" s="48"/>
      <c r="U1140" s="51"/>
      <c r="V1140" s="48"/>
      <c r="W1140" s="45"/>
      <c r="X1140"/>
      <c r="Y1140"/>
      <c r="Z1140"/>
      <c r="AA1140"/>
      <c r="AB1140"/>
    </row>
    <row r="1141" spans="1:28" ht="15.75" thickBot="1" x14ac:dyDescent="0.3">
      <c r="A1141" s="62"/>
      <c r="B1141" s="41"/>
      <c r="C1141" s="35"/>
      <c r="D1141" s="25"/>
      <c r="E1141" s="59"/>
      <c r="F1141" s="56"/>
      <c r="G1141" s="56"/>
      <c r="H1141" s="52"/>
      <c r="I1141" s="52"/>
      <c r="J1141" s="53"/>
      <c r="K1141" s="52"/>
      <c r="L1141" s="53"/>
      <c r="M1141" s="52"/>
      <c r="N1141" s="53"/>
      <c r="O1141" s="52"/>
      <c r="P1141" s="53"/>
      <c r="Q1141" s="52"/>
      <c r="R1141" s="53"/>
      <c r="S1141" s="52"/>
      <c r="T1141" s="53"/>
      <c r="U1141" s="52"/>
      <c r="V1141" s="49"/>
      <c r="W1141" s="46"/>
      <c r="X1141"/>
      <c r="Y1141"/>
      <c r="Z1141"/>
      <c r="AA1141"/>
      <c r="AB1141"/>
    </row>
    <row r="1142" spans="1:28" x14ac:dyDescent="0.25">
      <c r="A1142" s="60"/>
      <c r="B1142" s="37" t="str">
        <f>IFERROR(VLOOKUP(A1142,'Listing Clients'!A:K,2,0),"")</f>
        <v/>
      </c>
      <c r="C1142" s="39" t="str">
        <f>IFERROR(VLOOKUP(A1142,'Listing Clients'!A:K,3,0),"")</f>
        <v/>
      </c>
      <c r="D1142" s="24"/>
      <c r="E1142" s="57"/>
      <c r="F1142" s="54"/>
      <c r="G1142" s="54"/>
      <c r="H1142" s="50">
        <f t="shared" ref="H1142" si="4276">G1142-F1142</f>
        <v>0</v>
      </c>
      <c r="I1142" s="50">
        <f t="shared" ref="I1142" si="4277">COUNTIF(D1142:D1145,"Adulte")*H1142</f>
        <v>0</v>
      </c>
      <c r="J1142" s="47">
        <f t="shared" ref="J1142" si="4278">IF(I1142="","",I1142*Y$2)</f>
        <v>0</v>
      </c>
      <c r="K1142" s="50">
        <f t="shared" ref="K1142" si="4279">COUNTIF(D1142:D1145,"E&lt;10 ans")*H1142</f>
        <v>0</v>
      </c>
      <c r="L1142" s="47">
        <f t="shared" si="4099"/>
        <v>0</v>
      </c>
      <c r="M1142" s="50">
        <f t="shared" ref="M1142" si="4280">COUNTIF(D1142:D1145,"Invité")*H1142</f>
        <v>0</v>
      </c>
      <c r="N1142" s="47">
        <f t="shared" ref="N1142" si="4281">IF(M1142="","",M1142*AC$2)</f>
        <v>0</v>
      </c>
      <c r="O1142" s="50">
        <f t="shared" ref="O1142" si="4282">COUNTIF(D1142:D1145,"Adulte")*H1142</f>
        <v>0</v>
      </c>
      <c r="P1142" s="47">
        <f t="shared" ref="P1142" si="4283">IF(O1142="","",O1142*Z$2)</f>
        <v>0</v>
      </c>
      <c r="Q1142" s="50">
        <f t="shared" ref="Q1142" si="4284">COUNTIF(D1142:D1145,"E&lt;10 ans")*H1142</f>
        <v>0</v>
      </c>
      <c r="R1142" s="47">
        <f t="shared" ref="R1142" si="4285">IF(Q1142="","",Q1142*AB$2)</f>
        <v>0</v>
      </c>
      <c r="S1142" s="50">
        <f t="shared" ref="S1142" si="4286">COUNTIF(D1142:D1145,"Invité")*H1142</f>
        <v>0</v>
      </c>
      <c r="T1142" s="47">
        <f t="shared" ref="T1142" si="4287">IF(S1142="","",S1142*AD$2)</f>
        <v>0</v>
      </c>
      <c r="U1142" s="50">
        <f t="shared" ref="U1142" si="4288">COUNTIF(D1142:D1145,"E&lt;3 ans")</f>
        <v>0</v>
      </c>
      <c r="V1142" s="47">
        <f t="shared" ref="V1142" si="4289">SUM(J1142,L1142,N1142,P1142,R1142,T1142,AE1142)</f>
        <v>0</v>
      </c>
      <c r="W1142" s="44">
        <f t="shared" ref="W1142" si="4290">SUM(O1142,Q1142,S1142)</f>
        <v>0</v>
      </c>
      <c r="X1142"/>
      <c r="Y1142"/>
      <c r="Z1142"/>
      <c r="AA1142"/>
      <c r="AB1142"/>
    </row>
    <row r="1143" spans="1:28" x14ac:dyDescent="0.25">
      <c r="A1143" s="61"/>
      <c r="B1143" s="40"/>
      <c r="D1143" s="42"/>
      <c r="E1143" s="58"/>
      <c r="F1143" s="55"/>
      <c r="G1143" s="55"/>
      <c r="H1143" s="51"/>
      <c r="I1143" s="51"/>
      <c r="J1143" s="48"/>
      <c r="K1143" s="51"/>
      <c r="L1143" s="48"/>
      <c r="M1143" s="51"/>
      <c r="N1143" s="48"/>
      <c r="O1143" s="51"/>
      <c r="P1143" s="48"/>
      <c r="Q1143" s="51"/>
      <c r="R1143" s="48"/>
      <c r="S1143" s="51"/>
      <c r="T1143" s="48"/>
      <c r="U1143" s="51"/>
      <c r="V1143" s="48"/>
      <c r="W1143" s="45"/>
      <c r="X1143"/>
      <c r="Y1143"/>
      <c r="Z1143"/>
      <c r="AA1143"/>
      <c r="AB1143"/>
    </row>
    <row r="1144" spans="1:28" x14ac:dyDescent="0.25">
      <c r="A1144" s="61"/>
      <c r="B1144" s="40"/>
      <c r="D1144" s="42"/>
      <c r="E1144" s="58"/>
      <c r="F1144" s="55"/>
      <c r="G1144" s="55"/>
      <c r="H1144" s="51"/>
      <c r="I1144" s="51"/>
      <c r="J1144" s="48"/>
      <c r="K1144" s="51"/>
      <c r="L1144" s="48"/>
      <c r="M1144" s="51"/>
      <c r="N1144" s="48"/>
      <c r="O1144" s="51"/>
      <c r="P1144" s="48"/>
      <c r="Q1144" s="51"/>
      <c r="R1144" s="48"/>
      <c r="S1144" s="51"/>
      <c r="T1144" s="48"/>
      <c r="U1144" s="51"/>
      <c r="V1144" s="48"/>
      <c r="W1144" s="45"/>
      <c r="X1144"/>
      <c r="Y1144"/>
      <c r="Z1144"/>
      <c r="AA1144"/>
      <c r="AB1144"/>
    </row>
    <row r="1145" spans="1:28" ht="15.75" thickBot="1" x14ac:dyDescent="0.3">
      <c r="A1145" s="62"/>
      <c r="B1145" s="41"/>
      <c r="C1145" s="35"/>
      <c r="D1145" s="25"/>
      <c r="E1145" s="59"/>
      <c r="F1145" s="56"/>
      <c r="G1145" s="56"/>
      <c r="H1145" s="52"/>
      <c r="I1145" s="52"/>
      <c r="J1145" s="53"/>
      <c r="K1145" s="52"/>
      <c r="L1145" s="53"/>
      <c r="M1145" s="52"/>
      <c r="N1145" s="53"/>
      <c r="O1145" s="52"/>
      <c r="P1145" s="53"/>
      <c r="Q1145" s="52"/>
      <c r="R1145" s="53"/>
      <c r="S1145" s="52"/>
      <c r="T1145" s="53"/>
      <c r="U1145" s="52"/>
      <c r="V1145" s="49"/>
      <c r="W1145" s="46"/>
      <c r="X1145"/>
      <c r="Y1145"/>
      <c r="Z1145"/>
      <c r="AA1145"/>
      <c r="AB1145"/>
    </row>
    <row r="1146" spans="1:28" x14ac:dyDescent="0.25">
      <c r="A1146" s="60"/>
      <c r="B1146" s="37" t="str">
        <f>IFERROR(VLOOKUP(A1146,'Listing Clients'!A:K,2,0),"")</f>
        <v/>
      </c>
      <c r="C1146" s="39" t="str">
        <f>IFERROR(VLOOKUP(A1146,'Listing Clients'!A:K,3,0),"")</f>
        <v/>
      </c>
      <c r="D1146" s="24"/>
      <c r="E1146" s="57"/>
      <c r="F1146" s="54"/>
      <c r="G1146" s="54"/>
      <c r="H1146" s="50">
        <f t="shared" ref="H1146" si="4291">G1146-F1146</f>
        <v>0</v>
      </c>
      <c r="I1146" s="50">
        <f t="shared" ref="I1146" si="4292">COUNTIF(D1146:D1149,"Adulte")*H1146</f>
        <v>0</v>
      </c>
      <c r="J1146" s="47">
        <f t="shared" ref="J1146" si="4293">IF(I1146="","",I1146*Y$2)</f>
        <v>0</v>
      </c>
      <c r="K1146" s="50">
        <f t="shared" ref="K1146" si="4294">COUNTIF(D1146:D1149,"E&lt;10 ans")*H1146</f>
        <v>0</v>
      </c>
      <c r="L1146" s="47">
        <f t="shared" si="4099"/>
        <v>0</v>
      </c>
      <c r="M1146" s="50">
        <f t="shared" ref="M1146" si="4295">COUNTIF(D1146:D1149,"Invité")*H1146</f>
        <v>0</v>
      </c>
      <c r="N1146" s="47">
        <f t="shared" ref="N1146" si="4296">IF(M1146="","",M1146*AC$2)</f>
        <v>0</v>
      </c>
      <c r="O1146" s="50">
        <f t="shared" ref="O1146" si="4297">COUNTIF(D1146:D1149,"Adulte")*H1146</f>
        <v>0</v>
      </c>
      <c r="P1146" s="47">
        <f t="shared" ref="P1146" si="4298">IF(O1146="","",O1146*Z$2)</f>
        <v>0</v>
      </c>
      <c r="Q1146" s="50">
        <f t="shared" ref="Q1146" si="4299">COUNTIF(D1146:D1149,"E&lt;10 ans")*H1146</f>
        <v>0</v>
      </c>
      <c r="R1146" s="47">
        <f t="shared" ref="R1146" si="4300">IF(Q1146="","",Q1146*AB$2)</f>
        <v>0</v>
      </c>
      <c r="S1146" s="50">
        <f t="shared" ref="S1146" si="4301">COUNTIF(D1146:D1149,"Invité")*H1146</f>
        <v>0</v>
      </c>
      <c r="T1146" s="47">
        <f t="shared" ref="T1146" si="4302">IF(S1146="","",S1146*AD$2)</f>
        <v>0</v>
      </c>
      <c r="U1146" s="50">
        <f t="shared" ref="U1146" si="4303">COUNTIF(D1146:D1149,"E&lt;3 ans")</f>
        <v>0</v>
      </c>
      <c r="V1146" s="47">
        <f t="shared" ref="V1146" si="4304">SUM(J1146,L1146,N1146,P1146,R1146,T1146,AE1146)</f>
        <v>0</v>
      </c>
      <c r="W1146" s="44">
        <f t="shared" ref="W1146" si="4305">SUM(O1146,Q1146,S1146)</f>
        <v>0</v>
      </c>
      <c r="X1146"/>
      <c r="Y1146"/>
      <c r="Z1146"/>
      <c r="AA1146"/>
      <c r="AB1146"/>
    </row>
    <row r="1147" spans="1:28" x14ac:dyDescent="0.25">
      <c r="A1147" s="61"/>
      <c r="B1147" s="40"/>
      <c r="D1147" s="42"/>
      <c r="E1147" s="58"/>
      <c r="F1147" s="55"/>
      <c r="G1147" s="55"/>
      <c r="H1147" s="51"/>
      <c r="I1147" s="51"/>
      <c r="J1147" s="48"/>
      <c r="K1147" s="51"/>
      <c r="L1147" s="48"/>
      <c r="M1147" s="51"/>
      <c r="N1147" s="48"/>
      <c r="O1147" s="51"/>
      <c r="P1147" s="48"/>
      <c r="Q1147" s="51"/>
      <c r="R1147" s="48"/>
      <c r="S1147" s="51"/>
      <c r="T1147" s="48"/>
      <c r="U1147" s="51"/>
      <c r="V1147" s="48"/>
      <c r="W1147" s="45"/>
      <c r="X1147"/>
      <c r="Y1147"/>
      <c r="Z1147"/>
      <c r="AA1147"/>
      <c r="AB1147"/>
    </row>
    <row r="1148" spans="1:28" x14ac:dyDescent="0.25">
      <c r="A1148" s="61"/>
      <c r="B1148" s="40"/>
      <c r="D1148" s="42"/>
      <c r="E1148" s="58"/>
      <c r="F1148" s="55"/>
      <c r="G1148" s="55"/>
      <c r="H1148" s="51"/>
      <c r="I1148" s="51"/>
      <c r="J1148" s="48"/>
      <c r="K1148" s="51"/>
      <c r="L1148" s="48"/>
      <c r="M1148" s="51"/>
      <c r="N1148" s="48"/>
      <c r="O1148" s="51"/>
      <c r="P1148" s="48"/>
      <c r="Q1148" s="51"/>
      <c r="R1148" s="48"/>
      <c r="S1148" s="51"/>
      <c r="T1148" s="48"/>
      <c r="U1148" s="51"/>
      <c r="V1148" s="48"/>
      <c r="W1148" s="45"/>
      <c r="X1148"/>
      <c r="Y1148"/>
      <c r="Z1148"/>
      <c r="AA1148"/>
      <c r="AB1148"/>
    </row>
    <row r="1149" spans="1:28" ht="15.75" thickBot="1" x14ac:dyDescent="0.3">
      <c r="A1149" s="62"/>
      <c r="B1149" s="41"/>
      <c r="C1149" s="35"/>
      <c r="D1149" s="25"/>
      <c r="E1149" s="59"/>
      <c r="F1149" s="56"/>
      <c r="G1149" s="56"/>
      <c r="H1149" s="52"/>
      <c r="I1149" s="52"/>
      <c r="J1149" s="53"/>
      <c r="K1149" s="52"/>
      <c r="L1149" s="53"/>
      <c r="M1149" s="52"/>
      <c r="N1149" s="53"/>
      <c r="O1149" s="52"/>
      <c r="P1149" s="53"/>
      <c r="Q1149" s="52"/>
      <c r="R1149" s="53"/>
      <c r="S1149" s="52"/>
      <c r="T1149" s="53"/>
      <c r="U1149" s="52"/>
      <c r="V1149" s="49"/>
      <c r="W1149" s="46"/>
      <c r="X1149"/>
      <c r="Y1149"/>
      <c r="Z1149"/>
      <c r="AA1149"/>
      <c r="AB1149"/>
    </row>
    <row r="1150" spans="1:28" x14ac:dyDescent="0.25">
      <c r="A1150" s="60"/>
      <c r="B1150" s="37" t="str">
        <f>IFERROR(VLOOKUP(A1150,'Listing Clients'!A:K,2,0),"")</f>
        <v/>
      </c>
      <c r="C1150" s="39" t="str">
        <f>IFERROR(VLOOKUP(A1150,'Listing Clients'!A:K,3,0),"")</f>
        <v/>
      </c>
      <c r="D1150" s="24"/>
      <c r="E1150" s="57"/>
      <c r="F1150" s="54"/>
      <c r="G1150" s="54"/>
      <c r="H1150" s="50">
        <f t="shared" ref="H1150" si="4306">G1150-F1150</f>
        <v>0</v>
      </c>
      <c r="I1150" s="50">
        <f t="shared" ref="I1150" si="4307">COUNTIF(D1150:D1153,"Adulte")*H1150</f>
        <v>0</v>
      </c>
      <c r="J1150" s="47">
        <f t="shared" ref="J1150" si="4308">IF(I1150="","",I1150*Y$2)</f>
        <v>0</v>
      </c>
      <c r="K1150" s="50">
        <f t="shared" ref="K1150" si="4309">COUNTIF(D1150:D1153,"E&lt;10 ans")*H1150</f>
        <v>0</v>
      </c>
      <c r="L1150" s="47">
        <f t="shared" si="4099"/>
        <v>0</v>
      </c>
      <c r="M1150" s="50">
        <f t="shared" ref="M1150" si="4310">COUNTIF(D1150:D1153,"Invité")*H1150</f>
        <v>0</v>
      </c>
      <c r="N1150" s="47">
        <f t="shared" ref="N1150" si="4311">IF(M1150="","",M1150*AC$2)</f>
        <v>0</v>
      </c>
      <c r="O1150" s="50">
        <f t="shared" ref="O1150" si="4312">COUNTIF(D1150:D1153,"Adulte")*H1150</f>
        <v>0</v>
      </c>
      <c r="P1150" s="47">
        <f t="shared" ref="P1150" si="4313">IF(O1150="","",O1150*Z$2)</f>
        <v>0</v>
      </c>
      <c r="Q1150" s="50">
        <f t="shared" ref="Q1150" si="4314">COUNTIF(D1150:D1153,"E&lt;10 ans")*H1150</f>
        <v>0</v>
      </c>
      <c r="R1150" s="47">
        <f t="shared" ref="R1150" si="4315">IF(Q1150="","",Q1150*AB$2)</f>
        <v>0</v>
      </c>
      <c r="S1150" s="50">
        <f t="shared" ref="S1150" si="4316">COUNTIF(D1150:D1153,"Invité")*H1150</f>
        <v>0</v>
      </c>
      <c r="T1150" s="47">
        <f t="shared" ref="T1150" si="4317">IF(S1150="","",S1150*AD$2)</f>
        <v>0</v>
      </c>
      <c r="U1150" s="50">
        <f t="shared" ref="U1150" si="4318">COUNTIF(D1150:D1153,"E&lt;3 ans")</f>
        <v>0</v>
      </c>
      <c r="V1150" s="47">
        <f t="shared" ref="V1150" si="4319">SUM(J1150,L1150,N1150,P1150,R1150,T1150,AE1150)</f>
        <v>0</v>
      </c>
      <c r="W1150" s="44">
        <f t="shared" ref="W1150" si="4320">SUM(O1150,Q1150,S1150)</f>
        <v>0</v>
      </c>
      <c r="X1150"/>
      <c r="Y1150"/>
      <c r="Z1150"/>
      <c r="AA1150"/>
      <c r="AB1150"/>
    </row>
    <row r="1151" spans="1:28" x14ac:dyDescent="0.25">
      <c r="A1151" s="61"/>
      <c r="B1151" s="40"/>
      <c r="D1151" s="42"/>
      <c r="E1151" s="58"/>
      <c r="F1151" s="55"/>
      <c r="G1151" s="55"/>
      <c r="H1151" s="51"/>
      <c r="I1151" s="51"/>
      <c r="J1151" s="48"/>
      <c r="K1151" s="51"/>
      <c r="L1151" s="48"/>
      <c r="M1151" s="51"/>
      <c r="N1151" s="48"/>
      <c r="O1151" s="51"/>
      <c r="P1151" s="48"/>
      <c r="Q1151" s="51"/>
      <c r="R1151" s="48"/>
      <c r="S1151" s="51"/>
      <c r="T1151" s="48"/>
      <c r="U1151" s="51"/>
      <c r="V1151" s="48"/>
      <c r="W1151" s="45"/>
      <c r="X1151"/>
      <c r="Y1151"/>
      <c r="Z1151"/>
      <c r="AA1151"/>
      <c r="AB1151"/>
    </row>
    <row r="1152" spans="1:28" x14ac:dyDescent="0.25">
      <c r="A1152" s="61"/>
      <c r="B1152" s="40"/>
      <c r="D1152" s="42"/>
      <c r="E1152" s="58"/>
      <c r="F1152" s="55"/>
      <c r="G1152" s="55"/>
      <c r="H1152" s="51"/>
      <c r="I1152" s="51"/>
      <c r="J1152" s="48"/>
      <c r="K1152" s="51"/>
      <c r="L1152" s="48"/>
      <c r="M1152" s="51"/>
      <c r="N1152" s="48"/>
      <c r="O1152" s="51"/>
      <c r="P1152" s="48"/>
      <c r="Q1152" s="51"/>
      <c r="R1152" s="48"/>
      <c r="S1152" s="51"/>
      <c r="T1152" s="48"/>
      <c r="U1152" s="51"/>
      <c r="V1152" s="48"/>
      <c r="W1152" s="45"/>
      <c r="X1152"/>
      <c r="Y1152"/>
      <c r="Z1152"/>
      <c r="AA1152"/>
      <c r="AB1152"/>
    </row>
    <row r="1153" spans="1:28" ht="15.75" thickBot="1" x14ac:dyDescent="0.3">
      <c r="A1153" s="62"/>
      <c r="B1153" s="41"/>
      <c r="C1153" s="35"/>
      <c r="D1153" s="25"/>
      <c r="E1153" s="59"/>
      <c r="F1153" s="56"/>
      <c r="G1153" s="56"/>
      <c r="H1153" s="52"/>
      <c r="I1153" s="52"/>
      <c r="J1153" s="53"/>
      <c r="K1153" s="52"/>
      <c r="L1153" s="53"/>
      <c r="M1153" s="52"/>
      <c r="N1153" s="53"/>
      <c r="O1153" s="52"/>
      <c r="P1153" s="53"/>
      <c r="Q1153" s="52"/>
      <c r="R1153" s="53"/>
      <c r="S1153" s="52"/>
      <c r="T1153" s="53"/>
      <c r="U1153" s="52"/>
      <c r="V1153" s="49"/>
      <c r="W1153" s="46"/>
      <c r="X1153"/>
      <c r="Y1153"/>
      <c r="Z1153"/>
      <c r="AA1153"/>
      <c r="AB1153"/>
    </row>
    <row r="1154" spans="1:28" x14ac:dyDescent="0.25">
      <c r="A1154" s="60"/>
      <c r="B1154" s="37" t="str">
        <f>IFERROR(VLOOKUP(A1154,'Listing Clients'!A:K,2,0),"")</f>
        <v/>
      </c>
      <c r="C1154" s="39" t="str">
        <f>IFERROR(VLOOKUP(A1154,'Listing Clients'!A:K,3,0),"")</f>
        <v/>
      </c>
      <c r="D1154" s="24"/>
      <c r="E1154" s="57"/>
      <c r="F1154" s="54"/>
      <c r="G1154" s="54"/>
      <c r="H1154" s="50">
        <f t="shared" ref="H1154" si="4321">G1154-F1154</f>
        <v>0</v>
      </c>
      <c r="I1154" s="50">
        <f t="shared" ref="I1154" si="4322">COUNTIF(D1154:D1157,"Adulte")*H1154</f>
        <v>0</v>
      </c>
      <c r="J1154" s="47">
        <f t="shared" ref="J1154" si="4323">IF(I1154="","",I1154*Y$2)</f>
        <v>0</v>
      </c>
      <c r="K1154" s="50">
        <f t="shared" ref="K1154" si="4324">COUNTIF(D1154:D1157,"E&lt;10 ans")*H1154</f>
        <v>0</v>
      </c>
      <c r="L1154" s="47">
        <f t="shared" si="4099"/>
        <v>0</v>
      </c>
      <c r="M1154" s="50">
        <f t="shared" ref="M1154" si="4325">COUNTIF(D1154:D1157,"Invité")*H1154</f>
        <v>0</v>
      </c>
      <c r="N1154" s="47">
        <f t="shared" ref="N1154" si="4326">IF(M1154="","",M1154*AC$2)</f>
        <v>0</v>
      </c>
      <c r="O1154" s="50">
        <f t="shared" ref="O1154" si="4327">COUNTIF(D1154:D1157,"Adulte")*H1154</f>
        <v>0</v>
      </c>
      <c r="P1154" s="47">
        <f t="shared" ref="P1154" si="4328">IF(O1154="","",O1154*Z$2)</f>
        <v>0</v>
      </c>
      <c r="Q1154" s="50">
        <f t="shared" ref="Q1154" si="4329">COUNTIF(D1154:D1157,"E&lt;10 ans")*H1154</f>
        <v>0</v>
      </c>
      <c r="R1154" s="47">
        <f t="shared" ref="R1154" si="4330">IF(Q1154="","",Q1154*AB$2)</f>
        <v>0</v>
      </c>
      <c r="S1154" s="50">
        <f t="shared" ref="S1154" si="4331">COUNTIF(D1154:D1157,"Invité")*H1154</f>
        <v>0</v>
      </c>
      <c r="T1154" s="47">
        <f t="shared" ref="T1154" si="4332">IF(S1154="","",S1154*AD$2)</f>
        <v>0</v>
      </c>
      <c r="U1154" s="50">
        <f t="shared" ref="U1154" si="4333">COUNTIF(D1154:D1157,"E&lt;3 ans")</f>
        <v>0</v>
      </c>
      <c r="V1154" s="47">
        <f t="shared" ref="V1154" si="4334">SUM(J1154,L1154,N1154,P1154,R1154,T1154,AE1154)</f>
        <v>0</v>
      </c>
      <c r="W1154" s="44">
        <f t="shared" ref="W1154" si="4335">SUM(O1154,Q1154,S1154)</f>
        <v>0</v>
      </c>
      <c r="X1154"/>
      <c r="Y1154"/>
      <c r="Z1154"/>
      <c r="AA1154"/>
      <c r="AB1154"/>
    </row>
    <row r="1155" spans="1:28" x14ac:dyDescent="0.25">
      <c r="A1155" s="61"/>
      <c r="B1155" s="40"/>
      <c r="D1155" s="42"/>
      <c r="E1155" s="58"/>
      <c r="F1155" s="55"/>
      <c r="G1155" s="55"/>
      <c r="H1155" s="51"/>
      <c r="I1155" s="51"/>
      <c r="J1155" s="48"/>
      <c r="K1155" s="51"/>
      <c r="L1155" s="48"/>
      <c r="M1155" s="51"/>
      <c r="N1155" s="48"/>
      <c r="O1155" s="51"/>
      <c r="P1155" s="48"/>
      <c r="Q1155" s="51"/>
      <c r="R1155" s="48"/>
      <c r="S1155" s="51"/>
      <c r="T1155" s="48"/>
      <c r="U1155" s="51"/>
      <c r="V1155" s="48"/>
      <c r="W1155" s="45"/>
      <c r="X1155"/>
      <c r="Y1155"/>
      <c r="Z1155"/>
      <c r="AA1155"/>
      <c r="AB1155"/>
    </row>
    <row r="1156" spans="1:28" x14ac:dyDescent="0.25">
      <c r="A1156" s="61"/>
      <c r="B1156" s="40"/>
      <c r="D1156" s="42"/>
      <c r="E1156" s="58"/>
      <c r="F1156" s="55"/>
      <c r="G1156" s="55"/>
      <c r="H1156" s="51"/>
      <c r="I1156" s="51"/>
      <c r="J1156" s="48"/>
      <c r="K1156" s="51"/>
      <c r="L1156" s="48"/>
      <c r="M1156" s="51"/>
      <c r="N1156" s="48"/>
      <c r="O1156" s="51"/>
      <c r="P1156" s="48"/>
      <c r="Q1156" s="51"/>
      <c r="R1156" s="48"/>
      <c r="S1156" s="51"/>
      <c r="T1156" s="48"/>
      <c r="U1156" s="51"/>
      <c r="V1156" s="48"/>
      <c r="W1156" s="45"/>
      <c r="X1156"/>
      <c r="Y1156"/>
      <c r="Z1156"/>
      <c r="AA1156"/>
      <c r="AB1156"/>
    </row>
    <row r="1157" spans="1:28" ht="15.75" thickBot="1" x14ac:dyDescent="0.3">
      <c r="A1157" s="62"/>
      <c r="B1157" s="41"/>
      <c r="C1157" s="35"/>
      <c r="D1157" s="25"/>
      <c r="E1157" s="59"/>
      <c r="F1157" s="56"/>
      <c r="G1157" s="56"/>
      <c r="H1157" s="52"/>
      <c r="I1157" s="52"/>
      <c r="J1157" s="53"/>
      <c r="K1157" s="52"/>
      <c r="L1157" s="53"/>
      <c r="M1157" s="52"/>
      <c r="N1157" s="53"/>
      <c r="O1157" s="52"/>
      <c r="P1157" s="53"/>
      <c r="Q1157" s="52"/>
      <c r="R1157" s="53"/>
      <c r="S1157" s="52"/>
      <c r="T1157" s="53"/>
      <c r="U1157" s="52"/>
      <c r="V1157" s="49"/>
      <c r="W1157" s="46"/>
      <c r="X1157"/>
      <c r="Y1157"/>
      <c r="Z1157"/>
      <c r="AA1157"/>
      <c r="AB1157"/>
    </row>
    <row r="1158" spans="1:28" x14ac:dyDescent="0.25">
      <c r="A1158" s="60"/>
      <c r="B1158" s="37" t="str">
        <f>IFERROR(VLOOKUP(A1158,'Listing Clients'!A:K,2,0),"")</f>
        <v/>
      </c>
      <c r="C1158" s="39" t="str">
        <f>IFERROR(VLOOKUP(A1158,'Listing Clients'!A:K,3,0),"")</f>
        <v/>
      </c>
      <c r="D1158" s="24"/>
      <c r="E1158" s="57"/>
      <c r="F1158" s="54"/>
      <c r="G1158" s="54"/>
      <c r="H1158" s="50">
        <f t="shared" ref="H1158" si="4336">G1158-F1158</f>
        <v>0</v>
      </c>
      <c r="I1158" s="50">
        <f t="shared" ref="I1158" si="4337">COUNTIF(D1158:D1161,"Adulte")*H1158</f>
        <v>0</v>
      </c>
      <c r="J1158" s="47">
        <f t="shared" ref="J1158" si="4338">IF(I1158="","",I1158*Y$2)</f>
        <v>0</v>
      </c>
      <c r="K1158" s="50">
        <f t="shared" ref="K1158" si="4339">COUNTIF(D1158:D1161,"E&lt;10 ans")*H1158</f>
        <v>0</v>
      </c>
      <c r="L1158" s="47">
        <f t="shared" ref="L1158:L1218" si="4340">IF(K1158="","",K1158*AA$2)</f>
        <v>0</v>
      </c>
      <c r="M1158" s="50">
        <f t="shared" ref="M1158" si="4341">COUNTIF(D1158:D1161,"Invité")*H1158</f>
        <v>0</v>
      </c>
      <c r="N1158" s="47">
        <f t="shared" ref="N1158" si="4342">IF(M1158="","",M1158*AC$2)</f>
        <v>0</v>
      </c>
      <c r="O1158" s="50">
        <f t="shared" ref="O1158" si="4343">COUNTIF(D1158:D1161,"Adulte")*H1158</f>
        <v>0</v>
      </c>
      <c r="P1158" s="47">
        <f t="shared" ref="P1158" si="4344">IF(O1158="","",O1158*Z$2)</f>
        <v>0</v>
      </c>
      <c r="Q1158" s="50">
        <f t="shared" ref="Q1158" si="4345">COUNTIF(D1158:D1161,"E&lt;10 ans")*H1158</f>
        <v>0</v>
      </c>
      <c r="R1158" s="47">
        <f t="shared" ref="R1158" si="4346">IF(Q1158="","",Q1158*AB$2)</f>
        <v>0</v>
      </c>
      <c r="S1158" s="50">
        <f t="shared" ref="S1158" si="4347">COUNTIF(D1158:D1161,"Invité")*H1158</f>
        <v>0</v>
      </c>
      <c r="T1158" s="47">
        <f t="shared" ref="T1158" si="4348">IF(S1158="","",S1158*AD$2)</f>
        <v>0</v>
      </c>
      <c r="U1158" s="50">
        <f t="shared" ref="U1158" si="4349">COUNTIF(D1158:D1161,"E&lt;3 ans")</f>
        <v>0</v>
      </c>
      <c r="V1158" s="47">
        <f t="shared" ref="V1158" si="4350">SUM(J1158,L1158,N1158,P1158,R1158,T1158,AE1158)</f>
        <v>0</v>
      </c>
      <c r="W1158" s="44">
        <f t="shared" ref="W1158" si="4351">SUM(O1158,Q1158,S1158)</f>
        <v>0</v>
      </c>
      <c r="X1158"/>
      <c r="Y1158"/>
      <c r="Z1158"/>
      <c r="AA1158"/>
      <c r="AB1158"/>
    </row>
    <row r="1159" spans="1:28" x14ac:dyDescent="0.25">
      <c r="A1159" s="61"/>
      <c r="B1159" s="40"/>
      <c r="D1159" s="42"/>
      <c r="E1159" s="58"/>
      <c r="F1159" s="55"/>
      <c r="G1159" s="55"/>
      <c r="H1159" s="51"/>
      <c r="I1159" s="51"/>
      <c r="J1159" s="48"/>
      <c r="K1159" s="51"/>
      <c r="L1159" s="48"/>
      <c r="M1159" s="51"/>
      <c r="N1159" s="48"/>
      <c r="O1159" s="51"/>
      <c r="P1159" s="48"/>
      <c r="Q1159" s="51"/>
      <c r="R1159" s="48"/>
      <c r="S1159" s="51"/>
      <c r="T1159" s="48"/>
      <c r="U1159" s="51"/>
      <c r="V1159" s="48"/>
      <c r="W1159" s="45"/>
      <c r="X1159"/>
      <c r="Y1159"/>
      <c r="Z1159"/>
      <c r="AA1159"/>
      <c r="AB1159"/>
    </row>
    <row r="1160" spans="1:28" x14ac:dyDescent="0.25">
      <c r="A1160" s="61"/>
      <c r="B1160" s="40"/>
      <c r="D1160" s="42"/>
      <c r="E1160" s="58"/>
      <c r="F1160" s="55"/>
      <c r="G1160" s="55"/>
      <c r="H1160" s="51"/>
      <c r="I1160" s="51"/>
      <c r="J1160" s="48"/>
      <c r="K1160" s="51"/>
      <c r="L1160" s="48"/>
      <c r="M1160" s="51"/>
      <c r="N1160" s="48"/>
      <c r="O1160" s="51"/>
      <c r="P1160" s="48"/>
      <c r="Q1160" s="51"/>
      <c r="R1160" s="48"/>
      <c r="S1160" s="51"/>
      <c r="T1160" s="48"/>
      <c r="U1160" s="51"/>
      <c r="V1160" s="48"/>
      <c r="W1160" s="45"/>
      <c r="X1160"/>
      <c r="Y1160"/>
      <c r="Z1160"/>
      <c r="AA1160"/>
      <c r="AB1160"/>
    </row>
    <row r="1161" spans="1:28" ht="15.75" thickBot="1" x14ac:dyDescent="0.3">
      <c r="A1161" s="62"/>
      <c r="B1161" s="41"/>
      <c r="C1161" s="35"/>
      <c r="D1161" s="25"/>
      <c r="E1161" s="59"/>
      <c r="F1161" s="56"/>
      <c r="G1161" s="56"/>
      <c r="H1161" s="52"/>
      <c r="I1161" s="52"/>
      <c r="J1161" s="53"/>
      <c r="K1161" s="52"/>
      <c r="L1161" s="53"/>
      <c r="M1161" s="52"/>
      <c r="N1161" s="53"/>
      <c r="O1161" s="52"/>
      <c r="P1161" s="53"/>
      <c r="Q1161" s="52"/>
      <c r="R1161" s="53"/>
      <c r="S1161" s="52"/>
      <c r="T1161" s="53"/>
      <c r="U1161" s="52"/>
      <c r="V1161" s="49"/>
      <c r="W1161" s="46"/>
      <c r="X1161"/>
      <c r="Y1161"/>
      <c r="Z1161"/>
      <c r="AA1161"/>
      <c r="AB1161"/>
    </row>
    <row r="1162" spans="1:28" x14ac:dyDescent="0.25">
      <c r="A1162" s="60"/>
      <c r="B1162" s="37" t="str">
        <f>IFERROR(VLOOKUP(A1162,'Listing Clients'!A:K,2,0),"")</f>
        <v/>
      </c>
      <c r="C1162" s="39" t="str">
        <f>IFERROR(VLOOKUP(A1162,'Listing Clients'!A:K,3,0),"")</f>
        <v/>
      </c>
      <c r="D1162" s="24"/>
      <c r="E1162" s="57"/>
      <c r="F1162" s="54"/>
      <c r="G1162" s="54"/>
      <c r="H1162" s="50">
        <f t="shared" ref="H1162" si="4352">G1162-F1162</f>
        <v>0</v>
      </c>
      <c r="I1162" s="50">
        <f t="shared" ref="I1162" si="4353">COUNTIF(D1162:D1165,"Adulte")*H1162</f>
        <v>0</v>
      </c>
      <c r="J1162" s="47">
        <f t="shared" ref="J1162" si="4354">IF(I1162="","",I1162*Y$2)</f>
        <v>0</v>
      </c>
      <c r="K1162" s="50">
        <f t="shared" ref="K1162" si="4355">COUNTIF(D1162:D1165,"E&lt;10 ans")*H1162</f>
        <v>0</v>
      </c>
      <c r="L1162" s="47">
        <f t="shared" si="4340"/>
        <v>0</v>
      </c>
      <c r="M1162" s="50">
        <f t="shared" ref="M1162" si="4356">COUNTIF(D1162:D1165,"Invité")*H1162</f>
        <v>0</v>
      </c>
      <c r="N1162" s="47">
        <f t="shared" ref="N1162" si="4357">IF(M1162="","",M1162*AC$2)</f>
        <v>0</v>
      </c>
      <c r="O1162" s="50">
        <f t="shared" ref="O1162" si="4358">COUNTIF(D1162:D1165,"Adulte")*H1162</f>
        <v>0</v>
      </c>
      <c r="P1162" s="47">
        <f t="shared" ref="P1162" si="4359">IF(O1162="","",O1162*Z$2)</f>
        <v>0</v>
      </c>
      <c r="Q1162" s="50">
        <f t="shared" ref="Q1162" si="4360">COUNTIF(D1162:D1165,"E&lt;10 ans")*H1162</f>
        <v>0</v>
      </c>
      <c r="R1162" s="47">
        <f t="shared" ref="R1162" si="4361">IF(Q1162="","",Q1162*AB$2)</f>
        <v>0</v>
      </c>
      <c r="S1162" s="50">
        <f t="shared" ref="S1162" si="4362">COUNTIF(D1162:D1165,"Invité")*H1162</f>
        <v>0</v>
      </c>
      <c r="T1162" s="47">
        <f t="shared" ref="T1162" si="4363">IF(S1162="","",S1162*AD$2)</f>
        <v>0</v>
      </c>
      <c r="U1162" s="50">
        <f t="shared" ref="U1162" si="4364">COUNTIF(D1162:D1165,"E&lt;3 ans")</f>
        <v>0</v>
      </c>
      <c r="V1162" s="47">
        <f t="shared" ref="V1162" si="4365">SUM(J1162,L1162,N1162,P1162,R1162,T1162,AE1162)</f>
        <v>0</v>
      </c>
      <c r="W1162" s="44">
        <f t="shared" ref="W1162" si="4366">SUM(O1162,Q1162,S1162)</f>
        <v>0</v>
      </c>
      <c r="X1162"/>
      <c r="Y1162"/>
      <c r="Z1162"/>
      <c r="AA1162"/>
      <c r="AB1162"/>
    </row>
    <row r="1163" spans="1:28" x14ac:dyDescent="0.25">
      <c r="A1163" s="61"/>
      <c r="B1163" s="40"/>
      <c r="D1163" s="42"/>
      <c r="E1163" s="58"/>
      <c r="F1163" s="55"/>
      <c r="G1163" s="55"/>
      <c r="H1163" s="51"/>
      <c r="I1163" s="51"/>
      <c r="J1163" s="48"/>
      <c r="K1163" s="51"/>
      <c r="L1163" s="48"/>
      <c r="M1163" s="51"/>
      <c r="N1163" s="48"/>
      <c r="O1163" s="51"/>
      <c r="P1163" s="48"/>
      <c r="Q1163" s="51"/>
      <c r="R1163" s="48"/>
      <c r="S1163" s="51"/>
      <c r="T1163" s="48"/>
      <c r="U1163" s="51"/>
      <c r="V1163" s="48"/>
      <c r="W1163" s="45"/>
      <c r="X1163"/>
      <c r="Y1163"/>
      <c r="Z1163"/>
      <c r="AA1163"/>
      <c r="AB1163"/>
    </row>
    <row r="1164" spans="1:28" x14ac:dyDescent="0.25">
      <c r="A1164" s="61"/>
      <c r="B1164" s="40"/>
      <c r="D1164" s="42"/>
      <c r="E1164" s="58"/>
      <c r="F1164" s="55"/>
      <c r="G1164" s="55"/>
      <c r="H1164" s="51"/>
      <c r="I1164" s="51"/>
      <c r="J1164" s="48"/>
      <c r="K1164" s="51"/>
      <c r="L1164" s="48"/>
      <c r="M1164" s="51"/>
      <c r="N1164" s="48"/>
      <c r="O1164" s="51"/>
      <c r="P1164" s="48"/>
      <c r="Q1164" s="51"/>
      <c r="R1164" s="48"/>
      <c r="S1164" s="51"/>
      <c r="T1164" s="48"/>
      <c r="U1164" s="51"/>
      <c r="V1164" s="48"/>
      <c r="W1164" s="45"/>
      <c r="X1164"/>
      <c r="Y1164"/>
      <c r="Z1164"/>
      <c r="AA1164"/>
      <c r="AB1164"/>
    </row>
    <row r="1165" spans="1:28" ht="15.75" thickBot="1" x14ac:dyDescent="0.3">
      <c r="A1165" s="62"/>
      <c r="B1165" s="41"/>
      <c r="C1165" s="35"/>
      <c r="D1165" s="25"/>
      <c r="E1165" s="59"/>
      <c r="F1165" s="56"/>
      <c r="G1165" s="56"/>
      <c r="H1165" s="52"/>
      <c r="I1165" s="52"/>
      <c r="J1165" s="53"/>
      <c r="K1165" s="52"/>
      <c r="L1165" s="53"/>
      <c r="M1165" s="52"/>
      <c r="N1165" s="53"/>
      <c r="O1165" s="52"/>
      <c r="P1165" s="53"/>
      <c r="Q1165" s="52"/>
      <c r="R1165" s="53"/>
      <c r="S1165" s="52"/>
      <c r="T1165" s="53"/>
      <c r="U1165" s="52"/>
      <c r="V1165" s="49"/>
      <c r="W1165" s="46"/>
      <c r="X1165"/>
      <c r="Y1165"/>
      <c r="Z1165"/>
      <c r="AA1165"/>
      <c r="AB1165"/>
    </row>
    <row r="1166" spans="1:28" x14ac:dyDescent="0.25">
      <c r="A1166" s="60"/>
      <c r="B1166" s="37" t="str">
        <f>IFERROR(VLOOKUP(A1166,'Listing Clients'!A:K,2,0),"")</f>
        <v/>
      </c>
      <c r="C1166" s="39" t="str">
        <f>IFERROR(VLOOKUP(A1166,'Listing Clients'!A:K,3,0),"")</f>
        <v/>
      </c>
      <c r="D1166" s="24"/>
      <c r="E1166" s="57"/>
      <c r="F1166" s="54"/>
      <c r="G1166" s="54"/>
      <c r="H1166" s="50">
        <f t="shared" ref="H1166" si="4367">G1166-F1166</f>
        <v>0</v>
      </c>
      <c r="I1166" s="50">
        <f t="shared" ref="I1166" si="4368">COUNTIF(D1166:D1169,"Adulte")*H1166</f>
        <v>0</v>
      </c>
      <c r="J1166" s="47">
        <f t="shared" ref="J1166" si="4369">IF(I1166="","",I1166*Y$2)</f>
        <v>0</v>
      </c>
      <c r="K1166" s="50">
        <f t="shared" ref="K1166" si="4370">COUNTIF(D1166:D1169,"E&lt;10 ans")*H1166</f>
        <v>0</v>
      </c>
      <c r="L1166" s="47">
        <f t="shared" si="4340"/>
        <v>0</v>
      </c>
      <c r="M1166" s="50">
        <f t="shared" ref="M1166" si="4371">COUNTIF(D1166:D1169,"Invité")*H1166</f>
        <v>0</v>
      </c>
      <c r="N1166" s="47">
        <f t="shared" ref="N1166" si="4372">IF(M1166="","",M1166*AC$2)</f>
        <v>0</v>
      </c>
      <c r="O1166" s="50">
        <f t="shared" ref="O1166" si="4373">COUNTIF(D1166:D1169,"Adulte")*H1166</f>
        <v>0</v>
      </c>
      <c r="P1166" s="47">
        <f t="shared" ref="P1166" si="4374">IF(O1166="","",O1166*Z$2)</f>
        <v>0</v>
      </c>
      <c r="Q1166" s="50">
        <f t="shared" ref="Q1166" si="4375">COUNTIF(D1166:D1169,"E&lt;10 ans")*H1166</f>
        <v>0</v>
      </c>
      <c r="R1166" s="47">
        <f t="shared" ref="R1166" si="4376">IF(Q1166="","",Q1166*AB$2)</f>
        <v>0</v>
      </c>
      <c r="S1166" s="50">
        <f t="shared" ref="S1166" si="4377">COUNTIF(D1166:D1169,"Invité")*H1166</f>
        <v>0</v>
      </c>
      <c r="T1166" s="47">
        <f t="shared" ref="T1166" si="4378">IF(S1166="","",S1166*AD$2)</f>
        <v>0</v>
      </c>
      <c r="U1166" s="50">
        <f t="shared" ref="U1166" si="4379">COUNTIF(D1166:D1169,"E&lt;3 ans")</f>
        <v>0</v>
      </c>
      <c r="V1166" s="47">
        <f t="shared" ref="V1166" si="4380">SUM(J1166,L1166,N1166,P1166,R1166,T1166,AE1166)</f>
        <v>0</v>
      </c>
      <c r="W1166" s="44">
        <f t="shared" ref="W1166" si="4381">SUM(O1166,Q1166,S1166)</f>
        <v>0</v>
      </c>
      <c r="X1166"/>
      <c r="Y1166"/>
      <c r="Z1166"/>
      <c r="AA1166"/>
      <c r="AB1166"/>
    </row>
    <row r="1167" spans="1:28" x14ac:dyDescent="0.25">
      <c r="A1167" s="61"/>
      <c r="B1167" s="40"/>
      <c r="D1167" s="42"/>
      <c r="E1167" s="58"/>
      <c r="F1167" s="55"/>
      <c r="G1167" s="55"/>
      <c r="H1167" s="51"/>
      <c r="I1167" s="51"/>
      <c r="J1167" s="48"/>
      <c r="K1167" s="51"/>
      <c r="L1167" s="48"/>
      <c r="M1167" s="51"/>
      <c r="N1167" s="48"/>
      <c r="O1167" s="51"/>
      <c r="P1167" s="48"/>
      <c r="Q1167" s="51"/>
      <c r="R1167" s="48"/>
      <c r="S1167" s="51"/>
      <c r="T1167" s="48"/>
      <c r="U1167" s="51"/>
      <c r="V1167" s="48"/>
      <c r="W1167" s="45"/>
      <c r="X1167"/>
      <c r="Y1167"/>
      <c r="Z1167"/>
      <c r="AA1167"/>
      <c r="AB1167"/>
    </row>
    <row r="1168" spans="1:28" x14ac:dyDescent="0.25">
      <c r="A1168" s="61"/>
      <c r="B1168" s="40"/>
      <c r="D1168" s="42"/>
      <c r="E1168" s="58"/>
      <c r="F1168" s="55"/>
      <c r="G1168" s="55"/>
      <c r="H1168" s="51"/>
      <c r="I1168" s="51"/>
      <c r="J1168" s="48"/>
      <c r="K1168" s="51"/>
      <c r="L1168" s="48"/>
      <c r="M1168" s="51"/>
      <c r="N1168" s="48"/>
      <c r="O1168" s="51"/>
      <c r="P1168" s="48"/>
      <c r="Q1168" s="51"/>
      <c r="R1168" s="48"/>
      <c r="S1168" s="51"/>
      <c r="T1168" s="48"/>
      <c r="U1168" s="51"/>
      <c r="V1168" s="48"/>
      <c r="W1168" s="45"/>
      <c r="X1168"/>
      <c r="Y1168"/>
      <c r="Z1168"/>
      <c r="AA1168"/>
      <c r="AB1168"/>
    </row>
    <row r="1169" spans="1:28" ht="15.75" thickBot="1" x14ac:dyDescent="0.3">
      <c r="A1169" s="62"/>
      <c r="B1169" s="41"/>
      <c r="C1169" s="35"/>
      <c r="D1169" s="25"/>
      <c r="E1169" s="59"/>
      <c r="F1169" s="56"/>
      <c r="G1169" s="56"/>
      <c r="H1169" s="52"/>
      <c r="I1169" s="52"/>
      <c r="J1169" s="53"/>
      <c r="K1169" s="52"/>
      <c r="L1169" s="53"/>
      <c r="M1169" s="52"/>
      <c r="N1169" s="53"/>
      <c r="O1169" s="52"/>
      <c r="P1169" s="53"/>
      <c r="Q1169" s="52"/>
      <c r="R1169" s="53"/>
      <c r="S1169" s="52"/>
      <c r="T1169" s="53"/>
      <c r="U1169" s="52"/>
      <c r="V1169" s="49"/>
      <c r="W1169" s="46"/>
      <c r="X1169"/>
      <c r="Y1169"/>
      <c r="Z1169"/>
      <c r="AA1169"/>
      <c r="AB1169"/>
    </row>
    <row r="1170" spans="1:28" x14ac:dyDescent="0.25">
      <c r="A1170" s="60"/>
      <c r="B1170" s="37" t="str">
        <f>IFERROR(VLOOKUP(A1170,'Listing Clients'!A:K,2,0),"")</f>
        <v/>
      </c>
      <c r="C1170" s="39" t="str">
        <f>IFERROR(VLOOKUP(A1170,'Listing Clients'!A:K,3,0),"")</f>
        <v/>
      </c>
      <c r="D1170" s="24"/>
      <c r="E1170" s="57"/>
      <c r="F1170" s="54"/>
      <c r="G1170" s="54"/>
      <c r="H1170" s="50">
        <f t="shared" ref="H1170" si="4382">G1170-F1170</f>
        <v>0</v>
      </c>
      <c r="I1170" s="50">
        <f t="shared" ref="I1170" si="4383">COUNTIF(D1170:D1173,"Adulte")*H1170</f>
        <v>0</v>
      </c>
      <c r="J1170" s="47">
        <f t="shared" ref="J1170" si="4384">IF(I1170="","",I1170*Y$2)</f>
        <v>0</v>
      </c>
      <c r="K1170" s="50">
        <f t="shared" ref="K1170" si="4385">COUNTIF(D1170:D1173,"E&lt;10 ans")*H1170</f>
        <v>0</v>
      </c>
      <c r="L1170" s="47">
        <f t="shared" si="4340"/>
        <v>0</v>
      </c>
      <c r="M1170" s="50">
        <f t="shared" ref="M1170" si="4386">COUNTIF(D1170:D1173,"Invité")*H1170</f>
        <v>0</v>
      </c>
      <c r="N1170" s="47">
        <f t="shared" ref="N1170" si="4387">IF(M1170="","",M1170*AC$2)</f>
        <v>0</v>
      </c>
      <c r="O1170" s="50">
        <f t="shared" ref="O1170" si="4388">COUNTIF(D1170:D1173,"Adulte")*H1170</f>
        <v>0</v>
      </c>
      <c r="P1170" s="47">
        <f t="shared" ref="P1170" si="4389">IF(O1170="","",O1170*Z$2)</f>
        <v>0</v>
      </c>
      <c r="Q1170" s="50">
        <f t="shared" ref="Q1170" si="4390">COUNTIF(D1170:D1173,"E&lt;10 ans")*H1170</f>
        <v>0</v>
      </c>
      <c r="R1170" s="47">
        <f t="shared" ref="R1170" si="4391">IF(Q1170="","",Q1170*AB$2)</f>
        <v>0</v>
      </c>
      <c r="S1170" s="50">
        <f t="shared" ref="S1170" si="4392">COUNTIF(D1170:D1173,"Invité")*H1170</f>
        <v>0</v>
      </c>
      <c r="T1170" s="47">
        <f t="shared" ref="T1170" si="4393">IF(S1170="","",S1170*AD$2)</f>
        <v>0</v>
      </c>
      <c r="U1170" s="50">
        <f t="shared" ref="U1170" si="4394">COUNTIF(D1170:D1173,"E&lt;3 ans")</f>
        <v>0</v>
      </c>
      <c r="V1170" s="47">
        <f t="shared" ref="V1170" si="4395">SUM(J1170,L1170,N1170,P1170,R1170,T1170,AE1170)</f>
        <v>0</v>
      </c>
      <c r="W1170" s="44">
        <f t="shared" ref="W1170" si="4396">SUM(O1170,Q1170,S1170)</f>
        <v>0</v>
      </c>
      <c r="X1170"/>
      <c r="Y1170"/>
      <c r="Z1170"/>
      <c r="AA1170"/>
      <c r="AB1170"/>
    </row>
    <row r="1171" spans="1:28" x14ac:dyDescent="0.25">
      <c r="A1171" s="61"/>
      <c r="B1171" s="40"/>
      <c r="D1171" s="42"/>
      <c r="E1171" s="58"/>
      <c r="F1171" s="55"/>
      <c r="G1171" s="55"/>
      <c r="H1171" s="51"/>
      <c r="I1171" s="51"/>
      <c r="J1171" s="48"/>
      <c r="K1171" s="51"/>
      <c r="L1171" s="48"/>
      <c r="M1171" s="51"/>
      <c r="N1171" s="48"/>
      <c r="O1171" s="51"/>
      <c r="P1171" s="48"/>
      <c r="Q1171" s="51"/>
      <c r="R1171" s="48"/>
      <c r="S1171" s="51"/>
      <c r="T1171" s="48"/>
      <c r="U1171" s="51"/>
      <c r="V1171" s="48"/>
      <c r="W1171" s="45"/>
      <c r="X1171"/>
      <c r="Y1171"/>
      <c r="Z1171"/>
      <c r="AA1171"/>
      <c r="AB1171"/>
    </row>
    <row r="1172" spans="1:28" x14ac:dyDescent="0.25">
      <c r="A1172" s="61"/>
      <c r="B1172" s="40"/>
      <c r="D1172" s="42"/>
      <c r="E1172" s="58"/>
      <c r="F1172" s="55"/>
      <c r="G1172" s="55"/>
      <c r="H1172" s="51"/>
      <c r="I1172" s="51"/>
      <c r="J1172" s="48"/>
      <c r="K1172" s="51"/>
      <c r="L1172" s="48"/>
      <c r="M1172" s="51"/>
      <c r="N1172" s="48"/>
      <c r="O1172" s="51"/>
      <c r="P1172" s="48"/>
      <c r="Q1172" s="51"/>
      <c r="R1172" s="48"/>
      <c r="S1172" s="51"/>
      <c r="T1172" s="48"/>
      <c r="U1172" s="51"/>
      <c r="V1172" s="48"/>
      <c r="W1172" s="45"/>
      <c r="X1172"/>
      <c r="Y1172"/>
      <c r="Z1172"/>
      <c r="AA1172"/>
      <c r="AB1172"/>
    </row>
    <row r="1173" spans="1:28" ht="15.75" thickBot="1" x14ac:dyDescent="0.3">
      <c r="A1173" s="62"/>
      <c r="B1173" s="41"/>
      <c r="C1173" s="35"/>
      <c r="D1173" s="25"/>
      <c r="E1173" s="59"/>
      <c r="F1173" s="56"/>
      <c r="G1173" s="56"/>
      <c r="H1173" s="52"/>
      <c r="I1173" s="52"/>
      <c r="J1173" s="53"/>
      <c r="K1173" s="52"/>
      <c r="L1173" s="53"/>
      <c r="M1173" s="52"/>
      <c r="N1173" s="53"/>
      <c r="O1173" s="52"/>
      <c r="P1173" s="53"/>
      <c r="Q1173" s="52"/>
      <c r="R1173" s="53"/>
      <c r="S1173" s="52"/>
      <c r="T1173" s="53"/>
      <c r="U1173" s="52"/>
      <c r="V1173" s="49"/>
      <c r="W1173" s="46"/>
      <c r="X1173"/>
      <c r="Y1173"/>
      <c r="Z1173"/>
      <c r="AA1173"/>
      <c r="AB1173"/>
    </row>
    <row r="1174" spans="1:28" x14ac:dyDescent="0.25">
      <c r="A1174" s="60"/>
      <c r="B1174" s="37" t="str">
        <f>IFERROR(VLOOKUP(A1174,'Listing Clients'!A:K,2,0),"")</f>
        <v/>
      </c>
      <c r="C1174" s="39" t="str">
        <f>IFERROR(VLOOKUP(A1174,'Listing Clients'!A:K,3,0),"")</f>
        <v/>
      </c>
      <c r="D1174" s="24"/>
      <c r="E1174" s="57"/>
      <c r="F1174" s="54"/>
      <c r="G1174" s="54"/>
      <c r="H1174" s="50">
        <f t="shared" ref="H1174" si="4397">G1174-F1174</f>
        <v>0</v>
      </c>
      <c r="I1174" s="50">
        <f t="shared" ref="I1174" si="4398">COUNTIF(D1174:D1177,"Adulte")*H1174</f>
        <v>0</v>
      </c>
      <c r="J1174" s="47">
        <f t="shared" ref="J1174" si="4399">IF(I1174="","",I1174*Y$2)</f>
        <v>0</v>
      </c>
      <c r="K1174" s="50">
        <f t="shared" ref="K1174" si="4400">COUNTIF(D1174:D1177,"E&lt;10 ans")*H1174</f>
        <v>0</v>
      </c>
      <c r="L1174" s="47">
        <f t="shared" si="4340"/>
        <v>0</v>
      </c>
      <c r="M1174" s="50">
        <f t="shared" ref="M1174" si="4401">COUNTIF(D1174:D1177,"Invité")*H1174</f>
        <v>0</v>
      </c>
      <c r="N1174" s="47">
        <f t="shared" ref="N1174" si="4402">IF(M1174="","",M1174*AC$2)</f>
        <v>0</v>
      </c>
      <c r="O1174" s="50">
        <f t="shared" ref="O1174" si="4403">COUNTIF(D1174:D1177,"Adulte")*H1174</f>
        <v>0</v>
      </c>
      <c r="P1174" s="47">
        <f t="shared" ref="P1174" si="4404">IF(O1174="","",O1174*Z$2)</f>
        <v>0</v>
      </c>
      <c r="Q1174" s="50">
        <f t="shared" ref="Q1174" si="4405">COUNTIF(D1174:D1177,"E&lt;10 ans")*H1174</f>
        <v>0</v>
      </c>
      <c r="R1174" s="47">
        <f t="shared" ref="R1174" si="4406">IF(Q1174="","",Q1174*AB$2)</f>
        <v>0</v>
      </c>
      <c r="S1174" s="50">
        <f t="shared" ref="S1174" si="4407">COUNTIF(D1174:D1177,"Invité")*H1174</f>
        <v>0</v>
      </c>
      <c r="T1174" s="47">
        <f t="shared" ref="T1174" si="4408">IF(S1174="","",S1174*AD$2)</f>
        <v>0</v>
      </c>
      <c r="U1174" s="50">
        <f t="shared" ref="U1174" si="4409">COUNTIF(D1174:D1177,"E&lt;3 ans")</f>
        <v>0</v>
      </c>
      <c r="V1174" s="47">
        <f t="shared" ref="V1174" si="4410">SUM(J1174,L1174,N1174,P1174,R1174,T1174,AE1174)</f>
        <v>0</v>
      </c>
      <c r="W1174" s="44">
        <f t="shared" ref="W1174" si="4411">SUM(O1174,Q1174,S1174)</f>
        <v>0</v>
      </c>
      <c r="X1174"/>
      <c r="Y1174"/>
      <c r="Z1174"/>
      <c r="AA1174"/>
      <c r="AB1174"/>
    </row>
    <row r="1175" spans="1:28" x14ac:dyDescent="0.25">
      <c r="A1175" s="61"/>
      <c r="B1175" s="40"/>
      <c r="D1175" s="42"/>
      <c r="E1175" s="58"/>
      <c r="F1175" s="55"/>
      <c r="G1175" s="55"/>
      <c r="H1175" s="51"/>
      <c r="I1175" s="51"/>
      <c r="J1175" s="48"/>
      <c r="K1175" s="51"/>
      <c r="L1175" s="48"/>
      <c r="M1175" s="51"/>
      <c r="N1175" s="48"/>
      <c r="O1175" s="51"/>
      <c r="P1175" s="48"/>
      <c r="Q1175" s="51"/>
      <c r="R1175" s="48"/>
      <c r="S1175" s="51"/>
      <c r="T1175" s="48"/>
      <c r="U1175" s="51"/>
      <c r="V1175" s="48"/>
      <c r="W1175" s="45"/>
      <c r="X1175"/>
      <c r="Y1175"/>
      <c r="Z1175"/>
      <c r="AA1175"/>
      <c r="AB1175"/>
    </row>
    <row r="1176" spans="1:28" x14ac:dyDescent="0.25">
      <c r="A1176" s="61"/>
      <c r="B1176" s="40"/>
      <c r="D1176" s="42"/>
      <c r="E1176" s="58"/>
      <c r="F1176" s="55"/>
      <c r="G1176" s="55"/>
      <c r="H1176" s="51"/>
      <c r="I1176" s="51"/>
      <c r="J1176" s="48"/>
      <c r="K1176" s="51"/>
      <c r="L1176" s="48"/>
      <c r="M1176" s="51"/>
      <c r="N1176" s="48"/>
      <c r="O1176" s="51"/>
      <c r="P1176" s="48"/>
      <c r="Q1176" s="51"/>
      <c r="R1176" s="48"/>
      <c r="S1176" s="51"/>
      <c r="T1176" s="48"/>
      <c r="U1176" s="51"/>
      <c r="V1176" s="48"/>
      <c r="W1176" s="45"/>
      <c r="X1176"/>
      <c r="Y1176"/>
      <c r="Z1176"/>
      <c r="AA1176"/>
      <c r="AB1176"/>
    </row>
    <row r="1177" spans="1:28" ht="15.75" thickBot="1" x14ac:dyDescent="0.3">
      <c r="A1177" s="62"/>
      <c r="B1177" s="41"/>
      <c r="C1177" s="35"/>
      <c r="D1177" s="25"/>
      <c r="E1177" s="59"/>
      <c r="F1177" s="56"/>
      <c r="G1177" s="56"/>
      <c r="H1177" s="52"/>
      <c r="I1177" s="52"/>
      <c r="J1177" s="53"/>
      <c r="K1177" s="52"/>
      <c r="L1177" s="53"/>
      <c r="M1177" s="52"/>
      <c r="N1177" s="53"/>
      <c r="O1177" s="52"/>
      <c r="P1177" s="53"/>
      <c r="Q1177" s="52"/>
      <c r="R1177" s="53"/>
      <c r="S1177" s="52"/>
      <c r="T1177" s="53"/>
      <c r="U1177" s="52"/>
      <c r="V1177" s="49"/>
      <c r="W1177" s="46"/>
      <c r="X1177"/>
      <c r="Y1177"/>
      <c r="Z1177"/>
      <c r="AA1177"/>
      <c r="AB1177"/>
    </row>
    <row r="1178" spans="1:28" x14ac:dyDescent="0.25">
      <c r="A1178" s="60"/>
      <c r="B1178" s="37" t="str">
        <f>IFERROR(VLOOKUP(A1178,'Listing Clients'!A:K,2,0),"")</f>
        <v/>
      </c>
      <c r="C1178" s="39" t="str">
        <f>IFERROR(VLOOKUP(A1178,'Listing Clients'!A:K,3,0),"")</f>
        <v/>
      </c>
      <c r="D1178" s="24"/>
      <c r="E1178" s="57"/>
      <c r="F1178" s="54"/>
      <c r="G1178" s="54"/>
      <c r="H1178" s="50">
        <f t="shared" ref="H1178" si="4412">G1178-F1178</f>
        <v>0</v>
      </c>
      <c r="I1178" s="50">
        <f t="shared" ref="I1178" si="4413">COUNTIF(D1178:D1181,"Adulte")*H1178</f>
        <v>0</v>
      </c>
      <c r="J1178" s="47">
        <f t="shared" ref="J1178" si="4414">IF(I1178="","",I1178*Y$2)</f>
        <v>0</v>
      </c>
      <c r="K1178" s="50">
        <f t="shared" ref="K1178" si="4415">COUNTIF(D1178:D1181,"E&lt;10 ans")*H1178</f>
        <v>0</v>
      </c>
      <c r="L1178" s="47">
        <f t="shared" si="4340"/>
        <v>0</v>
      </c>
      <c r="M1178" s="50">
        <f t="shared" ref="M1178" si="4416">COUNTIF(D1178:D1181,"Invité")*H1178</f>
        <v>0</v>
      </c>
      <c r="N1178" s="47">
        <f t="shared" ref="N1178" si="4417">IF(M1178="","",M1178*AC$2)</f>
        <v>0</v>
      </c>
      <c r="O1178" s="50">
        <f t="shared" ref="O1178" si="4418">COUNTIF(D1178:D1181,"Adulte")*H1178</f>
        <v>0</v>
      </c>
      <c r="P1178" s="47">
        <f t="shared" ref="P1178" si="4419">IF(O1178="","",O1178*Z$2)</f>
        <v>0</v>
      </c>
      <c r="Q1178" s="50">
        <f t="shared" ref="Q1178" si="4420">COUNTIF(D1178:D1181,"E&lt;10 ans")*H1178</f>
        <v>0</v>
      </c>
      <c r="R1178" s="47">
        <f t="shared" ref="R1178" si="4421">IF(Q1178="","",Q1178*AB$2)</f>
        <v>0</v>
      </c>
      <c r="S1178" s="50">
        <f t="shared" ref="S1178" si="4422">COUNTIF(D1178:D1181,"Invité")*H1178</f>
        <v>0</v>
      </c>
      <c r="T1178" s="47">
        <f t="shared" ref="T1178" si="4423">IF(S1178="","",S1178*AD$2)</f>
        <v>0</v>
      </c>
      <c r="U1178" s="50">
        <f t="shared" ref="U1178" si="4424">COUNTIF(D1178:D1181,"E&lt;3 ans")</f>
        <v>0</v>
      </c>
      <c r="V1178" s="47">
        <f t="shared" ref="V1178" si="4425">SUM(J1178,L1178,N1178,P1178,R1178,T1178,AE1178)</f>
        <v>0</v>
      </c>
      <c r="W1178" s="44">
        <f t="shared" ref="W1178" si="4426">SUM(O1178,Q1178,S1178)</f>
        <v>0</v>
      </c>
      <c r="X1178"/>
      <c r="Y1178"/>
      <c r="Z1178"/>
      <c r="AA1178"/>
      <c r="AB1178"/>
    </row>
    <row r="1179" spans="1:28" x14ac:dyDescent="0.25">
      <c r="A1179" s="61"/>
      <c r="B1179" s="40"/>
      <c r="D1179" s="42"/>
      <c r="E1179" s="58"/>
      <c r="F1179" s="55"/>
      <c r="G1179" s="55"/>
      <c r="H1179" s="51"/>
      <c r="I1179" s="51"/>
      <c r="J1179" s="48"/>
      <c r="K1179" s="51"/>
      <c r="L1179" s="48"/>
      <c r="M1179" s="51"/>
      <c r="N1179" s="48"/>
      <c r="O1179" s="51"/>
      <c r="P1179" s="48"/>
      <c r="Q1179" s="51"/>
      <c r="R1179" s="48"/>
      <c r="S1179" s="51"/>
      <c r="T1179" s="48"/>
      <c r="U1179" s="51"/>
      <c r="V1179" s="48"/>
      <c r="W1179" s="45"/>
      <c r="X1179"/>
      <c r="Y1179"/>
      <c r="Z1179"/>
      <c r="AA1179"/>
      <c r="AB1179"/>
    </row>
    <row r="1180" spans="1:28" x14ac:dyDescent="0.25">
      <c r="A1180" s="61"/>
      <c r="B1180" s="40"/>
      <c r="D1180" s="42"/>
      <c r="E1180" s="58"/>
      <c r="F1180" s="55"/>
      <c r="G1180" s="55"/>
      <c r="H1180" s="51"/>
      <c r="I1180" s="51"/>
      <c r="J1180" s="48"/>
      <c r="K1180" s="51"/>
      <c r="L1180" s="48"/>
      <c r="M1180" s="51"/>
      <c r="N1180" s="48"/>
      <c r="O1180" s="51"/>
      <c r="P1180" s="48"/>
      <c r="Q1180" s="51"/>
      <c r="R1180" s="48"/>
      <c r="S1180" s="51"/>
      <c r="T1180" s="48"/>
      <c r="U1180" s="51"/>
      <c r="V1180" s="48"/>
      <c r="W1180" s="45"/>
      <c r="X1180"/>
      <c r="Y1180"/>
      <c r="Z1180"/>
      <c r="AA1180"/>
      <c r="AB1180"/>
    </row>
    <row r="1181" spans="1:28" ht="15.75" thickBot="1" x14ac:dyDescent="0.3">
      <c r="A1181" s="62"/>
      <c r="B1181" s="41"/>
      <c r="C1181" s="35"/>
      <c r="D1181" s="25"/>
      <c r="E1181" s="59"/>
      <c r="F1181" s="56"/>
      <c r="G1181" s="56"/>
      <c r="H1181" s="52"/>
      <c r="I1181" s="52"/>
      <c r="J1181" s="53"/>
      <c r="K1181" s="52"/>
      <c r="L1181" s="53"/>
      <c r="M1181" s="52"/>
      <c r="N1181" s="53"/>
      <c r="O1181" s="52"/>
      <c r="P1181" s="53"/>
      <c r="Q1181" s="52"/>
      <c r="R1181" s="53"/>
      <c r="S1181" s="52"/>
      <c r="T1181" s="53"/>
      <c r="U1181" s="52"/>
      <c r="V1181" s="49"/>
      <c r="W1181" s="46"/>
      <c r="X1181"/>
      <c r="Y1181"/>
      <c r="Z1181"/>
      <c r="AA1181"/>
      <c r="AB1181"/>
    </row>
    <row r="1182" spans="1:28" x14ac:dyDescent="0.25">
      <c r="A1182" s="60"/>
      <c r="B1182" s="37" t="str">
        <f>IFERROR(VLOOKUP(A1182,'Listing Clients'!A:K,2,0),"")</f>
        <v/>
      </c>
      <c r="C1182" s="39" t="str">
        <f>IFERROR(VLOOKUP(A1182,'Listing Clients'!A:K,3,0),"")</f>
        <v/>
      </c>
      <c r="D1182" s="24"/>
      <c r="E1182" s="57"/>
      <c r="F1182" s="54"/>
      <c r="G1182" s="54"/>
      <c r="H1182" s="50">
        <f t="shared" ref="H1182" si="4427">G1182-F1182</f>
        <v>0</v>
      </c>
      <c r="I1182" s="50">
        <f t="shared" ref="I1182" si="4428">COUNTIF(D1182:D1185,"Adulte")*H1182</f>
        <v>0</v>
      </c>
      <c r="J1182" s="47">
        <f t="shared" ref="J1182" si="4429">IF(I1182="","",I1182*Y$2)</f>
        <v>0</v>
      </c>
      <c r="K1182" s="50">
        <f t="shared" ref="K1182" si="4430">COUNTIF(D1182:D1185,"E&lt;10 ans")*H1182</f>
        <v>0</v>
      </c>
      <c r="L1182" s="47">
        <f t="shared" si="4340"/>
        <v>0</v>
      </c>
      <c r="M1182" s="50">
        <f t="shared" ref="M1182" si="4431">COUNTIF(D1182:D1185,"Invité")*H1182</f>
        <v>0</v>
      </c>
      <c r="N1182" s="47">
        <f t="shared" ref="N1182" si="4432">IF(M1182="","",M1182*AC$2)</f>
        <v>0</v>
      </c>
      <c r="O1182" s="50">
        <f t="shared" ref="O1182" si="4433">COUNTIF(D1182:D1185,"Adulte")*H1182</f>
        <v>0</v>
      </c>
      <c r="P1182" s="47">
        <f t="shared" ref="P1182" si="4434">IF(O1182="","",O1182*Z$2)</f>
        <v>0</v>
      </c>
      <c r="Q1182" s="50">
        <f t="shared" ref="Q1182" si="4435">COUNTIF(D1182:D1185,"E&lt;10 ans")*H1182</f>
        <v>0</v>
      </c>
      <c r="R1182" s="47">
        <f t="shared" ref="R1182" si="4436">IF(Q1182="","",Q1182*AB$2)</f>
        <v>0</v>
      </c>
      <c r="S1182" s="50">
        <f t="shared" ref="S1182" si="4437">COUNTIF(D1182:D1185,"Invité")*H1182</f>
        <v>0</v>
      </c>
      <c r="T1182" s="47">
        <f t="shared" ref="T1182" si="4438">IF(S1182="","",S1182*AD$2)</f>
        <v>0</v>
      </c>
      <c r="U1182" s="50">
        <f t="shared" ref="U1182" si="4439">COUNTIF(D1182:D1185,"E&lt;3 ans")</f>
        <v>0</v>
      </c>
      <c r="V1182" s="47">
        <f t="shared" ref="V1182" si="4440">SUM(J1182,L1182,N1182,P1182,R1182,T1182,AE1182)</f>
        <v>0</v>
      </c>
      <c r="W1182" s="44">
        <f t="shared" ref="W1182" si="4441">SUM(O1182,Q1182,S1182)</f>
        <v>0</v>
      </c>
      <c r="X1182"/>
      <c r="Y1182"/>
      <c r="Z1182"/>
      <c r="AA1182"/>
      <c r="AB1182"/>
    </row>
    <row r="1183" spans="1:28" x14ac:dyDescent="0.25">
      <c r="A1183" s="61"/>
      <c r="B1183" s="40"/>
      <c r="D1183" s="42"/>
      <c r="E1183" s="58"/>
      <c r="F1183" s="55"/>
      <c r="G1183" s="55"/>
      <c r="H1183" s="51"/>
      <c r="I1183" s="51"/>
      <c r="J1183" s="48"/>
      <c r="K1183" s="51"/>
      <c r="L1183" s="48"/>
      <c r="M1183" s="51"/>
      <c r="N1183" s="48"/>
      <c r="O1183" s="51"/>
      <c r="P1183" s="48"/>
      <c r="Q1183" s="51"/>
      <c r="R1183" s="48"/>
      <c r="S1183" s="51"/>
      <c r="T1183" s="48"/>
      <c r="U1183" s="51"/>
      <c r="V1183" s="48"/>
      <c r="W1183" s="45"/>
      <c r="X1183"/>
      <c r="Y1183"/>
      <c r="Z1183"/>
      <c r="AA1183"/>
      <c r="AB1183"/>
    </row>
    <row r="1184" spans="1:28" x14ac:dyDescent="0.25">
      <c r="A1184" s="61"/>
      <c r="B1184" s="40"/>
      <c r="D1184" s="42"/>
      <c r="E1184" s="58"/>
      <c r="F1184" s="55"/>
      <c r="G1184" s="55"/>
      <c r="H1184" s="51"/>
      <c r="I1184" s="51"/>
      <c r="J1184" s="48"/>
      <c r="K1184" s="51"/>
      <c r="L1184" s="48"/>
      <c r="M1184" s="51"/>
      <c r="N1184" s="48"/>
      <c r="O1184" s="51"/>
      <c r="P1184" s="48"/>
      <c r="Q1184" s="51"/>
      <c r="R1184" s="48"/>
      <c r="S1184" s="51"/>
      <c r="T1184" s="48"/>
      <c r="U1184" s="51"/>
      <c r="V1184" s="48"/>
      <c r="W1184" s="45"/>
      <c r="X1184"/>
      <c r="Y1184"/>
      <c r="Z1184"/>
      <c r="AA1184"/>
      <c r="AB1184"/>
    </row>
    <row r="1185" spans="1:28" ht="15.75" thickBot="1" x14ac:dyDescent="0.3">
      <c r="A1185" s="62"/>
      <c r="B1185" s="41"/>
      <c r="C1185" s="35"/>
      <c r="D1185" s="25"/>
      <c r="E1185" s="59"/>
      <c r="F1185" s="56"/>
      <c r="G1185" s="56"/>
      <c r="H1185" s="52"/>
      <c r="I1185" s="52"/>
      <c r="J1185" s="53"/>
      <c r="K1185" s="52"/>
      <c r="L1185" s="53"/>
      <c r="M1185" s="52"/>
      <c r="N1185" s="53"/>
      <c r="O1185" s="52"/>
      <c r="P1185" s="53"/>
      <c r="Q1185" s="52"/>
      <c r="R1185" s="53"/>
      <c r="S1185" s="52"/>
      <c r="T1185" s="53"/>
      <c r="U1185" s="52"/>
      <c r="V1185" s="49"/>
      <c r="W1185" s="46"/>
      <c r="X1185"/>
      <c r="Y1185"/>
      <c r="Z1185"/>
      <c r="AA1185"/>
      <c r="AB1185"/>
    </row>
    <row r="1186" spans="1:28" x14ac:dyDescent="0.25">
      <c r="A1186" s="60"/>
      <c r="B1186" s="37" t="str">
        <f>IFERROR(VLOOKUP(A1186,'Listing Clients'!A:K,2,0),"")</f>
        <v/>
      </c>
      <c r="C1186" s="39" t="str">
        <f>IFERROR(VLOOKUP(A1186,'Listing Clients'!A:K,3,0),"")</f>
        <v/>
      </c>
      <c r="D1186" s="24"/>
      <c r="E1186" s="57"/>
      <c r="F1186" s="54"/>
      <c r="G1186" s="54"/>
      <c r="H1186" s="50">
        <f t="shared" ref="H1186" si="4442">G1186-F1186</f>
        <v>0</v>
      </c>
      <c r="I1186" s="50">
        <f t="shared" ref="I1186" si="4443">COUNTIF(D1186:D1189,"Adulte")*H1186</f>
        <v>0</v>
      </c>
      <c r="J1186" s="47">
        <f t="shared" ref="J1186" si="4444">IF(I1186="","",I1186*Y$2)</f>
        <v>0</v>
      </c>
      <c r="K1186" s="50">
        <f t="shared" ref="K1186" si="4445">COUNTIF(D1186:D1189,"E&lt;10 ans")*H1186</f>
        <v>0</v>
      </c>
      <c r="L1186" s="47">
        <f t="shared" si="4340"/>
        <v>0</v>
      </c>
      <c r="M1186" s="50">
        <f t="shared" ref="M1186" si="4446">COUNTIF(D1186:D1189,"Invité")*H1186</f>
        <v>0</v>
      </c>
      <c r="N1186" s="47">
        <f t="shared" ref="N1186" si="4447">IF(M1186="","",M1186*AC$2)</f>
        <v>0</v>
      </c>
      <c r="O1186" s="50">
        <f t="shared" ref="O1186" si="4448">COUNTIF(D1186:D1189,"Adulte")*H1186</f>
        <v>0</v>
      </c>
      <c r="P1186" s="47">
        <f t="shared" ref="P1186" si="4449">IF(O1186="","",O1186*Z$2)</f>
        <v>0</v>
      </c>
      <c r="Q1186" s="50">
        <f t="shared" ref="Q1186" si="4450">COUNTIF(D1186:D1189,"E&lt;10 ans")*H1186</f>
        <v>0</v>
      </c>
      <c r="R1186" s="47">
        <f t="shared" ref="R1186" si="4451">IF(Q1186="","",Q1186*AB$2)</f>
        <v>0</v>
      </c>
      <c r="S1186" s="50">
        <f t="shared" ref="S1186" si="4452">COUNTIF(D1186:D1189,"Invité")*H1186</f>
        <v>0</v>
      </c>
      <c r="T1186" s="47">
        <f t="shared" ref="T1186" si="4453">IF(S1186="","",S1186*AD$2)</f>
        <v>0</v>
      </c>
      <c r="U1186" s="50">
        <f t="shared" ref="U1186" si="4454">COUNTIF(D1186:D1189,"E&lt;3 ans")</f>
        <v>0</v>
      </c>
      <c r="V1186" s="47">
        <f t="shared" ref="V1186" si="4455">SUM(J1186,L1186,N1186,P1186,R1186,T1186,AE1186)</f>
        <v>0</v>
      </c>
      <c r="W1186" s="44">
        <f t="shared" ref="W1186" si="4456">SUM(O1186,Q1186,S1186)</f>
        <v>0</v>
      </c>
      <c r="X1186"/>
      <c r="Y1186"/>
      <c r="Z1186"/>
      <c r="AA1186"/>
      <c r="AB1186"/>
    </row>
    <row r="1187" spans="1:28" x14ac:dyDescent="0.25">
      <c r="A1187" s="61"/>
      <c r="B1187" s="40"/>
      <c r="D1187" s="42"/>
      <c r="E1187" s="58"/>
      <c r="F1187" s="55"/>
      <c r="G1187" s="55"/>
      <c r="H1187" s="51"/>
      <c r="I1187" s="51"/>
      <c r="J1187" s="48"/>
      <c r="K1187" s="51"/>
      <c r="L1187" s="48"/>
      <c r="M1187" s="51"/>
      <c r="N1187" s="48"/>
      <c r="O1187" s="51"/>
      <c r="P1187" s="48"/>
      <c r="Q1187" s="51"/>
      <c r="R1187" s="48"/>
      <c r="S1187" s="51"/>
      <c r="T1187" s="48"/>
      <c r="U1187" s="51"/>
      <c r="V1187" s="48"/>
      <c r="W1187" s="45"/>
      <c r="X1187"/>
      <c r="Y1187"/>
      <c r="Z1187"/>
      <c r="AA1187"/>
      <c r="AB1187"/>
    </row>
    <row r="1188" spans="1:28" x14ac:dyDescent="0.25">
      <c r="A1188" s="61"/>
      <c r="B1188" s="40"/>
      <c r="D1188" s="42"/>
      <c r="E1188" s="58"/>
      <c r="F1188" s="55"/>
      <c r="G1188" s="55"/>
      <c r="H1188" s="51"/>
      <c r="I1188" s="51"/>
      <c r="J1188" s="48"/>
      <c r="K1188" s="51"/>
      <c r="L1188" s="48"/>
      <c r="M1188" s="51"/>
      <c r="N1188" s="48"/>
      <c r="O1188" s="51"/>
      <c r="P1188" s="48"/>
      <c r="Q1188" s="51"/>
      <c r="R1188" s="48"/>
      <c r="S1188" s="51"/>
      <c r="T1188" s="48"/>
      <c r="U1188" s="51"/>
      <c r="V1188" s="48"/>
      <c r="W1188" s="45"/>
      <c r="X1188"/>
      <c r="Y1188"/>
      <c r="Z1188"/>
      <c r="AA1188"/>
      <c r="AB1188"/>
    </row>
    <row r="1189" spans="1:28" ht="15.75" thickBot="1" x14ac:dyDescent="0.3">
      <c r="A1189" s="62"/>
      <c r="B1189" s="41"/>
      <c r="C1189" s="35"/>
      <c r="D1189" s="25"/>
      <c r="E1189" s="59"/>
      <c r="F1189" s="56"/>
      <c r="G1189" s="56"/>
      <c r="H1189" s="52"/>
      <c r="I1189" s="52"/>
      <c r="J1189" s="53"/>
      <c r="K1189" s="52"/>
      <c r="L1189" s="53"/>
      <c r="M1189" s="52"/>
      <c r="N1189" s="53"/>
      <c r="O1189" s="52"/>
      <c r="P1189" s="53"/>
      <c r="Q1189" s="52"/>
      <c r="R1189" s="53"/>
      <c r="S1189" s="52"/>
      <c r="T1189" s="53"/>
      <c r="U1189" s="52"/>
      <c r="V1189" s="49"/>
      <c r="W1189" s="46"/>
      <c r="X1189"/>
      <c r="Y1189"/>
      <c r="Z1189"/>
      <c r="AA1189"/>
      <c r="AB1189"/>
    </row>
    <row r="1190" spans="1:28" x14ac:dyDescent="0.25">
      <c r="A1190" s="60"/>
      <c r="B1190" s="37" t="str">
        <f>IFERROR(VLOOKUP(A1190,'Listing Clients'!A:K,2,0),"")</f>
        <v/>
      </c>
      <c r="C1190" s="39" t="str">
        <f>IFERROR(VLOOKUP(A1190,'Listing Clients'!A:K,3,0),"")</f>
        <v/>
      </c>
      <c r="D1190" s="24"/>
      <c r="E1190" s="57"/>
      <c r="F1190" s="54"/>
      <c r="G1190" s="54"/>
      <c r="H1190" s="50">
        <f t="shared" ref="H1190" si="4457">G1190-F1190</f>
        <v>0</v>
      </c>
      <c r="I1190" s="50">
        <f t="shared" ref="I1190" si="4458">COUNTIF(D1190:D1193,"Adulte")*H1190</f>
        <v>0</v>
      </c>
      <c r="J1190" s="47">
        <f t="shared" ref="J1190" si="4459">IF(I1190="","",I1190*Y$2)</f>
        <v>0</v>
      </c>
      <c r="K1190" s="50">
        <f t="shared" ref="K1190" si="4460">COUNTIF(D1190:D1193,"E&lt;10 ans")*H1190</f>
        <v>0</v>
      </c>
      <c r="L1190" s="47">
        <f t="shared" si="4340"/>
        <v>0</v>
      </c>
      <c r="M1190" s="50">
        <f t="shared" ref="M1190" si="4461">COUNTIF(D1190:D1193,"Invité")*H1190</f>
        <v>0</v>
      </c>
      <c r="N1190" s="47">
        <f t="shared" ref="N1190" si="4462">IF(M1190="","",M1190*AC$2)</f>
        <v>0</v>
      </c>
      <c r="O1190" s="50">
        <f t="shared" ref="O1190" si="4463">COUNTIF(D1190:D1193,"Adulte")*H1190</f>
        <v>0</v>
      </c>
      <c r="P1190" s="47">
        <f t="shared" ref="P1190" si="4464">IF(O1190="","",O1190*Z$2)</f>
        <v>0</v>
      </c>
      <c r="Q1190" s="50">
        <f t="shared" ref="Q1190" si="4465">COUNTIF(D1190:D1193,"E&lt;10 ans")*H1190</f>
        <v>0</v>
      </c>
      <c r="R1190" s="47">
        <f t="shared" ref="R1190" si="4466">IF(Q1190="","",Q1190*AB$2)</f>
        <v>0</v>
      </c>
      <c r="S1190" s="50">
        <f t="shared" ref="S1190" si="4467">COUNTIF(D1190:D1193,"Invité")*H1190</f>
        <v>0</v>
      </c>
      <c r="T1190" s="47">
        <f t="shared" ref="T1190" si="4468">IF(S1190="","",S1190*AD$2)</f>
        <v>0</v>
      </c>
      <c r="U1190" s="50">
        <f t="shared" ref="U1190" si="4469">COUNTIF(D1190:D1193,"E&lt;3 ans")</f>
        <v>0</v>
      </c>
      <c r="V1190" s="47">
        <f t="shared" ref="V1190" si="4470">SUM(J1190,L1190,N1190,P1190,R1190,T1190,AE1190)</f>
        <v>0</v>
      </c>
      <c r="W1190" s="44">
        <f t="shared" ref="W1190" si="4471">SUM(O1190,Q1190,S1190)</f>
        <v>0</v>
      </c>
      <c r="X1190"/>
      <c r="Y1190"/>
      <c r="Z1190"/>
      <c r="AA1190"/>
      <c r="AB1190"/>
    </row>
    <row r="1191" spans="1:28" x14ac:dyDescent="0.25">
      <c r="A1191" s="61"/>
      <c r="B1191" s="40"/>
      <c r="D1191" s="42"/>
      <c r="E1191" s="58"/>
      <c r="F1191" s="55"/>
      <c r="G1191" s="55"/>
      <c r="H1191" s="51"/>
      <c r="I1191" s="51"/>
      <c r="J1191" s="48"/>
      <c r="K1191" s="51"/>
      <c r="L1191" s="48"/>
      <c r="M1191" s="51"/>
      <c r="N1191" s="48"/>
      <c r="O1191" s="51"/>
      <c r="P1191" s="48"/>
      <c r="Q1191" s="51"/>
      <c r="R1191" s="48"/>
      <c r="S1191" s="51"/>
      <c r="T1191" s="48"/>
      <c r="U1191" s="51"/>
      <c r="V1191" s="48"/>
      <c r="W1191" s="45"/>
      <c r="X1191"/>
      <c r="Y1191"/>
      <c r="Z1191"/>
      <c r="AA1191"/>
      <c r="AB1191"/>
    </row>
    <row r="1192" spans="1:28" x14ac:dyDescent="0.25">
      <c r="A1192" s="61"/>
      <c r="B1192" s="40"/>
      <c r="D1192" s="42"/>
      <c r="E1192" s="58"/>
      <c r="F1192" s="55"/>
      <c r="G1192" s="55"/>
      <c r="H1192" s="51"/>
      <c r="I1192" s="51"/>
      <c r="J1192" s="48"/>
      <c r="K1192" s="51"/>
      <c r="L1192" s="48"/>
      <c r="M1192" s="51"/>
      <c r="N1192" s="48"/>
      <c r="O1192" s="51"/>
      <c r="P1192" s="48"/>
      <c r="Q1192" s="51"/>
      <c r="R1192" s="48"/>
      <c r="S1192" s="51"/>
      <c r="T1192" s="48"/>
      <c r="U1192" s="51"/>
      <c r="V1192" s="48"/>
      <c r="W1192" s="45"/>
      <c r="X1192"/>
      <c r="Y1192"/>
      <c r="Z1192"/>
      <c r="AA1192"/>
      <c r="AB1192"/>
    </row>
    <row r="1193" spans="1:28" ht="15.75" thickBot="1" x14ac:dyDescent="0.3">
      <c r="A1193" s="62"/>
      <c r="B1193" s="41"/>
      <c r="C1193" s="35"/>
      <c r="D1193" s="25"/>
      <c r="E1193" s="59"/>
      <c r="F1193" s="56"/>
      <c r="G1193" s="56"/>
      <c r="H1193" s="52"/>
      <c r="I1193" s="52"/>
      <c r="J1193" s="53"/>
      <c r="K1193" s="52"/>
      <c r="L1193" s="53"/>
      <c r="M1193" s="52"/>
      <c r="N1193" s="53"/>
      <c r="O1193" s="52"/>
      <c r="P1193" s="53"/>
      <c r="Q1193" s="52"/>
      <c r="R1193" s="53"/>
      <c r="S1193" s="52"/>
      <c r="T1193" s="53"/>
      <c r="U1193" s="52"/>
      <c r="V1193" s="49"/>
      <c r="W1193" s="46"/>
      <c r="X1193"/>
      <c r="Y1193"/>
      <c r="Z1193"/>
      <c r="AA1193"/>
      <c r="AB1193"/>
    </row>
    <row r="1194" spans="1:28" x14ac:dyDescent="0.25">
      <c r="A1194" s="60"/>
      <c r="B1194" s="37" t="str">
        <f>IFERROR(VLOOKUP(A1194,'Listing Clients'!A:K,2,0),"")</f>
        <v/>
      </c>
      <c r="C1194" s="39" t="str">
        <f>IFERROR(VLOOKUP(A1194,'Listing Clients'!A:K,3,0),"")</f>
        <v/>
      </c>
      <c r="D1194" s="24"/>
      <c r="E1194" s="57"/>
      <c r="F1194" s="54"/>
      <c r="G1194" s="54"/>
      <c r="H1194" s="50">
        <f t="shared" ref="H1194" si="4472">G1194-F1194</f>
        <v>0</v>
      </c>
      <c r="I1194" s="50">
        <f t="shared" ref="I1194" si="4473">COUNTIF(D1194:D1197,"Adulte")*H1194</f>
        <v>0</v>
      </c>
      <c r="J1194" s="47">
        <f t="shared" ref="J1194" si="4474">IF(I1194="","",I1194*Y$2)</f>
        <v>0</v>
      </c>
      <c r="K1194" s="50">
        <f t="shared" ref="K1194" si="4475">COUNTIF(D1194:D1197,"E&lt;10 ans")*H1194</f>
        <v>0</v>
      </c>
      <c r="L1194" s="47">
        <f t="shared" si="4340"/>
        <v>0</v>
      </c>
      <c r="M1194" s="50">
        <f t="shared" ref="M1194" si="4476">COUNTIF(D1194:D1197,"Invité")*H1194</f>
        <v>0</v>
      </c>
      <c r="N1194" s="47">
        <f t="shared" ref="N1194" si="4477">IF(M1194="","",M1194*AC$2)</f>
        <v>0</v>
      </c>
      <c r="O1194" s="50">
        <f t="shared" ref="O1194" si="4478">COUNTIF(D1194:D1197,"Adulte")*H1194</f>
        <v>0</v>
      </c>
      <c r="P1194" s="47">
        <f t="shared" ref="P1194" si="4479">IF(O1194="","",O1194*Z$2)</f>
        <v>0</v>
      </c>
      <c r="Q1194" s="50">
        <f t="shared" ref="Q1194" si="4480">COUNTIF(D1194:D1197,"E&lt;10 ans")*H1194</f>
        <v>0</v>
      </c>
      <c r="R1194" s="47">
        <f t="shared" ref="R1194" si="4481">IF(Q1194="","",Q1194*AB$2)</f>
        <v>0</v>
      </c>
      <c r="S1194" s="50">
        <f t="shared" ref="S1194" si="4482">COUNTIF(D1194:D1197,"Invité")*H1194</f>
        <v>0</v>
      </c>
      <c r="T1194" s="47">
        <f t="shared" ref="T1194" si="4483">IF(S1194="","",S1194*AD$2)</f>
        <v>0</v>
      </c>
      <c r="U1194" s="50">
        <f t="shared" ref="U1194" si="4484">COUNTIF(D1194:D1197,"E&lt;3 ans")</f>
        <v>0</v>
      </c>
      <c r="V1194" s="47">
        <f t="shared" ref="V1194" si="4485">SUM(J1194,L1194,N1194,P1194,R1194,T1194,AE1194)</f>
        <v>0</v>
      </c>
      <c r="W1194" s="44">
        <f t="shared" ref="W1194" si="4486">SUM(O1194,Q1194,S1194)</f>
        <v>0</v>
      </c>
      <c r="X1194"/>
      <c r="Y1194"/>
      <c r="Z1194"/>
      <c r="AA1194"/>
      <c r="AB1194"/>
    </row>
    <row r="1195" spans="1:28" x14ac:dyDescent="0.25">
      <c r="A1195" s="61"/>
      <c r="B1195" s="40"/>
      <c r="D1195" s="42"/>
      <c r="E1195" s="58"/>
      <c r="F1195" s="55"/>
      <c r="G1195" s="55"/>
      <c r="H1195" s="51"/>
      <c r="I1195" s="51"/>
      <c r="J1195" s="48"/>
      <c r="K1195" s="51"/>
      <c r="L1195" s="48"/>
      <c r="M1195" s="51"/>
      <c r="N1195" s="48"/>
      <c r="O1195" s="51"/>
      <c r="P1195" s="48"/>
      <c r="Q1195" s="51"/>
      <c r="R1195" s="48"/>
      <c r="S1195" s="51"/>
      <c r="T1195" s="48"/>
      <c r="U1195" s="51"/>
      <c r="V1195" s="48"/>
      <c r="W1195" s="45"/>
      <c r="X1195"/>
      <c r="Y1195"/>
      <c r="Z1195"/>
      <c r="AA1195"/>
      <c r="AB1195"/>
    </row>
    <row r="1196" spans="1:28" x14ac:dyDescent="0.25">
      <c r="A1196" s="61"/>
      <c r="B1196" s="40"/>
      <c r="D1196" s="42"/>
      <c r="E1196" s="58"/>
      <c r="F1196" s="55"/>
      <c r="G1196" s="55"/>
      <c r="H1196" s="51"/>
      <c r="I1196" s="51"/>
      <c r="J1196" s="48"/>
      <c r="K1196" s="51"/>
      <c r="L1196" s="48"/>
      <c r="M1196" s="51"/>
      <c r="N1196" s="48"/>
      <c r="O1196" s="51"/>
      <c r="P1196" s="48"/>
      <c r="Q1196" s="51"/>
      <c r="R1196" s="48"/>
      <c r="S1196" s="51"/>
      <c r="T1196" s="48"/>
      <c r="U1196" s="51"/>
      <c r="V1196" s="48"/>
      <c r="W1196" s="45"/>
      <c r="X1196"/>
      <c r="Y1196"/>
      <c r="Z1196"/>
      <c r="AA1196"/>
      <c r="AB1196"/>
    </row>
    <row r="1197" spans="1:28" ht="15.75" thickBot="1" x14ac:dyDescent="0.3">
      <c r="A1197" s="62"/>
      <c r="B1197" s="41"/>
      <c r="C1197" s="35"/>
      <c r="D1197" s="25"/>
      <c r="E1197" s="59"/>
      <c r="F1197" s="56"/>
      <c r="G1197" s="56"/>
      <c r="H1197" s="52"/>
      <c r="I1197" s="52"/>
      <c r="J1197" s="53"/>
      <c r="K1197" s="52"/>
      <c r="L1197" s="53"/>
      <c r="M1197" s="52"/>
      <c r="N1197" s="53"/>
      <c r="O1197" s="52"/>
      <c r="P1197" s="53"/>
      <c r="Q1197" s="52"/>
      <c r="R1197" s="53"/>
      <c r="S1197" s="52"/>
      <c r="T1197" s="53"/>
      <c r="U1197" s="52"/>
      <c r="V1197" s="49"/>
      <c r="W1197" s="46"/>
      <c r="X1197"/>
      <c r="Y1197"/>
      <c r="Z1197"/>
      <c r="AA1197"/>
      <c r="AB1197"/>
    </row>
    <row r="1198" spans="1:28" x14ac:dyDescent="0.25">
      <c r="A1198" s="60"/>
      <c r="B1198" s="37" t="str">
        <f>IFERROR(VLOOKUP(A1198,'Listing Clients'!A:K,2,0),"")</f>
        <v/>
      </c>
      <c r="C1198" s="39" t="str">
        <f>IFERROR(VLOOKUP(A1198,'Listing Clients'!A:K,3,0),"")</f>
        <v/>
      </c>
      <c r="D1198" s="24"/>
      <c r="E1198" s="57"/>
      <c r="F1198" s="54"/>
      <c r="G1198" s="54"/>
      <c r="H1198" s="50">
        <f t="shared" ref="H1198" si="4487">G1198-F1198</f>
        <v>0</v>
      </c>
      <c r="I1198" s="50">
        <f t="shared" ref="I1198" si="4488">COUNTIF(D1198:D1201,"Adulte")*H1198</f>
        <v>0</v>
      </c>
      <c r="J1198" s="47">
        <f t="shared" ref="J1198" si="4489">IF(I1198="","",I1198*Y$2)</f>
        <v>0</v>
      </c>
      <c r="K1198" s="50">
        <f t="shared" ref="K1198" si="4490">COUNTIF(D1198:D1201,"E&lt;10 ans")*H1198</f>
        <v>0</v>
      </c>
      <c r="L1198" s="47">
        <f t="shared" si="4340"/>
        <v>0</v>
      </c>
      <c r="M1198" s="50">
        <f t="shared" ref="M1198" si="4491">COUNTIF(D1198:D1201,"Invité")*H1198</f>
        <v>0</v>
      </c>
      <c r="N1198" s="47">
        <f t="shared" ref="N1198" si="4492">IF(M1198="","",M1198*AC$2)</f>
        <v>0</v>
      </c>
      <c r="O1198" s="50">
        <f t="shared" ref="O1198" si="4493">COUNTIF(D1198:D1201,"Adulte")*H1198</f>
        <v>0</v>
      </c>
      <c r="P1198" s="47">
        <f t="shared" ref="P1198" si="4494">IF(O1198="","",O1198*Z$2)</f>
        <v>0</v>
      </c>
      <c r="Q1198" s="50">
        <f t="shared" ref="Q1198" si="4495">COUNTIF(D1198:D1201,"E&lt;10 ans")*H1198</f>
        <v>0</v>
      </c>
      <c r="R1198" s="47">
        <f t="shared" ref="R1198" si="4496">IF(Q1198="","",Q1198*AB$2)</f>
        <v>0</v>
      </c>
      <c r="S1198" s="50">
        <f t="shared" ref="S1198" si="4497">COUNTIF(D1198:D1201,"Invité")*H1198</f>
        <v>0</v>
      </c>
      <c r="T1198" s="47">
        <f t="shared" ref="T1198" si="4498">IF(S1198="","",S1198*AD$2)</f>
        <v>0</v>
      </c>
      <c r="U1198" s="50">
        <f t="shared" ref="U1198" si="4499">COUNTIF(D1198:D1201,"E&lt;3 ans")</f>
        <v>0</v>
      </c>
      <c r="V1198" s="47">
        <f t="shared" ref="V1198" si="4500">SUM(J1198,L1198,N1198,P1198,R1198,T1198,AE1198)</f>
        <v>0</v>
      </c>
      <c r="W1198" s="44">
        <f t="shared" ref="W1198" si="4501">SUM(O1198,Q1198,S1198)</f>
        <v>0</v>
      </c>
      <c r="X1198"/>
      <c r="Y1198"/>
      <c r="Z1198"/>
      <c r="AA1198"/>
      <c r="AB1198"/>
    </row>
    <row r="1199" spans="1:28" x14ac:dyDescent="0.25">
      <c r="A1199" s="61"/>
      <c r="B1199" s="40"/>
      <c r="D1199" s="42"/>
      <c r="E1199" s="58"/>
      <c r="F1199" s="55"/>
      <c r="G1199" s="55"/>
      <c r="H1199" s="51"/>
      <c r="I1199" s="51"/>
      <c r="J1199" s="48"/>
      <c r="K1199" s="51"/>
      <c r="L1199" s="48"/>
      <c r="M1199" s="51"/>
      <c r="N1199" s="48"/>
      <c r="O1199" s="51"/>
      <c r="P1199" s="48"/>
      <c r="Q1199" s="51"/>
      <c r="R1199" s="48"/>
      <c r="S1199" s="51"/>
      <c r="T1199" s="48"/>
      <c r="U1199" s="51"/>
      <c r="V1199" s="48"/>
      <c r="W1199" s="45"/>
      <c r="X1199"/>
      <c r="Y1199"/>
      <c r="Z1199"/>
      <c r="AA1199"/>
      <c r="AB1199"/>
    </row>
    <row r="1200" spans="1:28" x14ac:dyDescent="0.25">
      <c r="A1200" s="61"/>
      <c r="B1200" s="40"/>
      <c r="D1200" s="42"/>
      <c r="E1200" s="58"/>
      <c r="F1200" s="55"/>
      <c r="G1200" s="55"/>
      <c r="H1200" s="51"/>
      <c r="I1200" s="51"/>
      <c r="J1200" s="48"/>
      <c r="K1200" s="51"/>
      <c r="L1200" s="48"/>
      <c r="M1200" s="51"/>
      <c r="N1200" s="48"/>
      <c r="O1200" s="51"/>
      <c r="P1200" s="48"/>
      <c r="Q1200" s="51"/>
      <c r="R1200" s="48"/>
      <c r="S1200" s="51"/>
      <c r="T1200" s="48"/>
      <c r="U1200" s="51"/>
      <c r="V1200" s="48"/>
      <c r="W1200" s="45"/>
      <c r="X1200"/>
      <c r="Y1200"/>
      <c r="Z1200"/>
      <c r="AA1200"/>
      <c r="AB1200"/>
    </row>
    <row r="1201" spans="1:28" ht="15.75" thickBot="1" x14ac:dyDescent="0.3">
      <c r="A1201" s="62"/>
      <c r="B1201" s="41"/>
      <c r="C1201" s="35"/>
      <c r="D1201" s="25"/>
      <c r="E1201" s="59"/>
      <c r="F1201" s="56"/>
      <c r="G1201" s="56"/>
      <c r="H1201" s="52"/>
      <c r="I1201" s="52"/>
      <c r="J1201" s="53"/>
      <c r="K1201" s="52"/>
      <c r="L1201" s="53"/>
      <c r="M1201" s="52"/>
      <c r="N1201" s="53"/>
      <c r="O1201" s="52"/>
      <c r="P1201" s="53"/>
      <c r="Q1201" s="52"/>
      <c r="R1201" s="53"/>
      <c r="S1201" s="52"/>
      <c r="T1201" s="53"/>
      <c r="U1201" s="52"/>
      <c r="V1201" s="49"/>
      <c r="W1201" s="46"/>
      <c r="X1201"/>
      <c r="Y1201"/>
      <c r="Z1201"/>
      <c r="AA1201"/>
      <c r="AB1201"/>
    </row>
    <row r="1202" spans="1:28" x14ac:dyDescent="0.25">
      <c r="A1202" s="60"/>
      <c r="B1202" s="37" t="str">
        <f>IFERROR(VLOOKUP(A1202,'Listing Clients'!A:K,2,0),"")</f>
        <v/>
      </c>
      <c r="C1202" s="39" t="str">
        <f>IFERROR(VLOOKUP(A1202,'Listing Clients'!A:K,3,0),"")</f>
        <v/>
      </c>
      <c r="D1202" s="24"/>
      <c r="E1202" s="57"/>
      <c r="F1202" s="54"/>
      <c r="G1202" s="54"/>
      <c r="H1202" s="50">
        <f t="shared" ref="H1202" si="4502">G1202-F1202</f>
        <v>0</v>
      </c>
      <c r="I1202" s="50">
        <f t="shared" ref="I1202" si="4503">COUNTIF(D1202:D1205,"Adulte")*H1202</f>
        <v>0</v>
      </c>
      <c r="J1202" s="47">
        <f t="shared" ref="J1202" si="4504">IF(I1202="","",I1202*Y$2)</f>
        <v>0</v>
      </c>
      <c r="K1202" s="50">
        <f t="shared" ref="K1202" si="4505">COUNTIF(D1202:D1205,"E&lt;10 ans")*H1202</f>
        <v>0</v>
      </c>
      <c r="L1202" s="47">
        <f t="shared" si="4340"/>
        <v>0</v>
      </c>
      <c r="M1202" s="50">
        <f t="shared" ref="M1202" si="4506">COUNTIF(D1202:D1205,"Invité")*H1202</f>
        <v>0</v>
      </c>
      <c r="N1202" s="47">
        <f t="shared" ref="N1202" si="4507">IF(M1202="","",M1202*AC$2)</f>
        <v>0</v>
      </c>
      <c r="O1202" s="50">
        <f t="shared" ref="O1202" si="4508">COUNTIF(D1202:D1205,"Adulte")*H1202</f>
        <v>0</v>
      </c>
      <c r="P1202" s="47">
        <f t="shared" ref="P1202" si="4509">IF(O1202="","",O1202*Z$2)</f>
        <v>0</v>
      </c>
      <c r="Q1202" s="50">
        <f t="shared" ref="Q1202" si="4510">COUNTIF(D1202:D1205,"E&lt;10 ans")*H1202</f>
        <v>0</v>
      </c>
      <c r="R1202" s="47">
        <f t="shared" ref="R1202" si="4511">IF(Q1202="","",Q1202*AB$2)</f>
        <v>0</v>
      </c>
      <c r="S1202" s="50">
        <f t="shared" ref="S1202" si="4512">COUNTIF(D1202:D1205,"Invité")*H1202</f>
        <v>0</v>
      </c>
      <c r="T1202" s="47">
        <f t="shared" ref="T1202" si="4513">IF(S1202="","",S1202*AD$2)</f>
        <v>0</v>
      </c>
      <c r="U1202" s="50">
        <f t="shared" ref="U1202" si="4514">COUNTIF(D1202:D1205,"E&lt;3 ans")</f>
        <v>0</v>
      </c>
      <c r="V1202" s="47">
        <f t="shared" ref="V1202" si="4515">SUM(J1202,L1202,N1202,P1202,R1202,T1202,AE1202)</f>
        <v>0</v>
      </c>
      <c r="W1202" s="44">
        <f t="shared" ref="W1202" si="4516">SUM(O1202,Q1202,S1202)</f>
        <v>0</v>
      </c>
      <c r="X1202"/>
      <c r="Y1202"/>
      <c r="Z1202"/>
      <c r="AA1202"/>
      <c r="AB1202"/>
    </row>
    <row r="1203" spans="1:28" x14ac:dyDescent="0.25">
      <c r="A1203" s="61"/>
      <c r="B1203" s="40"/>
      <c r="D1203" s="42"/>
      <c r="E1203" s="58"/>
      <c r="F1203" s="55"/>
      <c r="G1203" s="55"/>
      <c r="H1203" s="51"/>
      <c r="I1203" s="51"/>
      <c r="J1203" s="48"/>
      <c r="K1203" s="51"/>
      <c r="L1203" s="48"/>
      <c r="M1203" s="51"/>
      <c r="N1203" s="48"/>
      <c r="O1203" s="51"/>
      <c r="P1203" s="48"/>
      <c r="Q1203" s="51"/>
      <c r="R1203" s="48"/>
      <c r="S1203" s="51"/>
      <c r="T1203" s="48"/>
      <c r="U1203" s="51"/>
      <c r="V1203" s="48"/>
      <c r="W1203" s="45"/>
      <c r="X1203"/>
      <c r="Y1203"/>
      <c r="Z1203"/>
      <c r="AA1203"/>
      <c r="AB1203"/>
    </row>
    <row r="1204" spans="1:28" x14ac:dyDescent="0.25">
      <c r="A1204" s="61"/>
      <c r="B1204" s="40"/>
      <c r="D1204" s="42"/>
      <c r="E1204" s="58"/>
      <c r="F1204" s="55"/>
      <c r="G1204" s="55"/>
      <c r="H1204" s="51"/>
      <c r="I1204" s="51"/>
      <c r="J1204" s="48"/>
      <c r="K1204" s="51"/>
      <c r="L1204" s="48"/>
      <c r="M1204" s="51"/>
      <c r="N1204" s="48"/>
      <c r="O1204" s="51"/>
      <c r="P1204" s="48"/>
      <c r="Q1204" s="51"/>
      <c r="R1204" s="48"/>
      <c r="S1204" s="51"/>
      <c r="T1204" s="48"/>
      <c r="U1204" s="51"/>
      <c r="V1204" s="48"/>
      <c r="W1204" s="45"/>
      <c r="X1204"/>
      <c r="Y1204"/>
      <c r="Z1204"/>
      <c r="AA1204"/>
      <c r="AB1204"/>
    </row>
    <row r="1205" spans="1:28" ht="15.75" thickBot="1" x14ac:dyDescent="0.3">
      <c r="A1205" s="62"/>
      <c r="B1205" s="41"/>
      <c r="C1205" s="35"/>
      <c r="D1205" s="25"/>
      <c r="E1205" s="59"/>
      <c r="F1205" s="56"/>
      <c r="G1205" s="56"/>
      <c r="H1205" s="52"/>
      <c r="I1205" s="52"/>
      <c r="J1205" s="53"/>
      <c r="K1205" s="52"/>
      <c r="L1205" s="53"/>
      <c r="M1205" s="52"/>
      <c r="N1205" s="53"/>
      <c r="O1205" s="52"/>
      <c r="P1205" s="53"/>
      <c r="Q1205" s="52"/>
      <c r="R1205" s="53"/>
      <c r="S1205" s="52"/>
      <c r="T1205" s="53"/>
      <c r="U1205" s="52"/>
      <c r="V1205" s="49"/>
      <c r="W1205" s="46"/>
      <c r="X1205"/>
      <c r="Y1205"/>
      <c r="Z1205"/>
      <c r="AA1205"/>
      <c r="AB1205"/>
    </row>
    <row r="1206" spans="1:28" x14ac:dyDescent="0.25">
      <c r="A1206" s="60"/>
      <c r="B1206" s="37" t="str">
        <f>IFERROR(VLOOKUP(A1206,'Listing Clients'!A:K,2,0),"")</f>
        <v/>
      </c>
      <c r="C1206" s="39" t="str">
        <f>IFERROR(VLOOKUP(A1206,'Listing Clients'!A:K,3,0),"")</f>
        <v/>
      </c>
      <c r="D1206" s="24"/>
      <c r="E1206" s="57"/>
      <c r="F1206" s="54"/>
      <c r="G1206" s="54"/>
      <c r="H1206" s="50">
        <f t="shared" ref="H1206" si="4517">G1206-F1206</f>
        <v>0</v>
      </c>
      <c r="I1206" s="50">
        <f t="shared" ref="I1206" si="4518">COUNTIF(D1206:D1209,"Adulte")*H1206</f>
        <v>0</v>
      </c>
      <c r="J1206" s="47">
        <f t="shared" ref="J1206" si="4519">IF(I1206="","",I1206*Y$2)</f>
        <v>0</v>
      </c>
      <c r="K1206" s="50">
        <f t="shared" ref="K1206" si="4520">COUNTIF(D1206:D1209,"E&lt;10 ans")*H1206</f>
        <v>0</v>
      </c>
      <c r="L1206" s="47">
        <f t="shared" si="4340"/>
        <v>0</v>
      </c>
      <c r="M1206" s="50">
        <f t="shared" ref="M1206" si="4521">COUNTIF(D1206:D1209,"Invité")*H1206</f>
        <v>0</v>
      </c>
      <c r="N1206" s="47">
        <f t="shared" ref="N1206" si="4522">IF(M1206="","",M1206*AC$2)</f>
        <v>0</v>
      </c>
      <c r="O1206" s="50">
        <f t="shared" ref="O1206" si="4523">COUNTIF(D1206:D1209,"Adulte")*H1206</f>
        <v>0</v>
      </c>
      <c r="P1206" s="47">
        <f t="shared" ref="P1206" si="4524">IF(O1206="","",O1206*Z$2)</f>
        <v>0</v>
      </c>
      <c r="Q1206" s="50">
        <f t="shared" ref="Q1206" si="4525">COUNTIF(D1206:D1209,"E&lt;10 ans")*H1206</f>
        <v>0</v>
      </c>
      <c r="R1206" s="47">
        <f t="shared" ref="R1206" si="4526">IF(Q1206="","",Q1206*AB$2)</f>
        <v>0</v>
      </c>
      <c r="S1206" s="50">
        <f t="shared" ref="S1206" si="4527">COUNTIF(D1206:D1209,"Invité")*H1206</f>
        <v>0</v>
      </c>
      <c r="T1206" s="47">
        <f t="shared" ref="T1206" si="4528">IF(S1206="","",S1206*AD$2)</f>
        <v>0</v>
      </c>
      <c r="U1206" s="50">
        <f t="shared" ref="U1206" si="4529">COUNTIF(D1206:D1209,"E&lt;3 ans")</f>
        <v>0</v>
      </c>
      <c r="V1206" s="47">
        <f t="shared" ref="V1206" si="4530">SUM(J1206,L1206,N1206,P1206,R1206,T1206,AE1206)</f>
        <v>0</v>
      </c>
      <c r="W1206" s="44">
        <f t="shared" ref="W1206" si="4531">SUM(O1206,Q1206,S1206)</f>
        <v>0</v>
      </c>
      <c r="X1206"/>
      <c r="Y1206"/>
      <c r="Z1206"/>
      <c r="AA1206"/>
      <c r="AB1206"/>
    </row>
    <row r="1207" spans="1:28" x14ac:dyDescent="0.25">
      <c r="A1207" s="61"/>
      <c r="B1207" s="40"/>
      <c r="D1207" s="42"/>
      <c r="E1207" s="58"/>
      <c r="F1207" s="55"/>
      <c r="G1207" s="55"/>
      <c r="H1207" s="51"/>
      <c r="I1207" s="51"/>
      <c r="J1207" s="48"/>
      <c r="K1207" s="51"/>
      <c r="L1207" s="48"/>
      <c r="M1207" s="51"/>
      <c r="N1207" s="48"/>
      <c r="O1207" s="51"/>
      <c r="P1207" s="48"/>
      <c r="Q1207" s="51"/>
      <c r="R1207" s="48"/>
      <c r="S1207" s="51"/>
      <c r="T1207" s="48"/>
      <c r="U1207" s="51"/>
      <c r="V1207" s="48"/>
      <c r="W1207" s="45"/>
      <c r="X1207"/>
      <c r="Y1207"/>
      <c r="Z1207"/>
      <c r="AA1207"/>
      <c r="AB1207"/>
    </row>
    <row r="1208" spans="1:28" x14ac:dyDescent="0.25">
      <c r="A1208" s="61"/>
      <c r="B1208" s="40"/>
      <c r="D1208" s="42"/>
      <c r="E1208" s="58"/>
      <c r="F1208" s="55"/>
      <c r="G1208" s="55"/>
      <c r="H1208" s="51"/>
      <c r="I1208" s="51"/>
      <c r="J1208" s="48"/>
      <c r="K1208" s="51"/>
      <c r="L1208" s="48"/>
      <c r="M1208" s="51"/>
      <c r="N1208" s="48"/>
      <c r="O1208" s="51"/>
      <c r="P1208" s="48"/>
      <c r="Q1208" s="51"/>
      <c r="R1208" s="48"/>
      <c r="S1208" s="51"/>
      <c r="T1208" s="48"/>
      <c r="U1208" s="51"/>
      <c r="V1208" s="48"/>
      <c r="W1208" s="45"/>
      <c r="X1208"/>
      <c r="Y1208"/>
      <c r="Z1208"/>
      <c r="AA1208"/>
      <c r="AB1208"/>
    </row>
    <row r="1209" spans="1:28" ht="15.75" thickBot="1" x14ac:dyDescent="0.3">
      <c r="A1209" s="62"/>
      <c r="B1209" s="41"/>
      <c r="C1209" s="35"/>
      <c r="D1209" s="25"/>
      <c r="E1209" s="59"/>
      <c r="F1209" s="56"/>
      <c r="G1209" s="56"/>
      <c r="H1209" s="52"/>
      <c r="I1209" s="52"/>
      <c r="J1209" s="53"/>
      <c r="K1209" s="52"/>
      <c r="L1209" s="53"/>
      <c r="M1209" s="52"/>
      <c r="N1209" s="53"/>
      <c r="O1209" s="52"/>
      <c r="P1209" s="53"/>
      <c r="Q1209" s="52"/>
      <c r="R1209" s="53"/>
      <c r="S1209" s="52"/>
      <c r="T1209" s="53"/>
      <c r="U1209" s="52"/>
      <c r="V1209" s="49"/>
      <c r="W1209" s="46"/>
      <c r="X1209"/>
      <c r="Y1209"/>
      <c r="Z1209"/>
      <c r="AA1209"/>
      <c r="AB1209"/>
    </row>
    <row r="1210" spans="1:28" x14ac:dyDescent="0.25">
      <c r="A1210" s="60"/>
      <c r="B1210" s="37" t="str">
        <f>IFERROR(VLOOKUP(A1210,'Listing Clients'!A:K,2,0),"")</f>
        <v/>
      </c>
      <c r="C1210" s="39" t="str">
        <f>IFERROR(VLOOKUP(A1210,'Listing Clients'!A:K,3,0),"")</f>
        <v/>
      </c>
      <c r="D1210" s="24"/>
      <c r="E1210" s="57"/>
      <c r="F1210" s="54"/>
      <c r="G1210" s="54"/>
      <c r="H1210" s="50">
        <f t="shared" ref="H1210" si="4532">G1210-F1210</f>
        <v>0</v>
      </c>
      <c r="I1210" s="50">
        <f t="shared" ref="I1210" si="4533">COUNTIF(D1210:D1213,"Adulte")*H1210</f>
        <v>0</v>
      </c>
      <c r="J1210" s="47">
        <f t="shared" ref="J1210" si="4534">IF(I1210="","",I1210*Y$2)</f>
        <v>0</v>
      </c>
      <c r="K1210" s="50">
        <f t="shared" ref="K1210" si="4535">COUNTIF(D1210:D1213,"E&lt;10 ans")*H1210</f>
        <v>0</v>
      </c>
      <c r="L1210" s="47">
        <f t="shared" si="4340"/>
        <v>0</v>
      </c>
      <c r="M1210" s="50">
        <f t="shared" ref="M1210" si="4536">COUNTIF(D1210:D1213,"Invité")*H1210</f>
        <v>0</v>
      </c>
      <c r="N1210" s="47">
        <f t="shared" ref="N1210" si="4537">IF(M1210="","",M1210*AC$2)</f>
        <v>0</v>
      </c>
      <c r="O1210" s="50">
        <f t="shared" ref="O1210" si="4538">COUNTIF(D1210:D1213,"Adulte")*H1210</f>
        <v>0</v>
      </c>
      <c r="P1210" s="47">
        <f t="shared" ref="P1210" si="4539">IF(O1210="","",O1210*Z$2)</f>
        <v>0</v>
      </c>
      <c r="Q1210" s="50">
        <f t="shared" ref="Q1210" si="4540">COUNTIF(D1210:D1213,"E&lt;10 ans")*H1210</f>
        <v>0</v>
      </c>
      <c r="R1210" s="47">
        <f t="shared" ref="R1210" si="4541">IF(Q1210="","",Q1210*AB$2)</f>
        <v>0</v>
      </c>
      <c r="S1210" s="50">
        <f t="shared" ref="S1210" si="4542">COUNTIF(D1210:D1213,"Invité")*H1210</f>
        <v>0</v>
      </c>
      <c r="T1210" s="47">
        <f t="shared" ref="T1210" si="4543">IF(S1210="","",S1210*AD$2)</f>
        <v>0</v>
      </c>
      <c r="U1210" s="50">
        <f t="shared" ref="U1210" si="4544">COUNTIF(D1210:D1213,"E&lt;3 ans")</f>
        <v>0</v>
      </c>
      <c r="V1210" s="47">
        <f t="shared" ref="V1210" si="4545">SUM(J1210,L1210,N1210,P1210,R1210,T1210,AE1210)</f>
        <v>0</v>
      </c>
      <c r="W1210" s="44">
        <f t="shared" ref="W1210" si="4546">SUM(O1210,Q1210,S1210)</f>
        <v>0</v>
      </c>
      <c r="X1210"/>
      <c r="Y1210"/>
      <c r="Z1210"/>
      <c r="AA1210"/>
      <c r="AB1210"/>
    </row>
    <row r="1211" spans="1:28" x14ac:dyDescent="0.25">
      <c r="A1211" s="61"/>
      <c r="B1211" s="40"/>
      <c r="D1211" s="42"/>
      <c r="E1211" s="58"/>
      <c r="F1211" s="55"/>
      <c r="G1211" s="55"/>
      <c r="H1211" s="51"/>
      <c r="I1211" s="51"/>
      <c r="J1211" s="48"/>
      <c r="K1211" s="51"/>
      <c r="L1211" s="48"/>
      <c r="M1211" s="51"/>
      <c r="N1211" s="48"/>
      <c r="O1211" s="51"/>
      <c r="P1211" s="48"/>
      <c r="Q1211" s="51"/>
      <c r="R1211" s="48"/>
      <c r="S1211" s="51"/>
      <c r="T1211" s="48"/>
      <c r="U1211" s="51"/>
      <c r="V1211" s="48"/>
      <c r="W1211" s="45"/>
      <c r="X1211"/>
      <c r="Y1211"/>
      <c r="Z1211"/>
      <c r="AA1211"/>
      <c r="AB1211"/>
    </row>
    <row r="1212" spans="1:28" x14ac:dyDescent="0.25">
      <c r="A1212" s="61"/>
      <c r="B1212" s="40"/>
      <c r="D1212" s="42"/>
      <c r="E1212" s="58"/>
      <c r="F1212" s="55"/>
      <c r="G1212" s="55"/>
      <c r="H1212" s="51"/>
      <c r="I1212" s="51"/>
      <c r="J1212" s="48"/>
      <c r="K1212" s="51"/>
      <c r="L1212" s="48"/>
      <c r="M1212" s="51"/>
      <c r="N1212" s="48"/>
      <c r="O1212" s="51"/>
      <c r="P1212" s="48"/>
      <c r="Q1212" s="51"/>
      <c r="R1212" s="48"/>
      <c r="S1212" s="51"/>
      <c r="T1212" s="48"/>
      <c r="U1212" s="51"/>
      <c r="V1212" s="48"/>
      <c r="W1212" s="45"/>
      <c r="X1212"/>
      <c r="Y1212"/>
      <c r="Z1212"/>
      <c r="AA1212"/>
      <c r="AB1212"/>
    </row>
    <row r="1213" spans="1:28" ht="15.75" thickBot="1" x14ac:dyDescent="0.3">
      <c r="A1213" s="62"/>
      <c r="B1213" s="41"/>
      <c r="C1213" s="35"/>
      <c r="D1213" s="25"/>
      <c r="E1213" s="59"/>
      <c r="F1213" s="56"/>
      <c r="G1213" s="56"/>
      <c r="H1213" s="52"/>
      <c r="I1213" s="52"/>
      <c r="J1213" s="53"/>
      <c r="K1213" s="52"/>
      <c r="L1213" s="53"/>
      <c r="M1213" s="52"/>
      <c r="N1213" s="53"/>
      <c r="O1213" s="52"/>
      <c r="P1213" s="53"/>
      <c r="Q1213" s="52"/>
      <c r="R1213" s="53"/>
      <c r="S1213" s="52"/>
      <c r="T1213" s="53"/>
      <c r="U1213" s="52"/>
      <c r="V1213" s="49"/>
      <c r="W1213" s="46"/>
      <c r="X1213"/>
      <c r="Y1213"/>
      <c r="Z1213"/>
      <c r="AA1213"/>
      <c r="AB1213"/>
    </row>
    <row r="1214" spans="1:28" x14ac:dyDescent="0.25">
      <c r="A1214" s="60"/>
      <c r="B1214" s="37" t="str">
        <f>IFERROR(VLOOKUP(A1214,'Listing Clients'!A:K,2,0),"")</f>
        <v/>
      </c>
      <c r="C1214" s="39" t="str">
        <f>IFERROR(VLOOKUP(A1214,'Listing Clients'!A:K,3,0),"")</f>
        <v/>
      </c>
      <c r="D1214" s="24"/>
      <c r="E1214" s="57"/>
      <c r="F1214" s="54"/>
      <c r="G1214" s="54"/>
      <c r="H1214" s="50">
        <f t="shared" ref="H1214" si="4547">G1214-F1214</f>
        <v>0</v>
      </c>
      <c r="I1214" s="50">
        <f t="shared" ref="I1214" si="4548">COUNTIF(D1214:D1217,"Adulte")*H1214</f>
        <v>0</v>
      </c>
      <c r="J1214" s="47">
        <f t="shared" ref="J1214" si="4549">IF(I1214="","",I1214*Y$2)</f>
        <v>0</v>
      </c>
      <c r="K1214" s="50">
        <f t="shared" ref="K1214" si="4550">COUNTIF(D1214:D1217,"E&lt;10 ans")*H1214</f>
        <v>0</v>
      </c>
      <c r="L1214" s="47">
        <f t="shared" si="4340"/>
        <v>0</v>
      </c>
      <c r="M1214" s="50">
        <f t="shared" ref="M1214" si="4551">COUNTIF(D1214:D1217,"Invité")*H1214</f>
        <v>0</v>
      </c>
      <c r="N1214" s="47">
        <f t="shared" ref="N1214" si="4552">IF(M1214="","",M1214*AC$2)</f>
        <v>0</v>
      </c>
      <c r="O1214" s="50">
        <f t="shared" ref="O1214" si="4553">COUNTIF(D1214:D1217,"Adulte")*H1214</f>
        <v>0</v>
      </c>
      <c r="P1214" s="47">
        <f t="shared" ref="P1214" si="4554">IF(O1214="","",O1214*Z$2)</f>
        <v>0</v>
      </c>
      <c r="Q1214" s="50">
        <f t="shared" ref="Q1214" si="4555">COUNTIF(D1214:D1217,"E&lt;10 ans")*H1214</f>
        <v>0</v>
      </c>
      <c r="R1214" s="47">
        <f t="shared" ref="R1214" si="4556">IF(Q1214="","",Q1214*AB$2)</f>
        <v>0</v>
      </c>
      <c r="S1214" s="50">
        <f t="shared" ref="S1214" si="4557">COUNTIF(D1214:D1217,"Invité")*H1214</f>
        <v>0</v>
      </c>
      <c r="T1214" s="47">
        <f t="shared" ref="T1214" si="4558">IF(S1214="","",S1214*AD$2)</f>
        <v>0</v>
      </c>
      <c r="U1214" s="50">
        <f t="shared" ref="U1214" si="4559">COUNTIF(D1214:D1217,"E&lt;3 ans")</f>
        <v>0</v>
      </c>
      <c r="V1214" s="47">
        <f t="shared" ref="V1214" si="4560">SUM(J1214,L1214,N1214,P1214,R1214,T1214,AE1214)</f>
        <v>0</v>
      </c>
      <c r="W1214" s="44">
        <f t="shared" ref="W1214" si="4561">SUM(O1214,Q1214,S1214)</f>
        <v>0</v>
      </c>
      <c r="X1214"/>
      <c r="Y1214"/>
      <c r="Z1214"/>
      <c r="AA1214"/>
      <c r="AB1214"/>
    </row>
    <row r="1215" spans="1:28" x14ac:dyDescent="0.25">
      <c r="A1215" s="61"/>
      <c r="B1215" s="40"/>
      <c r="D1215" s="42"/>
      <c r="E1215" s="58"/>
      <c r="F1215" s="55"/>
      <c r="G1215" s="55"/>
      <c r="H1215" s="51"/>
      <c r="I1215" s="51"/>
      <c r="J1215" s="48"/>
      <c r="K1215" s="51"/>
      <c r="L1215" s="48"/>
      <c r="M1215" s="51"/>
      <c r="N1215" s="48"/>
      <c r="O1215" s="51"/>
      <c r="P1215" s="48"/>
      <c r="Q1215" s="51"/>
      <c r="R1215" s="48"/>
      <c r="S1215" s="51"/>
      <c r="T1215" s="48"/>
      <c r="U1215" s="51"/>
      <c r="V1215" s="48"/>
      <c r="W1215" s="45"/>
      <c r="X1215"/>
      <c r="Y1215"/>
      <c r="Z1215"/>
      <c r="AA1215"/>
      <c r="AB1215"/>
    </row>
    <row r="1216" spans="1:28" x14ac:dyDescent="0.25">
      <c r="A1216" s="61"/>
      <c r="B1216" s="40"/>
      <c r="D1216" s="42"/>
      <c r="E1216" s="58"/>
      <c r="F1216" s="55"/>
      <c r="G1216" s="55"/>
      <c r="H1216" s="51"/>
      <c r="I1216" s="51"/>
      <c r="J1216" s="48"/>
      <c r="K1216" s="51"/>
      <c r="L1216" s="48"/>
      <c r="M1216" s="51"/>
      <c r="N1216" s="48"/>
      <c r="O1216" s="51"/>
      <c r="P1216" s="48"/>
      <c r="Q1216" s="51"/>
      <c r="R1216" s="48"/>
      <c r="S1216" s="51"/>
      <c r="T1216" s="48"/>
      <c r="U1216" s="51"/>
      <c r="V1216" s="48"/>
      <c r="W1216" s="45"/>
      <c r="X1216"/>
      <c r="Y1216"/>
      <c r="Z1216"/>
      <c r="AA1216"/>
      <c r="AB1216"/>
    </row>
    <row r="1217" spans="1:28" ht="15.75" thickBot="1" x14ac:dyDescent="0.3">
      <c r="A1217" s="62"/>
      <c r="B1217" s="41"/>
      <c r="C1217" s="35"/>
      <c r="D1217" s="25"/>
      <c r="E1217" s="59"/>
      <c r="F1217" s="56"/>
      <c r="G1217" s="56"/>
      <c r="H1217" s="52"/>
      <c r="I1217" s="52"/>
      <c r="J1217" s="53"/>
      <c r="K1217" s="52"/>
      <c r="L1217" s="53"/>
      <c r="M1217" s="52"/>
      <c r="N1217" s="53"/>
      <c r="O1217" s="52"/>
      <c r="P1217" s="53"/>
      <c r="Q1217" s="52"/>
      <c r="R1217" s="53"/>
      <c r="S1217" s="52"/>
      <c r="T1217" s="53"/>
      <c r="U1217" s="52"/>
      <c r="V1217" s="49"/>
      <c r="W1217" s="46"/>
      <c r="X1217"/>
      <c r="Y1217"/>
      <c r="Z1217"/>
      <c r="AA1217"/>
      <c r="AB1217"/>
    </row>
    <row r="1218" spans="1:28" x14ac:dyDescent="0.25">
      <c r="A1218" s="60"/>
      <c r="B1218" s="37" t="str">
        <f>IFERROR(VLOOKUP(A1218,'Listing Clients'!A:K,2,0),"")</f>
        <v/>
      </c>
      <c r="C1218" s="39" t="str">
        <f>IFERROR(VLOOKUP(A1218,'Listing Clients'!A:K,3,0),"")</f>
        <v/>
      </c>
      <c r="D1218" s="24"/>
      <c r="E1218" s="57"/>
      <c r="F1218" s="54"/>
      <c r="G1218" s="54"/>
      <c r="H1218" s="50">
        <f t="shared" ref="H1218" si="4562">G1218-F1218</f>
        <v>0</v>
      </c>
      <c r="I1218" s="50">
        <f t="shared" ref="I1218" si="4563">COUNTIF(D1218:D1221,"Adulte")*H1218</f>
        <v>0</v>
      </c>
      <c r="J1218" s="47">
        <f t="shared" ref="J1218" si="4564">IF(I1218="","",I1218*Y$2)</f>
        <v>0</v>
      </c>
      <c r="K1218" s="50">
        <f t="shared" ref="K1218" si="4565">COUNTIF(D1218:D1221,"E&lt;10 ans")*H1218</f>
        <v>0</v>
      </c>
      <c r="L1218" s="47">
        <f t="shared" si="4340"/>
        <v>0</v>
      </c>
      <c r="M1218" s="50">
        <f t="shared" ref="M1218" si="4566">COUNTIF(D1218:D1221,"Invité")*H1218</f>
        <v>0</v>
      </c>
      <c r="N1218" s="47">
        <f t="shared" ref="N1218" si="4567">IF(M1218="","",M1218*AC$2)</f>
        <v>0</v>
      </c>
      <c r="O1218" s="50">
        <f t="shared" ref="O1218" si="4568">COUNTIF(D1218:D1221,"Adulte")*H1218</f>
        <v>0</v>
      </c>
      <c r="P1218" s="47">
        <f t="shared" ref="P1218" si="4569">IF(O1218="","",O1218*Z$2)</f>
        <v>0</v>
      </c>
      <c r="Q1218" s="50">
        <f t="shared" ref="Q1218" si="4570">COUNTIF(D1218:D1221,"E&lt;10 ans")*H1218</f>
        <v>0</v>
      </c>
      <c r="R1218" s="47">
        <f t="shared" ref="R1218" si="4571">IF(Q1218="","",Q1218*AB$2)</f>
        <v>0</v>
      </c>
      <c r="S1218" s="50">
        <f t="shared" ref="S1218" si="4572">COUNTIF(D1218:D1221,"Invité")*H1218</f>
        <v>0</v>
      </c>
      <c r="T1218" s="47">
        <f t="shared" ref="T1218" si="4573">IF(S1218="","",S1218*AD$2)</f>
        <v>0</v>
      </c>
      <c r="U1218" s="50">
        <f t="shared" ref="U1218" si="4574">COUNTIF(D1218:D1221,"E&lt;3 ans")</f>
        <v>0</v>
      </c>
      <c r="V1218" s="47">
        <f t="shared" ref="V1218" si="4575">SUM(J1218,L1218,N1218,P1218,R1218,T1218,AE1218)</f>
        <v>0</v>
      </c>
      <c r="W1218" s="44">
        <f t="shared" ref="W1218" si="4576">SUM(O1218,Q1218,S1218)</f>
        <v>0</v>
      </c>
      <c r="X1218"/>
      <c r="Y1218"/>
      <c r="Z1218"/>
      <c r="AA1218"/>
      <c r="AB1218"/>
    </row>
    <row r="1219" spans="1:28" x14ac:dyDescent="0.25">
      <c r="A1219" s="61"/>
      <c r="B1219" s="40"/>
      <c r="D1219" s="42"/>
      <c r="E1219" s="58"/>
      <c r="F1219" s="55"/>
      <c r="G1219" s="55"/>
      <c r="H1219" s="51"/>
      <c r="I1219" s="51"/>
      <c r="J1219" s="48"/>
      <c r="K1219" s="51"/>
      <c r="L1219" s="48"/>
      <c r="M1219" s="51"/>
      <c r="N1219" s="48"/>
      <c r="O1219" s="51"/>
      <c r="P1219" s="48"/>
      <c r="Q1219" s="51"/>
      <c r="R1219" s="48"/>
      <c r="S1219" s="51"/>
      <c r="T1219" s="48"/>
      <c r="U1219" s="51"/>
      <c r="V1219" s="48"/>
      <c r="W1219" s="45"/>
      <c r="X1219"/>
      <c r="Y1219"/>
      <c r="Z1219"/>
      <c r="AA1219"/>
      <c r="AB1219"/>
    </row>
    <row r="1220" spans="1:28" x14ac:dyDescent="0.25">
      <c r="A1220" s="61"/>
      <c r="B1220" s="40"/>
      <c r="D1220" s="42"/>
      <c r="E1220" s="58"/>
      <c r="F1220" s="55"/>
      <c r="G1220" s="55"/>
      <c r="H1220" s="51"/>
      <c r="I1220" s="51"/>
      <c r="J1220" s="48"/>
      <c r="K1220" s="51"/>
      <c r="L1220" s="48"/>
      <c r="M1220" s="51"/>
      <c r="N1220" s="48"/>
      <c r="O1220" s="51"/>
      <c r="P1220" s="48"/>
      <c r="Q1220" s="51"/>
      <c r="R1220" s="48"/>
      <c r="S1220" s="51"/>
      <c r="T1220" s="48"/>
      <c r="U1220" s="51"/>
      <c r="V1220" s="48"/>
      <c r="W1220" s="45"/>
      <c r="X1220"/>
      <c r="Y1220"/>
      <c r="Z1220"/>
      <c r="AA1220"/>
      <c r="AB1220"/>
    </row>
    <row r="1221" spans="1:28" ht="15.75" thickBot="1" x14ac:dyDescent="0.3">
      <c r="A1221" s="62"/>
      <c r="B1221" s="41"/>
      <c r="C1221" s="35"/>
      <c r="D1221" s="25"/>
      <c r="E1221" s="59"/>
      <c r="F1221" s="56"/>
      <c r="G1221" s="56"/>
      <c r="H1221" s="52"/>
      <c r="I1221" s="52"/>
      <c r="J1221" s="53"/>
      <c r="K1221" s="52"/>
      <c r="L1221" s="53"/>
      <c r="M1221" s="52"/>
      <c r="N1221" s="53"/>
      <c r="O1221" s="52"/>
      <c r="P1221" s="53"/>
      <c r="Q1221" s="52"/>
      <c r="R1221" s="53"/>
      <c r="S1221" s="52"/>
      <c r="T1221" s="53"/>
      <c r="U1221" s="52"/>
      <c r="V1221" s="49"/>
      <c r="W1221" s="46"/>
      <c r="X1221"/>
      <c r="Y1221"/>
      <c r="Z1221"/>
      <c r="AA1221"/>
      <c r="AB1221"/>
    </row>
    <row r="1222" spans="1:28" x14ac:dyDescent="0.25">
      <c r="A1222" s="60"/>
      <c r="B1222" s="37" t="str">
        <f>IFERROR(VLOOKUP(A1222,'Listing Clients'!A:K,2,0),"")</f>
        <v/>
      </c>
      <c r="C1222" s="39" t="str">
        <f>IFERROR(VLOOKUP(A1222,'Listing Clients'!A:K,3,0),"")</f>
        <v/>
      </c>
      <c r="D1222" s="24"/>
      <c r="E1222" s="57"/>
      <c r="F1222" s="54"/>
      <c r="G1222" s="54"/>
      <c r="H1222" s="50">
        <f t="shared" ref="H1222" si="4577">G1222-F1222</f>
        <v>0</v>
      </c>
      <c r="I1222" s="50">
        <f t="shared" ref="I1222" si="4578">COUNTIF(D1222:D1225,"Adulte")*H1222</f>
        <v>0</v>
      </c>
      <c r="J1222" s="47">
        <f t="shared" ref="J1222" si="4579">IF(I1222="","",I1222*Y$2)</f>
        <v>0</v>
      </c>
      <c r="K1222" s="50">
        <f t="shared" ref="K1222" si="4580">COUNTIF(D1222:D1225,"E&lt;10 ans")*H1222</f>
        <v>0</v>
      </c>
      <c r="L1222" s="47">
        <f t="shared" ref="L1222:L1282" si="4581">IF(K1222="","",K1222*AA$2)</f>
        <v>0</v>
      </c>
      <c r="M1222" s="50">
        <f t="shared" ref="M1222" si="4582">COUNTIF(D1222:D1225,"Invité")*H1222</f>
        <v>0</v>
      </c>
      <c r="N1222" s="47">
        <f t="shared" ref="N1222" si="4583">IF(M1222="","",M1222*AC$2)</f>
        <v>0</v>
      </c>
      <c r="O1222" s="50">
        <f t="shared" ref="O1222" si="4584">COUNTIF(D1222:D1225,"Adulte")*H1222</f>
        <v>0</v>
      </c>
      <c r="P1222" s="47">
        <f t="shared" ref="P1222" si="4585">IF(O1222="","",O1222*Z$2)</f>
        <v>0</v>
      </c>
      <c r="Q1222" s="50">
        <f t="shared" ref="Q1222" si="4586">COUNTIF(D1222:D1225,"E&lt;10 ans")*H1222</f>
        <v>0</v>
      </c>
      <c r="R1222" s="47">
        <f t="shared" ref="R1222" si="4587">IF(Q1222="","",Q1222*AB$2)</f>
        <v>0</v>
      </c>
      <c r="S1222" s="50">
        <f t="shared" ref="S1222" si="4588">COUNTIF(D1222:D1225,"Invité")*H1222</f>
        <v>0</v>
      </c>
      <c r="T1222" s="47">
        <f t="shared" ref="T1222" si="4589">IF(S1222="","",S1222*AD$2)</f>
        <v>0</v>
      </c>
      <c r="U1222" s="50">
        <f t="shared" ref="U1222" si="4590">COUNTIF(D1222:D1225,"E&lt;3 ans")</f>
        <v>0</v>
      </c>
      <c r="V1222" s="47">
        <f t="shared" ref="V1222" si="4591">SUM(J1222,L1222,N1222,P1222,R1222,T1222,AE1222)</f>
        <v>0</v>
      </c>
      <c r="W1222" s="44">
        <f t="shared" ref="W1222" si="4592">SUM(O1222,Q1222,S1222)</f>
        <v>0</v>
      </c>
      <c r="X1222"/>
      <c r="Y1222"/>
      <c r="Z1222"/>
      <c r="AA1222"/>
      <c r="AB1222"/>
    </row>
    <row r="1223" spans="1:28" x14ac:dyDescent="0.25">
      <c r="A1223" s="61"/>
      <c r="B1223" s="40"/>
      <c r="D1223" s="42"/>
      <c r="E1223" s="58"/>
      <c r="F1223" s="55"/>
      <c r="G1223" s="55"/>
      <c r="H1223" s="51"/>
      <c r="I1223" s="51"/>
      <c r="J1223" s="48"/>
      <c r="K1223" s="51"/>
      <c r="L1223" s="48"/>
      <c r="M1223" s="51"/>
      <c r="N1223" s="48"/>
      <c r="O1223" s="51"/>
      <c r="P1223" s="48"/>
      <c r="Q1223" s="51"/>
      <c r="R1223" s="48"/>
      <c r="S1223" s="51"/>
      <c r="T1223" s="48"/>
      <c r="U1223" s="51"/>
      <c r="V1223" s="48"/>
      <c r="W1223" s="45"/>
      <c r="X1223"/>
      <c r="Y1223"/>
      <c r="Z1223"/>
      <c r="AA1223"/>
      <c r="AB1223"/>
    </row>
    <row r="1224" spans="1:28" x14ac:dyDescent="0.25">
      <c r="A1224" s="61"/>
      <c r="B1224" s="40"/>
      <c r="D1224" s="42"/>
      <c r="E1224" s="58"/>
      <c r="F1224" s="55"/>
      <c r="G1224" s="55"/>
      <c r="H1224" s="51"/>
      <c r="I1224" s="51"/>
      <c r="J1224" s="48"/>
      <c r="K1224" s="51"/>
      <c r="L1224" s="48"/>
      <c r="M1224" s="51"/>
      <c r="N1224" s="48"/>
      <c r="O1224" s="51"/>
      <c r="P1224" s="48"/>
      <c r="Q1224" s="51"/>
      <c r="R1224" s="48"/>
      <c r="S1224" s="51"/>
      <c r="T1224" s="48"/>
      <c r="U1224" s="51"/>
      <c r="V1224" s="48"/>
      <c r="W1224" s="45"/>
      <c r="X1224"/>
      <c r="Y1224"/>
      <c r="Z1224"/>
      <c r="AA1224"/>
      <c r="AB1224"/>
    </row>
    <row r="1225" spans="1:28" ht="15.75" thickBot="1" x14ac:dyDescent="0.3">
      <c r="A1225" s="62"/>
      <c r="B1225" s="41"/>
      <c r="C1225" s="35"/>
      <c r="D1225" s="25"/>
      <c r="E1225" s="59"/>
      <c r="F1225" s="56"/>
      <c r="G1225" s="56"/>
      <c r="H1225" s="52"/>
      <c r="I1225" s="52"/>
      <c r="J1225" s="53"/>
      <c r="K1225" s="52"/>
      <c r="L1225" s="53"/>
      <c r="M1225" s="52"/>
      <c r="N1225" s="53"/>
      <c r="O1225" s="52"/>
      <c r="P1225" s="53"/>
      <c r="Q1225" s="52"/>
      <c r="R1225" s="53"/>
      <c r="S1225" s="52"/>
      <c r="T1225" s="53"/>
      <c r="U1225" s="52"/>
      <c r="V1225" s="49"/>
      <c r="W1225" s="46"/>
      <c r="X1225"/>
      <c r="Y1225"/>
      <c r="Z1225"/>
      <c r="AA1225"/>
      <c r="AB1225"/>
    </row>
    <row r="1226" spans="1:28" x14ac:dyDescent="0.25">
      <c r="A1226" s="60"/>
      <c r="B1226" s="37" t="str">
        <f>IFERROR(VLOOKUP(A1226,'Listing Clients'!A:K,2,0),"")</f>
        <v/>
      </c>
      <c r="C1226" s="39" t="str">
        <f>IFERROR(VLOOKUP(A1226,'Listing Clients'!A:K,3,0),"")</f>
        <v/>
      </c>
      <c r="D1226" s="24"/>
      <c r="E1226" s="57"/>
      <c r="F1226" s="54"/>
      <c r="G1226" s="54"/>
      <c r="H1226" s="50">
        <f t="shared" ref="H1226" si="4593">G1226-F1226</f>
        <v>0</v>
      </c>
      <c r="I1226" s="50">
        <f t="shared" ref="I1226" si="4594">COUNTIF(D1226:D1229,"Adulte")*H1226</f>
        <v>0</v>
      </c>
      <c r="J1226" s="47">
        <f t="shared" ref="J1226" si="4595">IF(I1226="","",I1226*Y$2)</f>
        <v>0</v>
      </c>
      <c r="K1226" s="50">
        <f t="shared" ref="K1226" si="4596">COUNTIF(D1226:D1229,"E&lt;10 ans")*H1226</f>
        <v>0</v>
      </c>
      <c r="L1226" s="47">
        <f t="shared" si="4581"/>
        <v>0</v>
      </c>
      <c r="M1226" s="50">
        <f t="shared" ref="M1226" si="4597">COUNTIF(D1226:D1229,"Invité")*H1226</f>
        <v>0</v>
      </c>
      <c r="N1226" s="47">
        <f t="shared" ref="N1226" si="4598">IF(M1226="","",M1226*AC$2)</f>
        <v>0</v>
      </c>
      <c r="O1226" s="50">
        <f t="shared" ref="O1226" si="4599">COUNTIF(D1226:D1229,"Adulte")*H1226</f>
        <v>0</v>
      </c>
      <c r="P1226" s="47">
        <f t="shared" ref="P1226" si="4600">IF(O1226="","",O1226*Z$2)</f>
        <v>0</v>
      </c>
      <c r="Q1226" s="50">
        <f t="shared" ref="Q1226" si="4601">COUNTIF(D1226:D1229,"E&lt;10 ans")*H1226</f>
        <v>0</v>
      </c>
      <c r="R1226" s="47">
        <f t="shared" ref="R1226" si="4602">IF(Q1226="","",Q1226*AB$2)</f>
        <v>0</v>
      </c>
      <c r="S1226" s="50">
        <f t="shared" ref="S1226" si="4603">COUNTIF(D1226:D1229,"Invité")*H1226</f>
        <v>0</v>
      </c>
      <c r="T1226" s="47">
        <f t="shared" ref="T1226" si="4604">IF(S1226="","",S1226*AD$2)</f>
        <v>0</v>
      </c>
      <c r="U1226" s="50">
        <f t="shared" ref="U1226" si="4605">COUNTIF(D1226:D1229,"E&lt;3 ans")</f>
        <v>0</v>
      </c>
      <c r="V1226" s="47">
        <f t="shared" ref="V1226" si="4606">SUM(J1226,L1226,N1226,P1226,R1226,T1226,AE1226)</f>
        <v>0</v>
      </c>
      <c r="W1226" s="44">
        <f t="shared" ref="W1226" si="4607">SUM(O1226,Q1226,S1226)</f>
        <v>0</v>
      </c>
      <c r="X1226"/>
      <c r="Y1226"/>
      <c r="Z1226"/>
      <c r="AA1226"/>
      <c r="AB1226"/>
    </row>
    <row r="1227" spans="1:28" x14ac:dyDescent="0.25">
      <c r="A1227" s="61"/>
      <c r="B1227" s="40"/>
      <c r="D1227" s="42"/>
      <c r="E1227" s="58"/>
      <c r="F1227" s="55"/>
      <c r="G1227" s="55"/>
      <c r="H1227" s="51"/>
      <c r="I1227" s="51"/>
      <c r="J1227" s="48"/>
      <c r="K1227" s="51"/>
      <c r="L1227" s="48"/>
      <c r="M1227" s="51"/>
      <c r="N1227" s="48"/>
      <c r="O1227" s="51"/>
      <c r="P1227" s="48"/>
      <c r="Q1227" s="51"/>
      <c r="R1227" s="48"/>
      <c r="S1227" s="51"/>
      <c r="T1227" s="48"/>
      <c r="U1227" s="51"/>
      <c r="V1227" s="48"/>
      <c r="W1227" s="45"/>
      <c r="X1227"/>
      <c r="Y1227"/>
      <c r="Z1227"/>
      <c r="AA1227"/>
      <c r="AB1227"/>
    </row>
    <row r="1228" spans="1:28" x14ac:dyDescent="0.25">
      <c r="A1228" s="61"/>
      <c r="B1228" s="40"/>
      <c r="D1228" s="42"/>
      <c r="E1228" s="58"/>
      <c r="F1228" s="55"/>
      <c r="G1228" s="55"/>
      <c r="H1228" s="51"/>
      <c r="I1228" s="51"/>
      <c r="J1228" s="48"/>
      <c r="K1228" s="51"/>
      <c r="L1228" s="48"/>
      <c r="M1228" s="51"/>
      <c r="N1228" s="48"/>
      <c r="O1228" s="51"/>
      <c r="P1228" s="48"/>
      <c r="Q1228" s="51"/>
      <c r="R1228" s="48"/>
      <c r="S1228" s="51"/>
      <c r="T1228" s="48"/>
      <c r="U1228" s="51"/>
      <c r="V1228" s="48"/>
      <c r="W1228" s="45"/>
      <c r="X1228"/>
      <c r="Y1228"/>
      <c r="Z1228"/>
      <c r="AA1228"/>
      <c r="AB1228"/>
    </row>
    <row r="1229" spans="1:28" ht="15.75" thickBot="1" x14ac:dyDescent="0.3">
      <c r="A1229" s="62"/>
      <c r="B1229" s="41"/>
      <c r="C1229" s="35"/>
      <c r="D1229" s="25"/>
      <c r="E1229" s="59"/>
      <c r="F1229" s="56"/>
      <c r="G1229" s="56"/>
      <c r="H1229" s="52"/>
      <c r="I1229" s="52"/>
      <c r="J1229" s="53"/>
      <c r="K1229" s="52"/>
      <c r="L1229" s="53"/>
      <c r="M1229" s="52"/>
      <c r="N1229" s="53"/>
      <c r="O1229" s="52"/>
      <c r="P1229" s="53"/>
      <c r="Q1229" s="52"/>
      <c r="R1229" s="53"/>
      <c r="S1229" s="52"/>
      <c r="T1229" s="53"/>
      <c r="U1229" s="52"/>
      <c r="V1229" s="49"/>
      <c r="W1229" s="46"/>
      <c r="X1229"/>
      <c r="Y1229"/>
      <c r="Z1229"/>
      <c r="AA1229"/>
      <c r="AB1229"/>
    </row>
    <row r="1230" spans="1:28" x14ac:dyDescent="0.25">
      <c r="A1230" s="60"/>
      <c r="B1230" s="37" t="str">
        <f>IFERROR(VLOOKUP(A1230,'Listing Clients'!A:K,2,0),"")</f>
        <v/>
      </c>
      <c r="C1230" s="39" t="str">
        <f>IFERROR(VLOOKUP(A1230,'Listing Clients'!A:K,3,0),"")</f>
        <v/>
      </c>
      <c r="D1230" s="24"/>
      <c r="E1230" s="57"/>
      <c r="F1230" s="54"/>
      <c r="G1230" s="54"/>
      <c r="H1230" s="50">
        <f t="shared" ref="H1230" si="4608">G1230-F1230</f>
        <v>0</v>
      </c>
      <c r="I1230" s="50">
        <f t="shared" ref="I1230" si="4609">COUNTIF(D1230:D1233,"Adulte")*H1230</f>
        <v>0</v>
      </c>
      <c r="J1230" s="47">
        <f t="shared" ref="J1230" si="4610">IF(I1230="","",I1230*Y$2)</f>
        <v>0</v>
      </c>
      <c r="K1230" s="50">
        <f t="shared" ref="K1230" si="4611">COUNTIF(D1230:D1233,"E&lt;10 ans")*H1230</f>
        <v>0</v>
      </c>
      <c r="L1230" s="47">
        <f t="shared" si="4581"/>
        <v>0</v>
      </c>
      <c r="M1230" s="50">
        <f t="shared" ref="M1230" si="4612">COUNTIF(D1230:D1233,"Invité")*H1230</f>
        <v>0</v>
      </c>
      <c r="N1230" s="47">
        <f t="shared" ref="N1230" si="4613">IF(M1230="","",M1230*AC$2)</f>
        <v>0</v>
      </c>
      <c r="O1230" s="50">
        <f t="shared" ref="O1230" si="4614">COUNTIF(D1230:D1233,"Adulte")*H1230</f>
        <v>0</v>
      </c>
      <c r="P1230" s="47">
        <f t="shared" ref="P1230" si="4615">IF(O1230="","",O1230*Z$2)</f>
        <v>0</v>
      </c>
      <c r="Q1230" s="50">
        <f t="shared" ref="Q1230" si="4616">COUNTIF(D1230:D1233,"E&lt;10 ans")*H1230</f>
        <v>0</v>
      </c>
      <c r="R1230" s="47">
        <f t="shared" ref="R1230" si="4617">IF(Q1230="","",Q1230*AB$2)</f>
        <v>0</v>
      </c>
      <c r="S1230" s="50">
        <f t="shared" ref="S1230" si="4618">COUNTIF(D1230:D1233,"Invité")*H1230</f>
        <v>0</v>
      </c>
      <c r="T1230" s="47">
        <f t="shared" ref="T1230" si="4619">IF(S1230="","",S1230*AD$2)</f>
        <v>0</v>
      </c>
      <c r="U1230" s="50">
        <f t="shared" ref="U1230" si="4620">COUNTIF(D1230:D1233,"E&lt;3 ans")</f>
        <v>0</v>
      </c>
      <c r="V1230" s="47">
        <f t="shared" ref="V1230" si="4621">SUM(J1230,L1230,N1230,P1230,R1230,T1230,AE1230)</f>
        <v>0</v>
      </c>
      <c r="W1230" s="44">
        <f t="shared" ref="W1230" si="4622">SUM(O1230,Q1230,S1230)</f>
        <v>0</v>
      </c>
      <c r="X1230"/>
      <c r="Y1230"/>
      <c r="Z1230"/>
      <c r="AA1230"/>
      <c r="AB1230"/>
    </row>
    <row r="1231" spans="1:28" x14ac:dyDescent="0.25">
      <c r="A1231" s="61"/>
      <c r="B1231" s="40"/>
      <c r="D1231" s="42"/>
      <c r="E1231" s="58"/>
      <c r="F1231" s="55"/>
      <c r="G1231" s="55"/>
      <c r="H1231" s="51"/>
      <c r="I1231" s="51"/>
      <c r="J1231" s="48"/>
      <c r="K1231" s="51"/>
      <c r="L1231" s="48"/>
      <c r="M1231" s="51"/>
      <c r="N1231" s="48"/>
      <c r="O1231" s="51"/>
      <c r="P1231" s="48"/>
      <c r="Q1231" s="51"/>
      <c r="R1231" s="48"/>
      <c r="S1231" s="51"/>
      <c r="T1231" s="48"/>
      <c r="U1231" s="51"/>
      <c r="V1231" s="48"/>
      <c r="W1231" s="45"/>
      <c r="X1231"/>
      <c r="Y1231"/>
      <c r="Z1231"/>
      <c r="AA1231"/>
      <c r="AB1231"/>
    </row>
    <row r="1232" spans="1:28" x14ac:dyDescent="0.25">
      <c r="A1232" s="61"/>
      <c r="B1232" s="40"/>
      <c r="D1232" s="42"/>
      <c r="E1232" s="58"/>
      <c r="F1232" s="55"/>
      <c r="G1232" s="55"/>
      <c r="H1232" s="51"/>
      <c r="I1232" s="51"/>
      <c r="J1232" s="48"/>
      <c r="K1232" s="51"/>
      <c r="L1232" s="48"/>
      <c r="M1232" s="51"/>
      <c r="N1232" s="48"/>
      <c r="O1232" s="51"/>
      <c r="P1232" s="48"/>
      <c r="Q1232" s="51"/>
      <c r="R1232" s="48"/>
      <c r="S1232" s="51"/>
      <c r="T1232" s="48"/>
      <c r="U1232" s="51"/>
      <c r="V1232" s="48"/>
      <c r="W1232" s="45"/>
      <c r="X1232"/>
      <c r="Y1232"/>
      <c r="Z1232"/>
      <c r="AA1232"/>
      <c r="AB1232"/>
    </row>
    <row r="1233" spans="1:28" ht="15.75" thickBot="1" x14ac:dyDescent="0.3">
      <c r="A1233" s="62"/>
      <c r="B1233" s="41"/>
      <c r="C1233" s="35"/>
      <c r="D1233" s="25"/>
      <c r="E1233" s="59"/>
      <c r="F1233" s="56"/>
      <c r="G1233" s="56"/>
      <c r="H1233" s="52"/>
      <c r="I1233" s="52"/>
      <c r="J1233" s="53"/>
      <c r="K1233" s="52"/>
      <c r="L1233" s="53"/>
      <c r="M1233" s="52"/>
      <c r="N1233" s="53"/>
      <c r="O1233" s="52"/>
      <c r="P1233" s="53"/>
      <c r="Q1233" s="52"/>
      <c r="R1233" s="53"/>
      <c r="S1233" s="52"/>
      <c r="T1233" s="53"/>
      <c r="U1233" s="52"/>
      <c r="V1233" s="49"/>
      <c r="W1233" s="46"/>
      <c r="X1233"/>
      <c r="Y1233"/>
      <c r="Z1233"/>
      <c r="AA1233"/>
      <c r="AB1233"/>
    </row>
    <row r="1234" spans="1:28" x14ac:dyDescent="0.25">
      <c r="A1234" s="60"/>
      <c r="B1234" s="37" t="str">
        <f>IFERROR(VLOOKUP(A1234,'Listing Clients'!A:K,2,0),"")</f>
        <v/>
      </c>
      <c r="C1234" s="39" t="str">
        <f>IFERROR(VLOOKUP(A1234,'Listing Clients'!A:K,3,0),"")</f>
        <v/>
      </c>
      <c r="D1234" s="24"/>
      <c r="E1234" s="57"/>
      <c r="F1234" s="54"/>
      <c r="G1234" s="54"/>
      <c r="H1234" s="50">
        <f t="shared" ref="H1234" si="4623">G1234-F1234</f>
        <v>0</v>
      </c>
      <c r="I1234" s="50">
        <f t="shared" ref="I1234" si="4624">COUNTIF(D1234:D1237,"Adulte")*H1234</f>
        <v>0</v>
      </c>
      <c r="J1234" s="47">
        <f t="shared" ref="J1234" si="4625">IF(I1234="","",I1234*Y$2)</f>
        <v>0</v>
      </c>
      <c r="K1234" s="50">
        <f t="shared" ref="K1234" si="4626">COUNTIF(D1234:D1237,"E&lt;10 ans")*H1234</f>
        <v>0</v>
      </c>
      <c r="L1234" s="47">
        <f t="shared" si="4581"/>
        <v>0</v>
      </c>
      <c r="M1234" s="50">
        <f t="shared" ref="M1234" si="4627">COUNTIF(D1234:D1237,"Invité")*H1234</f>
        <v>0</v>
      </c>
      <c r="N1234" s="47">
        <f t="shared" ref="N1234" si="4628">IF(M1234="","",M1234*AC$2)</f>
        <v>0</v>
      </c>
      <c r="O1234" s="50">
        <f t="shared" ref="O1234" si="4629">COUNTIF(D1234:D1237,"Adulte")*H1234</f>
        <v>0</v>
      </c>
      <c r="P1234" s="47">
        <f t="shared" ref="P1234" si="4630">IF(O1234="","",O1234*Z$2)</f>
        <v>0</v>
      </c>
      <c r="Q1234" s="50">
        <f t="shared" ref="Q1234" si="4631">COUNTIF(D1234:D1237,"E&lt;10 ans")*H1234</f>
        <v>0</v>
      </c>
      <c r="R1234" s="47">
        <f t="shared" ref="R1234" si="4632">IF(Q1234="","",Q1234*AB$2)</f>
        <v>0</v>
      </c>
      <c r="S1234" s="50">
        <f t="shared" ref="S1234" si="4633">COUNTIF(D1234:D1237,"Invité")*H1234</f>
        <v>0</v>
      </c>
      <c r="T1234" s="47">
        <f t="shared" ref="T1234" si="4634">IF(S1234="","",S1234*AD$2)</f>
        <v>0</v>
      </c>
      <c r="U1234" s="50">
        <f t="shared" ref="U1234" si="4635">COUNTIF(D1234:D1237,"E&lt;3 ans")</f>
        <v>0</v>
      </c>
      <c r="V1234" s="47">
        <f t="shared" ref="V1234" si="4636">SUM(J1234,L1234,N1234,P1234,R1234,T1234,AE1234)</f>
        <v>0</v>
      </c>
      <c r="W1234" s="44">
        <f t="shared" ref="W1234" si="4637">SUM(O1234,Q1234,S1234)</f>
        <v>0</v>
      </c>
      <c r="X1234"/>
      <c r="Y1234"/>
      <c r="Z1234"/>
      <c r="AA1234"/>
      <c r="AB1234"/>
    </row>
    <row r="1235" spans="1:28" x14ac:dyDescent="0.25">
      <c r="A1235" s="61"/>
      <c r="B1235" s="40"/>
      <c r="D1235" s="42"/>
      <c r="E1235" s="58"/>
      <c r="F1235" s="55"/>
      <c r="G1235" s="55"/>
      <c r="H1235" s="51"/>
      <c r="I1235" s="51"/>
      <c r="J1235" s="48"/>
      <c r="K1235" s="51"/>
      <c r="L1235" s="48"/>
      <c r="M1235" s="51"/>
      <c r="N1235" s="48"/>
      <c r="O1235" s="51"/>
      <c r="P1235" s="48"/>
      <c r="Q1235" s="51"/>
      <c r="R1235" s="48"/>
      <c r="S1235" s="51"/>
      <c r="T1235" s="48"/>
      <c r="U1235" s="51"/>
      <c r="V1235" s="48"/>
      <c r="W1235" s="45"/>
      <c r="X1235"/>
      <c r="Y1235"/>
      <c r="Z1235"/>
      <c r="AA1235"/>
      <c r="AB1235"/>
    </row>
    <row r="1236" spans="1:28" x14ac:dyDescent="0.25">
      <c r="A1236" s="61"/>
      <c r="B1236" s="40"/>
      <c r="D1236" s="42"/>
      <c r="E1236" s="58"/>
      <c r="F1236" s="55"/>
      <c r="G1236" s="55"/>
      <c r="H1236" s="51"/>
      <c r="I1236" s="51"/>
      <c r="J1236" s="48"/>
      <c r="K1236" s="51"/>
      <c r="L1236" s="48"/>
      <c r="M1236" s="51"/>
      <c r="N1236" s="48"/>
      <c r="O1236" s="51"/>
      <c r="P1236" s="48"/>
      <c r="Q1236" s="51"/>
      <c r="R1236" s="48"/>
      <c r="S1236" s="51"/>
      <c r="T1236" s="48"/>
      <c r="U1236" s="51"/>
      <c r="V1236" s="48"/>
      <c r="W1236" s="45"/>
      <c r="X1236"/>
      <c r="Y1236"/>
      <c r="Z1236"/>
      <c r="AA1236"/>
      <c r="AB1236"/>
    </row>
    <row r="1237" spans="1:28" ht="15.75" thickBot="1" x14ac:dyDescent="0.3">
      <c r="A1237" s="62"/>
      <c r="B1237" s="41"/>
      <c r="C1237" s="35"/>
      <c r="D1237" s="25"/>
      <c r="E1237" s="59"/>
      <c r="F1237" s="56"/>
      <c r="G1237" s="56"/>
      <c r="H1237" s="52"/>
      <c r="I1237" s="52"/>
      <c r="J1237" s="53"/>
      <c r="K1237" s="52"/>
      <c r="L1237" s="53"/>
      <c r="M1237" s="52"/>
      <c r="N1237" s="53"/>
      <c r="O1237" s="52"/>
      <c r="P1237" s="53"/>
      <c r="Q1237" s="52"/>
      <c r="R1237" s="53"/>
      <c r="S1237" s="52"/>
      <c r="T1237" s="53"/>
      <c r="U1237" s="52"/>
      <c r="V1237" s="49"/>
      <c r="W1237" s="46"/>
      <c r="X1237"/>
      <c r="Y1237"/>
      <c r="Z1237"/>
      <c r="AA1237"/>
      <c r="AB1237"/>
    </row>
    <row r="1238" spans="1:28" x14ac:dyDescent="0.25">
      <c r="A1238" s="60"/>
      <c r="B1238" s="37" t="str">
        <f>IFERROR(VLOOKUP(A1238,'Listing Clients'!A:K,2,0),"")</f>
        <v/>
      </c>
      <c r="C1238" s="39" t="str">
        <f>IFERROR(VLOOKUP(A1238,'Listing Clients'!A:K,3,0),"")</f>
        <v/>
      </c>
      <c r="D1238" s="24"/>
      <c r="E1238" s="57"/>
      <c r="F1238" s="54"/>
      <c r="G1238" s="54"/>
      <c r="H1238" s="50">
        <f t="shared" ref="H1238" si="4638">G1238-F1238</f>
        <v>0</v>
      </c>
      <c r="I1238" s="50">
        <f t="shared" ref="I1238" si="4639">COUNTIF(D1238:D1241,"Adulte")*H1238</f>
        <v>0</v>
      </c>
      <c r="J1238" s="47">
        <f t="shared" ref="J1238" si="4640">IF(I1238="","",I1238*Y$2)</f>
        <v>0</v>
      </c>
      <c r="K1238" s="50">
        <f t="shared" ref="K1238" si="4641">COUNTIF(D1238:D1241,"E&lt;10 ans")*H1238</f>
        <v>0</v>
      </c>
      <c r="L1238" s="47">
        <f t="shared" si="4581"/>
        <v>0</v>
      </c>
      <c r="M1238" s="50">
        <f t="shared" ref="M1238" si="4642">COUNTIF(D1238:D1241,"Invité")*H1238</f>
        <v>0</v>
      </c>
      <c r="N1238" s="47">
        <f t="shared" ref="N1238" si="4643">IF(M1238="","",M1238*AC$2)</f>
        <v>0</v>
      </c>
      <c r="O1238" s="50">
        <f t="shared" ref="O1238" si="4644">COUNTIF(D1238:D1241,"Adulte")*H1238</f>
        <v>0</v>
      </c>
      <c r="P1238" s="47">
        <f t="shared" ref="P1238" si="4645">IF(O1238="","",O1238*Z$2)</f>
        <v>0</v>
      </c>
      <c r="Q1238" s="50">
        <f t="shared" ref="Q1238" si="4646">COUNTIF(D1238:D1241,"E&lt;10 ans")*H1238</f>
        <v>0</v>
      </c>
      <c r="R1238" s="47">
        <f t="shared" ref="R1238" si="4647">IF(Q1238="","",Q1238*AB$2)</f>
        <v>0</v>
      </c>
      <c r="S1238" s="50">
        <f t="shared" ref="S1238" si="4648">COUNTIF(D1238:D1241,"Invité")*H1238</f>
        <v>0</v>
      </c>
      <c r="T1238" s="47">
        <f t="shared" ref="T1238" si="4649">IF(S1238="","",S1238*AD$2)</f>
        <v>0</v>
      </c>
      <c r="U1238" s="50">
        <f t="shared" ref="U1238" si="4650">COUNTIF(D1238:D1241,"E&lt;3 ans")</f>
        <v>0</v>
      </c>
      <c r="V1238" s="47">
        <f t="shared" ref="V1238" si="4651">SUM(J1238,L1238,N1238,P1238,R1238,T1238,AE1238)</f>
        <v>0</v>
      </c>
      <c r="W1238" s="44">
        <f t="shared" ref="W1238" si="4652">SUM(O1238,Q1238,S1238)</f>
        <v>0</v>
      </c>
      <c r="X1238"/>
      <c r="Y1238"/>
      <c r="Z1238"/>
      <c r="AA1238"/>
      <c r="AB1238"/>
    </row>
    <row r="1239" spans="1:28" x14ac:dyDescent="0.25">
      <c r="A1239" s="61"/>
      <c r="B1239" s="40"/>
      <c r="D1239" s="42"/>
      <c r="E1239" s="58"/>
      <c r="F1239" s="55"/>
      <c r="G1239" s="55"/>
      <c r="H1239" s="51"/>
      <c r="I1239" s="51"/>
      <c r="J1239" s="48"/>
      <c r="K1239" s="51"/>
      <c r="L1239" s="48"/>
      <c r="M1239" s="51"/>
      <c r="N1239" s="48"/>
      <c r="O1239" s="51"/>
      <c r="P1239" s="48"/>
      <c r="Q1239" s="51"/>
      <c r="R1239" s="48"/>
      <c r="S1239" s="51"/>
      <c r="T1239" s="48"/>
      <c r="U1239" s="51"/>
      <c r="V1239" s="48"/>
      <c r="W1239" s="45"/>
      <c r="X1239"/>
      <c r="Y1239"/>
      <c r="Z1239"/>
      <c r="AA1239"/>
      <c r="AB1239"/>
    </row>
    <row r="1240" spans="1:28" x14ac:dyDescent="0.25">
      <c r="A1240" s="61"/>
      <c r="B1240" s="40"/>
      <c r="D1240" s="42"/>
      <c r="E1240" s="58"/>
      <c r="F1240" s="55"/>
      <c r="G1240" s="55"/>
      <c r="H1240" s="51"/>
      <c r="I1240" s="51"/>
      <c r="J1240" s="48"/>
      <c r="K1240" s="51"/>
      <c r="L1240" s="48"/>
      <c r="M1240" s="51"/>
      <c r="N1240" s="48"/>
      <c r="O1240" s="51"/>
      <c r="P1240" s="48"/>
      <c r="Q1240" s="51"/>
      <c r="R1240" s="48"/>
      <c r="S1240" s="51"/>
      <c r="T1240" s="48"/>
      <c r="U1240" s="51"/>
      <c r="V1240" s="48"/>
      <c r="W1240" s="45"/>
      <c r="X1240"/>
      <c r="Y1240"/>
      <c r="Z1240"/>
      <c r="AA1240"/>
      <c r="AB1240"/>
    </row>
    <row r="1241" spans="1:28" ht="15.75" thickBot="1" x14ac:dyDescent="0.3">
      <c r="A1241" s="62"/>
      <c r="B1241" s="41"/>
      <c r="C1241" s="35"/>
      <c r="D1241" s="25"/>
      <c r="E1241" s="59"/>
      <c r="F1241" s="56"/>
      <c r="G1241" s="56"/>
      <c r="H1241" s="52"/>
      <c r="I1241" s="52"/>
      <c r="J1241" s="53"/>
      <c r="K1241" s="52"/>
      <c r="L1241" s="53"/>
      <c r="M1241" s="52"/>
      <c r="N1241" s="53"/>
      <c r="O1241" s="52"/>
      <c r="P1241" s="53"/>
      <c r="Q1241" s="52"/>
      <c r="R1241" s="53"/>
      <c r="S1241" s="52"/>
      <c r="T1241" s="53"/>
      <c r="U1241" s="52"/>
      <c r="V1241" s="49"/>
      <c r="W1241" s="46"/>
      <c r="X1241"/>
      <c r="Y1241"/>
      <c r="Z1241"/>
      <c r="AA1241"/>
      <c r="AB1241"/>
    </row>
    <row r="1242" spans="1:28" x14ac:dyDescent="0.25">
      <c r="A1242" s="60"/>
      <c r="B1242" s="37" t="str">
        <f>IFERROR(VLOOKUP(A1242,'Listing Clients'!A:K,2,0),"")</f>
        <v/>
      </c>
      <c r="C1242" s="39" t="str">
        <f>IFERROR(VLOOKUP(A1242,'Listing Clients'!A:K,3,0),"")</f>
        <v/>
      </c>
      <c r="D1242" s="24"/>
      <c r="E1242" s="57"/>
      <c r="F1242" s="54"/>
      <c r="G1242" s="54"/>
      <c r="H1242" s="50">
        <f t="shared" ref="H1242" si="4653">G1242-F1242</f>
        <v>0</v>
      </c>
      <c r="I1242" s="50">
        <f t="shared" ref="I1242" si="4654">COUNTIF(D1242:D1245,"Adulte")*H1242</f>
        <v>0</v>
      </c>
      <c r="J1242" s="47">
        <f t="shared" ref="J1242" si="4655">IF(I1242="","",I1242*Y$2)</f>
        <v>0</v>
      </c>
      <c r="K1242" s="50">
        <f t="shared" ref="K1242" si="4656">COUNTIF(D1242:D1245,"E&lt;10 ans")*H1242</f>
        <v>0</v>
      </c>
      <c r="L1242" s="47">
        <f t="shared" si="4581"/>
        <v>0</v>
      </c>
      <c r="M1242" s="50">
        <f t="shared" ref="M1242" si="4657">COUNTIF(D1242:D1245,"Invité")*H1242</f>
        <v>0</v>
      </c>
      <c r="N1242" s="47">
        <f t="shared" ref="N1242" si="4658">IF(M1242="","",M1242*AC$2)</f>
        <v>0</v>
      </c>
      <c r="O1242" s="50">
        <f t="shared" ref="O1242" si="4659">COUNTIF(D1242:D1245,"Adulte")*H1242</f>
        <v>0</v>
      </c>
      <c r="P1242" s="47">
        <f t="shared" ref="P1242" si="4660">IF(O1242="","",O1242*Z$2)</f>
        <v>0</v>
      </c>
      <c r="Q1242" s="50">
        <f t="shared" ref="Q1242" si="4661">COUNTIF(D1242:D1245,"E&lt;10 ans")*H1242</f>
        <v>0</v>
      </c>
      <c r="R1242" s="47">
        <f t="shared" ref="R1242" si="4662">IF(Q1242="","",Q1242*AB$2)</f>
        <v>0</v>
      </c>
      <c r="S1242" s="50">
        <f t="shared" ref="S1242" si="4663">COUNTIF(D1242:D1245,"Invité")*H1242</f>
        <v>0</v>
      </c>
      <c r="T1242" s="47">
        <f t="shared" ref="T1242" si="4664">IF(S1242="","",S1242*AD$2)</f>
        <v>0</v>
      </c>
      <c r="U1242" s="50">
        <f t="shared" ref="U1242" si="4665">COUNTIF(D1242:D1245,"E&lt;3 ans")</f>
        <v>0</v>
      </c>
      <c r="V1242" s="47">
        <f t="shared" ref="V1242" si="4666">SUM(J1242,L1242,N1242,P1242,R1242,T1242,AE1242)</f>
        <v>0</v>
      </c>
      <c r="W1242" s="44">
        <f t="shared" ref="W1242" si="4667">SUM(O1242,Q1242,S1242)</f>
        <v>0</v>
      </c>
      <c r="X1242"/>
      <c r="Y1242"/>
      <c r="Z1242"/>
      <c r="AA1242"/>
      <c r="AB1242"/>
    </row>
    <row r="1243" spans="1:28" x14ac:dyDescent="0.25">
      <c r="A1243" s="61"/>
      <c r="B1243" s="40"/>
      <c r="D1243" s="42"/>
      <c r="E1243" s="58"/>
      <c r="F1243" s="55"/>
      <c r="G1243" s="55"/>
      <c r="H1243" s="51"/>
      <c r="I1243" s="51"/>
      <c r="J1243" s="48"/>
      <c r="K1243" s="51"/>
      <c r="L1243" s="48"/>
      <c r="M1243" s="51"/>
      <c r="N1243" s="48"/>
      <c r="O1243" s="51"/>
      <c r="P1243" s="48"/>
      <c r="Q1243" s="51"/>
      <c r="R1243" s="48"/>
      <c r="S1243" s="51"/>
      <c r="T1243" s="48"/>
      <c r="U1243" s="51"/>
      <c r="V1243" s="48"/>
      <c r="W1243" s="45"/>
      <c r="X1243"/>
      <c r="Y1243"/>
      <c r="Z1243"/>
      <c r="AA1243"/>
      <c r="AB1243"/>
    </row>
    <row r="1244" spans="1:28" x14ac:dyDescent="0.25">
      <c r="A1244" s="61"/>
      <c r="B1244" s="40"/>
      <c r="D1244" s="42"/>
      <c r="E1244" s="58"/>
      <c r="F1244" s="55"/>
      <c r="G1244" s="55"/>
      <c r="H1244" s="51"/>
      <c r="I1244" s="51"/>
      <c r="J1244" s="48"/>
      <c r="K1244" s="51"/>
      <c r="L1244" s="48"/>
      <c r="M1244" s="51"/>
      <c r="N1244" s="48"/>
      <c r="O1244" s="51"/>
      <c r="P1244" s="48"/>
      <c r="Q1244" s="51"/>
      <c r="R1244" s="48"/>
      <c r="S1244" s="51"/>
      <c r="T1244" s="48"/>
      <c r="U1244" s="51"/>
      <c r="V1244" s="48"/>
      <c r="W1244" s="45"/>
      <c r="X1244"/>
      <c r="Y1244"/>
      <c r="Z1244"/>
      <c r="AA1244"/>
      <c r="AB1244"/>
    </row>
    <row r="1245" spans="1:28" ht="15.75" thickBot="1" x14ac:dyDescent="0.3">
      <c r="A1245" s="62"/>
      <c r="B1245" s="41"/>
      <c r="C1245" s="35"/>
      <c r="D1245" s="25"/>
      <c r="E1245" s="59"/>
      <c r="F1245" s="56"/>
      <c r="G1245" s="56"/>
      <c r="H1245" s="52"/>
      <c r="I1245" s="52"/>
      <c r="J1245" s="53"/>
      <c r="K1245" s="52"/>
      <c r="L1245" s="53"/>
      <c r="M1245" s="52"/>
      <c r="N1245" s="53"/>
      <c r="O1245" s="52"/>
      <c r="P1245" s="53"/>
      <c r="Q1245" s="52"/>
      <c r="R1245" s="53"/>
      <c r="S1245" s="52"/>
      <c r="T1245" s="53"/>
      <c r="U1245" s="52"/>
      <c r="V1245" s="49"/>
      <c r="W1245" s="46"/>
      <c r="X1245"/>
      <c r="Y1245"/>
      <c r="Z1245"/>
      <c r="AA1245"/>
      <c r="AB1245"/>
    </row>
    <row r="1246" spans="1:28" x14ac:dyDescent="0.25">
      <c r="A1246" s="60"/>
      <c r="B1246" s="37" t="str">
        <f>IFERROR(VLOOKUP(A1246,'Listing Clients'!A:K,2,0),"")</f>
        <v/>
      </c>
      <c r="C1246" s="39" t="str">
        <f>IFERROR(VLOOKUP(A1246,'Listing Clients'!A:K,3,0),"")</f>
        <v/>
      </c>
      <c r="D1246" s="24"/>
      <c r="E1246" s="57"/>
      <c r="F1246" s="54"/>
      <c r="G1246" s="54"/>
      <c r="H1246" s="50">
        <f t="shared" ref="H1246" si="4668">G1246-F1246</f>
        <v>0</v>
      </c>
      <c r="I1246" s="50">
        <f t="shared" ref="I1246" si="4669">COUNTIF(D1246:D1249,"Adulte")*H1246</f>
        <v>0</v>
      </c>
      <c r="J1246" s="47">
        <f t="shared" ref="J1246" si="4670">IF(I1246="","",I1246*Y$2)</f>
        <v>0</v>
      </c>
      <c r="K1246" s="50">
        <f t="shared" ref="K1246" si="4671">COUNTIF(D1246:D1249,"E&lt;10 ans")*H1246</f>
        <v>0</v>
      </c>
      <c r="L1246" s="47">
        <f t="shared" si="4581"/>
        <v>0</v>
      </c>
      <c r="M1246" s="50">
        <f t="shared" ref="M1246" si="4672">COUNTIF(D1246:D1249,"Invité")*H1246</f>
        <v>0</v>
      </c>
      <c r="N1246" s="47">
        <f t="shared" ref="N1246" si="4673">IF(M1246="","",M1246*AC$2)</f>
        <v>0</v>
      </c>
      <c r="O1246" s="50">
        <f t="shared" ref="O1246" si="4674">COUNTIF(D1246:D1249,"Adulte")*H1246</f>
        <v>0</v>
      </c>
      <c r="P1246" s="47">
        <f t="shared" ref="P1246" si="4675">IF(O1246="","",O1246*Z$2)</f>
        <v>0</v>
      </c>
      <c r="Q1246" s="50">
        <f t="shared" ref="Q1246" si="4676">COUNTIF(D1246:D1249,"E&lt;10 ans")*H1246</f>
        <v>0</v>
      </c>
      <c r="R1246" s="47">
        <f t="shared" ref="R1246" si="4677">IF(Q1246="","",Q1246*AB$2)</f>
        <v>0</v>
      </c>
      <c r="S1246" s="50">
        <f t="shared" ref="S1246" si="4678">COUNTIF(D1246:D1249,"Invité")*H1246</f>
        <v>0</v>
      </c>
      <c r="T1246" s="47">
        <f t="shared" ref="T1246" si="4679">IF(S1246="","",S1246*AD$2)</f>
        <v>0</v>
      </c>
      <c r="U1246" s="50">
        <f t="shared" ref="U1246" si="4680">COUNTIF(D1246:D1249,"E&lt;3 ans")</f>
        <v>0</v>
      </c>
      <c r="V1246" s="47">
        <f t="shared" ref="V1246" si="4681">SUM(J1246,L1246,N1246,P1246,R1246,T1246,AE1246)</f>
        <v>0</v>
      </c>
      <c r="W1246" s="44">
        <f t="shared" ref="W1246" si="4682">SUM(O1246,Q1246,S1246)</f>
        <v>0</v>
      </c>
      <c r="X1246"/>
      <c r="Y1246"/>
      <c r="Z1246"/>
      <c r="AA1246"/>
      <c r="AB1246"/>
    </row>
    <row r="1247" spans="1:28" x14ac:dyDescent="0.25">
      <c r="A1247" s="61"/>
      <c r="B1247" s="40"/>
      <c r="D1247" s="42"/>
      <c r="E1247" s="58"/>
      <c r="F1247" s="55"/>
      <c r="G1247" s="55"/>
      <c r="H1247" s="51"/>
      <c r="I1247" s="51"/>
      <c r="J1247" s="48"/>
      <c r="K1247" s="51"/>
      <c r="L1247" s="48"/>
      <c r="M1247" s="51"/>
      <c r="N1247" s="48"/>
      <c r="O1247" s="51"/>
      <c r="P1247" s="48"/>
      <c r="Q1247" s="51"/>
      <c r="R1247" s="48"/>
      <c r="S1247" s="51"/>
      <c r="T1247" s="48"/>
      <c r="U1247" s="51"/>
      <c r="V1247" s="48"/>
      <c r="W1247" s="45"/>
      <c r="X1247"/>
      <c r="Y1247"/>
      <c r="Z1247"/>
      <c r="AA1247"/>
      <c r="AB1247"/>
    </row>
    <row r="1248" spans="1:28" x14ac:dyDescent="0.25">
      <c r="A1248" s="61"/>
      <c r="B1248" s="40"/>
      <c r="D1248" s="42"/>
      <c r="E1248" s="58"/>
      <c r="F1248" s="55"/>
      <c r="G1248" s="55"/>
      <c r="H1248" s="51"/>
      <c r="I1248" s="51"/>
      <c r="J1248" s="48"/>
      <c r="K1248" s="51"/>
      <c r="L1248" s="48"/>
      <c r="M1248" s="51"/>
      <c r="N1248" s="48"/>
      <c r="O1248" s="51"/>
      <c r="P1248" s="48"/>
      <c r="Q1248" s="51"/>
      <c r="R1248" s="48"/>
      <c r="S1248" s="51"/>
      <c r="T1248" s="48"/>
      <c r="U1248" s="51"/>
      <c r="V1248" s="48"/>
      <c r="W1248" s="45"/>
      <c r="X1248"/>
      <c r="Y1248"/>
      <c r="Z1248"/>
      <c r="AA1248"/>
      <c r="AB1248"/>
    </row>
    <row r="1249" spans="1:28" ht="15.75" thickBot="1" x14ac:dyDescent="0.3">
      <c r="A1249" s="62"/>
      <c r="B1249" s="41"/>
      <c r="C1249" s="35"/>
      <c r="D1249" s="25"/>
      <c r="E1249" s="59"/>
      <c r="F1249" s="56"/>
      <c r="G1249" s="56"/>
      <c r="H1249" s="52"/>
      <c r="I1249" s="52"/>
      <c r="J1249" s="53"/>
      <c r="K1249" s="52"/>
      <c r="L1249" s="53"/>
      <c r="M1249" s="52"/>
      <c r="N1249" s="53"/>
      <c r="O1249" s="52"/>
      <c r="P1249" s="53"/>
      <c r="Q1249" s="52"/>
      <c r="R1249" s="53"/>
      <c r="S1249" s="52"/>
      <c r="T1249" s="53"/>
      <c r="U1249" s="52"/>
      <c r="V1249" s="49"/>
      <c r="W1249" s="46"/>
      <c r="X1249"/>
      <c r="Y1249"/>
      <c r="Z1249"/>
      <c r="AA1249"/>
      <c r="AB1249"/>
    </row>
    <row r="1250" spans="1:28" x14ac:dyDescent="0.25">
      <c r="A1250" s="60"/>
      <c r="B1250" s="37" t="str">
        <f>IFERROR(VLOOKUP(A1250,'Listing Clients'!A:K,2,0),"")</f>
        <v/>
      </c>
      <c r="C1250" s="39" t="str">
        <f>IFERROR(VLOOKUP(A1250,'Listing Clients'!A:K,3,0),"")</f>
        <v/>
      </c>
      <c r="D1250" s="24"/>
      <c r="E1250" s="57"/>
      <c r="F1250" s="54"/>
      <c r="G1250" s="54"/>
      <c r="H1250" s="50">
        <f t="shared" ref="H1250" si="4683">G1250-F1250</f>
        <v>0</v>
      </c>
      <c r="I1250" s="50">
        <f t="shared" ref="I1250" si="4684">COUNTIF(D1250:D1253,"Adulte")*H1250</f>
        <v>0</v>
      </c>
      <c r="J1250" s="47">
        <f t="shared" ref="J1250" si="4685">IF(I1250="","",I1250*Y$2)</f>
        <v>0</v>
      </c>
      <c r="K1250" s="50">
        <f t="shared" ref="K1250" si="4686">COUNTIF(D1250:D1253,"E&lt;10 ans")*H1250</f>
        <v>0</v>
      </c>
      <c r="L1250" s="47">
        <f t="shared" si="4581"/>
        <v>0</v>
      </c>
      <c r="M1250" s="50">
        <f t="shared" ref="M1250" si="4687">COUNTIF(D1250:D1253,"Invité")*H1250</f>
        <v>0</v>
      </c>
      <c r="N1250" s="47">
        <f t="shared" ref="N1250" si="4688">IF(M1250="","",M1250*AC$2)</f>
        <v>0</v>
      </c>
      <c r="O1250" s="50">
        <f t="shared" ref="O1250" si="4689">COUNTIF(D1250:D1253,"Adulte")*H1250</f>
        <v>0</v>
      </c>
      <c r="P1250" s="47">
        <f t="shared" ref="P1250" si="4690">IF(O1250="","",O1250*Z$2)</f>
        <v>0</v>
      </c>
      <c r="Q1250" s="50">
        <f t="shared" ref="Q1250" si="4691">COUNTIF(D1250:D1253,"E&lt;10 ans")*H1250</f>
        <v>0</v>
      </c>
      <c r="R1250" s="47">
        <f t="shared" ref="R1250" si="4692">IF(Q1250="","",Q1250*AB$2)</f>
        <v>0</v>
      </c>
      <c r="S1250" s="50">
        <f t="shared" ref="S1250" si="4693">COUNTIF(D1250:D1253,"Invité")*H1250</f>
        <v>0</v>
      </c>
      <c r="T1250" s="47">
        <f t="shared" ref="T1250" si="4694">IF(S1250="","",S1250*AD$2)</f>
        <v>0</v>
      </c>
      <c r="U1250" s="50">
        <f t="shared" ref="U1250" si="4695">COUNTIF(D1250:D1253,"E&lt;3 ans")</f>
        <v>0</v>
      </c>
      <c r="V1250" s="47">
        <f t="shared" ref="V1250" si="4696">SUM(J1250,L1250,N1250,P1250,R1250,T1250,AE1250)</f>
        <v>0</v>
      </c>
      <c r="W1250" s="44">
        <f t="shared" ref="W1250" si="4697">SUM(O1250,Q1250,S1250)</f>
        <v>0</v>
      </c>
      <c r="X1250"/>
      <c r="Y1250"/>
      <c r="Z1250"/>
      <c r="AA1250"/>
      <c r="AB1250"/>
    </row>
    <row r="1251" spans="1:28" x14ac:dyDescent="0.25">
      <c r="A1251" s="61"/>
      <c r="B1251" s="40"/>
      <c r="D1251" s="42"/>
      <c r="E1251" s="58"/>
      <c r="F1251" s="55"/>
      <c r="G1251" s="55"/>
      <c r="H1251" s="51"/>
      <c r="I1251" s="51"/>
      <c r="J1251" s="48"/>
      <c r="K1251" s="51"/>
      <c r="L1251" s="48"/>
      <c r="M1251" s="51"/>
      <c r="N1251" s="48"/>
      <c r="O1251" s="51"/>
      <c r="P1251" s="48"/>
      <c r="Q1251" s="51"/>
      <c r="R1251" s="48"/>
      <c r="S1251" s="51"/>
      <c r="T1251" s="48"/>
      <c r="U1251" s="51"/>
      <c r="V1251" s="48"/>
      <c r="W1251" s="45"/>
      <c r="X1251"/>
      <c r="Y1251"/>
      <c r="Z1251"/>
      <c r="AA1251"/>
      <c r="AB1251"/>
    </row>
    <row r="1252" spans="1:28" x14ac:dyDescent="0.25">
      <c r="A1252" s="61"/>
      <c r="B1252" s="40"/>
      <c r="D1252" s="42"/>
      <c r="E1252" s="58"/>
      <c r="F1252" s="55"/>
      <c r="G1252" s="55"/>
      <c r="H1252" s="51"/>
      <c r="I1252" s="51"/>
      <c r="J1252" s="48"/>
      <c r="K1252" s="51"/>
      <c r="L1252" s="48"/>
      <c r="M1252" s="51"/>
      <c r="N1252" s="48"/>
      <c r="O1252" s="51"/>
      <c r="P1252" s="48"/>
      <c r="Q1252" s="51"/>
      <c r="R1252" s="48"/>
      <c r="S1252" s="51"/>
      <c r="T1252" s="48"/>
      <c r="U1252" s="51"/>
      <c r="V1252" s="48"/>
      <c r="W1252" s="45"/>
      <c r="X1252"/>
      <c r="Y1252"/>
      <c r="Z1252"/>
      <c r="AA1252"/>
      <c r="AB1252"/>
    </row>
    <row r="1253" spans="1:28" ht="15.75" thickBot="1" x14ac:dyDescent="0.3">
      <c r="A1253" s="62"/>
      <c r="B1253" s="41"/>
      <c r="C1253" s="35"/>
      <c r="D1253" s="25"/>
      <c r="E1253" s="59"/>
      <c r="F1253" s="56"/>
      <c r="G1253" s="56"/>
      <c r="H1253" s="52"/>
      <c r="I1253" s="52"/>
      <c r="J1253" s="53"/>
      <c r="K1253" s="52"/>
      <c r="L1253" s="53"/>
      <c r="M1253" s="52"/>
      <c r="N1253" s="53"/>
      <c r="O1253" s="52"/>
      <c r="P1253" s="53"/>
      <c r="Q1253" s="52"/>
      <c r="R1253" s="53"/>
      <c r="S1253" s="52"/>
      <c r="T1253" s="53"/>
      <c r="U1253" s="52"/>
      <c r="V1253" s="49"/>
      <c r="W1253" s="46"/>
      <c r="X1253"/>
      <c r="Y1253"/>
      <c r="Z1253"/>
      <c r="AA1253"/>
      <c r="AB1253"/>
    </row>
    <row r="1254" spans="1:28" x14ac:dyDescent="0.25">
      <c r="A1254" s="60"/>
      <c r="B1254" s="37" t="str">
        <f>IFERROR(VLOOKUP(A1254,'Listing Clients'!A:K,2,0),"")</f>
        <v/>
      </c>
      <c r="C1254" s="39" t="str">
        <f>IFERROR(VLOOKUP(A1254,'Listing Clients'!A:K,3,0),"")</f>
        <v/>
      </c>
      <c r="D1254" s="24"/>
      <c r="E1254" s="57"/>
      <c r="F1254" s="54"/>
      <c r="G1254" s="54"/>
      <c r="H1254" s="50">
        <f t="shared" ref="H1254" si="4698">G1254-F1254</f>
        <v>0</v>
      </c>
      <c r="I1254" s="50">
        <f t="shared" ref="I1254" si="4699">COUNTIF(D1254:D1257,"Adulte")*H1254</f>
        <v>0</v>
      </c>
      <c r="J1254" s="47">
        <f t="shared" ref="J1254" si="4700">IF(I1254="","",I1254*Y$2)</f>
        <v>0</v>
      </c>
      <c r="K1254" s="50">
        <f t="shared" ref="K1254" si="4701">COUNTIF(D1254:D1257,"E&lt;10 ans")*H1254</f>
        <v>0</v>
      </c>
      <c r="L1254" s="47">
        <f t="shared" si="4581"/>
        <v>0</v>
      </c>
      <c r="M1254" s="50">
        <f t="shared" ref="M1254" si="4702">COUNTIF(D1254:D1257,"Invité")*H1254</f>
        <v>0</v>
      </c>
      <c r="N1254" s="47">
        <f t="shared" ref="N1254" si="4703">IF(M1254="","",M1254*AC$2)</f>
        <v>0</v>
      </c>
      <c r="O1254" s="50">
        <f t="shared" ref="O1254" si="4704">COUNTIF(D1254:D1257,"Adulte")*H1254</f>
        <v>0</v>
      </c>
      <c r="P1254" s="47">
        <f t="shared" ref="P1254" si="4705">IF(O1254="","",O1254*Z$2)</f>
        <v>0</v>
      </c>
      <c r="Q1254" s="50">
        <f t="shared" ref="Q1254" si="4706">COUNTIF(D1254:D1257,"E&lt;10 ans")*H1254</f>
        <v>0</v>
      </c>
      <c r="R1254" s="47">
        <f t="shared" ref="R1254" si="4707">IF(Q1254="","",Q1254*AB$2)</f>
        <v>0</v>
      </c>
      <c r="S1254" s="50">
        <f t="shared" ref="S1254" si="4708">COUNTIF(D1254:D1257,"Invité")*H1254</f>
        <v>0</v>
      </c>
      <c r="T1254" s="47">
        <f t="shared" ref="T1254" si="4709">IF(S1254="","",S1254*AD$2)</f>
        <v>0</v>
      </c>
      <c r="U1254" s="50">
        <f t="shared" ref="U1254" si="4710">COUNTIF(D1254:D1257,"E&lt;3 ans")</f>
        <v>0</v>
      </c>
      <c r="V1254" s="47">
        <f t="shared" ref="V1254" si="4711">SUM(J1254,L1254,N1254,P1254,R1254,T1254,AE1254)</f>
        <v>0</v>
      </c>
      <c r="W1254" s="44">
        <f t="shared" ref="W1254" si="4712">SUM(O1254,Q1254,S1254)</f>
        <v>0</v>
      </c>
      <c r="X1254"/>
      <c r="Y1254"/>
      <c r="Z1254"/>
      <c r="AA1254"/>
      <c r="AB1254"/>
    </row>
    <row r="1255" spans="1:28" x14ac:dyDescent="0.25">
      <c r="A1255" s="61"/>
      <c r="B1255" s="40"/>
      <c r="D1255" s="42"/>
      <c r="E1255" s="58"/>
      <c r="F1255" s="55"/>
      <c r="G1255" s="55"/>
      <c r="H1255" s="51"/>
      <c r="I1255" s="51"/>
      <c r="J1255" s="48"/>
      <c r="K1255" s="51"/>
      <c r="L1255" s="48"/>
      <c r="M1255" s="51"/>
      <c r="N1255" s="48"/>
      <c r="O1255" s="51"/>
      <c r="P1255" s="48"/>
      <c r="Q1255" s="51"/>
      <c r="R1255" s="48"/>
      <c r="S1255" s="51"/>
      <c r="T1255" s="48"/>
      <c r="U1255" s="51"/>
      <c r="V1255" s="48"/>
      <c r="W1255" s="45"/>
      <c r="X1255"/>
      <c r="Y1255"/>
      <c r="Z1255"/>
      <c r="AA1255"/>
      <c r="AB1255"/>
    </row>
    <row r="1256" spans="1:28" x14ac:dyDescent="0.25">
      <c r="A1256" s="61"/>
      <c r="B1256" s="40"/>
      <c r="D1256" s="42"/>
      <c r="E1256" s="58"/>
      <c r="F1256" s="55"/>
      <c r="G1256" s="55"/>
      <c r="H1256" s="51"/>
      <c r="I1256" s="51"/>
      <c r="J1256" s="48"/>
      <c r="K1256" s="51"/>
      <c r="L1256" s="48"/>
      <c r="M1256" s="51"/>
      <c r="N1256" s="48"/>
      <c r="O1256" s="51"/>
      <c r="P1256" s="48"/>
      <c r="Q1256" s="51"/>
      <c r="R1256" s="48"/>
      <c r="S1256" s="51"/>
      <c r="T1256" s="48"/>
      <c r="U1256" s="51"/>
      <c r="V1256" s="48"/>
      <c r="W1256" s="45"/>
      <c r="X1256"/>
      <c r="Y1256"/>
      <c r="Z1256"/>
      <c r="AA1256"/>
      <c r="AB1256"/>
    </row>
    <row r="1257" spans="1:28" ht="15.75" thickBot="1" x14ac:dyDescent="0.3">
      <c r="A1257" s="62"/>
      <c r="B1257" s="41"/>
      <c r="C1257" s="35"/>
      <c r="D1257" s="25"/>
      <c r="E1257" s="59"/>
      <c r="F1257" s="56"/>
      <c r="G1257" s="56"/>
      <c r="H1257" s="52"/>
      <c r="I1257" s="52"/>
      <c r="J1257" s="53"/>
      <c r="K1257" s="52"/>
      <c r="L1257" s="53"/>
      <c r="M1257" s="52"/>
      <c r="N1257" s="53"/>
      <c r="O1257" s="52"/>
      <c r="P1257" s="53"/>
      <c r="Q1257" s="52"/>
      <c r="R1257" s="53"/>
      <c r="S1257" s="52"/>
      <c r="T1257" s="53"/>
      <c r="U1257" s="52"/>
      <c r="V1257" s="49"/>
      <c r="W1257" s="46"/>
      <c r="X1257"/>
      <c r="Y1257"/>
      <c r="Z1257"/>
      <c r="AA1257"/>
      <c r="AB1257"/>
    </row>
    <row r="1258" spans="1:28" x14ac:dyDescent="0.25">
      <c r="A1258" s="60"/>
      <c r="B1258" s="37" t="str">
        <f>IFERROR(VLOOKUP(A1258,'Listing Clients'!A:K,2,0),"")</f>
        <v/>
      </c>
      <c r="C1258" s="39" t="str">
        <f>IFERROR(VLOOKUP(A1258,'Listing Clients'!A:K,3,0),"")</f>
        <v/>
      </c>
      <c r="D1258" s="24"/>
      <c r="E1258" s="57"/>
      <c r="F1258" s="54"/>
      <c r="G1258" s="54"/>
      <c r="H1258" s="50">
        <f t="shared" ref="H1258" si="4713">G1258-F1258</f>
        <v>0</v>
      </c>
      <c r="I1258" s="50">
        <f t="shared" ref="I1258" si="4714">COUNTIF(D1258:D1261,"Adulte")*H1258</f>
        <v>0</v>
      </c>
      <c r="J1258" s="47">
        <f t="shared" ref="J1258" si="4715">IF(I1258="","",I1258*Y$2)</f>
        <v>0</v>
      </c>
      <c r="K1258" s="50">
        <f t="shared" ref="K1258" si="4716">COUNTIF(D1258:D1261,"E&lt;10 ans")*H1258</f>
        <v>0</v>
      </c>
      <c r="L1258" s="47">
        <f t="shared" si="4581"/>
        <v>0</v>
      </c>
      <c r="M1258" s="50">
        <f t="shared" ref="M1258" si="4717">COUNTIF(D1258:D1261,"Invité")*H1258</f>
        <v>0</v>
      </c>
      <c r="N1258" s="47">
        <f t="shared" ref="N1258" si="4718">IF(M1258="","",M1258*AC$2)</f>
        <v>0</v>
      </c>
      <c r="O1258" s="50">
        <f t="shared" ref="O1258" si="4719">COUNTIF(D1258:D1261,"Adulte")*H1258</f>
        <v>0</v>
      </c>
      <c r="P1258" s="47">
        <f t="shared" ref="P1258" si="4720">IF(O1258="","",O1258*Z$2)</f>
        <v>0</v>
      </c>
      <c r="Q1258" s="50">
        <f t="shared" ref="Q1258" si="4721">COUNTIF(D1258:D1261,"E&lt;10 ans")*H1258</f>
        <v>0</v>
      </c>
      <c r="R1258" s="47">
        <f t="shared" ref="R1258" si="4722">IF(Q1258="","",Q1258*AB$2)</f>
        <v>0</v>
      </c>
      <c r="S1258" s="50">
        <f t="shared" ref="S1258" si="4723">COUNTIF(D1258:D1261,"Invité")*H1258</f>
        <v>0</v>
      </c>
      <c r="T1258" s="47">
        <f t="shared" ref="T1258" si="4724">IF(S1258="","",S1258*AD$2)</f>
        <v>0</v>
      </c>
      <c r="U1258" s="50">
        <f t="shared" ref="U1258" si="4725">COUNTIF(D1258:D1261,"E&lt;3 ans")</f>
        <v>0</v>
      </c>
      <c r="V1258" s="47">
        <f t="shared" ref="V1258" si="4726">SUM(J1258,L1258,N1258,P1258,R1258,T1258,AE1258)</f>
        <v>0</v>
      </c>
      <c r="W1258" s="44">
        <f t="shared" ref="W1258" si="4727">SUM(O1258,Q1258,S1258)</f>
        <v>0</v>
      </c>
      <c r="X1258"/>
      <c r="Y1258"/>
      <c r="Z1258"/>
      <c r="AA1258"/>
      <c r="AB1258"/>
    </row>
    <row r="1259" spans="1:28" x14ac:dyDescent="0.25">
      <c r="A1259" s="61"/>
      <c r="B1259" s="40"/>
      <c r="D1259" s="42"/>
      <c r="E1259" s="58"/>
      <c r="F1259" s="55"/>
      <c r="G1259" s="55"/>
      <c r="H1259" s="51"/>
      <c r="I1259" s="51"/>
      <c r="J1259" s="48"/>
      <c r="K1259" s="51"/>
      <c r="L1259" s="48"/>
      <c r="M1259" s="51"/>
      <c r="N1259" s="48"/>
      <c r="O1259" s="51"/>
      <c r="P1259" s="48"/>
      <c r="Q1259" s="51"/>
      <c r="R1259" s="48"/>
      <c r="S1259" s="51"/>
      <c r="T1259" s="48"/>
      <c r="U1259" s="51"/>
      <c r="V1259" s="48"/>
      <c r="W1259" s="45"/>
      <c r="X1259"/>
      <c r="Y1259"/>
      <c r="Z1259"/>
      <c r="AA1259"/>
      <c r="AB1259"/>
    </row>
    <row r="1260" spans="1:28" x14ac:dyDescent="0.25">
      <c r="A1260" s="61"/>
      <c r="B1260" s="40"/>
      <c r="D1260" s="42"/>
      <c r="E1260" s="58"/>
      <c r="F1260" s="55"/>
      <c r="G1260" s="55"/>
      <c r="H1260" s="51"/>
      <c r="I1260" s="51"/>
      <c r="J1260" s="48"/>
      <c r="K1260" s="51"/>
      <c r="L1260" s="48"/>
      <c r="M1260" s="51"/>
      <c r="N1260" s="48"/>
      <c r="O1260" s="51"/>
      <c r="P1260" s="48"/>
      <c r="Q1260" s="51"/>
      <c r="R1260" s="48"/>
      <c r="S1260" s="51"/>
      <c r="T1260" s="48"/>
      <c r="U1260" s="51"/>
      <c r="V1260" s="48"/>
      <c r="W1260" s="45"/>
      <c r="X1260"/>
      <c r="Y1260"/>
      <c r="Z1260"/>
      <c r="AA1260"/>
      <c r="AB1260"/>
    </row>
    <row r="1261" spans="1:28" ht="15.75" thickBot="1" x14ac:dyDescent="0.3">
      <c r="A1261" s="62"/>
      <c r="B1261" s="41"/>
      <c r="C1261" s="35"/>
      <c r="D1261" s="25"/>
      <c r="E1261" s="59"/>
      <c r="F1261" s="56"/>
      <c r="G1261" s="56"/>
      <c r="H1261" s="52"/>
      <c r="I1261" s="52"/>
      <c r="J1261" s="53"/>
      <c r="K1261" s="52"/>
      <c r="L1261" s="53"/>
      <c r="M1261" s="52"/>
      <c r="N1261" s="53"/>
      <c r="O1261" s="52"/>
      <c r="P1261" s="53"/>
      <c r="Q1261" s="52"/>
      <c r="R1261" s="53"/>
      <c r="S1261" s="52"/>
      <c r="T1261" s="53"/>
      <c r="U1261" s="52"/>
      <c r="V1261" s="49"/>
      <c r="W1261" s="46"/>
      <c r="X1261"/>
      <c r="Y1261"/>
      <c r="Z1261"/>
      <c r="AA1261"/>
      <c r="AB1261"/>
    </row>
    <row r="1262" spans="1:28" x14ac:dyDescent="0.25">
      <c r="A1262" s="60"/>
      <c r="B1262" s="37" t="str">
        <f>IFERROR(VLOOKUP(A1262,'Listing Clients'!A:K,2,0),"")</f>
        <v/>
      </c>
      <c r="C1262" s="39" t="str">
        <f>IFERROR(VLOOKUP(A1262,'Listing Clients'!A:K,3,0),"")</f>
        <v/>
      </c>
      <c r="D1262" s="24"/>
      <c r="E1262" s="57"/>
      <c r="F1262" s="54"/>
      <c r="G1262" s="54"/>
      <c r="H1262" s="50">
        <f t="shared" ref="H1262" si="4728">G1262-F1262</f>
        <v>0</v>
      </c>
      <c r="I1262" s="50">
        <f t="shared" ref="I1262" si="4729">COUNTIF(D1262:D1265,"Adulte")*H1262</f>
        <v>0</v>
      </c>
      <c r="J1262" s="47">
        <f t="shared" ref="J1262" si="4730">IF(I1262="","",I1262*Y$2)</f>
        <v>0</v>
      </c>
      <c r="K1262" s="50">
        <f t="shared" ref="K1262" si="4731">COUNTIF(D1262:D1265,"E&lt;10 ans")*H1262</f>
        <v>0</v>
      </c>
      <c r="L1262" s="47">
        <f t="shared" si="4581"/>
        <v>0</v>
      </c>
      <c r="M1262" s="50">
        <f t="shared" ref="M1262" si="4732">COUNTIF(D1262:D1265,"Invité")*H1262</f>
        <v>0</v>
      </c>
      <c r="N1262" s="47">
        <f t="shared" ref="N1262" si="4733">IF(M1262="","",M1262*AC$2)</f>
        <v>0</v>
      </c>
      <c r="O1262" s="50">
        <f t="shared" ref="O1262" si="4734">COUNTIF(D1262:D1265,"Adulte")*H1262</f>
        <v>0</v>
      </c>
      <c r="P1262" s="47">
        <f t="shared" ref="P1262" si="4735">IF(O1262="","",O1262*Z$2)</f>
        <v>0</v>
      </c>
      <c r="Q1262" s="50">
        <f t="shared" ref="Q1262" si="4736">COUNTIF(D1262:D1265,"E&lt;10 ans")*H1262</f>
        <v>0</v>
      </c>
      <c r="R1262" s="47">
        <f t="shared" ref="R1262" si="4737">IF(Q1262="","",Q1262*AB$2)</f>
        <v>0</v>
      </c>
      <c r="S1262" s="50">
        <f t="shared" ref="S1262" si="4738">COUNTIF(D1262:D1265,"Invité")*H1262</f>
        <v>0</v>
      </c>
      <c r="T1262" s="47">
        <f t="shared" ref="T1262" si="4739">IF(S1262="","",S1262*AD$2)</f>
        <v>0</v>
      </c>
      <c r="U1262" s="50">
        <f t="shared" ref="U1262" si="4740">COUNTIF(D1262:D1265,"E&lt;3 ans")</f>
        <v>0</v>
      </c>
      <c r="V1262" s="47">
        <f t="shared" ref="V1262" si="4741">SUM(J1262,L1262,N1262,P1262,R1262,T1262,AE1262)</f>
        <v>0</v>
      </c>
      <c r="W1262" s="44">
        <f t="shared" ref="W1262" si="4742">SUM(O1262,Q1262,S1262)</f>
        <v>0</v>
      </c>
      <c r="X1262"/>
      <c r="Y1262"/>
      <c r="Z1262"/>
      <c r="AA1262"/>
      <c r="AB1262"/>
    </row>
    <row r="1263" spans="1:28" x14ac:dyDescent="0.25">
      <c r="A1263" s="61"/>
      <c r="B1263" s="40"/>
      <c r="D1263" s="42"/>
      <c r="E1263" s="58"/>
      <c r="F1263" s="55"/>
      <c r="G1263" s="55"/>
      <c r="H1263" s="51"/>
      <c r="I1263" s="51"/>
      <c r="J1263" s="48"/>
      <c r="K1263" s="51"/>
      <c r="L1263" s="48"/>
      <c r="M1263" s="51"/>
      <c r="N1263" s="48"/>
      <c r="O1263" s="51"/>
      <c r="P1263" s="48"/>
      <c r="Q1263" s="51"/>
      <c r="R1263" s="48"/>
      <c r="S1263" s="51"/>
      <c r="T1263" s="48"/>
      <c r="U1263" s="51"/>
      <c r="V1263" s="48"/>
      <c r="W1263" s="45"/>
      <c r="X1263"/>
      <c r="Y1263"/>
      <c r="Z1263"/>
      <c r="AA1263"/>
      <c r="AB1263"/>
    </row>
    <row r="1264" spans="1:28" x14ac:dyDescent="0.25">
      <c r="A1264" s="61"/>
      <c r="B1264" s="40"/>
      <c r="D1264" s="42"/>
      <c r="E1264" s="58"/>
      <c r="F1264" s="55"/>
      <c r="G1264" s="55"/>
      <c r="H1264" s="51"/>
      <c r="I1264" s="51"/>
      <c r="J1264" s="48"/>
      <c r="K1264" s="51"/>
      <c r="L1264" s="48"/>
      <c r="M1264" s="51"/>
      <c r="N1264" s="48"/>
      <c r="O1264" s="51"/>
      <c r="P1264" s="48"/>
      <c r="Q1264" s="51"/>
      <c r="R1264" s="48"/>
      <c r="S1264" s="51"/>
      <c r="T1264" s="48"/>
      <c r="U1264" s="51"/>
      <c r="V1264" s="48"/>
      <c r="W1264" s="45"/>
      <c r="X1264"/>
      <c r="Y1264"/>
      <c r="Z1264"/>
      <c r="AA1264"/>
      <c r="AB1264"/>
    </row>
    <row r="1265" spans="1:28" ht="15.75" thickBot="1" x14ac:dyDescent="0.3">
      <c r="A1265" s="62"/>
      <c r="B1265" s="41"/>
      <c r="C1265" s="35"/>
      <c r="D1265" s="25"/>
      <c r="E1265" s="59"/>
      <c r="F1265" s="56"/>
      <c r="G1265" s="56"/>
      <c r="H1265" s="52"/>
      <c r="I1265" s="52"/>
      <c r="J1265" s="53"/>
      <c r="K1265" s="52"/>
      <c r="L1265" s="53"/>
      <c r="M1265" s="52"/>
      <c r="N1265" s="53"/>
      <c r="O1265" s="52"/>
      <c r="P1265" s="53"/>
      <c r="Q1265" s="52"/>
      <c r="R1265" s="53"/>
      <c r="S1265" s="52"/>
      <c r="T1265" s="53"/>
      <c r="U1265" s="52"/>
      <c r="V1265" s="49"/>
      <c r="W1265" s="46"/>
      <c r="X1265"/>
      <c r="Y1265"/>
      <c r="Z1265"/>
      <c r="AA1265"/>
      <c r="AB1265"/>
    </row>
    <row r="1266" spans="1:28" x14ac:dyDescent="0.25">
      <c r="A1266" s="60"/>
      <c r="B1266" s="37" t="str">
        <f>IFERROR(VLOOKUP(A1266,'Listing Clients'!A:K,2,0),"")</f>
        <v/>
      </c>
      <c r="C1266" s="39" t="str">
        <f>IFERROR(VLOOKUP(A1266,'Listing Clients'!A:K,3,0),"")</f>
        <v/>
      </c>
      <c r="D1266" s="24"/>
      <c r="E1266" s="57"/>
      <c r="F1266" s="54"/>
      <c r="G1266" s="54"/>
      <c r="H1266" s="50">
        <f t="shared" ref="H1266" si="4743">G1266-F1266</f>
        <v>0</v>
      </c>
      <c r="I1266" s="50">
        <f t="shared" ref="I1266" si="4744">COUNTIF(D1266:D1269,"Adulte")*H1266</f>
        <v>0</v>
      </c>
      <c r="J1266" s="47">
        <f t="shared" ref="J1266" si="4745">IF(I1266="","",I1266*Y$2)</f>
        <v>0</v>
      </c>
      <c r="K1266" s="50">
        <f t="shared" ref="K1266" si="4746">COUNTIF(D1266:D1269,"E&lt;10 ans")*H1266</f>
        <v>0</v>
      </c>
      <c r="L1266" s="47">
        <f t="shared" si="4581"/>
        <v>0</v>
      </c>
      <c r="M1266" s="50">
        <f t="shared" ref="M1266" si="4747">COUNTIF(D1266:D1269,"Invité")*H1266</f>
        <v>0</v>
      </c>
      <c r="N1266" s="47">
        <f t="shared" ref="N1266" si="4748">IF(M1266="","",M1266*AC$2)</f>
        <v>0</v>
      </c>
      <c r="O1266" s="50">
        <f t="shared" ref="O1266" si="4749">COUNTIF(D1266:D1269,"Adulte")*H1266</f>
        <v>0</v>
      </c>
      <c r="P1266" s="47">
        <f t="shared" ref="P1266" si="4750">IF(O1266="","",O1266*Z$2)</f>
        <v>0</v>
      </c>
      <c r="Q1266" s="50">
        <f t="shared" ref="Q1266" si="4751">COUNTIF(D1266:D1269,"E&lt;10 ans")*H1266</f>
        <v>0</v>
      </c>
      <c r="R1266" s="47">
        <f t="shared" ref="R1266" si="4752">IF(Q1266="","",Q1266*AB$2)</f>
        <v>0</v>
      </c>
      <c r="S1266" s="50">
        <f t="shared" ref="S1266" si="4753">COUNTIF(D1266:D1269,"Invité")*H1266</f>
        <v>0</v>
      </c>
      <c r="T1266" s="47">
        <f t="shared" ref="T1266" si="4754">IF(S1266="","",S1266*AD$2)</f>
        <v>0</v>
      </c>
      <c r="U1266" s="50">
        <f t="shared" ref="U1266" si="4755">COUNTIF(D1266:D1269,"E&lt;3 ans")</f>
        <v>0</v>
      </c>
      <c r="V1266" s="47">
        <f t="shared" ref="V1266" si="4756">SUM(J1266,L1266,N1266,P1266,R1266,T1266,AE1266)</f>
        <v>0</v>
      </c>
      <c r="W1266" s="44">
        <f t="shared" ref="W1266" si="4757">SUM(O1266,Q1266,S1266)</f>
        <v>0</v>
      </c>
      <c r="X1266"/>
      <c r="Y1266"/>
      <c r="Z1266"/>
      <c r="AA1266"/>
      <c r="AB1266"/>
    </row>
    <row r="1267" spans="1:28" x14ac:dyDescent="0.25">
      <c r="A1267" s="61"/>
      <c r="B1267" s="40"/>
      <c r="D1267" s="42"/>
      <c r="E1267" s="58"/>
      <c r="F1267" s="55"/>
      <c r="G1267" s="55"/>
      <c r="H1267" s="51"/>
      <c r="I1267" s="51"/>
      <c r="J1267" s="48"/>
      <c r="K1267" s="51"/>
      <c r="L1267" s="48"/>
      <c r="M1267" s="51"/>
      <c r="N1267" s="48"/>
      <c r="O1267" s="51"/>
      <c r="P1267" s="48"/>
      <c r="Q1267" s="51"/>
      <c r="R1267" s="48"/>
      <c r="S1267" s="51"/>
      <c r="T1267" s="48"/>
      <c r="U1267" s="51"/>
      <c r="V1267" s="48"/>
      <c r="W1267" s="45"/>
      <c r="X1267"/>
      <c r="Y1267"/>
      <c r="Z1267"/>
      <c r="AA1267"/>
      <c r="AB1267"/>
    </row>
    <row r="1268" spans="1:28" x14ac:dyDescent="0.25">
      <c r="A1268" s="61"/>
      <c r="B1268" s="40"/>
      <c r="D1268" s="42"/>
      <c r="E1268" s="58"/>
      <c r="F1268" s="55"/>
      <c r="G1268" s="55"/>
      <c r="H1268" s="51"/>
      <c r="I1268" s="51"/>
      <c r="J1268" s="48"/>
      <c r="K1268" s="51"/>
      <c r="L1268" s="48"/>
      <c r="M1268" s="51"/>
      <c r="N1268" s="48"/>
      <c r="O1268" s="51"/>
      <c r="P1268" s="48"/>
      <c r="Q1268" s="51"/>
      <c r="R1268" s="48"/>
      <c r="S1268" s="51"/>
      <c r="T1268" s="48"/>
      <c r="U1268" s="51"/>
      <c r="V1268" s="48"/>
      <c r="W1268" s="45"/>
      <c r="X1268"/>
      <c r="Y1268"/>
      <c r="Z1268"/>
      <c r="AA1268"/>
      <c r="AB1268"/>
    </row>
    <row r="1269" spans="1:28" ht="15.75" thickBot="1" x14ac:dyDescent="0.3">
      <c r="A1269" s="62"/>
      <c r="B1269" s="41"/>
      <c r="C1269" s="35"/>
      <c r="D1269" s="25"/>
      <c r="E1269" s="59"/>
      <c r="F1269" s="56"/>
      <c r="G1269" s="56"/>
      <c r="H1269" s="52"/>
      <c r="I1269" s="52"/>
      <c r="J1269" s="53"/>
      <c r="K1269" s="52"/>
      <c r="L1269" s="53"/>
      <c r="M1269" s="52"/>
      <c r="N1269" s="53"/>
      <c r="O1269" s="52"/>
      <c r="P1269" s="53"/>
      <c r="Q1269" s="52"/>
      <c r="R1269" s="53"/>
      <c r="S1269" s="52"/>
      <c r="T1269" s="53"/>
      <c r="U1269" s="52"/>
      <c r="V1269" s="49"/>
      <c r="W1269" s="46"/>
      <c r="X1269"/>
      <c r="Y1269"/>
      <c r="Z1269"/>
      <c r="AA1269"/>
      <c r="AB1269"/>
    </row>
    <row r="1270" spans="1:28" x14ac:dyDescent="0.25">
      <c r="A1270" s="60"/>
      <c r="B1270" s="37" t="str">
        <f>IFERROR(VLOOKUP(A1270,'Listing Clients'!A:K,2,0),"")</f>
        <v/>
      </c>
      <c r="C1270" s="39" t="str">
        <f>IFERROR(VLOOKUP(A1270,'Listing Clients'!A:K,3,0),"")</f>
        <v/>
      </c>
      <c r="D1270" s="24"/>
      <c r="E1270" s="57"/>
      <c r="F1270" s="54"/>
      <c r="G1270" s="54"/>
      <c r="H1270" s="50">
        <f t="shared" ref="H1270" si="4758">G1270-F1270</f>
        <v>0</v>
      </c>
      <c r="I1270" s="50">
        <f t="shared" ref="I1270" si="4759">COUNTIF(D1270:D1273,"Adulte")*H1270</f>
        <v>0</v>
      </c>
      <c r="J1270" s="47">
        <f t="shared" ref="J1270" si="4760">IF(I1270="","",I1270*Y$2)</f>
        <v>0</v>
      </c>
      <c r="K1270" s="50">
        <f t="shared" ref="K1270" si="4761">COUNTIF(D1270:D1273,"E&lt;10 ans")*H1270</f>
        <v>0</v>
      </c>
      <c r="L1270" s="47">
        <f t="shared" si="4581"/>
        <v>0</v>
      </c>
      <c r="M1270" s="50">
        <f t="shared" ref="M1270" si="4762">COUNTIF(D1270:D1273,"Invité")*H1270</f>
        <v>0</v>
      </c>
      <c r="N1270" s="47">
        <f t="shared" ref="N1270" si="4763">IF(M1270="","",M1270*AC$2)</f>
        <v>0</v>
      </c>
      <c r="O1270" s="50">
        <f t="shared" ref="O1270" si="4764">COUNTIF(D1270:D1273,"Adulte")*H1270</f>
        <v>0</v>
      </c>
      <c r="P1270" s="47">
        <f t="shared" ref="P1270" si="4765">IF(O1270="","",O1270*Z$2)</f>
        <v>0</v>
      </c>
      <c r="Q1270" s="50">
        <f t="shared" ref="Q1270" si="4766">COUNTIF(D1270:D1273,"E&lt;10 ans")*H1270</f>
        <v>0</v>
      </c>
      <c r="R1270" s="47">
        <f t="shared" ref="R1270" si="4767">IF(Q1270="","",Q1270*AB$2)</f>
        <v>0</v>
      </c>
      <c r="S1270" s="50">
        <f t="shared" ref="S1270" si="4768">COUNTIF(D1270:D1273,"Invité")*H1270</f>
        <v>0</v>
      </c>
      <c r="T1270" s="47">
        <f t="shared" ref="T1270" si="4769">IF(S1270="","",S1270*AD$2)</f>
        <v>0</v>
      </c>
      <c r="U1270" s="50">
        <f t="shared" ref="U1270" si="4770">COUNTIF(D1270:D1273,"E&lt;3 ans")</f>
        <v>0</v>
      </c>
      <c r="V1270" s="47">
        <f t="shared" ref="V1270" si="4771">SUM(J1270,L1270,N1270,P1270,R1270,T1270,AE1270)</f>
        <v>0</v>
      </c>
      <c r="W1270" s="44">
        <f t="shared" ref="W1270" si="4772">SUM(O1270,Q1270,S1270)</f>
        <v>0</v>
      </c>
      <c r="X1270"/>
      <c r="Y1270"/>
      <c r="Z1270"/>
      <c r="AA1270"/>
      <c r="AB1270"/>
    </row>
    <row r="1271" spans="1:28" x14ac:dyDescent="0.25">
      <c r="A1271" s="61"/>
      <c r="B1271" s="40"/>
      <c r="D1271" s="42"/>
      <c r="E1271" s="58"/>
      <c r="F1271" s="55"/>
      <c r="G1271" s="55"/>
      <c r="H1271" s="51"/>
      <c r="I1271" s="51"/>
      <c r="J1271" s="48"/>
      <c r="K1271" s="51"/>
      <c r="L1271" s="48"/>
      <c r="M1271" s="51"/>
      <c r="N1271" s="48"/>
      <c r="O1271" s="51"/>
      <c r="P1271" s="48"/>
      <c r="Q1271" s="51"/>
      <c r="R1271" s="48"/>
      <c r="S1271" s="51"/>
      <c r="T1271" s="48"/>
      <c r="U1271" s="51"/>
      <c r="V1271" s="48"/>
      <c r="W1271" s="45"/>
      <c r="X1271"/>
      <c r="Y1271"/>
      <c r="Z1271"/>
      <c r="AA1271"/>
      <c r="AB1271"/>
    </row>
    <row r="1272" spans="1:28" x14ac:dyDescent="0.25">
      <c r="A1272" s="61"/>
      <c r="B1272" s="40"/>
      <c r="D1272" s="42"/>
      <c r="E1272" s="58"/>
      <c r="F1272" s="55"/>
      <c r="G1272" s="55"/>
      <c r="H1272" s="51"/>
      <c r="I1272" s="51"/>
      <c r="J1272" s="48"/>
      <c r="K1272" s="51"/>
      <c r="L1272" s="48"/>
      <c r="M1272" s="51"/>
      <c r="N1272" s="48"/>
      <c r="O1272" s="51"/>
      <c r="P1272" s="48"/>
      <c r="Q1272" s="51"/>
      <c r="R1272" s="48"/>
      <c r="S1272" s="51"/>
      <c r="T1272" s="48"/>
      <c r="U1272" s="51"/>
      <c r="V1272" s="48"/>
      <c r="W1272" s="45"/>
      <c r="X1272"/>
      <c r="Y1272"/>
      <c r="Z1272"/>
      <c r="AA1272"/>
      <c r="AB1272"/>
    </row>
    <row r="1273" spans="1:28" ht="15.75" thickBot="1" x14ac:dyDescent="0.3">
      <c r="A1273" s="62"/>
      <c r="B1273" s="41"/>
      <c r="C1273" s="35"/>
      <c r="D1273" s="25"/>
      <c r="E1273" s="59"/>
      <c r="F1273" s="56"/>
      <c r="G1273" s="56"/>
      <c r="H1273" s="52"/>
      <c r="I1273" s="52"/>
      <c r="J1273" s="53"/>
      <c r="K1273" s="52"/>
      <c r="L1273" s="53"/>
      <c r="M1273" s="52"/>
      <c r="N1273" s="53"/>
      <c r="O1273" s="52"/>
      <c r="P1273" s="53"/>
      <c r="Q1273" s="52"/>
      <c r="R1273" s="53"/>
      <c r="S1273" s="52"/>
      <c r="T1273" s="53"/>
      <c r="U1273" s="52"/>
      <c r="V1273" s="49"/>
      <c r="W1273" s="46"/>
      <c r="X1273"/>
      <c r="Y1273"/>
      <c r="Z1273"/>
      <c r="AA1273"/>
      <c r="AB1273"/>
    </row>
    <row r="1274" spans="1:28" x14ac:dyDescent="0.25">
      <c r="A1274" s="60"/>
      <c r="B1274" s="37" t="str">
        <f>IFERROR(VLOOKUP(A1274,'Listing Clients'!A:K,2,0),"")</f>
        <v/>
      </c>
      <c r="C1274" s="39" t="str">
        <f>IFERROR(VLOOKUP(A1274,'Listing Clients'!A:K,3,0),"")</f>
        <v/>
      </c>
      <c r="D1274" s="24"/>
      <c r="E1274" s="57"/>
      <c r="F1274" s="54"/>
      <c r="G1274" s="54"/>
      <c r="H1274" s="50">
        <f t="shared" ref="H1274" si="4773">G1274-F1274</f>
        <v>0</v>
      </c>
      <c r="I1274" s="50">
        <f t="shared" ref="I1274" si="4774">COUNTIF(D1274:D1277,"Adulte")*H1274</f>
        <v>0</v>
      </c>
      <c r="J1274" s="47">
        <f t="shared" ref="J1274" si="4775">IF(I1274="","",I1274*Y$2)</f>
        <v>0</v>
      </c>
      <c r="K1274" s="50">
        <f t="shared" ref="K1274" si="4776">COUNTIF(D1274:D1277,"E&lt;10 ans")*H1274</f>
        <v>0</v>
      </c>
      <c r="L1274" s="47">
        <f t="shared" si="4581"/>
        <v>0</v>
      </c>
      <c r="M1274" s="50">
        <f t="shared" ref="M1274" si="4777">COUNTIF(D1274:D1277,"Invité")*H1274</f>
        <v>0</v>
      </c>
      <c r="N1274" s="47">
        <f t="shared" ref="N1274" si="4778">IF(M1274="","",M1274*AC$2)</f>
        <v>0</v>
      </c>
      <c r="O1274" s="50">
        <f t="shared" ref="O1274" si="4779">COUNTIF(D1274:D1277,"Adulte")*H1274</f>
        <v>0</v>
      </c>
      <c r="P1274" s="47">
        <f t="shared" ref="P1274" si="4780">IF(O1274="","",O1274*Z$2)</f>
        <v>0</v>
      </c>
      <c r="Q1274" s="50">
        <f t="shared" ref="Q1274" si="4781">COUNTIF(D1274:D1277,"E&lt;10 ans")*H1274</f>
        <v>0</v>
      </c>
      <c r="R1274" s="47">
        <f t="shared" ref="R1274" si="4782">IF(Q1274="","",Q1274*AB$2)</f>
        <v>0</v>
      </c>
      <c r="S1274" s="50">
        <f t="shared" ref="S1274" si="4783">COUNTIF(D1274:D1277,"Invité")*H1274</f>
        <v>0</v>
      </c>
      <c r="T1274" s="47">
        <f t="shared" ref="T1274" si="4784">IF(S1274="","",S1274*AD$2)</f>
        <v>0</v>
      </c>
      <c r="U1274" s="50">
        <f t="shared" ref="U1274" si="4785">COUNTIF(D1274:D1277,"E&lt;3 ans")</f>
        <v>0</v>
      </c>
      <c r="V1274" s="47">
        <f t="shared" ref="V1274" si="4786">SUM(J1274,L1274,N1274,P1274,R1274,T1274,AE1274)</f>
        <v>0</v>
      </c>
      <c r="W1274" s="44">
        <f t="shared" ref="W1274" si="4787">SUM(O1274,Q1274,S1274)</f>
        <v>0</v>
      </c>
      <c r="X1274"/>
      <c r="Y1274"/>
      <c r="Z1274"/>
      <c r="AA1274"/>
      <c r="AB1274"/>
    </row>
    <row r="1275" spans="1:28" x14ac:dyDescent="0.25">
      <c r="A1275" s="61"/>
      <c r="B1275" s="40"/>
      <c r="D1275" s="42"/>
      <c r="E1275" s="58"/>
      <c r="F1275" s="55"/>
      <c r="G1275" s="55"/>
      <c r="H1275" s="51"/>
      <c r="I1275" s="51"/>
      <c r="J1275" s="48"/>
      <c r="K1275" s="51"/>
      <c r="L1275" s="48"/>
      <c r="M1275" s="51"/>
      <c r="N1275" s="48"/>
      <c r="O1275" s="51"/>
      <c r="P1275" s="48"/>
      <c r="Q1275" s="51"/>
      <c r="R1275" s="48"/>
      <c r="S1275" s="51"/>
      <c r="T1275" s="48"/>
      <c r="U1275" s="51"/>
      <c r="V1275" s="48"/>
      <c r="W1275" s="45"/>
      <c r="X1275"/>
      <c r="Y1275"/>
      <c r="Z1275"/>
      <c r="AA1275"/>
      <c r="AB1275"/>
    </row>
    <row r="1276" spans="1:28" x14ac:dyDescent="0.25">
      <c r="A1276" s="61"/>
      <c r="B1276" s="40"/>
      <c r="D1276" s="42"/>
      <c r="E1276" s="58"/>
      <c r="F1276" s="55"/>
      <c r="G1276" s="55"/>
      <c r="H1276" s="51"/>
      <c r="I1276" s="51"/>
      <c r="J1276" s="48"/>
      <c r="K1276" s="51"/>
      <c r="L1276" s="48"/>
      <c r="M1276" s="51"/>
      <c r="N1276" s="48"/>
      <c r="O1276" s="51"/>
      <c r="P1276" s="48"/>
      <c r="Q1276" s="51"/>
      <c r="R1276" s="48"/>
      <c r="S1276" s="51"/>
      <c r="T1276" s="48"/>
      <c r="U1276" s="51"/>
      <c r="V1276" s="48"/>
      <c r="W1276" s="45"/>
      <c r="X1276"/>
      <c r="Y1276"/>
      <c r="Z1276"/>
      <c r="AA1276"/>
      <c r="AB1276"/>
    </row>
    <row r="1277" spans="1:28" ht="15.75" thickBot="1" x14ac:dyDescent="0.3">
      <c r="A1277" s="62"/>
      <c r="B1277" s="41"/>
      <c r="C1277" s="35"/>
      <c r="D1277" s="25"/>
      <c r="E1277" s="59"/>
      <c r="F1277" s="56"/>
      <c r="G1277" s="56"/>
      <c r="H1277" s="52"/>
      <c r="I1277" s="52"/>
      <c r="J1277" s="53"/>
      <c r="K1277" s="52"/>
      <c r="L1277" s="53"/>
      <c r="M1277" s="52"/>
      <c r="N1277" s="53"/>
      <c r="O1277" s="52"/>
      <c r="P1277" s="53"/>
      <c r="Q1277" s="52"/>
      <c r="R1277" s="53"/>
      <c r="S1277" s="52"/>
      <c r="T1277" s="53"/>
      <c r="U1277" s="52"/>
      <c r="V1277" s="49"/>
      <c r="W1277" s="46"/>
      <c r="X1277"/>
      <c r="Y1277"/>
      <c r="Z1277"/>
      <c r="AA1277"/>
      <c r="AB1277"/>
    </row>
    <row r="1278" spans="1:28" x14ac:dyDescent="0.25">
      <c r="A1278" s="60"/>
      <c r="B1278" s="37" t="str">
        <f>IFERROR(VLOOKUP(A1278,'Listing Clients'!A:K,2,0),"")</f>
        <v/>
      </c>
      <c r="C1278" s="39" t="str">
        <f>IFERROR(VLOOKUP(A1278,'Listing Clients'!A:K,3,0),"")</f>
        <v/>
      </c>
      <c r="D1278" s="24"/>
      <c r="E1278" s="57"/>
      <c r="F1278" s="54"/>
      <c r="G1278" s="54"/>
      <c r="H1278" s="50">
        <f t="shared" ref="H1278" si="4788">G1278-F1278</f>
        <v>0</v>
      </c>
      <c r="I1278" s="50">
        <f t="shared" ref="I1278" si="4789">COUNTIF(D1278:D1281,"Adulte")*H1278</f>
        <v>0</v>
      </c>
      <c r="J1278" s="47">
        <f t="shared" ref="J1278" si="4790">IF(I1278="","",I1278*Y$2)</f>
        <v>0</v>
      </c>
      <c r="K1278" s="50">
        <f t="shared" ref="K1278" si="4791">COUNTIF(D1278:D1281,"E&lt;10 ans")*H1278</f>
        <v>0</v>
      </c>
      <c r="L1278" s="47">
        <f t="shared" si="4581"/>
        <v>0</v>
      </c>
      <c r="M1278" s="50">
        <f t="shared" ref="M1278" si="4792">COUNTIF(D1278:D1281,"Invité")*H1278</f>
        <v>0</v>
      </c>
      <c r="N1278" s="47">
        <f t="shared" ref="N1278" si="4793">IF(M1278="","",M1278*AC$2)</f>
        <v>0</v>
      </c>
      <c r="O1278" s="50">
        <f t="shared" ref="O1278" si="4794">COUNTIF(D1278:D1281,"Adulte")*H1278</f>
        <v>0</v>
      </c>
      <c r="P1278" s="47">
        <f t="shared" ref="P1278" si="4795">IF(O1278="","",O1278*Z$2)</f>
        <v>0</v>
      </c>
      <c r="Q1278" s="50">
        <f t="shared" ref="Q1278" si="4796">COUNTIF(D1278:D1281,"E&lt;10 ans")*H1278</f>
        <v>0</v>
      </c>
      <c r="R1278" s="47">
        <f t="shared" ref="R1278" si="4797">IF(Q1278="","",Q1278*AB$2)</f>
        <v>0</v>
      </c>
      <c r="S1278" s="50">
        <f t="shared" ref="S1278" si="4798">COUNTIF(D1278:D1281,"Invité")*H1278</f>
        <v>0</v>
      </c>
      <c r="T1278" s="47">
        <f t="shared" ref="T1278" si="4799">IF(S1278="","",S1278*AD$2)</f>
        <v>0</v>
      </c>
      <c r="U1278" s="50">
        <f t="shared" ref="U1278" si="4800">COUNTIF(D1278:D1281,"E&lt;3 ans")</f>
        <v>0</v>
      </c>
      <c r="V1278" s="47">
        <f t="shared" ref="V1278" si="4801">SUM(J1278,L1278,N1278,P1278,R1278,T1278,AE1278)</f>
        <v>0</v>
      </c>
      <c r="W1278" s="44">
        <f t="shared" ref="W1278" si="4802">SUM(O1278,Q1278,S1278)</f>
        <v>0</v>
      </c>
      <c r="X1278"/>
      <c r="Y1278"/>
      <c r="Z1278"/>
      <c r="AA1278"/>
      <c r="AB1278"/>
    </row>
    <row r="1279" spans="1:28" x14ac:dyDescent="0.25">
      <c r="A1279" s="61"/>
      <c r="B1279" s="40"/>
      <c r="D1279" s="42"/>
      <c r="E1279" s="58"/>
      <c r="F1279" s="55"/>
      <c r="G1279" s="55"/>
      <c r="H1279" s="51"/>
      <c r="I1279" s="51"/>
      <c r="J1279" s="48"/>
      <c r="K1279" s="51"/>
      <c r="L1279" s="48"/>
      <c r="M1279" s="51"/>
      <c r="N1279" s="48"/>
      <c r="O1279" s="51"/>
      <c r="P1279" s="48"/>
      <c r="Q1279" s="51"/>
      <c r="R1279" s="48"/>
      <c r="S1279" s="51"/>
      <c r="T1279" s="48"/>
      <c r="U1279" s="51"/>
      <c r="V1279" s="48"/>
      <c r="W1279" s="45"/>
      <c r="X1279"/>
      <c r="Y1279"/>
      <c r="Z1279"/>
      <c r="AA1279"/>
      <c r="AB1279"/>
    </row>
    <row r="1280" spans="1:28" x14ac:dyDescent="0.25">
      <c r="A1280" s="61"/>
      <c r="B1280" s="40"/>
      <c r="D1280" s="42"/>
      <c r="E1280" s="58"/>
      <c r="F1280" s="55"/>
      <c r="G1280" s="55"/>
      <c r="H1280" s="51"/>
      <c r="I1280" s="51"/>
      <c r="J1280" s="48"/>
      <c r="K1280" s="51"/>
      <c r="L1280" s="48"/>
      <c r="M1280" s="51"/>
      <c r="N1280" s="48"/>
      <c r="O1280" s="51"/>
      <c r="P1280" s="48"/>
      <c r="Q1280" s="51"/>
      <c r="R1280" s="48"/>
      <c r="S1280" s="51"/>
      <c r="T1280" s="48"/>
      <c r="U1280" s="51"/>
      <c r="V1280" s="48"/>
      <c r="W1280" s="45"/>
      <c r="X1280"/>
      <c r="Y1280"/>
      <c r="Z1280"/>
      <c r="AA1280"/>
      <c r="AB1280"/>
    </row>
    <row r="1281" spans="1:28" ht="15.75" thickBot="1" x14ac:dyDescent="0.3">
      <c r="A1281" s="62"/>
      <c r="B1281" s="41"/>
      <c r="C1281" s="35"/>
      <c r="D1281" s="25"/>
      <c r="E1281" s="59"/>
      <c r="F1281" s="56"/>
      <c r="G1281" s="56"/>
      <c r="H1281" s="52"/>
      <c r="I1281" s="52"/>
      <c r="J1281" s="53"/>
      <c r="K1281" s="52"/>
      <c r="L1281" s="53"/>
      <c r="M1281" s="52"/>
      <c r="N1281" s="53"/>
      <c r="O1281" s="52"/>
      <c r="P1281" s="53"/>
      <c r="Q1281" s="52"/>
      <c r="R1281" s="53"/>
      <c r="S1281" s="52"/>
      <c r="T1281" s="53"/>
      <c r="U1281" s="52"/>
      <c r="V1281" s="49"/>
      <c r="W1281" s="46"/>
      <c r="X1281"/>
      <c r="Y1281"/>
      <c r="Z1281"/>
      <c r="AA1281"/>
      <c r="AB1281"/>
    </row>
    <row r="1282" spans="1:28" x14ac:dyDescent="0.25">
      <c r="A1282" s="60"/>
      <c r="B1282" s="37" t="str">
        <f>IFERROR(VLOOKUP(A1282,'Listing Clients'!A:K,2,0),"")</f>
        <v/>
      </c>
      <c r="C1282" s="39" t="str">
        <f>IFERROR(VLOOKUP(A1282,'Listing Clients'!A:K,3,0),"")</f>
        <v/>
      </c>
      <c r="D1282" s="24"/>
      <c r="E1282" s="57"/>
      <c r="F1282" s="54"/>
      <c r="G1282" s="54"/>
      <c r="H1282" s="50">
        <f t="shared" ref="H1282" si="4803">G1282-F1282</f>
        <v>0</v>
      </c>
      <c r="I1282" s="50">
        <f t="shared" ref="I1282" si="4804">COUNTIF(D1282:D1285,"Adulte")*H1282</f>
        <v>0</v>
      </c>
      <c r="J1282" s="47">
        <f t="shared" ref="J1282" si="4805">IF(I1282="","",I1282*Y$2)</f>
        <v>0</v>
      </c>
      <c r="K1282" s="50">
        <f t="shared" ref="K1282" si="4806">COUNTIF(D1282:D1285,"E&lt;10 ans")*H1282</f>
        <v>0</v>
      </c>
      <c r="L1282" s="47">
        <f t="shared" si="4581"/>
        <v>0</v>
      </c>
      <c r="M1282" s="50">
        <f t="shared" ref="M1282" si="4807">COUNTIF(D1282:D1285,"Invité")*H1282</f>
        <v>0</v>
      </c>
      <c r="N1282" s="47">
        <f t="shared" ref="N1282" si="4808">IF(M1282="","",M1282*AC$2)</f>
        <v>0</v>
      </c>
      <c r="O1282" s="50">
        <f t="shared" ref="O1282" si="4809">COUNTIF(D1282:D1285,"Adulte")*H1282</f>
        <v>0</v>
      </c>
      <c r="P1282" s="47">
        <f t="shared" ref="P1282" si="4810">IF(O1282="","",O1282*Z$2)</f>
        <v>0</v>
      </c>
      <c r="Q1282" s="50">
        <f t="shared" ref="Q1282" si="4811">COUNTIF(D1282:D1285,"E&lt;10 ans")*H1282</f>
        <v>0</v>
      </c>
      <c r="R1282" s="47">
        <f t="shared" ref="R1282" si="4812">IF(Q1282="","",Q1282*AB$2)</f>
        <v>0</v>
      </c>
      <c r="S1282" s="50">
        <f t="shared" ref="S1282" si="4813">COUNTIF(D1282:D1285,"Invité")*H1282</f>
        <v>0</v>
      </c>
      <c r="T1282" s="47">
        <f t="shared" ref="T1282" si="4814">IF(S1282="","",S1282*AD$2)</f>
        <v>0</v>
      </c>
      <c r="U1282" s="50">
        <f t="shared" ref="U1282" si="4815">COUNTIF(D1282:D1285,"E&lt;3 ans")</f>
        <v>0</v>
      </c>
      <c r="V1282" s="47">
        <f t="shared" ref="V1282" si="4816">SUM(J1282,L1282,N1282,P1282,R1282,T1282,AE1282)</f>
        <v>0</v>
      </c>
      <c r="W1282" s="44">
        <f t="shared" ref="W1282" si="4817">SUM(O1282,Q1282,S1282)</f>
        <v>0</v>
      </c>
      <c r="X1282"/>
      <c r="Y1282"/>
      <c r="Z1282"/>
      <c r="AA1282"/>
      <c r="AB1282"/>
    </row>
    <row r="1283" spans="1:28" x14ac:dyDescent="0.25">
      <c r="A1283" s="61"/>
      <c r="B1283" s="40"/>
      <c r="D1283" s="42"/>
      <c r="E1283" s="58"/>
      <c r="F1283" s="55"/>
      <c r="G1283" s="55"/>
      <c r="H1283" s="51"/>
      <c r="I1283" s="51"/>
      <c r="J1283" s="48"/>
      <c r="K1283" s="51"/>
      <c r="L1283" s="48"/>
      <c r="M1283" s="51"/>
      <c r="N1283" s="48"/>
      <c r="O1283" s="51"/>
      <c r="P1283" s="48"/>
      <c r="Q1283" s="51"/>
      <c r="R1283" s="48"/>
      <c r="S1283" s="51"/>
      <c r="T1283" s="48"/>
      <c r="U1283" s="51"/>
      <c r="V1283" s="48"/>
      <c r="W1283" s="45"/>
      <c r="X1283"/>
      <c r="Y1283"/>
      <c r="Z1283"/>
      <c r="AA1283"/>
      <c r="AB1283"/>
    </row>
    <row r="1284" spans="1:28" x14ac:dyDescent="0.25">
      <c r="A1284" s="61"/>
      <c r="B1284" s="40"/>
      <c r="D1284" s="42"/>
      <c r="E1284" s="58"/>
      <c r="F1284" s="55"/>
      <c r="G1284" s="55"/>
      <c r="H1284" s="51"/>
      <c r="I1284" s="51"/>
      <c r="J1284" s="48"/>
      <c r="K1284" s="51"/>
      <c r="L1284" s="48"/>
      <c r="M1284" s="51"/>
      <c r="N1284" s="48"/>
      <c r="O1284" s="51"/>
      <c r="P1284" s="48"/>
      <c r="Q1284" s="51"/>
      <c r="R1284" s="48"/>
      <c r="S1284" s="51"/>
      <c r="T1284" s="48"/>
      <c r="U1284" s="51"/>
      <c r="V1284" s="48"/>
      <c r="W1284" s="45"/>
      <c r="X1284"/>
      <c r="Y1284"/>
      <c r="Z1284"/>
      <c r="AA1284"/>
      <c r="AB1284"/>
    </row>
    <row r="1285" spans="1:28" ht="15.75" thickBot="1" x14ac:dyDescent="0.3">
      <c r="A1285" s="62"/>
      <c r="B1285" s="41"/>
      <c r="C1285" s="35"/>
      <c r="D1285" s="25"/>
      <c r="E1285" s="59"/>
      <c r="F1285" s="56"/>
      <c r="G1285" s="56"/>
      <c r="H1285" s="52"/>
      <c r="I1285" s="52"/>
      <c r="J1285" s="53"/>
      <c r="K1285" s="52"/>
      <c r="L1285" s="53"/>
      <c r="M1285" s="52"/>
      <c r="N1285" s="53"/>
      <c r="O1285" s="52"/>
      <c r="P1285" s="53"/>
      <c r="Q1285" s="52"/>
      <c r="R1285" s="53"/>
      <c r="S1285" s="52"/>
      <c r="T1285" s="53"/>
      <c r="U1285" s="52"/>
      <c r="V1285" s="49"/>
      <c r="W1285" s="46"/>
      <c r="X1285"/>
      <c r="Y1285"/>
      <c r="Z1285"/>
      <c r="AA1285"/>
      <c r="AB1285"/>
    </row>
    <row r="1286" spans="1:28" x14ac:dyDescent="0.25">
      <c r="A1286" s="60"/>
      <c r="B1286" s="37" t="str">
        <f>IFERROR(VLOOKUP(A1286,'Listing Clients'!A:K,2,0),"")</f>
        <v/>
      </c>
      <c r="C1286" s="39" t="str">
        <f>IFERROR(VLOOKUP(A1286,'Listing Clients'!A:K,3,0),"")</f>
        <v/>
      </c>
      <c r="D1286" s="24"/>
      <c r="E1286" s="57"/>
      <c r="F1286" s="54"/>
      <c r="G1286" s="54"/>
      <c r="H1286" s="50">
        <f t="shared" ref="H1286" si="4818">G1286-F1286</f>
        <v>0</v>
      </c>
      <c r="I1286" s="50">
        <f t="shared" ref="I1286" si="4819">COUNTIF(D1286:D1289,"Adulte")*H1286</f>
        <v>0</v>
      </c>
      <c r="J1286" s="47">
        <f t="shared" ref="J1286" si="4820">IF(I1286="","",I1286*Y$2)</f>
        <v>0</v>
      </c>
      <c r="K1286" s="50">
        <f t="shared" ref="K1286" si="4821">COUNTIF(D1286:D1289,"E&lt;10 ans")*H1286</f>
        <v>0</v>
      </c>
      <c r="L1286" s="47">
        <f t="shared" ref="L1286:L1346" si="4822">IF(K1286="","",K1286*AA$2)</f>
        <v>0</v>
      </c>
      <c r="M1286" s="50">
        <f t="shared" ref="M1286" si="4823">COUNTIF(D1286:D1289,"Invité")*H1286</f>
        <v>0</v>
      </c>
      <c r="N1286" s="47">
        <f t="shared" ref="N1286" si="4824">IF(M1286="","",M1286*AC$2)</f>
        <v>0</v>
      </c>
      <c r="O1286" s="50">
        <f t="shared" ref="O1286" si="4825">COUNTIF(D1286:D1289,"Adulte")*H1286</f>
        <v>0</v>
      </c>
      <c r="P1286" s="47">
        <f t="shared" ref="P1286" si="4826">IF(O1286="","",O1286*Z$2)</f>
        <v>0</v>
      </c>
      <c r="Q1286" s="50">
        <f t="shared" ref="Q1286" si="4827">COUNTIF(D1286:D1289,"E&lt;10 ans")*H1286</f>
        <v>0</v>
      </c>
      <c r="R1286" s="47">
        <f t="shared" ref="R1286" si="4828">IF(Q1286="","",Q1286*AB$2)</f>
        <v>0</v>
      </c>
      <c r="S1286" s="50">
        <f t="shared" ref="S1286" si="4829">COUNTIF(D1286:D1289,"Invité")*H1286</f>
        <v>0</v>
      </c>
      <c r="T1286" s="47">
        <f t="shared" ref="T1286" si="4830">IF(S1286="","",S1286*AD$2)</f>
        <v>0</v>
      </c>
      <c r="U1286" s="50">
        <f t="shared" ref="U1286" si="4831">COUNTIF(D1286:D1289,"E&lt;3 ans")</f>
        <v>0</v>
      </c>
      <c r="V1286" s="47">
        <f t="shared" ref="V1286" si="4832">SUM(J1286,L1286,N1286,P1286,R1286,T1286,AE1286)</f>
        <v>0</v>
      </c>
      <c r="W1286" s="44">
        <f t="shared" ref="W1286" si="4833">SUM(O1286,Q1286,S1286)</f>
        <v>0</v>
      </c>
      <c r="X1286"/>
      <c r="Y1286"/>
      <c r="Z1286"/>
      <c r="AA1286"/>
      <c r="AB1286"/>
    </row>
    <row r="1287" spans="1:28" x14ac:dyDescent="0.25">
      <c r="A1287" s="61"/>
      <c r="B1287" s="40"/>
      <c r="D1287" s="42"/>
      <c r="E1287" s="58"/>
      <c r="F1287" s="55"/>
      <c r="G1287" s="55"/>
      <c r="H1287" s="51"/>
      <c r="I1287" s="51"/>
      <c r="J1287" s="48"/>
      <c r="K1287" s="51"/>
      <c r="L1287" s="48"/>
      <c r="M1287" s="51"/>
      <c r="N1287" s="48"/>
      <c r="O1287" s="51"/>
      <c r="P1287" s="48"/>
      <c r="Q1287" s="51"/>
      <c r="R1287" s="48"/>
      <c r="S1287" s="51"/>
      <c r="T1287" s="48"/>
      <c r="U1287" s="51"/>
      <c r="V1287" s="48"/>
      <c r="W1287" s="45"/>
      <c r="X1287"/>
      <c r="Y1287"/>
      <c r="Z1287"/>
      <c r="AA1287"/>
      <c r="AB1287"/>
    </row>
    <row r="1288" spans="1:28" x14ac:dyDescent="0.25">
      <c r="A1288" s="61"/>
      <c r="B1288" s="40"/>
      <c r="D1288" s="42"/>
      <c r="E1288" s="58"/>
      <c r="F1288" s="55"/>
      <c r="G1288" s="55"/>
      <c r="H1288" s="51"/>
      <c r="I1288" s="51"/>
      <c r="J1288" s="48"/>
      <c r="K1288" s="51"/>
      <c r="L1288" s="48"/>
      <c r="M1288" s="51"/>
      <c r="N1288" s="48"/>
      <c r="O1288" s="51"/>
      <c r="P1288" s="48"/>
      <c r="Q1288" s="51"/>
      <c r="R1288" s="48"/>
      <c r="S1288" s="51"/>
      <c r="T1288" s="48"/>
      <c r="U1288" s="51"/>
      <c r="V1288" s="48"/>
      <c r="W1288" s="45"/>
      <c r="X1288"/>
      <c r="Y1288"/>
      <c r="Z1288"/>
      <c r="AA1288"/>
      <c r="AB1288"/>
    </row>
    <row r="1289" spans="1:28" ht="15.75" thickBot="1" x14ac:dyDescent="0.3">
      <c r="A1289" s="62"/>
      <c r="B1289" s="41"/>
      <c r="C1289" s="35"/>
      <c r="D1289" s="25"/>
      <c r="E1289" s="59"/>
      <c r="F1289" s="56"/>
      <c r="G1289" s="56"/>
      <c r="H1289" s="52"/>
      <c r="I1289" s="52"/>
      <c r="J1289" s="53"/>
      <c r="K1289" s="52"/>
      <c r="L1289" s="53"/>
      <c r="M1289" s="52"/>
      <c r="N1289" s="53"/>
      <c r="O1289" s="52"/>
      <c r="P1289" s="53"/>
      <c r="Q1289" s="52"/>
      <c r="R1289" s="53"/>
      <c r="S1289" s="52"/>
      <c r="T1289" s="53"/>
      <c r="U1289" s="52"/>
      <c r="V1289" s="49"/>
      <c r="W1289" s="46"/>
      <c r="X1289"/>
      <c r="Y1289"/>
      <c r="Z1289"/>
      <c r="AA1289"/>
      <c r="AB1289"/>
    </row>
    <row r="1290" spans="1:28" x14ac:dyDescent="0.25">
      <c r="A1290" s="60"/>
      <c r="B1290" s="37" t="str">
        <f>IFERROR(VLOOKUP(A1290,'Listing Clients'!A:K,2,0),"")</f>
        <v/>
      </c>
      <c r="C1290" s="39" t="str">
        <f>IFERROR(VLOOKUP(A1290,'Listing Clients'!A:K,3,0),"")</f>
        <v/>
      </c>
      <c r="D1290" s="24"/>
      <c r="E1290" s="57"/>
      <c r="F1290" s="54"/>
      <c r="G1290" s="54"/>
      <c r="H1290" s="50">
        <f t="shared" ref="H1290" si="4834">G1290-F1290</f>
        <v>0</v>
      </c>
      <c r="I1290" s="50">
        <f t="shared" ref="I1290" si="4835">COUNTIF(D1290:D1293,"Adulte")*H1290</f>
        <v>0</v>
      </c>
      <c r="J1290" s="47">
        <f t="shared" ref="J1290" si="4836">IF(I1290="","",I1290*Y$2)</f>
        <v>0</v>
      </c>
      <c r="K1290" s="50">
        <f t="shared" ref="K1290" si="4837">COUNTIF(D1290:D1293,"E&lt;10 ans")*H1290</f>
        <v>0</v>
      </c>
      <c r="L1290" s="47">
        <f t="shared" si="4822"/>
        <v>0</v>
      </c>
      <c r="M1290" s="50">
        <f t="shared" ref="M1290" si="4838">COUNTIF(D1290:D1293,"Invité")*H1290</f>
        <v>0</v>
      </c>
      <c r="N1290" s="47">
        <f t="shared" ref="N1290" si="4839">IF(M1290="","",M1290*AC$2)</f>
        <v>0</v>
      </c>
      <c r="O1290" s="50">
        <f t="shared" ref="O1290" si="4840">COUNTIF(D1290:D1293,"Adulte")*H1290</f>
        <v>0</v>
      </c>
      <c r="P1290" s="47">
        <f t="shared" ref="P1290" si="4841">IF(O1290="","",O1290*Z$2)</f>
        <v>0</v>
      </c>
      <c r="Q1290" s="50">
        <f t="shared" ref="Q1290" si="4842">COUNTIF(D1290:D1293,"E&lt;10 ans")*H1290</f>
        <v>0</v>
      </c>
      <c r="R1290" s="47">
        <f t="shared" ref="R1290" si="4843">IF(Q1290="","",Q1290*AB$2)</f>
        <v>0</v>
      </c>
      <c r="S1290" s="50">
        <f t="shared" ref="S1290" si="4844">COUNTIF(D1290:D1293,"Invité")*H1290</f>
        <v>0</v>
      </c>
      <c r="T1290" s="47">
        <f t="shared" ref="T1290" si="4845">IF(S1290="","",S1290*AD$2)</f>
        <v>0</v>
      </c>
      <c r="U1290" s="50">
        <f t="shared" ref="U1290" si="4846">COUNTIF(D1290:D1293,"E&lt;3 ans")</f>
        <v>0</v>
      </c>
      <c r="V1290" s="47">
        <f t="shared" ref="V1290" si="4847">SUM(J1290,L1290,N1290,P1290,R1290,T1290,AE1290)</f>
        <v>0</v>
      </c>
      <c r="W1290" s="44">
        <f t="shared" ref="W1290" si="4848">SUM(O1290,Q1290,S1290)</f>
        <v>0</v>
      </c>
      <c r="X1290"/>
      <c r="Y1290"/>
      <c r="Z1290"/>
      <c r="AA1290"/>
      <c r="AB1290"/>
    </row>
    <row r="1291" spans="1:28" x14ac:dyDescent="0.25">
      <c r="A1291" s="61"/>
      <c r="B1291" s="40"/>
      <c r="D1291" s="42"/>
      <c r="E1291" s="58"/>
      <c r="F1291" s="55"/>
      <c r="G1291" s="55"/>
      <c r="H1291" s="51"/>
      <c r="I1291" s="51"/>
      <c r="J1291" s="48"/>
      <c r="K1291" s="51"/>
      <c r="L1291" s="48"/>
      <c r="M1291" s="51"/>
      <c r="N1291" s="48"/>
      <c r="O1291" s="51"/>
      <c r="P1291" s="48"/>
      <c r="Q1291" s="51"/>
      <c r="R1291" s="48"/>
      <c r="S1291" s="51"/>
      <c r="T1291" s="48"/>
      <c r="U1291" s="51"/>
      <c r="V1291" s="48"/>
      <c r="W1291" s="45"/>
      <c r="X1291"/>
      <c r="Y1291"/>
      <c r="Z1291"/>
      <c r="AA1291"/>
      <c r="AB1291"/>
    </row>
    <row r="1292" spans="1:28" x14ac:dyDescent="0.25">
      <c r="A1292" s="61"/>
      <c r="B1292" s="40"/>
      <c r="D1292" s="42"/>
      <c r="E1292" s="58"/>
      <c r="F1292" s="55"/>
      <c r="G1292" s="55"/>
      <c r="H1292" s="51"/>
      <c r="I1292" s="51"/>
      <c r="J1292" s="48"/>
      <c r="K1292" s="51"/>
      <c r="L1292" s="48"/>
      <c r="M1292" s="51"/>
      <c r="N1292" s="48"/>
      <c r="O1292" s="51"/>
      <c r="P1292" s="48"/>
      <c r="Q1292" s="51"/>
      <c r="R1292" s="48"/>
      <c r="S1292" s="51"/>
      <c r="T1292" s="48"/>
      <c r="U1292" s="51"/>
      <c r="V1292" s="48"/>
      <c r="W1292" s="45"/>
      <c r="X1292"/>
      <c r="Y1292"/>
      <c r="Z1292"/>
      <c r="AA1292"/>
      <c r="AB1292"/>
    </row>
    <row r="1293" spans="1:28" ht="15.75" thickBot="1" x14ac:dyDescent="0.3">
      <c r="A1293" s="62"/>
      <c r="B1293" s="41"/>
      <c r="C1293" s="35"/>
      <c r="D1293" s="25"/>
      <c r="E1293" s="59"/>
      <c r="F1293" s="56"/>
      <c r="G1293" s="56"/>
      <c r="H1293" s="52"/>
      <c r="I1293" s="52"/>
      <c r="J1293" s="53"/>
      <c r="K1293" s="52"/>
      <c r="L1293" s="53"/>
      <c r="M1293" s="52"/>
      <c r="N1293" s="53"/>
      <c r="O1293" s="52"/>
      <c r="P1293" s="53"/>
      <c r="Q1293" s="52"/>
      <c r="R1293" s="53"/>
      <c r="S1293" s="52"/>
      <c r="T1293" s="53"/>
      <c r="U1293" s="52"/>
      <c r="V1293" s="49"/>
      <c r="W1293" s="46"/>
      <c r="X1293"/>
      <c r="Y1293"/>
      <c r="Z1293"/>
      <c r="AA1293"/>
      <c r="AB1293"/>
    </row>
    <row r="1294" spans="1:28" x14ac:dyDescent="0.25">
      <c r="A1294" s="60"/>
      <c r="B1294" s="37" t="str">
        <f>IFERROR(VLOOKUP(A1294,'Listing Clients'!A:K,2,0),"")</f>
        <v/>
      </c>
      <c r="C1294" s="39" t="str">
        <f>IFERROR(VLOOKUP(A1294,'Listing Clients'!A:K,3,0),"")</f>
        <v/>
      </c>
      <c r="D1294" s="24"/>
      <c r="E1294" s="57"/>
      <c r="F1294" s="54"/>
      <c r="G1294" s="54"/>
      <c r="H1294" s="50">
        <f t="shared" ref="H1294" si="4849">G1294-F1294</f>
        <v>0</v>
      </c>
      <c r="I1294" s="50">
        <f t="shared" ref="I1294" si="4850">COUNTIF(D1294:D1297,"Adulte")*H1294</f>
        <v>0</v>
      </c>
      <c r="J1294" s="47">
        <f t="shared" ref="J1294" si="4851">IF(I1294="","",I1294*Y$2)</f>
        <v>0</v>
      </c>
      <c r="K1294" s="50">
        <f t="shared" ref="K1294" si="4852">COUNTIF(D1294:D1297,"E&lt;10 ans")*H1294</f>
        <v>0</v>
      </c>
      <c r="L1294" s="47">
        <f t="shared" si="4822"/>
        <v>0</v>
      </c>
      <c r="M1294" s="50">
        <f t="shared" ref="M1294" si="4853">COUNTIF(D1294:D1297,"Invité")*H1294</f>
        <v>0</v>
      </c>
      <c r="N1294" s="47">
        <f t="shared" ref="N1294" si="4854">IF(M1294="","",M1294*AC$2)</f>
        <v>0</v>
      </c>
      <c r="O1294" s="50">
        <f t="shared" ref="O1294" si="4855">COUNTIF(D1294:D1297,"Adulte")*H1294</f>
        <v>0</v>
      </c>
      <c r="P1294" s="47">
        <f t="shared" ref="P1294" si="4856">IF(O1294="","",O1294*Z$2)</f>
        <v>0</v>
      </c>
      <c r="Q1294" s="50">
        <f t="shared" ref="Q1294" si="4857">COUNTIF(D1294:D1297,"E&lt;10 ans")*H1294</f>
        <v>0</v>
      </c>
      <c r="R1294" s="47">
        <f t="shared" ref="R1294" si="4858">IF(Q1294="","",Q1294*AB$2)</f>
        <v>0</v>
      </c>
      <c r="S1294" s="50">
        <f t="shared" ref="S1294" si="4859">COUNTIF(D1294:D1297,"Invité")*H1294</f>
        <v>0</v>
      </c>
      <c r="T1294" s="47">
        <f t="shared" ref="T1294" si="4860">IF(S1294="","",S1294*AD$2)</f>
        <v>0</v>
      </c>
      <c r="U1294" s="50">
        <f t="shared" ref="U1294" si="4861">COUNTIF(D1294:D1297,"E&lt;3 ans")</f>
        <v>0</v>
      </c>
      <c r="V1294" s="47">
        <f t="shared" ref="V1294" si="4862">SUM(J1294,L1294,N1294,P1294,R1294,T1294,AE1294)</f>
        <v>0</v>
      </c>
      <c r="W1294" s="44">
        <f t="shared" ref="W1294" si="4863">SUM(O1294,Q1294,S1294)</f>
        <v>0</v>
      </c>
      <c r="X1294"/>
      <c r="Y1294"/>
      <c r="Z1294"/>
      <c r="AA1294"/>
      <c r="AB1294"/>
    </row>
    <row r="1295" spans="1:28" x14ac:dyDescent="0.25">
      <c r="A1295" s="61"/>
      <c r="B1295" s="40"/>
      <c r="D1295" s="42"/>
      <c r="E1295" s="58"/>
      <c r="F1295" s="55"/>
      <c r="G1295" s="55"/>
      <c r="H1295" s="51"/>
      <c r="I1295" s="51"/>
      <c r="J1295" s="48"/>
      <c r="K1295" s="51"/>
      <c r="L1295" s="48"/>
      <c r="M1295" s="51"/>
      <c r="N1295" s="48"/>
      <c r="O1295" s="51"/>
      <c r="P1295" s="48"/>
      <c r="Q1295" s="51"/>
      <c r="R1295" s="48"/>
      <c r="S1295" s="51"/>
      <c r="T1295" s="48"/>
      <c r="U1295" s="51"/>
      <c r="V1295" s="48"/>
      <c r="W1295" s="45"/>
      <c r="X1295"/>
      <c r="Y1295"/>
      <c r="Z1295"/>
      <c r="AA1295"/>
      <c r="AB1295"/>
    </row>
    <row r="1296" spans="1:28" x14ac:dyDescent="0.25">
      <c r="A1296" s="61"/>
      <c r="B1296" s="40"/>
      <c r="D1296" s="42"/>
      <c r="E1296" s="58"/>
      <c r="F1296" s="55"/>
      <c r="G1296" s="55"/>
      <c r="H1296" s="51"/>
      <c r="I1296" s="51"/>
      <c r="J1296" s="48"/>
      <c r="K1296" s="51"/>
      <c r="L1296" s="48"/>
      <c r="M1296" s="51"/>
      <c r="N1296" s="48"/>
      <c r="O1296" s="51"/>
      <c r="P1296" s="48"/>
      <c r="Q1296" s="51"/>
      <c r="R1296" s="48"/>
      <c r="S1296" s="51"/>
      <c r="T1296" s="48"/>
      <c r="U1296" s="51"/>
      <c r="V1296" s="48"/>
      <c r="W1296" s="45"/>
      <c r="X1296"/>
      <c r="Y1296"/>
      <c r="Z1296"/>
      <c r="AA1296"/>
      <c r="AB1296"/>
    </row>
    <row r="1297" spans="1:28" ht="15.75" thickBot="1" x14ac:dyDescent="0.3">
      <c r="A1297" s="62"/>
      <c r="B1297" s="41"/>
      <c r="C1297" s="35"/>
      <c r="D1297" s="25"/>
      <c r="E1297" s="59"/>
      <c r="F1297" s="56"/>
      <c r="G1297" s="56"/>
      <c r="H1297" s="52"/>
      <c r="I1297" s="52"/>
      <c r="J1297" s="53"/>
      <c r="K1297" s="52"/>
      <c r="L1297" s="53"/>
      <c r="M1297" s="52"/>
      <c r="N1297" s="53"/>
      <c r="O1297" s="52"/>
      <c r="P1297" s="53"/>
      <c r="Q1297" s="52"/>
      <c r="R1297" s="53"/>
      <c r="S1297" s="52"/>
      <c r="T1297" s="53"/>
      <c r="U1297" s="52"/>
      <c r="V1297" s="49"/>
      <c r="W1297" s="46"/>
      <c r="X1297"/>
      <c r="Y1297"/>
      <c r="Z1297"/>
      <c r="AA1297"/>
      <c r="AB1297"/>
    </row>
    <row r="1298" spans="1:28" x14ac:dyDescent="0.25">
      <c r="A1298" s="60"/>
      <c r="B1298" s="37" t="str">
        <f>IFERROR(VLOOKUP(A1298,'Listing Clients'!A:K,2,0),"")</f>
        <v/>
      </c>
      <c r="C1298" s="39" t="str">
        <f>IFERROR(VLOOKUP(A1298,'Listing Clients'!A:K,3,0),"")</f>
        <v/>
      </c>
      <c r="D1298" s="24"/>
      <c r="E1298" s="57"/>
      <c r="F1298" s="54"/>
      <c r="G1298" s="54"/>
      <c r="H1298" s="50">
        <f t="shared" ref="H1298" si="4864">G1298-F1298</f>
        <v>0</v>
      </c>
      <c r="I1298" s="50">
        <f t="shared" ref="I1298" si="4865">COUNTIF(D1298:D1301,"Adulte")*H1298</f>
        <v>0</v>
      </c>
      <c r="J1298" s="47">
        <f t="shared" ref="J1298" si="4866">IF(I1298="","",I1298*Y$2)</f>
        <v>0</v>
      </c>
      <c r="K1298" s="50">
        <f t="shared" ref="K1298" si="4867">COUNTIF(D1298:D1301,"E&lt;10 ans")*H1298</f>
        <v>0</v>
      </c>
      <c r="L1298" s="47">
        <f t="shared" si="4822"/>
        <v>0</v>
      </c>
      <c r="M1298" s="50">
        <f t="shared" ref="M1298" si="4868">COUNTIF(D1298:D1301,"Invité")*H1298</f>
        <v>0</v>
      </c>
      <c r="N1298" s="47">
        <f t="shared" ref="N1298" si="4869">IF(M1298="","",M1298*AC$2)</f>
        <v>0</v>
      </c>
      <c r="O1298" s="50">
        <f t="shared" ref="O1298" si="4870">COUNTIF(D1298:D1301,"Adulte")*H1298</f>
        <v>0</v>
      </c>
      <c r="P1298" s="47">
        <f t="shared" ref="P1298" si="4871">IF(O1298="","",O1298*Z$2)</f>
        <v>0</v>
      </c>
      <c r="Q1298" s="50">
        <f t="shared" ref="Q1298" si="4872">COUNTIF(D1298:D1301,"E&lt;10 ans")*H1298</f>
        <v>0</v>
      </c>
      <c r="R1298" s="47">
        <f t="shared" ref="R1298" si="4873">IF(Q1298="","",Q1298*AB$2)</f>
        <v>0</v>
      </c>
      <c r="S1298" s="50">
        <f t="shared" ref="S1298" si="4874">COUNTIF(D1298:D1301,"Invité")*H1298</f>
        <v>0</v>
      </c>
      <c r="T1298" s="47">
        <f t="shared" ref="T1298" si="4875">IF(S1298="","",S1298*AD$2)</f>
        <v>0</v>
      </c>
      <c r="U1298" s="50">
        <f t="shared" ref="U1298" si="4876">COUNTIF(D1298:D1301,"E&lt;3 ans")</f>
        <v>0</v>
      </c>
      <c r="V1298" s="47">
        <f t="shared" ref="V1298" si="4877">SUM(J1298,L1298,N1298,P1298,R1298,T1298,AE1298)</f>
        <v>0</v>
      </c>
      <c r="W1298" s="44">
        <f t="shared" ref="W1298" si="4878">SUM(O1298,Q1298,S1298)</f>
        <v>0</v>
      </c>
      <c r="X1298"/>
      <c r="Y1298"/>
      <c r="Z1298"/>
      <c r="AA1298"/>
      <c r="AB1298"/>
    </row>
    <row r="1299" spans="1:28" x14ac:dyDescent="0.25">
      <c r="A1299" s="61"/>
      <c r="B1299" s="40"/>
      <c r="D1299" s="42"/>
      <c r="E1299" s="58"/>
      <c r="F1299" s="55"/>
      <c r="G1299" s="55"/>
      <c r="H1299" s="51"/>
      <c r="I1299" s="51"/>
      <c r="J1299" s="48"/>
      <c r="K1299" s="51"/>
      <c r="L1299" s="48"/>
      <c r="M1299" s="51"/>
      <c r="N1299" s="48"/>
      <c r="O1299" s="51"/>
      <c r="P1299" s="48"/>
      <c r="Q1299" s="51"/>
      <c r="R1299" s="48"/>
      <c r="S1299" s="51"/>
      <c r="T1299" s="48"/>
      <c r="U1299" s="51"/>
      <c r="V1299" s="48"/>
      <c r="W1299" s="45"/>
      <c r="X1299"/>
      <c r="Y1299"/>
      <c r="Z1299"/>
      <c r="AA1299"/>
      <c r="AB1299"/>
    </row>
    <row r="1300" spans="1:28" x14ac:dyDescent="0.25">
      <c r="A1300" s="61"/>
      <c r="B1300" s="40"/>
      <c r="D1300" s="42"/>
      <c r="E1300" s="58"/>
      <c r="F1300" s="55"/>
      <c r="G1300" s="55"/>
      <c r="H1300" s="51"/>
      <c r="I1300" s="51"/>
      <c r="J1300" s="48"/>
      <c r="K1300" s="51"/>
      <c r="L1300" s="48"/>
      <c r="M1300" s="51"/>
      <c r="N1300" s="48"/>
      <c r="O1300" s="51"/>
      <c r="P1300" s="48"/>
      <c r="Q1300" s="51"/>
      <c r="R1300" s="48"/>
      <c r="S1300" s="51"/>
      <c r="T1300" s="48"/>
      <c r="U1300" s="51"/>
      <c r="V1300" s="48"/>
      <c r="W1300" s="45"/>
      <c r="X1300"/>
      <c r="Y1300"/>
      <c r="Z1300"/>
      <c r="AA1300"/>
      <c r="AB1300"/>
    </row>
    <row r="1301" spans="1:28" ht="15.75" thickBot="1" x14ac:dyDescent="0.3">
      <c r="A1301" s="62"/>
      <c r="B1301" s="41"/>
      <c r="C1301" s="35"/>
      <c r="D1301" s="25"/>
      <c r="E1301" s="59"/>
      <c r="F1301" s="56"/>
      <c r="G1301" s="56"/>
      <c r="H1301" s="52"/>
      <c r="I1301" s="52"/>
      <c r="J1301" s="53"/>
      <c r="K1301" s="52"/>
      <c r="L1301" s="53"/>
      <c r="M1301" s="52"/>
      <c r="N1301" s="53"/>
      <c r="O1301" s="52"/>
      <c r="P1301" s="53"/>
      <c r="Q1301" s="52"/>
      <c r="R1301" s="53"/>
      <c r="S1301" s="52"/>
      <c r="T1301" s="53"/>
      <c r="U1301" s="52"/>
      <c r="V1301" s="49"/>
      <c r="W1301" s="46"/>
      <c r="X1301"/>
      <c r="Y1301"/>
      <c r="Z1301"/>
      <c r="AA1301"/>
      <c r="AB1301"/>
    </row>
    <row r="1302" spans="1:28" x14ac:dyDescent="0.25">
      <c r="A1302" s="60"/>
      <c r="B1302" s="37" t="str">
        <f>IFERROR(VLOOKUP(A1302,'Listing Clients'!A:K,2,0),"")</f>
        <v/>
      </c>
      <c r="C1302" s="39" t="str">
        <f>IFERROR(VLOOKUP(A1302,'Listing Clients'!A:K,3,0),"")</f>
        <v/>
      </c>
      <c r="D1302" s="24"/>
      <c r="E1302" s="57"/>
      <c r="F1302" s="54"/>
      <c r="G1302" s="54"/>
      <c r="H1302" s="50">
        <f t="shared" ref="H1302" si="4879">G1302-F1302</f>
        <v>0</v>
      </c>
      <c r="I1302" s="50">
        <f t="shared" ref="I1302" si="4880">COUNTIF(D1302:D1305,"Adulte")*H1302</f>
        <v>0</v>
      </c>
      <c r="J1302" s="47">
        <f t="shared" ref="J1302" si="4881">IF(I1302="","",I1302*Y$2)</f>
        <v>0</v>
      </c>
      <c r="K1302" s="50">
        <f t="shared" ref="K1302" si="4882">COUNTIF(D1302:D1305,"E&lt;10 ans")*H1302</f>
        <v>0</v>
      </c>
      <c r="L1302" s="47">
        <f t="shared" si="4822"/>
        <v>0</v>
      </c>
      <c r="M1302" s="50">
        <f t="shared" ref="M1302" si="4883">COUNTIF(D1302:D1305,"Invité")*H1302</f>
        <v>0</v>
      </c>
      <c r="N1302" s="47">
        <f t="shared" ref="N1302" si="4884">IF(M1302="","",M1302*AC$2)</f>
        <v>0</v>
      </c>
      <c r="O1302" s="50">
        <f t="shared" ref="O1302" si="4885">COUNTIF(D1302:D1305,"Adulte")*H1302</f>
        <v>0</v>
      </c>
      <c r="P1302" s="47">
        <f t="shared" ref="P1302" si="4886">IF(O1302="","",O1302*Z$2)</f>
        <v>0</v>
      </c>
      <c r="Q1302" s="50">
        <f t="shared" ref="Q1302" si="4887">COUNTIF(D1302:D1305,"E&lt;10 ans")*H1302</f>
        <v>0</v>
      </c>
      <c r="R1302" s="47">
        <f t="shared" ref="R1302" si="4888">IF(Q1302="","",Q1302*AB$2)</f>
        <v>0</v>
      </c>
      <c r="S1302" s="50">
        <f t="shared" ref="S1302" si="4889">COUNTIF(D1302:D1305,"Invité")*H1302</f>
        <v>0</v>
      </c>
      <c r="T1302" s="47">
        <f t="shared" ref="T1302" si="4890">IF(S1302="","",S1302*AD$2)</f>
        <v>0</v>
      </c>
      <c r="U1302" s="50">
        <f t="shared" ref="U1302" si="4891">COUNTIF(D1302:D1305,"E&lt;3 ans")</f>
        <v>0</v>
      </c>
      <c r="V1302" s="47">
        <f t="shared" ref="V1302" si="4892">SUM(J1302,L1302,N1302,P1302,R1302,T1302,AE1302)</f>
        <v>0</v>
      </c>
      <c r="W1302" s="44">
        <f t="shared" ref="W1302" si="4893">SUM(O1302,Q1302,S1302)</f>
        <v>0</v>
      </c>
      <c r="X1302"/>
      <c r="Y1302"/>
      <c r="Z1302"/>
      <c r="AA1302"/>
      <c r="AB1302"/>
    </row>
    <row r="1303" spans="1:28" x14ac:dyDescent="0.25">
      <c r="A1303" s="61"/>
      <c r="B1303" s="40"/>
      <c r="D1303" s="42"/>
      <c r="E1303" s="58"/>
      <c r="F1303" s="55"/>
      <c r="G1303" s="55"/>
      <c r="H1303" s="51"/>
      <c r="I1303" s="51"/>
      <c r="J1303" s="48"/>
      <c r="K1303" s="51"/>
      <c r="L1303" s="48"/>
      <c r="M1303" s="51"/>
      <c r="N1303" s="48"/>
      <c r="O1303" s="51"/>
      <c r="P1303" s="48"/>
      <c r="Q1303" s="51"/>
      <c r="R1303" s="48"/>
      <c r="S1303" s="51"/>
      <c r="T1303" s="48"/>
      <c r="U1303" s="51"/>
      <c r="V1303" s="48"/>
      <c r="W1303" s="45"/>
      <c r="X1303"/>
      <c r="Y1303"/>
      <c r="Z1303"/>
      <c r="AA1303"/>
      <c r="AB1303"/>
    </row>
    <row r="1304" spans="1:28" x14ac:dyDescent="0.25">
      <c r="A1304" s="61"/>
      <c r="B1304" s="40"/>
      <c r="D1304" s="42"/>
      <c r="E1304" s="58"/>
      <c r="F1304" s="55"/>
      <c r="G1304" s="55"/>
      <c r="H1304" s="51"/>
      <c r="I1304" s="51"/>
      <c r="J1304" s="48"/>
      <c r="K1304" s="51"/>
      <c r="L1304" s="48"/>
      <c r="M1304" s="51"/>
      <c r="N1304" s="48"/>
      <c r="O1304" s="51"/>
      <c r="P1304" s="48"/>
      <c r="Q1304" s="51"/>
      <c r="R1304" s="48"/>
      <c r="S1304" s="51"/>
      <c r="T1304" s="48"/>
      <c r="U1304" s="51"/>
      <c r="V1304" s="48"/>
      <c r="W1304" s="45"/>
      <c r="X1304"/>
      <c r="Y1304"/>
      <c r="Z1304"/>
      <c r="AA1304"/>
      <c r="AB1304"/>
    </row>
    <row r="1305" spans="1:28" ht="15.75" thickBot="1" x14ac:dyDescent="0.3">
      <c r="A1305" s="62"/>
      <c r="B1305" s="41"/>
      <c r="C1305" s="35"/>
      <c r="D1305" s="25"/>
      <c r="E1305" s="59"/>
      <c r="F1305" s="56"/>
      <c r="G1305" s="56"/>
      <c r="H1305" s="52"/>
      <c r="I1305" s="52"/>
      <c r="J1305" s="53"/>
      <c r="K1305" s="52"/>
      <c r="L1305" s="53"/>
      <c r="M1305" s="52"/>
      <c r="N1305" s="53"/>
      <c r="O1305" s="52"/>
      <c r="P1305" s="53"/>
      <c r="Q1305" s="52"/>
      <c r="R1305" s="53"/>
      <c r="S1305" s="52"/>
      <c r="T1305" s="53"/>
      <c r="U1305" s="52"/>
      <c r="V1305" s="49"/>
      <c r="W1305" s="46"/>
      <c r="X1305"/>
      <c r="Y1305"/>
      <c r="Z1305"/>
      <c r="AA1305"/>
      <c r="AB1305"/>
    </row>
    <row r="1306" spans="1:28" x14ac:dyDescent="0.25">
      <c r="A1306" s="60"/>
      <c r="B1306" s="37" t="str">
        <f>IFERROR(VLOOKUP(A1306,'Listing Clients'!A:K,2,0),"")</f>
        <v/>
      </c>
      <c r="C1306" s="39" t="str">
        <f>IFERROR(VLOOKUP(A1306,'Listing Clients'!A:K,3,0),"")</f>
        <v/>
      </c>
      <c r="D1306" s="24"/>
      <c r="E1306" s="57"/>
      <c r="F1306" s="54"/>
      <c r="G1306" s="54"/>
      <c r="H1306" s="50">
        <f t="shared" ref="H1306" si="4894">G1306-F1306</f>
        <v>0</v>
      </c>
      <c r="I1306" s="50">
        <f t="shared" ref="I1306" si="4895">COUNTIF(D1306:D1309,"Adulte")*H1306</f>
        <v>0</v>
      </c>
      <c r="J1306" s="47">
        <f t="shared" ref="J1306" si="4896">IF(I1306="","",I1306*Y$2)</f>
        <v>0</v>
      </c>
      <c r="K1306" s="50">
        <f t="shared" ref="K1306" si="4897">COUNTIF(D1306:D1309,"E&lt;10 ans")*H1306</f>
        <v>0</v>
      </c>
      <c r="L1306" s="47">
        <f t="shared" si="4822"/>
        <v>0</v>
      </c>
      <c r="M1306" s="50">
        <f t="shared" ref="M1306" si="4898">COUNTIF(D1306:D1309,"Invité")*H1306</f>
        <v>0</v>
      </c>
      <c r="N1306" s="47">
        <f t="shared" ref="N1306" si="4899">IF(M1306="","",M1306*AC$2)</f>
        <v>0</v>
      </c>
      <c r="O1306" s="50">
        <f t="shared" ref="O1306" si="4900">COUNTIF(D1306:D1309,"Adulte")*H1306</f>
        <v>0</v>
      </c>
      <c r="P1306" s="47">
        <f t="shared" ref="P1306" si="4901">IF(O1306="","",O1306*Z$2)</f>
        <v>0</v>
      </c>
      <c r="Q1306" s="50">
        <f t="shared" ref="Q1306" si="4902">COUNTIF(D1306:D1309,"E&lt;10 ans")*H1306</f>
        <v>0</v>
      </c>
      <c r="R1306" s="47">
        <f t="shared" ref="R1306" si="4903">IF(Q1306="","",Q1306*AB$2)</f>
        <v>0</v>
      </c>
      <c r="S1306" s="50">
        <f t="shared" ref="S1306" si="4904">COUNTIF(D1306:D1309,"Invité")*H1306</f>
        <v>0</v>
      </c>
      <c r="T1306" s="47">
        <f t="shared" ref="T1306" si="4905">IF(S1306="","",S1306*AD$2)</f>
        <v>0</v>
      </c>
      <c r="U1306" s="50">
        <f t="shared" ref="U1306" si="4906">COUNTIF(D1306:D1309,"E&lt;3 ans")</f>
        <v>0</v>
      </c>
      <c r="V1306" s="47">
        <f t="shared" ref="V1306" si="4907">SUM(J1306,L1306,N1306,P1306,R1306,T1306,AE1306)</f>
        <v>0</v>
      </c>
      <c r="W1306" s="44">
        <f t="shared" ref="W1306" si="4908">SUM(O1306,Q1306,S1306)</f>
        <v>0</v>
      </c>
      <c r="X1306"/>
      <c r="Y1306"/>
      <c r="Z1306"/>
      <c r="AA1306"/>
      <c r="AB1306"/>
    </row>
    <row r="1307" spans="1:28" x14ac:dyDescent="0.25">
      <c r="A1307" s="61"/>
      <c r="B1307" s="40"/>
      <c r="D1307" s="42"/>
      <c r="E1307" s="58"/>
      <c r="F1307" s="55"/>
      <c r="G1307" s="55"/>
      <c r="H1307" s="51"/>
      <c r="I1307" s="51"/>
      <c r="J1307" s="48"/>
      <c r="K1307" s="51"/>
      <c r="L1307" s="48"/>
      <c r="M1307" s="51"/>
      <c r="N1307" s="48"/>
      <c r="O1307" s="51"/>
      <c r="P1307" s="48"/>
      <c r="Q1307" s="51"/>
      <c r="R1307" s="48"/>
      <c r="S1307" s="51"/>
      <c r="T1307" s="48"/>
      <c r="U1307" s="51"/>
      <c r="V1307" s="48"/>
      <c r="W1307" s="45"/>
      <c r="X1307"/>
      <c r="Y1307"/>
      <c r="Z1307"/>
      <c r="AA1307"/>
      <c r="AB1307"/>
    </row>
    <row r="1308" spans="1:28" x14ac:dyDescent="0.25">
      <c r="A1308" s="61"/>
      <c r="B1308" s="40"/>
      <c r="D1308" s="42"/>
      <c r="E1308" s="58"/>
      <c r="F1308" s="55"/>
      <c r="G1308" s="55"/>
      <c r="H1308" s="51"/>
      <c r="I1308" s="51"/>
      <c r="J1308" s="48"/>
      <c r="K1308" s="51"/>
      <c r="L1308" s="48"/>
      <c r="M1308" s="51"/>
      <c r="N1308" s="48"/>
      <c r="O1308" s="51"/>
      <c r="P1308" s="48"/>
      <c r="Q1308" s="51"/>
      <c r="R1308" s="48"/>
      <c r="S1308" s="51"/>
      <c r="T1308" s="48"/>
      <c r="U1308" s="51"/>
      <c r="V1308" s="48"/>
      <c r="W1308" s="45"/>
      <c r="X1308"/>
      <c r="Y1308"/>
      <c r="Z1308"/>
      <c r="AA1308"/>
      <c r="AB1308"/>
    </row>
    <row r="1309" spans="1:28" ht="15.75" thickBot="1" x14ac:dyDescent="0.3">
      <c r="A1309" s="62"/>
      <c r="B1309" s="41"/>
      <c r="C1309" s="35"/>
      <c r="D1309" s="25"/>
      <c r="E1309" s="59"/>
      <c r="F1309" s="56"/>
      <c r="G1309" s="56"/>
      <c r="H1309" s="52"/>
      <c r="I1309" s="52"/>
      <c r="J1309" s="53"/>
      <c r="K1309" s="52"/>
      <c r="L1309" s="53"/>
      <c r="M1309" s="52"/>
      <c r="N1309" s="53"/>
      <c r="O1309" s="52"/>
      <c r="P1309" s="53"/>
      <c r="Q1309" s="52"/>
      <c r="R1309" s="53"/>
      <c r="S1309" s="52"/>
      <c r="T1309" s="53"/>
      <c r="U1309" s="52"/>
      <c r="V1309" s="49"/>
      <c r="W1309" s="46"/>
      <c r="X1309"/>
      <c r="Y1309"/>
      <c r="Z1309"/>
      <c r="AA1309"/>
      <c r="AB1309"/>
    </row>
    <row r="1310" spans="1:28" x14ac:dyDescent="0.25">
      <c r="A1310" s="60"/>
      <c r="B1310" s="37" t="str">
        <f>IFERROR(VLOOKUP(A1310,'Listing Clients'!A:K,2,0),"")</f>
        <v/>
      </c>
      <c r="C1310" s="39" t="str">
        <f>IFERROR(VLOOKUP(A1310,'Listing Clients'!A:K,3,0),"")</f>
        <v/>
      </c>
      <c r="D1310" s="24"/>
      <c r="E1310" s="57"/>
      <c r="F1310" s="54"/>
      <c r="G1310" s="54"/>
      <c r="H1310" s="50">
        <f t="shared" ref="H1310" si="4909">G1310-F1310</f>
        <v>0</v>
      </c>
      <c r="I1310" s="50">
        <f t="shared" ref="I1310" si="4910">COUNTIF(D1310:D1313,"Adulte")*H1310</f>
        <v>0</v>
      </c>
      <c r="J1310" s="47">
        <f t="shared" ref="J1310" si="4911">IF(I1310="","",I1310*Y$2)</f>
        <v>0</v>
      </c>
      <c r="K1310" s="50">
        <f t="shared" ref="K1310" si="4912">COUNTIF(D1310:D1313,"E&lt;10 ans")*H1310</f>
        <v>0</v>
      </c>
      <c r="L1310" s="47">
        <f t="shared" si="4822"/>
        <v>0</v>
      </c>
      <c r="M1310" s="50">
        <f t="shared" ref="M1310" si="4913">COUNTIF(D1310:D1313,"Invité")*H1310</f>
        <v>0</v>
      </c>
      <c r="N1310" s="47">
        <f t="shared" ref="N1310" si="4914">IF(M1310="","",M1310*AC$2)</f>
        <v>0</v>
      </c>
      <c r="O1310" s="50">
        <f t="shared" ref="O1310" si="4915">COUNTIF(D1310:D1313,"Adulte")*H1310</f>
        <v>0</v>
      </c>
      <c r="P1310" s="47">
        <f t="shared" ref="P1310" si="4916">IF(O1310="","",O1310*Z$2)</f>
        <v>0</v>
      </c>
      <c r="Q1310" s="50">
        <f t="shared" ref="Q1310" si="4917">COUNTIF(D1310:D1313,"E&lt;10 ans")*H1310</f>
        <v>0</v>
      </c>
      <c r="R1310" s="47">
        <f t="shared" ref="R1310" si="4918">IF(Q1310="","",Q1310*AB$2)</f>
        <v>0</v>
      </c>
      <c r="S1310" s="50">
        <f t="shared" ref="S1310" si="4919">COUNTIF(D1310:D1313,"Invité")*H1310</f>
        <v>0</v>
      </c>
      <c r="T1310" s="47">
        <f t="shared" ref="T1310" si="4920">IF(S1310="","",S1310*AD$2)</f>
        <v>0</v>
      </c>
      <c r="U1310" s="50">
        <f t="shared" ref="U1310" si="4921">COUNTIF(D1310:D1313,"E&lt;3 ans")</f>
        <v>0</v>
      </c>
      <c r="V1310" s="47">
        <f t="shared" ref="V1310" si="4922">SUM(J1310,L1310,N1310,P1310,R1310,T1310,AE1310)</f>
        <v>0</v>
      </c>
      <c r="W1310" s="44">
        <f t="shared" ref="W1310" si="4923">SUM(O1310,Q1310,S1310)</f>
        <v>0</v>
      </c>
      <c r="X1310"/>
      <c r="Y1310"/>
      <c r="Z1310"/>
      <c r="AA1310"/>
      <c r="AB1310"/>
    </row>
    <row r="1311" spans="1:28" x14ac:dyDescent="0.25">
      <c r="A1311" s="61"/>
      <c r="B1311" s="40"/>
      <c r="D1311" s="42"/>
      <c r="E1311" s="58"/>
      <c r="F1311" s="55"/>
      <c r="G1311" s="55"/>
      <c r="H1311" s="51"/>
      <c r="I1311" s="51"/>
      <c r="J1311" s="48"/>
      <c r="K1311" s="51"/>
      <c r="L1311" s="48"/>
      <c r="M1311" s="51"/>
      <c r="N1311" s="48"/>
      <c r="O1311" s="51"/>
      <c r="P1311" s="48"/>
      <c r="Q1311" s="51"/>
      <c r="R1311" s="48"/>
      <c r="S1311" s="51"/>
      <c r="T1311" s="48"/>
      <c r="U1311" s="51"/>
      <c r="V1311" s="48"/>
      <c r="W1311" s="45"/>
      <c r="X1311"/>
      <c r="Y1311"/>
      <c r="Z1311"/>
      <c r="AA1311"/>
      <c r="AB1311"/>
    </row>
    <row r="1312" spans="1:28" x14ac:dyDescent="0.25">
      <c r="A1312" s="61"/>
      <c r="B1312" s="40"/>
      <c r="D1312" s="42"/>
      <c r="E1312" s="58"/>
      <c r="F1312" s="55"/>
      <c r="G1312" s="55"/>
      <c r="H1312" s="51"/>
      <c r="I1312" s="51"/>
      <c r="J1312" s="48"/>
      <c r="K1312" s="51"/>
      <c r="L1312" s="48"/>
      <c r="M1312" s="51"/>
      <c r="N1312" s="48"/>
      <c r="O1312" s="51"/>
      <c r="P1312" s="48"/>
      <c r="Q1312" s="51"/>
      <c r="R1312" s="48"/>
      <c r="S1312" s="51"/>
      <c r="T1312" s="48"/>
      <c r="U1312" s="51"/>
      <c r="V1312" s="48"/>
      <c r="W1312" s="45"/>
      <c r="X1312"/>
      <c r="Y1312"/>
      <c r="Z1312"/>
      <c r="AA1312"/>
      <c r="AB1312"/>
    </row>
    <row r="1313" spans="1:28" ht="15.75" thickBot="1" x14ac:dyDescent="0.3">
      <c r="A1313" s="62"/>
      <c r="B1313" s="41"/>
      <c r="C1313" s="35"/>
      <c r="D1313" s="25"/>
      <c r="E1313" s="59"/>
      <c r="F1313" s="56"/>
      <c r="G1313" s="56"/>
      <c r="H1313" s="52"/>
      <c r="I1313" s="52"/>
      <c r="J1313" s="53"/>
      <c r="K1313" s="52"/>
      <c r="L1313" s="53"/>
      <c r="M1313" s="52"/>
      <c r="N1313" s="53"/>
      <c r="O1313" s="52"/>
      <c r="P1313" s="53"/>
      <c r="Q1313" s="52"/>
      <c r="R1313" s="53"/>
      <c r="S1313" s="52"/>
      <c r="T1313" s="53"/>
      <c r="U1313" s="52"/>
      <c r="V1313" s="49"/>
      <c r="W1313" s="46"/>
      <c r="X1313"/>
      <c r="Y1313"/>
      <c r="Z1313"/>
      <c r="AA1313"/>
      <c r="AB1313"/>
    </row>
    <row r="1314" spans="1:28" x14ac:dyDescent="0.25">
      <c r="A1314" s="60"/>
      <c r="B1314" s="37" t="str">
        <f>IFERROR(VLOOKUP(A1314,'Listing Clients'!A:K,2,0),"")</f>
        <v/>
      </c>
      <c r="C1314" s="39" t="str">
        <f>IFERROR(VLOOKUP(A1314,'Listing Clients'!A:K,3,0),"")</f>
        <v/>
      </c>
      <c r="D1314" s="24"/>
      <c r="E1314" s="57"/>
      <c r="F1314" s="54"/>
      <c r="G1314" s="54"/>
      <c r="H1314" s="50">
        <f t="shared" ref="H1314" si="4924">G1314-F1314</f>
        <v>0</v>
      </c>
      <c r="I1314" s="50">
        <f t="shared" ref="I1314" si="4925">COUNTIF(D1314:D1317,"Adulte")*H1314</f>
        <v>0</v>
      </c>
      <c r="J1314" s="47">
        <f t="shared" ref="J1314" si="4926">IF(I1314="","",I1314*Y$2)</f>
        <v>0</v>
      </c>
      <c r="K1314" s="50">
        <f t="shared" ref="K1314" si="4927">COUNTIF(D1314:D1317,"E&lt;10 ans")*H1314</f>
        <v>0</v>
      </c>
      <c r="L1314" s="47">
        <f t="shared" si="4822"/>
        <v>0</v>
      </c>
      <c r="M1314" s="50">
        <f t="shared" ref="M1314" si="4928">COUNTIF(D1314:D1317,"Invité")*H1314</f>
        <v>0</v>
      </c>
      <c r="N1314" s="47">
        <f t="shared" ref="N1314" si="4929">IF(M1314="","",M1314*AC$2)</f>
        <v>0</v>
      </c>
      <c r="O1314" s="50">
        <f t="shared" ref="O1314" si="4930">COUNTIF(D1314:D1317,"Adulte")*H1314</f>
        <v>0</v>
      </c>
      <c r="P1314" s="47">
        <f t="shared" ref="P1314" si="4931">IF(O1314="","",O1314*Z$2)</f>
        <v>0</v>
      </c>
      <c r="Q1314" s="50">
        <f t="shared" ref="Q1314" si="4932">COUNTIF(D1314:D1317,"E&lt;10 ans")*H1314</f>
        <v>0</v>
      </c>
      <c r="R1314" s="47">
        <f t="shared" ref="R1314" si="4933">IF(Q1314="","",Q1314*AB$2)</f>
        <v>0</v>
      </c>
      <c r="S1314" s="50">
        <f t="shared" ref="S1314" si="4934">COUNTIF(D1314:D1317,"Invité")*H1314</f>
        <v>0</v>
      </c>
      <c r="T1314" s="47">
        <f t="shared" ref="T1314" si="4935">IF(S1314="","",S1314*AD$2)</f>
        <v>0</v>
      </c>
      <c r="U1314" s="50">
        <f t="shared" ref="U1314" si="4936">COUNTIF(D1314:D1317,"E&lt;3 ans")</f>
        <v>0</v>
      </c>
      <c r="V1314" s="47">
        <f t="shared" ref="V1314" si="4937">SUM(J1314,L1314,N1314,P1314,R1314,T1314,AE1314)</f>
        <v>0</v>
      </c>
      <c r="W1314" s="44">
        <f t="shared" ref="W1314" si="4938">SUM(O1314,Q1314,S1314)</f>
        <v>0</v>
      </c>
      <c r="X1314"/>
      <c r="Y1314"/>
      <c r="Z1314"/>
      <c r="AA1314"/>
      <c r="AB1314"/>
    </row>
    <row r="1315" spans="1:28" x14ac:dyDescent="0.25">
      <c r="A1315" s="61"/>
      <c r="B1315" s="40"/>
      <c r="D1315" s="42"/>
      <c r="E1315" s="58"/>
      <c r="F1315" s="55"/>
      <c r="G1315" s="55"/>
      <c r="H1315" s="51"/>
      <c r="I1315" s="51"/>
      <c r="J1315" s="48"/>
      <c r="K1315" s="51"/>
      <c r="L1315" s="48"/>
      <c r="M1315" s="51"/>
      <c r="N1315" s="48"/>
      <c r="O1315" s="51"/>
      <c r="P1315" s="48"/>
      <c r="Q1315" s="51"/>
      <c r="R1315" s="48"/>
      <c r="S1315" s="51"/>
      <c r="T1315" s="48"/>
      <c r="U1315" s="51"/>
      <c r="V1315" s="48"/>
      <c r="W1315" s="45"/>
      <c r="X1315"/>
      <c r="Y1315"/>
      <c r="Z1315"/>
      <c r="AA1315"/>
      <c r="AB1315"/>
    </row>
    <row r="1316" spans="1:28" x14ac:dyDescent="0.25">
      <c r="A1316" s="61"/>
      <c r="B1316" s="40"/>
      <c r="D1316" s="42"/>
      <c r="E1316" s="58"/>
      <c r="F1316" s="55"/>
      <c r="G1316" s="55"/>
      <c r="H1316" s="51"/>
      <c r="I1316" s="51"/>
      <c r="J1316" s="48"/>
      <c r="K1316" s="51"/>
      <c r="L1316" s="48"/>
      <c r="M1316" s="51"/>
      <c r="N1316" s="48"/>
      <c r="O1316" s="51"/>
      <c r="P1316" s="48"/>
      <c r="Q1316" s="51"/>
      <c r="R1316" s="48"/>
      <c r="S1316" s="51"/>
      <c r="T1316" s="48"/>
      <c r="U1316" s="51"/>
      <c r="V1316" s="48"/>
      <c r="W1316" s="45"/>
      <c r="X1316"/>
      <c r="Y1316"/>
      <c r="Z1316"/>
      <c r="AA1316"/>
      <c r="AB1316"/>
    </row>
    <row r="1317" spans="1:28" ht="15.75" thickBot="1" x14ac:dyDescent="0.3">
      <c r="A1317" s="62"/>
      <c r="B1317" s="41"/>
      <c r="C1317" s="35"/>
      <c r="D1317" s="25"/>
      <c r="E1317" s="59"/>
      <c r="F1317" s="56"/>
      <c r="G1317" s="56"/>
      <c r="H1317" s="52"/>
      <c r="I1317" s="52"/>
      <c r="J1317" s="53"/>
      <c r="K1317" s="52"/>
      <c r="L1317" s="53"/>
      <c r="M1317" s="52"/>
      <c r="N1317" s="53"/>
      <c r="O1317" s="52"/>
      <c r="P1317" s="53"/>
      <c r="Q1317" s="52"/>
      <c r="R1317" s="53"/>
      <c r="S1317" s="52"/>
      <c r="T1317" s="53"/>
      <c r="U1317" s="52"/>
      <c r="V1317" s="49"/>
      <c r="W1317" s="46"/>
      <c r="X1317"/>
      <c r="Y1317"/>
      <c r="Z1317"/>
      <c r="AA1317"/>
      <c r="AB1317"/>
    </row>
    <row r="1318" spans="1:28" x14ac:dyDescent="0.25">
      <c r="A1318" s="60"/>
      <c r="B1318" s="37" t="str">
        <f>IFERROR(VLOOKUP(A1318,'Listing Clients'!A:K,2,0),"")</f>
        <v/>
      </c>
      <c r="C1318" s="39" t="str">
        <f>IFERROR(VLOOKUP(A1318,'Listing Clients'!A:K,3,0),"")</f>
        <v/>
      </c>
      <c r="D1318" s="24"/>
      <c r="E1318" s="57"/>
      <c r="F1318" s="54"/>
      <c r="G1318" s="54"/>
      <c r="H1318" s="50">
        <f t="shared" ref="H1318" si="4939">G1318-F1318</f>
        <v>0</v>
      </c>
      <c r="I1318" s="50">
        <f t="shared" ref="I1318" si="4940">COUNTIF(D1318:D1321,"Adulte")*H1318</f>
        <v>0</v>
      </c>
      <c r="J1318" s="47">
        <f t="shared" ref="J1318" si="4941">IF(I1318="","",I1318*Y$2)</f>
        <v>0</v>
      </c>
      <c r="K1318" s="50">
        <f t="shared" ref="K1318" si="4942">COUNTIF(D1318:D1321,"E&lt;10 ans")*H1318</f>
        <v>0</v>
      </c>
      <c r="L1318" s="47">
        <f t="shared" si="4822"/>
        <v>0</v>
      </c>
      <c r="M1318" s="50">
        <f t="shared" ref="M1318" si="4943">COUNTIF(D1318:D1321,"Invité")*H1318</f>
        <v>0</v>
      </c>
      <c r="N1318" s="47">
        <f t="shared" ref="N1318" si="4944">IF(M1318="","",M1318*AC$2)</f>
        <v>0</v>
      </c>
      <c r="O1318" s="50">
        <f t="shared" ref="O1318" si="4945">COUNTIF(D1318:D1321,"Adulte")*H1318</f>
        <v>0</v>
      </c>
      <c r="P1318" s="47">
        <f t="shared" ref="P1318" si="4946">IF(O1318="","",O1318*Z$2)</f>
        <v>0</v>
      </c>
      <c r="Q1318" s="50">
        <f t="shared" ref="Q1318" si="4947">COUNTIF(D1318:D1321,"E&lt;10 ans")*H1318</f>
        <v>0</v>
      </c>
      <c r="R1318" s="47">
        <f t="shared" ref="R1318" si="4948">IF(Q1318="","",Q1318*AB$2)</f>
        <v>0</v>
      </c>
      <c r="S1318" s="50">
        <f t="shared" ref="S1318" si="4949">COUNTIF(D1318:D1321,"Invité")*H1318</f>
        <v>0</v>
      </c>
      <c r="T1318" s="47">
        <f t="shared" ref="T1318" si="4950">IF(S1318="","",S1318*AD$2)</f>
        <v>0</v>
      </c>
      <c r="U1318" s="50">
        <f t="shared" ref="U1318" si="4951">COUNTIF(D1318:D1321,"E&lt;3 ans")</f>
        <v>0</v>
      </c>
      <c r="V1318" s="47">
        <f t="shared" ref="V1318" si="4952">SUM(J1318,L1318,N1318,P1318,R1318,T1318,AE1318)</f>
        <v>0</v>
      </c>
      <c r="W1318" s="44">
        <f t="shared" ref="W1318" si="4953">SUM(O1318,Q1318,S1318)</f>
        <v>0</v>
      </c>
      <c r="X1318"/>
      <c r="Y1318"/>
      <c r="Z1318"/>
      <c r="AA1318"/>
      <c r="AB1318"/>
    </row>
    <row r="1319" spans="1:28" x14ac:dyDescent="0.25">
      <c r="A1319" s="61"/>
      <c r="B1319" s="40"/>
      <c r="D1319" s="42"/>
      <c r="E1319" s="58"/>
      <c r="F1319" s="55"/>
      <c r="G1319" s="55"/>
      <c r="H1319" s="51"/>
      <c r="I1319" s="51"/>
      <c r="J1319" s="48"/>
      <c r="K1319" s="51"/>
      <c r="L1319" s="48"/>
      <c r="M1319" s="51"/>
      <c r="N1319" s="48"/>
      <c r="O1319" s="51"/>
      <c r="P1319" s="48"/>
      <c r="Q1319" s="51"/>
      <c r="R1319" s="48"/>
      <c r="S1319" s="51"/>
      <c r="T1319" s="48"/>
      <c r="U1319" s="51"/>
      <c r="V1319" s="48"/>
      <c r="W1319" s="45"/>
      <c r="X1319"/>
      <c r="Y1319"/>
      <c r="Z1319"/>
      <c r="AA1319"/>
      <c r="AB1319"/>
    </row>
    <row r="1320" spans="1:28" x14ac:dyDescent="0.25">
      <c r="A1320" s="61"/>
      <c r="B1320" s="40"/>
      <c r="D1320" s="42"/>
      <c r="E1320" s="58"/>
      <c r="F1320" s="55"/>
      <c r="G1320" s="55"/>
      <c r="H1320" s="51"/>
      <c r="I1320" s="51"/>
      <c r="J1320" s="48"/>
      <c r="K1320" s="51"/>
      <c r="L1320" s="48"/>
      <c r="M1320" s="51"/>
      <c r="N1320" s="48"/>
      <c r="O1320" s="51"/>
      <c r="P1320" s="48"/>
      <c r="Q1320" s="51"/>
      <c r="R1320" s="48"/>
      <c r="S1320" s="51"/>
      <c r="T1320" s="48"/>
      <c r="U1320" s="51"/>
      <c r="V1320" s="48"/>
      <c r="W1320" s="45"/>
      <c r="X1320"/>
      <c r="Y1320"/>
      <c r="Z1320"/>
      <c r="AA1320"/>
      <c r="AB1320"/>
    </row>
    <row r="1321" spans="1:28" ht="15.75" thickBot="1" x14ac:dyDescent="0.3">
      <c r="A1321" s="62"/>
      <c r="B1321" s="41"/>
      <c r="C1321" s="35"/>
      <c r="D1321" s="25"/>
      <c r="E1321" s="59"/>
      <c r="F1321" s="56"/>
      <c r="G1321" s="56"/>
      <c r="H1321" s="52"/>
      <c r="I1321" s="52"/>
      <c r="J1321" s="53"/>
      <c r="K1321" s="52"/>
      <c r="L1321" s="53"/>
      <c r="M1321" s="52"/>
      <c r="N1321" s="53"/>
      <c r="O1321" s="52"/>
      <c r="P1321" s="53"/>
      <c r="Q1321" s="52"/>
      <c r="R1321" s="53"/>
      <c r="S1321" s="52"/>
      <c r="T1321" s="53"/>
      <c r="U1321" s="52"/>
      <c r="V1321" s="49"/>
      <c r="W1321" s="46"/>
      <c r="X1321"/>
      <c r="Y1321"/>
      <c r="Z1321"/>
      <c r="AA1321"/>
      <c r="AB1321"/>
    </row>
    <row r="1322" spans="1:28" x14ac:dyDescent="0.25">
      <c r="A1322" s="60"/>
      <c r="B1322" s="37" t="str">
        <f>IFERROR(VLOOKUP(A1322,'Listing Clients'!A:K,2,0),"")</f>
        <v/>
      </c>
      <c r="C1322" s="39" t="str">
        <f>IFERROR(VLOOKUP(A1322,'Listing Clients'!A:K,3,0),"")</f>
        <v/>
      </c>
      <c r="D1322" s="24"/>
      <c r="E1322" s="57"/>
      <c r="F1322" s="54"/>
      <c r="G1322" s="54"/>
      <c r="H1322" s="50">
        <f t="shared" ref="H1322" si="4954">G1322-F1322</f>
        <v>0</v>
      </c>
      <c r="I1322" s="50">
        <f t="shared" ref="I1322" si="4955">COUNTIF(D1322:D1325,"Adulte")*H1322</f>
        <v>0</v>
      </c>
      <c r="J1322" s="47">
        <f t="shared" ref="J1322" si="4956">IF(I1322="","",I1322*Y$2)</f>
        <v>0</v>
      </c>
      <c r="K1322" s="50">
        <f t="shared" ref="K1322" si="4957">COUNTIF(D1322:D1325,"E&lt;10 ans")*H1322</f>
        <v>0</v>
      </c>
      <c r="L1322" s="47">
        <f t="shared" si="4822"/>
        <v>0</v>
      </c>
      <c r="M1322" s="50">
        <f t="shared" ref="M1322" si="4958">COUNTIF(D1322:D1325,"Invité")*H1322</f>
        <v>0</v>
      </c>
      <c r="N1322" s="47">
        <f t="shared" ref="N1322" si="4959">IF(M1322="","",M1322*AC$2)</f>
        <v>0</v>
      </c>
      <c r="O1322" s="50">
        <f t="shared" ref="O1322" si="4960">COUNTIF(D1322:D1325,"Adulte")*H1322</f>
        <v>0</v>
      </c>
      <c r="P1322" s="47">
        <f t="shared" ref="P1322" si="4961">IF(O1322="","",O1322*Z$2)</f>
        <v>0</v>
      </c>
      <c r="Q1322" s="50">
        <f t="shared" ref="Q1322" si="4962">COUNTIF(D1322:D1325,"E&lt;10 ans")*H1322</f>
        <v>0</v>
      </c>
      <c r="R1322" s="47">
        <f t="shared" ref="R1322" si="4963">IF(Q1322="","",Q1322*AB$2)</f>
        <v>0</v>
      </c>
      <c r="S1322" s="50">
        <f t="shared" ref="S1322" si="4964">COUNTIF(D1322:D1325,"Invité")*H1322</f>
        <v>0</v>
      </c>
      <c r="T1322" s="47">
        <f t="shared" ref="T1322" si="4965">IF(S1322="","",S1322*AD$2)</f>
        <v>0</v>
      </c>
      <c r="U1322" s="50">
        <f t="shared" ref="U1322" si="4966">COUNTIF(D1322:D1325,"E&lt;3 ans")</f>
        <v>0</v>
      </c>
      <c r="V1322" s="47">
        <f t="shared" ref="V1322" si="4967">SUM(J1322,L1322,N1322,P1322,R1322,T1322,AE1322)</f>
        <v>0</v>
      </c>
      <c r="W1322" s="44">
        <f t="shared" ref="W1322" si="4968">SUM(O1322,Q1322,S1322)</f>
        <v>0</v>
      </c>
      <c r="X1322"/>
      <c r="Y1322"/>
      <c r="Z1322"/>
      <c r="AA1322"/>
      <c r="AB1322"/>
    </row>
    <row r="1323" spans="1:28" x14ac:dyDescent="0.25">
      <c r="A1323" s="61"/>
      <c r="B1323" s="40"/>
      <c r="D1323" s="42"/>
      <c r="E1323" s="58"/>
      <c r="F1323" s="55"/>
      <c r="G1323" s="55"/>
      <c r="H1323" s="51"/>
      <c r="I1323" s="51"/>
      <c r="J1323" s="48"/>
      <c r="K1323" s="51"/>
      <c r="L1323" s="48"/>
      <c r="M1323" s="51"/>
      <c r="N1323" s="48"/>
      <c r="O1323" s="51"/>
      <c r="P1323" s="48"/>
      <c r="Q1323" s="51"/>
      <c r="R1323" s="48"/>
      <c r="S1323" s="51"/>
      <c r="T1323" s="48"/>
      <c r="U1323" s="51"/>
      <c r="V1323" s="48"/>
      <c r="W1323" s="45"/>
      <c r="X1323"/>
      <c r="Y1323"/>
      <c r="Z1323"/>
      <c r="AA1323"/>
      <c r="AB1323"/>
    </row>
    <row r="1324" spans="1:28" x14ac:dyDescent="0.25">
      <c r="A1324" s="61"/>
      <c r="B1324" s="40"/>
      <c r="D1324" s="42"/>
      <c r="E1324" s="58"/>
      <c r="F1324" s="55"/>
      <c r="G1324" s="55"/>
      <c r="H1324" s="51"/>
      <c r="I1324" s="51"/>
      <c r="J1324" s="48"/>
      <c r="K1324" s="51"/>
      <c r="L1324" s="48"/>
      <c r="M1324" s="51"/>
      <c r="N1324" s="48"/>
      <c r="O1324" s="51"/>
      <c r="P1324" s="48"/>
      <c r="Q1324" s="51"/>
      <c r="R1324" s="48"/>
      <c r="S1324" s="51"/>
      <c r="T1324" s="48"/>
      <c r="U1324" s="51"/>
      <c r="V1324" s="48"/>
      <c r="W1324" s="45"/>
      <c r="X1324"/>
      <c r="Y1324"/>
      <c r="Z1324"/>
      <c r="AA1324"/>
      <c r="AB1324"/>
    </row>
    <row r="1325" spans="1:28" ht="15.75" thickBot="1" x14ac:dyDescent="0.3">
      <c r="A1325" s="62"/>
      <c r="B1325" s="41"/>
      <c r="C1325" s="35"/>
      <c r="D1325" s="25"/>
      <c r="E1325" s="59"/>
      <c r="F1325" s="56"/>
      <c r="G1325" s="56"/>
      <c r="H1325" s="52"/>
      <c r="I1325" s="52"/>
      <c r="J1325" s="53"/>
      <c r="K1325" s="52"/>
      <c r="L1325" s="53"/>
      <c r="M1325" s="52"/>
      <c r="N1325" s="53"/>
      <c r="O1325" s="52"/>
      <c r="P1325" s="53"/>
      <c r="Q1325" s="52"/>
      <c r="R1325" s="53"/>
      <c r="S1325" s="52"/>
      <c r="T1325" s="53"/>
      <c r="U1325" s="52"/>
      <c r="V1325" s="49"/>
      <c r="W1325" s="46"/>
      <c r="X1325"/>
      <c r="Y1325"/>
      <c r="Z1325"/>
      <c r="AA1325"/>
      <c r="AB1325"/>
    </row>
    <row r="1326" spans="1:28" x14ac:dyDescent="0.25">
      <c r="A1326" s="60"/>
      <c r="B1326" s="37" t="str">
        <f>IFERROR(VLOOKUP(A1326,'Listing Clients'!A:K,2,0),"")</f>
        <v/>
      </c>
      <c r="C1326" s="39" t="str">
        <f>IFERROR(VLOOKUP(A1326,'Listing Clients'!A:K,3,0),"")</f>
        <v/>
      </c>
      <c r="D1326" s="24"/>
      <c r="E1326" s="57"/>
      <c r="F1326" s="54"/>
      <c r="G1326" s="54"/>
      <c r="H1326" s="50">
        <f t="shared" ref="H1326" si="4969">G1326-F1326</f>
        <v>0</v>
      </c>
      <c r="I1326" s="50">
        <f t="shared" ref="I1326" si="4970">COUNTIF(D1326:D1329,"Adulte")*H1326</f>
        <v>0</v>
      </c>
      <c r="J1326" s="47">
        <f t="shared" ref="J1326" si="4971">IF(I1326="","",I1326*Y$2)</f>
        <v>0</v>
      </c>
      <c r="K1326" s="50">
        <f t="shared" ref="K1326" si="4972">COUNTIF(D1326:D1329,"E&lt;10 ans")*H1326</f>
        <v>0</v>
      </c>
      <c r="L1326" s="47">
        <f t="shared" si="4822"/>
        <v>0</v>
      </c>
      <c r="M1326" s="50">
        <f t="shared" ref="M1326" si="4973">COUNTIF(D1326:D1329,"Invité")*H1326</f>
        <v>0</v>
      </c>
      <c r="N1326" s="47">
        <f t="shared" ref="N1326" si="4974">IF(M1326="","",M1326*AC$2)</f>
        <v>0</v>
      </c>
      <c r="O1326" s="50">
        <f t="shared" ref="O1326" si="4975">COUNTIF(D1326:D1329,"Adulte")*H1326</f>
        <v>0</v>
      </c>
      <c r="P1326" s="47">
        <f t="shared" ref="P1326" si="4976">IF(O1326="","",O1326*Z$2)</f>
        <v>0</v>
      </c>
      <c r="Q1326" s="50">
        <f t="shared" ref="Q1326" si="4977">COUNTIF(D1326:D1329,"E&lt;10 ans")*H1326</f>
        <v>0</v>
      </c>
      <c r="R1326" s="47">
        <f t="shared" ref="R1326" si="4978">IF(Q1326="","",Q1326*AB$2)</f>
        <v>0</v>
      </c>
      <c r="S1326" s="50">
        <f t="shared" ref="S1326" si="4979">COUNTIF(D1326:D1329,"Invité")*H1326</f>
        <v>0</v>
      </c>
      <c r="T1326" s="47">
        <f t="shared" ref="T1326" si="4980">IF(S1326="","",S1326*AD$2)</f>
        <v>0</v>
      </c>
      <c r="U1326" s="50">
        <f t="shared" ref="U1326" si="4981">COUNTIF(D1326:D1329,"E&lt;3 ans")</f>
        <v>0</v>
      </c>
      <c r="V1326" s="47">
        <f t="shared" ref="V1326" si="4982">SUM(J1326,L1326,N1326,P1326,R1326,T1326,AE1326)</f>
        <v>0</v>
      </c>
      <c r="W1326" s="44">
        <f t="shared" ref="W1326" si="4983">SUM(O1326,Q1326,S1326)</f>
        <v>0</v>
      </c>
      <c r="X1326"/>
      <c r="Y1326"/>
      <c r="Z1326"/>
      <c r="AA1326"/>
      <c r="AB1326"/>
    </row>
    <row r="1327" spans="1:28" x14ac:dyDescent="0.25">
      <c r="A1327" s="61"/>
      <c r="B1327" s="40"/>
      <c r="D1327" s="42"/>
      <c r="E1327" s="58"/>
      <c r="F1327" s="55"/>
      <c r="G1327" s="55"/>
      <c r="H1327" s="51"/>
      <c r="I1327" s="51"/>
      <c r="J1327" s="48"/>
      <c r="K1327" s="51"/>
      <c r="L1327" s="48"/>
      <c r="M1327" s="51"/>
      <c r="N1327" s="48"/>
      <c r="O1327" s="51"/>
      <c r="P1327" s="48"/>
      <c r="Q1327" s="51"/>
      <c r="R1327" s="48"/>
      <c r="S1327" s="51"/>
      <c r="T1327" s="48"/>
      <c r="U1327" s="51"/>
      <c r="V1327" s="48"/>
      <c r="W1327" s="45"/>
      <c r="X1327"/>
      <c r="Y1327"/>
      <c r="Z1327"/>
      <c r="AA1327"/>
      <c r="AB1327"/>
    </row>
    <row r="1328" spans="1:28" x14ac:dyDescent="0.25">
      <c r="A1328" s="61"/>
      <c r="B1328" s="40"/>
      <c r="D1328" s="42"/>
      <c r="E1328" s="58"/>
      <c r="F1328" s="55"/>
      <c r="G1328" s="55"/>
      <c r="H1328" s="51"/>
      <c r="I1328" s="51"/>
      <c r="J1328" s="48"/>
      <c r="K1328" s="51"/>
      <c r="L1328" s="48"/>
      <c r="M1328" s="51"/>
      <c r="N1328" s="48"/>
      <c r="O1328" s="51"/>
      <c r="P1328" s="48"/>
      <c r="Q1328" s="51"/>
      <c r="R1328" s="48"/>
      <c r="S1328" s="51"/>
      <c r="T1328" s="48"/>
      <c r="U1328" s="51"/>
      <c r="V1328" s="48"/>
      <c r="W1328" s="45"/>
      <c r="X1328"/>
      <c r="Y1328"/>
      <c r="Z1328"/>
      <c r="AA1328"/>
      <c r="AB1328"/>
    </row>
    <row r="1329" spans="1:28" ht="15.75" thickBot="1" x14ac:dyDescent="0.3">
      <c r="A1329" s="62"/>
      <c r="B1329" s="41"/>
      <c r="C1329" s="35"/>
      <c r="D1329" s="25"/>
      <c r="E1329" s="59"/>
      <c r="F1329" s="56"/>
      <c r="G1329" s="56"/>
      <c r="H1329" s="52"/>
      <c r="I1329" s="52"/>
      <c r="J1329" s="53"/>
      <c r="K1329" s="52"/>
      <c r="L1329" s="53"/>
      <c r="M1329" s="52"/>
      <c r="N1329" s="53"/>
      <c r="O1329" s="52"/>
      <c r="P1329" s="53"/>
      <c r="Q1329" s="52"/>
      <c r="R1329" s="53"/>
      <c r="S1329" s="52"/>
      <c r="T1329" s="53"/>
      <c r="U1329" s="52"/>
      <c r="V1329" s="49"/>
      <c r="W1329" s="46"/>
      <c r="X1329"/>
      <c r="Y1329"/>
      <c r="Z1329"/>
      <c r="AA1329"/>
      <c r="AB1329"/>
    </row>
    <row r="1330" spans="1:28" x14ac:dyDescent="0.25">
      <c r="A1330" s="60"/>
      <c r="B1330" s="37" t="str">
        <f>IFERROR(VLOOKUP(A1330,'Listing Clients'!A:K,2,0),"")</f>
        <v/>
      </c>
      <c r="C1330" s="39" t="str">
        <f>IFERROR(VLOOKUP(A1330,'Listing Clients'!A:K,3,0),"")</f>
        <v/>
      </c>
      <c r="D1330" s="24"/>
      <c r="E1330" s="57"/>
      <c r="F1330" s="54"/>
      <c r="G1330" s="54"/>
      <c r="H1330" s="50">
        <f t="shared" ref="H1330" si="4984">G1330-F1330</f>
        <v>0</v>
      </c>
      <c r="I1330" s="50">
        <f t="shared" ref="I1330" si="4985">COUNTIF(D1330:D1333,"Adulte")*H1330</f>
        <v>0</v>
      </c>
      <c r="J1330" s="47">
        <f t="shared" ref="J1330" si="4986">IF(I1330="","",I1330*Y$2)</f>
        <v>0</v>
      </c>
      <c r="K1330" s="50">
        <f t="shared" ref="K1330" si="4987">COUNTIF(D1330:D1333,"E&lt;10 ans")*H1330</f>
        <v>0</v>
      </c>
      <c r="L1330" s="47">
        <f t="shared" si="4822"/>
        <v>0</v>
      </c>
      <c r="M1330" s="50">
        <f t="shared" ref="M1330" si="4988">COUNTIF(D1330:D1333,"Invité")*H1330</f>
        <v>0</v>
      </c>
      <c r="N1330" s="47">
        <f t="shared" ref="N1330" si="4989">IF(M1330="","",M1330*AC$2)</f>
        <v>0</v>
      </c>
      <c r="O1330" s="50">
        <f t="shared" ref="O1330" si="4990">COUNTIF(D1330:D1333,"Adulte")*H1330</f>
        <v>0</v>
      </c>
      <c r="P1330" s="47">
        <f t="shared" ref="P1330" si="4991">IF(O1330="","",O1330*Z$2)</f>
        <v>0</v>
      </c>
      <c r="Q1330" s="50">
        <f t="shared" ref="Q1330" si="4992">COUNTIF(D1330:D1333,"E&lt;10 ans")*H1330</f>
        <v>0</v>
      </c>
      <c r="R1330" s="47">
        <f t="shared" ref="R1330" si="4993">IF(Q1330="","",Q1330*AB$2)</f>
        <v>0</v>
      </c>
      <c r="S1330" s="50">
        <f t="shared" ref="S1330" si="4994">COUNTIF(D1330:D1333,"Invité")*H1330</f>
        <v>0</v>
      </c>
      <c r="T1330" s="47">
        <f t="shared" ref="T1330" si="4995">IF(S1330="","",S1330*AD$2)</f>
        <v>0</v>
      </c>
      <c r="U1330" s="50">
        <f t="shared" ref="U1330" si="4996">COUNTIF(D1330:D1333,"E&lt;3 ans")</f>
        <v>0</v>
      </c>
      <c r="V1330" s="47">
        <f t="shared" ref="V1330" si="4997">SUM(J1330,L1330,N1330,P1330,R1330,T1330,AE1330)</f>
        <v>0</v>
      </c>
      <c r="W1330" s="44">
        <f t="shared" ref="W1330" si="4998">SUM(O1330,Q1330,S1330)</f>
        <v>0</v>
      </c>
      <c r="X1330"/>
      <c r="Y1330"/>
      <c r="Z1330"/>
      <c r="AA1330"/>
      <c r="AB1330"/>
    </row>
    <row r="1331" spans="1:28" x14ac:dyDescent="0.25">
      <c r="A1331" s="61"/>
      <c r="B1331" s="40"/>
      <c r="D1331" s="42"/>
      <c r="E1331" s="58"/>
      <c r="F1331" s="55"/>
      <c r="G1331" s="55"/>
      <c r="H1331" s="51"/>
      <c r="I1331" s="51"/>
      <c r="J1331" s="48"/>
      <c r="K1331" s="51"/>
      <c r="L1331" s="48"/>
      <c r="M1331" s="51"/>
      <c r="N1331" s="48"/>
      <c r="O1331" s="51"/>
      <c r="P1331" s="48"/>
      <c r="Q1331" s="51"/>
      <c r="R1331" s="48"/>
      <c r="S1331" s="51"/>
      <c r="T1331" s="48"/>
      <c r="U1331" s="51"/>
      <c r="V1331" s="48"/>
      <c r="W1331" s="45"/>
      <c r="X1331"/>
      <c r="Y1331"/>
      <c r="Z1331"/>
      <c r="AA1331"/>
      <c r="AB1331"/>
    </row>
    <row r="1332" spans="1:28" x14ac:dyDescent="0.25">
      <c r="A1332" s="61"/>
      <c r="B1332" s="40"/>
      <c r="D1332" s="42"/>
      <c r="E1332" s="58"/>
      <c r="F1332" s="55"/>
      <c r="G1332" s="55"/>
      <c r="H1332" s="51"/>
      <c r="I1332" s="51"/>
      <c r="J1332" s="48"/>
      <c r="K1332" s="51"/>
      <c r="L1332" s="48"/>
      <c r="M1332" s="51"/>
      <c r="N1332" s="48"/>
      <c r="O1332" s="51"/>
      <c r="P1332" s="48"/>
      <c r="Q1332" s="51"/>
      <c r="R1332" s="48"/>
      <c r="S1332" s="51"/>
      <c r="T1332" s="48"/>
      <c r="U1332" s="51"/>
      <c r="V1332" s="48"/>
      <c r="W1332" s="45"/>
      <c r="X1332"/>
      <c r="Y1332"/>
      <c r="Z1332"/>
      <c r="AA1332"/>
      <c r="AB1332"/>
    </row>
    <row r="1333" spans="1:28" ht="15.75" thickBot="1" x14ac:dyDescent="0.3">
      <c r="A1333" s="62"/>
      <c r="B1333" s="41"/>
      <c r="C1333" s="35"/>
      <c r="D1333" s="25"/>
      <c r="E1333" s="59"/>
      <c r="F1333" s="56"/>
      <c r="G1333" s="56"/>
      <c r="H1333" s="52"/>
      <c r="I1333" s="52"/>
      <c r="J1333" s="53"/>
      <c r="K1333" s="52"/>
      <c r="L1333" s="53"/>
      <c r="M1333" s="52"/>
      <c r="N1333" s="53"/>
      <c r="O1333" s="52"/>
      <c r="P1333" s="53"/>
      <c r="Q1333" s="52"/>
      <c r="R1333" s="53"/>
      <c r="S1333" s="52"/>
      <c r="T1333" s="53"/>
      <c r="U1333" s="52"/>
      <c r="V1333" s="49"/>
      <c r="W1333" s="46"/>
      <c r="X1333"/>
      <c r="Y1333"/>
      <c r="Z1333"/>
      <c r="AA1333"/>
      <c r="AB1333"/>
    </row>
    <row r="1334" spans="1:28" x14ac:dyDescent="0.25">
      <c r="A1334" s="60"/>
      <c r="B1334" s="37" t="str">
        <f>IFERROR(VLOOKUP(A1334,'Listing Clients'!A:K,2,0),"")</f>
        <v/>
      </c>
      <c r="C1334" s="39" t="str">
        <f>IFERROR(VLOOKUP(A1334,'Listing Clients'!A:K,3,0),"")</f>
        <v/>
      </c>
      <c r="D1334" s="24"/>
      <c r="E1334" s="57"/>
      <c r="F1334" s="54"/>
      <c r="G1334" s="54"/>
      <c r="H1334" s="50">
        <f t="shared" ref="H1334" si="4999">G1334-F1334</f>
        <v>0</v>
      </c>
      <c r="I1334" s="50">
        <f t="shared" ref="I1334" si="5000">COUNTIF(D1334:D1337,"Adulte")*H1334</f>
        <v>0</v>
      </c>
      <c r="J1334" s="47">
        <f t="shared" ref="J1334" si="5001">IF(I1334="","",I1334*Y$2)</f>
        <v>0</v>
      </c>
      <c r="K1334" s="50">
        <f t="shared" ref="K1334" si="5002">COUNTIF(D1334:D1337,"E&lt;10 ans")*H1334</f>
        <v>0</v>
      </c>
      <c r="L1334" s="47">
        <f t="shared" si="4822"/>
        <v>0</v>
      </c>
      <c r="M1334" s="50">
        <f t="shared" ref="M1334" si="5003">COUNTIF(D1334:D1337,"Invité")*H1334</f>
        <v>0</v>
      </c>
      <c r="N1334" s="47">
        <f t="shared" ref="N1334" si="5004">IF(M1334="","",M1334*AC$2)</f>
        <v>0</v>
      </c>
      <c r="O1334" s="50">
        <f t="shared" ref="O1334" si="5005">COUNTIF(D1334:D1337,"Adulte")*H1334</f>
        <v>0</v>
      </c>
      <c r="P1334" s="47">
        <f t="shared" ref="P1334" si="5006">IF(O1334="","",O1334*Z$2)</f>
        <v>0</v>
      </c>
      <c r="Q1334" s="50">
        <f t="shared" ref="Q1334" si="5007">COUNTIF(D1334:D1337,"E&lt;10 ans")*H1334</f>
        <v>0</v>
      </c>
      <c r="R1334" s="47">
        <f t="shared" ref="R1334" si="5008">IF(Q1334="","",Q1334*AB$2)</f>
        <v>0</v>
      </c>
      <c r="S1334" s="50">
        <f t="shared" ref="S1334" si="5009">COUNTIF(D1334:D1337,"Invité")*H1334</f>
        <v>0</v>
      </c>
      <c r="T1334" s="47">
        <f t="shared" ref="T1334" si="5010">IF(S1334="","",S1334*AD$2)</f>
        <v>0</v>
      </c>
      <c r="U1334" s="50">
        <f t="shared" ref="U1334" si="5011">COUNTIF(D1334:D1337,"E&lt;3 ans")</f>
        <v>0</v>
      </c>
      <c r="V1334" s="47">
        <f t="shared" ref="V1334" si="5012">SUM(J1334,L1334,N1334,P1334,R1334,T1334,AE1334)</f>
        <v>0</v>
      </c>
      <c r="W1334" s="44">
        <f t="shared" ref="W1334" si="5013">SUM(O1334,Q1334,S1334)</f>
        <v>0</v>
      </c>
      <c r="X1334"/>
      <c r="Y1334"/>
      <c r="Z1334"/>
      <c r="AA1334"/>
      <c r="AB1334"/>
    </row>
    <row r="1335" spans="1:28" x14ac:dyDescent="0.25">
      <c r="A1335" s="61"/>
      <c r="B1335" s="40"/>
      <c r="D1335" s="42"/>
      <c r="E1335" s="58"/>
      <c r="F1335" s="55"/>
      <c r="G1335" s="55"/>
      <c r="H1335" s="51"/>
      <c r="I1335" s="51"/>
      <c r="J1335" s="48"/>
      <c r="K1335" s="51"/>
      <c r="L1335" s="48"/>
      <c r="M1335" s="51"/>
      <c r="N1335" s="48"/>
      <c r="O1335" s="51"/>
      <c r="P1335" s="48"/>
      <c r="Q1335" s="51"/>
      <c r="R1335" s="48"/>
      <c r="S1335" s="51"/>
      <c r="T1335" s="48"/>
      <c r="U1335" s="51"/>
      <c r="V1335" s="48"/>
      <c r="W1335" s="45"/>
      <c r="X1335"/>
      <c r="Y1335"/>
      <c r="Z1335"/>
      <c r="AA1335"/>
      <c r="AB1335"/>
    </row>
    <row r="1336" spans="1:28" x14ac:dyDescent="0.25">
      <c r="A1336" s="61"/>
      <c r="B1336" s="40"/>
      <c r="D1336" s="42"/>
      <c r="E1336" s="58"/>
      <c r="F1336" s="55"/>
      <c r="G1336" s="55"/>
      <c r="H1336" s="51"/>
      <c r="I1336" s="51"/>
      <c r="J1336" s="48"/>
      <c r="K1336" s="51"/>
      <c r="L1336" s="48"/>
      <c r="M1336" s="51"/>
      <c r="N1336" s="48"/>
      <c r="O1336" s="51"/>
      <c r="P1336" s="48"/>
      <c r="Q1336" s="51"/>
      <c r="R1336" s="48"/>
      <c r="S1336" s="51"/>
      <c r="T1336" s="48"/>
      <c r="U1336" s="51"/>
      <c r="V1336" s="48"/>
      <c r="W1336" s="45"/>
      <c r="X1336"/>
      <c r="Y1336"/>
      <c r="Z1336"/>
      <c r="AA1336"/>
      <c r="AB1336"/>
    </row>
    <row r="1337" spans="1:28" ht="15.75" thickBot="1" x14ac:dyDescent="0.3">
      <c r="A1337" s="62"/>
      <c r="B1337" s="41"/>
      <c r="C1337" s="35"/>
      <c r="D1337" s="25"/>
      <c r="E1337" s="59"/>
      <c r="F1337" s="56"/>
      <c r="G1337" s="56"/>
      <c r="H1337" s="52"/>
      <c r="I1337" s="52"/>
      <c r="J1337" s="53"/>
      <c r="K1337" s="52"/>
      <c r="L1337" s="53"/>
      <c r="M1337" s="52"/>
      <c r="N1337" s="53"/>
      <c r="O1337" s="52"/>
      <c r="P1337" s="53"/>
      <c r="Q1337" s="52"/>
      <c r="R1337" s="53"/>
      <c r="S1337" s="52"/>
      <c r="T1337" s="53"/>
      <c r="U1337" s="52"/>
      <c r="V1337" s="49"/>
      <c r="W1337" s="46"/>
      <c r="X1337"/>
      <c r="Y1337"/>
      <c r="Z1337"/>
      <c r="AA1337"/>
      <c r="AB1337"/>
    </row>
    <row r="1338" spans="1:28" x14ac:dyDescent="0.25">
      <c r="A1338" s="60"/>
      <c r="B1338" s="37" t="str">
        <f>IFERROR(VLOOKUP(A1338,'Listing Clients'!A:K,2,0),"")</f>
        <v/>
      </c>
      <c r="C1338" s="39" t="str">
        <f>IFERROR(VLOOKUP(A1338,'Listing Clients'!A:K,3,0),"")</f>
        <v/>
      </c>
      <c r="D1338" s="24"/>
      <c r="E1338" s="57"/>
      <c r="F1338" s="54"/>
      <c r="G1338" s="54"/>
      <c r="H1338" s="50">
        <f t="shared" ref="H1338" si="5014">G1338-F1338</f>
        <v>0</v>
      </c>
      <c r="I1338" s="50">
        <f t="shared" ref="I1338" si="5015">COUNTIF(D1338:D1341,"Adulte")*H1338</f>
        <v>0</v>
      </c>
      <c r="J1338" s="47">
        <f t="shared" ref="J1338" si="5016">IF(I1338="","",I1338*Y$2)</f>
        <v>0</v>
      </c>
      <c r="K1338" s="50">
        <f t="shared" ref="K1338" si="5017">COUNTIF(D1338:D1341,"E&lt;10 ans")*H1338</f>
        <v>0</v>
      </c>
      <c r="L1338" s="47">
        <f t="shared" si="4822"/>
        <v>0</v>
      </c>
      <c r="M1338" s="50">
        <f t="shared" ref="M1338" si="5018">COUNTIF(D1338:D1341,"Invité")*H1338</f>
        <v>0</v>
      </c>
      <c r="N1338" s="47">
        <f t="shared" ref="N1338" si="5019">IF(M1338="","",M1338*AC$2)</f>
        <v>0</v>
      </c>
      <c r="O1338" s="50">
        <f t="shared" ref="O1338" si="5020">COUNTIF(D1338:D1341,"Adulte")*H1338</f>
        <v>0</v>
      </c>
      <c r="P1338" s="47">
        <f t="shared" ref="P1338" si="5021">IF(O1338="","",O1338*Z$2)</f>
        <v>0</v>
      </c>
      <c r="Q1338" s="50">
        <f t="shared" ref="Q1338" si="5022">COUNTIF(D1338:D1341,"E&lt;10 ans")*H1338</f>
        <v>0</v>
      </c>
      <c r="R1338" s="47">
        <f t="shared" ref="R1338" si="5023">IF(Q1338="","",Q1338*AB$2)</f>
        <v>0</v>
      </c>
      <c r="S1338" s="50">
        <f t="shared" ref="S1338" si="5024">COUNTIF(D1338:D1341,"Invité")*H1338</f>
        <v>0</v>
      </c>
      <c r="T1338" s="47">
        <f t="shared" ref="T1338" si="5025">IF(S1338="","",S1338*AD$2)</f>
        <v>0</v>
      </c>
      <c r="U1338" s="50">
        <f t="shared" ref="U1338" si="5026">COUNTIF(D1338:D1341,"E&lt;3 ans")</f>
        <v>0</v>
      </c>
      <c r="V1338" s="47">
        <f t="shared" ref="V1338" si="5027">SUM(J1338,L1338,N1338,P1338,R1338,T1338,AE1338)</f>
        <v>0</v>
      </c>
      <c r="W1338" s="44">
        <f t="shared" ref="W1338" si="5028">SUM(O1338,Q1338,S1338)</f>
        <v>0</v>
      </c>
      <c r="X1338"/>
      <c r="Y1338"/>
      <c r="Z1338"/>
      <c r="AA1338"/>
      <c r="AB1338"/>
    </row>
    <row r="1339" spans="1:28" x14ac:dyDescent="0.25">
      <c r="A1339" s="61"/>
      <c r="B1339" s="40"/>
      <c r="D1339" s="42"/>
      <c r="E1339" s="58"/>
      <c r="F1339" s="55"/>
      <c r="G1339" s="55"/>
      <c r="H1339" s="51"/>
      <c r="I1339" s="51"/>
      <c r="J1339" s="48"/>
      <c r="K1339" s="51"/>
      <c r="L1339" s="48"/>
      <c r="M1339" s="51"/>
      <c r="N1339" s="48"/>
      <c r="O1339" s="51"/>
      <c r="P1339" s="48"/>
      <c r="Q1339" s="51"/>
      <c r="R1339" s="48"/>
      <c r="S1339" s="51"/>
      <c r="T1339" s="48"/>
      <c r="U1339" s="51"/>
      <c r="V1339" s="48"/>
      <c r="W1339" s="45"/>
      <c r="X1339"/>
      <c r="Y1339"/>
      <c r="Z1339"/>
      <c r="AA1339"/>
      <c r="AB1339"/>
    </row>
    <row r="1340" spans="1:28" x14ac:dyDescent="0.25">
      <c r="A1340" s="61"/>
      <c r="B1340" s="40"/>
      <c r="D1340" s="42"/>
      <c r="E1340" s="58"/>
      <c r="F1340" s="55"/>
      <c r="G1340" s="55"/>
      <c r="H1340" s="51"/>
      <c r="I1340" s="51"/>
      <c r="J1340" s="48"/>
      <c r="K1340" s="51"/>
      <c r="L1340" s="48"/>
      <c r="M1340" s="51"/>
      <c r="N1340" s="48"/>
      <c r="O1340" s="51"/>
      <c r="P1340" s="48"/>
      <c r="Q1340" s="51"/>
      <c r="R1340" s="48"/>
      <c r="S1340" s="51"/>
      <c r="T1340" s="48"/>
      <c r="U1340" s="51"/>
      <c r="V1340" s="48"/>
      <c r="W1340" s="45"/>
      <c r="X1340"/>
      <c r="Y1340"/>
      <c r="Z1340"/>
      <c r="AA1340"/>
      <c r="AB1340"/>
    </row>
    <row r="1341" spans="1:28" ht="15.75" thickBot="1" x14ac:dyDescent="0.3">
      <c r="A1341" s="62"/>
      <c r="B1341" s="41"/>
      <c r="C1341" s="35"/>
      <c r="D1341" s="25"/>
      <c r="E1341" s="59"/>
      <c r="F1341" s="56"/>
      <c r="G1341" s="56"/>
      <c r="H1341" s="52"/>
      <c r="I1341" s="52"/>
      <c r="J1341" s="53"/>
      <c r="K1341" s="52"/>
      <c r="L1341" s="53"/>
      <c r="M1341" s="52"/>
      <c r="N1341" s="53"/>
      <c r="O1341" s="52"/>
      <c r="P1341" s="53"/>
      <c r="Q1341" s="52"/>
      <c r="R1341" s="53"/>
      <c r="S1341" s="52"/>
      <c r="T1341" s="53"/>
      <c r="U1341" s="52"/>
      <c r="V1341" s="49"/>
      <c r="W1341" s="46"/>
      <c r="X1341"/>
      <c r="Y1341"/>
      <c r="Z1341"/>
      <c r="AA1341"/>
      <c r="AB1341"/>
    </row>
    <row r="1342" spans="1:28" x14ac:dyDescent="0.25">
      <c r="A1342" s="60"/>
      <c r="B1342" s="37" t="str">
        <f>IFERROR(VLOOKUP(A1342,'Listing Clients'!A:K,2,0),"")</f>
        <v/>
      </c>
      <c r="C1342" s="39" t="str">
        <f>IFERROR(VLOOKUP(A1342,'Listing Clients'!A:K,3,0),"")</f>
        <v/>
      </c>
      <c r="D1342" s="24"/>
      <c r="E1342" s="57"/>
      <c r="F1342" s="54"/>
      <c r="G1342" s="54"/>
      <c r="H1342" s="50">
        <f t="shared" ref="H1342" si="5029">G1342-F1342</f>
        <v>0</v>
      </c>
      <c r="I1342" s="50">
        <f t="shared" ref="I1342" si="5030">COUNTIF(D1342:D1345,"Adulte")*H1342</f>
        <v>0</v>
      </c>
      <c r="J1342" s="47">
        <f t="shared" ref="J1342" si="5031">IF(I1342="","",I1342*Y$2)</f>
        <v>0</v>
      </c>
      <c r="K1342" s="50">
        <f t="shared" ref="K1342" si="5032">COUNTIF(D1342:D1345,"E&lt;10 ans")*H1342</f>
        <v>0</v>
      </c>
      <c r="L1342" s="47">
        <f t="shared" si="4822"/>
        <v>0</v>
      </c>
      <c r="M1342" s="50">
        <f t="shared" ref="M1342" si="5033">COUNTIF(D1342:D1345,"Invité")*H1342</f>
        <v>0</v>
      </c>
      <c r="N1342" s="47">
        <f t="shared" ref="N1342" si="5034">IF(M1342="","",M1342*AC$2)</f>
        <v>0</v>
      </c>
      <c r="O1342" s="50">
        <f t="shared" ref="O1342" si="5035">COUNTIF(D1342:D1345,"Adulte")*H1342</f>
        <v>0</v>
      </c>
      <c r="P1342" s="47">
        <f t="shared" ref="P1342" si="5036">IF(O1342="","",O1342*Z$2)</f>
        <v>0</v>
      </c>
      <c r="Q1342" s="50">
        <f t="shared" ref="Q1342" si="5037">COUNTIF(D1342:D1345,"E&lt;10 ans")*H1342</f>
        <v>0</v>
      </c>
      <c r="R1342" s="47">
        <f t="shared" ref="R1342" si="5038">IF(Q1342="","",Q1342*AB$2)</f>
        <v>0</v>
      </c>
      <c r="S1342" s="50">
        <f t="shared" ref="S1342" si="5039">COUNTIF(D1342:D1345,"Invité")*H1342</f>
        <v>0</v>
      </c>
      <c r="T1342" s="47">
        <f t="shared" ref="T1342" si="5040">IF(S1342="","",S1342*AD$2)</f>
        <v>0</v>
      </c>
      <c r="U1342" s="50">
        <f t="shared" ref="U1342" si="5041">COUNTIF(D1342:D1345,"E&lt;3 ans")</f>
        <v>0</v>
      </c>
      <c r="V1342" s="47">
        <f t="shared" ref="V1342" si="5042">SUM(J1342,L1342,N1342,P1342,R1342,T1342,AE1342)</f>
        <v>0</v>
      </c>
      <c r="W1342" s="44">
        <f t="shared" ref="W1342" si="5043">SUM(O1342,Q1342,S1342)</f>
        <v>0</v>
      </c>
      <c r="X1342"/>
      <c r="Y1342"/>
      <c r="Z1342"/>
      <c r="AA1342"/>
      <c r="AB1342"/>
    </row>
    <row r="1343" spans="1:28" x14ac:dyDescent="0.25">
      <c r="A1343" s="61"/>
      <c r="B1343" s="40"/>
      <c r="D1343" s="42"/>
      <c r="E1343" s="58"/>
      <c r="F1343" s="55"/>
      <c r="G1343" s="55"/>
      <c r="H1343" s="51"/>
      <c r="I1343" s="51"/>
      <c r="J1343" s="48"/>
      <c r="K1343" s="51"/>
      <c r="L1343" s="48"/>
      <c r="M1343" s="51"/>
      <c r="N1343" s="48"/>
      <c r="O1343" s="51"/>
      <c r="P1343" s="48"/>
      <c r="Q1343" s="51"/>
      <c r="R1343" s="48"/>
      <c r="S1343" s="51"/>
      <c r="T1343" s="48"/>
      <c r="U1343" s="51"/>
      <c r="V1343" s="48"/>
      <c r="W1343" s="45"/>
      <c r="X1343"/>
      <c r="Y1343"/>
      <c r="Z1343"/>
      <c r="AA1343"/>
      <c r="AB1343"/>
    </row>
    <row r="1344" spans="1:28" x14ac:dyDescent="0.25">
      <c r="A1344" s="61"/>
      <c r="B1344" s="40"/>
      <c r="D1344" s="42"/>
      <c r="E1344" s="58"/>
      <c r="F1344" s="55"/>
      <c r="G1344" s="55"/>
      <c r="H1344" s="51"/>
      <c r="I1344" s="51"/>
      <c r="J1344" s="48"/>
      <c r="K1344" s="51"/>
      <c r="L1344" s="48"/>
      <c r="M1344" s="51"/>
      <c r="N1344" s="48"/>
      <c r="O1344" s="51"/>
      <c r="P1344" s="48"/>
      <c r="Q1344" s="51"/>
      <c r="R1344" s="48"/>
      <c r="S1344" s="51"/>
      <c r="T1344" s="48"/>
      <c r="U1344" s="51"/>
      <c r="V1344" s="48"/>
      <c r="W1344" s="45"/>
      <c r="X1344"/>
      <c r="Y1344"/>
      <c r="Z1344"/>
      <c r="AA1344"/>
      <c r="AB1344"/>
    </row>
    <row r="1345" spans="1:28" ht="15.75" thickBot="1" x14ac:dyDescent="0.3">
      <c r="A1345" s="62"/>
      <c r="B1345" s="41"/>
      <c r="C1345" s="35"/>
      <c r="D1345" s="25"/>
      <c r="E1345" s="59"/>
      <c r="F1345" s="56"/>
      <c r="G1345" s="56"/>
      <c r="H1345" s="52"/>
      <c r="I1345" s="52"/>
      <c r="J1345" s="53"/>
      <c r="K1345" s="52"/>
      <c r="L1345" s="53"/>
      <c r="M1345" s="52"/>
      <c r="N1345" s="53"/>
      <c r="O1345" s="52"/>
      <c r="P1345" s="53"/>
      <c r="Q1345" s="52"/>
      <c r="R1345" s="53"/>
      <c r="S1345" s="52"/>
      <c r="T1345" s="53"/>
      <c r="U1345" s="52"/>
      <c r="V1345" s="49"/>
      <c r="W1345" s="46"/>
      <c r="X1345"/>
      <c r="Y1345"/>
      <c r="Z1345"/>
      <c r="AA1345"/>
      <c r="AB1345"/>
    </row>
    <row r="1346" spans="1:28" x14ac:dyDescent="0.25">
      <c r="A1346" s="60"/>
      <c r="B1346" s="37" t="str">
        <f>IFERROR(VLOOKUP(A1346,'Listing Clients'!A:K,2,0),"")</f>
        <v/>
      </c>
      <c r="C1346" s="39" t="str">
        <f>IFERROR(VLOOKUP(A1346,'Listing Clients'!A:K,3,0),"")</f>
        <v/>
      </c>
      <c r="D1346" s="24"/>
      <c r="E1346" s="57"/>
      <c r="F1346" s="54"/>
      <c r="G1346" s="54"/>
      <c r="H1346" s="50">
        <f t="shared" ref="H1346" si="5044">G1346-F1346</f>
        <v>0</v>
      </c>
      <c r="I1346" s="50">
        <f t="shared" ref="I1346" si="5045">COUNTIF(D1346:D1349,"Adulte")*H1346</f>
        <v>0</v>
      </c>
      <c r="J1346" s="47">
        <f t="shared" ref="J1346" si="5046">IF(I1346="","",I1346*Y$2)</f>
        <v>0</v>
      </c>
      <c r="K1346" s="50">
        <f t="shared" ref="K1346" si="5047">COUNTIF(D1346:D1349,"E&lt;10 ans")*H1346</f>
        <v>0</v>
      </c>
      <c r="L1346" s="47">
        <f t="shared" si="4822"/>
        <v>0</v>
      </c>
      <c r="M1346" s="50">
        <f t="shared" ref="M1346" si="5048">COUNTIF(D1346:D1349,"Invité")*H1346</f>
        <v>0</v>
      </c>
      <c r="N1346" s="47">
        <f t="shared" ref="N1346" si="5049">IF(M1346="","",M1346*AC$2)</f>
        <v>0</v>
      </c>
      <c r="O1346" s="50">
        <f t="shared" ref="O1346" si="5050">COUNTIF(D1346:D1349,"Adulte")*H1346</f>
        <v>0</v>
      </c>
      <c r="P1346" s="47">
        <f t="shared" ref="P1346" si="5051">IF(O1346="","",O1346*Z$2)</f>
        <v>0</v>
      </c>
      <c r="Q1346" s="50">
        <f t="shared" ref="Q1346" si="5052">COUNTIF(D1346:D1349,"E&lt;10 ans")*H1346</f>
        <v>0</v>
      </c>
      <c r="R1346" s="47">
        <f t="shared" ref="R1346" si="5053">IF(Q1346="","",Q1346*AB$2)</f>
        <v>0</v>
      </c>
      <c r="S1346" s="50">
        <f t="shared" ref="S1346" si="5054">COUNTIF(D1346:D1349,"Invité")*H1346</f>
        <v>0</v>
      </c>
      <c r="T1346" s="47">
        <f t="shared" ref="T1346" si="5055">IF(S1346="","",S1346*AD$2)</f>
        <v>0</v>
      </c>
      <c r="U1346" s="50">
        <f t="shared" ref="U1346" si="5056">COUNTIF(D1346:D1349,"E&lt;3 ans")</f>
        <v>0</v>
      </c>
      <c r="V1346" s="47">
        <f t="shared" ref="V1346" si="5057">SUM(J1346,L1346,N1346,P1346,R1346,T1346,AE1346)</f>
        <v>0</v>
      </c>
      <c r="W1346" s="44">
        <f t="shared" ref="W1346" si="5058">SUM(O1346,Q1346,S1346)</f>
        <v>0</v>
      </c>
      <c r="X1346"/>
      <c r="Y1346"/>
      <c r="Z1346"/>
      <c r="AA1346"/>
      <c r="AB1346"/>
    </row>
    <row r="1347" spans="1:28" x14ac:dyDescent="0.25">
      <c r="A1347" s="61"/>
      <c r="B1347" s="40"/>
      <c r="D1347" s="42"/>
      <c r="E1347" s="58"/>
      <c r="F1347" s="55"/>
      <c r="G1347" s="55"/>
      <c r="H1347" s="51"/>
      <c r="I1347" s="51"/>
      <c r="J1347" s="48"/>
      <c r="K1347" s="51"/>
      <c r="L1347" s="48"/>
      <c r="M1347" s="51"/>
      <c r="N1347" s="48"/>
      <c r="O1347" s="51"/>
      <c r="P1347" s="48"/>
      <c r="Q1347" s="51"/>
      <c r="R1347" s="48"/>
      <c r="S1347" s="51"/>
      <c r="T1347" s="48"/>
      <c r="U1347" s="51"/>
      <c r="V1347" s="48"/>
      <c r="W1347" s="45"/>
      <c r="X1347"/>
      <c r="Y1347"/>
      <c r="Z1347"/>
      <c r="AA1347"/>
      <c r="AB1347"/>
    </row>
    <row r="1348" spans="1:28" x14ac:dyDescent="0.25">
      <c r="A1348" s="61"/>
      <c r="B1348" s="40"/>
      <c r="D1348" s="42"/>
      <c r="E1348" s="58"/>
      <c r="F1348" s="55"/>
      <c r="G1348" s="55"/>
      <c r="H1348" s="51"/>
      <c r="I1348" s="51"/>
      <c r="J1348" s="48"/>
      <c r="K1348" s="51"/>
      <c r="L1348" s="48"/>
      <c r="M1348" s="51"/>
      <c r="N1348" s="48"/>
      <c r="O1348" s="51"/>
      <c r="P1348" s="48"/>
      <c r="Q1348" s="51"/>
      <c r="R1348" s="48"/>
      <c r="S1348" s="51"/>
      <c r="T1348" s="48"/>
      <c r="U1348" s="51"/>
      <c r="V1348" s="48"/>
      <c r="W1348" s="45"/>
      <c r="X1348"/>
      <c r="Y1348"/>
      <c r="Z1348"/>
      <c r="AA1348"/>
      <c r="AB1348"/>
    </row>
    <row r="1349" spans="1:28" ht="15.75" thickBot="1" x14ac:dyDescent="0.3">
      <c r="A1349" s="62"/>
      <c r="B1349" s="41"/>
      <c r="C1349" s="35"/>
      <c r="D1349" s="25"/>
      <c r="E1349" s="59"/>
      <c r="F1349" s="56"/>
      <c r="G1349" s="56"/>
      <c r="H1349" s="52"/>
      <c r="I1349" s="52"/>
      <c r="J1349" s="53"/>
      <c r="K1349" s="52"/>
      <c r="L1349" s="53"/>
      <c r="M1349" s="52"/>
      <c r="N1349" s="53"/>
      <c r="O1349" s="52"/>
      <c r="P1349" s="53"/>
      <c r="Q1349" s="52"/>
      <c r="R1349" s="53"/>
      <c r="S1349" s="52"/>
      <c r="T1349" s="53"/>
      <c r="U1349" s="52"/>
      <c r="V1349" s="49"/>
      <c r="W1349" s="46"/>
      <c r="X1349"/>
      <c r="Y1349"/>
      <c r="Z1349"/>
      <c r="AA1349"/>
      <c r="AB1349"/>
    </row>
    <row r="1350" spans="1:28" x14ac:dyDescent="0.25">
      <c r="A1350" s="60"/>
      <c r="B1350" s="37" t="str">
        <f>IFERROR(VLOOKUP(A1350,'Listing Clients'!A:K,2,0),"")</f>
        <v/>
      </c>
      <c r="C1350" s="39" t="str">
        <f>IFERROR(VLOOKUP(A1350,'Listing Clients'!A:K,3,0),"")</f>
        <v/>
      </c>
      <c r="D1350" s="24"/>
      <c r="E1350" s="57"/>
      <c r="F1350" s="54"/>
      <c r="G1350" s="54"/>
      <c r="H1350" s="50">
        <f t="shared" ref="H1350" si="5059">G1350-F1350</f>
        <v>0</v>
      </c>
      <c r="I1350" s="50">
        <f t="shared" ref="I1350" si="5060">COUNTIF(D1350:D1353,"Adulte")*H1350</f>
        <v>0</v>
      </c>
      <c r="J1350" s="47">
        <f t="shared" ref="J1350" si="5061">IF(I1350="","",I1350*Y$2)</f>
        <v>0</v>
      </c>
      <c r="K1350" s="50">
        <f t="shared" ref="K1350" si="5062">COUNTIF(D1350:D1353,"E&lt;10 ans")*H1350</f>
        <v>0</v>
      </c>
      <c r="L1350" s="47">
        <f t="shared" ref="L1350:L1410" si="5063">IF(K1350="","",K1350*AA$2)</f>
        <v>0</v>
      </c>
      <c r="M1350" s="50">
        <f t="shared" ref="M1350" si="5064">COUNTIF(D1350:D1353,"Invité")*H1350</f>
        <v>0</v>
      </c>
      <c r="N1350" s="47">
        <f t="shared" ref="N1350" si="5065">IF(M1350="","",M1350*AC$2)</f>
        <v>0</v>
      </c>
      <c r="O1350" s="50">
        <f t="shared" ref="O1350" si="5066">COUNTIF(D1350:D1353,"Adulte")*H1350</f>
        <v>0</v>
      </c>
      <c r="P1350" s="47">
        <f t="shared" ref="P1350" si="5067">IF(O1350="","",O1350*Z$2)</f>
        <v>0</v>
      </c>
      <c r="Q1350" s="50">
        <f t="shared" ref="Q1350" si="5068">COUNTIF(D1350:D1353,"E&lt;10 ans")*H1350</f>
        <v>0</v>
      </c>
      <c r="R1350" s="47">
        <f t="shared" ref="R1350" si="5069">IF(Q1350="","",Q1350*AB$2)</f>
        <v>0</v>
      </c>
      <c r="S1350" s="50">
        <f t="shared" ref="S1350" si="5070">COUNTIF(D1350:D1353,"Invité")*H1350</f>
        <v>0</v>
      </c>
      <c r="T1350" s="47">
        <f t="shared" ref="T1350" si="5071">IF(S1350="","",S1350*AD$2)</f>
        <v>0</v>
      </c>
      <c r="U1350" s="50">
        <f t="shared" ref="U1350" si="5072">COUNTIF(D1350:D1353,"E&lt;3 ans")</f>
        <v>0</v>
      </c>
      <c r="V1350" s="47">
        <f t="shared" ref="V1350" si="5073">SUM(J1350,L1350,N1350,P1350,R1350,T1350,AE1350)</f>
        <v>0</v>
      </c>
      <c r="W1350" s="44">
        <f t="shared" ref="W1350" si="5074">SUM(O1350,Q1350,S1350)</f>
        <v>0</v>
      </c>
      <c r="X1350"/>
      <c r="Y1350"/>
      <c r="Z1350"/>
      <c r="AA1350"/>
      <c r="AB1350"/>
    </row>
    <row r="1351" spans="1:28" x14ac:dyDescent="0.25">
      <c r="A1351" s="61"/>
      <c r="B1351" s="40"/>
      <c r="D1351" s="42"/>
      <c r="E1351" s="58"/>
      <c r="F1351" s="55"/>
      <c r="G1351" s="55"/>
      <c r="H1351" s="51"/>
      <c r="I1351" s="51"/>
      <c r="J1351" s="48"/>
      <c r="K1351" s="51"/>
      <c r="L1351" s="48"/>
      <c r="M1351" s="51"/>
      <c r="N1351" s="48"/>
      <c r="O1351" s="51"/>
      <c r="P1351" s="48"/>
      <c r="Q1351" s="51"/>
      <c r="R1351" s="48"/>
      <c r="S1351" s="51"/>
      <c r="T1351" s="48"/>
      <c r="U1351" s="51"/>
      <c r="V1351" s="48"/>
      <c r="W1351" s="45"/>
      <c r="X1351"/>
      <c r="Y1351"/>
      <c r="Z1351"/>
      <c r="AA1351"/>
      <c r="AB1351"/>
    </row>
    <row r="1352" spans="1:28" x14ac:dyDescent="0.25">
      <c r="A1352" s="61"/>
      <c r="B1352" s="40"/>
      <c r="D1352" s="42"/>
      <c r="E1352" s="58"/>
      <c r="F1352" s="55"/>
      <c r="G1352" s="55"/>
      <c r="H1352" s="51"/>
      <c r="I1352" s="51"/>
      <c r="J1352" s="48"/>
      <c r="K1352" s="51"/>
      <c r="L1352" s="48"/>
      <c r="M1352" s="51"/>
      <c r="N1352" s="48"/>
      <c r="O1352" s="51"/>
      <c r="P1352" s="48"/>
      <c r="Q1352" s="51"/>
      <c r="R1352" s="48"/>
      <c r="S1352" s="51"/>
      <c r="T1352" s="48"/>
      <c r="U1352" s="51"/>
      <c r="V1352" s="48"/>
      <c r="W1352" s="45"/>
      <c r="X1352"/>
      <c r="Y1352"/>
      <c r="Z1352"/>
      <c r="AA1352"/>
      <c r="AB1352"/>
    </row>
    <row r="1353" spans="1:28" ht="15.75" thickBot="1" x14ac:dyDescent="0.3">
      <c r="A1353" s="62"/>
      <c r="B1353" s="41"/>
      <c r="C1353" s="35"/>
      <c r="D1353" s="25"/>
      <c r="E1353" s="59"/>
      <c r="F1353" s="56"/>
      <c r="G1353" s="56"/>
      <c r="H1353" s="52"/>
      <c r="I1353" s="52"/>
      <c r="J1353" s="53"/>
      <c r="K1353" s="52"/>
      <c r="L1353" s="53"/>
      <c r="M1353" s="52"/>
      <c r="N1353" s="53"/>
      <c r="O1353" s="52"/>
      <c r="P1353" s="53"/>
      <c r="Q1353" s="52"/>
      <c r="R1353" s="53"/>
      <c r="S1353" s="52"/>
      <c r="T1353" s="53"/>
      <c r="U1353" s="52"/>
      <c r="V1353" s="49"/>
      <c r="W1353" s="46"/>
      <c r="X1353"/>
      <c r="Y1353"/>
      <c r="Z1353"/>
      <c r="AA1353"/>
      <c r="AB1353"/>
    </row>
    <row r="1354" spans="1:28" x14ac:dyDescent="0.25">
      <c r="A1354" s="60"/>
      <c r="B1354" s="37" t="str">
        <f>IFERROR(VLOOKUP(A1354,'Listing Clients'!A:K,2,0),"")</f>
        <v/>
      </c>
      <c r="C1354" s="39" t="str">
        <f>IFERROR(VLOOKUP(A1354,'Listing Clients'!A:K,3,0),"")</f>
        <v/>
      </c>
      <c r="D1354" s="24"/>
      <c r="E1354" s="57"/>
      <c r="F1354" s="54"/>
      <c r="G1354" s="54"/>
      <c r="H1354" s="50">
        <f t="shared" ref="H1354" si="5075">G1354-F1354</f>
        <v>0</v>
      </c>
      <c r="I1354" s="50">
        <f t="shared" ref="I1354" si="5076">COUNTIF(D1354:D1357,"Adulte")*H1354</f>
        <v>0</v>
      </c>
      <c r="J1354" s="47">
        <f t="shared" ref="J1354" si="5077">IF(I1354="","",I1354*Y$2)</f>
        <v>0</v>
      </c>
      <c r="K1354" s="50">
        <f t="shared" ref="K1354" si="5078">COUNTIF(D1354:D1357,"E&lt;10 ans")*H1354</f>
        <v>0</v>
      </c>
      <c r="L1354" s="47">
        <f t="shared" si="5063"/>
        <v>0</v>
      </c>
      <c r="M1354" s="50">
        <f t="shared" ref="M1354" si="5079">COUNTIF(D1354:D1357,"Invité")*H1354</f>
        <v>0</v>
      </c>
      <c r="N1354" s="47">
        <f t="shared" ref="N1354" si="5080">IF(M1354="","",M1354*AC$2)</f>
        <v>0</v>
      </c>
      <c r="O1354" s="50">
        <f t="shared" ref="O1354" si="5081">COUNTIF(D1354:D1357,"Adulte")*H1354</f>
        <v>0</v>
      </c>
      <c r="P1354" s="47">
        <f t="shared" ref="P1354" si="5082">IF(O1354="","",O1354*Z$2)</f>
        <v>0</v>
      </c>
      <c r="Q1354" s="50">
        <f t="shared" ref="Q1354" si="5083">COUNTIF(D1354:D1357,"E&lt;10 ans")*H1354</f>
        <v>0</v>
      </c>
      <c r="R1354" s="47">
        <f t="shared" ref="R1354" si="5084">IF(Q1354="","",Q1354*AB$2)</f>
        <v>0</v>
      </c>
      <c r="S1354" s="50">
        <f t="shared" ref="S1354" si="5085">COUNTIF(D1354:D1357,"Invité")*H1354</f>
        <v>0</v>
      </c>
      <c r="T1354" s="47">
        <f t="shared" ref="T1354" si="5086">IF(S1354="","",S1354*AD$2)</f>
        <v>0</v>
      </c>
      <c r="U1354" s="50">
        <f t="shared" ref="U1354" si="5087">COUNTIF(D1354:D1357,"E&lt;3 ans")</f>
        <v>0</v>
      </c>
      <c r="V1354" s="47">
        <f t="shared" ref="V1354" si="5088">SUM(J1354,L1354,N1354,P1354,R1354,T1354,AE1354)</f>
        <v>0</v>
      </c>
      <c r="W1354" s="44">
        <f t="shared" ref="W1354" si="5089">SUM(O1354,Q1354,S1354)</f>
        <v>0</v>
      </c>
      <c r="X1354"/>
      <c r="Y1354"/>
      <c r="Z1354"/>
      <c r="AA1354"/>
      <c r="AB1354"/>
    </row>
    <row r="1355" spans="1:28" x14ac:dyDescent="0.25">
      <c r="A1355" s="61"/>
      <c r="B1355" s="40"/>
      <c r="D1355" s="42"/>
      <c r="E1355" s="58"/>
      <c r="F1355" s="55"/>
      <c r="G1355" s="55"/>
      <c r="H1355" s="51"/>
      <c r="I1355" s="51"/>
      <c r="J1355" s="48"/>
      <c r="K1355" s="51"/>
      <c r="L1355" s="48"/>
      <c r="M1355" s="51"/>
      <c r="N1355" s="48"/>
      <c r="O1355" s="51"/>
      <c r="P1355" s="48"/>
      <c r="Q1355" s="51"/>
      <c r="R1355" s="48"/>
      <c r="S1355" s="51"/>
      <c r="T1355" s="48"/>
      <c r="U1355" s="51"/>
      <c r="V1355" s="48"/>
      <c r="W1355" s="45"/>
      <c r="X1355"/>
      <c r="Y1355"/>
      <c r="Z1355"/>
      <c r="AA1355"/>
      <c r="AB1355"/>
    </row>
    <row r="1356" spans="1:28" x14ac:dyDescent="0.25">
      <c r="A1356" s="61"/>
      <c r="B1356" s="40"/>
      <c r="D1356" s="42"/>
      <c r="E1356" s="58"/>
      <c r="F1356" s="55"/>
      <c r="G1356" s="55"/>
      <c r="H1356" s="51"/>
      <c r="I1356" s="51"/>
      <c r="J1356" s="48"/>
      <c r="K1356" s="51"/>
      <c r="L1356" s="48"/>
      <c r="M1356" s="51"/>
      <c r="N1356" s="48"/>
      <c r="O1356" s="51"/>
      <c r="P1356" s="48"/>
      <c r="Q1356" s="51"/>
      <c r="R1356" s="48"/>
      <c r="S1356" s="51"/>
      <c r="T1356" s="48"/>
      <c r="U1356" s="51"/>
      <c r="V1356" s="48"/>
      <c r="W1356" s="45"/>
      <c r="X1356"/>
      <c r="Y1356"/>
      <c r="Z1356"/>
      <c r="AA1356"/>
      <c r="AB1356"/>
    </row>
    <row r="1357" spans="1:28" ht="15.75" thickBot="1" x14ac:dyDescent="0.3">
      <c r="A1357" s="62"/>
      <c r="B1357" s="41"/>
      <c r="C1357" s="35"/>
      <c r="D1357" s="25"/>
      <c r="E1357" s="59"/>
      <c r="F1357" s="56"/>
      <c r="G1357" s="56"/>
      <c r="H1357" s="52"/>
      <c r="I1357" s="52"/>
      <c r="J1357" s="53"/>
      <c r="K1357" s="52"/>
      <c r="L1357" s="53"/>
      <c r="M1357" s="52"/>
      <c r="N1357" s="53"/>
      <c r="O1357" s="52"/>
      <c r="P1357" s="53"/>
      <c r="Q1357" s="52"/>
      <c r="R1357" s="53"/>
      <c r="S1357" s="52"/>
      <c r="T1357" s="53"/>
      <c r="U1357" s="52"/>
      <c r="V1357" s="49"/>
      <c r="W1357" s="46"/>
      <c r="X1357"/>
      <c r="Y1357"/>
      <c r="Z1357"/>
      <c r="AA1357"/>
      <c r="AB1357"/>
    </row>
    <row r="1358" spans="1:28" x14ac:dyDescent="0.25">
      <c r="A1358" s="60"/>
      <c r="B1358" s="37" t="str">
        <f>IFERROR(VLOOKUP(A1358,'Listing Clients'!A:K,2,0),"")</f>
        <v/>
      </c>
      <c r="C1358" s="39" t="str">
        <f>IFERROR(VLOOKUP(A1358,'Listing Clients'!A:K,3,0),"")</f>
        <v/>
      </c>
      <c r="D1358" s="24"/>
      <c r="E1358" s="57"/>
      <c r="F1358" s="54"/>
      <c r="G1358" s="54"/>
      <c r="H1358" s="50">
        <f t="shared" ref="H1358" si="5090">G1358-F1358</f>
        <v>0</v>
      </c>
      <c r="I1358" s="50">
        <f t="shared" ref="I1358" si="5091">COUNTIF(D1358:D1361,"Adulte")*H1358</f>
        <v>0</v>
      </c>
      <c r="J1358" s="47">
        <f t="shared" ref="J1358" si="5092">IF(I1358="","",I1358*Y$2)</f>
        <v>0</v>
      </c>
      <c r="K1358" s="50">
        <f t="shared" ref="K1358" si="5093">COUNTIF(D1358:D1361,"E&lt;10 ans")*H1358</f>
        <v>0</v>
      </c>
      <c r="L1358" s="47">
        <f t="shared" si="5063"/>
        <v>0</v>
      </c>
      <c r="M1358" s="50">
        <f t="shared" ref="M1358" si="5094">COUNTIF(D1358:D1361,"Invité")*H1358</f>
        <v>0</v>
      </c>
      <c r="N1358" s="47">
        <f t="shared" ref="N1358" si="5095">IF(M1358="","",M1358*AC$2)</f>
        <v>0</v>
      </c>
      <c r="O1358" s="50">
        <f t="shared" ref="O1358" si="5096">COUNTIF(D1358:D1361,"Adulte")*H1358</f>
        <v>0</v>
      </c>
      <c r="P1358" s="47">
        <f t="shared" ref="P1358" si="5097">IF(O1358="","",O1358*Z$2)</f>
        <v>0</v>
      </c>
      <c r="Q1358" s="50">
        <f t="shared" ref="Q1358" si="5098">COUNTIF(D1358:D1361,"E&lt;10 ans")*H1358</f>
        <v>0</v>
      </c>
      <c r="R1358" s="47">
        <f t="shared" ref="R1358" si="5099">IF(Q1358="","",Q1358*AB$2)</f>
        <v>0</v>
      </c>
      <c r="S1358" s="50">
        <f t="shared" ref="S1358" si="5100">COUNTIF(D1358:D1361,"Invité")*H1358</f>
        <v>0</v>
      </c>
      <c r="T1358" s="47">
        <f t="shared" ref="T1358" si="5101">IF(S1358="","",S1358*AD$2)</f>
        <v>0</v>
      </c>
      <c r="U1358" s="50">
        <f t="shared" ref="U1358" si="5102">COUNTIF(D1358:D1361,"E&lt;3 ans")</f>
        <v>0</v>
      </c>
      <c r="V1358" s="47">
        <f t="shared" ref="V1358" si="5103">SUM(J1358,L1358,N1358,P1358,R1358,T1358,AE1358)</f>
        <v>0</v>
      </c>
      <c r="W1358" s="44">
        <f t="shared" ref="W1358" si="5104">SUM(O1358,Q1358,S1358)</f>
        <v>0</v>
      </c>
      <c r="X1358"/>
      <c r="Y1358"/>
      <c r="Z1358"/>
      <c r="AA1358"/>
      <c r="AB1358"/>
    </row>
    <row r="1359" spans="1:28" x14ac:dyDescent="0.25">
      <c r="A1359" s="61"/>
      <c r="B1359" s="40"/>
      <c r="D1359" s="42"/>
      <c r="E1359" s="58"/>
      <c r="F1359" s="55"/>
      <c r="G1359" s="55"/>
      <c r="H1359" s="51"/>
      <c r="I1359" s="51"/>
      <c r="J1359" s="48"/>
      <c r="K1359" s="51"/>
      <c r="L1359" s="48"/>
      <c r="M1359" s="51"/>
      <c r="N1359" s="48"/>
      <c r="O1359" s="51"/>
      <c r="P1359" s="48"/>
      <c r="Q1359" s="51"/>
      <c r="R1359" s="48"/>
      <c r="S1359" s="51"/>
      <c r="T1359" s="48"/>
      <c r="U1359" s="51"/>
      <c r="V1359" s="48"/>
      <c r="W1359" s="45"/>
      <c r="X1359"/>
      <c r="Y1359"/>
      <c r="Z1359"/>
      <c r="AA1359"/>
      <c r="AB1359"/>
    </row>
    <row r="1360" spans="1:28" x14ac:dyDescent="0.25">
      <c r="A1360" s="61"/>
      <c r="B1360" s="40"/>
      <c r="D1360" s="42"/>
      <c r="E1360" s="58"/>
      <c r="F1360" s="55"/>
      <c r="G1360" s="55"/>
      <c r="H1360" s="51"/>
      <c r="I1360" s="51"/>
      <c r="J1360" s="48"/>
      <c r="K1360" s="51"/>
      <c r="L1360" s="48"/>
      <c r="M1360" s="51"/>
      <c r="N1360" s="48"/>
      <c r="O1360" s="51"/>
      <c r="P1360" s="48"/>
      <c r="Q1360" s="51"/>
      <c r="R1360" s="48"/>
      <c r="S1360" s="51"/>
      <c r="T1360" s="48"/>
      <c r="U1360" s="51"/>
      <c r="V1360" s="48"/>
      <c r="W1360" s="45"/>
      <c r="X1360"/>
      <c r="Y1360"/>
      <c r="Z1360"/>
      <c r="AA1360"/>
      <c r="AB1360"/>
    </row>
    <row r="1361" spans="1:28" ht="15.75" thickBot="1" x14ac:dyDescent="0.3">
      <c r="A1361" s="62"/>
      <c r="B1361" s="41"/>
      <c r="C1361" s="35"/>
      <c r="D1361" s="25"/>
      <c r="E1361" s="59"/>
      <c r="F1361" s="56"/>
      <c r="G1361" s="56"/>
      <c r="H1361" s="52"/>
      <c r="I1361" s="52"/>
      <c r="J1361" s="53"/>
      <c r="K1361" s="52"/>
      <c r="L1361" s="53"/>
      <c r="M1361" s="52"/>
      <c r="N1361" s="53"/>
      <c r="O1361" s="52"/>
      <c r="P1361" s="53"/>
      <c r="Q1361" s="52"/>
      <c r="R1361" s="53"/>
      <c r="S1361" s="52"/>
      <c r="T1361" s="53"/>
      <c r="U1361" s="52"/>
      <c r="V1361" s="49"/>
      <c r="W1361" s="46"/>
      <c r="X1361"/>
      <c r="Y1361"/>
      <c r="Z1361"/>
      <c r="AA1361"/>
      <c r="AB1361"/>
    </row>
    <row r="1362" spans="1:28" x14ac:dyDescent="0.25">
      <c r="A1362" s="60"/>
      <c r="B1362" s="37" t="str">
        <f>IFERROR(VLOOKUP(A1362,'Listing Clients'!A:K,2,0),"")</f>
        <v/>
      </c>
      <c r="C1362" s="39" t="str">
        <f>IFERROR(VLOOKUP(A1362,'Listing Clients'!A:K,3,0),"")</f>
        <v/>
      </c>
      <c r="D1362" s="24"/>
      <c r="E1362" s="57"/>
      <c r="F1362" s="54"/>
      <c r="G1362" s="54"/>
      <c r="H1362" s="50">
        <f t="shared" ref="H1362" si="5105">G1362-F1362</f>
        <v>0</v>
      </c>
      <c r="I1362" s="50">
        <f t="shared" ref="I1362" si="5106">COUNTIF(D1362:D1365,"Adulte")*H1362</f>
        <v>0</v>
      </c>
      <c r="J1362" s="47">
        <f t="shared" ref="J1362" si="5107">IF(I1362="","",I1362*Y$2)</f>
        <v>0</v>
      </c>
      <c r="K1362" s="50">
        <f t="shared" ref="K1362" si="5108">COUNTIF(D1362:D1365,"E&lt;10 ans")*H1362</f>
        <v>0</v>
      </c>
      <c r="L1362" s="47">
        <f t="shared" si="5063"/>
        <v>0</v>
      </c>
      <c r="M1362" s="50">
        <f t="shared" ref="M1362" si="5109">COUNTIF(D1362:D1365,"Invité")*H1362</f>
        <v>0</v>
      </c>
      <c r="N1362" s="47">
        <f t="shared" ref="N1362" si="5110">IF(M1362="","",M1362*AC$2)</f>
        <v>0</v>
      </c>
      <c r="O1362" s="50">
        <f t="shared" ref="O1362" si="5111">COUNTIF(D1362:D1365,"Adulte")*H1362</f>
        <v>0</v>
      </c>
      <c r="P1362" s="47">
        <f t="shared" ref="P1362" si="5112">IF(O1362="","",O1362*Z$2)</f>
        <v>0</v>
      </c>
      <c r="Q1362" s="50">
        <f t="shared" ref="Q1362" si="5113">COUNTIF(D1362:D1365,"E&lt;10 ans")*H1362</f>
        <v>0</v>
      </c>
      <c r="R1362" s="47">
        <f t="shared" ref="R1362" si="5114">IF(Q1362="","",Q1362*AB$2)</f>
        <v>0</v>
      </c>
      <c r="S1362" s="50">
        <f t="shared" ref="S1362" si="5115">COUNTIF(D1362:D1365,"Invité")*H1362</f>
        <v>0</v>
      </c>
      <c r="T1362" s="47">
        <f t="shared" ref="T1362" si="5116">IF(S1362="","",S1362*AD$2)</f>
        <v>0</v>
      </c>
      <c r="U1362" s="50">
        <f t="shared" ref="U1362" si="5117">COUNTIF(D1362:D1365,"E&lt;3 ans")</f>
        <v>0</v>
      </c>
      <c r="V1362" s="47">
        <f t="shared" ref="V1362" si="5118">SUM(J1362,L1362,N1362,P1362,R1362,T1362,AE1362)</f>
        <v>0</v>
      </c>
      <c r="W1362" s="44">
        <f t="shared" ref="W1362" si="5119">SUM(O1362,Q1362,S1362)</f>
        <v>0</v>
      </c>
      <c r="X1362"/>
      <c r="Y1362"/>
      <c r="Z1362"/>
      <c r="AA1362"/>
      <c r="AB1362"/>
    </row>
    <row r="1363" spans="1:28" x14ac:dyDescent="0.25">
      <c r="A1363" s="61"/>
      <c r="B1363" s="40"/>
      <c r="D1363" s="42"/>
      <c r="E1363" s="58"/>
      <c r="F1363" s="55"/>
      <c r="G1363" s="55"/>
      <c r="H1363" s="51"/>
      <c r="I1363" s="51"/>
      <c r="J1363" s="48"/>
      <c r="K1363" s="51"/>
      <c r="L1363" s="48"/>
      <c r="M1363" s="51"/>
      <c r="N1363" s="48"/>
      <c r="O1363" s="51"/>
      <c r="P1363" s="48"/>
      <c r="Q1363" s="51"/>
      <c r="R1363" s="48"/>
      <c r="S1363" s="51"/>
      <c r="T1363" s="48"/>
      <c r="U1363" s="51"/>
      <c r="V1363" s="48"/>
      <c r="W1363" s="45"/>
      <c r="X1363"/>
      <c r="Y1363"/>
      <c r="Z1363"/>
      <c r="AA1363"/>
      <c r="AB1363"/>
    </row>
    <row r="1364" spans="1:28" x14ac:dyDescent="0.25">
      <c r="A1364" s="61"/>
      <c r="B1364" s="40"/>
      <c r="D1364" s="42"/>
      <c r="E1364" s="58"/>
      <c r="F1364" s="55"/>
      <c r="G1364" s="55"/>
      <c r="H1364" s="51"/>
      <c r="I1364" s="51"/>
      <c r="J1364" s="48"/>
      <c r="K1364" s="51"/>
      <c r="L1364" s="48"/>
      <c r="M1364" s="51"/>
      <c r="N1364" s="48"/>
      <c r="O1364" s="51"/>
      <c r="P1364" s="48"/>
      <c r="Q1364" s="51"/>
      <c r="R1364" s="48"/>
      <c r="S1364" s="51"/>
      <c r="T1364" s="48"/>
      <c r="U1364" s="51"/>
      <c r="V1364" s="48"/>
      <c r="W1364" s="45"/>
      <c r="X1364"/>
      <c r="Y1364"/>
      <c r="Z1364"/>
      <c r="AA1364"/>
      <c r="AB1364"/>
    </row>
    <row r="1365" spans="1:28" ht="15.75" thickBot="1" x14ac:dyDescent="0.3">
      <c r="A1365" s="62"/>
      <c r="B1365" s="41"/>
      <c r="C1365" s="35"/>
      <c r="D1365" s="25"/>
      <c r="E1365" s="59"/>
      <c r="F1365" s="56"/>
      <c r="G1365" s="56"/>
      <c r="H1365" s="52"/>
      <c r="I1365" s="52"/>
      <c r="J1365" s="53"/>
      <c r="K1365" s="52"/>
      <c r="L1365" s="53"/>
      <c r="M1365" s="52"/>
      <c r="N1365" s="53"/>
      <c r="O1365" s="52"/>
      <c r="P1365" s="53"/>
      <c r="Q1365" s="52"/>
      <c r="R1365" s="53"/>
      <c r="S1365" s="52"/>
      <c r="T1365" s="53"/>
      <c r="U1365" s="52"/>
      <c r="V1365" s="49"/>
      <c r="W1365" s="46"/>
      <c r="X1365"/>
      <c r="Y1365"/>
      <c r="Z1365"/>
      <c r="AA1365"/>
      <c r="AB1365"/>
    </row>
    <row r="1366" spans="1:28" x14ac:dyDescent="0.25">
      <c r="A1366" s="60"/>
      <c r="B1366" s="37" t="str">
        <f>IFERROR(VLOOKUP(A1366,'Listing Clients'!A:K,2,0),"")</f>
        <v/>
      </c>
      <c r="C1366" s="39" t="str">
        <f>IFERROR(VLOOKUP(A1366,'Listing Clients'!A:K,3,0),"")</f>
        <v/>
      </c>
      <c r="D1366" s="24"/>
      <c r="E1366" s="57"/>
      <c r="F1366" s="54"/>
      <c r="G1366" s="54"/>
      <c r="H1366" s="50">
        <f t="shared" ref="H1366" si="5120">G1366-F1366</f>
        <v>0</v>
      </c>
      <c r="I1366" s="50">
        <f t="shared" ref="I1366" si="5121">COUNTIF(D1366:D1369,"Adulte")*H1366</f>
        <v>0</v>
      </c>
      <c r="J1366" s="47">
        <f t="shared" ref="J1366" si="5122">IF(I1366="","",I1366*Y$2)</f>
        <v>0</v>
      </c>
      <c r="K1366" s="50">
        <f t="shared" ref="K1366" si="5123">COUNTIF(D1366:D1369,"E&lt;10 ans")*H1366</f>
        <v>0</v>
      </c>
      <c r="L1366" s="47">
        <f t="shared" si="5063"/>
        <v>0</v>
      </c>
      <c r="M1366" s="50">
        <f t="shared" ref="M1366" si="5124">COUNTIF(D1366:D1369,"Invité")*H1366</f>
        <v>0</v>
      </c>
      <c r="N1366" s="47">
        <f t="shared" ref="N1366" si="5125">IF(M1366="","",M1366*AC$2)</f>
        <v>0</v>
      </c>
      <c r="O1366" s="50">
        <f t="shared" ref="O1366" si="5126">COUNTIF(D1366:D1369,"Adulte")*H1366</f>
        <v>0</v>
      </c>
      <c r="P1366" s="47">
        <f t="shared" ref="P1366" si="5127">IF(O1366="","",O1366*Z$2)</f>
        <v>0</v>
      </c>
      <c r="Q1366" s="50">
        <f t="shared" ref="Q1366" si="5128">COUNTIF(D1366:D1369,"E&lt;10 ans")*H1366</f>
        <v>0</v>
      </c>
      <c r="R1366" s="47">
        <f t="shared" ref="R1366" si="5129">IF(Q1366="","",Q1366*AB$2)</f>
        <v>0</v>
      </c>
      <c r="S1366" s="50">
        <f t="shared" ref="S1366" si="5130">COUNTIF(D1366:D1369,"Invité")*H1366</f>
        <v>0</v>
      </c>
      <c r="T1366" s="47">
        <f t="shared" ref="T1366" si="5131">IF(S1366="","",S1366*AD$2)</f>
        <v>0</v>
      </c>
      <c r="U1366" s="50">
        <f t="shared" ref="U1366" si="5132">COUNTIF(D1366:D1369,"E&lt;3 ans")</f>
        <v>0</v>
      </c>
      <c r="V1366" s="47">
        <f t="shared" ref="V1366" si="5133">SUM(J1366,L1366,N1366,P1366,R1366,T1366,AE1366)</f>
        <v>0</v>
      </c>
      <c r="W1366" s="44">
        <f t="shared" ref="W1366" si="5134">SUM(O1366,Q1366,S1366)</f>
        <v>0</v>
      </c>
      <c r="X1366"/>
      <c r="Y1366"/>
      <c r="Z1366"/>
      <c r="AA1366"/>
      <c r="AB1366"/>
    </row>
    <row r="1367" spans="1:28" x14ac:dyDescent="0.25">
      <c r="A1367" s="61"/>
      <c r="B1367" s="40"/>
      <c r="D1367" s="42"/>
      <c r="E1367" s="58"/>
      <c r="F1367" s="55"/>
      <c r="G1367" s="55"/>
      <c r="H1367" s="51"/>
      <c r="I1367" s="51"/>
      <c r="J1367" s="48"/>
      <c r="K1367" s="51"/>
      <c r="L1367" s="48"/>
      <c r="M1367" s="51"/>
      <c r="N1367" s="48"/>
      <c r="O1367" s="51"/>
      <c r="P1367" s="48"/>
      <c r="Q1367" s="51"/>
      <c r="R1367" s="48"/>
      <c r="S1367" s="51"/>
      <c r="T1367" s="48"/>
      <c r="U1367" s="51"/>
      <c r="V1367" s="48"/>
      <c r="W1367" s="45"/>
      <c r="X1367"/>
      <c r="Y1367"/>
      <c r="Z1367"/>
      <c r="AA1367"/>
      <c r="AB1367"/>
    </row>
    <row r="1368" spans="1:28" x14ac:dyDescent="0.25">
      <c r="A1368" s="61"/>
      <c r="B1368" s="40"/>
      <c r="D1368" s="42"/>
      <c r="E1368" s="58"/>
      <c r="F1368" s="55"/>
      <c r="G1368" s="55"/>
      <c r="H1368" s="51"/>
      <c r="I1368" s="51"/>
      <c r="J1368" s="48"/>
      <c r="K1368" s="51"/>
      <c r="L1368" s="48"/>
      <c r="M1368" s="51"/>
      <c r="N1368" s="48"/>
      <c r="O1368" s="51"/>
      <c r="P1368" s="48"/>
      <c r="Q1368" s="51"/>
      <c r="R1368" s="48"/>
      <c r="S1368" s="51"/>
      <c r="T1368" s="48"/>
      <c r="U1368" s="51"/>
      <c r="V1368" s="48"/>
      <c r="W1368" s="45"/>
      <c r="X1368"/>
      <c r="Y1368"/>
      <c r="Z1368"/>
      <c r="AA1368"/>
      <c r="AB1368"/>
    </row>
    <row r="1369" spans="1:28" ht="15.75" thickBot="1" x14ac:dyDescent="0.3">
      <c r="A1369" s="62"/>
      <c r="B1369" s="41"/>
      <c r="C1369" s="35"/>
      <c r="D1369" s="25"/>
      <c r="E1369" s="59"/>
      <c r="F1369" s="56"/>
      <c r="G1369" s="56"/>
      <c r="H1369" s="52"/>
      <c r="I1369" s="52"/>
      <c r="J1369" s="53"/>
      <c r="K1369" s="52"/>
      <c r="L1369" s="53"/>
      <c r="M1369" s="52"/>
      <c r="N1369" s="53"/>
      <c r="O1369" s="52"/>
      <c r="P1369" s="53"/>
      <c r="Q1369" s="52"/>
      <c r="R1369" s="53"/>
      <c r="S1369" s="52"/>
      <c r="T1369" s="53"/>
      <c r="U1369" s="52"/>
      <c r="V1369" s="49"/>
      <c r="W1369" s="46"/>
      <c r="X1369"/>
      <c r="Y1369"/>
      <c r="Z1369"/>
      <c r="AA1369"/>
      <c r="AB1369"/>
    </row>
    <row r="1370" spans="1:28" x14ac:dyDescent="0.25">
      <c r="A1370" s="60"/>
      <c r="B1370" s="37" t="str">
        <f>IFERROR(VLOOKUP(A1370,'Listing Clients'!A:K,2,0),"")</f>
        <v/>
      </c>
      <c r="C1370" s="39" t="str">
        <f>IFERROR(VLOOKUP(A1370,'Listing Clients'!A:K,3,0),"")</f>
        <v/>
      </c>
      <c r="D1370" s="24"/>
      <c r="E1370" s="57"/>
      <c r="F1370" s="54"/>
      <c r="G1370" s="54"/>
      <c r="H1370" s="50">
        <f t="shared" ref="H1370" si="5135">G1370-F1370</f>
        <v>0</v>
      </c>
      <c r="I1370" s="50">
        <f t="shared" ref="I1370" si="5136">COUNTIF(D1370:D1373,"Adulte")*H1370</f>
        <v>0</v>
      </c>
      <c r="J1370" s="47">
        <f t="shared" ref="J1370" si="5137">IF(I1370="","",I1370*Y$2)</f>
        <v>0</v>
      </c>
      <c r="K1370" s="50">
        <f t="shared" ref="K1370" si="5138">COUNTIF(D1370:D1373,"E&lt;10 ans")*H1370</f>
        <v>0</v>
      </c>
      <c r="L1370" s="47">
        <f t="shared" si="5063"/>
        <v>0</v>
      </c>
      <c r="M1370" s="50">
        <f t="shared" ref="M1370" si="5139">COUNTIF(D1370:D1373,"Invité")*H1370</f>
        <v>0</v>
      </c>
      <c r="N1370" s="47">
        <f t="shared" ref="N1370" si="5140">IF(M1370="","",M1370*AC$2)</f>
        <v>0</v>
      </c>
      <c r="O1370" s="50">
        <f t="shared" ref="O1370" si="5141">COUNTIF(D1370:D1373,"Adulte")*H1370</f>
        <v>0</v>
      </c>
      <c r="P1370" s="47">
        <f t="shared" ref="P1370" si="5142">IF(O1370="","",O1370*Z$2)</f>
        <v>0</v>
      </c>
      <c r="Q1370" s="50">
        <f t="shared" ref="Q1370" si="5143">COUNTIF(D1370:D1373,"E&lt;10 ans")*H1370</f>
        <v>0</v>
      </c>
      <c r="R1370" s="47">
        <f t="shared" ref="R1370" si="5144">IF(Q1370="","",Q1370*AB$2)</f>
        <v>0</v>
      </c>
      <c r="S1370" s="50">
        <f t="shared" ref="S1370" si="5145">COUNTIF(D1370:D1373,"Invité")*H1370</f>
        <v>0</v>
      </c>
      <c r="T1370" s="47">
        <f t="shared" ref="T1370" si="5146">IF(S1370="","",S1370*AD$2)</f>
        <v>0</v>
      </c>
      <c r="U1370" s="50">
        <f t="shared" ref="U1370" si="5147">COUNTIF(D1370:D1373,"E&lt;3 ans")</f>
        <v>0</v>
      </c>
      <c r="V1370" s="47">
        <f t="shared" ref="V1370" si="5148">SUM(J1370,L1370,N1370,P1370,R1370,T1370,AE1370)</f>
        <v>0</v>
      </c>
      <c r="W1370" s="44">
        <f t="shared" ref="W1370" si="5149">SUM(O1370,Q1370,S1370)</f>
        <v>0</v>
      </c>
      <c r="X1370"/>
      <c r="Y1370"/>
      <c r="Z1370"/>
      <c r="AA1370"/>
      <c r="AB1370"/>
    </row>
    <row r="1371" spans="1:28" x14ac:dyDescent="0.25">
      <c r="A1371" s="61"/>
      <c r="B1371" s="40"/>
      <c r="D1371" s="42"/>
      <c r="E1371" s="58"/>
      <c r="F1371" s="55"/>
      <c r="G1371" s="55"/>
      <c r="H1371" s="51"/>
      <c r="I1371" s="51"/>
      <c r="J1371" s="48"/>
      <c r="K1371" s="51"/>
      <c r="L1371" s="48"/>
      <c r="M1371" s="51"/>
      <c r="N1371" s="48"/>
      <c r="O1371" s="51"/>
      <c r="P1371" s="48"/>
      <c r="Q1371" s="51"/>
      <c r="R1371" s="48"/>
      <c r="S1371" s="51"/>
      <c r="T1371" s="48"/>
      <c r="U1371" s="51"/>
      <c r="V1371" s="48"/>
      <c r="W1371" s="45"/>
      <c r="X1371"/>
      <c r="Y1371"/>
      <c r="Z1371"/>
      <c r="AA1371"/>
      <c r="AB1371"/>
    </row>
    <row r="1372" spans="1:28" x14ac:dyDescent="0.25">
      <c r="A1372" s="61"/>
      <c r="B1372" s="40"/>
      <c r="D1372" s="42"/>
      <c r="E1372" s="58"/>
      <c r="F1372" s="55"/>
      <c r="G1372" s="55"/>
      <c r="H1372" s="51"/>
      <c r="I1372" s="51"/>
      <c r="J1372" s="48"/>
      <c r="K1372" s="51"/>
      <c r="L1372" s="48"/>
      <c r="M1372" s="51"/>
      <c r="N1372" s="48"/>
      <c r="O1372" s="51"/>
      <c r="P1372" s="48"/>
      <c r="Q1372" s="51"/>
      <c r="R1372" s="48"/>
      <c r="S1372" s="51"/>
      <c r="T1372" s="48"/>
      <c r="U1372" s="51"/>
      <c r="V1372" s="48"/>
      <c r="W1372" s="45"/>
      <c r="X1372"/>
      <c r="Y1372"/>
      <c r="Z1372"/>
      <c r="AA1372"/>
      <c r="AB1372"/>
    </row>
    <row r="1373" spans="1:28" ht="15.75" thickBot="1" x14ac:dyDescent="0.3">
      <c r="A1373" s="62"/>
      <c r="B1373" s="41"/>
      <c r="C1373" s="35"/>
      <c r="D1373" s="25"/>
      <c r="E1373" s="59"/>
      <c r="F1373" s="56"/>
      <c r="G1373" s="56"/>
      <c r="H1373" s="52"/>
      <c r="I1373" s="52"/>
      <c r="J1373" s="53"/>
      <c r="K1373" s="52"/>
      <c r="L1373" s="53"/>
      <c r="M1373" s="52"/>
      <c r="N1373" s="53"/>
      <c r="O1373" s="52"/>
      <c r="P1373" s="53"/>
      <c r="Q1373" s="52"/>
      <c r="R1373" s="53"/>
      <c r="S1373" s="52"/>
      <c r="T1373" s="53"/>
      <c r="U1373" s="52"/>
      <c r="V1373" s="49"/>
      <c r="W1373" s="46"/>
      <c r="X1373"/>
      <c r="Y1373"/>
      <c r="Z1373"/>
      <c r="AA1373"/>
      <c r="AB1373"/>
    </row>
    <row r="1374" spans="1:28" x14ac:dyDescent="0.25">
      <c r="A1374" s="60"/>
      <c r="B1374" s="37" t="str">
        <f>IFERROR(VLOOKUP(A1374,'Listing Clients'!A:K,2,0),"")</f>
        <v/>
      </c>
      <c r="C1374" s="39" t="str">
        <f>IFERROR(VLOOKUP(A1374,'Listing Clients'!A:K,3,0),"")</f>
        <v/>
      </c>
      <c r="D1374" s="24"/>
      <c r="E1374" s="57"/>
      <c r="F1374" s="54"/>
      <c r="G1374" s="54"/>
      <c r="H1374" s="50">
        <f t="shared" ref="H1374" si="5150">G1374-F1374</f>
        <v>0</v>
      </c>
      <c r="I1374" s="50">
        <f t="shared" ref="I1374" si="5151">COUNTIF(D1374:D1377,"Adulte")*H1374</f>
        <v>0</v>
      </c>
      <c r="J1374" s="47">
        <f t="shared" ref="J1374" si="5152">IF(I1374="","",I1374*Y$2)</f>
        <v>0</v>
      </c>
      <c r="K1374" s="50">
        <f t="shared" ref="K1374" si="5153">COUNTIF(D1374:D1377,"E&lt;10 ans")*H1374</f>
        <v>0</v>
      </c>
      <c r="L1374" s="47">
        <f t="shared" si="5063"/>
        <v>0</v>
      </c>
      <c r="M1374" s="50">
        <f t="shared" ref="M1374" si="5154">COUNTIF(D1374:D1377,"Invité")*H1374</f>
        <v>0</v>
      </c>
      <c r="N1374" s="47">
        <f t="shared" ref="N1374" si="5155">IF(M1374="","",M1374*AC$2)</f>
        <v>0</v>
      </c>
      <c r="O1374" s="50">
        <f t="shared" ref="O1374" si="5156">COUNTIF(D1374:D1377,"Adulte")*H1374</f>
        <v>0</v>
      </c>
      <c r="P1374" s="47">
        <f t="shared" ref="P1374" si="5157">IF(O1374="","",O1374*Z$2)</f>
        <v>0</v>
      </c>
      <c r="Q1374" s="50">
        <f t="shared" ref="Q1374" si="5158">COUNTIF(D1374:D1377,"E&lt;10 ans")*H1374</f>
        <v>0</v>
      </c>
      <c r="R1374" s="47">
        <f t="shared" ref="R1374" si="5159">IF(Q1374="","",Q1374*AB$2)</f>
        <v>0</v>
      </c>
      <c r="S1374" s="50">
        <f t="shared" ref="S1374" si="5160">COUNTIF(D1374:D1377,"Invité")*H1374</f>
        <v>0</v>
      </c>
      <c r="T1374" s="47">
        <f t="shared" ref="T1374" si="5161">IF(S1374="","",S1374*AD$2)</f>
        <v>0</v>
      </c>
      <c r="U1374" s="50">
        <f t="shared" ref="U1374" si="5162">COUNTIF(D1374:D1377,"E&lt;3 ans")</f>
        <v>0</v>
      </c>
      <c r="V1374" s="47">
        <f t="shared" ref="V1374" si="5163">SUM(J1374,L1374,N1374,P1374,R1374,T1374,AE1374)</f>
        <v>0</v>
      </c>
      <c r="W1374" s="44">
        <f t="shared" ref="W1374" si="5164">SUM(O1374,Q1374,S1374)</f>
        <v>0</v>
      </c>
      <c r="X1374"/>
      <c r="Y1374"/>
      <c r="Z1374"/>
      <c r="AA1374"/>
      <c r="AB1374"/>
    </row>
    <row r="1375" spans="1:28" x14ac:dyDescent="0.25">
      <c r="A1375" s="61"/>
      <c r="B1375" s="40"/>
      <c r="D1375" s="42"/>
      <c r="E1375" s="58"/>
      <c r="F1375" s="55"/>
      <c r="G1375" s="55"/>
      <c r="H1375" s="51"/>
      <c r="I1375" s="51"/>
      <c r="J1375" s="48"/>
      <c r="K1375" s="51"/>
      <c r="L1375" s="48"/>
      <c r="M1375" s="51"/>
      <c r="N1375" s="48"/>
      <c r="O1375" s="51"/>
      <c r="P1375" s="48"/>
      <c r="Q1375" s="51"/>
      <c r="R1375" s="48"/>
      <c r="S1375" s="51"/>
      <c r="T1375" s="48"/>
      <c r="U1375" s="51"/>
      <c r="V1375" s="48"/>
      <c r="W1375" s="45"/>
      <c r="X1375"/>
      <c r="Y1375"/>
      <c r="Z1375"/>
      <c r="AA1375"/>
      <c r="AB1375"/>
    </row>
    <row r="1376" spans="1:28" x14ac:dyDescent="0.25">
      <c r="A1376" s="61"/>
      <c r="B1376" s="40"/>
      <c r="D1376" s="42"/>
      <c r="E1376" s="58"/>
      <c r="F1376" s="55"/>
      <c r="G1376" s="55"/>
      <c r="H1376" s="51"/>
      <c r="I1376" s="51"/>
      <c r="J1376" s="48"/>
      <c r="K1376" s="51"/>
      <c r="L1376" s="48"/>
      <c r="M1376" s="51"/>
      <c r="N1376" s="48"/>
      <c r="O1376" s="51"/>
      <c r="P1376" s="48"/>
      <c r="Q1376" s="51"/>
      <c r="R1376" s="48"/>
      <c r="S1376" s="51"/>
      <c r="T1376" s="48"/>
      <c r="U1376" s="51"/>
      <c r="V1376" s="48"/>
      <c r="W1376" s="45"/>
      <c r="X1376"/>
      <c r="Y1376"/>
      <c r="Z1376"/>
      <c r="AA1376"/>
      <c r="AB1376"/>
    </row>
    <row r="1377" spans="1:28" ht="15.75" thickBot="1" x14ac:dyDescent="0.3">
      <c r="A1377" s="62"/>
      <c r="B1377" s="41"/>
      <c r="C1377" s="35"/>
      <c r="D1377" s="25"/>
      <c r="E1377" s="59"/>
      <c r="F1377" s="56"/>
      <c r="G1377" s="56"/>
      <c r="H1377" s="52"/>
      <c r="I1377" s="52"/>
      <c r="J1377" s="53"/>
      <c r="K1377" s="52"/>
      <c r="L1377" s="53"/>
      <c r="M1377" s="52"/>
      <c r="N1377" s="53"/>
      <c r="O1377" s="52"/>
      <c r="P1377" s="53"/>
      <c r="Q1377" s="52"/>
      <c r="R1377" s="53"/>
      <c r="S1377" s="52"/>
      <c r="T1377" s="53"/>
      <c r="U1377" s="52"/>
      <c r="V1377" s="49"/>
      <c r="W1377" s="46"/>
      <c r="X1377"/>
      <c r="Y1377"/>
      <c r="Z1377"/>
      <c r="AA1377"/>
      <c r="AB1377"/>
    </row>
    <row r="1378" spans="1:28" x14ac:dyDescent="0.25">
      <c r="A1378" s="60"/>
      <c r="B1378" s="37" t="str">
        <f>IFERROR(VLOOKUP(A1378,'Listing Clients'!A:K,2,0),"")</f>
        <v/>
      </c>
      <c r="C1378" s="39" t="str">
        <f>IFERROR(VLOOKUP(A1378,'Listing Clients'!A:K,3,0),"")</f>
        <v/>
      </c>
      <c r="D1378" s="24"/>
      <c r="E1378" s="57"/>
      <c r="F1378" s="54"/>
      <c r="G1378" s="54"/>
      <c r="H1378" s="50">
        <f t="shared" ref="H1378" si="5165">G1378-F1378</f>
        <v>0</v>
      </c>
      <c r="I1378" s="50">
        <f t="shared" ref="I1378" si="5166">COUNTIF(D1378:D1381,"Adulte")*H1378</f>
        <v>0</v>
      </c>
      <c r="J1378" s="47">
        <f t="shared" ref="J1378" si="5167">IF(I1378="","",I1378*Y$2)</f>
        <v>0</v>
      </c>
      <c r="K1378" s="50">
        <f t="shared" ref="K1378" si="5168">COUNTIF(D1378:D1381,"E&lt;10 ans")*H1378</f>
        <v>0</v>
      </c>
      <c r="L1378" s="47">
        <f t="shared" si="5063"/>
        <v>0</v>
      </c>
      <c r="M1378" s="50">
        <f t="shared" ref="M1378" si="5169">COUNTIF(D1378:D1381,"Invité")*H1378</f>
        <v>0</v>
      </c>
      <c r="N1378" s="47">
        <f t="shared" ref="N1378" si="5170">IF(M1378="","",M1378*AC$2)</f>
        <v>0</v>
      </c>
      <c r="O1378" s="50">
        <f t="shared" ref="O1378" si="5171">COUNTIF(D1378:D1381,"Adulte")*H1378</f>
        <v>0</v>
      </c>
      <c r="P1378" s="47">
        <f t="shared" ref="P1378" si="5172">IF(O1378="","",O1378*Z$2)</f>
        <v>0</v>
      </c>
      <c r="Q1378" s="50">
        <f t="shared" ref="Q1378" si="5173">COUNTIF(D1378:D1381,"E&lt;10 ans")*H1378</f>
        <v>0</v>
      </c>
      <c r="R1378" s="47">
        <f t="shared" ref="R1378" si="5174">IF(Q1378="","",Q1378*AB$2)</f>
        <v>0</v>
      </c>
      <c r="S1378" s="50">
        <f t="shared" ref="S1378" si="5175">COUNTIF(D1378:D1381,"Invité")*H1378</f>
        <v>0</v>
      </c>
      <c r="T1378" s="47">
        <f t="shared" ref="T1378" si="5176">IF(S1378="","",S1378*AD$2)</f>
        <v>0</v>
      </c>
      <c r="U1378" s="50">
        <f t="shared" ref="U1378" si="5177">COUNTIF(D1378:D1381,"E&lt;3 ans")</f>
        <v>0</v>
      </c>
      <c r="V1378" s="47">
        <f t="shared" ref="V1378" si="5178">SUM(J1378,L1378,N1378,P1378,R1378,T1378,AE1378)</f>
        <v>0</v>
      </c>
      <c r="W1378" s="44">
        <f t="shared" ref="W1378" si="5179">SUM(O1378,Q1378,S1378)</f>
        <v>0</v>
      </c>
      <c r="X1378"/>
      <c r="Y1378"/>
      <c r="Z1378"/>
      <c r="AA1378"/>
      <c r="AB1378"/>
    </row>
    <row r="1379" spans="1:28" x14ac:dyDescent="0.25">
      <c r="A1379" s="61"/>
      <c r="B1379" s="40"/>
      <c r="D1379" s="42"/>
      <c r="E1379" s="58"/>
      <c r="F1379" s="55"/>
      <c r="G1379" s="55"/>
      <c r="H1379" s="51"/>
      <c r="I1379" s="51"/>
      <c r="J1379" s="48"/>
      <c r="K1379" s="51"/>
      <c r="L1379" s="48"/>
      <c r="M1379" s="51"/>
      <c r="N1379" s="48"/>
      <c r="O1379" s="51"/>
      <c r="P1379" s="48"/>
      <c r="Q1379" s="51"/>
      <c r="R1379" s="48"/>
      <c r="S1379" s="51"/>
      <c r="T1379" s="48"/>
      <c r="U1379" s="51"/>
      <c r="V1379" s="48"/>
      <c r="W1379" s="45"/>
      <c r="X1379"/>
      <c r="Y1379"/>
      <c r="Z1379"/>
      <c r="AA1379"/>
      <c r="AB1379"/>
    </row>
    <row r="1380" spans="1:28" x14ac:dyDescent="0.25">
      <c r="A1380" s="61"/>
      <c r="B1380" s="40"/>
      <c r="D1380" s="42"/>
      <c r="E1380" s="58"/>
      <c r="F1380" s="55"/>
      <c r="G1380" s="55"/>
      <c r="H1380" s="51"/>
      <c r="I1380" s="51"/>
      <c r="J1380" s="48"/>
      <c r="K1380" s="51"/>
      <c r="L1380" s="48"/>
      <c r="M1380" s="51"/>
      <c r="N1380" s="48"/>
      <c r="O1380" s="51"/>
      <c r="P1380" s="48"/>
      <c r="Q1380" s="51"/>
      <c r="R1380" s="48"/>
      <c r="S1380" s="51"/>
      <c r="T1380" s="48"/>
      <c r="U1380" s="51"/>
      <c r="V1380" s="48"/>
      <c r="W1380" s="45"/>
      <c r="X1380"/>
      <c r="Y1380"/>
      <c r="Z1380"/>
      <c r="AA1380"/>
      <c r="AB1380"/>
    </row>
    <row r="1381" spans="1:28" ht="15.75" thickBot="1" x14ac:dyDescent="0.3">
      <c r="A1381" s="62"/>
      <c r="B1381" s="41"/>
      <c r="C1381" s="35"/>
      <c r="D1381" s="25"/>
      <c r="E1381" s="59"/>
      <c r="F1381" s="56"/>
      <c r="G1381" s="56"/>
      <c r="H1381" s="52"/>
      <c r="I1381" s="52"/>
      <c r="J1381" s="53"/>
      <c r="K1381" s="52"/>
      <c r="L1381" s="53"/>
      <c r="M1381" s="52"/>
      <c r="N1381" s="53"/>
      <c r="O1381" s="52"/>
      <c r="P1381" s="53"/>
      <c r="Q1381" s="52"/>
      <c r="R1381" s="53"/>
      <c r="S1381" s="52"/>
      <c r="T1381" s="53"/>
      <c r="U1381" s="52"/>
      <c r="V1381" s="49"/>
      <c r="W1381" s="46"/>
      <c r="X1381"/>
      <c r="Y1381"/>
      <c r="Z1381"/>
      <c r="AA1381"/>
      <c r="AB1381"/>
    </row>
    <row r="1382" spans="1:28" x14ac:dyDescent="0.25">
      <c r="A1382" s="60"/>
      <c r="B1382" s="37" t="str">
        <f>IFERROR(VLOOKUP(A1382,'Listing Clients'!A:K,2,0),"")</f>
        <v/>
      </c>
      <c r="C1382" s="39" t="str">
        <f>IFERROR(VLOOKUP(A1382,'Listing Clients'!A:K,3,0),"")</f>
        <v/>
      </c>
      <c r="D1382" s="24"/>
      <c r="E1382" s="57"/>
      <c r="F1382" s="54"/>
      <c r="G1382" s="54"/>
      <c r="H1382" s="50">
        <f t="shared" ref="H1382" si="5180">G1382-F1382</f>
        <v>0</v>
      </c>
      <c r="I1382" s="50">
        <f t="shared" ref="I1382" si="5181">COUNTIF(D1382:D1385,"Adulte")*H1382</f>
        <v>0</v>
      </c>
      <c r="J1382" s="47">
        <f t="shared" ref="J1382" si="5182">IF(I1382="","",I1382*Y$2)</f>
        <v>0</v>
      </c>
      <c r="K1382" s="50">
        <f t="shared" ref="K1382" si="5183">COUNTIF(D1382:D1385,"E&lt;10 ans")*H1382</f>
        <v>0</v>
      </c>
      <c r="L1382" s="47">
        <f t="shared" si="5063"/>
        <v>0</v>
      </c>
      <c r="M1382" s="50">
        <f t="shared" ref="M1382" si="5184">COUNTIF(D1382:D1385,"Invité")*H1382</f>
        <v>0</v>
      </c>
      <c r="N1382" s="47">
        <f t="shared" ref="N1382" si="5185">IF(M1382="","",M1382*AC$2)</f>
        <v>0</v>
      </c>
      <c r="O1382" s="50">
        <f t="shared" ref="O1382" si="5186">COUNTIF(D1382:D1385,"Adulte")*H1382</f>
        <v>0</v>
      </c>
      <c r="P1382" s="47">
        <f t="shared" ref="P1382" si="5187">IF(O1382="","",O1382*Z$2)</f>
        <v>0</v>
      </c>
      <c r="Q1382" s="50">
        <f t="shared" ref="Q1382" si="5188">COUNTIF(D1382:D1385,"E&lt;10 ans")*H1382</f>
        <v>0</v>
      </c>
      <c r="R1382" s="47">
        <f t="shared" ref="R1382" si="5189">IF(Q1382="","",Q1382*AB$2)</f>
        <v>0</v>
      </c>
      <c r="S1382" s="50">
        <f t="shared" ref="S1382" si="5190">COUNTIF(D1382:D1385,"Invité")*H1382</f>
        <v>0</v>
      </c>
      <c r="T1382" s="47">
        <f t="shared" ref="T1382" si="5191">IF(S1382="","",S1382*AD$2)</f>
        <v>0</v>
      </c>
      <c r="U1382" s="50">
        <f t="shared" ref="U1382" si="5192">COUNTIF(D1382:D1385,"E&lt;3 ans")</f>
        <v>0</v>
      </c>
      <c r="V1382" s="47">
        <f t="shared" ref="V1382" si="5193">SUM(J1382,L1382,N1382,P1382,R1382,T1382,AE1382)</f>
        <v>0</v>
      </c>
      <c r="W1382" s="44">
        <f t="shared" ref="W1382" si="5194">SUM(O1382,Q1382,S1382)</f>
        <v>0</v>
      </c>
      <c r="X1382"/>
      <c r="Y1382"/>
      <c r="Z1382"/>
      <c r="AA1382"/>
      <c r="AB1382"/>
    </row>
    <row r="1383" spans="1:28" x14ac:dyDescent="0.25">
      <c r="A1383" s="61"/>
      <c r="B1383" s="40"/>
      <c r="D1383" s="42"/>
      <c r="E1383" s="58"/>
      <c r="F1383" s="55"/>
      <c r="G1383" s="55"/>
      <c r="H1383" s="51"/>
      <c r="I1383" s="51"/>
      <c r="J1383" s="48"/>
      <c r="K1383" s="51"/>
      <c r="L1383" s="48"/>
      <c r="M1383" s="51"/>
      <c r="N1383" s="48"/>
      <c r="O1383" s="51"/>
      <c r="P1383" s="48"/>
      <c r="Q1383" s="51"/>
      <c r="R1383" s="48"/>
      <c r="S1383" s="51"/>
      <c r="T1383" s="48"/>
      <c r="U1383" s="51"/>
      <c r="V1383" s="48"/>
      <c r="W1383" s="45"/>
      <c r="X1383"/>
      <c r="Y1383"/>
      <c r="Z1383"/>
      <c r="AA1383"/>
      <c r="AB1383"/>
    </row>
    <row r="1384" spans="1:28" x14ac:dyDescent="0.25">
      <c r="A1384" s="61"/>
      <c r="B1384" s="40"/>
      <c r="D1384" s="42"/>
      <c r="E1384" s="58"/>
      <c r="F1384" s="55"/>
      <c r="G1384" s="55"/>
      <c r="H1384" s="51"/>
      <c r="I1384" s="51"/>
      <c r="J1384" s="48"/>
      <c r="K1384" s="51"/>
      <c r="L1384" s="48"/>
      <c r="M1384" s="51"/>
      <c r="N1384" s="48"/>
      <c r="O1384" s="51"/>
      <c r="P1384" s="48"/>
      <c r="Q1384" s="51"/>
      <c r="R1384" s="48"/>
      <c r="S1384" s="51"/>
      <c r="T1384" s="48"/>
      <c r="U1384" s="51"/>
      <c r="V1384" s="48"/>
      <c r="W1384" s="45"/>
      <c r="X1384"/>
      <c r="Y1384"/>
      <c r="Z1384"/>
      <c r="AA1384"/>
      <c r="AB1384"/>
    </row>
    <row r="1385" spans="1:28" ht="15.75" thickBot="1" x14ac:dyDescent="0.3">
      <c r="A1385" s="62"/>
      <c r="B1385" s="41"/>
      <c r="C1385" s="35"/>
      <c r="D1385" s="25"/>
      <c r="E1385" s="59"/>
      <c r="F1385" s="56"/>
      <c r="G1385" s="56"/>
      <c r="H1385" s="52"/>
      <c r="I1385" s="52"/>
      <c r="J1385" s="53"/>
      <c r="K1385" s="52"/>
      <c r="L1385" s="53"/>
      <c r="M1385" s="52"/>
      <c r="N1385" s="53"/>
      <c r="O1385" s="52"/>
      <c r="P1385" s="53"/>
      <c r="Q1385" s="52"/>
      <c r="R1385" s="53"/>
      <c r="S1385" s="52"/>
      <c r="T1385" s="53"/>
      <c r="U1385" s="52"/>
      <c r="V1385" s="49"/>
      <c r="W1385" s="46"/>
      <c r="X1385"/>
      <c r="Y1385"/>
      <c r="Z1385"/>
      <c r="AA1385"/>
      <c r="AB1385"/>
    </row>
    <row r="1386" spans="1:28" x14ac:dyDescent="0.25">
      <c r="A1386" s="60"/>
      <c r="B1386" s="37" t="str">
        <f>IFERROR(VLOOKUP(A1386,'Listing Clients'!A:K,2,0),"")</f>
        <v/>
      </c>
      <c r="C1386" s="39" t="str">
        <f>IFERROR(VLOOKUP(A1386,'Listing Clients'!A:K,3,0),"")</f>
        <v/>
      </c>
      <c r="D1386" s="24"/>
      <c r="E1386" s="57"/>
      <c r="F1386" s="54"/>
      <c r="G1386" s="54"/>
      <c r="H1386" s="50">
        <f t="shared" ref="H1386" si="5195">G1386-F1386</f>
        <v>0</v>
      </c>
      <c r="I1386" s="50">
        <f t="shared" ref="I1386" si="5196">COUNTIF(D1386:D1389,"Adulte")*H1386</f>
        <v>0</v>
      </c>
      <c r="J1386" s="47">
        <f t="shared" ref="J1386" si="5197">IF(I1386="","",I1386*Y$2)</f>
        <v>0</v>
      </c>
      <c r="K1386" s="50">
        <f t="shared" ref="K1386" si="5198">COUNTIF(D1386:D1389,"E&lt;10 ans")*H1386</f>
        <v>0</v>
      </c>
      <c r="L1386" s="47">
        <f t="shared" si="5063"/>
        <v>0</v>
      </c>
      <c r="M1386" s="50">
        <f t="shared" ref="M1386" si="5199">COUNTIF(D1386:D1389,"Invité")*H1386</f>
        <v>0</v>
      </c>
      <c r="N1386" s="47">
        <f t="shared" ref="N1386" si="5200">IF(M1386="","",M1386*AC$2)</f>
        <v>0</v>
      </c>
      <c r="O1386" s="50">
        <f t="shared" ref="O1386" si="5201">COUNTIF(D1386:D1389,"Adulte")*H1386</f>
        <v>0</v>
      </c>
      <c r="P1386" s="47">
        <f t="shared" ref="P1386" si="5202">IF(O1386="","",O1386*Z$2)</f>
        <v>0</v>
      </c>
      <c r="Q1386" s="50">
        <f t="shared" ref="Q1386" si="5203">COUNTIF(D1386:D1389,"E&lt;10 ans")*H1386</f>
        <v>0</v>
      </c>
      <c r="R1386" s="47">
        <f t="shared" ref="R1386" si="5204">IF(Q1386="","",Q1386*AB$2)</f>
        <v>0</v>
      </c>
      <c r="S1386" s="50">
        <f t="shared" ref="S1386" si="5205">COUNTIF(D1386:D1389,"Invité")*H1386</f>
        <v>0</v>
      </c>
      <c r="T1386" s="47">
        <f t="shared" ref="T1386" si="5206">IF(S1386="","",S1386*AD$2)</f>
        <v>0</v>
      </c>
      <c r="U1386" s="50">
        <f t="shared" ref="U1386" si="5207">COUNTIF(D1386:D1389,"E&lt;3 ans")</f>
        <v>0</v>
      </c>
      <c r="V1386" s="47">
        <f t="shared" ref="V1386" si="5208">SUM(J1386,L1386,N1386,P1386,R1386,T1386,AE1386)</f>
        <v>0</v>
      </c>
      <c r="W1386" s="44">
        <f t="shared" ref="W1386" si="5209">SUM(O1386,Q1386,S1386)</f>
        <v>0</v>
      </c>
      <c r="X1386"/>
      <c r="Y1386"/>
      <c r="Z1386"/>
      <c r="AA1386"/>
      <c r="AB1386"/>
    </row>
    <row r="1387" spans="1:28" x14ac:dyDescent="0.25">
      <c r="A1387" s="61"/>
      <c r="B1387" s="40"/>
      <c r="D1387" s="42"/>
      <c r="E1387" s="58"/>
      <c r="F1387" s="55"/>
      <c r="G1387" s="55"/>
      <c r="H1387" s="51"/>
      <c r="I1387" s="51"/>
      <c r="J1387" s="48"/>
      <c r="K1387" s="51"/>
      <c r="L1387" s="48"/>
      <c r="M1387" s="51"/>
      <c r="N1387" s="48"/>
      <c r="O1387" s="51"/>
      <c r="P1387" s="48"/>
      <c r="Q1387" s="51"/>
      <c r="R1387" s="48"/>
      <c r="S1387" s="51"/>
      <c r="T1387" s="48"/>
      <c r="U1387" s="51"/>
      <c r="V1387" s="48"/>
      <c r="W1387" s="45"/>
      <c r="X1387"/>
      <c r="Y1387"/>
      <c r="Z1387"/>
      <c r="AA1387"/>
      <c r="AB1387"/>
    </row>
    <row r="1388" spans="1:28" x14ac:dyDescent="0.25">
      <c r="A1388" s="61"/>
      <c r="B1388" s="40"/>
      <c r="D1388" s="42"/>
      <c r="E1388" s="58"/>
      <c r="F1388" s="55"/>
      <c r="G1388" s="55"/>
      <c r="H1388" s="51"/>
      <c r="I1388" s="51"/>
      <c r="J1388" s="48"/>
      <c r="K1388" s="51"/>
      <c r="L1388" s="48"/>
      <c r="M1388" s="51"/>
      <c r="N1388" s="48"/>
      <c r="O1388" s="51"/>
      <c r="P1388" s="48"/>
      <c r="Q1388" s="51"/>
      <c r="R1388" s="48"/>
      <c r="S1388" s="51"/>
      <c r="T1388" s="48"/>
      <c r="U1388" s="51"/>
      <c r="V1388" s="48"/>
      <c r="W1388" s="45"/>
      <c r="X1388"/>
      <c r="Y1388"/>
      <c r="Z1388"/>
      <c r="AA1388"/>
      <c r="AB1388"/>
    </row>
    <row r="1389" spans="1:28" ht="15.75" thickBot="1" x14ac:dyDescent="0.3">
      <c r="A1389" s="62"/>
      <c r="B1389" s="41"/>
      <c r="C1389" s="35"/>
      <c r="D1389" s="25"/>
      <c r="E1389" s="59"/>
      <c r="F1389" s="56"/>
      <c r="G1389" s="56"/>
      <c r="H1389" s="52"/>
      <c r="I1389" s="52"/>
      <c r="J1389" s="53"/>
      <c r="K1389" s="52"/>
      <c r="L1389" s="53"/>
      <c r="M1389" s="52"/>
      <c r="N1389" s="53"/>
      <c r="O1389" s="52"/>
      <c r="P1389" s="53"/>
      <c r="Q1389" s="52"/>
      <c r="R1389" s="53"/>
      <c r="S1389" s="52"/>
      <c r="T1389" s="53"/>
      <c r="U1389" s="52"/>
      <c r="V1389" s="49"/>
      <c r="W1389" s="46"/>
      <c r="X1389"/>
      <c r="Y1389"/>
      <c r="Z1389"/>
      <c r="AA1389"/>
      <c r="AB1389"/>
    </row>
    <row r="1390" spans="1:28" x14ac:dyDescent="0.25">
      <c r="A1390" s="60"/>
      <c r="B1390" s="37" t="str">
        <f>IFERROR(VLOOKUP(A1390,'Listing Clients'!A:K,2,0),"")</f>
        <v/>
      </c>
      <c r="C1390" s="39" t="str">
        <f>IFERROR(VLOOKUP(A1390,'Listing Clients'!A:K,3,0),"")</f>
        <v/>
      </c>
      <c r="D1390" s="24"/>
      <c r="E1390" s="57"/>
      <c r="F1390" s="54"/>
      <c r="G1390" s="54"/>
      <c r="H1390" s="50">
        <f t="shared" ref="H1390" si="5210">G1390-F1390</f>
        <v>0</v>
      </c>
      <c r="I1390" s="50">
        <f t="shared" ref="I1390" si="5211">COUNTIF(D1390:D1393,"Adulte")*H1390</f>
        <v>0</v>
      </c>
      <c r="J1390" s="47">
        <f t="shared" ref="J1390" si="5212">IF(I1390="","",I1390*Y$2)</f>
        <v>0</v>
      </c>
      <c r="K1390" s="50">
        <f t="shared" ref="K1390" si="5213">COUNTIF(D1390:D1393,"E&lt;10 ans")*H1390</f>
        <v>0</v>
      </c>
      <c r="L1390" s="47">
        <f t="shared" si="5063"/>
        <v>0</v>
      </c>
      <c r="M1390" s="50">
        <f t="shared" ref="M1390" si="5214">COUNTIF(D1390:D1393,"Invité")*H1390</f>
        <v>0</v>
      </c>
      <c r="N1390" s="47">
        <f t="shared" ref="N1390" si="5215">IF(M1390="","",M1390*AC$2)</f>
        <v>0</v>
      </c>
      <c r="O1390" s="50">
        <f t="shared" ref="O1390" si="5216">COUNTIF(D1390:D1393,"Adulte")*H1390</f>
        <v>0</v>
      </c>
      <c r="P1390" s="47">
        <f t="shared" ref="P1390" si="5217">IF(O1390="","",O1390*Z$2)</f>
        <v>0</v>
      </c>
      <c r="Q1390" s="50">
        <f t="shared" ref="Q1390" si="5218">COUNTIF(D1390:D1393,"E&lt;10 ans")*H1390</f>
        <v>0</v>
      </c>
      <c r="R1390" s="47">
        <f t="shared" ref="R1390" si="5219">IF(Q1390="","",Q1390*AB$2)</f>
        <v>0</v>
      </c>
      <c r="S1390" s="50">
        <f t="shared" ref="S1390" si="5220">COUNTIF(D1390:D1393,"Invité")*H1390</f>
        <v>0</v>
      </c>
      <c r="T1390" s="47">
        <f t="shared" ref="T1390" si="5221">IF(S1390="","",S1390*AD$2)</f>
        <v>0</v>
      </c>
      <c r="U1390" s="50">
        <f t="shared" ref="U1390" si="5222">COUNTIF(D1390:D1393,"E&lt;3 ans")</f>
        <v>0</v>
      </c>
      <c r="V1390" s="47">
        <f t="shared" ref="V1390" si="5223">SUM(J1390,L1390,N1390,P1390,R1390,T1390,AE1390)</f>
        <v>0</v>
      </c>
      <c r="W1390" s="44">
        <f t="shared" ref="W1390" si="5224">SUM(O1390,Q1390,S1390)</f>
        <v>0</v>
      </c>
      <c r="X1390"/>
      <c r="Y1390"/>
      <c r="Z1390"/>
      <c r="AA1390"/>
      <c r="AB1390"/>
    </row>
    <row r="1391" spans="1:28" x14ac:dyDescent="0.25">
      <c r="A1391" s="61"/>
      <c r="B1391" s="40"/>
      <c r="D1391" s="42"/>
      <c r="E1391" s="58"/>
      <c r="F1391" s="55"/>
      <c r="G1391" s="55"/>
      <c r="H1391" s="51"/>
      <c r="I1391" s="51"/>
      <c r="J1391" s="48"/>
      <c r="K1391" s="51"/>
      <c r="L1391" s="48"/>
      <c r="M1391" s="51"/>
      <c r="N1391" s="48"/>
      <c r="O1391" s="51"/>
      <c r="P1391" s="48"/>
      <c r="Q1391" s="51"/>
      <c r="R1391" s="48"/>
      <c r="S1391" s="51"/>
      <c r="T1391" s="48"/>
      <c r="U1391" s="51"/>
      <c r="V1391" s="48"/>
      <c r="W1391" s="45"/>
      <c r="X1391"/>
      <c r="Y1391"/>
      <c r="Z1391"/>
      <c r="AA1391"/>
      <c r="AB1391"/>
    </row>
    <row r="1392" spans="1:28" x14ac:dyDescent="0.25">
      <c r="A1392" s="61"/>
      <c r="B1392" s="40"/>
      <c r="D1392" s="42"/>
      <c r="E1392" s="58"/>
      <c r="F1392" s="55"/>
      <c r="G1392" s="55"/>
      <c r="H1392" s="51"/>
      <c r="I1392" s="51"/>
      <c r="J1392" s="48"/>
      <c r="K1392" s="51"/>
      <c r="L1392" s="48"/>
      <c r="M1392" s="51"/>
      <c r="N1392" s="48"/>
      <c r="O1392" s="51"/>
      <c r="P1392" s="48"/>
      <c r="Q1392" s="51"/>
      <c r="R1392" s="48"/>
      <c r="S1392" s="51"/>
      <c r="T1392" s="48"/>
      <c r="U1392" s="51"/>
      <c r="V1392" s="48"/>
      <c r="W1392" s="45"/>
      <c r="X1392"/>
      <c r="Y1392"/>
      <c r="Z1392"/>
      <c r="AA1392"/>
      <c r="AB1392"/>
    </row>
    <row r="1393" spans="1:28" ht="15.75" thickBot="1" x14ac:dyDescent="0.3">
      <c r="A1393" s="62"/>
      <c r="B1393" s="41"/>
      <c r="C1393" s="35"/>
      <c r="D1393" s="25"/>
      <c r="E1393" s="59"/>
      <c r="F1393" s="56"/>
      <c r="G1393" s="56"/>
      <c r="H1393" s="52"/>
      <c r="I1393" s="52"/>
      <c r="J1393" s="53"/>
      <c r="K1393" s="52"/>
      <c r="L1393" s="53"/>
      <c r="M1393" s="52"/>
      <c r="N1393" s="53"/>
      <c r="O1393" s="52"/>
      <c r="P1393" s="53"/>
      <c r="Q1393" s="52"/>
      <c r="R1393" s="53"/>
      <c r="S1393" s="52"/>
      <c r="T1393" s="53"/>
      <c r="U1393" s="52"/>
      <c r="V1393" s="49"/>
      <c r="W1393" s="46"/>
      <c r="X1393"/>
      <c r="Y1393"/>
      <c r="Z1393"/>
      <c r="AA1393"/>
      <c r="AB1393"/>
    </row>
    <row r="1394" spans="1:28" x14ac:dyDescent="0.25">
      <c r="A1394" s="60"/>
      <c r="B1394" s="37" t="str">
        <f>IFERROR(VLOOKUP(A1394,'Listing Clients'!A:K,2,0),"")</f>
        <v/>
      </c>
      <c r="C1394" s="39" t="str">
        <f>IFERROR(VLOOKUP(A1394,'Listing Clients'!A:K,3,0),"")</f>
        <v/>
      </c>
      <c r="D1394" s="24"/>
      <c r="E1394" s="57"/>
      <c r="F1394" s="54"/>
      <c r="G1394" s="54"/>
      <c r="H1394" s="50">
        <f t="shared" ref="H1394" si="5225">G1394-F1394</f>
        <v>0</v>
      </c>
      <c r="I1394" s="50">
        <f t="shared" ref="I1394" si="5226">COUNTIF(D1394:D1397,"Adulte")*H1394</f>
        <v>0</v>
      </c>
      <c r="J1394" s="47">
        <f t="shared" ref="J1394" si="5227">IF(I1394="","",I1394*Y$2)</f>
        <v>0</v>
      </c>
      <c r="K1394" s="50">
        <f t="shared" ref="K1394" si="5228">COUNTIF(D1394:D1397,"E&lt;10 ans")*H1394</f>
        <v>0</v>
      </c>
      <c r="L1394" s="47">
        <f t="shared" si="5063"/>
        <v>0</v>
      </c>
      <c r="M1394" s="50">
        <f t="shared" ref="M1394" si="5229">COUNTIF(D1394:D1397,"Invité")*H1394</f>
        <v>0</v>
      </c>
      <c r="N1394" s="47">
        <f t="shared" ref="N1394" si="5230">IF(M1394="","",M1394*AC$2)</f>
        <v>0</v>
      </c>
      <c r="O1394" s="50">
        <f t="shared" ref="O1394" si="5231">COUNTIF(D1394:D1397,"Adulte")*H1394</f>
        <v>0</v>
      </c>
      <c r="P1394" s="47">
        <f t="shared" ref="P1394" si="5232">IF(O1394="","",O1394*Z$2)</f>
        <v>0</v>
      </c>
      <c r="Q1394" s="50">
        <f t="shared" ref="Q1394" si="5233">COUNTIF(D1394:D1397,"E&lt;10 ans")*H1394</f>
        <v>0</v>
      </c>
      <c r="R1394" s="47">
        <f t="shared" ref="R1394" si="5234">IF(Q1394="","",Q1394*AB$2)</f>
        <v>0</v>
      </c>
      <c r="S1394" s="50">
        <f t="shared" ref="S1394" si="5235">COUNTIF(D1394:D1397,"Invité")*H1394</f>
        <v>0</v>
      </c>
      <c r="T1394" s="47">
        <f t="shared" ref="T1394" si="5236">IF(S1394="","",S1394*AD$2)</f>
        <v>0</v>
      </c>
      <c r="U1394" s="50">
        <f t="shared" ref="U1394" si="5237">COUNTIF(D1394:D1397,"E&lt;3 ans")</f>
        <v>0</v>
      </c>
      <c r="V1394" s="47">
        <f t="shared" ref="V1394" si="5238">SUM(J1394,L1394,N1394,P1394,R1394,T1394,AE1394)</f>
        <v>0</v>
      </c>
      <c r="W1394" s="44">
        <f t="shared" ref="W1394" si="5239">SUM(O1394,Q1394,S1394)</f>
        <v>0</v>
      </c>
      <c r="X1394"/>
      <c r="Y1394"/>
      <c r="Z1394"/>
      <c r="AA1394"/>
      <c r="AB1394"/>
    </row>
    <row r="1395" spans="1:28" x14ac:dyDescent="0.25">
      <c r="A1395" s="61"/>
      <c r="B1395" s="40"/>
      <c r="D1395" s="42"/>
      <c r="E1395" s="58"/>
      <c r="F1395" s="55"/>
      <c r="G1395" s="55"/>
      <c r="H1395" s="51"/>
      <c r="I1395" s="51"/>
      <c r="J1395" s="48"/>
      <c r="K1395" s="51"/>
      <c r="L1395" s="48"/>
      <c r="M1395" s="51"/>
      <c r="N1395" s="48"/>
      <c r="O1395" s="51"/>
      <c r="P1395" s="48"/>
      <c r="Q1395" s="51"/>
      <c r="R1395" s="48"/>
      <c r="S1395" s="51"/>
      <c r="T1395" s="48"/>
      <c r="U1395" s="51"/>
      <c r="V1395" s="48"/>
      <c r="W1395" s="45"/>
      <c r="X1395"/>
      <c r="Y1395"/>
      <c r="Z1395"/>
      <c r="AA1395"/>
      <c r="AB1395"/>
    </row>
    <row r="1396" spans="1:28" x14ac:dyDescent="0.25">
      <c r="A1396" s="61"/>
      <c r="B1396" s="40"/>
      <c r="D1396" s="42"/>
      <c r="E1396" s="58"/>
      <c r="F1396" s="55"/>
      <c r="G1396" s="55"/>
      <c r="H1396" s="51"/>
      <c r="I1396" s="51"/>
      <c r="J1396" s="48"/>
      <c r="K1396" s="51"/>
      <c r="L1396" s="48"/>
      <c r="M1396" s="51"/>
      <c r="N1396" s="48"/>
      <c r="O1396" s="51"/>
      <c r="P1396" s="48"/>
      <c r="Q1396" s="51"/>
      <c r="R1396" s="48"/>
      <c r="S1396" s="51"/>
      <c r="T1396" s="48"/>
      <c r="U1396" s="51"/>
      <c r="V1396" s="48"/>
      <c r="W1396" s="45"/>
      <c r="X1396"/>
      <c r="Y1396"/>
      <c r="Z1396"/>
      <c r="AA1396"/>
      <c r="AB1396"/>
    </row>
    <row r="1397" spans="1:28" ht="15.75" thickBot="1" x14ac:dyDescent="0.3">
      <c r="A1397" s="62"/>
      <c r="B1397" s="41"/>
      <c r="C1397" s="35"/>
      <c r="D1397" s="25"/>
      <c r="E1397" s="59"/>
      <c r="F1397" s="56"/>
      <c r="G1397" s="56"/>
      <c r="H1397" s="52"/>
      <c r="I1397" s="52"/>
      <c r="J1397" s="53"/>
      <c r="K1397" s="52"/>
      <c r="L1397" s="53"/>
      <c r="M1397" s="52"/>
      <c r="N1397" s="53"/>
      <c r="O1397" s="52"/>
      <c r="P1397" s="53"/>
      <c r="Q1397" s="52"/>
      <c r="R1397" s="53"/>
      <c r="S1397" s="52"/>
      <c r="T1397" s="53"/>
      <c r="U1397" s="52"/>
      <c r="V1397" s="49"/>
      <c r="W1397" s="46"/>
      <c r="X1397"/>
      <c r="Y1397"/>
      <c r="Z1397"/>
      <c r="AA1397"/>
      <c r="AB1397"/>
    </row>
    <row r="1398" spans="1:28" x14ac:dyDescent="0.25">
      <c r="A1398" s="60"/>
      <c r="B1398" s="37" t="str">
        <f>IFERROR(VLOOKUP(A1398,'Listing Clients'!A:K,2,0),"")</f>
        <v/>
      </c>
      <c r="C1398" s="39" t="str">
        <f>IFERROR(VLOOKUP(A1398,'Listing Clients'!A:K,3,0),"")</f>
        <v/>
      </c>
      <c r="D1398" s="24"/>
      <c r="E1398" s="57"/>
      <c r="F1398" s="54"/>
      <c r="G1398" s="54"/>
      <c r="H1398" s="50">
        <f t="shared" ref="H1398" si="5240">G1398-F1398</f>
        <v>0</v>
      </c>
      <c r="I1398" s="50">
        <f t="shared" ref="I1398" si="5241">COUNTIF(D1398:D1401,"Adulte")*H1398</f>
        <v>0</v>
      </c>
      <c r="J1398" s="47">
        <f t="shared" ref="J1398" si="5242">IF(I1398="","",I1398*Y$2)</f>
        <v>0</v>
      </c>
      <c r="K1398" s="50">
        <f t="shared" ref="K1398" si="5243">COUNTIF(D1398:D1401,"E&lt;10 ans")*H1398</f>
        <v>0</v>
      </c>
      <c r="L1398" s="47">
        <f t="shared" si="5063"/>
        <v>0</v>
      </c>
      <c r="M1398" s="50">
        <f t="shared" ref="M1398" si="5244">COUNTIF(D1398:D1401,"Invité")*H1398</f>
        <v>0</v>
      </c>
      <c r="N1398" s="47">
        <f t="shared" ref="N1398" si="5245">IF(M1398="","",M1398*AC$2)</f>
        <v>0</v>
      </c>
      <c r="O1398" s="50">
        <f t="shared" ref="O1398" si="5246">COUNTIF(D1398:D1401,"Adulte")*H1398</f>
        <v>0</v>
      </c>
      <c r="P1398" s="47">
        <f t="shared" ref="P1398" si="5247">IF(O1398="","",O1398*Z$2)</f>
        <v>0</v>
      </c>
      <c r="Q1398" s="50">
        <f t="shared" ref="Q1398" si="5248">COUNTIF(D1398:D1401,"E&lt;10 ans")*H1398</f>
        <v>0</v>
      </c>
      <c r="R1398" s="47">
        <f t="shared" ref="R1398" si="5249">IF(Q1398="","",Q1398*AB$2)</f>
        <v>0</v>
      </c>
      <c r="S1398" s="50">
        <f t="shared" ref="S1398" si="5250">COUNTIF(D1398:D1401,"Invité")*H1398</f>
        <v>0</v>
      </c>
      <c r="T1398" s="47">
        <f t="shared" ref="T1398" si="5251">IF(S1398="","",S1398*AD$2)</f>
        <v>0</v>
      </c>
      <c r="U1398" s="50">
        <f t="shared" ref="U1398" si="5252">COUNTIF(D1398:D1401,"E&lt;3 ans")</f>
        <v>0</v>
      </c>
      <c r="V1398" s="47">
        <f t="shared" ref="V1398" si="5253">SUM(J1398,L1398,N1398,P1398,R1398,T1398,AE1398)</f>
        <v>0</v>
      </c>
      <c r="W1398" s="44">
        <f t="shared" ref="W1398" si="5254">SUM(O1398,Q1398,S1398)</f>
        <v>0</v>
      </c>
      <c r="X1398"/>
      <c r="Y1398"/>
      <c r="Z1398"/>
      <c r="AA1398"/>
      <c r="AB1398"/>
    </row>
    <row r="1399" spans="1:28" x14ac:dyDescent="0.25">
      <c r="A1399" s="61"/>
      <c r="B1399" s="40"/>
      <c r="D1399" s="42"/>
      <c r="E1399" s="58"/>
      <c r="F1399" s="55"/>
      <c r="G1399" s="55"/>
      <c r="H1399" s="51"/>
      <c r="I1399" s="51"/>
      <c r="J1399" s="48"/>
      <c r="K1399" s="51"/>
      <c r="L1399" s="48"/>
      <c r="M1399" s="51"/>
      <c r="N1399" s="48"/>
      <c r="O1399" s="51"/>
      <c r="P1399" s="48"/>
      <c r="Q1399" s="51"/>
      <c r="R1399" s="48"/>
      <c r="S1399" s="51"/>
      <c r="T1399" s="48"/>
      <c r="U1399" s="51"/>
      <c r="V1399" s="48"/>
      <c r="W1399" s="45"/>
      <c r="X1399"/>
      <c r="Y1399"/>
      <c r="Z1399"/>
      <c r="AA1399"/>
      <c r="AB1399"/>
    </row>
    <row r="1400" spans="1:28" x14ac:dyDescent="0.25">
      <c r="A1400" s="61"/>
      <c r="B1400" s="40"/>
      <c r="D1400" s="42"/>
      <c r="E1400" s="58"/>
      <c r="F1400" s="55"/>
      <c r="G1400" s="55"/>
      <c r="H1400" s="51"/>
      <c r="I1400" s="51"/>
      <c r="J1400" s="48"/>
      <c r="K1400" s="51"/>
      <c r="L1400" s="48"/>
      <c r="M1400" s="51"/>
      <c r="N1400" s="48"/>
      <c r="O1400" s="51"/>
      <c r="P1400" s="48"/>
      <c r="Q1400" s="51"/>
      <c r="R1400" s="48"/>
      <c r="S1400" s="51"/>
      <c r="T1400" s="48"/>
      <c r="U1400" s="51"/>
      <c r="V1400" s="48"/>
      <c r="W1400" s="45"/>
      <c r="X1400"/>
      <c r="Y1400"/>
      <c r="Z1400"/>
      <c r="AA1400"/>
      <c r="AB1400"/>
    </row>
    <row r="1401" spans="1:28" ht="15.75" thickBot="1" x14ac:dyDescent="0.3">
      <c r="A1401" s="62"/>
      <c r="B1401" s="41"/>
      <c r="C1401" s="35"/>
      <c r="D1401" s="25"/>
      <c r="E1401" s="59"/>
      <c r="F1401" s="56"/>
      <c r="G1401" s="56"/>
      <c r="H1401" s="52"/>
      <c r="I1401" s="52"/>
      <c r="J1401" s="53"/>
      <c r="K1401" s="52"/>
      <c r="L1401" s="53"/>
      <c r="M1401" s="52"/>
      <c r="N1401" s="53"/>
      <c r="O1401" s="52"/>
      <c r="P1401" s="53"/>
      <c r="Q1401" s="52"/>
      <c r="R1401" s="53"/>
      <c r="S1401" s="52"/>
      <c r="T1401" s="53"/>
      <c r="U1401" s="52"/>
      <c r="V1401" s="49"/>
      <c r="W1401" s="46"/>
      <c r="X1401"/>
      <c r="Y1401"/>
      <c r="Z1401"/>
      <c r="AA1401"/>
      <c r="AB1401"/>
    </row>
    <row r="1402" spans="1:28" x14ac:dyDescent="0.25">
      <c r="A1402" s="60"/>
      <c r="B1402" s="37" t="str">
        <f>IFERROR(VLOOKUP(A1402,'Listing Clients'!A:K,2,0),"")</f>
        <v/>
      </c>
      <c r="C1402" s="39" t="str">
        <f>IFERROR(VLOOKUP(A1402,'Listing Clients'!A:K,3,0),"")</f>
        <v/>
      </c>
      <c r="D1402" s="24"/>
      <c r="E1402" s="57"/>
      <c r="F1402" s="54"/>
      <c r="G1402" s="54"/>
      <c r="H1402" s="50">
        <f t="shared" ref="H1402" si="5255">G1402-F1402</f>
        <v>0</v>
      </c>
      <c r="I1402" s="50">
        <f t="shared" ref="I1402" si="5256">COUNTIF(D1402:D1405,"Adulte")*H1402</f>
        <v>0</v>
      </c>
      <c r="J1402" s="47">
        <f t="shared" ref="J1402" si="5257">IF(I1402="","",I1402*Y$2)</f>
        <v>0</v>
      </c>
      <c r="K1402" s="50">
        <f t="shared" ref="K1402" si="5258">COUNTIF(D1402:D1405,"E&lt;10 ans")*H1402</f>
        <v>0</v>
      </c>
      <c r="L1402" s="47">
        <f t="shared" si="5063"/>
        <v>0</v>
      </c>
      <c r="M1402" s="50">
        <f t="shared" ref="M1402" si="5259">COUNTIF(D1402:D1405,"Invité")*H1402</f>
        <v>0</v>
      </c>
      <c r="N1402" s="47">
        <f t="shared" ref="N1402" si="5260">IF(M1402="","",M1402*AC$2)</f>
        <v>0</v>
      </c>
      <c r="O1402" s="50">
        <f t="shared" ref="O1402" si="5261">COUNTIF(D1402:D1405,"Adulte")*H1402</f>
        <v>0</v>
      </c>
      <c r="P1402" s="47">
        <f t="shared" ref="P1402" si="5262">IF(O1402="","",O1402*Z$2)</f>
        <v>0</v>
      </c>
      <c r="Q1402" s="50">
        <f t="shared" ref="Q1402" si="5263">COUNTIF(D1402:D1405,"E&lt;10 ans")*H1402</f>
        <v>0</v>
      </c>
      <c r="R1402" s="47">
        <f t="shared" ref="R1402" si="5264">IF(Q1402="","",Q1402*AB$2)</f>
        <v>0</v>
      </c>
      <c r="S1402" s="50">
        <f t="shared" ref="S1402" si="5265">COUNTIF(D1402:D1405,"Invité")*H1402</f>
        <v>0</v>
      </c>
      <c r="T1402" s="47">
        <f t="shared" ref="T1402" si="5266">IF(S1402="","",S1402*AD$2)</f>
        <v>0</v>
      </c>
      <c r="U1402" s="50">
        <f t="shared" ref="U1402" si="5267">COUNTIF(D1402:D1405,"E&lt;3 ans")</f>
        <v>0</v>
      </c>
      <c r="V1402" s="47">
        <f t="shared" ref="V1402" si="5268">SUM(J1402,L1402,N1402,P1402,R1402,T1402,AE1402)</f>
        <v>0</v>
      </c>
      <c r="W1402" s="44">
        <f t="shared" ref="W1402" si="5269">SUM(O1402,Q1402,S1402)</f>
        <v>0</v>
      </c>
      <c r="X1402"/>
      <c r="Y1402"/>
      <c r="Z1402"/>
      <c r="AA1402"/>
      <c r="AB1402"/>
    </row>
    <row r="1403" spans="1:28" x14ac:dyDescent="0.25">
      <c r="A1403" s="61"/>
      <c r="B1403" s="40"/>
      <c r="D1403" s="42"/>
      <c r="E1403" s="58"/>
      <c r="F1403" s="55"/>
      <c r="G1403" s="55"/>
      <c r="H1403" s="51"/>
      <c r="I1403" s="51"/>
      <c r="J1403" s="48"/>
      <c r="K1403" s="51"/>
      <c r="L1403" s="48"/>
      <c r="M1403" s="51"/>
      <c r="N1403" s="48"/>
      <c r="O1403" s="51"/>
      <c r="P1403" s="48"/>
      <c r="Q1403" s="51"/>
      <c r="R1403" s="48"/>
      <c r="S1403" s="51"/>
      <c r="T1403" s="48"/>
      <c r="U1403" s="51"/>
      <c r="V1403" s="48"/>
      <c r="W1403" s="45"/>
      <c r="X1403"/>
      <c r="Y1403"/>
      <c r="Z1403"/>
      <c r="AA1403"/>
      <c r="AB1403"/>
    </row>
    <row r="1404" spans="1:28" x14ac:dyDescent="0.25">
      <c r="A1404" s="61"/>
      <c r="B1404" s="40"/>
      <c r="D1404" s="42"/>
      <c r="E1404" s="58"/>
      <c r="F1404" s="55"/>
      <c r="G1404" s="55"/>
      <c r="H1404" s="51"/>
      <c r="I1404" s="51"/>
      <c r="J1404" s="48"/>
      <c r="K1404" s="51"/>
      <c r="L1404" s="48"/>
      <c r="M1404" s="51"/>
      <c r="N1404" s="48"/>
      <c r="O1404" s="51"/>
      <c r="P1404" s="48"/>
      <c r="Q1404" s="51"/>
      <c r="R1404" s="48"/>
      <c r="S1404" s="51"/>
      <c r="T1404" s="48"/>
      <c r="U1404" s="51"/>
      <c r="V1404" s="48"/>
      <c r="W1404" s="45"/>
      <c r="X1404"/>
      <c r="Y1404"/>
      <c r="Z1404"/>
      <c r="AA1404"/>
      <c r="AB1404"/>
    </row>
    <row r="1405" spans="1:28" ht="15.75" thickBot="1" x14ac:dyDescent="0.3">
      <c r="A1405" s="62"/>
      <c r="B1405" s="41"/>
      <c r="C1405" s="35"/>
      <c r="D1405" s="25"/>
      <c r="E1405" s="59"/>
      <c r="F1405" s="56"/>
      <c r="G1405" s="56"/>
      <c r="H1405" s="52"/>
      <c r="I1405" s="52"/>
      <c r="J1405" s="53"/>
      <c r="K1405" s="52"/>
      <c r="L1405" s="53"/>
      <c r="M1405" s="52"/>
      <c r="N1405" s="53"/>
      <c r="O1405" s="52"/>
      <c r="P1405" s="53"/>
      <c r="Q1405" s="52"/>
      <c r="R1405" s="53"/>
      <c r="S1405" s="52"/>
      <c r="T1405" s="53"/>
      <c r="U1405" s="52"/>
      <c r="V1405" s="49"/>
      <c r="W1405" s="46"/>
      <c r="X1405"/>
      <c r="Y1405"/>
      <c r="Z1405"/>
      <c r="AA1405"/>
      <c r="AB1405"/>
    </row>
    <row r="1406" spans="1:28" x14ac:dyDescent="0.25">
      <c r="A1406" s="60"/>
      <c r="B1406" s="37" t="str">
        <f>IFERROR(VLOOKUP(A1406,'Listing Clients'!A:K,2,0),"")</f>
        <v/>
      </c>
      <c r="C1406" s="39" t="str">
        <f>IFERROR(VLOOKUP(A1406,'Listing Clients'!A:K,3,0),"")</f>
        <v/>
      </c>
      <c r="D1406" s="24"/>
      <c r="E1406" s="57"/>
      <c r="F1406" s="54"/>
      <c r="G1406" s="54"/>
      <c r="H1406" s="50">
        <f t="shared" ref="H1406" si="5270">G1406-F1406</f>
        <v>0</v>
      </c>
      <c r="I1406" s="50">
        <f t="shared" ref="I1406" si="5271">COUNTIF(D1406:D1409,"Adulte")*H1406</f>
        <v>0</v>
      </c>
      <c r="J1406" s="47">
        <f t="shared" ref="J1406" si="5272">IF(I1406="","",I1406*Y$2)</f>
        <v>0</v>
      </c>
      <c r="K1406" s="50">
        <f t="shared" ref="K1406" si="5273">COUNTIF(D1406:D1409,"E&lt;10 ans")*H1406</f>
        <v>0</v>
      </c>
      <c r="L1406" s="47">
        <f t="shared" si="5063"/>
        <v>0</v>
      </c>
      <c r="M1406" s="50">
        <f t="shared" ref="M1406" si="5274">COUNTIF(D1406:D1409,"Invité")*H1406</f>
        <v>0</v>
      </c>
      <c r="N1406" s="47">
        <f t="shared" ref="N1406" si="5275">IF(M1406="","",M1406*AC$2)</f>
        <v>0</v>
      </c>
      <c r="O1406" s="50">
        <f t="shared" ref="O1406" si="5276">COUNTIF(D1406:D1409,"Adulte")*H1406</f>
        <v>0</v>
      </c>
      <c r="P1406" s="47">
        <f t="shared" ref="P1406" si="5277">IF(O1406="","",O1406*Z$2)</f>
        <v>0</v>
      </c>
      <c r="Q1406" s="50">
        <f t="shared" ref="Q1406" si="5278">COUNTIF(D1406:D1409,"E&lt;10 ans")*H1406</f>
        <v>0</v>
      </c>
      <c r="R1406" s="47">
        <f t="shared" ref="R1406" si="5279">IF(Q1406="","",Q1406*AB$2)</f>
        <v>0</v>
      </c>
      <c r="S1406" s="50">
        <f t="shared" ref="S1406" si="5280">COUNTIF(D1406:D1409,"Invité")*H1406</f>
        <v>0</v>
      </c>
      <c r="T1406" s="47">
        <f t="shared" ref="T1406" si="5281">IF(S1406="","",S1406*AD$2)</f>
        <v>0</v>
      </c>
      <c r="U1406" s="50">
        <f t="shared" ref="U1406" si="5282">COUNTIF(D1406:D1409,"E&lt;3 ans")</f>
        <v>0</v>
      </c>
      <c r="V1406" s="47">
        <f t="shared" ref="V1406" si="5283">SUM(J1406,L1406,N1406,P1406,R1406,T1406,AE1406)</f>
        <v>0</v>
      </c>
      <c r="W1406" s="44">
        <f t="shared" ref="W1406" si="5284">SUM(O1406,Q1406,S1406)</f>
        <v>0</v>
      </c>
      <c r="X1406"/>
      <c r="Y1406"/>
      <c r="Z1406"/>
      <c r="AA1406"/>
      <c r="AB1406"/>
    </row>
    <row r="1407" spans="1:28" x14ac:dyDescent="0.25">
      <c r="A1407" s="61"/>
      <c r="B1407" s="40"/>
      <c r="D1407" s="42"/>
      <c r="E1407" s="58"/>
      <c r="F1407" s="55"/>
      <c r="G1407" s="55"/>
      <c r="H1407" s="51"/>
      <c r="I1407" s="51"/>
      <c r="J1407" s="48"/>
      <c r="K1407" s="51"/>
      <c r="L1407" s="48"/>
      <c r="M1407" s="51"/>
      <c r="N1407" s="48"/>
      <c r="O1407" s="51"/>
      <c r="P1407" s="48"/>
      <c r="Q1407" s="51"/>
      <c r="R1407" s="48"/>
      <c r="S1407" s="51"/>
      <c r="T1407" s="48"/>
      <c r="U1407" s="51"/>
      <c r="V1407" s="48"/>
      <c r="W1407" s="45"/>
      <c r="X1407"/>
      <c r="Y1407"/>
      <c r="Z1407"/>
      <c r="AA1407"/>
      <c r="AB1407"/>
    </row>
    <row r="1408" spans="1:28" x14ac:dyDescent="0.25">
      <c r="A1408" s="61"/>
      <c r="B1408" s="40"/>
      <c r="D1408" s="42"/>
      <c r="E1408" s="58"/>
      <c r="F1408" s="55"/>
      <c r="G1408" s="55"/>
      <c r="H1408" s="51"/>
      <c r="I1408" s="51"/>
      <c r="J1408" s="48"/>
      <c r="K1408" s="51"/>
      <c r="L1408" s="48"/>
      <c r="M1408" s="51"/>
      <c r="N1408" s="48"/>
      <c r="O1408" s="51"/>
      <c r="P1408" s="48"/>
      <c r="Q1408" s="51"/>
      <c r="R1408" s="48"/>
      <c r="S1408" s="51"/>
      <c r="T1408" s="48"/>
      <c r="U1408" s="51"/>
      <c r="V1408" s="48"/>
      <c r="W1408" s="45"/>
      <c r="X1408"/>
      <c r="Y1408"/>
      <c r="Z1408"/>
      <c r="AA1408"/>
      <c r="AB1408"/>
    </row>
    <row r="1409" spans="1:28" ht="15.75" thickBot="1" x14ac:dyDescent="0.3">
      <c r="A1409" s="62"/>
      <c r="B1409" s="41"/>
      <c r="C1409" s="35"/>
      <c r="D1409" s="25"/>
      <c r="E1409" s="59"/>
      <c r="F1409" s="56"/>
      <c r="G1409" s="56"/>
      <c r="H1409" s="52"/>
      <c r="I1409" s="52"/>
      <c r="J1409" s="53"/>
      <c r="K1409" s="52"/>
      <c r="L1409" s="53"/>
      <c r="M1409" s="52"/>
      <c r="N1409" s="53"/>
      <c r="O1409" s="52"/>
      <c r="P1409" s="53"/>
      <c r="Q1409" s="52"/>
      <c r="R1409" s="53"/>
      <c r="S1409" s="52"/>
      <c r="T1409" s="53"/>
      <c r="U1409" s="52"/>
      <c r="V1409" s="49"/>
      <c r="W1409" s="46"/>
      <c r="X1409"/>
      <c r="Y1409"/>
      <c r="Z1409"/>
      <c r="AA1409"/>
      <c r="AB1409"/>
    </row>
    <row r="1410" spans="1:28" x14ac:dyDescent="0.25">
      <c r="A1410" s="60"/>
      <c r="B1410" s="37" t="str">
        <f>IFERROR(VLOOKUP(A1410,'Listing Clients'!A:K,2,0),"")</f>
        <v/>
      </c>
      <c r="C1410" s="39" t="str">
        <f>IFERROR(VLOOKUP(A1410,'Listing Clients'!A:K,3,0),"")</f>
        <v/>
      </c>
      <c r="D1410" s="24"/>
      <c r="E1410" s="57"/>
      <c r="F1410" s="54"/>
      <c r="G1410" s="54"/>
      <c r="H1410" s="50">
        <f t="shared" ref="H1410" si="5285">G1410-F1410</f>
        <v>0</v>
      </c>
      <c r="I1410" s="50">
        <f t="shared" ref="I1410" si="5286">COUNTIF(D1410:D1413,"Adulte")*H1410</f>
        <v>0</v>
      </c>
      <c r="J1410" s="47">
        <f t="shared" ref="J1410" si="5287">IF(I1410="","",I1410*Y$2)</f>
        <v>0</v>
      </c>
      <c r="K1410" s="50">
        <f t="shared" ref="K1410" si="5288">COUNTIF(D1410:D1413,"E&lt;10 ans")*H1410</f>
        <v>0</v>
      </c>
      <c r="L1410" s="47">
        <f t="shared" si="5063"/>
        <v>0</v>
      </c>
      <c r="M1410" s="50">
        <f t="shared" ref="M1410" si="5289">COUNTIF(D1410:D1413,"Invité")*H1410</f>
        <v>0</v>
      </c>
      <c r="N1410" s="47">
        <f t="shared" ref="N1410" si="5290">IF(M1410="","",M1410*AC$2)</f>
        <v>0</v>
      </c>
      <c r="O1410" s="50">
        <f t="shared" ref="O1410" si="5291">COUNTIF(D1410:D1413,"Adulte")*H1410</f>
        <v>0</v>
      </c>
      <c r="P1410" s="47">
        <f t="shared" ref="P1410" si="5292">IF(O1410="","",O1410*Z$2)</f>
        <v>0</v>
      </c>
      <c r="Q1410" s="50">
        <f t="shared" ref="Q1410" si="5293">COUNTIF(D1410:D1413,"E&lt;10 ans")*H1410</f>
        <v>0</v>
      </c>
      <c r="R1410" s="47">
        <f t="shared" ref="R1410" si="5294">IF(Q1410="","",Q1410*AB$2)</f>
        <v>0</v>
      </c>
      <c r="S1410" s="50">
        <f t="shared" ref="S1410" si="5295">COUNTIF(D1410:D1413,"Invité")*H1410</f>
        <v>0</v>
      </c>
      <c r="T1410" s="47">
        <f t="shared" ref="T1410" si="5296">IF(S1410="","",S1410*AD$2)</f>
        <v>0</v>
      </c>
      <c r="U1410" s="50">
        <f t="shared" ref="U1410" si="5297">COUNTIF(D1410:D1413,"E&lt;3 ans")</f>
        <v>0</v>
      </c>
      <c r="V1410" s="47">
        <f t="shared" ref="V1410" si="5298">SUM(J1410,L1410,N1410,P1410,R1410,T1410,AE1410)</f>
        <v>0</v>
      </c>
      <c r="W1410" s="44">
        <f t="shared" ref="W1410" si="5299">SUM(O1410,Q1410,S1410)</f>
        <v>0</v>
      </c>
      <c r="X1410"/>
      <c r="Y1410"/>
      <c r="Z1410"/>
      <c r="AA1410"/>
      <c r="AB1410"/>
    </row>
    <row r="1411" spans="1:28" x14ac:dyDescent="0.25">
      <c r="A1411" s="61"/>
      <c r="B1411" s="40"/>
      <c r="D1411" s="42"/>
      <c r="E1411" s="58"/>
      <c r="F1411" s="55"/>
      <c r="G1411" s="55"/>
      <c r="H1411" s="51"/>
      <c r="I1411" s="51"/>
      <c r="J1411" s="48"/>
      <c r="K1411" s="51"/>
      <c r="L1411" s="48"/>
      <c r="M1411" s="51"/>
      <c r="N1411" s="48"/>
      <c r="O1411" s="51"/>
      <c r="P1411" s="48"/>
      <c r="Q1411" s="51"/>
      <c r="R1411" s="48"/>
      <c r="S1411" s="51"/>
      <c r="T1411" s="48"/>
      <c r="U1411" s="51"/>
      <c r="V1411" s="48"/>
      <c r="W1411" s="45"/>
      <c r="X1411"/>
      <c r="Y1411"/>
      <c r="Z1411"/>
      <c r="AA1411"/>
      <c r="AB1411"/>
    </row>
    <row r="1412" spans="1:28" x14ac:dyDescent="0.25">
      <c r="A1412" s="61"/>
      <c r="B1412" s="40"/>
      <c r="D1412" s="42"/>
      <c r="E1412" s="58"/>
      <c r="F1412" s="55"/>
      <c r="G1412" s="55"/>
      <c r="H1412" s="51"/>
      <c r="I1412" s="51"/>
      <c r="J1412" s="48"/>
      <c r="K1412" s="51"/>
      <c r="L1412" s="48"/>
      <c r="M1412" s="51"/>
      <c r="N1412" s="48"/>
      <c r="O1412" s="51"/>
      <c r="P1412" s="48"/>
      <c r="Q1412" s="51"/>
      <c r="R1412" s="48"/>
      <c r="S1412" s="51"/>
      <c r="T1412" s="48"/>
      <c r="U1412" s="51"/>
      <c r="V1412" s="48"/>
      <c r="W1412" s="45"/>
      <c r="X1412"/>
      <c r="Y1412"/>
      <c r="Z1412"/>
      <c r="AA1412"/>
      <c r="AB1412"/>
    </row>
    <row r="1413" spans="1:28" ht="15.75" thickBot="1" x14ac:dyDescent="0.3">
      <c r="A1413" s="62"/>
      <c r="B1413" s="41"/>
      <c r="C1413" s="35"/>
      <c r="D1413" s="25"/>
      <c r="E1413" s="59"/>
      <c r="F1413" s="56"/>
      <c r="G1413" s="56"/>
      <c r="H1413" s="52"/>
      <c r="I1413" s="52"/>
      <c r="J1413" s="53"/>
      <c r="K1413" s="52"/>
      <c r="L1413" s="53"/>
      <c r="M1413" s="52"/>
      <c r="N1413" s="53"/>
      <c r="O1413" s="52"/>
      <c r="P1413" s="53"/>
      <c r="Q1413" s="52"/>
      <c r="R1413" s="53"/>
      <c r="S1413" s="52"/>
      <c r="T1413" s="53"/>
      <c r="U1413" s="52"/>
      <c r="V1413" s="49"/>
      <c r="W1413" s="46"/>
      <c r="X1413"/>
      <c r="Y1413"/>
      <c r="Z1413"/>
      <c r="AA1413"/>
      <c r="AB1413"/>
    </row>
    <row r="1414" spans="1:28" x14ac:dyDescent="0.25">
      <c r="A1414" s="60"/>
      <c r="B1414" s="37" t="str">
        <f>IFERROR(VLOOKUP(A1414,'Listing Clients'!A:K,2,0),"")</f>
        <v/>
      </c>
      <c r="C1414" s="39" t="str">
        <f>IFERROR(VLOOKUP(A1414,'Listing Clients'!A:K,3,0),"")</f>
        <v/>
      </c>
      <c r="D1414" s="24"/>
      <c r="E1414" s="57"/>
      <c r="F1414" s="54"/>
      <c r="G1414" s="54"/>
      <c r="H1414" s="50">
        <f t="shared" ref="H1414" si="5300">G1414-F1414</f>
        <v>0</v>
      </c>
      <c r="I1414" s="50">
        <f t="shared" ref="I1414" si="5301">COUNTIF(D1414:D1417,"Adulte")*H1414</f>
        <v>0</v>
      </c>
      <c r="J1414" s="47">
        <f t="shared" ref="J1414" si="5302">IF(I1414="","",I1414*Y$2)</f>
        <v>0</v>
      </c>
      <c r="K1414" s="50">
        <f t="shared" ref="K1414" si="5303">COUNTIF(D1414:D1417,"E&lt;10 ans")*H1414</f>
        <v>0</v>
      </c>
      <c r="L1414" s="47">
        <f t="shared" ref="L1414:L1474" si="5304">IF(K1414="","",K1414*AA$2)</f>
        <v>0</v>
      </c>
      <c r="M1414" s="50">
        <f t="shared" ref="M1414" si="5305">COUNTIF(D1414:D1417,"Invité")*H1414</f>
        <v>0</v>
      </c>
      <c r="N1414" s="47">
        <f t="shared" ref="N1414" si="5306">IF(M1414="","",M1414*AC$2)</f>
        <v>0</v>
      </c>
      <c r="O1414" s="50">
        <f t="shared" ref="O1414" si="5307">COUNTIF(D1414:D1417,"Adulte")*H1414</f>
        <v>0</v>
      </c>
      <c r="P1414" s="47">
        <f t="shared" ref="P1414" si="5308">IF(O1414="","",O1414*Z$2)</f>
        <v>0</v>
      </c>
      <c r="Q1414" s="50">
        <f t="shared" ref="Q1414" si="5309">COUNTIF(D1414:D1417,"E&lt;10 ans")*H1414</f>
        <v>0</v>
      </c>
      <c r="R1414" s="47">
        <f t="shared" ref="R1414" si="5310">IF(Q1414="","",Q1414*AB$2)</f>
        <v>0</v>
      </c>
      <c r="S1414" s="50">
        <f t="shared" ref="S1414" si="5311">COUNTIF(D1414:D1417,"Invité")*H1414</f>
        <v>0</v>
      </c>
      <c r="T1414" s="47">
        <f t="shared" ref="T1414" si="5312">IF(S1414="","",S1414*AD$2)</f>
        <v>0</v>
      </c>
      <c r="U1414" s="50">
        <f t="shared" ref="U1414" si="5313">COUNTIF(D1414:D1417,"E&lt;3 ans")</f>
        <v>0</v>
      </c>
      <c r="V1414" s="47">
        <f t="shared" ref="V1414" si="5314">SUM(J1414,L1414,N1414,P1414,R1414,T1414,AE1414)</f>
        <v>0</v>
      </c>
      <c r="W1414" s="44">
        <f t="shared" ref="W1414" si="5315">SUM(O1414,Q1414,S1414)</f>
        <v>0</v>
      </c>
      <c r="X1414"/>
      <c r="Y1414"/>
      <c r="Z1414"/>
      <c r="AA1414"/>
      <c r="AB1414"/>
    </row>
    <row r="1415" spans="1:28" x14ac:dyDescent="0.25">
      <c r="A1415" s="61"/>
      <c r="B1415" s="40"/>
      <c r="D1415" s="42"/>
      <c r="E1415" s="58"/>
      <c r="F1415" s="55"/>
      <c r="G1415" s="55"/>
      <c r="H1415" s="51"/>
      <c r="I1415" s="51"/>
      <c r="J1415" s="48"/>
      <c r="K1415" s="51"/>
      <c r="L1415" s="48"/>
      <c r="M1415" s="51"/>
      <c r="N1415" s="48"/>
      <c r="O1415" s="51"/>
      <c r="P1415" s="48"/>
      <c r="Q1415" s="51"/>
      <c r="R1415" s="48"/>
      <c r="S1415" s="51"/>
      <c r="T1415" s="48"/>
      <c r="U1415" s="51"/>
      <c r="V1415" s="48"/>
      <c r="W1415" s="45"/>
      <c r="X1415"/>
      <c r="Y1415"/>
      <c r="Z1415"/>
      <c r="AA1415"/>
      <c r="AB1415"/>
    </row>
    <row r="1416" spans="1:28" x14ac:dyDescent="0.25">
      <c r="A1416" s="61"/>
      <c r="B1416" s="40"/>
      <c r="D1416" s="42"/>
      <c r="E1416" s="58"/>
      <c r="F1416" s="55"/>
      <c r="G1416" s="55"/>
      <c r="H1416" s="51"/>
      <c r="I1416" s="51"/>
      <c r="J1416" s="48"/>
      <c r="K1416" s="51"/>
      <c r="L1416" s="48"/>
      <c r="M1416" s="51"/>
      <c r="N1416" s="48"/>
      <c r="O1416" s="51"/>
      <c r="P1416" s="48"/>
      <c r="Q1416" s="51"/>
      <c r="R1416" s="48"/>
      <c r="S1416" s="51"/>
      <c r="T1416" s="48"/>
      <c r="U1416" s="51"/>
      <c r="V1416" s="48"/>
      <c r="W1416" s="45"/>
      <c r="X1416"/>
      <c r="Y1416"/>
      <c r="Z1416"/>
      <c r="AA1416"/>
      <c r="AB1416"/>
    </row>
    <row r="1417" spans="1:28" ht="15.75" thickBot="1" x14ac:dyDescent="0.3">
      <c r="A1417" s="62"/>
      <c r="B1417" s="41"/>
      <c r="C1417" s="35"/>
      <c r="D1417" s="25"/>
      <c r="E1417" s="59"/>
      <c r="F1417" s="56"/>
      <c r="G1417" s="56"/>
      <c r="H1417" s="52"/>
      <c r="I1417" s="52"/>
      <c r="J1417" s="53"/>
      <c r="K1417" s="52"/>
      <c r="L1417" s="53"/>
      <c r="M1417" s="52"/>
      <c r="N1417" s="53"/>
      <c r="O1417" s="52"/>
      <c r="P1417" s="53"/>
      <c r="Q1417" s="52"/>
      <c r="R1417" s="53"/>
      <c r="S1417" s="52"/>
      <c r="T1417" s="53"/>
      <c r="U1417" s="52"/>
      <c r="V1417" s="49"/>
      <c r="W1417" s="46"/>
      <c r="X1417"/>
      <c r="Y1417"/>
      <c r="Z1417"/>
      <c r="AA1417"/>
      <c r="AB1417"/>
    </row>
    <row r="1418" spans="1:28" x14ac:dyDescent="0.25">
      <c r="A1418" s="60"/>
      <c r="B1418" s="37" t="str">
        <f>IFERROR(VLOOKUP(A1418,'Listing Clients'!A:K,2,0),"")</f>
        <v/>
      </c>
      <c r="C1418" s="39" t="str">
        <f>IFERROR(VLOOKUP(A1418,'Listing Clients'!A:K,3,0),"")</f>
        <v/>
      </c>
      <c r="D1418" s="24"/>
      <c r="E1418" s="57"/>
      <c r="F1418" s="54"/>
      <c r="G1418" s="54"/>
      <c r="H1418" s="50">
        <f t="shared" ref="H1418" si="5316">G1418-F1418</f>
        <v>0</v>
      </c>
      <c r="I1418" s="50">
        <f t="shared" ref="I1418" si="5317">COUNTIF(D1418:D1421,"Adulte")*H1418</f>
        <v>0</v>
      </c>
      <c r="J1418" s="47">
        <f t="shared" ref="J1418" si="5318">IF(I1418="","",I1418*Y$2)</f>
        <v>0</v>
      </c>
      <c r="K1418" s="50">
        <f t="shared" ref="K1418" si="5319">COUNTIF(D1418:D1421,"E&lt;10 ans")*H1418</f>
        <v>0</v>
      </c>
      <c r="L1418" s="47">
        <f t="shared" si="5304"/>
        <v>0</v>
      </c>
      <c r="M1418" s="50">
        <f t="shared" ref="M1418" si="5320">COUNTIF(D1418:D1421,"Invité")*H1418</f>
        <v>0</v>
      </c>
      <c r="N1418" s="47">
        <f t="shared" ref="N1418" si="5321">IF(M1418="","",M1418*AC$2)</f>
        <v>0</v>
      </c>
      <c r="O1418" s="50">
        <f t="shared" ref="O1418" si="5322">COUNTIF(D1418:D1421,"Adulte")*H1418</f>
        <v>0</v>
      </c>
      <c r="P1418" s="47">
        <f t="shared" ref="P1418" si="5323">IF(O1418="","",O1418*Z$2)</f>
        <v>0</v>
      </c>
      <c r="Q1418" s="50">
        <f t="shared" ref="Q1418" si="5324">COUNTIF(D1418:D1421,"E&lt;10 ans")*H1418</f>
        <v>0</v>
      </c>
      <c r="R1418" s="47">
        <f t="shared" ref="R1418" si="5325">IF(Q1418="","",Q1418*AB$2)</f>
        <v>0</v>
      </c>
      <c r="S1418" s="50">
        <f t="shared" ref="S1418" si="5326">COUNTIF(D1418:D1421,"Invité")*H1418</f>
        <v>0</v>
      </c>
      <c r="T1418" s="47">
        <f t="shared" ref="T1418" si="5327">IF(S1418="","",S1418*AD$2)</f>
        <v>0</v>
      </c>
      <c r="U1418" s="50">
        <f t="shared" ref="U1418" si="5328">COUNTIF(D1418:D1421,"E&lt;3 ans")</f>
        <v>0</v>
      </c>
      <c r="V1418" s="47">
        <f t="shared" ref="V1418" si="5329">SUM(J1418,L1418,N1418,P1418,R1418,T1418,AE1418)</f>
        <v>0</v>
      </c>
      <c r="W1418" s="44">
        <f t="shared" ref="W1418" si="5330">SUM(O1418,Q1418,S1418)</f>
        <v>0</v>
      </c>
      <c r="X1418"/>
      <c r="Y1418"/>
      <c r="Z1418"/>
      <c r="AA1418"/>
      <c r="AB1418"/>
    </row>
    <row r="1419" spans="1:28" x14ac:dyDescent="0.25">
      <c r="A1419" s="61"/>
      <c r="B1419" s="40"/>
      <c r="D1419" s="42"/>
      <c r="E1419" s="58"/>
      <c r="F1419" s="55"/>
      <c r="G1419" s="55"/>
      <c r="H1419" s="51"/>
      <c r="I1419" s="51"/>
      <c r="J1419" s="48"/>
      <c r="K1419" s="51"/>
      <c r="L1419" s="48"/>
      <c r="M1419" s="51"/>
      <c r="N1419" s="48"/>
      <c r="O1419" s="51"/>
      <c r="P1419" s="48"/>
      <c r="Q1419" s="51"/>
      <c r="R1419" s="48"/>
      <c r="S1419" s="51"/>
      <c r="T1419" s="48"/>
      <c r="U1419" s="51"/>
      <c r="V1419" s="48"/>
      <c r="W1419" s="45"/>
      <c r="X1419"/>
      <c r="Y1419"/>
      <c r="Z1419"/>
      <c r="AA1419"/>
      <c r="AB1419"/>
    </row>
    <row r="1420" spans="1:28" x14ac:dyDescent="0.25">
      <c r="A1420" s="61"/>
      <c r="B1420" s="40"/>
      <c r="D1420" s="42"/>
      <c r="E1420" s="58"/>
      <c r="F1420" s="55"/>
      <c r="G1420" s="55"/>
      <c r="H1420" s="51"/>
      <c r="I1420" s="51"/>
      <c r="J1420" s="48"/>
      <c r="K1420" s="51"/>
      <c r="L1420" s="48"/>
      <c r="M1420" s="51"/>
      <c r="N1420" s="48"/>
      <c r="O1420" s="51"/>
      <c r="P1420" s="48"/>
      <c r="Q1420" s="51"/>
      <c r="R1420" s="48"/>
      <c r="S1420" s="51"/>
      <c r="T1420" s="48"/>
      <c r="U1420" s="51"/>
      <c r="V1420" s="48"/>
      <c r="W1420" s="45"/>
      <c r="X1420"/>
      <c r="Y1420"/>
      <c r="Z1420"/>
      <c r="AA1420"/>
      <c r="AB1420"/>
    </row>
    <row r="1421" spans="1:28" ht="15.75" thickBot="1" x14ac:dyDescent="0.3">
      <c r="A1421" s="62"/>
      <c r="B1421" s="41"/>
      <c r="C1421" s="35"/>
      <c r="D1421" s="25"/>
      <c r="E1421" s="59"/>
      <c r="F1421" s="56"/>
      <c r="G1421" s="56"/>
      <c r="H1421" s="52"/>
      <c r="I1421" s="52"/>
      <c r="J1421" s="53"/>
      <c r="K1421" s="52"/>
      <c r="L1421" s="53"/>
      <c r="M1421" s="52"/>
      <c r="N1421" s="53"/>
      <c r="O1421" s="52"/>
      <c r="P1421" s="53"/>
      <c r="Q1421" s="52"/>
      <c r="R1421" s="53"/>
      <c r="S1421" s="52"/>
      <c r="T1421" s="53"/>
      <c r="U1421" s="52"/>
      <c r="V1421" s="49"/>
      <c r="W1421" s="46"/>
      <c r="X1421"/>
      <c r="Y1421"/>
      <c r="Z1421"/>
      <c r="AA1421"/>
      <c r="AB1421"/>
    </row>
    <row r="1422" spans="1:28" x14ac:dyDescent="0.25">
      <c r="A1422" s="60"/>
      <c r="B1422" s="37" t="str">
        <f>IFERROR(VLOOKUP(A1422,'Listing Clients'!A:K,2,0),"")</f>
        <v/>
      </c>
      <c r="C1422" s="39" t="str">
        <f>IFERROR(VLOOKUP(A1422,'Listing Clients'!A:K,3,0),"")</f>
        <v/>
      </c>
      <c r="D1422" s="24"/>
      <c r="E1422" s="57"/>
      <c r="F1422" s="54"/>
      <c r="G1422" s="54"/>
      <c r="H1422" s="50">
        <f t="shared" ref="H1422" si="5331">G1422-F1422</f>
        <v>0</v>
      </c>
      <c r="I1422" s="50">
        <f t="shared" ref="I1422" si="5332">COUNTIF(D1422:D1425,"Adulte")*H1422</f>
        <v>0</v>
      </c>
      <c r="J1422" s="47">
        <f t="shared" ref="J1422" si="5333">IF(I1422="","",I1422*Y$2)</f>
        <v>0</v>
      </c>
      <c r="K1422" s="50">
        <f t="shared" ref="K1422" si="5334">COUNTIF(D1422:D1425,"E&lt;10 ans")*H1422</f>
        <v>0</v>
      </c>
      <c r="L1422" s="47">
        <f t="shared" si="5304"/>
        <v>0</v>
      </c>
      <c r="M1422" s="50">
        <f t="shared" ref="M1422" si="5335">COUNTIF(D1422:D1425,"Invité")*H1422</f>
        <v>0</v>
      </c>
      <c r="N1422" s="47">
        <f t="shared" ref="N1422" si="5336">IF(M1422="","",M1422*AC$2)</f>
        <v>0</v>
      </c>
      <c r="O1422" s="50">
        <f t="shared" ref="O1422" si="5337">COUNTIF(D1422:D1425,"Adulte")*H1422</f>
        <v>0</v>
      </c>
      <c r="P1422" s="47">
        <f t="shared" ref="P1422" si="5338">IF(O1422="","",O1422*Z$2)</f>
        <v>0</v>
      </c>
      <c r="Q1422" s="50">
        <f t="shared" ref="Q1422" si="5339">COUNTIF(D1422:D1425,"E&lt;10 ans")*H1422</f>
        <v>0</v>
      </c>
      <c r="R1422" s="47">
        <f t="shared" ref="R1422" si="5340">IF(Q1422="","",Q1422*AB$2)</f>
        <v>0</v>
      </c>
      <c r="S1422" s="50">
        <f t="shared" ref="S1422" si="5341">COUNTIF(D1422:D1425,"Invité")*H1422</f>
        <v>0</v>
      </c>
      <c r="T1422" s="47">
        <f t="shared" ref="T1422" si="5342">IF(S1422="","",S1422*AD$2)</f>
        <v>0</v>
      </c>
      <c r="U1422" s="50">
        <f t="shared" ref="U1422" si="5343">COUNTIF(D1422:D1425,"E&lt;3 ans")</f>
        <v>0</v>
      </c>
      <c r="V1422" s="47">
        <f t="shared" ref="V1422" si="5344">SUM(J1422,L1422,N1422,P1422,R1422,T1422,AE1422)</f>
        <v>0</v>
      </c>
      <c r="W1422" s="44">
        <f t="shared" ref="W1422" si="5345">SUM(O1422,Q1422,S1422)</f>
        <v>0</v>
      </c>
      <c r="X1422"/>
      <c r="Y1422"/>
      <c r="Z1422"/>
      <c r="AA1422"/>
      <c r="AB1422"/>
    </row>
    <row r="1423" spans="1:28" x14ac:dyDescent="0.25">
      <c r="A1423" s="61"/>
      <c r="B1423" s="40"/>
      <c r="D1423" s="42"/>
      <c r="E1423" s="58"/>
      <c r="F1423" s="55"/>
      <c r="G1423" s="55"/>
      <c r="H1423" s="51"/>
      <c r="I1423" s="51"/>
      <c r="J1423" s="48"/>
      <c r="K1423" s="51"/>
      <c r="L1423" s="48"/>
      <c r="M1423" s="51"/>
      <c r="N1423" s="48"/>
      <c r="O1423" s="51"/>
      <c r="P1423" s="48"/>
      <c r="Q1423" s="51"/>
      <c r="R1423" s="48"/>
      <c r="S1423" s="51"/>
      <c r="T1423" s="48"/>
      <c r="U1423" s="51"/>
      <c r="V1423" s="48"/>
      <c r="W1423" s="45"/>
      <c r="X1423"/>
      <c r="Y1423"/>
      <c r="Z1423"/>
      <c r="AA1423"/>
      <c r="AB1423"/>
    </row>
    <row r="1424" spans="1:28" x14ac:dyDescent="0.25">
      <c r="A1424" s="61"/>
      <c r="B1424" s="40"/>
      <c r="D1424" s="42"/>
      <c r="E1424" s="58"/>
      <c r="F1424" s="55"/>
      <c r="G1424" s="55"/>
      <c r="H1424" s="51"/>
      <c r="I1424" s="51"/>
      <c r="J1424" s="48"/>
      <c r="K1424" s="51"/>
      <c r="L1424" s="48"/>
      <c r="M1424" s="51"/>
      <c r="N1424" s="48"/>
      <c r="O1424" s="51"/>
      <c r="P1424" s="48"/>
      <c r="Q1424" s="51"/>
      <c r="R1424" s="48"/>
      <c r="S1424" s="51"/>
      <c r="T1424" s="48"/>
      <c r="U1424" s="51"/>
      <c r="V1424" s="48"/>
      <c r="W1424" s="45"/>
      <c r="X1424"/>
      <c r="Y1424"/>
      <c r="Z1424"/>
      <c r="AA1424"/>
      <c r="AB1424"/>
    </row>
    <row r="1425" spans="1:28" ht="15.75" thickBot="1" x14ac:dyDescent="0.3">
      <c r="A1425" s="62"/>
      <c r="B1425" s="41"/>
      <c r="C1425" s="35"/>
      <c r="D1425" s="25"/>
      <c r="E1425" s="59"/>
      <c r="F1425" s="56"/>
      <c r="G1425" s="56"/>
      <c r="H1425" s="52"/>
      <c r="I1425" s="52"/>
      <c r="J1425" s="53"/>
      <c r="K1425" s="52"/>
      <c r="L1425" s="53"/>
      <c r="M1425" s="52"/>
      <c r="N1425" s="53"/>
      <c r="O1425" s="52"/>
      <c r="P1425" s="53"/>
      <c r="Q1425" s="52"/>
      <c r="R1425" s="53"/>
      <c r="S1425" s="52"/>
      <c r="T1425" s="53"/>
      <c r="U1425" s="52"/>
      <c r="V1425" s="49"/>
      <c r="W1425" s="46"/>
      <c r="X1425"/>
      <c r="Y1425"/>
      <c r="Z1425"/>
      <c r="AA1425"/>
      <c r="AB1425"/>
    </row>
    <row r="1426" spans="1:28" x14ac:dyDescent="0.25">
      <c r="A1426" s="60"/>
      <c r="B1426" s="37" t="str">
        <f>IFERROR(VLOOKUP(A1426,'Listing Clients'!A:K,2,0),"")</f>
        <v/>
      </c>
      <c r="C1426" s="39" t="str">
        <f>IFERROR(VLOOKUP(A1426,'Listing Clients'!A:K,3,0),"")</f>
        <v/>
      </c>
      <c r="D1426" s="24"/>
      <c r="E1426" s="57"/>
      <c r="F1426" s="54"/>
      <c r="G1426" s="54"/>
      <c r="H1426" s="50">
        <f t="shared" ref="H1426" si="5346">G1426-F1426</f>
        <v>0</v>
      </c>
      <c r="I1426" s="50">
        <f t="shared" ref="I1426" si="5347">COUNTIF(D1426:D1429,"Adulte")*H1426</f>
        <v>0</v>
      </c>
      <c r="J1426" s="47">
        <f t="shared" ref="J1426" si="5348">IF(I1426="","",I1426*Y$2)</f>
        <v>0</v>
      </c>
      <c r="K1426" s="50">
        <f t="shared" ref="K1426" si="5349">COUNTIF(D1426:D1429,"E&lt;10 ans")*H1426</f>
        <v>0</v>
      </c>
      <c r="L1426" s="47">
        <f t="shared" si="5304"/>
        <v>0</v>
      </c>
      <c r="M1426" s="50">
        <f t="shared" ref="M1426" si="5350">COUNTIF(D1426:D1429,"Invité")*H1426</f>
        <v>0</v>
      </c>
      <c r="N1426" s="47">
        <f t="shared" ref="N1426" si="5351">IF(M1426="","",M1426*AC$2)</f>
        <v>0</v>
      </c>
      <c r="O1426" s="50">
        <f t="shared" ref="O1426" si="5352">COUNTIF(D1426:D1429,"Adulte")*H1426</f>
        <v>0</v>
      </c>
      <c r="P1426" s="47">
        <f t="shared" ref="P1426" si="5353">IF(O1426="","",O1426*Z$2)</f>
        <v>0</v>
      </c>
      <c r="Q1426" s="50">
        <f t="shared" ref="Q1426" si="5354">COUNTIF(D1426:D1429,"E&lt;10 ans")*H1426</f>
        <v>0</v>
      </c>
      <c r="R1426" s="47">
        <f t="shared" ref="R1426" si="5355">IF(Q1426="","",Q1426*AB$2)</f>
        <v>0</v>
      </c>
      <c r="S1426" s="50">
        <f t="shared" ref="S1426" si="5356">COUNTIF(D1426:D1429,"Invité")*H1426</f>
        <v>0</v>
      </c>
      <c r="T1426" s="47">
        <f t="shared" ref="T1426" si="5357">IF(S1426="","",S1426*AD$2)</f>
        <v>0</v>
      </c>
      <c r="U1426" s="50">
        <f t="shared" ref="U1426" si="5358">COUNTIF(D1426:D1429,"E&lt;3 ans")</f>
        <v>0</v>
      </c>
      <c r="V1426" s="47">
        <f t="shared" ref="V1426" si="5359">SUM(J1426,L1426,N1426,P1426,R1426,T1426,AE1426)</f>
        <v>0</v>
      </c>
      <c r="W1426" s="44">
        <f t="shared" ref="W1426" si="5360">SUM(O1426,Q1426,S1426)</f>
        <v>0</v>
      </c>
      <c r="X1426"/>
      <c r="Y1426"/>
      <c r="Z1426"/>
      <c r="AA1426"/>
      <c r="AB1426"/>
    </row>
    <row r="1427" spans="1:28" x14ac:dyDescent="0.25">
      <c r="A1427" s="61"/>
      <c r="B1427" s="40"/>
      <c r="D1427" s="42"/>
      <c r="E1427" s="58"/>
      <c r="F1427" s="55"/>
      <c r="G1427" s="55"/>
      <c r="H1427" s="51"/>
      <c r="I1427" s="51"/>
      <c r="J1427" s="48"/>
      <c r="K1427" s="51"/>
      <c r="L1427" s="48"/>
      <c r="M1427" s="51"/>
      <c r="N1427" s="48"/>
      <c r="O1427" s="51"/>
      <c r="P1427" s="48"/>
      <c r="Q1427" s="51"/>
      <c r="R1427" s="48"/>
      <c r="S1427" s="51"/>
      <c r="T1427" s="48"/>
      <c r="U1427" s="51"/>
      <c r="V1427" s="48"/>
      <c r="W1427" s="45"/>
      <c r="X1427"/>
      <c r="Y1427"/>
      <c r="Z1427"/>
      <c r="AA1427"/>
      <c r="AB1427"/>
    </row>
    <row r="1428" spans="1:28" x14ac:dyDescent="0.25">
      <c r="A1428" s="61"/>
      <c r="B1428" s="40"/>
      <c r="D1428" s="42"/>
      <c r="E1428" s="58"/>
      <c r="F1428" s="55"/>
      <c r="G1428" s="55"/>
      <c r="H1428" s="51"/>
      <c r="I1428" s="51"/>
      <c r="J1428" s="48"/>
      <c r="K1428" s="51"/>
      <c r="L1428" s="48"/>
      <c r="M1428" s="51"/>
      <c r="N1428" s="48"/>
      <c r="O1428" s="51"/>
      <c r="P1428" s="48"/>
      <c r="Q1428" s="51"/>
      <c r="R1428" s="48"/>
      <c r="S1428" s="51"/>
      <c r="T1428" s="48"/>
      <c r="U1428" s="51"/>
      <c r="V1428" s="48"/>
      <c r="W1428" s="45"/>
      <c r="X1428"/>
      <c r="Y1428"/>
      <c r="Z1428"/>
      <c r="AA1428"/>
      <c r="AB1428"/>
    </row>
    <row r="1429" spans="1:28" ht="15.75" thickBot="1" x14ac:dyDescent="0.3">
      <c r="A1429" s="62"/>
      <c r="B1429" s="41"/>
      <c r="C1429" s="35"/>
      <c r="D1429" s="25"/>
      <c r="E1429" s="59"/>
      <c r="F1429" s="56"/>
      <c r="G1429" s="56"/>
      <c r="H1429" s="52"/>
      <c r="I1429" s="52"/>
      <c r="J1429" s="53"/>
      <c r="K1429" s="52"/>
      <c r="L1429" s="53"/>
      <c r="M1429" s="52"/>
      <c r="N1429" s="53"/>
      <c r="O1429" s="52"/>
      <c r="P1429" s="53"/>
      <c r="Q1429" s="52"/>
      <c r="R1429" s="53"/>
      <c r="S1429" s="52"/>
      <c r="T1429" s="53"/>
      <c r="U1429" s="52"/>
      <c r="V1429" s="49"/>
      <c r="W1429" s="46"/>
      <c r="X1429"/>
      <c r="Y1429"/>
      <c r="Z1429"/>
      <c r="AA1429"/>
      <c r="AB1429"/>
    </row>
    <row r="1430" spans="1:28" x14ac:dyDescent="0.25">
      <c r="A1430" s="60"/>
      <c r="B1430" s="37" t="str">
        <f>IFERROR(VLOOKUP(A1430,'Listing Clients'!A:K,2,0),"")</f>
        <v/>
      </c>
      <c r="C1430" s="39" t="str">
        <f>IFERROR(VLOOKUP(A1430,'Listing Clients'!A:K,3,0),"")</f>
        <v/>
      </c>
      <c r="D1430" s="24"/>
      <c r="E1430" s="57"/>
      <c r="F1430" s="54"/>
      <c r="G1430" s="54"/>
      <c r="H1430" s="50">
        <f t="shared" ref="H1430" si="5361">G1430-F1430</f>
        <v>0</v>
      </c>
      <c r="I1430" s="50">
        <f t="shared" ref="I1430" si="5362">COUNTIF(D1430:D1433,"Adulte")*H1430</f>
        <v>0</v>
      </c>
      <c r="J1430" s="47">
        <f t="shared" ref="J1430" si="5363">IF(I1430="","",I1430*Y$2)</f>
        <v>0</v>
      </c>
      <c r="K1430" s="50">
        <f t="shared" ref="K1430" si="5364">COUNTIF(D1430:D1433,"E&lt;10 ans")*H1430</f>
        <v>0</v>
      </c>
      <c r="L1430" s="47">
        <f t="shared" si="5304"/>
        <v>0</v>
      </c>
      <c r="M1430" s="50">
        <f t="shared" ref="M1430" si="5365">COUNTIF(D1430:D1433,"Invité")*H1430</f>
        <v>0</v>
      </c>
      <c r="N1430" s="47">
        <f t="shared" ref="N1430" si="5366">IF(M1430="","",M1430*AC$2)</f>
        <v>0</v>
      </c>
      <c r="O1430" s="50">
        <f t="shared" ref="O1430" si="5367">COUNTIF(D1430:D1433,"Adulte")*H1430</f>
        <v>0</v>
      </c>
      <c r="P1430" s="47">
        <f t="shared" ref="P1430" si="5368">IF(O1430="","",O1430*Z$2)</f>
        <v>0</v>
      </c>
      <c r="Q1430" s="50">
        <f t="shared" ref="Q1430" si="5369">COUNTIF(D1430:D1433,"E&lt;10 ans")*H1430</f>
        <v>0</v>
      </c>
      <c r="R1430" s="47">
        <f t="shared" ref="R1430" si="5370">IF(Q1430="","",Q1430*AB$2)</f>
        <v>0</v>
      </c>
      <c r="S1430" s="50">
        <f t="shared" ref="S1430" si="5371">COUNTIF(D1430:D1433,"Invité")*H1430</f>
        <v>0</v>
      </c>
      <c r="T1430" s="47">
        <f t="shared" ref="T1430" si="5372">IF(S1430="","",S1430*AD$2)</f>
        <v>0</v>
      </c>
      <c r="U1430" s="50">
        <f t="shared" ref="U1430" si="5373">COUNTIF(D1430:D1433,"E&lt;3 ans")</f>
        <v>0</v>
      </c>
      <c r="V1430" s="47">
        <f t="shared" ref="V1430" si="5374">SUM(J1430,L1430,N1430,P1430,R1430,T1430,AE1430)</f>
        <v>0</v>
      </c>
      <c r="W1430" s="44">
        <f t="shared" ref="W1430" si="5375">SUM(O1430,Q1430,S1430)</f>
        <v>0</v>
      </c>
      <c r="X1430"/>
      <c r="Y1430"/>
      <c r="Z1430"/>
      <c r="AA1430"/>
      <c r="AB1430"/>
    </row>
    <row r="1431" spans="1:28" x14ac:dyDescent="0.25">
      <c r="A1431" s="61"/>
      <c r="B1431" s="40"/>
      <c r="D1431" s="42"/>
      <c r="E1431" s="58"/>
      <c r="F1431" s="55"/>
      <c r="G1431" s="55"/>
      <c r="H1431" s="51"/>
      <c r="I1431" s="51"/>
      <c r="J1431" s="48"/>
      <c r="K1431" s="51"/>
      <c r="L1431" s="48"/>
      <c r="M1431" s="51"/>
      <c r="N1431" s="48"/>
      <c r="O1431" s="51"/>
      <c r="P1431" s="48"/>
      <c r="Q1431" s="51"/>
      <c r="R1431" s="48"/>
      <c r="S1431" s="51"/>
      <c r="T1431" s="48"/>
      <c r="U1431" s="51"/>
      <c r="V1431" s="48"/>
      <c r="W1431" s="45"/>
      <c r="X1431"/>
      <c r="Y1431"/>
      <c r="Z1431"/>
      <c r="AA1431"/>
      <c r="AB1431"/>
    </row>
    <row r="1432" spans="1:28" x14ac:dyDescent="0.25">
      <c r="A1432" s="61"/>
      <c r="B1432" s="40"/>
      <c r="D1432" s="42"/>
      <c r="E1432" s="58"/>
      <c r="F1432" s="55"/>
      <c r="G1432" s="55"/>
      <c r="H1432" s="51"/>
      <c r="I1432" s="51"/>
      <c r="J1432" s="48"/>
      <c r="K1432" s="51"/>
      <c r="L1432" s="48"/>
      <c r="M1432" s="51"/>
      <c r="N1432" s="48"/>
      <c r="O1432" s="51"/>
      <c r="P1432" s="48"/>
      <c r="Q1432" s="51"/>
      <c r="R1432" s="48"/>
      <c r="S1432" s="51"/>
      <c r="T1432" s="48"/>
      <c r="U1432" s="51"/>
      <c r="V1432" s="48"/>
      <c r="W1432" s="45"/>
      <c r="X1432"/>
      <c r="Y1432"/>
      <c r="Z1432"/>
      <c r="AA1432"/>
      <c r="AB1432"/>
    </row>
    <row r="1433" spans="1:28" ht="15.75" thickBot="1" x14ac:dyDescent="0.3">
      <c r="A1433" s="62"/>
      <c r="B1433" s="41"/>
      <c r="C1433" s="35"/>
      <c r="D1433" s="25"/>
      <c r="E1433" s="59"/>
      <c r="F1433" s="56"/>
      <c r="G1433" s="56"/>
      <c r="H1433" s="52"/>
      <c r="I1433" s="52"/>
      <c r="J1433" s="53"/>
      <c r="K1433" s="52"/>
      <c r="L1433" s="53"/>
      <c r="M1433" s="52"/>
      <c r="N1433" s="53"/>
      <c r="O1433" s="52"/>
      <c r="P1433" s="53"/>
      <c r="Q1433" s="52"/>
      <c r="R1433" s="53"/>
      <c r="S1433" s="52"/>
      <c r="T1433" s="53"/>
      <c r="U1433" s="52"/>
      <c r="V1433" s="49"/>
      <c r="W1433" s="46"/>
      <c r="X1433"/>
      <c r="Y1433"/>
      <c r="Z1433"/>
      <c r="AA1433"/>
      <c r="AB1433"/>
    </row>
    <row r="1434" spans="1:28" x14ac:dyDescent="0.25">
      <c r="A1434" s="60"/>
      <c r="B1434" s="37" t="str">
        <f>IFERROR(VLOOKUP(A1434,'Listing Clients'!A:K,2,0),"")</f>
        <v/>
      </c>
      <c r="C1434" s="39" t="str">
        <f>IFERROR(VLOOKUP(A1434,'Listing Clients'!A:K,3,0),"")</f>
        <v/>
      </c>
      <c r="D1434" s="24"/>
      <c r="E1434" s="57"/>
      <c r="F1434" s="54"/>
      <c r="G1434" s="54"/>
      <c r="H1434" s="50">
        <f t="shared" ref="H1434" si="5376">G1434-F1434</f>
        <v>0</v>
      </c>
      <c r="I1434" s="50">
        <f t="shared" ref="I1434" si="5377">COUNTIF(D1434:D1437,"Adulte")*H1434</f>
        <v>0</v>
      </c>
      <c r="J1434" s="47">
        <f t="shared" ref="J1434" si="5378">IF(I1434="","",I1434*Y$2)</f>
        <v>0</v>
      </c>
      <c r="K1434" s="50">
        <f t="shared" ref="K1434" si="5379">COUNTIF(D1434:D1437,"E&lt;10 ans")*H1434</f>
        <v>0</v>
      </c>
      <c r="L1434" s="47">
        <f t="shared" si="5304"/>
        <v>0</v>
      </c>
      <c r="M1434" s="50">
        <f t="shared" ref="M1434" si="5380">COUNTIF(D1434:D1437,"Invité")*H1434</f>
        <v>0</v>
      </c>
      <c r="N1434" s="47">
        <f t="shared" ref="N1434" si="5381">IF(M1434="","",M1434*AC$2)</f>
        <v>0</v>
      </c>
      <c r="O1434" s="50">
        <f t="shared" ref="O1434" si="5382">COUNTIF(D1434:D1437,"Adulte")*H1434</f>
        <v>0</v>
      </c>
      <c r="P1434" s="47">
        <f t="shared" ref="P1434" si="5383">IF(O1434="","",O1434*Z$2)</f>
        <v>0</v>
      </c>
      <c r="Q1434" s="50">
        <f t="shared" ref="Q1434" si="5384">COUNTIF(D1434:D1437,"E&lt;10 ans")*H1434</f>
        <v>0</v>
      </c>
      <c r="R1434" s="47">
        <f t="shared" ref="R1434" si="5385">IF(Q1434="","",Q1434*AB$2)</f>
        <v>0</v>
      </c>
      <c r="S1434" s="50">
        <f t="shared" ref="S1434" si="5386">COUNTIF(D1434:D1437,"Invité")*H1434</f>
        <v>0</v>
      </c>
      <c r="T1434" s="47">
        <f t="shared" ref="T1434" si="5387">IF(S1434="","",S1434*AD$2)</f>
        <v>0</v>
      </c>
      <c r="U1434" s="50">
        <f t="shared" ref="U1434" si="5388">COUNTIF(D1434:D1437,"E&lt;3 ans")</f>
        <v>0</v>
      </c>
      <c r="V1434" s="47">
        <f t="shared" ref="V1434" si="5389">SUM(J1434,L1434,N1434,P1434,R1434,T1434,AE1434)</f>
        <v>0</v>
      </c>
      <c r="W1434" s="44">
        <f t="shared" ref="W1434" si="5390">SUM(O1434,Q1434,S1434)</f>
        <v>0</v>
      </c>
      <c r="X1434"/>
      <c r="Y1434"/>
      <c r="Z1434"/>
      <c r="AA1434"/>
      <c r="AB1434"/>
    </row>
    <row r="1435" spans="1:28" x14ac:dyDescent="0.25">
      <c r="A1435" s="61"/>
      <c r="B1435" s="40"/>
      <c r="D1435" s="42"/>
      <c r="E1435" s="58"/>
      <c r="F1435" s="55"/>
      <c r="G1435" s="55"/>
      <c r="H1435" s="51"/>
      <c r="I1435" s="51"/>
      <c r="J1435" s="48"/>
      <c r="K1435" s="51"/>
      <c r="L1435" s="48"/>
      <c r="M1435" s="51"/>
      <c r="N1435" s="48"/>
      <c r="O1435" s="51"/>
      <c r="P1435" s="48"/>
      <c r="Q1435" s="51"/>
      <c r="R1435" s="48"/>
      <c r="S1435" s="51"/>
      <c r="T1435" s="48"/>
      <c r="U1435" s="51"/>
      <c r="V1435" s="48"/>
      <c r="W1435" s="45"/>
      <c r="X1435"/>
      <c r="Y1435"/>
      <c r="Z1435"/>
      <c r="AA1435"/>
      <c r="AB1435"/>
    </row>
    <row r="1436" spans="1:28" x14ac:dyDescent="0.25">
      <c r="A1436" s="61"/>
      <c r="B1436" s="40"/>
      <c r="D1436" s="42"/>
      <c r="E1436" s="58"/>
      <c r="F1436" s="55"/>
      <c r="G1436" s="55"/>
      <c r="H1436" s="51"/>
      <c r="I1436" s="51"/>
      <c r="J1436" s="48"/>
      <c r="K1436" s="51"/>
      <c r="L1436" s="48"/>
      <c r="M1436" s="51"/>
      <c r="N1436" s="48"/>
      <c r="O1436" s="51"/>
      <c r="P1436" s="48"/>
      <c r="Q1436" s="51"/>
      <c r="R1436" s="48"/>
      <c r="S1436" s="51"/>
      <c r="T1436" s="48"/>
      <c r="U1436" s="51"/>
      <c r="V1436" s="48"/>
      <c r="W1436" s="45"/>
      <c r="X1436"/>
      <c r="Y1436"/>
      <c r="Z1436"/>
      <c r="AA1436"/>
      <c r="AB1436"/>
    </row>
    <row r="1437" spans="1:28" ht="15.75" thickBot="1" x14ac:dyDescent="0.3">
      <c r="A1437" s="62"/>
      <c r="B1437" s="41"/>
      <c r="C1437" s="35"/>
      <c r="D1437" s="25"/>
      <c r="E1437" s="59"/>
      <c r="F1437" s="56"/>
      <c r="G1437" s="56"/>
      <c r="H1437" s="52"/>
      <c r="I1437" s="52"/>
      <c r="J1437" s="53"/>
      <c r="K1437" s="52"/>
      <c r="L1437" s="53"/>
      <c r="M1437" s="52"/>
      <c r="N1437" s="53"/>
      <c r="O1437" s="52"/>
      <c r="P1437" s="53"/>
      <c r="Q1437" s="52"/>
      <c r="R1437" s="53"/>
      <c r="S1437" s="52"/>
      <c r="T1437" s="53"/>
      <c r="U1437" s="52"/>
      <c r="V1437" s="49"/>
      <c r="W1437" s="46"/>
      <c r="X1437"/>
      <c r="Y1437"/>
      <c r="Z1437"/>
      <c r="AA1437"/>
      <c r="AB1437"/>
    </row>
    <row r="1438" spans="1:28" x14ac:dyDescent="0.25">
      <c r="A1438" s="60"/>
      <c r="B1438" s="37" t="str">
        <f>IFERROR(VLOOKUP(A1438,'Listing Clients'!A:K,2,0),"")</f>
        <v/>
      </c>
      <c r="C1438" s="39" t="str">
        <f>IFERROR(VLOOKUP(A1438,'Listing Clients'!A:K,3,0),"")</f>
        <v/>
      </c>
      <c r="D1438" s="24"/>
      <c r="E1438" s="57"/>
      <c r="F1438" s="54"/>
      <c r="G1438" s="54"/>
      <c r="H1438" s="50">
        <f t="shared" ref="H1438" si="5391">G1438-F1438</f>
        <v>0</v>
      </c>
      <c r="I1438" s="50">
        <f t="shared" ref="I1438" si="5392">COUNTIF(D1438:D1441,"Adulte")*H1438</f>
        <v>0</v>
      </c>
      <c r="J1438" s="47">
        <f t="shared" ref="J1438" si="5393">IF(I1438="","",I1438*Y$2)</f>
        <v>0</v>
      </c>
      <c r="K1438" s="50">
        <f t="shared" ref="K1438" si="5394">COUNTIF(D1438:D1441,"E&lt;10 ans")*H1438</f>
        <v>0</v>
      </c>
      <c r="L1438" s="47">
        <f t="shared" si="5304"/>
        <v>0</v>
      </c>
      <c r="M1438" s="50">
        <f t="shared" ref="M1438" si="5395">COUNTIF(D1438:D1441,"Invité")*H1438</f>
        <v>0</v>
      </c>
      <c r="N1438" s="47">
        <f t="shared" ref="N1438" si="5396">IF(M1438="","",M1438*AC$2)</f>
        <v>0</v>
      </c>
      <c r="O1438" s="50">
        <f t="shared" ref="O1438" si="5397">COUNTIF(D1438:D1441,"Adulte")*H1438</f>
        <v>0</v>
      </c>
      <c r="P1438" s="47">
        <f t="shared" ref="P1438" si="5398">IF(O1438="","",O1438*Z$2)</f>
        <v>0</v>
      </c>
      <c r="Q1438" s="50">
        <f t="shared" ref="Q1438" si="5399">COUNTIF(D1438:D1441,"E&lt;10 ans")*H1438</f>
        <v>0</v>
      </c>
      <c r="R1438" s="47">
        <f t="shared" ref="R1438" si="5400">IF(Q1438="","",Q1438*AB$2)</f>
        <v>0</v>
      </c>
      <c r="S1438" s="50">
        <f t="shared" ref="S1438" si="5401">COUNTIF(D1438:D1441,"Invité")*H1438</f>
        <v>0</v>
      </c>
      <c r="T1438" s="47">
        <f t="shared" ref="T1438" si="5402">IF(S1438="","",S1438*AD$2)</f>
        <v>0</v>
      </c>
      <c r="U1438" s="50">
        <f t="shared" ref="U1438" si="5403">COUNTIF(D1438:D1441,"E&lt;3 ans")</f>
        <v>0</v>
      </c>
      <c r="V1438" s="47">
        <f t="shared" ref="V1438" si="5404">SUM(J1438,L1438,N1438,P1438,R1438,T1438,AE1438)</f>
        <v>0</v>
      </c>
      <c r="W1438" s="44">
        <f t="shared" ref="W1438" si="5405">SUM(O1438,Q1438,S1438)</f>
        <v>0</v>
      </c>
      <c r="X1438"/>
      <c r="Y1438"/>
      <c r="Z1438"/>
      <c r="AA1438"/>
      <c r="AB1438"/>
    </row>
    <row r="1439" spans="1:28" x14ac:dyDescent="0.25">
      <c r="A1439" s="61"/>
      <c r="B1439" s="40"/>
      <c r="D1439" s="42"/>
      <c r="E1439" s="58"/>
      <c r="F1439" s="55"/>
      <c r="G1439" s="55"/>
      <c r="H1439" s="51"/>
      <c r="I1439" s="51"/>
      <c r="J1439" s="48"/>
      <c r="K1439" s="51"/>
      <c r="L1439" s="48"/>
      <c r="M1439" s="51"/>
      <c r="N1439" s="48"/>
      <c r="O1439" s="51"/>
      <c r="P1439" s="48"/>
      <c r="Q1439" s="51"/>
      <c r="R1439" s="48"/>
      <c r="S1439" s="51"/>
      <c r="T1439" s="48"/>
      <c r="U1439" s="51"/>
      <c r="V1439" s="48"/>
      <c r="W1439" s="45"/>
      <c r="X1439"/>
      <c r="Y1439"/>
      <c r="Z1439"/>
      <c r="AA1439"/>
      <c r="AB1439"/>
    </row>
    <row r="1440" spans="1:28" x14ac:dyDescent="0.25">
      <c r="A1440" s="61"/>
      <c r="B1440" s="40"/>
      <c r="D1440" s="42"/>
      <c r="E1440" s="58"/>
      <c r="F1440" s="55"/>
      <c r="G1440" s="55"/>
      <c r="H1440" s="51"/>
      <c r="I1440" s="51"/>
      <c r="J1440" s="48"/>
      <c r="K1440" s="51"/>
      <c r="L1440" s="48"/>
      <c r="M1440" s="51"/>
      <c r="N1440" s="48"/>
      <c r="O1440" s="51"/>
      <c r="P1440" s="48"/>
      <c r="Q1440" s="51"/>
      <c r="R1440" s="48"/>
      <c r="S1440" s="51"/>
      <c r="T1440" s="48"/>
      <c r="U1440" s="51"/>
      <c r="V1440" s="48"/>
      <c r="W1440" s="45"/>
      <c r="X1440"/>
      <c r="Y1440"/>
      <c r="Z1440"/>
      <c r="AA1440"/>
      <c r="AB1440"/>
    </row>
    <row r="1441" spans="1:28" ht="15.75" thickBot="1" x14ac:dyDescent="0.3">
      <c r="A1441" s="62"/>
      <c r="B1441" s="41"/>
      <c r="C1441" s="35"/>
      <c r="D1441" s="25"/>
      <c r="E1441" s="59"/>
      <c r="F1441" s="56"/>
      <c r="G1441" s="56"/>
      <c r="H1441" s="52"/>
      <c r="I1441" s="52"/>
      <c r="J1441" s="53"/>
      <c r="K1441" s="52"/>
      <c r="L1441" s="53"/>
      <c r="M1441" s="52"/>
      <c r="N1441" s="53"/>
      <c r="O1441" s="52"/>
      <c r="P1441" s="53"/>
      <c r="Q1441" s="52"/>
      <c r="R1441" s="53"/>
      <c r="S1441" s="52"/>
      <c r="T1441" s="53"/>
      <c r="U1441" s="52"/>
      <c r="V1441" s="49"/>
      <c r="W1441" s="46"/>
      <c r="X1441"/>
      <c r="Y1441"/>
      <c r="Z1441"/>
      <c r="AA1441"/>
      <c r="AB1441"/>
    </row>
    <row r="1442" spans="1:28" x14ac:dyDescent="0.25">
      <c r="A1442" s="60"/>
      <c r="B1442" s="37" t="str">
        <f>IFERROR(VLOOKUP(A1442,'Listing Clients'!A:K,2,0),"")</f>
        <v/>
      </c>
      <c r="C1442" s="39" t="str">
        <f>IFERROR(VLOOKUP(A1442,'Listing Clients'!A:K,3,0),"")</f>
        <v/>
      </c>
      <c r="D1442" s="24"/>
      <c r="E1442" s="57"/>
      <c r="F1442" s="54"/>
      <c r="G1442" s="54"/>
      <c r="H1442" s="50">
        <f t="shared" ref="H1442" si="5406">G1442-F1442</f>
        <v>0</v>
      </c>
      <c r="I1442" s="50">
        <f t="shared" ref="I1442" si="5407">COUNTIF(D1442:D1445,"Adulte")*H1442</f>
        <v>0</v>
      </c>
      <c r="J1442" s="47">
        <f t="shared" ref="J1442" si="5408">IF(I1442="","",I1442*Y$2)</f>
        <v>0</v>
      </c>
      <c r="K1442" s="50">
        <f t="shared" ref="K1442" si="5409">COUNTIF(D1442:D1445,"E&lt;10 ans")*H1442</f>
        <v>0</v>
      </c>
      <c r="L1442" s="47">
        <f t="shared" si="5304"/>
        <v>0</v>
      </c>
      <c r="M1442" s="50">
        <f t="shared" ref="M1442" si="5410">COUNTIF(D1442:D1445,"Invité")*H1442</f>
        <v>0</v>
      </c>
      <c r="N1442" s="47">
        <f t="shared" ref="N1442" si="5411">IF(M1442="","",M1442*AC$2)</f>
        <v>0</v>
      </c>
      <c r="O1442" s="50">
        <f t="shared" ref="O1442" si="5412">COUNTIF(D1442:D1445,"Adulte")*H1442</f>
        <v>0</v>
      </c>
      <c r="P1442" s="47">
        <f t="shared" ref="P1442" si="5413">IF(O1442="","",O1442*Z$2)</f>
        <v>0</v>
      </c>
      <c r="Q1442" s="50">
        <f t="shared" ref="Q1442" si="5414">COUNTIF(D1442:D1445,"E&lt;10 ans")*H1442</f>
        <v>0</v>
      </c>
      <c r="R1442" s="47">
        <f t="shared" ref="R1442" si="5415">IF(Q1442="","",Q1442*AB$2)</f>
        <v>0</v>
      </c>
      <c r="S1442" s="50">
        <f t="shared" ref="S1442" si="5416">COUNTIF(D1442:D1445,"Invité")*H1442</f>
        <v>0</v>
      </c>
      <c r="T1442" s="47">
        <f t="shared" ref="T1442" si="5417">IF(S1442="","",S1442*AD$2)</f>
        <v>0</v>
      </c>
      <c r="U1442" s="50">
        <f t="shared" ref="U1442" si="5418">COUNTIF(D1442:D1445,"E&lt;3 ans")</f>
        <v>0</v>
      </c>
      <c r="V1442" s="47">
        <f t="shared" ref="V1442" si="5419">SUM(J1442,L1442,N1442,P1442,R1442,T1442,AE1442)</f>
        <v>0</v>
      </c>
      <c r="W1442" s="44">
        <f t="shared" ref="W1442" si="5420">SUM(O1442,Q1442,S1442)</f>
        <v>0</v>
      </c>
      <c r="X1442"/>
      <c r="Y1442"/>
      <c r="Z1442"/>
      <c r="AA1442"/>
      <c r="AB1442"/>
    </row>
    <row r="1443" spans="1:28" x14ac:dyDescent="0.25">
      <c r="A1443" s="61"/>
      <c r="B1443" s="40"/>
      <c r="D1443" s="42"/>
      <c r="E1443" s="58"/>
      <c r="F1443" s="55"/>
      <c r="G1443" s="55"/>
      <c r="H1443" s="51"/>
      <c r="I1443" s="51"/>
      <c r="J1443" s="48"/>
      <c r="K1443" s="51"/>
      <c r="L1443" s="48"/>
      <c r="M1443" s="51"/>
      <c r="N1443" s="48"/>
      <c r="O1443" s="51"/>
      <c r="P1443" s="48"/>
      <c r="Q1443" s="51"/>
      <c r="R1443" s="48"/>
      <c r="S1443" s="51"/>
      <c r="T1443" s="48"/>
      <c r="U1443" s="51"/>
      <c r="V1443" s="48"/>
      <c r="W1443" s="45"/>
      <c r="X1443"/>
      <c r="Y1443"/>
      <c r="Z1443"/>
      <c r="AA1443"/>
      <c r="AB1443"/>
    </row>
    <row r="1444" spans="1:28" x14ac:dyDescent="0.25">
      <c r="A1444" s="61"/>
      <c r="B1444" s="40"/>
      <c r="D1444" s="42"/>
      <c r="E1444" s="58"/>
      <c r="F1444" s="55"/>
      <c r="G1444" s="55"/>
      <c r="H1444" s="51"/>
      <c r="I1444" s="51"/>
      <c r="J1444" s="48"/>
      <c r="K1444" s="51"/>
      <c r="L1444" s="48"/>
      <c r="M1444" s="51"/>
      <c r="N1444" s="48"/>
      <c r="O1444" s="51"/>
      <c r="P1444" s="48"/>
      <c r="Q1444" s="51"/>
      <c r="R1444" s="48"/>
      <c r="S1444" s="51"/>
      <c r="T1444" s="48"/>
      <c r="U1444" s="51"/>
      <c r="V1444" s="48"/>
      <c r="W1444" s="45"/>
      <c r="X1444"/>
      <c r="Y1444"/>
      <c r="Z1444"/>
      <c r="AA1444"/>
      <c r="AB1444"/>
    </row>
    <row r="1445" spans="1:28" ht="15.75" thickBot="1" x14ac:dyDescent="0.3">
      <c r="A1445" s="62"/>
      <c r="B1445" s="41"/>
      <c r="C1445" s="35"/>
      <c r="D1445" s="25"/>
      <c r="E1445" s="59"/>
      <c r="F1445" s="56"/>
      <c r="G1445" s="56"/>
      <c r="H1445" s="52"/>
      <c r="I1445" s="52"/>
      <c r="J1445" s="53"/>
      <c r="K1445" s="52"/>
      <c r="L1445" s="53"/>
      <c r="M1445" s="52"/>
      <c r="N1445" s="53"/>
      <c r="O1445" s="52"/>
      <c r="P1445" s="53"/>
      <c r="Q1445" s="52"/>
      <c r="R1445" s="53"/>
      <c r="S1445" s="52"/>
      <c r="T1445" s="53"/>
      <c r="U1445" s="52"/>
      <c r="V1445" s="49"/>
      <c r="W1445" s="46"/>
      <c r="X1445"/>
      <c r="Y1445"/>
      <c r="Z1445"/>
      <c r="AA1445"/>
      <c r="AB1445"/>
    </row>
    <row r="1446" spans="1:28" x14ac:dyDescent="0.25">
      <c r="A1446" s="60"/>
      <c r="B1446" s="37" t="str">
        <f>IFERROR(VLOOKUP(A1446,'Listing Clients'!A:K,2,0),"")</f>
        <v/>
      </c>
      <c r="C1446" s="39" t="str">
        <f>IFERROR(VLOOKUP(A1446,'Listing Clients'!A:K,3,0),"")</f>
        <v/>
      </c>
      <c r="D1446" s="24"/>
      <c r="E1446" s="57"/>
      <c r="F1446" s="54"/>
      <c r="G1446" s="54"/>
      <c r="H1446" s="50">
        <f t="shared" ref="H1446" si="5421">G1446-F1446</f>
        <v>0</v>
      </c>
      <c r="I1446" s="50">
        <f t="shared" ref="I1446" si="5422">COUNTIF(D1446:D1449,"Adulte")*H1446</f>
        <v>0</v>
      </c>
      <c r="J1446" s="47">
        <f t="shared" ref="J1446" si="5423">IF(I1446="","",I1446*Y$2)</f>
        <v>0</v>
      </c>
      <c r="K1446" s="50">
        <f t="shared" ref="K1446" si="5424">COUNTIF(D1446:D1449,"E&lt;10 ans")*H1446</f>
        <v>0</v>
      </c>
      <c r="L1446" s="47">
        <f t="shared" si="5304"/>
        <v>0</v>
      </c>
      <c r="M1446" s="50">
        <f t="shared" ref="M1446" si="5425">COUNTIF(D1446:D1449,"Invité")*H1446</f>
        <v>0</v>
      </c>
      <c r="N1446" s="47">
        <f t="shared" ref="N1446" si="5426">IF(M1446="","",M1446*AC$2)</f>
        <v>0</v>
      </c>
      <c r="O1446" s="50">
        <f t="shared" ref="O1446" si="5427">COUNTIF(D1446:D1449,"Adulte")*H1446</f>
        <v>0</v>
      </c>
      <c r="P1446" s="47">
        <f t="shared" ref="P1446" si="5428">IF(O1446="","",O1446*Z$2)</f>
        <v>0</v>
      </c>
      <c r="Q1446" s="50">
        <f t="shared" ref="Q1446" si="5429">COUNTIF(D1446:D1449,"E&lt;10 ans")*H1446</f>
        <v>0</v>
      </c>
      <c r="R1446" s="47">
        <f t="shared" ref="R1446" si="5430">IF(Q1446="","",Q1446*AB$2)</f>
        <v>0</v>
      </c>
      <c r="S1446" s="50">
        <f t="shared" ref="S1446" si="5431">COUNTIF(D1446:D1449,"Invité")*H1446</f>
        <v>0</v>
      </c>
      <c r="T1446" s="47">
        <f t="shared" ref="T1446" si="5432">IF(S1446="","",S1446*AD$2)</f>
        <v>0</v>
      </c>
      <c r="U1446" s="50">
        <f t="shared" ref="U1446" si="5433">COUNTIF(D1446:D1449,"E&lt;3 ans")</f>
        <v>0</v>
      </c>
      <c r="V1446" s="47">
        <f t="shared" ref="V1446" si="5434">SUM(J1446,L1446,N1446,P1446,R1446,T1446,AE1446)</f>
        <v>0</v>
      </c>
      <c r="W1446" s="44">
        <f t="shared" ref="W1446" si="5435">SUM(O1446,Q1446,S1446)</f>
        <v>0</v>
      </c>
      <c r="X1446"/>
      <c r="Y1446"/>
      <c r="Z1446"/>
      <c r="AA1446"/>
      <c r="AB1446"/>
    </row>
    <row r="1447" spans="1:28" x14ac:dyDescent="0.25">
      <c r="A1447" s="61"/>
      <c r="B1447" s="40"/>
      <c r="D1447" s="42"/>
      <c r="E1447" s="58"/>
      <c r="F1447" s="55"/>
      <c r="G1447" s="55"/>
      <c r="H1447" s="51"/>
      <c r="I1447" s="51"/>
      <c r="J1447" s="48"/>
      <c r="K1447" s="51"/>
      <c r="L1447" s="48"/>
      <c r="M1447" s="51"/>
      <c r="N1447" s="48"/>
      <c r="O1447" s="51"/>
      <c r="P1447" s="48"/>
      <c r="Q1447" s="51"/>
      <c r="R1447" s="48"/>
      <c r="S1447" s="51"/>
      <c r="T1447" s="48"/>
      <c r="U1447" s="51"/>
      <c r="V1447" s="48"/>
      <c r="W1447" s="45"/>
      <c r="X1447"/>
      <c r="Y1447"/>
      <c r="Z1447"/>
      <c r="AA1447"/>
      <c r="AB1447"/>
    </row>
    <row r="1448" spans="1:28" x14ac:dyDescent="0.25">
      <c r="A1448" s="61"/>
      <c r="B1448" s="40"/>
      <c r="D1448" s="42"/>
      <c r="E1448" s="58"/>
      <c r="F1448" s="55"/>
      <c r="G1448" s="55"/>
      <c r="H1448" s="51"/>
      <c r="I1448" s="51"/>
      <c r="J1448" s="48"/>
      <c r="K1448" s="51"/>
      <c r="L1448" s="48"/>
      <c r="M1448" s="51"/>
      <c r="N1448" s="48"/>
      <c r="O1448" s="51"/>
      <c r="P1448" s="48"/>
      <c r="Q1448" s="51"/>
      <c r="R1448" s="48"/>
      <c r="S1448" s="51"/>
      <c r="T1448" s="48"/>
      <c r="U1448" s="51"/>
      <c r="V1448" s="48"/>
      <c r="W1448" s="45"/>
      <c r="X1448"/>
      <c r="Y1448"/>
      <c r="Z1448"/>
      <c r="AA1448"/>
      <c r="AB1448"/>
    </row>
    <row r="1449" spans="1:28" ht="15.75" thickBot="1" x14ac:dyDescent="0.3">
      <c r="A1449" s="62"/>
      <c r="B1449" s="41"/>
      <c r="C1449" s="35"/>
      <c r="D1449" s="25"/>
      <c r="E1449" s="59"/>
      <c r="F1449" s="56"/>
      <c r="G1449" s="56"/>
      <c r="H1449" s="52"/>
      <c r="I1449" s="52"/>
      <c r="J1449" s="53"/>
      <c r="K1449" s="52"/>
      <c r="L1449" s="53"/>
      <c r="M1449" s="52"/>
      <c r="N1449" s="53"/>
      <c r="O1449" s="52"/>
      <c r="P1449" s="53"/>
      <c r="Q1449" s="52"/>
      <c r="R1449" s="53"/>
      <c r="S1449" s="52"/>
      <c r="T1449" s="53"/>
      <c r="U1449" s="52"/>
      <c r="V1449" s="49"/>
      <c r="W1449" s="46"/>
      <c r="X1449"/>
      <c r="Y1449"/>
      <c r="Z1449"/>
      <c r="AA1449"/>
      <c r="AB1449"/>
    </row>
    <row r="1450" spans="1:28" x14ac:dyDescent="0.25">
      <c r="A1450" s="60"/>
      <c r="B1450" s="37" t="str">
        <f>IFERROR(VLOOKUP(A1450,'Listing Clients'!A:K,2,0),"")</f>
        <v/>
      </c>
      <c r="C1450" s="39" t="str">
        <f>IFERROR(VLOOKUP(A1450,'Listing Clients'!A:K,3,0),"")</f>
        <v/>
      </c>
      <c r="D1450" s="24"/>
      <c r="E1450" s="57"/>
      <c r="F1450" s="54"/>
      <c r="G1450" s="54"/>
      <c r="H1450" s="50">
        <f t="shared" ref="H1450" si="5436">G1450-F1450</f>
        <v>0</v>
      </c>
      <c r="I1450" s="50">
        <f t="shared" ref="I1450" si="5437">COUNTIF(D1450:D1453,"Adulte")*H1450</f>
        <v>0</v>
      </c>
      <c r="J1450" s="47">
        <f t="shared" ref="J1450" si="5438">IF(I1450="","",I1450*Y$2)</f>
        <v>0</v>
      </c>
      <c r="K1450" s="50">
        <f t="shared" ref="K1450" si="5439">COUNTIF(D1450:D1453,"E&lt;10 ans")*H1450</f>
        <v>0</v>
      </c>
      <c r="L1450" s="47">
        <f t="shared" si="5304"/>
        <v>0</v>
      </c>
      <c r="M1450" s="50">
        <f t="shared" ref="M1450" si="5440">COUNTIF(D1450:D1453,"Invité")*H1450</f>
        <v>0</v>
      </c>
      <c r="N1450" s="47">
        <f t="shared" ref="N1450" si="5441">IF(M1450="","",M1450*AC$2)</f>
        <v>0</v>
      </c>
      <c r="O1450" s="50">
        <f t="shared" ref="O1450" si="5442">COUNTIF(D1450:D1453,"Adulte")*H1450</f>
        <v>0</v>
      </c>
      <c r="P1450" s="47">
        <f t="shared" ref="P1450" si="5443">IF(O1450="","",O1450*Z$2)</f>
        <v>0</v>
      </c>
      <c r="Q1450" s="50">
        <f t="shared" ref="Q1450" si="5444">COUNTIF(D1450:D1453,"E&lt;10 ans")*H1450</f>
        <v>0</v>
      </c>
      <c r="R1450" s="47">
        <f t="shared" ref="R1450" si="5445">IF(Q1450="","",Q1450*AB$2)</f>
        <v>0</v>
      </c>
      <c r="S1450" s="50">
        <f t="shared" ref="S1450" si="5446">COUNTIF(D1450:D1453,"Invité")*H1450</f>
        <v>0</v>
      </c>
      <c r="T1450" s="47">
        <f t="shared" ref="T1450" si="5447">IF(S1450="","",S1450*AD$2)</f>
        <v>0</v>
      </c>
      <c r="U1450" s="50">
        <f t="shared" ref="U1450" si="5448">COUNTIF(D1450:D1453,"E&lt;3 ans")</f>
        <v>0</v>
      </c>
      <c r="V1450" s="47">
        <f t="shared" ref="V1450" si="5449">SUM(J1450,L1450,N1450,P1450,R1450,T1450,AE1450)</f>
        <v>0</v>
      </c>
      <c r="W1450" s="44">
        <f t="shared" ref="W1450" si="5450">SUM(O1450,Q1450,S1450)</f>
        <v>0</v>
      </c>
      <c r="X1450"/>
      <c r="Y1450"/>
      <c r="Z1450"/>
      <c r="AA1450"/>
      <c r="AB1450"/>
    </row>
    <row r="1451" spans="1:28" x14ac:dyDescent="0.25">
      <c r="A1451" s="61"/>
      <c r="B1451" s="40"/>
      <c r="D1451" s="42"/>
      <c r="E1451" s="58"/>
      <c r="F1451" s="55"/>
      <c r="G1451" s="55"/>
      <c r="H1451" s="51"/>
      <c r="I1451" s="51"/>
      <c r="J1451" s="48"/>
      <c r="K1451" s="51"/>
      <c r="L1451" s="48"/>
      <c r="M1451" s="51"/>
      <c r="N1451" s="48"/>
      <c r="O1451" s="51"/>
      <c r="P1451" s="48"/>
      <c r="Q1451" s="51"/>
      <c r="R1451" s="48"/>
      <c r="S1451" s="51"/>
      <c r="T1451" s="48"/>
      <c r="U1451" s="51"/>
      <c r="V1451" s="48"/>
      <c r="W1451" s="45"/>
      <c r="X1451"/>
      <c r="Y1451"/>
      <c r="Z1451"/>
      <c r="AA1451"/>
      <c r="AB1451"/>
    </row>
    <row r="1452" spans="1:28" x14ac:dyDescent="0.25">
      <c r="A1452" s="61"/>
      <c r="B1452" s="40"/>
      <c r="D1452" s="42"/>
      <c r="E1452" s="58"/>
      <c r="F1452" s="55"/>
      <c r="G1452" s="55"/>
      <c r="H1452" s="51"/>
      <c r="I1452" s="51"/>
      <c r="J1452" s="48"/>
      <c r="K1452" s="51"/>
      <c r="L1452" s="48"/>
      <c r="M1452" s="51"/>
      <c r="N1452" s="48"/>
      <c r="O1452" s="51"/>
      <c r="P1452" s="48"/>
      <c r="Q1452" s="51"/>
      <c r="R1452" s="48"/>
      <c r="S1452" s="51"/>
      <c r="T1452" s="48"/>
      <c r="U1452" s="51"/>
      <c r="V1452" s="48"/>
      <c r="W1452" s="45"/>
      <c r="X1452"/>
      <c r="Y1452"/>
      <c r="Z1452"/>
      <c r="AA1452"/>
      <c r="AB1452"/>
    </row>
    <row r="1453" spans="1:28" ht="15.75" thickBot="1" x14ac:dyDescent="0.3">
      <c r="A1453" s="62"/>
      <c r="B1453" s="41"/>
      <c r="C1453" s="35"/>
      <c r="D1453" s="25"/>
      <c r="E1453" s="59"/>
      <c r="F1453" s="56"/>
      <c r="G1453" s="56"/>
      <c r="H1453" s="52"/>
      <c r="I1453" s="52"/>
      <c r="J1453" s="53"/>
      <c r="K1453" s="52"/>
      <c r="L1453" s="53"/>
      <c r="M1453" s="52"/>
      <c r="N1453" s="53"/>
      <c r="O1453" s="52"/>
      <c r="P1453" s="53"/>
      <c r="Q1453" s="52"/>
      <c r="R1453" s="53"/>
      <c r="S1453" s="52"/>
      <c r="T1453" s="53"/>
      <c r="U1453" s="52"/>
      <c r="V1453" s="49"/>
      <c r="W1453" s="46"/>
      <c r="X1453"/>
      <c r="Y1453"/>
      <c r="Z1453"/>
      <c r="AA1453"/>
      <c r="AB1453"/>
    </row>
    <row r="1454" spans="1:28" x14ac:dyDescent="0.25">
      <c r="A1454" s="60"/>
      <c r="B1454" s="37" t="str">
        <f>IFERROR(VLOOKUP(A1454,'Listing Clients'!A:K,2,0),"")</f>
        <v/>
      </c>
      <c r="C1454" s="39" t="str">
        <f>IFERROR(VLOOKUP(A1454,'Listing Clients'!A:K,3,0),"")</f>
        <v/>
      </c>
      <c r="D1454" s="24"/>
      <c r="E1454" s="57"/>
      <c r="F1454" s="54"/>
      <c r="G1454" s="54"/>
      <c r="H1454" s="50">
        <f t="shared" ref="H1454" si="5451">G1454-F1454</f>
        <v>0</v>
      </c>
      <c r="I1454" s="50">
        <f t="shared" ref="I1454" si="5452">COUNTIF(D1454:D1457,"Adulte")*H1454</f>
        <v>0</v>
      </c>
      <c r="J1454" s="47">
        <f t="shared" ref="J1454" si="5453">IF(I1454="","",I1454*Y$2)</f>
        <v>0</v>
      </c>
      <c r="K1454" s="50">
        <f t="shared" ref="K1454" si="5454">COUNTIF(D1454:D1457,"E&lt;10 ans")*H1454</f>
        <v>0</v>
      </c>
      <c r="L1454" s="47">
        <f t="shared" si="5304"/>
        <v>0</v>
      </c>
      <c r="M1454" s="50">
        <f t="shared" ref="M1454" si="5455">COUNTIF(D1454:D1457,"Invité")*H1454</f>
        <v>0</v>
      </c>
      <c r="N1454" s="47">
        <f t="shared" ref="N1454" si="5456">IF(M1454="","",M1454*AC$2)</f>
        <v>0</v>
      </c>
      <c r="O1454" s="50">
        <f t="shared" ref="O1454" si="5457">COUNTIF(D1454:D1457,"Adulte")*H1454</f>
        <v>0</v>
      </c>
      <c r="P1454" s="47">
        <f t="shared" ref="P1454" si="5458">IF(O1454="","",O1454*Z$2)</f>
        <v>0</v>
      </c>
      <c r="Q1454" s="50">
        <f t="shared" ref="Q1454" si="5459">COUNTIF(D1454:D1457,"E&lt;10 ans")*H1454</f>
        <v>0</v>
      </c>
      <c r="R1454" s="47">
        <f t="shared" ref="R1454" si="5460">IF(Q1454="","",Q1454*AB$2)</f>
        <v>0</v>
      </c>
      <c r="S1454" s="50">
        <f t="shared" ref="S1454" si="5461">COUNTIF(D1454:D1457,"Invité")*H1454</f>
        <v>0</v>
      </c>
      <c r="T1454" s="47">
        <f t="shared" ref="T1454" si="5462">IF(S1454="","",S1454*AD$2)</f>
        <v>0</v>
      </c>
      <c r="U1454" s="50">
        <f t="shared" ref="U1454" si="5463">COUNTIF(D1454:D1457,"E&lt;3 ans")</f>
        <v>0</v>
      </c>
      <c r="V1454" s="47">
        <f t="shared" ref="V1454" si="5464">SUM(J1454,L1454,N1454,P1454,R1454,T1454,AE1454)</f>
        <v>0</v>
      </c>
      <c r="W1454" s="44">
        <f t="shared" ref="W1454" si="5465">SUM(O1454,Q1454,S1454)</f>
        <v>0</v>
      </c>
      <c r="X1454"/>
      <c r="Y1454"/>
      <c r="Z1454"/>
      <c r="AA1454"/>
      <c r="AB1454"/>
    </row>
    <row r="1455" spans="1:28" x14ac:dyDescent="0.25">
      <c r="A1455" s="61"/>
      <c r="B1455" s="40"/>
      <c r="D1455" s="42"/>
      <c r="E1455" s="58"/>
      <c r="F1455" s="55"/>
      <c r="G1455" s="55"/>
      <c r="H1455" s="51"/>
      <c r="I1455" s="51"/>
      <c r="J1455" s="48"/>
      <c r="K1455" s="51"/>
      <c r="L1455" s="48"/>
      <c r="M1455" s="51"/>
      <c r="N1455" s="48"/>
      <c r="O1455" s="51"/>
      <c r="P1455" s="48"/>
      <c r="Q1455" s="51"/>
      <c r="R1455" s="48"/>
      <c r="S1455" s="51"/>
      <c r="T1455" s="48"/>
      <c r="U1455" s="51"/>
      <c r="V1455" s="48"/>
      <c r="W1455" s="45"/>
      <c r="X1455"/>
      <c r="Y1455"/>
      <c r="Z1455"/>
      <c r="AA1455"/>
      <c r="AB1455"/>
    </row>
    <row r="1456" spans="1:28" x14ac:dyDescent="0.25">
      <c r="A1456" s="61"/>
      <c r="B1456" s="40"/>
      <c r="D1456" s="42"/>
      <c r="E1456" s="58"/>
      <c r="F1456" s="55"/>
      <c r="G1456" s="55"/>
      <c r="H1456" s="51"/>
      <c r="I1456" s="51"/>
      <c r="J1456" s="48"/>
      <c r="K1456" s="51"/>
      <c r="L1456" s="48"/>
      <c r="M1456" s="51"/>
      <c r="N1456" s="48"/>
      <c r="O1456" s="51"/>
      <c r="P1456" s="48"/>
      <c r="Q1456" s="51"/>
      <c r="R1456" s="48"/>
      <c r="S1456" s="51"/>
      <c r="T1456" s="48"/>
      <c r="U1456" s="51"/>
      <c r="V1456" s="48"/>
      <c r="W1456" s="45"/>
      <c r="X1456"/>
      <c r="Y1456"/>
      <c r="Z1456"/>
      <c r="AA1456"/>
      <c r="AB1456"/>
    </row>
    <row r="1457" spans="1:28" ht="15.75" thickBot="1" x14ac:dyDescent="0.3">
      <c r="A1457" s="62"/>
      <c r="B1457" s="41"/>
      <c r="C1457" s="35"/>
      <c r="D1457" s="25"/>
      <c r="E1457" s="59"/>
      <c r="F1457" s="56"/>
      <c r="G1457" s="56"/>
      <c r="H1457" s="52"/>
      <c r="I1457" s="52"/>
      <c r="J1457" s="53"/>
      <c r="K1457" s="52"/>
      <c r="L1457" s="53"/>
      <c r="M1457" s="52"/>
      <c r="N1457" s="53"/>
      <c r="O1457" s="52"/>
      <c r="P1457" s="53"/>
      <c r="Q1457" s="52"/>
      <c r="R1457" s="53"/>
      <c r="S1457" s="52"/>
      <c r="T1457" s="53"/>
      <c r="U1457" s="52"/>
      <c r="V1457" s="49"/>
      <c r="W1457" s="46"/>
      <c r="X1457"/>
      <c r="Y1457"/>
      <c r="Z1457"/>
      <c r="AA1457"/>
      <c r="AB1457"/>
    </row>
    <row r="1458" spans="1:28" x14ac:dyDescent="0.25">
      <c r="A1458" s="60"/>
      <c r="B1458" s="37" t="str">
        <f>IFERROR(VLOOKUP(A1458,'Listing Clients'!A:K,2,0),"")</f>
        <v/>
      </c>
      <c r="C1458" s="39" t="str">
        <f>IFERROR(VLOOKUP(A1458,'Listing Clients'!A:K,3,0),"")</f>
        <v/>
      </c>
      <c r="D1458" s="24"/>
      <c r="E1458" s="57"/>
      <c r="F1458" s="54"/>
      <c r="G1458" s="54"/>
      <c r="H1458" s="50">
        <f t="shared" ref="H1458" si="5466">G1458-F1458</f>
        <v>0</v>
      </c>
      <c r="I1458" s="50">
        <f t="shared" ref="I1458" si="5467">COUNTIF(D1458:D1461,"Adulte")*H1458</f>
        <v>0</v>
      </c>
      <c r="J1458" s="47">
        <f t="shared" ref="J1458" si="5468">IF(I1458="","",I1458*Y$2)</f>
        <v>0</v>
      </c>
      <c r="K1458" s="50">
        <f t="shared" ref="K1458" si="5469">COUNTIF(D1458:D1461,"E&lt;10 ans")*H1458</f>
        <v>0</v>
      </c>
      <c r="L1458" s="47">
        <f t="shared" si="5304"/>
        <v>0</v>
      </c>
      <c r="M1458" s="50">
        <f t="shared" ref="M1458" si="5470">COUNTIF(D1458:D1461,"Invité")*H1458</f>
        <v>0</v>
      </c>
      <c r="N1458" s="47">
        <f t="shared" ref="N1458" si="5471">IF(M1458="","",M1458*AC$2)</f>
        <v>0</v>
      </c>
      <c r="O1458" s="50">
        <f t="shared" ref="O1458" si="5472">COUNTIF(D1458:D1461,"Adulte")*H1458</f>
        <v>0</v>
      </c>
      <c r="P1458" s="47">
        <f t="shared" ref="P1458" si="5473">IF(O1458="","",O1458*Z$2)</f>
        <v>0</v>
      </c>
      <c r="Q1458" s="50">
        <f t="shared" ref="Q1458" si="5474">COUNTIF(D1458:D1461,"E&lt;10 ans")*H1458</f>
        <v>0</v>
      </c>
      <c r="R1458" s="47">
        <f t="shared" ref="R1458" si="5475">IF(Q1458="","",Q1458*AB$2)</f>
        <v>0</v>
      </c>
      <c r="S1458" s="50">
        <f t="shared" ref="S1458" si="5476">COUNTIF(D1458:D1461,"Invité")*H1458</f>
        <v>0</v>
      </c>
      <c r="T1458" s="47">
        <f t="shared" ref="T1458" si="5477">IF(S1458="","",S1458*AD$2)</f>
        <v>0</v>
      </c>
      <c r="U1458" s="50">
        <f t="shared" ref="U1458" si="5478">COUNTIF(D1458:D1461,"E&lt;3 ans")</f>
        <v>0</v>
      </c>
      <c r="V1458" s="47">
        <f t="shared" ref="V1458" si="5479">SUM(J1458,L1458,N1458,P1458,R1458,T1458,AE1458)</f>
        <v>0</v>
      </c>
      <c r="W1458" s="44">
        <f t="shared" ref="W1458" si="5480">SUM(O1458,Q1458,S1458)</f>
        <v>0</v>
      </c>
      <c r="X1458"/>
      <c r="Y1458"/>
      <c r="Z1458"/>
      <c r="AA1458"/>
      <c r="AB1458"/>
    </row>
    <row r="1459" spans="1:28" x14ac:dyDescent="0.25">
      <c r="A1459" s="61"/>
      <c r="B1459" s="40"/>
      <c r="D1459" s="42"/>
      <c r="E1459" s="58"/>
      <c r="F1459" s="55"/>
      <c r="G1459" s="55"/>
      <c r="H1459" s="51"/>
      <c r="I1459" s="51"/>
      <c r="J1459" s="48"/>
      <c r="K1459" s="51"/>
      <c r="L1459" s="48"/>
      <c r="M1459" s="51"/>
      <c r="N1459" s="48"/>
      <c r="O1459" s="51"/>
      <c r="P1459" s="48"/>
      <c r="Q1459" s="51"/>
      <c r="R1459" s="48"/>
      <c r="S1459" s="51"/>
      <c r="T1459" s="48"/>
      <c r="U1459" s="51"/>
      <c r="V1459" s="48"/>
      <c r="W1459" s="45"/>
      <c r="X1459"/>
      <c r="Y1459"/>
      <c r="Z1459"/>
      <c r="AA1459"/>
      <c r="AB1459"/>
    </row>
    <row r="1460" spans="1:28" x14ac:dyDescent="0.25">
      <c r="A1460" s="61"/>
      <c r="B1460" s="40"/>
      <c r="D1460" s="42"/>
      <c r="E1460" s="58"/>
      <c r="F1460" s="55"/>
      <c r="G1460" s="55"/>
      <c r="H1460" s="51"/>
      <c r="I1460" s="51"/>
      <c r="J1460" s="48"/>
      <c r="K1460" s="51"/>
      <c r="L1460" s="48"/>
      <c r="M1460" s="51"/>
      <c r="N1460" s="48"/>
      <c r="O1460" s="51"/>
      <c r="P1460" s="48"/>
      <c r="Q1460" s="51"/>
      <c r="R1460" s="48"/>
      <c r="S1460" s="51"/>
      <c r="T1460" s="48"/>
      <c r="U1460" s="51"/>
      <c r="V1460" s="48"/>
      <c r="W1460" s="45"/>
      <c r="X1460"/>
      <c r="Y1460"/>
      <c r="Z1460"/>
      <c r="AA1460"/>
      <c r="AB1460"/>
    </row>
    <row r="1461" spans="1:28" ht="15.75" thickBot="1" x14ac:dyDescent="0.3">
      <c r="A1461" s="62"/>
      <c r="B1461" s="41"/>
      <c r="C1461" s="35"/>
      <c r="D1461" s="25"/>
      <c r="E1461" s="59"/>
      <c r="F1461" s="56"/>
      <c r="G1461" s="56"/>
      <c r="H1461" s="52"/>
      <c r="I1461" s="52"/>
      <c r="J1461" s="53"/>
      <c r="K1461" s="52"/>
      <c r="L1461" s="53"/>
      <c r="M1461" s="52"/>
      <c r="N1461" s="53"/>
      <c r="O1461" s="52"/>
      <c r="P1461" s="53"/>
      <c r="Q1461" s="52"/>
      <c r="R1461" s="53"/>
      <c r="S1461" s="52"/>
      <c r="T1461" s="53"/>
      <c r="U1461" s="52"/>
      <c r="V1461" s="49"/>
      <c r="W1461" s="46"/>
      <c r="X1461"/>
      <c r="Y1461"/>
      <c r="Z1461"/>
      <c r="AA1461"/>
      <c r="AB1461"/>
    </row>
    <row r="1462" spans="1:28" x14ac:dyDescent="0.25">
      <c r="A1462" s="60"/>
      <c r="B1462" s="37" t="str">
        <f>IFERROR(VLOOKUP(A1462,'Listing Clients'!A:K,2,0),"")</f>
        <v/>
      </c>
      <c r="C1462" s="39" t="str">
        <f>IFERROR(VLOOKUP(A1462,'Listing Clients'!A:K,3,0),"")</f>
        <v/>
      </c>
      <c r="D1462" s="24"/>
      <c r="E1462" s="57"/>
      <c r="F1462" s="54"/>
      <c r="G1462" s="54"/>
      <c r="H1462" s="50">
        <f t="shared" ref="H1462" si="5481">G1462-F1462</f>
        <v>0</v>
      </c>
      <c r="I1462" s="50">
        <f t="shared" ref="I1462" si="5482">COUNTIF(D1462:D1465,"Adulte")*H1462</f>
        <v>0</v>
      </c>
      <c r="J1462" s="47">
        <f t="shared" ref="J1462" si="5483">IF(I1462="","",I1462*Y$2)</f>
        <v>0</v>
      </c>
      <c r="K1462" s="50">
        <f t="shared" ref="K1462" si="5484">COUNTIF(D1462:D1465,"E&lt;10 ans")*H1462</f>
        <v>0</v>
      </c>
      <c r="L1462" s="47">
        <f t="shared" si="5304"/>
        <v>0</v>
      </c>
      <c r="M1462" s="50">
        <f t="shared" ref="M1462" si="5485">COUNTIF(D1462:D1465,"Invité")*H1462</f>
        <v>0</v>
      </c>
      <c r="N1462" s="47">
        <f t="shared" ref="N1462" si="5486">IF(M1462="","",M1462*AC$2)</f>
        <v>0</v>
      </c>
      <c r="O1462" s="50">
        <f t="shared" ref="O1462" si="5487">COUNTIF(D1462:D1465,"Adulte")*H1462</f>
        <v>0</v>
      </c>
      <c r="P1462" s="47">
        <f t="shared" ref="P1462" si="5488">IF(O1462="","",O1462*Z$2)</f>
        <v>0</v>
      </c>
      <c r="Q1462" s="50">
        <f t="shared" ref="Q1462" si="5489">COUNTIF(D1462:D1465,"E&lt;10 ans")*H1462</f>
        <v>0</v>
      </c>
      <c r="R1462" s="47">
        <f t="shared" ref="R1462" si="5490">IF(Q1462="","",Q1462*AB$2)</f>
        <v>0</v>
      </c>
      <c r="S1462" s="50">
        <f t="shared" ref="S1462" si="5491">COUNTIF(D1462:D1465,"Invité")*H1462</f>
        <v>0</v>
      </c>
      <c r="T1462" s="47">
        <f t="shared" ref="T1462" si="5492">IF(S1462="","",S1462*AD$2)</f>
        <v>0</v>
      </c>
      <c r="U1462" s="50">
        <f t="shared" ref="U1462" si="5493">COUNTIF(D1462:D1465,"E&lt;3 ans")</f>
        <v>0</v>
      </c>
      <c r="V1462" s="47">
        <f t="shared" ref="V1462" si="5494">SUM(J1462,L1462,N1462,P1462,R1462,T1462,AE1462)</f>
        <v>0</v>
      </c>
      <c r="W1462" s="44">
        <f t="shared" ref="W1462" si="5495">SUM(O1462,Q1462,S1462)</f>
        <v>0</v>
      </c>
      <c r="X1462"/>
      <c r="Y1462"/>
      <c r="Z1462"/>
      <c r="AA1462"/>
      <c r="AB1462"/>
    </row>
    <row r="1463" spans="1:28" x14ac:dyDescent="0.25">
      <c r="A1463" s="61"/>
      <c r="B1463" s="40"/>
      <c r="D1463" s="42"/>
      <c r="E1463" s="58"/>
      <c r="F1463" s="55"/>
      <c r="G1463" s="55"/>
      <c r="H1463" s="51"/>
      <c r="I1463" s="51"/>
      <c r="J1463" s="48"/>
      <c r="K1463" s="51"/>
      <c r="L1463" s="48"/>
      <c r="M1463" s="51"/>
      <c r="N1463" s="48"/>
      <c r="O1463" s="51"/>
      <c r="P1463" s="48"/>
      <c r="Q1463" s="51"/>
      <c r="R1463" s="48"/>
      <c r="S1463" s="51"/>
      <c r="T1463" s="48"/>
      <c r="U1463" s="51"/>
      <c r="V1463" s="48"/>
      <c r="W1463" s="45"/>
      <c r="X1463"/>
      <c r="Y1463"/>
      <c r="Z1463"/>
      <c r="AA1463"/>
      <c r="AB1463"/>
    </row>
    <row r="1464" spans="1:28" x14ac:dyDescent="0.25">
      <c r="A1464" s="61"/>
      <c r="B1464" s="40"/>
      <c r="D1464" s="42"/>
      <c r="E1464" s="58"/>
      <c r="F1464" s="55"/>
      <c r="G1464" s="55"/>
      <c r="H1464" s="51"/>
      <c r="I1464" s="51"/>
      <c r="J1464" s="48"/>
      <c r="K1464" s="51"/>
      <c r="L1464" s="48"/>
      <c r="M1464" s="51"/>
      <c r="N1464" s="48"/>
      <c r="O1464" s="51"/>
      <c r="P1464" s="48"/>
      <c r="Q1464" s="51"/>
      <c r="R1464" s="48"/>
      <c r="S1464" s="51"/>
      <c r="T1464" s="48"/>
      <c r="U1464" s="51"/>
      <c r="V1464" s="48"/>
      <c r="W1464" s="45"/>
      <c r="X1464"/>
      <c r="Y1464"/>
      <c r="Z1464"/>
      <c r="AA1464"/>
      <c r="AB1464"/>
    </row>
    <row r="1465" spans="1:28" ht="15.75" thickBot="1" x14ac:dyDescent="0.3">
      <c r="A1465" s="62"/>
      <c r="B1465" s="41"/>
      <c r="C1465" s="35"/>
      <c r="D1465" s="25"/>
      <c r="E1465" s="59"/>
      <c r="F1465" s="56"/>
      <c r="G1465" s="56"/>
      <c r="H1465" s="52"/>
      <c r="I1465" s="52"/>
      <c r="J1465" s="53"/>
      <c r="K1465" s="52"/>
      <c r="L1465" s="53"/>
      <c r="M1465" s="52"/>
      <c r="N1465" s="53"/>
      <c r="O1465" s="52"/>
      <c r="P1465" s="53"/>
      <c r="Q1465" s="52"/>
      <c r="R1465" s="53"/>
      <c r="S1465" s="52"/>
      <c r="T1465" s="53"/>
      <c r="U1465" s="52"/>
      <c r="V1465" s="49"/>
      <c r="W1465" s="46"/>
      <c r="X1465"/>
      <c r="Y1465"/>
      <c r="Z1465"/>
      <c r="AA1465"/>
      <c r="AB1465"/>
    </row>
    <row r="1466" spans="1:28" x14ac:dyDescent="0.25">
      <c r="A1466" s="60"/>
      <c r="B1466" s="37" t="str">
        <f>IFERROR(VLOOKUP(A1466,'Listing Clients'!A:K,2,0),"")</f>
        <v/>
      </c>
      <c r="C1466" s="39" t="str">
        <f>IFERROR(VLOOKUP(A1466,'Listing Clients'!A:K,3,0),"")</f>
        <v/>
      </c>
      <c r="D1466" s="24"/>
      <c r="E1466" s="57"/>
      <c r="F1466" s="54"/>
      <c r="G1466" s="54"/>
      <c r="H1466" s="50">
        <f t="shared" ref="H1466" si="5496">G1466-F1466</f>
        <v>0</v>
      </c>
      <c r="I1466" s="50">
        <f t="shared" ref="I1466" si="5497">COUNTIF(D1466:D1469,"Adulte")*H1466</f>
        <v>0</v>
      </c>
      <c r="J1466" s="47">
        <f t="shared" ref="J1466" si="5498">IF(I1466="","",I1466*Y$2)</f>
        <v>0</v>
      </c>
      <c r="K1466" s="50">
        <f t="shared" ref="K1466" si="5499">COUNTIF(D1466:D1469,"E&lt;10 ans")*H1466</f>
        <v>0</v>
      </c>
      <c r="L1466" s="47">
        <f t="shared" si="5304"/>
        <v>0</v>
      </c>
      <c r="M1466" s="50">
        <f t="shared" ref="M1466" si="5500">COUNTIF(D1466:D1469,"Invité")*H1466</f>
        <v>0</v>
      </c>
      <c r="N1466" s="47">
        <f t="shared" ref="N1466" si="5501">IF(M1466="","",M1466*AC$2)</f>
        <v>0</v>
      </c>
      <c r="O1466" s="50">
        <f t="shared" ref="O1466" si="5502">COUNTIF(D1466:D1469,"Adulte")*H1466</f>
        <v>0</v>
      </c>
      <c r="P1466" s="47">
        <f t="shared" ref="P1466" si="5503">IF(O1466="","",O1466*Z$2)</f>
        <v>0</v>
      </c>
      <c r="Q1466" s="50">
        <f t="shared" ref="Q1466" si="5504">COUNTIF(D1466:D1469,"E&lt;10 ans")*H1466</f>
        <v>0</v>
      </c>
      <c r="R1466" s="47">
        <f t="shared" ref="R1466" si="5505">IF(Q1466="","",Q1466*AB$2)</f>
        <v>0</v>
      </c>
      <c r="S1466" s="50">
        <f t="shared" ref="S1466" si="5506">COUNTIF(D1466:D1469,"Invité")*H1466</f>
        <v>0</v>
      </c>
      <c r="T1466" s="47">
        <f t="shared" ref="T1466" si="5507">IF(S1466="","",S1466*AD$2)</f>
        <v>0</v>
      </c>
      <c r="U1466" s="50">
        <f t="shared" ref="U1466" si="5508">COUNTIF(D1466:D1469,"E&lt;3 ans")</f>
        <v>0</v>
      </c>
      <c r="V1466" s="47">
        <f t="shared" ref="V1466" si="5509">SUM(J1466,L1466,N1466,P1466,R1466,T1466,AE1466)</f>
        <v>0</v>
      </c>
      <c r="W1466" s="44">
        <f t="shared" ref="W1466" si="5510">SUM(O1466,Q1466,S1466)</f>
        <v>0</v>
      </c>
      <c r="X1466"/>
      <c r="Y1466"/>
      <c r="Z1466"/>
      <c r="AA1466"/>
      <c r="AB1466"/>
    </row>
    <row r="1467" spans="1:28" x14ac:dyDescent="0.25">
      <c r="A1467" s="61"/>
      <c r="B1467" s="40"/>
      <c r="D1467" s="42"/>
      <c r="E1467" s="58"/>
      <c r="F1467" s="55"/>
      <c r="G1467" s="55"/>
      <c r="H1467" s="51"/>
      <c r="I1467" s="51"/>
      <c r="J1467" s="48"/>
      <c r="K1467" s="51"/>
      <c r="L1467" s="48"/>
      <c r="M1467" s="51"/>
      <c r="N1467" s="48"/>
      <c r="O1467" s="51"/>
      <c r="P1467" s="48"/>
      <c r="Q1467" s="51"/>
      <c r="R1467" s="48"/>
      <c r="S1467" s="51"/>
      <c r="T1467" s="48"/>
      <c r="U1467" s="51"/>
      <c r="V1467" s="48"/>
      <c r="W1467" s="45"/>
      <c r="X1467"/>
      <c r="Y1467"/>
      <c r="Z1467"/>
      <c r="AA1467"/>
      <c r="AB1467"/>
    </row>
    <row r="1468" spans="1:28" x14ac:dyDescent="0.25">
      <c r="A1468" s="61"/>
      <c r="B1468" s="40"/>
      <c r="D1468" s="42"/>
      <c r="E1468" s="58"/>
      <c r="F1468" s="55"/>
      <c r="G1468" s="55"/>
      <c r="H1468" s="51"/>
      <c r="I1468" s="51"/>
      <c r="J1468" s="48"/>
      <c r="K1468" s="51"/>
      <c r="L1468" s="48"/>
      <c r="M1468" s="51"/>
      <c r="N1468" s="48"/>
      <c r="O1468" s="51"/>
      <c r="P1468" s="48"/>
      <c r="Q1468" s="51"/>
      <c r="R1468" s="48"/>
      <c r="S1468" s="51"/>
      <c r="T1468" s="48"/>
      <c r="U1468" s="51"/>
      <c r="V1468" s="48"/>
      <c r="W1468" s="45"/>
      <c r="X1468"/>
      <c r="Y1468"/>
      <c r="Z1468"/>
      <c r="AA1468"/>
      <c r="AB1468"/>
    </row>
    <row r="1469" spans="1:28" ht="15.75" thickBot="1" x14ac:dyDescent="0.3">
      <c r="A1469" s="62"/>
      <c r="B1469" s="41"/>
      <c r="C1469" s="35"/>
      <c r="D1469" s="25"/>
      <c r="E1469" s="59"/>
      <c r="F1469" s="56"/>
      <c r="G1469" s="56"/>
      <c r="H1469" s="52"/>
      <c r="I1469" s="52"/>
      <c r="J1469" s="53"/>
      <c r="K1469" s="52"/>
      <c r="L1469" s="53"/>
      <c r="M1469" s="52"/>
      <c r="N1469" s="53"/>
      <c r="O1469" s="52"/>
      <c r="P1469" s="53"/>
      <c r="Q1469" s="52"/>
      <c r="R1469" s="53"/>
      <c r="S1469" s="52"/>
      <c r="T1469" s="53"/>
      <c r="U1469" s="52"/>
      <c r="V1469" s="49"/>
      <c r="W1469" s="46"/>
      <c r="X1469"/>
      <c r="Y1469"/>
      <c r="Z1469"/>
      <c r="AA1469"/>
      <c r="AB1469"/>
    </row>
    <row r="1470" spans="1:28" x14ac:dyDescent="0.25">
      <c r="A1470" s="60"/>
      <c r="B1470" s="37" t="str">
        <f>IFERROR(VLOOKUP(A1470,'Listing Clients'!A:K,2,0),"")</f>
        <v/>
      </c>
      <c r="C1470" s="39" t="str">
        <f>IFERROR(VLOOKUP(A1470,'Listing Clients'!A:K,3,0),"")</f>
        <v/>
      </c>
      <c r="D1470" s="24"/>
      <c r="E1470" s="57"/>
      <c r="F1470" s="54"/>
      <c r="G1470" s="54"/>
      <c r="H1470" s="50">
        <f t="shared" ref="H1470" si="5511">G1470-F1470</f>
        <v>0</v>
      </c>
      <c r="I1470" s="50">
        <f t="shared" ref="I1470" si="5512">COUNTIF(D1470:D1473,"Adulte")*H1470</f>
        <v>0</v>
      </c>
      <c r="J1470" s="47">
        <f t="shared" ref="J1470" si="5513">IF(I1470="","",I1470*Y$2)</f>
        <v>0</v>
      </c>
      <c r="K1470" s="50">
        <f t="shared" ref="K1470" si="5514">COUNTIF(D1470:D1473,"E&lt;10 ans")*H1470</f>
        <v>0</v>
      </c>
      <c r="L1470" s="47">
        <f t="shared" si="5304"/>
        <v>0</v>
      </c>
      <c r="M1470" s="50">
        <f t="shared" ref="M1470" si="5515">COUNTIF(D1470:D1473,"Invité")*H1470</f>
        <v>0</v>
      </c>
      <c r="N1470" s="47">
        <f t="shared" ref="N1470" si="5516">IF(M1470="","",M1470*AC$2)</f>
        <v>0</v>
      </c>
      <c r="O1470" s="50">
        <f t="shared" ref="O1470" si="5517">COUNTIF(D1470:D1473,"Adulte")*H1470</f>
        <v>0</v>
      </c>
      <c r="P1470" s="47">
        <f t="shared" ref="P1470" si="5518">IF(O1470="","",O1470*Z$2)</f>
        <v>0</v>
      </c>
      <c r="Q1470" s="50">
        <f t="shared" ref="Q1470" si="5519">COUNTIF(D1470:D1473,"E&lt;10 ans")*H1470</f>
        <v>0</v>
      </c>
      <c r="R1470" s="47">
        <f t="shared" ref="R1470" si="5520">IF(Q1470="","",Q1470*AB$2)</f>
        <v>0</v>
      </c>
      <c r="S1470" s="50">
        <f t="shared" ref="S1470" si="5521">COUNTIF(D1470:D1473,"Invité")*H1470</f>
        <v>0</v>
      </c>
      <c r="T1470" s="47">
        <f t="shared" ref="T1470" si="5522">IF(S1470="","",S1470*AD$2)</f>
        <v>0</v>
      </c>
      <c r="U1470" s="50">
        <f t="shared" ref="U1470" si="5523">COUNTIF(D1470:D1473,"E&lt;3 ans")</f>
        <v>0</v>
      </c>
      <c r="V1470" s="47">
        <f t="shared" ref="V1470" si="5524">SUM(J1470,L1470,N1470,P1470,R1470,T1470,AE1470)</f>
        <v>0</v>
      </c>
      <c r="W1470" s="44">
        <f t="shared" ref="W1470" si="5525">SUM(O1470,Q1470,S1470)</f>
        <v>0</v>
      </c>
      <c r="X1470"/>
      <c r="Y1470"/>
      <c r="Z1470"/>
      <c r="AA1470"/>
      <c r="AB1470"/>
    </row>
    <row r="1471" spans="1:28" x14ac:dyDescent="0.25">
      <c r="A1471" s="61"/>
      <c r="B1471" s="40"/>
      <c r="D1471" s="42"/>
      <c r="E1471" s="58"/>
      <c r="F1471" s="55"/>
      <c r="G1471" s="55"/>
      <c r="H1471" s="51"/>
      <c r="I1471" s="51"/>
      <c r="J1471" s="48"/>
      <c r="K1471" s="51"/>
      <c r="L1471" s="48"/>
      <c r="M1471" s="51"/>
      <c r="N1471" s="48"/>
      <c r="O1471" s="51"/>
      <c r="P1471" s="48"/>
      <c r="Q1471" s="51"/>
      <c r="R1471" s="48"/>
      <c r="S1471" s="51"/>
      <c r="T1471" s="48"/>
      <c r="U1471" s="51"/>
      <c r="V1471" s="48"/>
      <c r="W1471" s="45"/>
      <c r="X1471"/>
      <c r="Y1471"/>
      <c r="Z1471"/>
      <c r="AA1471"/>
      <c r="AB1471"/>
    </row>
    <row r="1472" spans="1:28" x14ac:dyDescent="0.25">
      <c r="A1472" s="61"/>
      <c r="B1472" s="40"/>
      <c r="D1472" s="42"/>
      <c r="E1472" s="58"/>
      <c r="F1472" s="55"/>
      <c r="G1472" s="55"/>
      <c r="H1472" s="51"/>
      <c r="I1472" s="51"/>
      <c r="J1472" s="48"/>
      <c r="K1472" s="51"/>
      <c r="L1472" s="48"/>
      <c r="M1472" s="51"/>
      <c r="N1472" s="48"/>
      <c r="O1472" s="51"/>
      <c r="P1472" s="48"/>
      <c r="Q1472" s="51"/>
      <c r="R1472" s="48"/>
      <c r="S1472" s="51"/>
      <c r="T1472" s="48"/>
      <c r="U1472" s="51"/>
      <c r="V1472" s="48"/>
      <c r="W1472" s="45"/>
      <c r="X1472"/>
      <c r="Y1472"/>
      <c r="Z1472"/>
      <c r="AA1472"/>
      <c r="AB1472"/>
    </row>
    <row r="1473" spans="1:28" ht="15.75" thickBot="1" x14ac:dyDescent="0.3">
      <c r="A1473" s="62"/>
      <c r="B1473" s="41"/>
      <c r="C1473" s="35"/>
      <c r="D1473" s="25"/>
      <c r="E1473" s="59"/>
      <c r="F1473" s="56"/>
      <c r="G1473" s="56"/>
      <c r="H1473" s="52"/>
      <c r="I1473" s="52"/>
      <c r="J1473" s="53"/>
      <c r="K1473" s="52"/>
      <c r="L1473" s="53"/>
      <c r="M1473" s="52"/>
      <c r="N1473" s="53"/>
      <c r="O1473" s="52"/>
      <c r="P1473" s="53"/>
      <c r="Q1473" s="52"/>
      <c r="R1473" s="53"/>
      <c r="S1473" s="52"/>
      <c r="T1473" s="53"/>
      <c r="U1473" s="52"/>
      <c r="V1473" s="49"/>
      <c r="W1473" s="46"/>
      <c r="X1473"/>
      <c r="Y1473"/>
      <c r="Z1473"/>
      <c r="AA1473"/>
      <c r="AB1473"/>
    </row>
    <row r="1474" spans="1:28" x14ac:dyDescent="0.25">
      <c r="A1474" s="60"/>
      <c r="B1474" s="37" t="str">
        <f>IFERROR(VLOOKUP(A1474,'Listing Clients'!A:K,2,0),"")</f>
        <v/>
      </c>
      <c r="C1474" s="39" t="str">
        <f>IFERROR(VLOOKUP(A1474,'Listing Clients'!A:K,3,0),"")</f>
        <v/>
      </c>
      <c r="D1474" s="24"/>
      <c r="E1474" s="57"/>
      <c r="F1474" s="54"/>
      <c r="G1474" s="54"/>
      <c r="H1474" s="50">
        <f t="shared" ref="H1474" si="5526">G1474-F1474</f>
        <v>0</v>
      </c>
      <c r="I1474" s="50">
        <f t="shared" ref="I1474" si="5527">COUNTIF(D1474:D1477,"Adulte")*H1474</f>
        <v>0</v>
      </c>
      <c r="J1474" s="47">
        <f t="shared" ref="J1474" si="5528">IF(I1474="","",I1474*Y$2)</f>
        <v>0</v>
      </c>
      <c r="K1474" s="50">
        <f t="shared" ref="K1474" si="5529">COUNTIF(D1474:D1477,"E&lt;10 ans")*H1474</f>
        <v>0</v>
      </c>
      <c r="L1474" s="47">
        <f t="shared" si="5304"/>
        <v>0</v>
      </c>
      <c r="M1474" s="50">
        <f t="shared" ref="M1474" si="5530">COUNTIF(D1474:D1477,"Invité")*H1474</f>
        <v>0</v>
      </c>
      <c r="N1474" s="47">
        <f t="shared" ref="N1474" si="5531">IF(M1474="","",M1474*AC$2)</f>
        <v>0</v>
      </c>
      <c r="O1474" s="50">
        <f t="shared" ref="O1474" si="5532">COUNTIF(D1474:D1477,"Adulte")*H1474</f>
        <v>0</v>
      </c>
      <c r="P1474" s="47">
        <f t="shared" ref="P1474" si="5533">IF(O1474="","",O1474*Z$2)</f>
        <v>0</v>
      </c>
      <c r="Q1474" s="50">
        <f t="shared" ref="Q1474" si="5534">COUNTIF(D1474:D1477,"E&lt;10 ans")*H1474</f>
        <v>0</v>
      </c>
      <c r="R1474" s="47">
        <f t="shared" ref="R1474" si="5535">IF(Q1474="","",Q1474*AB$2)</f>
        <v>0</v>
      </c>
      <c r="S1474" s="50">
        <f t="shared" ref="S1474" si="5536">COUNTIF(D1474:D1477,"Invité")*H1474</f>
        <v>0</v>
      </c>
      <c r="T1474" s="47">
        <f t="shared" ref="T1474" si="5537">IF(S1474="","",S1474*AD$2)</f>
        <v>0</v>
      </c>
      <c r="U1474" s="50">
        <f t="shared" ref="U1474" si="5538">COUNTIF(D1474:D1477,"E&lt;3 ans")</f>
        <v>0</v>
      </c>
      <c r="V1474" s="47">
        <f t="shared" ref="V1474" si="5539">SUM(J1474,L1474,N1474,P1474,R1474,T1474,AE1474)</f>
        <v>0</v>
      </c>
      <c r="W1474" s="44">
        <f t="shared" ref="W1474" si="5540">SUM(O1474,Q1474,S1474)</f>
        <v>0</v>
      </c>
      <c r="X1474"/>
      <c r="Y1474"/>
      <c r="Z1474"/>
      <c r="AA1474"/>
      <c r="AB1474"/>
    </row>
    <row r="1475" spans="1:28" x14ac:dyDescent="0.25">
      <c r="A1475" s="61"/>
      <c r="B1475" s="40"/>
      <c r="D1475" s="42"/>
      <c r="E1475" s="58"/>
      <c r="F1475" s="55"/>
      <c r="G1475" s="55"/>
      <c r="H1475" s="51"/>
      <c r="I1475" s="51"/>
      <c r="J1475" s="48"/>
      <c r="K1475" s="51"/>
      <c r="L1475" s="48"/>
      <c r="M1475" s="51"/>
      <c r="N1475" s="48"/>
      <c r="O1475" s="51"/>
      <c r="P1475" s="48"/>
      <c r="Q1475" s="51"/>
      <c r="R1475" s="48"/>
      <c r="S1475" s="51"/>
      <c r="T1475" s="48"/>
      <c r="U1475" s="51"/>
      <c r="V1475" s="48"/>
      <c r="W1475" s="45"/>
      <c r="X1475"/>
      <c r="Y1475"/>
      <c r="Z1475"/>
      <c r="AA1475"/>
      <c r="AB1475"/>
    </row>
    <row r="1476" spans="1:28" x14ac:dyDescent="0.25">
      <c r="A1476" s="61"/>
      <c r="B1476" s="40"/>
      <c r="D1476" s="42"/>
      <c r="E1476" s="58"/>
      <c r="F1476" s="55"/>
      <c r="G1476" s="55"/>
      <c r="H1476" s="51"/>
      <c r="I1476" s="51"/>
      <c r="J1476" s="48"/>
      <c r="K1476" s="51"/>
      <c r="L1476" s="48"/>
      <c r="M1476" s="51"/>
      <c r="N1476" s="48"/>
      <c r="O1476" s="51"/>
      <c r="P1476" s="48"/>
      <c r="Q1476" s="51"/>
      <c r="R1476" s="48"/>
      <c r="S1476" s="51"/>
      <c r="T1476" s="48"/>
      <c r="U1476" s="51"/>
      <c r="V1476" s="48"/>
      <c r="W1476" s="45"/>
      <c r="X1476"/>
      <c r="Y1476"/>
      <c r="Z1476"/>
      <c r="AA1476"/>
      <c r="AB1476"/>
    </row>
    <row r="1477" spans="1:28" ht="15.75" thickBot="1" x14ac:dyDescent="0.3">
      <c r="A1477" s="62"/>
      <c r="B1477" s="41"/>
      <c r="C1477" s="35"/>
      <c r="D1477" s="25"/>
      <c r="E1477" s="59"/>
      <c r="F1477" s="56"/>
      <c r="G1477" s="56"/>
      <c r="H1477" s="52"/>
      <c r="I1477" s="52"/>
      <c r="J1477" s="53"/>
      <c r="K1477" s="52"/>
      <c r="L1477" s="53"/>
      <c r="M1477" s="52"/>
      <c r="N1477" s="53"/>
      <c r="O1477" s="52"/>
      <c r="P1477" s="53"/>
      <c r="Q1477" s="52"/>
      <c r="R1477" s="53"/>
      <c r="S1477" s="52"/>
      <c r="T1477" s="53"/>
      <c r="U1477" s="52"/>
      <c r="V1477" s="49"/>
      <c r="W1477" s="46"/>
      <c r="X1477"/>
      <c r="Y1477"/>
      <c r="Z1477"/>
      <c r="AA1477"/>
      <c r="AB1477"/>
    </row>
    <row r="1478" spans="1:28" x14ac:dyDescent="0.25">
      <c r="A1478" s="60"/>
      <c r="B1478" s="37" t="str">
        <f>IFERROR(VLOOKUP(A1478,'Listing Clients'!A:K,2,0),"")</f>
        <v/>
      </c>
      <c r="C1478" s="39" t="str">
        <f>IFERROR(VLOOKUP(A1478,'Listing Clients'!A:K,3,0),"")</f>
        <v/>
      </c>
      <c r="D1478" s="24"/>
      <c r="E1478" s="57"/>
      <c r="F1478" s="54"/>
      <c r="G1478" s="54"/>
      <c r="H1478" s="50">
        <f t="shared" ref="H1478" si="5541">G1478-F1478</f>
        <v>0</v>
      </c>
      <c r="I1478" s="50">
        <f t="shared" ref="I1478" si="5542">COUNTIF(D1478:D1481,"Adulte")*H1478</f>
        <v>0</v>
      </c>
      <c r="J1478" s="47">
        <f t="shared" ref="J1478" si="5543">IF(I1478="","",I1478*Y$2)</f>
        <v>0</v>
      </c>
      <c r="K1478" s="50">
        <f t="shared" ref="K1478" si="5544">COUNTIF(D1478:D1481,"E&lt;10 ans")*H1478</f>
        <v>0</v>
      </c>
      <c r="L1478" s="47">
        <f t="shared" ref="L1478:L1538" si="5545">IF(K1478="","",K1478*AA$2)</f>
        <v>0</v>
      </c>
      <c r="M1478" s="50">
        <f t="shared" ref="M1478" si="5546">COUNTIF(D1478:D1481,"Invité")*H1478</f>
        <v>0</v>
      </c>
      <c r="N1478" s="47">
        <f t="shared" ref="N1478" si="5547">IF(M1478="","",M1478*AC$2)</f>
        <v>0</v>
      </c>
      <c r="O1478" s="50">
        <f t="shared" ref="O1478" si="5548">COUNTIF(D1478:D1481,"Adulte")*H1478</f>
        <v>0</v>
      </c>
      <c r="P1478" s="47">
        <f t="shared" ref="P1478" si="5549">IF(O1478="","",O1478*Z$2)</f>
        <v>0</v>
      </c>
      <c r="Q1478" s="50">
        <f t="shared" ref="Q1478" si="5550">COUNTIF(D1478:D1481,"E&lt;10 ans")*H1478</f>
        <v>0</v>
      </c>
      <c r="R1478" s="47">
        <f t="shared" ref="R1478" si="5551">IF(Q1478="","",Q1478*AB$2)</f>
        <v>0</v>
      </c>
      <c r="S1478" s="50">
        <f t="shared" ref="S1478" si="5552">COUNTIF(D1478:D1481,"Invité")*H1478</f>
        <v>0</v>
      </c>
      <c r="T1478" s="47">
        <f t="shared" ref="T1478" si="5553">IF(S1478="","",S1478*AD$2)</f>
        <v>0</v>
      </c>
      <c r="U1478" s="50">
        <f t="shared" ref="U1478" si="5554">COUNTIF(D1478:D1481,"E&lt;3 ans")</f>
        <v>0</v>
      </c>
      <c r="V1478" s="47">
        <f t="shared" ref="V1478" si="5555">SUM(J1478,L1478,N1478,P1478,R1478,T1478,AE1478)</f>
        <v>0</v>
      </c>
      <c r="W1478" s="44">
        <f t="shared" ref="W1478" si="5556">SUM(O1478,Q1478,S1478)</f>
        <v>0</v>
      </c>
      <c r="X1478"/>
      <c r="Y1478"/>
      <c r="Z1478"/>
      <c r="AA1478"/>
      <c r="AB1478"/>
    </row>
    <row r="1479" spans="1:28" x14ac:dyDescent="0.25">
      <c r="A1479" s="61"/>
      <c r="B1479" s="40"/>
      <c r="D1479" s="42"/>
      <c r="E1479" s="58"/>
      <c r="F1479" s="55"/>
      <c r="G1479" s="55"/>
      <c r="H1479" s="51"/>
      <c r="I1479" s="51"/>
      <c r="J1479" s="48"/>
      <c r="K1479" s="51"/>
      <c r="L1479" s="48"/>
      <c r="M1479" s="51"/>
      <c r="N1479" s="48"/>
      <c r="O1479" s="51"/>
      <c r="P1479" s="48"/>
      <c r="Q1479" s="51"/>
      <c r="R1479" s="48"/>
      <c r="S1479" s="51"/>
      <c r="T1479" s="48"/>
      <c r="U1479" s="51"/>
      <c r="V1479" s="48"/>
      <c r="W1479" s="45"/>
      <c r="X1479"/>
      <c r="Y1479"/>
      <c r="Z1479"/>
      <c r="AA1479"/>
      <c r="AB1479"/>
    </row>
    <row r="1480" spans="1:28" x14ac:dyDescent="0.25">
      <c r="A1480" s="61"/>
      <c r="B1480" s="40"/>
      <c r="D1480" s="42"/>
      <c r="E1480" s="58"/>
      <c r="F1480" s="55"/>
      <c r="G1480" s="55"/>
      <c r="H1480" s="51"/>
      <c r="I1480" s="51"/>
      <c r="J1480" s="48"/>
      <c r="K1480" s="51"/>
      <c r="L1480" s="48"/>
      <c r="M1480" s="51"/>
      <c r="N1480" s="48"/>
      <c r="O1480" s="51"/>
      <c r="P1480" s="48"/>
      <c r="Q1480" s="51"/>
      <c r="R1480" s="48"/>
      <c r="S1480" s="51"/>
      <c r="T1480" s="48"/>
      <c r="U1480" s="51"/>
      <c r="V1480" s="48"/>
      <c r="W1480" s="45"/>
      <c r="X1480"/>
      <c r="Y1480"/>
      <c r="Z1480"/>
      <c r="AA1480"/>
      <c r="AB1480"/>
    </row>
    <row r="1481" spans="1:28" ht="15.75" thickBot="1" x14ac:dyDescent="0.3">
      <c r="A1481" s="62"/>
      <c r="B1481" s="41"/>
      <c r="C1481" s="35"/>
      <c r="D1481" s="25"/>
      <c r="E1481" s="59"/>
      <c r="F1481" s="56"/>
      <c r="G1481" s="56"/>
      <c r="H1481" s="52"/>
      <c r="I1481" s="52"/>
      <c r="J1481" s="53"/>
      <c r="K1481" s="52"/>
      <c r="L1481" s="53"/>
      <c r="M1481" s="52"/>
      <c r="N1481" s="53"/>
      <c r="O1481" s="52"/>
      <c r="P1481" s="53"/>
      <c r="Q1481" s="52"/>
      <c r="R1481" s="53"/>
      <c r="S1481" s="52"/>
      <c r="T1481" s="53"/>
      <c r="U1481" s="52"/>
      <c r="V1481" s="49"/>
      <c r="W1481" s="46"/>
      <c r="X1481"/>
      <c r="Y1481"/>
      <c r="Z1481"/>
      <c r="AA1481"/>
      <c r="AB1481"/>
    </row>
    <row r="1482" spans="1:28" x14ac:dyDescent="0.25">
      <c r="A1482" s="60"/>
      <c r="B1482" s="37" t="str">
        <f>IFERROR(VLOOKUP(A1482,'Listing Clients'!A:K,2,0),"")</f>
        <v/>
      </c>
      <c r="C1482" s="39" t="str">
        <f>IFERROR(VLOOKUP(A1482,'Listing Clients'!A:K,3,0),"")</f>
        <v/>
      </c>
      <c r="D1482" s="24"/>
      <c r="E1482" s="57"/>
      <c r="F1482" s="54"/>
      <c r="G1482" s="54"/>
      <c r="H1482" s="50">
        <f t="shared" ref="H1482" si="5557">G1482-F1482</f>
        <v>0</v>
      </c>
      <c r="I1482" s="50">
        <f t="shared" ref="I1482" si="5558">COUNTIF(D1482:D1485,"Adulte")*H1482</f>
        <v>0</v>
      </c>
      <c r="J1482" s="47">
        <f t="shared" ref="J1482" si="5559">IF(I1482="","",I1482*Y$2)</f>
        <v>0</v>
      </c>
      <c r="K1482" s="50">
        <f t="shared" ref="K1482" si="5560">COUNTIF(D1482:D1485,"E&lt;10 ans")*H1482</f>
        <v>0</v>
      </c>
      <c r="L1482" s="47">
        <f t="shared" si="5545"/>
        <v>0</v>
      </c>
      <c r="M1482" s="50">
        <f t="shared" ref="M1482" si="5561">COUNTIF(D1482:D1485,"Invité")*H1482</f>
        <v>0</v>
      </c>
      <c r="N1482" s="47">
        <f t="shared" ref="N1482" si="5562">IF(M1482="","",M1482*AC$2)</f>
        <v>0</v>
      </c>
      <c r="O1482" s="50">
        <f t="shared" ref="O1482" si="5563">COUNTIF(D1482:D1485,"Adulte")*H1482</f>
        <v>0</v>
      </c>
      <c r="P1482" s="47">
        <f t="shared" ref="P1482" si="5564">IF(O1482="","",O1482*Z$2)</f>
        <v>0</v>
      </c>
      <c r="Q1482" s="50">
        <f t="shared" ref="Q1482" si="5565">COUNTIF(D1482:D1485,"E&lt;10 ans")*H1482</f>
        <v>0</v>
      </c>
      <c r="R1482" s="47">
        <f t="shared" ref="R1482" si="5566">IF(Q1482="","",Q1482*AB$2)</f>
        <v>0</v>
      </c>
      <c r="S1482" s="50">
        <f t="shared" ref="S1482" si="5567">COUNTIF(D1482:D1485,"Invité")*H1482</f>
        <v>0</v>
      </c>
      <c r="T1482" s="47">
        <f t="shared" ref="T1482" si="5568">IF(S1482="","",S1482*AD$2)</f>
        <v>0</v>
      </c>
      <c r="U1482" s="50">
        <f t="shared" ref="U1482" si="5569">COUNTIF(D1482:D1485,"E&lt;3 ans")</f>
        <v>0</v>
      </c>
      <c r="V1482" s="47">
        <f t="shared" ref="V1482" si="5570">SUM(J1482,L1482,N1482,P1482,R1482,T1482,AE1482)</f>
        <v>0</v>
      </c>
      <c r="W1482" s="44">
        <f t="shared" ref="W1482" si="5571">SUM(O1482,Q1482,S1482)</f>
        <v>0</v>
      </c>
      <c r="X1482"/>
      <c r="Y1482"/>
      <c r="Z1482"/>
      <c r="AA1482"/>
      <c r="AB1482"/>
    </row>
    <row r="1483" spans="1:28" x14ac:dyDescent="0.25">
      <c r="A1483" s="61"/>
      <c r="B1483" s="40"/>
      <c r="D1483" s="42"/>
      <c r="E1483" s="58"/>
      <c r="F1483" s="55"/>
      <c r="G1483" s="55"/>
      <c r="H1483" s="51"/>
      <c r="I1483" s="51"/>
      <c r="J1483" s="48"/>
      <c r="K1483" s="51"/>
      <c r="L1483" s="48"/>
      <c r="M1483" s="51"/>
      <c r="N1483" s="48"/>
      <c r="O1483" s="51"/>
      <c r="P1483" s="48"/>
      <c r="Q1483" s="51"/>
      <c r="R1483" s="48"/>
      <c r="S1483" s="51"/>
      <c r="T1483" s="48"/>
      <c r="U1483" s="51"/>
      <c r="V1483" s="48"/>
      <c r="W1483" s="45"/>
      <c r="X1483"/>
      <c r="Y1483"/>
      <c r="Z1483"/>
      <c r="AA1483"/>
      <c r="AB1483"/>
    </row>
    <row r="1484" spans="1:28" x14ac:dyDescent="0.25">
      <c r="A1484" s="61"/>
      <c r="B1484" s="40"/>
      <c r="D1484" s="42"/>
      <c r="E1484" s="58"/>
      <c r="F1484" s="55"/>
      <c r="G1484" s="55"/>
      <c r="H1484" s="51"/>
      <c r="I1484" s="51"/>
      <c r="J1484" s="48"/>
      <c r="K1484" s="51"/>
      <c r="L1484" s="48"/>
      <c r="M1484" s="51"/>
      <c r="N1484" s="48"/>
      <c r="O1484" s="51"/>
      <c r="P1484" s="48"/>
      <c r="Q1484" s="51"/>
      <c r="R1484" s="48"/>
      <c r="S1484" s="51"/>
      <c r="T1484" s="48"/>
      <c r="U1484" s="51"/>
      <c r="V1484" s="48"/>
      <c r="W1484" s="45"/>
      <c r="X1484"/>
      <c r="Y1484"/>
      <c r="Z1484"/>
      <c r="AA1484"/>
      <c r="AB1484"/>
    </row>
    <row r="1485" spans="1:28" ht="15.75" thickBot="1" x14ac:dyDescent="0.3">
      <c r="A1485" s="62"/>
      <c r="B1485" s="41"/>
      <c r="C1485" s="35"/>
      <c r="D1485" s="25"/>
      <c r="E1485" s="59"/>
      <c r="F1485" s="56"/>
      <c r="G1485" s="56"/>
      <c r="H1485" s="52"/>
      <c r="I1485" s="52"/>
      <c r="J1485" s="53"/>
      <c r="K1485" s="52"/>
      <c r="L1485" s="53"/>
      <c r="M1485" s="52"/>
      <c r="N1485" s="53"/>
      <c r="O1485" s="52"/>
      <c r="P1485" s="53"/>
      <c r="Q1485" s="52"/>
      <c r="R1485" s="53"/>
      <c r="S1485" s="52"/>
      <c r="T1485" s="53"/>
      <c r="U1485" s="52"/>
      <c r="V1485" s="49"/>
      <c r="W1485" s="46"/>
      <c r="X1485"/>
      <c r="Y1485"/>
      <c r="Z1485"/>
      <c r="AA1485"/>
      <c r="AB1485"/>
    </row>
    <row r="1486" spans="1:28" x14ac:dyDescent="0.25">
      <c r="A1486" s="60"/>
      <c r="B1486" s="37" t="str">
        <f>IFERROR(VLOOKUP(A1486,'Listing Clients'!A:K,2,0),"")</f>
        <v/>
      </c>
      <c r="C1486" s="39" t="str">
        <f>IFERROR(VLOOKUP(A1486,'Listing Clients'!A:K,3,0),"")</f>
        <v/>
      </c>
      <c r="D1486" s="24"/>
      <c r="E1486" s="57"/>
      <c r="F1486" s="54"/>
      <c r="G1486" s="54"/>
      <c r="H1486" s="50">
        <f t="shared" ref="H1486" si="5572">G1486-F1486</f>
        <v>0</v>
      </c>
      <c r="I1486" s="50">
        <f t="shared" ref="I1486" si="5573">COUNTIF(D1486:D1489,"Adulte")*H1486</f>
        <v>0</v>
      </c>
      <c r="J1486" s="47">
        <f t="shared" ref="J1486" si="5574">IF(I1486="","",I1486*Y$2)</f>
        <v>0</v>
      </c>
      <c r="K1486" s="50">
        <f t="shared" ref="K1486" si="5575">COUNTIF(D1486:D1489,"E&lt;10 ans")*H1486</f>
        <v>0</v>
      </c>
      <c r="L1486" s="47">
        <f t="shared" si="5545"/>
        <v>0</v>
      </c>
      <c r="M1486" s="50">
        <f t="shared" ref="M1486" si="5576">COUNTIF(D1486:D1489,"Invité")*H1486</f>
        <v>0</v>
      </c>
      <c r="N1486" s="47">
        <f t="shared" ref="N1486" si="5577">IF(M1486="","",M1486*AC$2)</f>
        <v>0</v>
      </c>
      <c r="O1486" s="50">
        <f t="shared" ref="O1486" si="5578">COUNTIF(D1486:D1489,"Adulte")*H1486</f>
        <v>0</v>
      </c>
      <c r="P1486" s="47">
        <f t="shared" ref="P1486" si="5579">IF(O1486="","",O1486*Z$2)</f>
        <v>0</v>
      </c>
      <c r="Q1486" s="50">
        <f t="shared" ref="Q1486" si="5580">COUNTIF(D1486:D1489,"E&lt;10 ans")*H1486</f>
        <v>0</v>
      </c>
      <c r="R1486" s="47">
        <f t="shared" ref="R1486" si="5581">IF(Q1486="","",Q1486*AB$2)</f>
        <v>0</v>
      </c>
      <c r="S1486" s="50">
        <f t="shared" ref="S1486" si="5582">COUNTIF(D1486:D1489,"Invité")*H1486</f>
        <v>0</v>
      </c>
      <c r="T1486" s="47">
        <f t="shared" ref="T1486" si="5583">IF(S1486="","",S1486*AD$2)</f>
        <v>0</v>
      </c>
      <c r="U1486" s="50">
        <f t="shared" ref="U1486" si="5584">COUNTIF(D1486:D1489,"E&lt;3 ans")</f>
        <v>0</v>
      </c>
      <c r="V1486" s="47">
        <f t="shared" ref="V1486" si="5585">SUM(J1486,L1486,N1486,P1486,R1486,T1486,AE1486)</f>
        <v>0</v>
      </c>
      <c r="W1486" s="44">
        <f t="shared" ref="W1486" si="5586">SUM(O1486,Q1486,S1486)</f>
        <v>0</v>
      </c>
      <c r="X1486"/>
      <c r="Y1486"/>
      <c r="Z1486"/>
      <c r="AA1486"/>
      <c r="AB1486"/>
    </row>
    <row r="1487" spans="1:28" x14ac:dyDescent="0.25">
      <c r="A1487" s="61"/>
      <c r="B1487" s="40"/>
      <c r="D1487" s="42"/>
      <c r="E1487" s="58"/>
      <c r="F1487" s="55"/>
      <c r="G1487" s="55"/>
      <c r="H1487" s="51"/>
      <c r="I1487" s="51"/>
      <c r="J1487" s="48"/>
      <c r="K1487" s="51"/>
      <c r="L1487" s="48"/>
      <c r="M1487" s="51"/>
      <c r="N1487" s="48"/>
      <c r="O1487" s="51"/>
      <c r="P1487" s="48"/>
      <c r="Q1487" s="51"/>
      <c r="R1487" s="48"/>
      <c r="S1487" s="51"/>
      <c r="T1487" s="48"/>
      <c r="U1487" s="51"/>
      <c r="V1487" s="48"/>
      <c r="W1487" s="45"/>
      <c r="X1487"/>
      <c r="Y1487"/>
      <c r="Z1487"/>
      <c r="AA1487"/>
      <c r="AB1487"/>
    </row>
    <row r="1488" spans="1:28" x14ac:dyDescent="0.25">
      <c r="A1488" s="61"/>
      <c r="B1488" s="40"/>
      <c r="D1488" s="42"/>
      <c r="E1488" s="58"/>
      <c r="F1488" s="55"/>
      <c r="G1488" s="55"/>
      <c r="H1488" s="51"/>
      <c r="I1488" s="51"/>
      <c r="J1488" s="48"/>
      <c r="K1488" s="51"/>
      <c r="L1488" s="48"/>
      <c r="M1488" s="51"/>
      <c r="N1488" s="48"/>
      <c r="O1488" s="51"/>
      <c r="P1488" s="48"/>
      <c r="Q1488" s="51"/>
      <c r="R1488" s="48"/>
      <c r="S1488" s="51"/>
      <c r="T1488" s="48"/>
      <c r="U1488" s="51"/>
      <c r="V1488" s="48"/>
      <c r="W1488" s="45"/>
      <c r="X1488"/>
      <c r="Y1488"/>
      <c r="Z1488"/>
      <c r="AA1488"/>
      <c r="AB1488"/>
    </row>
    <row r="1489" spans="1:28" ht="15.75" thickBot="1" x14ac:dyDescent="0.3">
      <c r="A1489" s="62"/>
      <c r="B1489" s="41"/>
      <c r="C1489" s="35"/>
      <c r="D1489" s="25"/>
      <c r="E1489" s="59"/>
      <c r="F1489" s="56"/>
      <c r="G1489" s="56"/>
      <c r="H1489" s="52"/>
      <c r="I1489" s="52"/>
      <c r="J1489" s="53"/>
      <c r="K1489" s="52"/>
      <c r="L1489" s="53"/>
      <c r="M1489" s="52"/>
      <c r="N1489" s="53"/>
      <c r="O1489" s="52"/>
      <c r="P1489" s="53"/>
      <c r="Q1489" s="52"/>
      <c r="R1489" s="53"/>
      <c r="S1489" s="52"/>
      <c r="T1489" s="53"/>
      <c r="U1489" s="52"/>
      <c r="V1489" s="49"/>
      <c r="W1489" s="46"/>
      <c r="X1489"/>
      <c r="Y1489"/>
      <c r="Z1489"/>
      <c r="AA1489"/>
      <c r="AB1489"/>
    </row>
    <row r="1490" spans="1:28" x14ac:dyDescent="0.25">
      <c r="A1490" s="60"/>
      <c r="B1490" s="37" t="str">
        <f>IFERROR(VLOOKUP(A1490,'Listing Clients'!A:K,2,0),"")</f>
        <v/>
      </c>
      <c r="C1490" s="39" t="str">
        <f>IFERROR(VLOOKUP(A1490,'Listing Clients'!A:K,3,0),"")</f>
        <v/>
      </c>
      <c r="D1490" s="24"/>
      <c r="E1490" s="57"/>
      <c r="F1490" s="54"/>
      <c r="G1490" s="54"/>
      <c r="H1490" s="50">
        <f t="shared" ref="H1490" si="5587">G1490-F1490</f>
        <v>0</v>
      </c>
      <c r="I1490" s="50">
        <f t="shared" ref="I1490" si="5588">COUNTIF(D1490:D1493,"Adulte")*H1490</f>
        <v>0</v>
      </c>
      <c r="J1490" s="47">
        <f t="shared" ref="J1490" si="5589">IF(I1490="","",I1490*Y$2)</f>
        <v>0</v>
      </c>
      <c r="K1490" s="50">
        <f t="shared" ref="K1490" si="5590">COUNTIF(D1490:D1493,"E&lt;10 ans")*H1490</f>
        <v>0</v>
      </c>
      <c r="L1490" s="47">
        <f t="shared" si="5545"/>
        <v>0</v>
      </c>
      <c r="M1490" s="50">
        <f t="shared" ref="M1490" si="5591">COUNTIF(D1490:D1493,"Invité")*H1490</f>
        <v>0</v>
      </c>
      <c r="N1490" s="47">
        <f t="shared" ref="N1490" si="5592">IF(M1490="","",M1490*AC$2)</f>
        <v>0</v>
      </c>
      <c r="O1490" s="50">
        <f t="shared" ref="O1490" si="5593">COUNTIF(D1490:D1493,"Adulte")*H1490</f>
        <v>0</v>
      </c>
      <c r="P1490" s="47">
        <f t="shared" ref="P1490" si="5594">IF(O1490="","",O1490*Z$2)</f>
        <v>0</v>
      </c>
      <c r="Q1490" s="50">
        <f t="shared" ref="Q1490" si="5595">COUNTIF(D1490:D1493,"E&lt;10 ans")*H1490</f>
        <v>0</v>
      </c>
      <c r="R1490" s="47">
        <f t="shared" ref="R1490" si="5596">IF(Q1490="","",Q1490*AB$2)</f>
        <v>0</v>
      </c>
      <c r="S1490" s="50">
        <f t="shared" ref="S1490" si="5597">COUNTIF(D1490:D1493,"Invité")*H1490</f>
        <v>0</v>
      </c>
      <c r="T1490" s="47">
        <f t="shared" ref="T1490" si="5598">IF(S1490="","",S1490*AD$2)</f>
        <v>0</v>
      </c>
      <c r="U1490" s="50">
        <f t="shared" ref="U1490" si="5599">COUNTIF(D1490:D1493,"E&lt;3 ans")</f>
        <v>0</v>
      </c>
      <c r="V1490" s="47">
        <f t="shared" ref="V1490" si="5600">SUM(J1490,L1490,N1490,P1490,R1490,T1490,AE1490)</f>
        <v>0</v>
      </c>
      <c r="W1490" s="44">
        <f t="shared" ref="W1490" si="5601">SUM(O1490,Q1490,S1490)</f>
        <v>0</v>
      </c>
      <c r="X1490"/>
      <c r="Y1490"/>
      <c r="Z1490"/>
      <c r="AA1490"/>
      <c r="AB1490"/>
    </row>
    <row r="1491" spans="1:28" x14ac:dyDescent="0.25">
      <c r="A1491" s="61"/>
      <c r="B1491" s="40"/>
      <c r="D1491" s="42"/>
      <c r="E1491" s="58"/>
      <c r="F1491" s="55"/>
      <c r="G1491" s="55"/>
      <c r="H1491" s="51"/>
      <c r="I1491" s="51"/>
      <c r="J1491" s="48"/>
      <c r="K1491" s="51"/>
      <c r="L1491" s="48"/>
      <c r="M1491" s="51"/>
      <c r="N1491" s="48"/>
      <c r="O1491" s="51"/>
      <c r="P1491" s="48"/>
      <c r="Q1491" s="51"/>
      <c r="R1491" s="48"/>
      <c r="S1491" s="51"/>
      <c r="T1491" s="48"/>
      <c r="U1491" s="51"/>
      <c r="V1491" s="48"/>
      <c r="W1491" s="45"/>
      <c r="X1491"/>
      <c r="Y1491"/>
      <c r="Z1491"/>
      <c r="AA1491"/>
      <c r="AB1491"/>
    </row>
    <row r="1492" spans="1:28" x14ac:dyDescent="0.25">
      <c r="A1492" s="61"/>
      <c r="B1492" s="40"/>
      <c r="D1492" s="42"/>
      <c r="E1492" s="58"/>
      <c r="F1492" s="55"/>
      <c r="G1492" s="55"/>
      <c r="H1492" s="51"/>
      <c r="I1492" s="51"/>
      <c r="J1492" s="48"/>
      <c r="K1492" s="51"/>
      <c r="L1492" s="48"/>
      <c r="M1492" s="51"/>
      <c r="N1492" s="48"/>
      <c r="O1492" s="51"/>
      <c r="P1492" s="48"/>
      <c r="Q1492" s="51"/>
      <c r="R1492" s="48"/>
      <c r="S1492" s="51"/>
      <c r="T1492" s="48"/>
      <c r="U1492" s="51"/>
      <c r="V1492" s="48"/>
      <c r="W1492" s="45"/>
      <c r="X1492"/>
      <c r="Y1492"/>
      <c r="Z1492"/>
      <c r="AA1492"/>
      <c r="AB1492"/>
    </row>
    <row r="1493" spans="1:28" ht="15.75" thickBot="1" x14ac:dyDescent="0.3">
      <c r="A1493" s="62"/>
      <c r="B1493" s="41"/>
      <c r="C1493" s="35"/>
      <c r="D1493" s="25"/>
      <c r="E1493" s="59"/>
      <c r="F1493" s="56"/>
      <c r="G1493" s="56"/>
      <c r="H1493" s="52"/>
      <c r="I1493" s="52"/>
      <c r="J1493" s="53"/>
      <c r="K1493" s="52"/>
      <c r="L1493" s="53"/>
      <c r="M1493" s="52"/>
      <c r="N1493" s="53"/>
      <c r="O1493" s="52"/>
      <c r="P1493" s="53"/>
      <c r="Q1493" s="52"/>
      <c r="R1493" s="53"/>
      <c r="S1493" s="52"/>
      <c r="T1493" s="53"/>
      <c r="U1493" s="52"/>
      <c r="V1493" s="49"/>
      <c r="W1493" s="46"/>
      <c r="X1493"/>
      <c r="Y1493"/>
      <c r="Z1493"/>
      <c r="AA1493"/>
      <c r="AB1493"/>
    </row>
    <row r="1494" spans="1:28" x14ac:dyDescent="0.25">
      <c r="A1494" s="60"/>
      <c r="B1494" s="37" t="str">
        <f>IFERROR(VLOOKUP(A1494,'Listing Clients'!A:K,2,0),"")</f>
        <v/>
      </c>
      <c r="C1494" s="39" t="str">
        <f>IFERROR(VLOOKUP(A1494,'Listing Clients'!A:K,3,0),"")</f>
        <v/>
      </c>
      <c r="D1494" s="24"/>
      <c r="E1494" s="57"/>
      <c r="F1494" s="54"/>
      <c r="G1494" s="54"/>
      <c r="H1494" s="50">
        <f t="shared" ref="H1494" si="5602">G1494-F1494</f>
        <v>0</v>
      </c>
      <c r="I1494" s="50">
        <f t="shared" ref="I1494" si="5603">COUNTIF(D1494:D1497,"Adulte")*H1494</f>
        <v>0</v>
      </c>
      <c r="J1494" s="47">
        <f t="shared" ref="J1494" si="5604">IF(I1494="","",I1494*Y$2)</f>
        <v>0</v>
      </c>
      <c r="K1494" s="50">
        <f t="shared" ref="K1494" si="5605">COUNTIF(D1494:D1497,"E&lt;10 ans")*H1494</f>
        <v>0</v>
      </c>
      <c r="L1494" s="47">
        <f t="shared" si="5545"/>
        <v>0</v>
      </c>
      <c r="M1494" s="50">
        <f t="shared" ref="M1494" si="5606">COUNTIF(D1494:D1497,"Invité")*H1494</f>
        <v>0</v>
      </c>
      <c r="N1494" s="47">
        <f t="shared" ref="N1494" si="5607">IF(M1494="","",M1494*AC$2)</f>
        <v>0</v>
      </c>
      <c r="O1494" s="50">
        <f t="shared" ref="O1494" si="5608">COUNTIF(D1494:D1497,"Adulte")*H1494</f>
        <v>0</v>
      </c>
      <c r="P1494" s="47">
        <f t="shared" ref="P1494" si="5609">IF(O1494="","",O1494*Z$2)</f>
        <v>0</v>
      </c>
      <c r="Q1494" s="50">
        <f t="shared" ref="Q1494" si="5610">COUNTIF(D1494:D1497,"E&lt;10 ans")*H1494</f>
        <v>0</v>
      </c>
      <c r="R1494" s="47">
        <f t="shared" ref="R1494" si="5611">IF(Q1494="","",Q1494*AB$2)</f>
        <v>0</v>
      </c>
      <c r="S1494" s="50">
        <f t="shared" ref="S1494" si="5612">COUNTIF(D1494:D1497,"Invité")*H1494</f>
        <v>0</v>
      </c>
      <c r="T1494" s="47">
        <f t="shared" ref="T1494" si="5613">IF(S1494="","",S1494*AD$2)</f>
        <v>0</v>
      </c>
      <c r="U1494" s="50">
        <f t="shared" ref="U1494" si="5614">COUNTIF(D1494:D1497,"E&lt;3 ans")</f>
        <v>0</v>
      </c>
      <c r="V1494" s="47">
        <f t="shared" ref="V1494" si="5615">SUM(J1494,L1494,N1494,P1494,R1494,T1494,AE1494)</f>
        <v>0</v>
      </c>
      <c r="W1494" s="44">
        <f t="shared" ref="W1494" si="5616">SUM(O1494,Q1494,S1494)</f>
        <v>0</v>
      </c>
      <c r="X1494"/>
      <c r="Y1494"/>
      <c r="Z1494"/>
      <c r="AA1494"/>
      <c r="AB1494"/>
    </row>
    <row r="1495" spans="1:28" x14ac:dyDescent="0.25">
      <c r="A1495" s="61"/>
      <c r="B1495" s="40"/>
      <c r="D1495" s="42"/>
      <c r="E1495" s="58"/>
      <c r="F1495" s="55"/>
      <c r="G1495" s="55"/>
      <c r="H1495" s="51"/>
      <c r="I1495" s="51"/>
      <c r="J1495" s="48"/>
      <c r="K1495" s="51"/>
      <c r="L1495" s="48"/>
      <c r="M1495" s="51"/>
      <c r="N1495" s="48"/>
      <c r="O1495" s="51"/>
      <c r="P1495" s="48"/>
      <c r="Q1495" s="51"/>
      <c r="R1495" s="48"/>
      <c r="S1495" s="51"/>
      <c r="T1495" s="48"/>
      <c r="U1495" s="51"/>
      <c r="V1495" s="48"/>
      <c r="W1495" s="45"/>
      <c r="X1495"/>
      <c r="Y1495"/>
      <c r="Z1495"/>
      <c r="AA1495"/>
      <c r="AB1495"/>
    </row>
    <row r="1496" spans="1:28" x14ac:dyDescent="0.25">
      <c r="A1496" s="61"/>
      <c r="B1496" s="40"/>
      <c r="D1496" s="42"/>
      <c r="E1496" s="58"/>
      <c r="F1496" s="55"/>
      <c r="G1496" s="55"/>
      <c r="H1496" s="51"/>
      <c r="I1496" s="51"/>
      <c r="J1496" s="48"/>
      <c r="K1496" s="51"/>
      <c r="L1496" s="48"/>
      <c r="M1496" s="51"/>
      <c r="N1496" s="48"/>
      <c r="O1496" s="51"/>
      <c r="P1496" s="48"/>
      <c r="Q1496" s="51"/>
      <c r="R1496" s="48"/>
      <c r="S1496" s="51"/>
      <c r="T1496" s="48"/>
      <c r="U1496" s="51"/>
      <c r="V1496" s="48"/>
      <c r="W1496" s="45"/>
      <c r="X1496"/>
      <c r="Y1496"/>
      <c r="Z1496"/>
      <c r="AA1496"/>
      <c r="AB1496"/>
    </row>
    <row r="1497" spans="1:28" ht="15.75" thickBot="1" x14ac:dyDescent="0.3">
      <c r="A1497" s="62"/>
      <c r="B1497" s="41"/>
      <c r="C1497" s="35"/>
      <c r="D1497" s="25"/>
      <c r="E1497" s="59"/>
      <c r="F1497" s="56"/>
      <c r="G1497" s="56"/>
      <c r="H1497" s="52"/>
      <c r="I1497" s="52"/>
      <c r="J1497" s="53"/>
      <c r="K1497" s="52"/>
      <c r="L1497" s="53"/>
      <c r="M1497" s="52"/>
      <c r="N1497" s="53"/>
      <c r="O1497" s="52"/>
      <c r="P1497" s="53"/>
      <c r="Q1497" s="52"/>
      <c r="R1497" s="53"/>
      <c r="S1497" s="52"/>
      <c r="T1497" s="53"/>
      <c r="U1497" s="52"/>
      <c r="V1497" s="49"/>
      <c r="W1497" s="46"/>
      <c r="X1497"/>
      <c r="Y1497"/>
      <c r="Z1497"/>
      <c r="AA1497"/>
      <c r="AB1497"/>
    </row>
    <row r="1498" spans="1:28" x14ac:dyDescent="0.25">
      <c r="A1498" s="60"/>
      <c r="B1498" s="37" t="str">
        <f>IFERROR(VLOOKUP(A1498,'Listing Clients'!A:K,2,0),"")</f>
        <v/>
      </c>
      <c r="C1498" s="39" t="str">
        <f>IFERROR(VLOOKUP(A1498,'Listing Clients'!A:K,3,0),"")</f>
        <v/>
      </c>
      <c r="D1498" s="24"/>
      <c r="E1498" s="57"/>
      <c r="F1498" s="54"/>
      <c r="G1498" s="54"/>
      <c r="H1498" s="50">
        <f t="shared" ref="H1498" si="5617">G1498-F1498</f>
        <v>0</v>
      </c>
      <c r="I1498" s="50">
        <f t="shared" ref="I1498" si="5618">COUNTIF(D1498:D1501,"Adulte")*H1498</f>
        <v>0</v>
      </c>
      <c r="J1498" s="47">
        <f t="shared" ref="J1498" si="5619">IF(I1498="","",I1498*Y$2)</f>
        <v>0</v>
      </c>
      <c r="K1498" s="50">
        <f t="shared" ref="K1498" si="5620">COUNTIF(D1498:D1501,"E&lt;10 ans")*H1498</f>
        <v>0</v>
      </c>
      <c r="L1498" s="47">
        <f t="shared" si="5545"/>
        <v>0</v>
      </c>
      <c r="M1498" s="50">
        <f t="shared" ref="M1498" si="5621">COUNTIF(D1498:D1501,"Invité")*H1498</f>
        <v>0</v>
      </c>
      <c r="N1498" s="47">
        <f t="shared" ref="N1498" si="5622">IF(M1498="","",M1498*AC$2)</f>
        <v>0</v>
      </c>
      <c r="O1498" s="50">
        <f t="shared" ref="O1498" si="5623">COUNTIF(D1498:D1501,"Adulte")*H1498</f>
        <v>0</v>
      </c>
      <c r="P1498" s="47">
        <f t="shared" ref="P1498" si="5624">IF(O1498="","",O1498*Z$2)</f>
        <v>0</v>
      </c>
      <c r="Q1498" s="50">
        <f t="shared" ref="Q1498" si="5625">COUNTIF(D1498:D1501,"E&lt;10 ans")*H1498</f>
        <v>0</v>
      </c>
      <c r="R1498" s="47">
        <f t="shared" ref="R1498" si="5626">IF(Q1498="","",Q1498*AB$2)</f>
        <v>0</v>
      </c>
      <c r="S1498" s="50">
        <f t="shared" ref="S1498" si="5627">COUNTIF(D1498:D1501,"Invité")*H1498</f>
        <v>0</v>
      </c>
      <c r="T1498" s="47">
        <f t="shared" ref="T1498" si="5628">IF(S1498="","",S1498*AD$2)</f>
        <v>0</v>
      </c>
      <c r="U1498" s="50">
        <f t="shared" ref="U1498" si="5629">COUNTIF(D1498:D1501,"E&lt;3 ans")</f>
        <v>0</v>
      </c>
      <c r="V1498" s="47">
        <f t="shared" ref="V1498" si="5630">SUM(J1498,L1498,N1498,P1498,R1498,T1498,AE1498)</f>
        <v>0</v>
      </c>
      <c r="W1498" s="44">
        <f t="shared" ref="W1498" si="5631">SUM(O1498,Q1498,S1498)</f>
        <v>0</v>
      </c>
      <c r="X1498"/>
      <c r="Y1498"/>
      <c r="Z1498"/>
      <c r="AA1498"/>
      <c r="AB1498"/>
    </row>
    <row r="1499" spans="1:28" x14ac:dyDescent="0.25">
      <c r="A1499" s="61"/>
      <c r="B1499" s="40"/>
      <c r="D1499" s="42"/>
      <c r="E1499" s="58"/>
      <c r="F1499" s="55"/>
      <c r="G1499" s="55"/>
      <c r="H1499" s="51"/>
      <c r="I1499" s="51"/>
      <c r="J1499" s="48"/>
      <c r="K1499" s="51"/>
      <c r="L1499" s="48"/>
      <c r="M1499" s="51"/>
      <c r="N1499" s="48"/>
      <c r="O1499" s="51"/>
      <c r="P1499" s="48"/>
      <c r="Q1499" s="51"/>
      <c r="R1499" s="48"/>
      <c r="S1499" s="51"/>
      <c r="T1499" s="48"/>
      <c r="U1499" s="51"/>
      <c r="V1499" s="48"/>
      <c r="W1499" s="45"/>
      <c r="X1499"/>
      <c r="Y1499"/>
      <c r="Z1499"/>
      <c r="AA1499"/>
      <c r="AB1499"/>
    </row>
    <row r="1500" spans="1:28" x14ac:dyDescent="0.25">
      <c r="A1500" s="61"/>
      <c r="B1500" s="40"/>
      <c r="D1500" s="42"/>
      <c r="E1500" s="58"/>
      <c r="F1500" s="55"/>
      <c r="G1500" s="55"/>
      <c r="H1500" s="51"/>
      <c r="I1500" s="51"/>
      <c r="J1500" s="48"/>
      <c r="K1500" s="51"/>
      <c r="L1500" s="48"/>
      <c r="M1500" s="51"/>
      <c r="N1500" s="48"/>
      <c r="O1500" s="51"/>
      <c r="P1500" s="48"/>
      <c r="Q1500" s="51"/>
      <c r="R1500" s="48"/>
      <c r="S1500" s="51"/>
      <c r="T1500" s="48"/>
      <c r="U1500" s="51"/>
      <c r="V1500" s="48"/>
      <c r="W1500" s="45"/>
      <c r="X1500"/>
      <c r="Y1500"/>
      <c r="Z1500"/>
      <c r="AA1500"/>
      <c r="AB1500"/>
    </row>
    <row r="1501" spans="1:28" ht="15.75" thickBot="1" x14ac:dyDescent="0.3">
      <c r="A1501" s="62"/>
      <c r="B1501" s="41"/>
      <c r="C1501" s="35"/>
      <c r="D1501" s="25"/>
      <c r="E1501" s="59"/>
      <c r="F1501" s="56"/>
      <c r="G1501" s="56"/>
      <c r="H1501" s="52"/>
      <c r="I1501" s="52"/>
      <c r="J1501" s="53"/>
      <c r="K1501" s="52"/>
      <c r="L1501" s="53"/>
      <c r="M1501" s="52"/>
      <c r="N1501" s="53"/>
      <c r="O1501" s="52"/>
      <c r="P1501" s="53"/>
      <c r="Q1501" s="52"/>
      <c r="R1501" s="53"/>
      <c r="S1501" s="52"/>
      <c r="T1501" s="53"/>
      <c r="U1501" s="52"/>
      <c r="V1501" s="49"/>
      <c r="W1501" s="46"/>
      <c r="X1501"/>
      <c r="Y1501"/>
      <c r="Z1501"/>
      <c r="AA1501"/>
      <c r="AB1501"/>
    </row>
    <row r="1502" spans="1:28" x14ac:dyDescent="0.25">
      <c r="A1502" s="60"/>
      <c r="B1502" s="37" t="str">
        <f>IFERROR(VLOOKUP(A1502,'Listing Clients'!A:K,2,0),"")</f>
        <v/>
      </c>
      <c r="C1502" s="39" t="str">
        <f>IFERROR(VLOOKUP(A1502,'Listing Clients'!A:K,3,0),"")</f>
        <v/>
      </c>
      <c r="D1502" s="24"/>
      <c r="E1502" s="57"/>
      <c r="F1502" s="54"/>
      <c r="G1502" s="54"/>
      <c r="H1502" s="50">
        <f t="shared" ref="H1502" si="5632">G1502-F1502</f>
        <v>0</v>
      </c>
      <c r="I1502" s="50">
        <f t="shared" ref="I1502" si="5633">COUNTIF(D1502:D1505,"Adulte")*H1502</f>
        <v>0</v>
      </c>
      <c r="J1502" s="47">
        <f t="shared" ref="J1502" si="5634">IF(I1502="","",I1502*Y$2)</f>
        <v>0</v>
      </c>
      <c r="K1502" s="50">
        <f t="shared" ref="K1502" si="5635">COUNTIF(D1502:D1505,"E&lt;10 ans")*H1502</f>
        <v>0</v>
      </c>
      <c r="L1502" s="47">
        <f t="shared" si="5545"/>
        <v>0</v>
      </c>
      <c r="M1502" s="50">
        <f t="shared" ref="M1502" si="5636">COUNTIF(D1502:D1505,"Invité")*H1502</f>
        <v>0</v>
      </c>
      <c r="N1502" s="47">
        <f t="shared" ref="N1502" si="5637">IF(M1502="","",M1502*AC$2)</f>
        <v>0</v>
      </c>
      <c r="O1502" s="50">
        <f t="shared" ref="O1502" si="5638">COUNTIF(D1502:D1505,"Adulte")*H1502</f>
        <v>0</v>
      </c>
      <c r="P1502" s="47">
        <f t="shared" ref="P1502" si="5639">IF(O1502="","",O1502*Z$2)</f>
        <v>0</v>
      </c>
      <c r="Q1502" s="50">
        <f t="shared" ref="Q1502" si="5640">COUNTIF(D1502:D1505,"E&lt;10 ans")*H1502</f>
        <v>0</v>
      </c>
      <c r="R1502" s="47">
        <f t="shared" ref="R1502" si="5641">IF(Q1502="","",Q1502*AB$2)</f>
        <v>0</v>
      </c>
      <c r="S1502" s="50">
        <f t="shared" ref="S1502" si="5642">COUNTIF(D1502:D1505,"Invité")*H1502</f>
        <v>0</v>
      </c>
      <c r="T1502" s="47">
        <f t="shared" ref="T1502" si="5643">IF(S1502="","",S1502*AD$2)</f>
        <v>0</v>
      </c>
      <c r="U1502" s="50">
        <f t="shared" ref="U1502" si="5644">COUNTIF(D1502:D1505,"E&lt;3 ans")</f>
        <v>0</v>
      </c>
      <c r="V1502" s="47">
        <f t="shared" ref="V1502" si="5645">SUM(J1502,L1502,N1502,P1502,R1502,T1502,AE1502)</f>
        <v>0</v>
      </c>
      <c r="W1502" s="44">
        <f t="shared" ref="W1502" si="5646">SUM(O1502,Q1502,S1502)</f>
        <v>0</v>
      </c>
      <c r="X1502"/>
      <c r="Y1502"/>
      <c r="Z1502"/>
      <c r="AA1502"/>
      <c r="AB1502"/>
    </row>
    <row r="1503" spans="1:28" x14ac:dyDescent="0.25">
      <c r="A1503" s="61"/>
      <c r="B1503" s="40"/>
      <c r="D1503" s="42"/>
      <c r="E1503" s="58"/>
      <c r="F1503" s="55"/>
      <c r="G1503" s="55"/>
      <c r="H1503" s="51"/>
      <c r="I1503" s="51"/>
      <c r="J1503" s="48"/>
      <c r="K1503" s="51"/>
      <c r="L1503" s="48"/>
      <c r="M1503" s="51"/>
      <c r="N1503" s="48"/>
      <c r="O1503" s="51"/>
      <c r="P1503" s="48"/>
      <c r="Q1503" s="51"/>
      <c r="R1503" s="48"/>
      <c r="S1503" s="51"/>
      <c r="T1503" s="48"/>
      <c r="U1503" s="51"/>
      <c r="V1503" s="48"/>
      <c r="W1503" s="45"/>
      <c r="X1503"/>
      <c r="Y1503"/>
      <c r="Z1503"/>
      <c r="AA1503"/>
      <c r="AB1503"/>
    </row>
    <row r="1504" spans="1:28" x14ac:dyDescent="0.25">
      <c r="A1504" s="61"/>
      <c r="B1504" s="40"/>
      <c r="D1504" s="42"/>
      <c r="E1504" s="58"/>
      <c r="F1504" s="55"/>
      <c r="G1504" s="55"/>
      <c r="H1504" s="51"/>
      <c r="I1504" s="51"/>
      <c r="J1504" s="48"/>
      <c r="K1504" s="51"/>
      <c r="L1504" s="48"/>
      <c r="M1504" s="51"/>
      <c r="N1504" s="48"/>
      <c r="O1504" s="51"/>
      <c r="P1504" s="48"/>
      <c r="Q1504" s="51"/>
      <c r="R1504" s="48"/>
      <c r="S1504" s="51"/>
      <c r="T1504" s="48"/>
      <c r="U1504" s="51"/>
      <c r="V1504" s="48"/>
      <c r="W1504" s="45"/>
      <c r="X1504"/>
      <c r="Y1504"/>
      <c r="Z1504"/>
      <c r="AA1504"/>
      <c r="AB1504"/>
    </row>
    <row r="1505" spans="1:28" ht="15.75" thickBot="1" x14ac:dyDescent="0.3">
      <c r="A1505" s="62"/>
      <c r="B1505" s="41"/>
      <c r="C1505" s="35"/>
      <c r="D1505" s="25"/>
      <c r="E1505" s="59"/>
      <c r="F1505" s="56"/>
      <c r="G1505" s="56"/>
      <c r="H1505" s="52"/>
      <c r="I1505" s="52"/>
      <c r="J1505" s="53"/>
      <c r="K1505" s="52"/>
      <c r="L1505" s="53"/>
      <c r="M1505" s="52"/>
      <c r="N1505" s="53"/>
      <c r="O1505" s="52"/>
      <c r="P1505" s="53"/>
      <c r="Q1505" s="52"/>
      <c r="R1505" s="53"/>
      <c r="S1505" s="52"/>
      <c r="T1505" s="53"/>
      <c r="U1505" s="52"/>
      <c r="V1505" s="49"/>
      <c r="W1505" s="46"/>
      <c r="X1505"/>
      <c r="Y1505"/>
      <c r="Z1505"/>
      <c r="AA1505"/>
      <c r="AB1505"/>
    </row>
    <row r="1506" spans="1:28" x14ac:dyDescent="0.25">
      <c r="A1506" s="60"/>
      <c r="B1506" s="37" t="str">
        <f>IFERROR(VLOOKUP(A1506,'Listing Clients'!A:K,2,0),"")</f>
        <v/>
      </c>
      <c r="C1506" s="39" t="str">
        <f>IFERROR(VLOOKUP(A1506,'Listing Clients'!A:K,3,0),"")</f>
        <v/>
      </c>
      <c r="D1506" s="24"/>
      <c r="E1506" s="57"/>
      <c r="F1506" s="54"/>
      <c r="G1506" s="54"/>
      <c r="H1506" s="50">
        <f t="shared" ref="H1506" si="5647">G1506-F1506</f>
        <v>0</v>
      </c>
      <c r="I1506" s="50">
        <f t="shared" ref="I1506" si="5648">COUNTIF(D1506:D1509,"Adulte")*H1506</f>
        <v>0</v>
      </c>
      <c r="J1506" s="47">
        <f t="shared" ref="J1506" si="5649">IF(I1506="","",I1506*Y$2)</f>
        <v>0</v>
      </c>
      <c r="K1506" s="50">
        <f t="shared" ref="K1506" si="5650">COUNTIF(D1506:D1509,"E&lt;10 ans")*H1506</f>
        <v>0</v>
      </c>
      <c r="L1506" s="47">
        <f t="shared" si="5545"/>
        <v>0</v>
      </c>
      <c r="M1506" s="50">
        <f t="shared" ref="M1506" si="5651">COUNTIF(D1506:D1509,"Invité")*H1506</f>
        <v>0</v>
      </c>
      <c r="N1506" s="47">
        <f t="shared" ref="N1506" si="5652">IF(M1506="","",M1506*AC$2)</f>
        <v>0</v>
      </c>
      <c r="O1506" s="50">
        <f t="shared" ref="O1506" si="5653">COUNTIF(D1506:D1509,"Adulte")*H1506</f>
        <v>0</v>
      </c>
      <c r="P1506" s="47">
        <f t="shared" ref="P1506" si="5654">IF(O1506="","",O1506*Z$2)</f>
        <v>0</v>
      </c>
      <c r="Q1506" s="50">
        <f t="shared" ref="Q1506" si="5655">COUNTIF(D1506:D1509,"E&lt;10 ans")*H1506</f>
        <v>0</v>
      </c>
      <c r="R1506" s="47">
        <f t="shared" ref="R1506" si="5656">IF(Q1506="","",Q1506*AB$2)</f>
        <v>0</v>
      </c>
      <c r="S1506" s="50">
        <f t="shared" ref="S1506" si="5657">COUNTIF(D1506:D1509,"Invité")*H1506</f>
        <v>0</v>
      </c>
      <c r="T1506" s="47">
        <f t="shared" ref="T1506" si="5658">IF(S1506="","",S1506*AD$2)</f>
        <v>0</v>
      </c>
      <c r="U1506" s="50">
        <f t="shared" ref="U1506" si="5659">COUNTIF(D1506:D1509,"E&lt;3 ans")</f>
        <v>0</v>
      </c>
      <c r="V1506" s="47">
        <f t="shared" ref="V1506" si="5660">SUM(J1506,L1506,N1506,P1506,R1506,T1506,AE1506)</f>
        <v>0</v>
      </c>
      <c r="W1506" s="44">
        <f t="shared" ref="W1506" si="5661">SUM(O1506,Q1506,S1506)</f>
        <v>0</v>
      </c>
      <c r="X1506"/>
      <c r="Y1506"/>
      <c r="Z1506"/>
      <c r="AA1506"/>
      <c r="AB1506"/>
    </row>
    <row r="1507" spans="1:28" x14ac:dyDescent="0.25">
      <c r="A1507" s="61"/>
      <c r="B1507" s="40"/>
      <c r="D1507" s="42"/>
      <c r="E1507" s="58"/>
      <c r="F1507" s="55"/>
      <c r="G1507" s="55"/>
      <c r="H1507" s="51"/>
      <c r="I1507" s="51"/>
      <c r="J1507" s="48"/>
      <c r="K1507" s="51"/>
      <c r="L1507" s="48"/>
      <c r="M1507" s="51"/>
      <c r="N1507" s="48"/>
      <c r="O1507" s="51"/>
      <c r="P1507" s="48"/>
      <c r="Q1507" s="51"/>
      <c r="R1507" s="48"/>
      <c r="S1507" s="51"/>
      <c r="T1507" s="48"/>
      <c r="U1507" s="51"/>
      <c r="V1507" s="48"/>
      <c r="W1507" s="45"/>
      <c r="X1507"/>
      <c r="Y1507"/>
      <c r="Z1507"/>
      <c r="AA1507"/>
      <c r="AB1507"/>
    </row>
    <row r="1508" spans="1:28" x14ac:dyDescent="0.25">
      <c r="A1508" s="61"/>
      <c r="B1508" s="40"/>
      <c r="D1508" s="42"/>
      <c r="E1508" s="58"/>
      <c r="F1508" s="55"/>
      <c r="G1508" s="55"/>
      <c r="H1508" s="51"/>
      <c r="I1508" s="51"/>
      <c r="J1508" s="48"/>
      <c r="K1508" s="51"/>
      <c r="L1508" s="48"/>
      <c r="M1508" s="51"/>
      <c r="N1508" s="48"/>
      <c r="O1508" s="51"/>
      <c r="P1508" s="48"/>
      <c r="Q1508" s="51"/>
      <c r="R1508" s="48"/>
      <c r="S1508" s="51"/>
      <c r="T1508" s="48"/>
      <c r="U1508" s="51"/>
      <c r="V1508" s="48"/>
      <c r="W1508" s="45"/>
      <c r="X1508"/>
      <c r="Y1508"/>
      <c r="Z1508"/>
      <c r="AA1508"/>
      <c r="AB1508"/>
    </row>
    <row r="1509" spans="1:28" ht="15.75" thickBot="1" x14ac:dyDescent="0.3">
      <c r="A1509" s="62"/>
      <c r="B1509" s="41"/>
      <c r="C1509" s="35"/>
      <c r="D1509" s="25"/>
      <c r="E1509" s="59"/>
      <c r="F1509" s="56"/>
      <c r="G1509" s="56"/>
      <c r="H1509" s="52"/>
      <c r="I1509" s="52"/>
      <c r="J1509" s="53"/>
      <c r="K1509" s="52"/>
      <c r="L1509" s="53"/>
      <c r="M1509" s="52"/>
      <c r="N1509" s="53"/>
      <c r="O1509" s="52"/>
      <c r="P1509" s="53"/>
      <c r="Q1509" s="52"/>
      <c r="R1509" s="53"/>
      <c r="S1509" s="52"/>
      <c r="T1509" s="53"/>
      <c r="U1509" s="52"/>
      <c r="V1509" s="49"/>
      <c r="W1509" s="46"/>
      <c r="X1509"/>
      <c r="Y1509"/>
      <c r="Z1509"/>
      <c r="AA1509"/>
      <c r="AB1509"/>
    </row>
    <row r="1510" spans="1:28" x14ac:dyDescent="0.25">
      <c r="A1510" s="60"/>
      <c r="B1510" s="37" t="str">
        <f>IFERROR(VLOOKUP(A1510,'Listing Clients'!A:K,2,0),"")</f>
        <v/>
      </c>
      <c r="C1510" s="39" t="str">
        <f>IFERROR(VLOOKUP(A1510,'Listing Clients'!A:K,3,0),"")</f>
        <v/>
      </c>
      <c r="D1510" s="24"/>
      <c r="E1510" s="57"/>
      <c r="F1510" s="54"/>
      <c r="G1510" s="54"/>
      <c r="H1510" s="50">
        <f t="shared" ref="H1510" si="5662">G1510-F1510</f>
        <v>0</v>
      </c>
      <c r="I1510" s="50">
        <f t="shared" ref="I1510" si="5663">COUNTIF(D1510:D1513,"Adulte")*H1510</f>
        <v>0</v>
      </c>
      <c r="J1510" s="47">
        <f t="shared" ref="J1510" si="5664">IF(I1510="","",I1510*Y$2)</f>
        <v>0</v>
      </c>
      <c r="K1510" s="50">
        <f t="shared" ref="K1510" si="5665">COUNTIF(D1510:D1513,"E&lt;10 ans")*H1510</f>
        <v>0</v>
      </c>
      <c r="L1510" s="47">
        <f t="shared" si="5545"/>
        <v>0</v>
      </c>
      <c r="M1510" s="50">
        <f t="shared" ref="M1510" si="5666">COUNTIF(D1510:D1513,"Invité")*H1510</f>
        <v>0</v>
      </c>
      <c r="N1510" s="47">
        <f t="shared" ref="N1510" si="5667">IF(M1510="","",M1510*AC$2)</f>
        <v>0</v>
      </c>
      <c r="O1510" s="50">
        <f t="shared" ref="O1510" si="5668">COUNTIF(D1510:D1513,"Adulte")*H1510</f>
        <v>0</v>
      </c>
      <c r="P1510" s="47">
        <f t="shared" ref="P1510" si="5669">IF(O1510="","",O1510*Z$2)</f>
        <v>0</v>
      </c>
      <c r="Q1510" s="50">
        <f t="shared" ref="Q1510" si="5670">COUNTIF(D1510:D1513,"E&lt;10 ans")*H1510</f>
        <v>0</v>
      </c>
      <c r="R1510" s="47">
        <f t="shared" ref="R1510" si="5671">IF(Q1510="","",Q1510*AB$2)</f>
        <v>0</v>
      </c>
      <c r="S1510" s="50">
        <f t="shared" ref="S1510" si="5672">COUNTIF(D1510:D1513,"Invité")*H1510</f>
        <v>0</v>
      </c>
      <c r="T1510" s="47">
        <f t="shared" ref="T1510" si="5673">IF(S1510="","",S1510*AD$2)</f>
        <v>0</v>
      </c>
      <c r="U1510" s="50">
        <f t="shared" ref="U1510" si="5674">COUNTIF(D1510:D1513,"E&lt;3 ans")</f>
        <v>0</v>
      </c>
      <c r="V1510" s="47">
        <f t="shared" ref="V1510" si="5675">SUM(J1510,L1510,N1510,P1510,R1510,T1510,AE1510)</f>
        <v>0</v>
      </c>
      <c r="W1510" s="44">
        <f t="shared" ref="W1510" si="5676">SUM(O1510,Q1510,S1510)</f>
        <v>0</v>
      </c>
      <c r="X1510"/>
      <c r="Y1510"/>
      <c r="Z1510"/>
      <c r="AA1510"/>
      <c r="AB1510"/>
    </row>
    <row r="1511" spans="1:28" x14ac:dyDescent="0.25">
      <c r="A1511" s="61"/>
      <c r="B1511" s="40"/>
      <c r="D1511" s="42"/>
      <c r="E1511" s="58"/>
      <c r="F1511" s="55"/>
      <c r="G1511" s="55"/>
      <c r="H1511" s="51"/>
      <c r="I1511" s="51"/>
      <c r="J1511" s="48"/>
      <c r="K1511" s="51"/>
      <c r="L1511" s="48"/>
      <c r="M1511" s="51"/>
      <c r="N1511" s="48"/>
      <c r="O1511" s="51"/>
      <c r="P1511" s="48"/>
      <c r="Q1511" s="51"/>
      <c r="R1511" s="48"/>
      <c r="S1511" s="51"/>
      <c r="T1511" s="48"/>
      <c r="U1511" s="51"/>
      <c r="V1511" s="48"/>
      <c r="W1511" s="45"/>
      <c r="X1511"/>
      <c r="Y1511"/>
      <c r="Z1511"/>
      <c r="AA1511"/>
      <c r="AB1511"/>
    </row>
    <row r="1512" spans="1:28" x14ac:dyDescent="0.25">
      <c r="A1512" s="61"/>
      <c r="B1512" s="40"/>
      <c r="D1512" s="42"/>
      <c r="E1512" s="58"/>
      <c r="F1512" s="55"/>
      <c r="G1512" s="55"/>
      <c r="H1512" s="51"/>
      <c r="I1512" s="51"/>
      <c r="J1512" s="48"/>
      <c r="K1512" s="51"/>
      <c r="L1512" s="48"/>
      <c r="M1512" s="51"/>
      <c r="N1512" s="48"/>
      <c r="O1512" s="51"/>
      <c r="P1512" s="48"/>
      <c r="Q1512" s="51"/>
      <c r="R1512" s="48"/>
      <c r="S1512" s="51"/>
      <c r="T1512" s="48"/>
      <c r="U1512" s="51"/>
      <c r="V1512" s="48"/>
      <c r="W1512" s="45"/>
      <c r="X1512"/>
      <c r="Y1512"/>
      <c r="Z1512"/>
      <c r="AA1512"/>
      <c r="AB1512"/>
    </row>
    <row r="1513" spans="1:28" ht="15.75" thickBot="1" x14ac:dyDescent="0.3">
      <c r="A1513" s="62"/>
      <c r="B1513" s="41"/>
      <c r="C1513" s="35"/>
      <c r="D1513" s="25"/>
      <c r="E1513" s="59"/>
      <c r="F1513" s="56"/>
      <c r="G1513" s="56"/>
      <c r="H1513" s="52"/>
      <c r="I1513" s="52"/>
      <c r="J1513" s="53"/>
      <c r="K1513" s="52"/>
      <c r="L1513" s="53"/>
      <c r="M1513" s="52"/>
      <c r="N1513" s="53"/>
      <c r="O1513" s="52"/>
      <c r="P1513" s="53"/>
      <c r="Q1513" s="52"/>
      <c r="R1513" s="53"/>
      <c r="S1513" s="52"/>
      <c r="T1513" s="53"/>
      <c r="U1513" s="52"/>
      <c r="V1513" s="49"/>
      <c r="W1513" s="46"/>
      <c r="X1513"/>
      <c r="Y1513"/>
      <c r="Z1513"/>
      <c r="AA1513"/>
      <c r="AB1513"/>
    </row>
    <row r="1514" spans="1:28" x14ac:dyDescent="0.25">
      <c r="A1514" s="60"/>
      <c r="B1514" s="37" t="str">
        <f>IFERROR(VLOOKUP(A1514,'Listing Clients'!A:K,2,0),"")</f>
        <v/>
      </c>
      <c r="C1514" s="39" t="str">
        <f>IFERROR(VLOOKUP(A1514,'Listing Clients'!A:K,3,0),"")</f>
        <v/>
      </c>
      <c r="D1514" s="24"/>
      <c r="E1514" s="57"/>
      <c r="F1514" s="54"/>
      <c r="G1514" s="54"/>
      <c r="H1514" s="50">
        <f t="shared" ref="H1514" si="5677">G1514-F1514</f>
        <v>0</v>
      </c>
      <c r="I1514" s="50">
        <f t="shared" ref="I1514" si="5678">COUNTIF(D1514:D1517,"Adulte")*H1514</f>
        <v>0</v>
      </c>
      <c r="J1514" s="47">
        <f t="shared" ref="J1514" si="5679">IF(I1514="","",I1514*Y$2)</f>
        <v>0</v>
      </c>
      <c r="K1514" s="50">
        <f t="shared" ref="K1514" si="5680">COUNTIF(D1514:D1517,"E&lt;10 ans")*H1514</f>
        <v>0</v>
      </c>
      <c r="L1514" s="47">
        <f t="shared" si="5545"/>
        <v>0</v>
      </c>
      <c r="M1514" s="50">
        <f t="shared" ref="M1514" si="5681">COUNTIF(D1514:D1517,"Invité")*H1514</f>
        <v>0</v>
      </c>
      <c r="N1514" s="47">
        <f t="shared" ref="N1514" si="5682">IF(M1514="","",M1514*AC$2)</f>
        <v>0</v>
      </c>
      <c r="O1514" s="50">
        <f t="shared" ref="O1514" si="5683">COUNTIF(D1514:D1517,"Adulte")*H1514</f>
        <v>0</v>
      </c>
      <c r="P1514" s="47">
        <f t="shared" ref="P1514" si="5684">IF(O1514="","",O1514*Z$2)</f>
        <v>0</v>
      </c>
      <c r="Q1514" s="50">
        <f t="shared" ref="Q1514" si="5685">COUNTIF(D1514:D1517,"E&lt;10 ans")*H1514</f>
        <v>0</v>
      </c>
      <c r="R1514" s="47">
        <f t="shared" ref="R1514" si="5686">IF(Q1514="","",Q1514*AB$2)</f>
        <v>0</v>
      </c>
      <c r="S1514" s="50">
        <f t="shared" ref="S1514" si="5687">COUNTIF(D1514:D1517,"Invité")*H1514</f>
        <v>0</v>
      </c>
      <c r="T1514" s="47">
        <f t="shared" ref="T1514" si="5688">IF(S1514="","",S1514*AD$2)</f>
        <v>0</v>
      </c>
      <c r="U1514" s="50">
        <f t="shared" ref="U1514" si="5689">COUNTIF(D1514:D1517,"E&lt;3 ans")</f>
        <v>0</v>
      </c>
      <c r="V1514" s="47">
        <f t="shared" ref="V1514" si="5690">SUM(J1514,L1514,N1514,P1514,R1514,T1514,AE1514)</f>
        <v>0</v>
      </c>
      <c r="W1514" s="44">
        <f t="shared" ref="W1514" si="5691">SUM(O1514,Q1514,S1514)</f>
        <v>0</v>
      </c>
      <c r="X1514"/>
      <c r="Y1514"/>
      <c r="Z1514"/>
      <c r="AA1514"/>
      <c r="AB1514"/>
    </row>
    <row r="1515" spans="1:28" x14ac:dyDescent="0.25">
      <c r="A1515" s="61"/>
      <c r="B1515" s="40"/>
      <c r="D1515" s="42"/>
      <c r="E1515" s="58"/>
      <c r="F1515" s="55"/>
      <c r="G1515" s="55"/>
      <c r="H1515" s="51"/>
      <c r="I1515" s="51"/>
      <c r="J1515" s="48"/>
      <c r="K1515" s="51"/>
      <c r="L1515" s="48"/>
      <c r="M1515" s="51"/>
      <c r="N1515" s="48"/>
      <c r="O1515" s="51"/>
      <c r="P1515" s="48"/>
      <c r="Q1515" s="51"/>
      <c r="R1515" s="48"/>
      <c r="S1515" s="51"/>
      <c r="T1515" s="48"/>
      <c r="U1515" s="51"/>
      <c r="V1515" s="48"/>
      <c r="W1515" s="45"/>
      <c r="X1515"/>
      <c r="Y1515"/>
      <c r="Z1515"/>
      <c r="AA1515"/>
      <c r="AB1515"/>
    </row>
    <row r="1516" spans="1:28" x14ac:dyDescent="0.25">
      <c r="A1516" s="61"/>
      <c r="B1516" s="40"/>
      <c r="D1516" s="42"/>
      <c r="E1516" s="58"/>
      <c r="F1516" s="55"/>
      <c r="G1516" s="55"/>
      <c r="H1516" s="51"/>
      <c r="I1516" s="51"/>
      <c r="J1516" s="48"/>
      <c r="K1516" s="51"/>
      <c r="L1516" s="48"/>
      <c r="M1516" s="51"/>
      <c r="N1516" s="48"/>
      <c r="O1516" s="51"/>
      <c r="P1516" s="48"/>
      <c r="Q1516" s="51"/>
      <c r="R1516" s="48"/>
      <c r="S1516" s="51"/>
      <c r="T1516" s="48"/>
      <c r="U1516" s="51"/>
      <c r="V1516" s="48"/>
      <c r="W1516" s="45"/>
      <c r="X1516"/>
      <c r="Y1516"/>
      <c r="Z1516"/>
      <c r="AA1516"/>
      <c r="AB1516"/>
    </row>
    <row r="1517" spans="1:28" ht="15.75" thickBot="1" x14ac:dyDescent="0.3">
      <c r="A1517" s="62"/>
      <c r="B1517" s="41"/>
      <c r="C1517" s="35"/>
      <c r="D1517" s="25"/>
      <c r="E1517" s="59"/>
      <c r="F1517" s="56"/>
      <c r="G1517" s="56"/>
      <c r="H1517" s="52"/>
      <c r="I1517" s="52"/>
      <c r="J1517" s="53"/>
      <c r="K1517" s="52"/>
      <c r="L1517" s="53"/>
      <c r="M1517" s="52"/>
      <c r="N1517" s="53"/>
      <c r="O1517" s="52"/>
      <c r="P1517" s="53"/>
      <c r="Q1517" s="52"/>
      <c r="R1517" s="53"/>
      <c r="S1517" s="52"/>
      <c r="T1517" s="53"/>
      <c r="U1517" s="52"/>
      <c r="V1517" s="49"/>
      <c r="W1517" s="46"/>
      <c r="X1517"/>
      <c r="Y1517"/>
      <c r="Z1517"/>
      <c r="AA1517"/>
      <c r="AB1517"/>
    </row>
    <row r="1518" spans="1:28" x14ac:dyDescent="0.25">
      <c r="A1518" s="60"/>
      <c r="B1518" s="37" t="str">
        <f>IFERROR(VLOOKUP(A1518,'Listing Clients'!A:K,2,0),"")</f>
        <v/>
      </c>
      <c r="C1518" s="39" t="str">
        <f>IFERROR(VLOOKUP(A1518,'Listing Clients'!A:K,3,0),"")</f>
        <v/>
      </c>
      <c r="D1518" s="24"/>
      <c r="E1518" s="57"/>
      <c r="F1518" s="54"/>
      <c r="G1518" s="54"/>
      <c r="H1518" s="50">
        <f t="shared" ref="H1518" si="5692">G1518-F1518</f>
        <v>0</v>
      </c>
      <c r="I1518" s="50">
        <f t="shared" ref="I1518" si="5693">COUNTIF(D1518:D1521,"Adulte")*H1518</f>
        <v>0</v>
      </c>
      <c r="J1518" s="47">
        <f t="shared" ref="J1518" si="5694">IF(I1518="","",I1518*Y$2)</f>
        <v>0</v>
      </c>
      <c r="K1518" s="50">
        <f t="shared" ref="K1518" si="5695">COUNTIF(D1518:D1521,"E&lt;10 ans")*H1518</f>
        <v>0</v>
      </c>
      <c r="L1518" s="47">
        <f t="shared" si="5545"/>
        <v>0</v>
      </c>
      <c r="M1518" s="50">
        <f t="shared" ref="M1518" si="5696">COUNTIF(D1518:D1521,"Invité")*H1518</f>
        <v>0</v>
      </c>
      <c r="N1518" s="47">
        <f t="shared" ref="N1518" si="5697">IF(M1518="","",M1518*AC$2)</f>
        <v>0</v>
      </c>
      <c r="O1518" s="50">
        <f t="shared" ref="O1518" si="5698">COUNTIF(D1518:D1521,"Adulte")*H1518</f>
        <v>0</v>
      </c>
      <c r="P1518" s="47">
        <f t="shared" ref="P1518" si="5699">IF(O1518="","",O1518*Z$2)</f>
        <v>0</v>
      </c>
      <c r="Q1518" s="50">
        <f t="shared" ref="Q1518" si="5700">COUNTIF(D1518:D1521,"E&lt;10 ans")*H1518</f>
        <v>0</v>
      </c>
      <c r="R1518" s="47">
        <f t="shared" ref="R1518" si="5701">IF(Q1518="","",Q1518*AB$2)</f>
        <v>0</v>
      </c>
      <c r="S1518" s="50">
        <f t="shared" ref="S1518" si="5702">COUNTIF(D1518:D1521,"Invité")*H1518</f>
        <v>0</v>
      </c>
      <c r="T1518" s="47">
        <f t="shared" ref="T1518" si="5703">IF(S1518="","",S1518*AD$2)</f>
        <v>0</v>
      </c>
      <c r="U1518" s="50">
        <f t="shared" ref="U1518" si="5704">COUNTIF(D1518:D1521,"E&lt;3 ans")</f>
        <v>0</v>
      </c>
      <c r="V1518" s="47">
        <f t="shared" ref="V1518" si="5705">SUM(J1518,L1518,N1518,P1518,R1518,T1518,AE1518)</f>
        <v>0</v>
      </c>
      <c r="W1518" s="44">
        <f t="shared" ref="W1518" si="5706">SUM(O1518,Q1518,S1518)</f>
        <v>0</v>
      </c>
      <c r="X1518"/>
      <c r="Y1518"/>
      <c r="Z1518"/>
      <c r="AA1518"/>
      <c r="AB1518"/>
    </row>
    <row r="1519" spans="1:28" x14ac:dyDescent="0.25">
      <c r="A1519" s="61"/>
      <c r="B1519" s="40"/>
      <c r="D1519" s="42"/>
      <c r="E1519" s="58"/>
      <c r="F1519" s="55"/>
      <c r="G1519" s="55"/>
      <c r="H1519" s="51"/>
      <c r="I1519" s="51"/>
      <c r="J1519" s="48"/>
      <c r="K1519" s="51"/>
      <c r="L1519" s="48"/>
      <c r="M1519" s="51"/>
      <c r="N1519" s="48"/>
      <c r="O1519" s="51"/>
      <c r="P1519" s="48"/>
      <c r="Q1519" s="51"/>
      <c r="R1519" s="48"/>
      <c r="S1519" s="51"/>
      <c r="T1519" s="48"/>
      <c r="U1519" s="51"/>
      <c r="V1519" s="48"/>
      <c r="W1519" s="45"/>
      <c r="X1519"/>
      <c r="Y1519"/>
      <c r="Z1519"/>
      <c r="AA1519"/>
      <c r="AB1519"/>
    </row>
    <row r="1520" spans="1:28" x14ac:dyDescent="0.25">
      <c r="A1520" s="61"/>
      <c r="B1520" s="40"/>
      <c r="D1520" s="42"/>
      <c r="E1520" s="58"/>
      <c r="F1520" s="55"/>
      <c r="G1520" s="55"/>
      <c r="H1520" s="51"/>
      <c r="I1520" s="51"/>
      <c r="J1520" s="48"/>
      <c r="K1520" s="51"/>
      <c r="L1520" s="48"/>
      <c r="M1520" s="51"/>
      <c r="N1520" s="48"/>
      <c r="O1520" s="51"/>
      <c r="P1520" s="48"/>
      <c r="Q1520" s="51"/>
      <c r="R1520" s="48"/>
      <c r="S1520" s="51"/>
      <c r="T1520" s="48"/>
      <c r="U1520" s="51"/>
      <c r="V1520" s="48"/>
      <c r="W1520" s="45"/>
      <c r="X1520"/>
      <c r="Y1520"/>
      <c r="Z1520"/>
      <c r="AA1520"/>
      <c r="AB1520"/>
    </row>
    <row r="1521" spans="1:28" ht="15.75" thickBot="1" x14ac:dyDescent="0.3">
      <c r="A1521" s="62"/>
      <c r="B1521" s="41"/>
      <c r="C1521" s="35"/>
      <c r="D1521" s="25"/>
      <c r="E1521" s="59"/>
      <c r="F1521" s="56"/>
      <c r="G1521" s="56"/>
      <c r="H1521" s="52"/>
      <c r="I1521" s="52"/>
      <c r="J1521" s="53"/>
      <c r="K1521" s="52"/>
      <c r="L1521" s="53"/>
      <c r="M1521" s="52"/>
      <c r="N1521" s="53"/>
      <c r="O1521" s="52"/>
      <c r="P1521" s="53"/>
      <c r="Q1521" s="52"/>
      <c r="R1521" s="53"/>
      <c r="S1521" s="52"/>
      <c r="T1521" s="53"/>
      <c r="U1521" s="52"/>
      <c r="V1521" s="49"/>
      <c r="W1521" s="46"/>
      <c r="X1521"/>
      <c r="Y1521"/>
      <c r="Z1521"/>
      <c r="AA1521"/>
      <c r="AB1521"/>
    </row>
    <row r="1522" spans="1:28" x14ac:dyDescent="0.25">
      <c r="A1522" s="60"/>
      <c r="B1522" s="37" t="str">
        <f>IFERROR(VLOOKUP(A1522,'Listing Clients'!A:K,2,0),"")</f>
        <v/>
      </c>
      <c r="C1522" s="39" t="str">
        <f>IFERROR(VLOOKUP(A1522,'Listing Clients'!A:K,3,0),"")</f>
        <v/>
      </c>
      <c r="D1522" s="24"/>
      <c r="E1522" s="57"/>
      <c r="F1522" s="54"/>
      <c r="G1522" s="54"/>
      <c r="H1522" s="50">
        <f t="shared" ref="H1522" si="5707">G1522-F1522</f>
        <v>0</v>
      </c>
      <c r="I1522" s="50">
        <f t="shared" ref="I1522" si="5708">COUNTIF(D1522:D1525,"Adulte")*H1522</f>
        <v>0</v>
      </c>
      <c r="J1522" s="47">
        <f t="shared" ref="J1522" si="5709">IF(I1522="","",I1522*Y$2)</f>
        <v>0</v>
      </c>
      <c r="K1522" s="50">
        <f t="shared" ref="K1522" si="5710">COUNTIF(D1522:D1525,"E&lt;10 ans")*H1522</f>
        <v>0</v>
      </c>
      <c r="L1522" s="47">
        <f t="shared" si="5545"/>
        <v>0</v>
      </c>
      <c r="M1522" s="50">
        <f t="shared" ref="M1522" si="5711">COUNTIF(D1522:D1525,"Invité")*H1522</f>
        <v>0</v>
      </c>
      <c r="N1522" s="47">
        <f t="shared" ref="N1522" si="5712">IF(M1522="","",M1522*AC$2)</f>
        <v>0</v>
      </c>
      <c r="O1522" s="50">
        <f t="shared" ref="O1522" si="5713">COUNTIF(D1522:D1525,"Adulte")*H1522</f>
        <v>0</v>
      </c>
      <c r="P1522" s="47">
        <f t="shared" ref="P1522" si="5714">IF(O1522="","",O1522*Z$2)</f>
        <v>0</v>
      </c>
      <c r="Q1522" s="50">
        <f t="shared" ref="Q1522" si="5715">COUNTIF(D1522:D1525,"E&lt;10 ans")*H1522</f>
        <v>0</v>
      </c>
      <c r="R1522" s="47">
        <f t="shared" ref="R1522" si="5716">IF(Q1522="","",Q1522*AB$2)</f>
        <v>0</v>
      </c>
      <c r="S1522" s="50">
        <f t="shared" ref="S1522" si="5717">COUNTIF(D1522:D1525,"Invité")*H1522</f>
        <v>0</v>
      </c>
      <c r="T1522" s="47">
        <f t="shared" ref="T1522" si="5718">IF(S1522="","",S1522*AD$2)</f>
        <v>0</v>
      </c>
      <c r="U1522" s="50">
        <f t="shared" ref="U1522" si="5719">COUNTIF(D1522:D1525,"E&lt;3 ans")</f>
        <v>0</v>
      </c>
      <c r="V1522" s="47">
        <f t="shared" ref="V1522" si="5720">SUM(J1522,L1522,N1522,P1522,R1522,T1522,AE1522)</f>
        <v>0</v>
      </c>
      <c r="W1522" s="44">
        <f t="shared" ref="W1522" si="5721">SUM(O1522,Q1522,S1522)</f>
        <v>0</v>
      </c>
      <c r="X1522"/>
      <c r="Y1522"/>
      <c r="Z1522"/>
      <c r="AA1522"/>
      <c r="AB1522"/>
    </row>
    <row r="1523" spans="1:28" x14ac:dyDescent="0.25">
      <c r="A1523" s="61"/>
      <c r="B1523" s="40"/>
      <c r="D1523" s="42"/>
      <c r="E1523" s="58"/>
      <c r="F1523" s="55"/>
      <c r="G1523" s="55"/>
      <c r="H1523" s="51"/>
      <c r="I1523" s="51"/>
      <c r="J1523" s="48"/>
      <c r="K1523" s="51"/>
      <c r="L1523" s="48"/>
      <c r="M1523" s="51"/>
      <c r="N1523" s="48"/>
      <c r="O1523" s="51"/>
      <c r="P1523" s="48"/>
      <c r="Q1523" s="51"/>
      <c r="R1523" s="48"/>
      <c r="S1523" s="51"/>
      <c r="T1523" s="48"/>
      <c r="U1523" s="51"/>
      <c r="V1523" s="48"/>
      <c r="W1523" s="45"/>
      <c r="X1523"/>
      <c r="Y1523"/>
      <c r="Z1523"/>
      <c r="AA1523"/>
      <c r="AB1523"/>
    </row>
    <row r="1524" spans="1:28" x14ac:dyDescent="0.25">
      <c r="A1524" s="61"/>
      <c r="B1524" s="40"/>
      <c r="D1524" s="42"/>
      <c r="E1524" s="58"/>
      <c r="F1524" s="55"/>
      <c r="G1524" s="55"/>
      <c r="H1524" s="51"/>
      <c r="I1524" s="51"/>
      <c r="J1524" s="48"/>
      <c r="K1524" s="51"/>
      <c r="L1524" s="48"/>
      <c r="M1524" s="51"/>
      <c r="N1524" s="48"/>
      <c r="O1524" s="51"/>
      <c r="P1524" s="48"/>
      <c r="Q1524" s="51"/>
      <c r="R1524" s="48"/>
      <c r="S1524" s="51"/>
      <c r="T1524" s="48"/>
      <c r="U1524" s="51"/>
      <c r="V1524" s="48"/>
      <c r="W1524" s="45"/>
      <c r="X1524"/>
      <c r="Y1524"/>
      <c r="Z1524"/>
      <c r="AA1524"/>
      <c r="AB1524"/>
    </row>
    <row r="1525" spans="1:28" ht="15.75" thickBot="1" x14ac:dyDescent="0.3">
      <c r="A1525" s="62"/>
      <c r="B1525" s="41"/>
      <c r="C1525" s="35"/>
      <c r="D1525" s="25"/>
      <c r="E1525" s="59"/>
      <c r="F1525" s="56"/>
      <c r="G1525" s="56"/>
      <c r="H1525" s="52"/>
      <c r="I1525" s="52"/>
      <c r="J1525" s="53"/>
      <c r="K1525" s="52"/>
      <c r="L1525" s="53"/>
      <c r="M1525" s="52"/>
      <c r="N1525" s="53"/>
      <c r="O1525" s="52"/>
      <c r="P1525" s="53"/>
      <c r="Q1525" s="52"/>
      <c r="R1525" s="53"/>
      <c r="S1525" s="52"/>
      <c r="T1525" s="53"/>
      <c r="U1525" s="52"/>
      <c r="V1525" s="49"/>
      <c r="W1525" s="46"/>
      <c r="X1525"/>
      <c r="Y1525"/>
      <c r="Z1525"/>
      <c r="AA1525"/>
      <c r="AB1525"/>
    </row>
    <row r="1526" spans="1:28" x14ac:dyDescent="0.25">
      <c r="A1526" s="60"/>
      <c r="B1526" s="37" t="str">
        <f>IFERROR(VLOOKUP(A1526,'Listing Clients'!A:K,2,0),"")</f>
        <v/>
      </c>
      <c r="C1526" s="39" t="str">
        <f>IFERROR(VLOOKUP(A1526,'Listing Clients'!A:K,3,0),"")</f>
        <v/>
      </c>
      <c r="D1526" s="24"/>
      <c r="E1526" s="57"/>
      <c r="F1526" s="54"/>
      <c r="G1526" s="54"/>
      <c r="H1526" s="50">
        <f t="shared" ref="H1526" si="5722">G1526-F1526</f>
        <v>0</v>
      </c>
      <c r="I1526" s="50">
        <f t="shared" ref="I1526" si="5723">COUNTIF(D1526:D1529,"Adulte")*H1526</f>
        <v>0</v>
      </c>
      <c r="J1526" s="47">
        <f t="shared" ref="J1526" si="5724">IF(I1526="","",I1526*Y$2)</f>
        <v>0</v>
      </c>
      <c r="K1526" s="50">
        <f t="shared" ref="K1526" si="5725">COUNTIF(D1526:D1529,"E&lt;10 ans")*H1526</f>
        <v>0</v>
      </c>
      <c r="L1526" s="47">
        <f t="shared" si="5545"/>
        <v>0</v>
      </c>
      <c r="M1526" s="50">
        <f t="shared" ref="M1526" si="5726">COUNTIF(D1526:D1529,"Invité")*H1526</f>
        <v>0</v>
      </c>
      <c r="N1526" s="47">
        <f t="shared" ref="N1526" si="5727">IF(M1526="","",M1526*AC$2)</f>
        <v>0</v>
      </c>
      <c r="O1526" s="50">
        <f t="shared" ref="O1526" si="5728">COUNTIF(D1526:D1529,"Adulte")*H1526</f>
        <v>0</v>
      </c>
      <c r="P1526" s="47">
        <f t="shared" ref="P1526" si="5729">IF(O1526="","",O1526*Z$2)</f>
        <v>0</v>
      </c>
      <c r="Q1526" s="50">
        <f t="shared" ref="Q1526" si="5730">COUNTIF(D1526:D1529,"E&lt;10 ans")*H1526</f>
        <v>0</v>
      </c>
      <c r="R1526" s="47">
        <f t="shared" ref="R1526" si="5731">IF(Q1526="","",Q1526*AB$2)</f>
        <v>0</v>
      </c>
      <c r="S1526" s="50">
        <f t="shared" ref="S1526" si="5732">COUNTIF(D1526:D1529,"Invité")*H1526</f>
        <v>0</v>
      </c>
      <c r="T1526" s="47">
        <f t="shared" ref="T1526" si="5733">IF(S1526="","",S1526*AD$2)</f>
        <v>0</v>
      </c>
      <c r="U1526" s="50">
        <f t="shared" ref="U1526" si="5734">COUNTIF(D1526:D1529,"E&lt;3 ans")</f>
        <v>0</v>
      </c>
      <c r="V1526" s="47">
        <f t="shared" ref="V1526" si="5735">SUM(J1526,L1526,N1526,P1526,R1526,T1526,AE1526)</f>
        <v>0</v>
      </c>
      <c r="W1526" s="44">
        <f t="shared" ref="W1526" si="5736">SUM(O1526,Q1526,S1526)</f>
        <v>0</v>
      </c>
      <c r="X1526"/>
      <c r="Y1526"/>
      <c r="Z1526"/>
      <c r="AA1526"/>
      <c r="AB1526"/>
    </row>
    <row r="1527" spans="1:28" x14ac:dyDescent="0.25">
      <c r="A1527" s="61"/>
      <c r="B1527" s="40"/>
      <c r="D1527" s="42"/>
      <c r="E1527" s="58"/>
      <c r="F1527" s="55"/>
      <c r="G1527" s="55"/>
      <c r="H1527" s="51"/>
      <c r="I1527" s="51"/>
      <c r="J1527" s="48"/>
      <c r="K1527" s="51"/>
      <c r="L1527" s="48"/>
      <c r="M1527" s="51"/>
      <c r="N1527" s="48"/>
      <c r="O1527" s="51"/>
      <c r="P1527" s="48"/>
      <c r="Q1527" s="51"/>
      <c r="R1527" s="48"/>
      <c r="S1527" s="51"/>
      <c r="T1527" s="48"/>
      <c r="U1527" s="51"/>
      <c r="V1527" s="48"/>
      <c r="W1527" s="45"/>
      <c r="X1527"/>
      <c r="Y1527"/>
      <c r="Z1527"/>
      <c r="AA1527"/>
      <c r="AB1527"/>
    </row>
    <row r="1528" spans="1:28" x14ac:dyDescent="0.25">
      <c r="A1528" s="61"/>
      <c r="B1528" s="40"/>
      <c r="D1528" s="42"/>
      <c r="E1528" s="58"/>
      <c r="F1528" s="55"/>
      <c r="G1528" s="55"/>
      <c r="H1528" s="51"/>
      <c r="I1528" s="51"/>
      <c r="J1528" s="48"/>
      <c r="K1528" s="51"/>
      <c r="L1528" s="48"/>
      <c r="M1528" s="51"/>
      <c r="N1528" s="48"/>
      <c r="O1528" s="51"/>
      <c r="P1528" s="48"/>
      <c r="Q1528" s="51"/>
      <c r="R1528" s="48"/>
      <c r="S1528" s="51"/>
      <c r="T1528" s="48"/>
      <c r="U1528" s="51"/>
      <c r="V1528" s="48"/>
      <c r="W1528" s="45"/>
      <c r="X1528"/>
      <c r="Y1528"/>
      <c r="Z1528"/>
      <c r="AA1528"/>
      <c r="AB1528"/>
    </row>
    <row r="1529" spans="1:28" ht="15.75" thickBot="1" x14ac:dyDescent="0.3">
      <c r="A1529" s="62"/>
      <c r="B1529" s="41"/>
      <c r="C1529" s="35"/>
      <c r="D1529" s="25"/>
      <c r="E1529" s="59"/>
      <c r="F1529" s="56"/>
      <c r="G1529" s="56"/>
      <c r="H1529" s="52"/>
      <c r="I1529" s="52"/>
      <c r="J1529" s="53"/>
      <c r="K1529" s="52"/>
      <c r="L1529" s="53"/>
      <c r="M1529" s="52"/>
      <c r="N1529" s="53"/>
      <c r="O1529" s="52"/>
      <c r="P1529" s="53"/>
      <c r="Q1529" s="52"/>
      <c r="R1529" s="53"/>
      <c r="S1529" s="52"/>
      <c r="T1529" s="53"/>
      <c r="U1529" s="52"/>
      <c r="V1529" s="49"/>
      <c r="W1529" s="46"/>
      <c r="X1529"/>
      <c r="Y1529"/>
      <c r="Z1529"/>
      <c r="AA1529"/>
      <c r="AB1529"/>
    </row>
    <row r="1530" spans="1:28" x14ac:dyDescent="0.25">
      <c r="A1530" s="60"/>
      <c r="B1530" s="37" t="str">
        <f>IFERROR(VLOOKUP(A1530,'Listing Clients'!A:K,2,0),"")</f>
        <v/>
      </c>
      <c r="C1530" s="39" t="str">
        <f>IFERROR(VLOOKUP(A1530,'Listing Clients'!A:K,3,0),"")</f>
        <v/>
      </c>
      <c r="D1530" s="24"/>
      <c r="E1530" s="57"/>
      <c r="F1530" s="54"/>
      <c r="G1530" s="54"/>
      <c r="H1530" s="50">
        <f t="shared" ref="H1530" si="5737">G1530-F1530</f>
        <v>0</v>
      </c>
      <c r="I1530" s="50">
        <f t="shared" ref="I1530" si="5738">COUNTIF(D1530:D1533,"Adulte")*H1530</f>
        <v>0</v>
      </c>
      <c r="J1530" s="47">
        <f t="shared" ref="J1530" si="5739">IF(I1530="","",I1530*Y$2)</f>
        <v>0</v>
      </c>
      <c r="K1530" s="50">
        <f t="shared" ref="K1530" si="5740">COUNTIF(D1530:D1533,"E&lt;10 ans")*H1530</f>
        <v>0</v>
      </c>
      <c r="L1530" s="47">
        <f t="shared" si="5545"/>
        <v>0</v>
      </c>
      <c r="M1530" s="50">
        <f t="shared" ref="M1530" si="5741">COUNTIF(D1530:D1533,"Invité")*H1530</f>
        <v>0</v>
      </c>
      <c r="N1530" s="47">
        <f t="shared" ref="N1530" si="5742">IF(M1530="","",M1530*AC$2)</f>
        <v>0</v>
      </c>
      <c r="O1530" s="50">
        <f t="shared" ref="O1530" si="5743">COUNTIF(D1530:D1533,"Adulte")*H1530</f>
        <v>0</v>
      </c>
      <c r="P1530" s="47">
        <f t="shared" ref="P1530" si="5744">IF(O1530="","",O1530*Z$2)</f>
        <v>0</v>
      </c>
      <c r="Q1530" s="50">
        <f t="shared" ref="Q1530" si="5745">COUNTIF(D1530:D1533,"E&lt;10 ans")*H1530</f>
        <v>0</v>
      </c>
      <c r="R1530" s="47">
        <f t="shared" ref="R1530" si="5746">IF(Q1530="","",Q1530*AB$2)</f>
        <v>0</v>
      </c>
      <c r="S1530" s="50">
        <f t="shared" ref="S1530" si="5747">COUNTIF(D1530:D1533,"Invité")*H1530</f>
        <v>0</v>
      </c>
      <c r="T1530" s="47">
        <f t="shared" ref="T1530" si="5748">IF(S1530="","",S1530*AD$2)</f>
        <v>0</v>
      </c>
      <c r="U1530" s="50">
        <f t="shared" ref="U1530" si="5749">COUNTIF(D1530:D1533,"E&lt;3 ans")</f>
        <v>0</v>
      </c>
      <c r="V1530" s="47">
        <f t="shared" ref="V1530" si="5750">SUM(J1530,L1530,N1530,P1530,R1530,T1530,AE1530)</f>
        <v>0</v>
      </c>
      <c r="W1530" s="44">
        <f t="shared" ref="W1530" si="5751">SUM(O1530,Q1530,S1530)</f>
        <v>0</v>
      </c>
      <c r="X1530"/>
      <c r="Y1530"/>
      <c r="Z1530"/>
      <c r="AA1530"/>
      <c r="AB1530"/>
    </row>
    <row r="1531" spans="1:28" x14ac:dyDescent="0.25">
      <c r="A1531" s="61"/>
      <c r="B1531" s="40"/>
      <c r="D1531" s="42"/>
      <c r="E1531" s="58"/>
      <c r="F1531" s="55"/>
      <c r="G1531" s="55"/>
      <c r="H1531" s="51"/>
      <c r="I1531" s="51"/>
      <c r="J1531" s="48"/>
      <c r="K1531" s="51"/>
      <c r="L1531" s="48"/>
      <c r="M1531" s="51"/>
      <c r="N1531" s="48"/>
      <c r="O1531" s="51"/>
      <c r="P1531" s="48"/>
      <c r="Q1531" s="51"/>
      <c r="R1531" s="48"/>
      <c r="S1531" s="51"/>
      <c r="T1531" s="48"/>
      <c r="U1531" s="51"/>
      <c r="V1531" s="48"/>
      <c r="W1531" s="45"/>
      <c r="X1531"/>
      <c r="Y1531"/>
      <c r="Z1531"/>
      <c r="AA1531"/>
      <c r="AB1531"/>
    </row>
    <row r="1532" spans="1:28" x14ac:dyDescent="0.25">
      <c r="A1532" s="61"/>
      <c r="B1532" s="40"/>
      <c r="D1532" s="42"/>
      <c r="E1532" s="58"/>
      <c r="F1532" s="55"/>
      <c r="G1532" s="55"/>
      <c r="H1532" s="51"/>
      <c r="I1532" s="51"/>
      <c r="J1532" s="48"/>
      <c r="K1532" s="51"/>
      <c r="L1532" s="48"/>
      <c r="M1532" s="51"/>
      <c r="N1532" s="48"/>
      <c r="O1532" s="51"/>
      <c r="P1532" s="48"/>
      <c r="Q1532" s="51"/>
      <c r="R1532" s="48"/>
      <c r="S1532" s="51"/>
      <c r="T1532" s="48"/>
      <c r="U1532" s="51"/>
      <c r="V1532" s="48"/>
      <c r="W1532" s="45"/>
      <c r="X1532"/>
      <c r="Y1532"/>
      <c r="Z1532"/>
      <c r="AA1532"/>
      <c r="AB1532"/>
    </row>
    <row r="1533" spans="1:28" ht="15.75" thickBot="1" x14ac:dyDescent="0.3">
      <c r="A1533" s="62"/>
      <c r="B1533" s="41"/>
      <c r="C1533" s="35"/>
      <c r="D1533" s="25"/>
      <c r="E1533" s="59"/>
      <c r="F1533" s="56"/>
      <c r="G1533" s="56"/>
      <c r="H1533" s="52"/>
      <c r="I1533" s="52"/>
      <c r="J1533" s="53"/>
      <c r="K1533" s="52"/>
      <c r="L1533" s="53"/>
      <c r="M1533" s="52"/>
      <c r="N1533" s="53"/>
      <c r="O1533" s="52"/>
      <c r="P1533" s="53"/>
      <c r="Q1533" s="52"/>
      <c r="R1533" s="53"/>
      <c r="S1533" s="52"/>
      <c r="T1533" s="53"/>
      <c r="U1533" s="52"/>
      <c r="V1533" s="49"/>
      <c r="W1533" s="46"/>
      <c r="X1533"/>
      <c r="Y1533"/>
      <c r="Z1533"/>
      <c r="AA1533"/>
      <c r="AB1533"/>
    </row>
    <row r="1534" spans="1:28" x14ac:dyDescent="0.25">
      <c r="A1534" s="60"/>
      <c r="B1534" s="37" t="str">
        <f>IFERROR(VLOOKUP(A1534,'Listing Clients'!A:K,2,0),"")</f>
        <v/>
      </c>
      <c r="C1534" s="39" t="str">
        <f>IFERROR(VLOOKUP(A1534,'Listing Clients'!A:K,3,0),"")</f>
        <v/>
      </c>
      <c r="D1534" s="24"/>
      <c r="E1534" s="57"/>
      <c r="F1534" s="54"/>
      <c r="G1534" s="54"/>
      <c r="H1534" s="50">
        <f t="shared" ref="H1534" si="5752">G1534-F1534</f>
        <v>0</v>
      </c>
      <c r="I1534" s="50">
        <f t="shared" ref="I1534" si="5753">COUNTIF(D1534:D1537,"Adulte")*H1534</f>
        <v>0</v>
      </c>
      <c r="J1534" s="47">
        <f t="shared" ref="J1534" si="5754">IF(I1534="","",I1534*Y$2)</f>
        <v>0</v>
      </c>
      <c r="K1534" s="50">
        <f t="shared" ref="K1534" si="5755">COUNTIF(D1534:D1537,"E&lt;10 ans")*H1534</f>
        <v>0</v>
      </c>
      <c r="L1534" s="47">
        <f t="shared" si="5545"/>
        <v>0</v>
      </c>
      <c r="M1534" s="50">
        <f t="shared" ref="M1534" si="5756">COUNTIF(D1534:D1537,"Invité")*H1534</f>
        <v>0</v>
      </c>
      <c r="N1534" s="47">
        <f t="shared" ref="N1534" si="5757">IF(M1534="","",M1534*AC$2)</f>
        <v>0</v>
      </c>
      <c r="O1534" s="50">
        <f t="shared" ref="O1534" si="5758">COUNTIF(D1534:D1537,"Adulte")*H1534</f>
        <v>0</v>
      </c>
      <c r="P1534" s="47">
        <f t="shared" ref="P1534" si="5759">IF(O1534="","",O1534*Z$2)</f>
        <v>0</v>
      </c>
      <c r="Q1534" s="50">
        <f t="shared" ref="Q1534" si="5760">COUNTIF(D1534:D1537,"E&lt;10 ans")*H1534</f>
        <v>0</v>
      </c>
      <c r="R1534" s="47">
        <f t="shared" ref="R1534" si="5761">IF(Q1534="","",Q1534*AB$2)</f>
        <v>0</v>
      </c>
      <c r="S1534" s="50">
        <f t="shared" ref="S1534" si="5762">COUNTIF(D1534:D1537,"Invité")*H1534</f>
        <v>0</v>
      </c>
      <c r="T1534" s="47">
        <f t="shared" ref="T1534" si="5763">IF(S1534="","",S1534*AD$2)</f>
        <v>0</v>
      </c>
      <c r="U1534" s="50">
        <f t="shared" ref="U1534" si="5764">COUNTIF(D1534:D1537,"E&lt;3 ans")</f>
        <v>0</v>
      </c>
      <c r="V1534" s="47">
        <f t="shared" ref="V1534" si="5765">SUM(J1534,L1534,N1534,P1534,R1534,T1534,AE1534)</f>
        <v>0</v>
      </c>
      <c r="W1534" s="44">
        <f t="shared" ref="W1534" si="5766">SUM(O1534,Q1534,S1534)</f>
        <v>0</v>
      </c>
      <c r="X1534"/>
      <c r="Y1534"/>
      <c r="Z1534"/>
      <c r="AA1534"/>
      <c r="AB1534"/>
    </row>
    <row r="1535" spans="1:28" x14ac:dyDescent="0.25">
      <c r="A1535" s="61"/>
      <c r="B1535" s="40"/>
      <c r="D1535" s="42"/>
      <c r="E1535" s="58"/>
      <c r="F1535" s="55"/>
      <c r="G1535" s="55"/>
      <c r="H1535" s="51"/>
      <c r="I1535" s="51"/>
      <c r="J1535" s="48"/>
      <c r="K1535" s="51"/>
      <c r="L1535" s="48"/>
      <c r="M1535" s="51"/>
      <c r="N1535" s="48"/>
      <c r="O1535" s="51"/>
      <c r="P1535" s="48"/>
      <c r="Q1535" s="51"/>
      <c r="R1535" s="48"/>
      <c r="S1535" s="51"/>
      <c r="T1535" s="48"/>
      <c r="U1535" s="51"/>
      <c r="V1535" s="48"/>
      <c r="W1535" s="45"/>
      <c r="X1535"/>
      <c r="Y1535"/>
      <c r="Z1535"/>
      <c r="AA1535"/>
      <c r="AB1535"/>
    </row>
    <row r="1536" spans="1:28" x14ac:dyDescent="0.25">
      <c r="A1536" s="61"/>
      <c r="B1536" s="40"/>
      <c r="D1536" s="42"/>
      <c r="E1536" s="58"/>
      <c r="F1536" s="55"/>
      <c r="G1536" s="55"/>
      <c r="H1536" s="51"/>
      <c r="I1536" s="51"/>
      <c r="J1536" s="48"/>
      <c r="K1536" s="51"/>
      <c r="L1536" s="48"/>
      <c r="M1536" s="51"/>
      <c r="N1536" s="48"/>
      <c r="O1536" s="51"/>
      <c r="P1536" s="48"/>
      <c r="Q1536" s="51"/>
      <c r="R1536" s="48"/>
      <c r="S1536" s="51"/>
      <c r="T1536" s="48"/>
      <c r="U1536" s="51"/>
      <c r="V1536" s="48"/>
      <c r="W1536" s="45"/>
      <c r="X1536"/>
      <c r="Y1536"/>
      <c r="Z1536"/>
      <c r="AA1536"/>
      <c r="AB1536"/>
    </row>
    <row r="1537" spans="1:28" ht="15.75" thickBot="1" x14ac:dyDescent="0.3">
      <c r="A1537" s="62"/>
      <c r="B1537" s="41"/>
      <c r="C1537" s="35"/>
      <c r="D1537" s="25"/>
      <c r="E1537" s="59"/>
      <c r="F1537" s="56"/>
      <c r="G1537" s="56"/>
      <c r="H1537" s="52"/>
      <c r="I1537" s="52"/>
      <c r="J1537" s="53"/>
      <c r="K1537" s="52"/>
      <c r="L1537" s="53"/>
      <c r="M1537" s="52"/>
      <c r="N1537" s="53"/>
      <c r="O1537" s="52"/>
      <c r="P1537" s="53"/>
      <c r="Q1537" s="52"/>
      <c r="R1537" s="53"/>
      <c r="S1537" s="52"/>
      <c r="T1537" s="53"/>
      <c r="U1537" s="52"/>
      <c r="V1537" s="49"/>
      <c r="W1537" s="46"/>
      <c r="X1537"/>
      <c r="Y1537"/>
      <c r="Z1537"/>
      <c r="AA1537"/>
      <c r="AB1537"/>
    </row>
    <row r="1538" spans="1:28" x14ac:dyDescent="0.25">
      <c r="A1538" s="60"/>
      <c r="B1538" s="37" t="str">
        <f>IFERROR(VLOOKUP(A1538,'Listing Clients'!A:K,2,0),"")</f>
        <v/>
      </c>
      <c r="C1538" s="39" t="str">
        <f>IFERROR(VLOOKUP(A1538,'Listing Clients'!A:K,3,0),"")</f>
        <v/>
      </c>
      <c r="D1538" s="24"/>
      <c r="E1538" s="57"/>
      <c r="F1538" s="54"/>
      <c r="G1538" s="54"/>
      <c r="H1538" s="50">
        <f t="shared" ref="H1538" si="5767">G1538-F1538</f>
        <v>0</v>
      </c>
      <c r="I1538" s="50">
        <f t="shared" ref="I1538" si="5768">COUNTIF(D1538:D1541,"Adulte")*H1538</f>
        <v>0</v>
      </c>
      <c r="J1538" s="47">
        <f t="shared" ref="J1538" si="5769">IF(I1538="","",I1538*Y$2)</f>
        <v>0</v>
      </c>
      <c r="K1538" s="50">
        <f t="shared" ref="K1538" si="5770">COUNTIF(D1538:D1541,"E&lt;10 ans")*H1538</f>
        <v>0</v>
      </c>
      <c r="L1538" s="47">
        <f t="shared" si="5545"/>
        <v>0</v>
      </c>
      <c r="M1538" s="50">
        <f t="shared" ref="M1538" si="5771">COUNTIF(D1538:D1541,"Invité")*H1538</f>
        <v>0</v>
      </c>
      <c r="N1538" s="47">
        <f t="shared" ref="N1538" si="5772">IF(M1538="","",M1538*AC$2)</f>
        <v>0</v>
      </c>
      <c r="O1538" s="50">
        <f t="shared" ref="O1538" si="5773">COUNTIF(D1538:D1541,"Adulte")*H1538</f>
        <v>0</v>
      </c>
      <c r="P1538" s="47">
        <f t="shared" ref="P1538" si="5774">IF(O1538="","",O1538*Z$2)</f>
        <v>0</v>
      </c>
      <c r="Q1538" s="50">
        <f t="shared" ref="Q1538" si="5775">COUNTIF(D1538:D1541,"E&lt;10 ans")*H1538</f>
        <v>0</v>
      </c>
      <c r="R1538" s="47">
        <f t="shared" ref="R1538" si="5776">IF(Q1538="","",Q1538*AB$2)</f>
        <v>0</v>
      </c>
      <c r="S1538" s="50">
        <f t="shared" ref="S1538" si="5777">COUNTIF(D1538:D1541,"Invité")*H1538</f>
        <v>0</v>
      </c>
      <c r="T1538" s="47">
        <f t="shared" ref="T1538" si="5778">IF(S1538="","",S1538*AD$2)</f>
        <v>0</v>
      </c>
      <c r="U1538" s="50">
        <f t="shared" ref="U1538" si="5779">COUNTIF(D1538:D1541,"E&lt;3 ans")</f>
        <v>0</v>
      </c>
      <c r="V1538" s="47">
        <f t="shared" ref="V1538" si="5780">SUM(J1538,L1538,N1538,P1538,R1538,T1538,AE1538)</f>
        <v>0</v>
      </c>
      <c r="W1538" s="44">
        <f t="shared" ref="W1538" si="5781">SUM(O1538,Q1538,S1538)</f>
        <v>0</v>
      </c>
      <c r="X1538"/>
      <c r="Y1538"/>
      <c r="Z1538"/>
      <c r="AA1538"/>
      <c r="AB1538"/>
    </row>
    <row r="1539" spans="1:28" x14ac:dyDescent="0.25">
      <c r="A1539" s="61"/>
      <c r="B1539" s="40"/>
      <c r="D1539" s="42"/>
      <c r="E1539" s="58"/>
      <c r="F1539" s="55"/>
      <c r="G1539" s="55"/>
      <c r="H1539" s="51"/>
      <c r="I1539" s="51"/>
      <c r="J1539" s="48"/>
      <c r="K1539" s="51"/>
      <c r="L1539" s="48"/>
      <c r="M1539" s="51"/>
      <c r="N1539" s="48"/>
      <c r="O1539" s="51"/>
      <c r="P1539" s="48"/>
      <c r="Q1539" s="51"/>
      <c r="R1539" s="48"/>
      <c r="S1539" s="51"/>
      <c r="T1539" s="48"/>
      <c r="U1539" s="51"/>
      <c r="V1539" s="48"/>
      <c r="W1539" s="45"/>
      <c r="X1539"/>
      <c r="Y1539"/>
      <c r="Z1539"/>
      <c r="AA1539"/>
      <c r="AB1539"/>
    </row>
    <row r="1540" spans="1:28" x14ac:dyDescent="0.25">
      <c r="A1540" s="61"/>
      <c r="B1540" s="40"/>
      <c r="D1540" s="42"/>
      <c r="E1540" s="58"/>
      <c r="F1540" s="55"/>
      <c r="G1540" s="55"/>
      <c r="H1540" s="51"/>
      <c r="I1540" s="51"/>
      <c r="J1540" s="48"/>
      <c r="K1540" s="51"/>
      <c r="L1540" s="48"/>
      <c r="M1540" s="51"/>
      <c r="N1540" s="48"/>
      <c r="O1540" s="51"/>
      <c r="P1540" s="48"/>
      <c r="Q1540" s="51"/>
      <c r="R1540" s="48"/>
      <c r="S1540" s="51"/>
      <c r="T1540" s="48"/>
      <c r="U1540" s="51"/>
      <c r="V1540" s="48"/>
      <c r="W1540" s="45"/>
      <c r="X1540"/>
      <c r="Y1540"/>
      <c r="Z1540"/>
      <c r="AA1540"/>
      <c r="AB1540"/>
    </row>
    <row r="1541" spans="1:28" ht="15.75" thickBot="1" x14ac:dyDescent="0.3">
      <c r="A1541" s="62"/>
      <c r="B1541" s="41"/>
      <c r="C1541" s="35"/>
      <c r="D1541" s="25"/>
      <c r="E1541" s="59"/>
      <c r="F1541" s="56"/>
      <c r="G1541" s="56"/>
      <c r="H1541" s="52"/>
      <c r="I1541" s="52"/>
      <c r="J1541" s="53"/>
      <c r="K1541" s="52"/>
      <c r="L1541" s="53"/>
      <c r="M1541" s="52"/>
      <c r="N1541" s="53"/>
      <c r="O1541" s="52"/>
      <c r="P1541" s="53"/>
      <c r="Q1541" s="52"/>
      <c r="R1541" s="53"/>
      <c r="S1541" s="52"/>
      <c r="T1541" s="53"/>
      <c r="U1541" s="52"/>
      <c r="V1541" s="49"/>
      <c r="W1541" s="46"/>
      <c r="X1541"/>
      <c r="Y1541"/>
      <c r="Z1541"/>
      <c r="AA1541"/>
      <c r="AB1541"/>
    </row>
    <row r="1542" spans="1:28" x14ac:dyDescent="0.25">
      <c r="A1542" s="60"/>
      <c r="B1542" s="37" t="str">
        <f>IFERROR(VLOOKUP(A1542,'Listing Clients'!A:K,2,0),"")</f>
        <v/>
      </c>
      <c r="C1542" s="39" t="str">
        <f>IFERROR(VLOOKUP(A1542,'Listing Clients'!A:K,3,0),"")</f>
        <v/>
      </c>
      <c r="D1542" s="24"/>
      <c r="E1542" s="57"/>
      <c r="F1542" s="54"/>
      <c r="G1542" s="54"/>
      <c r="H1542" s="50">
        <f t="shared" ref="H1542" si="5782">G1542-F1542</f>
        <v>0</v>
      </c>
      <c r="I1542" s="50">
        <f t="shared" ref="I1542" si="5783">COUNTIF(D1542:D1545,"Adulte")*H1542</f>
        <v>0</v>
      </c>
      <c r="J1542" s="47">
        <f t="shared" ref="J1542" si="5784">IF(I1542="","",I1542*Y$2)</f>
        <v>0</v>
      </c>
      <c r="K1542" s="50">
        <f t="shared" ref="K1542" si="5785">COUNTIF(D1542:D1545,"E&lt;10 ans")*H1542</f>
        <v>0</v>
      </c>
      <c r="L1542" s="47">
        <f t="shared" ref="L1542:L1602" si="5786">IF(K1542="","",K1542*AA$2)</f>
        <v>0</v>
      </c>
      <c r="M1542" s="50">
        <f t="shared" ref="M1542" si="5787">COUNTIF(D1542:D1545,"Invité")*H1542</f>
        <v>0</v>
      </c>
      <c r="N1542" s="47">
        <f t="shared" ref="N1542" si="5788">IF(M1542="","",M1542*AC$2)</f>
        <v>0</v>
      </c>
      <c r="O1542" s="50">
        <f t="shared" ref="O1542" si="5789">COUNTIF(D1542:D1545,"Adulte")*H1542</f>
        <v>0</v>
      </c>
      <c r="P1542" s="47">
        <f t="shared" ref="P1542" si="5790">IF(O1542="","",O1542*Z$2)</f>
        <v>0</v>
      </c>
      <c r="Q1542" s="50">
        <f t="shared" ref="Q1542" si="5791">COUNTIF(D1542:D1545,"E&lt;10 ans")*H1542</f>
        <v>0</v>
      </c>
      <c r="R1542" s="47">
        <f t="shared" ref="R1542" si="5792">IF(Q1542="","",Q1542*AB$2)</f>
        <v>0</v>
      </c>
      <c r="S1542" s="50">
        <f t="shared" ref="S1542" si="5793">COUNTIF(D1542:D1545,"Invité")*H1542</f>
        <v>0</v>
      </c>
      <c r="T1542" s="47">
        <f t="shared" ref="T1542" si="5794">IF(S1542="","",S1542*AD$2)</f>
        <v>0</v>
      </c>
      <c r="U1542" s="50">
        <f t="shared" ref="U1542" si="5795">COUNTIF(D1542:D1545,"E&lt;3 ans")</f>
        <v>0</v>
      </c>
      <c r="V1542" s="47">
        <f t="shared" ref="V1542" si="5796">SUM(J1542,L1542,N1542,P1542,R1542,T1542,AE1542)</f>
        <v>0</v>
      </c>
      <c r="W1542" s="44">
        <f t="shared" ref="W1542" si="5797">SUM(O1542,Q1542,S1542)</f>
        <v>0</v>
      </c>
      <c r="X1542"/>
      <c r="Y1542"/>
      <c r="Z1542"/>
      <c r="AA1542"/>
      <c r="AB1542"/>
    </row>
    <row r="1543" spans="1:28" x14ac:dyDescent="0.25">
      <c r="A1543" s="61"/>
      <c r="B1543" s="40"/>
      <c r="D1543" s="42"/>
      <c r="E1543" s="58"/>
      <c r="F1543" s="55"/>
      <c r="G1543" s="55"/>
      <c r="H1543" s="51"/>
      <c r="I1543" s="51"/>
      <c r="J1543" s="48"/>
      <c r="K1543" s="51"/>
      <c r="L1543" s="48"/>
      <c r="M1543" s="51"/>
      <c r="N1543" s="48"/>
      <c r="O1543" s="51"/>
      <c r="P1543" s="48"/>
      <c r="Q1543" s="51"/>
      <c r="R1543" s="48"/>
      <c r="S1543" s="51"/>
      <c r="T1543" s="48"/>
      <c r="U1543" s="51"/>
      <c r="V1543" s="48"/>
      <c r="W1543" s="45"/>
      <c r="X1543"/>
      <c r="Y1543"/>
      <c r="Z1543"/>
      <c r="AA1543"/>
      <c r="AB1543"/>
    </row>
    <row r="1544" spans="1:28" x14ac:dyDescent="0.25">
      <c r="A1544" s="61"/>
      <c r="B1544" s="40"/>
      <c r="D1544" s="42"/>
      <c r="E1544" s="58"/>
      <c r="F1544" s="55"/>
      <c r="G1544" s="55"/>
      <c r="H1544" s="51"/>
      <c r="I1544" s="51"/>
      <c r="J1544" s="48"/>
      <c r="K1544" s="51"/>
      <c r="L1544" s="48"/>
      <c r="M1544" s="51"/>
      <c r="N1544" s="48"/>
      <c r="O1544" s="51"/>
      <c r="P1544" s="48"/>
      <c r="Q1544" s="51"/>
      <c r="R1544" s="48"/>
      <c r="S1544" s="51"/>
      <c r="T1544" s="48"/>
      <c r="U1544" s="51"/>
      <c r="V1544" s="48"/>
      <c r="W1544" s="45"/>
      <c r="X1544"/>
      <c r="Y1544"/>
      <c r="Z1544"/>
      <c r="AA1544"/>
      <c r="AB1544"/>
    </row>
    <row r="1545" spans="1:28" ht="15.75" thickBot="1" x14ac:dyDescent="0.3">
      <c r="A1545" s="62"/>
      <c r="B1545" s="41"/>
      <c r="C1545" s="35"/>
      <c r="D1545" s="25"/>
      <c r="E1545" s="59"/>
      <c r="F1545" s="56"/>
      <c r="G1545" s="56"/>
      <c r="H1545" s="52"/>
      <c r="I1545" s="52"/>
      <c r="J1545" s="53"/>
      <c r="K1545" s="52"/>
      <c r="L1545" s="53"/>
      <c r="M1545" s="52"/>
      <c r="N1545" s="53"/>
      <c r="O1545" s="52"/>
      <c r="P1545" s="53"/>
      <c r="Q1545" s="52"/>
      <c r="R1545" s="53"/>
      <c r="S1545" s="52"/>
      <c r="T1545" s="53"/>
      <c r="U1545" s="52"/>
      <c r="V1545" s="49"/>
      <c r="W1545" s="46"/>
      <c r="X1545"/>
      <c r="Y1545"/>
      <c r="Z1545"/>
      <c r="AA1545"/>
      <c r="AB1545"/>
    </row>
    <row r="1546" spans="1:28" x14ac:dyDescent="0.25">
      <c r="A1546" s="60"/>
      <c r="B1546" s="37" t="str">
        <f>IFERROR(VLOOKUP(A1546,'Listing Clients'!A:K,2,0),"")</f>
        <v/>
      </c>
      <c r="C1546" s="39" t="str">
        <f>IFERROR(VLOOKUP(A1546,'Listing Clients'!A:K,3,0),"")</f>
        <v/>
      </c>
      <c r="D1546" s="24"/>
      <c r="E1546" s="57"/>
      <c r="F1546" s="54"/>
      <c r="G1546" s="54"/>
      <c r="H1546" s="50">
        <f t="shared" ref="H1546" si="5798">G1546-F1546</f>
        <v>0</v>
      </c>
      <c r="I1546" s="50">
        <f t="shared" ref="I1546" si="5799">COUNTIF(D1546:D1549,"Adulte")*H1546</f>
        <v>0</v>
      </c>
      <c r="J1546" s="47">
        <f t="shared" ref="J1546" si="5800">IF(I1546="","",I1546*Y$2)</f>
        <v>0</v>
      </c>
      <c r="K1546" s="50">
        <f t="shared" ref="K1546" si="5801">COUNTIF(D1546:D1549,"E&lt;10 ans")*H1546</f>
        <v>0</v>
      </c>
      <c r="L1546" s="47">
        <f t="shared" si="5786"/>
        <v>0</v>
      </c>
      <c r="M1546" s="50">
        <f t="shared" ref="M1546" si="5802">COUNTIF(D1546:D1549,"Invité")*H1546</f>
        <v>0</v>
      </c>
      <c r="N1546" s="47">
        <f t="shared" ref="N1546" si="5803">IF(M1546="","",M1546*AC$2)</f>
        <v>0</v>
      </c>
      <c r="O1546" s="50">
        <f t="shared" ref="O1546" si="5804">COUNTIF(D1546:D1549,"Adulte")*H1546</f>
        <v>0</v>
      </c>
      <c r="P1546" s="47">
        <f t="shared" ref="P1546" si="5805">IF(O1546="","",O1546*Z$2)</f>
        <v>0</v>
      </c>
      <c r="Q1546" s="50">
        <f t="shared" ref="Q1546" si="5806">COUNTIF(D1546:D1549,"E&lt;10 ans")*H1546</f>
        <v>0</v>
      </c>
      <c r="R1546" s="47">
        <f t="shared" ref="R1546" si="5807">IF(Q1546="","",Q1546*AB$2)</f>
        <v>0</v>
      </c>
      <c r="S1546" s="50">
        <f t="shared" ref="S1546" si="5808">COUNTIF(D1546:D1549,"Invité")*H1546</f>
        <v>0</v>
      </c>
      <c r="T1546" s="47">
        <f t="shared" ref="T1546" si="5809">IF(S1546="","",S1546*AD$2)</f>
        <v>0</v>
      </c>
      <c r="U1546" s="50">
        <f t="shared" ref="U1546" si="5810">COUNTIF(D1546:D1549,"E&lt;3 ans")</f>
        <v>0</v>
      </c>
      <c r="V1546" s="47">
        <f t="shared" ref="V1546" si="5811">SUM(J1546,L1546,N1546,P1546,R1546,T1546,AE1546)</f>
        <v>0</v>
      </c>
      <c r="W1546" s="44">
        <f t="shared" ref="W1546" si="5812">SUM(O1546,Q1546,S1546)</f>
        <v>0</v>
      </c>
      <c r="X1546"/>
      <c r="Y1546"/>
      <c r="Z1546"/>
      <c r="AA1546"/>
      <c r="AB1546"/>
    </row>
    <row r="1547" spans="1:28" x14ac:dyDescent="0.25">
      <c r="A1547" s="61"/>
      <c r="B1547" s="40"/>
      <c r="D1547" s="42"/>
      <c r="E1547" s="58"/>
      <c r="F1547" s="55"/>
      <c r="G1547" s="55"/>
      <c r="H1547" s="51"/>
      <c r="I1547" s="51"/>
      <c r="J1547" s="48"/>
      <c r="K1547" s="51"/>
      <c r="L1547" s="48"/>
      <c r="M1547" s="51"/>
      <c r="N1547" s="48"/>
      <c r="O1547" s="51"/>
      <c r="P1547" s="48"/>
      <c r="Q1547" s="51"/>
      <c r="R1547" s="48"/>
      <c r="S1547" s="51"/>
      <c r="T1547" s="48"/>
      <c r="U1547" s="51"/>
      <c r="V1547" s="48"/>
      <c r="W1547" s="45"/>
      <c r="X1547"/>
      <c r="Y1547"/>
      <c r="Z1547"/>
      <c r="AA1547"/>
      <c r="AB1547"/>
    </row>
    <row r="1548" spans="1:28" x14ac:dyDescent="0.25">
      <c r="A1548" s="61"/>
      <c r="B1548" s="40"/>
      <c r="D1548" s="42"/>
      <c r="E1548" s="58"/>
      <c r="F1548" s="55"/>
      <c r="G1548" s="55"/>
      <c r="H1548" s="51"/>
      <c r="I1548" s="51"/>
      <c r="J1548" s="48"/>
      <c r="K1548" s="51"/>
      <c r="L1548" s="48"/>
      <c r="M1548" s="51"/>
      <c r="N1548" s="48"/>
      <c r="O1548" s="51"/>
      <c r="P1548" s="48"/>
      <c r="Q1548" s="51"/>
      <c r="R1548" s="48"/>
      <c r="S1548" s="51"/>
      <c r="T1548" s="48"/>
      <c r="U1548" s="51"/>
      <c r="V1548" s="48"/>
      <c r="W1548" s="45"/>
      <c r="X1548"/>
      <c r="Y1548"/>
      <c r="Z1548"/>
      <c r="AA1548"/>
      <c r="AB1548"/>
    </row>
    <row r="1549" spans="1:28" ht="15.75" thickBot="1" x14ac:dyDescent="0.3">
      <c r="A1549" s="62"/>
      <c r="B1549" s="41"/>
      <c r="C1549" s="35"/>
      <c r="D1549" s="25"/>
      <c r="E1549" s="59"/>
      <c r="F1549" s="56"/>
      <c r="G1549" s="56"/>
      <c r="H1549" s="52"/>
      <c r="I1549" s="52"/>
      <c r="J1549" s="53"/>
      <c r="K1549" s="52"/>
      <c r="L1549" s="53"/>
      <c r="M1549" s="52"/>
      <c r="N1549" s="53"/>
      <c r="O1549" s="52"/>
      <c r="P1549" s="53"/>
      <c r="Q1549" s="52"/>
      <c r="R1549" s="53"/>
      <c r="S1549" s="52"/>
      <c r="T1549" s="53"/>
      <c r="U1549" s="52"/>
      <c r="V1549" s="49"/>
      <c r="W1549" s="46"/>
      <c r="X1549"/>
      <c r="Y1549"/>
      <c r="Z1549"/>
      <c r="AA1549"/>
      <c r="AB1549"/>
    </row>
    <row r="1550" spans="1:28" x14ac:dyDescent="0.25">
      <c r="A1550" s="60"/>
      <c r="B1550" s="37" t="str">
        <f>IFERROR(VLOOKUP(A1550,'Listing Clients'!A:K,2,0),"")</f>
        <v/>
      </c>
      <c r="C1550" s="39" t="str">
        <f>IFERROR(VLOOKUP(A1550,'Listing Clients'!A:K,3,0),"")</f>
        <v/>
      </c>
      <c r="D1550" s="24"/>
      <c r="E1550" s="57"/>
      <c r="F1550" s="54"/>
      <c r="G1550" s="54"/>
      <c r="H1550" s="50">
        <f t="shared" ref="H1550" si="5813">G1550-F1550</f>
        <v>0</v>
      </c>
      <c r="I1550" s="50">
        <f t="shared" ref="I1550" si="5814">COUNTIF(D1550:D1553,"Adulte")*H1550</f>
        <v>0</v>
      </c>
      <c r="J1550" s="47">
        <f t="shared" ref="J1550" si="5815">IF(I1550="","",I1550*Y$2)</f>
        <v>0</v>
      </c>
      <c r="K1550" s="50">
        <f t="shared" ref="K1550" si="5816">COUNTIF(D1550:D1553,"E&lt;10 ans")*H1550</f>
        <v>0</v>
      </c>
      <c r="L1550" s="47">
        <f t="shared" si="5786"/>
        <v>0</v>
      </c>
      <c r="M1550" s="50">
        <f t="shared" ref="M1550" si="5817">COUNTIF(D1550:D1553,"Invité")*H1550</f>
        <v>0</v>
      </c>
      <c r="N1550" s="47">
        <f t="shared" ref="N1550" si="5818">IF(M1550="","",M1550*AC$2)</f>
        <v>0</v>
      </c>
      <c r="O1550" s="50">
        <f t="shared" ref="O1550" si="5819">COUNTIF(D1550:D1553,"Adulte")*H1550</f>
        <v>0</v>
      </c>
      <c r="P1550" s="47">
        <f t="shared" ref="P1550" si="5820">IF(O1550="","",O1550*Z$2)</f>
        <v>0</v>
      </c>
      <c r="Q1550" s="50">
        <f t="shared" ref="Q1550" si="5821">COUNTIF(D1550:D1553,"E&lt;10 ans")*H1550</f>
        <v>0</v>
      </c>
      <c r="R1550" s="47">
        <f t="shared" ref="R1550" si="5822">IF(Q1550="","",Q1550*AB$2)</f>
        <v>0</v>
      </c>
      <c r="S1550" s="50">
        <f t="shared" ref="S1550" si="5823">COUNTIF(D1550:D1553,"Invité")*H1550</f>
        <v>0</v>
      </c>
      <c r="T1550" s="47">
        <f t="shared" ref="T1550" si="5824">IF(S1550="","",S1550*AD$2)</f>
        <v>0</v>
      </c>
      <c r="U1550" s="50">
        <f t="shared" ref="U1550" si="5825">COUNTIF(D1550:D1553,"E&lt;3 ans")</f>
        <v>0</v>
      </c>
      <c r="V1550" s="47">
        <f t="shared" ref="V1550" si="5826">SUM(J1550,L1550,N1550,P1550,R1550,T1550,AE1550)</f>
        <v>0</v>
      </c>
      <c r="W1550" s="44">
        <f t="shared" ref="W1550" si="5827">SUM(O1550,Q1550,S1550)</f>
        <v>0</v>
      </c>
      <c r="X1550"/>
      <c r="Y1550"/>
      <c r="Z1550"/>
      <c r="AA1550"/>
      <c r="AB1550"/>
    </row>
    <row r="1551" spans="1:28" x14ac:dyDescent="0.25">
      <c r="A1551" s="61"/>
      <c r="B1551" s="40"/>
      <c r="D1551" s="42"/>
      <c r="E1551" s="58"/>
      <c r="F1551" s="55"/>
      <c r="G1551" s="55"/>
      <c r="H1551" s="51"/>
      <c r="I1551" s="51"/>
      <c r="J1551" s="48"/>
      <c r="K1551" s="51"/>
      <c r="L1551" s="48"/>
      <c r="M1551" s="51"/>
      <c r="N1551" s="48"/>
      <c r="O1551" s="51"/>
      <c r="P1551" s="48"/>
      <c r="Q1551" s="51"/>
      <c r="R1551" s="48"/>
      <c r="S1551" s="51"/>
      <c r="T1551" s="48"/>
      <c r="U1551" s="51"/>
      <c r="V1551" s="48"/>
      <c r="W1551" s="45"/>
      <c r="X1551"/>
      <c r="Y1551"/>
      <c r="Z1551"/>
      <c r="AA1551"/>
      <c r="AB1551"/>
    </row>
    <row r="1552" spans="1:28" x14ac:dyDescent="0.25">
      <c r="A1552" s="61"/>
      <c r="B1552" s="40"/>
      <c r="D1552" s="42"/>
      <c r="E1552" s="58"/>
      <c r="F1552" s="55"/>
      <c r="G1552" s="55"/>
      <c r="H1552" s="51"/>
      <c r="I1552" s="51"/>
      <c r="J1552" s="48"/>
      <c r="K1552" s="51"/>
      <c r="L1552" s="48"/>
      <c r="M1552" s="51"/>
      <c r="N1552" s="48"/>
      <c r="O1552" s="51"/>
      <c r="P1552" s="48"/>
      <c r="Q1552" s="51"/>
      <c r="R1552" s="48"/>
      <c r="S1552" s="51"/>
      <c r="T1552" s="48"/>
      <c r="U1552" s="51"/>
      <c r="V1552" s="48"/>
      <c r="W1552" s="45"/>
      <c r="X1552"/>
      <c r="Y1552"/>
      <c r="Z1552"/>
      <c r="AA1552"/>
      <c r="AB1552"/>
    </row>
    <row r="1553" spans="1:28" ht="15.75" thickBot="1" x14ac:dyDescent="0.3">
      <c r="A1553" s="62"/>
      <c r="B1553" s="41"/>
      <c r="C1553" s="35"/>
      <c r="D1553" s="25"/>
      <c r="E1553" s="59"/>
      <c r="F1553" s="56"/>
      <c r="G1553" s="56"/>
      <c r="H1553" s="52"/>
      <c r="I1553" s="52"/>
      <c r="J1553" s="53"/>
      <c r="K1553" s="52"/>
      <c r="L1553" s="53"/>
      <c r="M1553" s="52"/>
      <c r="N1553" s="53"/>
      <c r="O1553" s="52"/>
      <c r="P1553" s="53"/>
      <c r="Q1553" s="52"/>
      <c r="R1553" s="53"/>
      <c r="S1553" s="52"/>
      <c r="T1553" s="53"/>
      <c r="U1553" s="52"/>
      <c r="V1553" s="49"/>
      <c r="W1553" s="46"/>
      <c r="X1553"/>
      <c r="Y1553"/>
      <c r="Z1553"/>
      <c r="AA1553"/>
      <c r="AB1553"/>
    </row>
    <row r="1554" spans="1:28" x14ac:dyDescent="0.25">
      <c r="A1554" s="60"/>
      <c r="B1554" s="37" t="str">
        <f>IFERROR(VLOOKUP(A1554,'Listing Clients'!A:K,2,0),"")</f>
        <v/>
      </c>
      <c r="C1554" s="39" t="str">
        <f>IFERROR(VLOOKUP(A1554,'Listing Clients'!A:K,3,0),"")</f>
        <v/>
      </c>
      <c r="D1554" s="24"/>
      <c r="E1554" s="57"/>
      <c r="F1554" s="54"/>
      <c r="G1554" s="54"/>
      <c r="H1554" s="50">
        <f t="shared" ref="H1554" si="5828">G1554-F1554</f>
        <v>0</v>
      </c>
      <c r="I1554" s="50">
        <f t="shared" ref="I1554" si="5829">COUNTIF(D1554:D1557,"Adulte")*H1554</f>
        <v>0</v>
      </c>
      <c r="J1554" s="47">
        <f t="shared" ref="J1554" si="5830">IF(I1554="","",I1554*Y$2)</f>
        <v>0</v>
      </c>
      <c r="K1554" s="50">
        <f t="shared" ref="K1554" si="5831">COUNTIF(D1554:D1557,"E&lt;10 ans")*H1554</f>
        <v>0</v>
      </c>
      <c r="L1554" s="47">
        <f t="shared" si="5786"/>
        <v>0</v>
      </c>
      <c r="M1554" s="50">
        <f t="shared" ref="M1554" si="5832">COUNTIF(D1554:D1557,"Invité")*H1554</f>
        <v>0</v>
      </c>
      <c r="N1554" s="47">
        <f t="shared" ref="N1554" si="5833">IF(M1554="","",M1554*AC$2)</f>
        <v>0</v>
      </c>
      <c r="O1554" s="50">
        <f t="shared" ref="O1554" si="5834">COUNTIF(D1554:D1557,"Adulte")*H1554</f>
        <v>0</v>
      </c>
      <c r="P1554" s="47">
        <f t="shared" ref="P1554" si="5835">IF(O1554="","",O1554*Z$2)</f>
        <v>0</v>
      </c>
      <c r="Q1554" s="50">
        <f t="shared" ref="Q1554" si="5836">COUNTIF(D1554:D1557,"E&lt;10 ans")*H1554</f>
        <v>0</v>
      </c>
      <c r="R1554" s="47">
        <f t="shared" ref="R1554" si="5837">IF(Q1554="","",Q1554*AB$2)</f>
        <v>0</v>
      </c>
      <c r="S1554" s="50">
        <f t="shared" ref="S1554" si="5838">COUNTIF(D1554:D1557,"Invité")*H1554</f>
        <v>0</v>
      </c>
      <c r="T1554" s="47">
        <f t="shared" ref="T1554" si="5839">IF(S1554="","",S1554*AD$2)</f>
        <v>0</v>
      </c>
      <c r="U1554" s="50">
        <f t="shared" ref="U1554" si="5840">COUNTIF(D1554:D1557,"E&lt;3 ans")</f>
        <v>0</v>
      </c>
      <c r="V1554" s="47">
        <f t="shared" ref="V1554" si="5841">SUM(J1554,L1554,N1554,P1554,R1554,T1554,AE1554)</f>
        <v>0</v>
      </c>
      <c r="W1554" s="44">
        <f t="shared" ref="W1554" si="5842">SUM(O1554,Q1554,S1554)</f>
        <v>0</v>
      </c>
      <c r="X1554"/>
      <c r="Y1554"/>
      <c r="Z1554"/>
      <c r="AA1554"/>
      <c r="AB1554"/>
    </row>
    <row r="1555" spans="1:28" x14ac:dyDescent="0.25">
      <c r="A1555" s="61"/>
      <c r="B1555" s="40"/>
      <c r="D1555" s="42"/>
      <c r="E1555" s="58"/>
      <c r="F1555" s="55"/>
      <c r="G1555" s="55"/>
      <c r="H1555" s="51"/>
      <c r="I1555" s="51"/>
      <c r="J1555" s="48"/>
      <c r="K1555" s="51"/>
      <c r="L1555" s="48"/>
      <c r="M1555" s="51"/>
      <c r="N1555" s="48"/>
      <c r="O1555" s="51"/>
      <c r="P1555" s="48"/>
      <c r="Q1555" s="51"/>
      <c r="R1555" s="48"/>
      <c r="S1555" s="51"/>
      <c r="T1555" s="48"/>
      <c r="U1555" s="51"/>
      <c r="V1555" s="48"/>
      <c r="W1555" s="45"/>
      <c r="X1555"/>
      <c r="Y1555"/>
      <c r="Z1555"/>
      <c r="AA1555"/>
      <c r="AB1555"/>
    </row>
    <row r="1556" spans="1:28" x14ac:dyDescent="0.25">
      <c r="A1556" s="61"/>
      <c r="B1556" s="40"/>
      <c r="D1556" s="42"/>
      <c r="E1556" s="58"/>
      <c r="F1556" s="55"/>
      <c r="G1556" s="55"/>
      <c r="H1556" s="51"/>
      <c r="I1556" s="51"/>
      <c r="J1556" s="48"/>
      <c r="K1556" s="51"/>
      <c r="L1556" s="48"/>
      <c r="M1556" s="51"/>
      <c r="N1556" s="48"/>
      <c r="O1556" s="51"/>
      <c r="P1556" s="48"/>
      <c r="Q1556" s="51"/>
      <c r="R1556" s="48"/>
      <c r="S1556" s="51"/>
      <c r="T1556" s="48"/>
      <c r="U1556" s="51"/>
      <c r="V1556" s="48"/>
      <c r="W1556" s="45"/>
      <c r="X1556"/>
      <c r="Y1556"/>
      <c r="Z1556"/>
      <c r="AA1556"/>
      <c r="AB1556"/>
    </row>
    <row r="1557" spans="1:28" ht="15.75" thickBot="1" x14ac:dyDescent="0.3">
      <c r="A1557" s="62"/>
      <c r="B1557" s="41"/>
      <c r="C1557" s="35"/>
      <c r="D1557" s="25"/>
      <c r="E1557" s="59"/>
      <c r="F1557" s="56"/>
      <c r="G1557" s="56"/>
      <c r="H1557" s="52"/>
      <c r="I1557" s="52"/>
      <c r="J1557" s="53"/>
      <c r="K1557" s="52"/>
      <c r="L1557" s="53"/>
      <c r="M1557" s="52"/>
      <c r="N1557" s="53"/>
      <c r="O1557" s="52"/>
      <c r="P1557" s="53"/>
      <c r="Q1557" s="52"/>
      <c r="R1557" s="53"/>
      <c r="S1557" s="52"/>
      <c r="T1557" s="53"/>
      <c r="U1557" s="52"/>
      <c r="V1557" s="49"/>
      <c r="W1557" s="46"/>
      <c r="X1557"/>
      <c r="Y1557"/>
      <c r="Z1557"/>
      <c r="AA1557"/>
      <c r="AB1557"/>
    </row>
    <row r="1558" spans="1:28" x14ac:dyDescent="0.25">
      <c r="A1558" s="60"/>
      <c r="B1558" s="37" t="str">
        <f>IFERROR(VLOOKUP(A1558,'Listing Clients'!A:K,2,0),"")</f>
        <v/>
      </c>
      <c r="C1558" s="39" t="str">
        <f>IFERROR(VLOOKUP(A1558,'Listing Clients'!A:K,3,0),"")</f>
        <v/>
      </c>
      <c r="D1558" s="24"/>
      <c r="E1558" s="57"/>
      <c r="F1558" s="54"/>
      <c r="G1558" s="54"/>
      <c r="H1558" s="50">
        <f t="shared" ref="H1558" si="5843">G1558-F1558</f>
        <v>0</v>
      </c>
      <c r="I1558" s="50">
        <f t="shared" ref="I1558" si="5844">COUNTIF(D1558:D1561,"Adulte")*H1558</f>
        <v>0</v>
      </c>
      <c r="J1558" s="47">
        <f t="shared" ref="J1558" si="5845">IF(I1558="","",I1558*Y$2)</f>
        <v>0</v>
      </c>
      <c r="K1558" s="50">
        <f t="shared" ref="K1558" si="5846">COUNTIF(D1558:D1561,"E&lt;10 ans")*H1558</f>
        <v>0</v>
      </c>
      <c r="L1558" s="47">
        <f t="shared" si="5786"/>
        <v>0</v>
      </c>
      <c r="M1558" s="50">
        <f t="shared" ref="M1558" si="5847">COUNTIF(D1558:D1561,"Invité")*H1558</f>
        <v>0</v>
      </c>
      <c r="N1558" s="47">
        <f t="shared" ref="N1558" si="5848">IF(M1558="","",M1558*AC$2)</f>
        <v>0</v>
      </c>
      <c r="O1558" s="50">
        <f t="shared" ref="O1558" si="5849">COUNTIF(D1558:D1561,"Adulte")*H1558</f>
        <v>0</v>
      </c>
      <c r="P1558" s="47">
        <f t="shared" ref="P1558" si="5850">IF(O1558="","",O1558*Z$2)</f>
        <v>0</v>
      </c>
      <c r="Q1558" s="50">
        <f t="shared" ref="Q1558" si="5851">COUNTIF(D1558:D1561,"E&lt;10 ans")*H1558</f>
        <v>0</v>
      </c>
      <c r="R1558" s="47">
        <f t="shared" ref="R1558" si="5852">IF(Q1558="","",Q1558*AB$2)</f>
        <v>0</v>
      </c>
      <c r="S1558" s="50">
        <f t="shared" ref="S1558" si="5853">COUNTIF(D1558:D1561,"Invité")*H1558</f>
        <v>0</v>
      </c>
      <c r="T1558" s="47">
        <f t="shared" ref="T1558" si="5854">IF(S1558="","",S1558*AD$2)</f>
        <v>0</v>
      </c>
      <c r="U1558" s="50">
        <f t="shared" ref="U1558" si="5855">COUNTIF(D1558:D1561,"E&lt;3 ans")</f>
        <v>0</v>
      </c>
      <c r="V1558" s="47">
        <f t="shared" ref="V1558" si="5856">SUM(J1558,L1558,N1558,P1558,R1558,T1558,AE1558)</f>
        <v>0</v>
      </c>
      <c r="W1558" s="44">
        <f t="shared" ref="W1558" si="5857">SUM(O1558,Q1558,S1558)</f>
        <v>0</v>
      </c>
      <c r="X1558"/>
      <c r="Y1558"/>
      <c r="Z1558"/>
      <c r="AA1558"/>
      <c r="AB1558"/>
    </row>
    <row r="1559" spans="1:28" x14ac:dyDescent="0.25">
      <c r="A1559" s="61"/>
      <c r="B1559" s="40"/>
      <c r="D1559" s="42"/>
      <c r="E1559" s="58"/>
      <c r="F1559" s="55"/>
      <c r="G1559" s="55"/>
      <c r="H1559" s="51"/>
      <c r="I1559" s="51"/>
      <c r="J1559" s="48"/>
      <c r="K1559" s="51"/>
      <c r="L1559" s="48"/>
      <c r="M1559" s="51"/>
      <c r="N1559" s="48"/>
      <c r="O1559" s="51"/>
      <c r="P1559" s="48"/>
      <c r="Q1559" s="51"/>
      <c r="R1559" s="48"/>
      <c r="S1559" s="51"/>
      <c r="T1559" s="48"/>
      <c r="U1559" s="51"/>
      <c r="V1559" s="48"/>
      <c r="W1559" s="45"/>
      <c r="X1559"/>
      <c r="Y1559"/>
      <c r="Z1559"/>
      <c r="AA1559"/>
      <c r="AB1559"/>
    </row>
    <row r="1560" spans="1:28" x14ac:dyDescent="0.25">
      <c r="A1560" s="61"/>
      <c r="B1560" s="40"/>
      <c r="D1560" s="42"/>
      <c r="E1560" s="58"/>
      <c r="F1560" s="55"/>
      <c r="G1560" s="55"/>
      <c r="H1560" s="51"/>
      <c r="I1560" s="51"/>
      <c r="J1560" s="48"/>
      <c r="K1560" s="51"/>
      <c r="L1560" s="48"/>
      <c r="M1560" s="51"/>
      <c r="N1560" s="48"/>
      <c r="O1560" s="51"/>
      <c r="P1560" s="48"/>
      <c r="Q1560" s="51"/>
      <c r="R1560" s="48"/>
      <c r="S1560" s="51"/>
      <c r="T1560" s="48"/>
      <c r="U1560" s="51"/>
      <c r="V1560" s="48"/>
      <c r="W1560" s="45"/>
      <c r="X1560"/>
      <c r="Y1560"/>
      <c r="Z1560"/>
      <c r="AA1560"/>
      <c r="AB1560"/>
    </row>
    <row r="1561" spans="1:28" ht="15.75" thickBot="1" x14ac:dyDescent="0.3">
      <c r="A1561" s="62"/>
      <c r="B1561" s="41"/>
      <c r="C1561" s="35"/>
      <c r="D1561" s="25"/>
      <c r="E1561" s="59"/>
      <c r="F1561" s="56"/>
      <c r="G1561" s="56"/>
      <c r="H1561" s="52"/>
      <c r="I1561" s="52"/>
      <c r="J1561" s="53"/>
      <c r="K1561" s="52"/>
      <c r="L1561" s="53"/>
      <c r="M1561" s="52"/>
      <c r="N1561" s="53"/>
      <c r="O1561" s="52"/>
      <c r="P1561" s="53"/>
      <c r="Q1561" s="52"/>
      <c r="R1561" s="53"/>
      <c r="S1561" s="52"/>
      <c r="T1561" s="53"/>
      <c r="U1561" s="52"/>
      <c r="V1561" s="49"/>
      <c r="W1561" s="46"/>
      <c r="X1561"/>
      <c r="Y1561"/>
      <c r="Z1561"/>
      <c r="AA1561"/>
      <c r="AB1561"/>
    </row>
    <row r="1562" spans="1:28" x14ac:dyDescent="0.25">
      <c r="A1562" s="60"/>
      <c r="B1562" s="37" t="str">
        <f>IFERROR(VLOOKUP(A1562,'Listing Clients'!A:K,2,0),"")</f>
        <v/>
      </c>
      <c r="C1562" s="39" t="str">
        <f>IFERROR(VLOOKUP(A1562,'Listing Clients'!A:K,3,0),"")</f>
        <v/>
      </c>
      <c r="D1562" s="24"/>
      <c r="E1562" s="57"/>
      <c r="F1562" s="54"/>
      <c r="G1562" s="54"/>
      <c r="H1562" s="50">
        <f t="shared" ref="H1562" si="5858">G1562-F1562</f>
        <v>0</v>
      </c>
      <c r="I1562" s="50">
        <f t="shared" ref="I1562" si="5859">COUNTIF(D1562:D1565,"Adulte")*H1562</f>
        <v>0</v>
      </c>
      <c r="J1562" s="47">
        <f t="shared" ref="J1562" si="5860">IF(I1562="","",I1562*Y$2)</f>
        <v>0</v>
      </c>
      <c r="K1562" s="50">
        <f t="shared" ref="K1562" si="5861">COUNTIF(D1562:D1565,"E&lt;10 ans")*H1562</f>
        <v>0</v>
      </c>
      <c r="L1562" s="47">
        <f t="shared" si="5786"/>
        <v>0</v>
      </c>
      <c r="M1562" s="50">
        <f t="shared" ref="M1562" si="5862">COUNTIF(D1562:D1565,"Invité")*H1562</f>
        <v>0</v>
      </c>
      <c r="N1562" s="47">
        <f t="shared" ref="N1562" si="5863">IF(M1562="","",M1562*AC$2)</f>
        <v>0</v>
      </c>
      <c r="O1562" s="50">
        <f t="shared" ref="O1562" si="5864">COUNTIF(D1562:D1565,"Adulte")*H1562</f>
        <v>0</v>
      </c>
      <c r="P1562" s="47">
        <f t="shared" ref="P1562" si="5865">IF(O1562="","",O1562*Z$2)</f>
        <v>0</v>
      </c>
      <c r="Q1562" s="50">
        <f t="shared" ref="Q1562" si="5866">COUNTIF(D1562:D1565,"E&lt;10 ans")*H1562</f>
        <v>0</v>
      </c>
      <c r="R1562" s="47">
        <f t="shared" ref="R1562" si="5867">IF(Q1562="","",Q1562*AB$2)</f>
        <v>0</v>
      </c>
      <c r="S1562" s="50">
        <f t="shared" ref="S1562" si="5868">COUNTIF(D1562:D1565,"Invité")*H1562</f>
        <v>0</v>
      </c>
      <c r="T1562" s="47">
        <f t="shared" ref="T1562" si="5869">IF(S1562="","",S1562*AD$2)</f>
        <v>0</v>
      </c>
      <c r="U1562" s="50">
        <f t="shared" ref="U1562" si="5870">COUNTIF(D1562:D1565,"E&lt;3 ans")</f>
        <v>0</v>
      </c>
      <c r="V1562" s="47">
        <f t="shared" ref="V1562" si="5871">SUM(J1562,L1562,N1562,P1562,R1562,T1562,AE1562)</f>
        <v>0</v>
      </c>
      <c r="W1562" s="44">
        <f t="shared" ref="W1562" si="5872">SUM(O1562,Q1562,S1562)</f>
        <v>0</v>
      </c>
      <c r="X1562"/>
      <c r="Y1562"/>
      <c r="Z1562"/>
      <c r="AA1562"/>
      <c r="AB1562"/>
    </row>
    <row r="1563" spans="1:28" x14ac:dyDescent="0.25">
      <c r="A1563" s="61"/>
      <c r="B1563" s="40"/>
      <c r="D1563" s="42"/>
      <c r="E1563" s="58"/>
      <c r="F1563" s="55"/>
      <c r="G1563" s="55"/>
      <c r="H1563" s="51"/>
      <c r="I1563" s="51"/>
      <c r="J1563" s="48"/>
      <c r="K1563" s="51"/>
      <c r="L1563" s="48"/>
      <c r="M1563" s="51"/>
      <c r="N1563" s="48"/>
      <c r="O1563" s="51"/>
      <c r="P1563" s="48"/>
      <c r="Q1563" s="51"/>
      <c r="R1563" s="48"/>
      <c r="S1563" s="51"/>
      <c r="T1563" s="48"/>
      <c r="U1563" s="51"/>
      <c r="V1563" s="48"/>
      <c r="W1563" s="45"/>
      <c r="X1563"/>
      <c r="Y1563"/>
      <c r="Z1563"/>
      <c r="AA1563"/>
      <c r="AB1563"/>
    </row>
    <row r="1564" spans="1:28" x14ac:dyDescent="0.25">
      <c r="A1564" s="61"/>
      <c r="B1564" s="40"/>
      <c r="D1564" s="42"/>
      <c r="E1564" s="58"/>
      <c r="F1564" s="55"/>
      <c r="G1564" s="55"/>
      <c r="H1564" s="51"/>
      <c r="I1564" s="51"/>
      <c r="J1564" s="48"/>
      <c r="K1564" s="51"/>
      <c r="L1564" s="48"/>
      <c r="M1564" s="51"/>
      <c r="N1564" s="48"/>
      <c r="O1564" s="51"/>
      <c r="P1564" s="48"/>
      <c r="Q1564" s="51"/>
      <c r="R1564" s="48"/>
      <c r="S1564" s="51"/>
      <c r="T1564" s="48"/>
      <c r="U1564" s="51"/>
      <c r="V1564" s="48"/>
      <c r="W1564" s="45"/>
      <c r="X1564"/>
      <c r="Y1564"/>
      <c r="Z1564"/>
      <c r="AA1564"/>
      <c r="AB1564"/>
    </row>
    <row r="1565" spans="1:28" ht="15.75" thickBot="1" x14ac:dyDescent="0.3">
      <c r="A1565" s="62"/>
      <c r="B1565" s="41"/>
      <c r="C1565" s="35"/>
      <c r="D1565" s="25"/>
      <c r="E1565" s="59"/>
      <c r="F1565" s="56"/>
      <c r="G1565" s="56"/>
      <c r="H1565" s="52"/>
      <c r="I1565" s="52"/>
      <c r="J1565" s="53"/>
      <c r="K1565" s="52"/>
      <c r="L1565" s="53"/>
      <c r="M1565" s="52"/>
      <c r="N1565" s="53"/>
      <c r="O1565" s="52"/>
      <c r="P1565" s="53"/>
      <c r="Q1565" s="52"/>
      <c r="R1565" s="53"/>
      <c r="S1565" s="52"/>
      <c r="T1565" s="53"/>
      <c r="U1565" s="52"/>
      <c r="V1565" s="49"/>
      <c r="W1565" s="46"/>
      <c r="X1565"/>
      <c r="Y1565"/>
      <c r="Z1565"/>
      <c r="AA1565"/>
      <c r="AB1565"/>
    </row>
    <row r="1566" spans="1:28" x14ac:dyDescent="0.25">
      <c r="A1566" s="60"/>
      <c r="B1566" s="37" t="str">
        <f>IFERROR(VLOOKUP(A1566,'Listing Clients'!A:K,2,0),"")</f>
        <v/>
      </c>
      <c r="C1566" s="39" t="str">
        <f>IFERROR(VLOOKUP(A1566,'Listing Clients'!A:K,3,0),"")</f>
        <v/>
      </c>
      <c r="D1566" s="24"/>
      <c r="E1566" s="57"/>
      <c r="F1566" s="54"/>
      <c r="G1566" s="54"/>
      <c r="H1566" s="50">
        <f t="shared" ref="H1566" si="5873">G1566-F1566</f>
        <v>0</v>
      </c>
      <c r="I1566" s="50">
        <f t="shared" ref="I1566" si="5874">COUNTIF(D1566:D1569,"Adulte")*H1566</f>
        <v>0</v>
      </c>
      <c r="J1566" s="47">
        <f t="shared" ref="J1566" si="5875">IF(I1566="","",I1566*Y$2)</f>
        <v>0</v>
      </c>
      <c r="K1566" s="50">
        <f t="shared" ref="K1566" si="5876">COUNTIF(D1566:D1569,"E&lt;10 ans")*H1566</f>
        <v>0</v>
      </c>
      <c r="L1566" s="47">
        <f t="shared" si="5786"/>
        <v>0</v>
      </c>
      <c r="M1566" s="50">
        <f t="shared" ref="M1566" si="5877">COUNTIF(D1566:D1569,"Invité")*H1566</f>
        <v>0</v>
      </c>
      <c r="N1566" s="47">
        <f t="shared" ref="N1566" si="5878">IF(M1566="","",M1566*AC$2)</f>
        <v>0</v>
      </c>
      <c r="O1566" s="50">
        <f t="shared" ref="O1566" si="5879">COUNTIF(D1566:D1569,"Adulte")*H1566</f>
        <v>0</v>
      </c>
      <c r="P1566" s="47">
        <f t="shared" ref="P1566" si="5880">IF(O1566="","",O1566*Z$2)</f>
        <v>0</v>
      </c>
      <c r="Q1566" s="50">
        <f t="shared" ref="Q1566" si="5881">COUNTIF(D1566:D1569,"E&lt;10 ans")*H1566</f>
        <v>0</v>
      </c>
      <c r="R1566" s="47">
        <f t="shared" ref="R1566" si="5882">IF(Q1566="","",Q1566*AB$2)</f>
        <v>0</v>
      </c>
      <c r="S1566" s="50">
        <f t="shared" ref="S1566" si="5883">COUNTIF(D1566:D1569,"Invité")*H1566</f>
        <v>0</v>
      </c>
      <c r="T1566" s="47">
        <f t="shared" ref="T1566" si="5884">IF(S1566="","",S1566*AD$2)</f>
        <v>0</v>
      </c>
      <c r="U1566" s="50">
        <f t="shared" ref="U1566" si="5885">COUNTIF(D1566:D1569,"E&lt;3 ans")</f>
        <v>0</v>
      </c>
      <c r="V1566" s="47">
        <f t="shared" ref="V1566" si="5886">SUM(J1566,L1566,N1566,P1566,R1566,T1566,AE1566)</f>
        <v>0</v>
      </c>
      <c r="W1566" s="44">
        <f t="shared" ref="W1566" si="5887">SUM(O1566,Q1566,S1566)</f>
        <v>0</v>
      </c>
      <c r="X1566"/>
      <c r="Y1566"/>
      <c r="Z1566"/>
      <c r="AA1566"/>
      <c r="AB1566"/>
    </row>
    <row r="1567" spans="1:28" x14ac:dyDescent="0.25">
      <c r="A1567" s="61"/>
      <c r="B1567" s="40"/>
      <c r="D1567" s="42"/>
      <c r="E1567" s="58"/>
      <c r="F1567" s="55"/>
      <c r="G1567" s="55"/>
      <c r="H1567" s="51"/>
      <c r="I1567" s="51"/>
      <c r="J1567" s="48"/>
      <c r="K1567" s="51"/>
      <c r="L1567" s="48"/>
      <c r="M1567" s="51"/>
      <c r="N1567" s="48"/>
      <c r="O1567" s="51"/>
      <c r="P1567" s="48"/>
      <c r="Q1567" s="51"/>
      <c r="R1567" s="48"/>
      <c r="S1567" s="51"/>
      <c r="T1567" s="48"/>
      <c r="U1567" s="51"/>
      <c r="V1567" s="48"/>
      <c r="W1567" s="45"/>
      <c r="X1567"/>
      <c r="Y1567"/>
      <c r="Z1567"/>
      <c r="AA1567"/>
      <c r="AB1567"/>
    </row>
    <row r="1568" spans="1:28" x14ac:dyDescent="0.25">
      <c r="A1568" s="61"/>
      <c r="B1568" s="40"/>
      <c r="D1568" s="42"/>
      <c r="E1568" s="58"/>
      <c r="F1568" s="55"/>
      <c r="G1568" s="55"/>
      <c r="H1568" s="51"/>
      <c r="I1568" s="51"/>
      <c r="J1568" s="48"/>
      <c r="K1568" s="51"/>
      <c r="L1568" s="48"/>
      <c r="M1568" s="51"/>
      <c r="N1568" s="48"/>
      <c r="O1568" s="51"/>
      <c r="P1568" s="48"/>
      <c r="Q1568" s="51"/>
      <c r="R1568" s="48"/>
      <c r="S1568" s="51"/>
      <c r="T1568" s="48"/>
      <c r="U1568" s="51"/>
      <c r="V1568" s="48"/>
      <c r="W1568" s="45"/>
      <c r="X1568"/>
      <c r="Y1568"/>
      <c r="Z1568"/>
      <c r="AA1568"/>
      <c r="AB1568"/>
    </row>
    <row r="1569" spans="1:28" ht="15.75" thickBot="1" x14ac:dyDescent="0.3">
      <c r="A1569" s="62"/>
      <c r="B1569" s="41"/>
      <c r="C1569" s="35"/>
      <c r="D1569" s="25"/>
      <c r="E1569" s="59"/>
      <c r="F1569" s="56"/>
      <c r="G1569" s="56"/>
      <c r="H1569" s="52"/>
      <c r="I1569" s="52"/>
      <c r="J1569" s="53"/>
      <c r="K1569" s="52"/>
      <c r="L1569" s="53"/>
      <c r="M1569" s="52"/>
      <c r="N1569" s="53"/>
      <c r="O1569" s="52"/>
      <c r="P1569" s="53"/>
      <c r="Q1569" s="52"/>
      <c r="R1569" s="53"/>
      <c r="S1569" s="52"/>
      <c r="T1569" s="53"/>
      <c r="U1569" s="52"/>
      <c r="V1569" s="49"/>
      <c r="W1569" s="46"/>
      <c r="X1569"/>
      <c r="Y1569"/>
      <c r="Z1569"/>
      <c r="AA1569"/>
      <c r="AB1569"/>
    </row>
    <row r="1570" spans="1:28" x14ac:dyDescent="0.25">
      <c r="A1570" s="60"/>
      <c r="B1570" s="37" t="str">
        <f>IFERROR(VLOOKUP(A1570,'Listing Clients'!A:K,2,0),"")</f>
        <v/>
      </c>
      <c r="C1570" s="39" t="str">
        <f>IFERROR(VLOOKUP(A1570,'Listing Clients'!A:K,3,0),"")</f>
        <v/>
      </c>
      <c r="D1570" s="24"/>
      <c r="E1570" s="57"/>
      <c r="F1570" s="54"/>
      <c r="G1570" s="54"/>
      <c r="H1570" s="50">
        <f t="shared" ref="H1570" si="5888">G1570-F1570</f>
        <v>0</v>
      </c>
      <c r="I1570" s="50">
        <f t="shared" ref="I1570" si="5889">COUNTIF(D1570:D1573,"Adulte")*H1570</f>
        <v>0</v>
      </c>
      <c r="J1570" s="47">
        <f t="shared" ref="J1570" si="5890">IF(I1570="","",I1570*Y$2)</f>
        <v>0</v>
      </c>
      <c r="K1570" s="50">
        <f t="shared" ref="K1570" si="5891">COUNTIF(D1570:D1573,"E&lt;10 ans")*H1570</f>
        <v>0</v>
      </c>
      <c r="L1570" s="47">
        <f t="shared" si="5786"/>
        <v>0</v>
      </c>
      <c r="M1570" s="50">
        <f t="shared" ref="M1570" si="5892">COUNTIF(D1570:D1573,"Invité")*H1570</f>
        <v>0</v>
      </c>
      <c r="N1570" s="47">
        <f t="shared" ref="N1570" si="5893">IF(M1570="","",M1570*AC$2)</f>
        <v>0</v>
      </c>
      <c r="O1570" s="50">
        <f t="shared" ref="O1570" si="5894">COUNTIF(D1570:D1573,"Adulte")*H1570</f>
        <v>0</v>
      </c>
      <c r="P1570" s="47">
        <f t="shared" ref="P1570" si="5895">IF(O1570="","",O1570*Z$2)</f>
        <v>0</v>
      </c>
      <c r="Q1570" s="50">
        <f t="shared" ref="Q1570" si="5896">COUNTIF(D1570:D1573,"E&lt;10 ans")*H1570</f>
        <v>0</v>
      </c>
      <c r="R1570" s="47">
        <f t="shared" ref="R1570" si="5897">IF(Q1570="","",Q1570*AB$2)</f>
        <v>0</v>
      </c>
      <c r="S1570" s="50">
        <f t="shared" ref="S1570" si="5898">COUNTIF(D1570:D1573,"Invité")*H1570</f>
        <v>0</v>
      </c>
      <c r="T1570" s="47">
        <f t="shared" ref="T1570" si="5899">IF(S1570="","",S1570*AD$2)</f>
        <v>0</v>
      </c>
      <c r="U1570" s="50">
        <f t="shared" ref="U1570" si="5900">COUNTIF(D1570:D1573,"E&lt;3 ans")</f>
        <v>0</v>
      </c>
      <c r="V1570" s="47">
        <f t="shared" ref="V1570" si="5901">SUM(J1570,L1570,N1570,P1570,R1570,T1570,AE1570)</f>
        <v>0</v>
      </c>
      <c r="W1570" s="44">
        <f t="shared" ref="W1570" si="5902">SUM(O1570,Q1570,S1570)</f>
        <v>0</v>
      </c>
      <c r="X1570"/>
      <c r="Y1570"/>
      <c r="Z1570"/>
      <c r="AA1570"/>
      <c r="AB1570"/>
    </row>
    <row r="1571" spans="1:28" x14ac:dyDescent="0.25">
      <c r="A1571" s="61"/>
      <c r="B1571" s="40"/>
      <c r="D1571" s="42"/>
      <c r="E1571" s="58"/>
      <c r="F1571" s="55"/>
      <c r="G1571" s="55"/>
      <c r="H1571" s="51"/>
      <c r="I1571" s="51"/>
      <c r="J1571" s="48"/>
      <c r="K1571" s="51"/>
      <c r="L1571" s="48"/>
      <c r="M1571" s="51"/>
      <c r="N1571" s="48"/>
      <c r="O1571" s="51"/>
      <c r="P1571" s="48"/>
      <c r="Q1571" s="51"/>
      <c r="R1571" s="48"/>
      <c r="S1571" s="51"/>
      <c r="T1571" s="48"/>
      <c r="U1571" s="51"/>
      <c r="V1571" s="48"/>
      <c r="W1571" s="45"/>
      <c r="X1571"/>
      <c r="Y1571"/>
      <c r="Z1571"/>
      <c r="AA1571"/>
      <c r="AB1571"/>
    </row>
    <row r="1572" spans="1:28" x14ac:dyDescent="0.25">
      <c r="A1572" s="61"/>
      <c r="B1572" s="40"/>
      <c r="D1572" s="42"/>
      <c r="E1572" s="58"/>
      <c r="F1572" s="55"/>
      <c r="G1572" s="55"/>
      <c r="H1572" s="51"/>
      <c r="I1572" s="51"/>
      <c r="J1572" s="48"/>
      <c r="K1572" s="51"/>
      <c r="L1572" s="48"/>
      <c r="M1572" s="51"/>
      <c r="N1572" s="48"/>
      <c r="O1572" s="51"/>
      <c r="P1572" s="48"/>
      <c r="Q1572" s="51"/>
      <c r="R1572" s="48"/>
      <c r="S1572" s="51"/>
      <c r="T1572" s="48"/>
      <c r="U1572" s="51"/>
      <c r="V1572" s="48"/>
      <c r="W1572" s="45"/>
      <c r="X1572"/>
      <c r="Y1572"/>
      <c r="Z1572"/>
      <c r="AA1572"/>
      <c r="AB1572"/>
    </row>
    <row r="1573" spans="1:28" ht="15.75" thickBot="1" x14ac:dyDescent="0.3">
      <c r="A1573" s="62"/>
      <c r="B1573" s="41"/>
      <c r="C1573" s="35"/>
      <c r="D1573" s="25"/>
      <c r="E1573" s="59"/>
      <c r="F1573" s="56"/>
      <c r="G1573" s="56"/>
      <c r="H1573" s="52"/>
      <c r="I1573" s="52"/>
      <c r="J1573" s="53"/>
      <c r="K1573" s="52"/>
      <c r="L1573" s="53"/>
      <c r="M1573" s="52"/>
      <c r="N1573" s="53"/>
      <c r="O1573" s="52"/>
      <c r="P1573" s="53"/>
      <c r="Q1573" s="52"/>
      <c r="R1573" s="53"/>
      <c r="S1573" s="52"/>
      <c r="T1573" s="53"/>
      <c r="U1573" s="52"/>
      <c r="V1573" s="49"/>
      <c r="W1573" s="46"/>
      <c r="X1573"/>
      <c r="Y1573"/>
      <c r="Z1573"/>
      <c r="AA1573"/>
      <c r="AB1573"/>
    </row>
    <row r="1574" spans="1:28" x14ac:dyDescent="0.25">
      <c r="A1574" s="60"/>
      <c r="B1574" s="37" t="str">
        <f>IFERROR(VLOOKUP(A1574,'Listing Clients'!A:K,2,0),"")</f>
        <v/>
      </c>
      <c r="C1574" s="39" t="str">
        <f>IFERROR(VLOOKUP(A1574,'Listing Clients'!A:K,3,0),"")</f>
        <v/>
      </c>
      <c r="D1574" s="24"/>
      <c r="E1574" s="57"/>
      <c r="F1574" s="54"/>
      <c r="G1574" s="54"/>
      <c r="H1574" s="50">
        <f t="shared" ref="H1574" si="5903">G1574-F1574</f>
        <v>0</v>
      </c>
      <c r="I1574" s="50">
        <f t="shared" ref="I1574" si="5904">COUNTIF(D1574:D1577,"Adulte")*H1574</f>
        <v>0</v>
      </c>
      <c r="J1574" s="47">
        <f t="shared" ref="J1574" si="5905">IF(I1574="","",I1574*Y$2)</f>
        <v>0</v>
      </c>
      <c r="K1574" s="50">
        <f t="shared" ref="K1574" si="5906">COUNTIF(D1574:D1577,"E&lt;10 ans")*H1574</f>
        <v>0</v>
      </c>
      <c r="L1574" s="47">
        <f t="shared" si="5786"/>
        <v>0</v>
      </c>
      <c r="M1574" s="50">
        <f t="shared" ref="M1574" si="5907">COUNTIF(D1574:D1577,"Invité")*H1574</f>
        <v>0</v>
      </c>
      <c r="N1574" s="47">
        <f t="shared" ref="N1574" si="5908">IF(M1574="","",M1574*AC$2)</f>
        <v>0</v>
      </c>
      <c r="O1574" s="50">
        <f t="shared" ref="O1574" si="5909">COUNTIF(D1574:D1577,"Adulte")*H1574</f>
        <v>0</v>
      </c>
      <c r="P1574" s="47">
        <f t="shared" ref="P1574" si="5910">IF(O1574="","",O1574*Z$2)</f>
        <v>0</v>
      </c>
      <c r="Q1574" s="50">
        <f t="shared" ref="Q1574" si="5911">COUNTIF(D1574:D1577,"E&lt;10 ans")*H1574</f>
        <v>0</v>
      </c>
      <c r="R1574" s="47">
        <f t="shared" ref="R1574" si="5912">IF(Q1574="","",Q1574*AB$2)</f>
        <v>0</v>
      </c>
      <c r="S1574" s="50">
        <f t="shared" ref="S1574" si="5913">COUNTIF(D1574:D1577,"Invité")*H1574</f>
        <v>0</v>
      </c>
      <c r="T1574" s="47">
        <f t="shared" ref="T1574" si="5914">IF(S1574="","",S1574*AD$2)</f>
        <v>0</v>
      </c>
      <c r="U1574" s="50">
        <f t="shared" ref="U1574" si="5915">COUNTIF(D1574:D1577,"E&lt;3 ans")</f>
        <v>0</v>
      </c>
      <c r="V1574" s="47">
        <f t="shared" ref="V1574" si="5916">SUM(J1574,L1574,N1574,P1574,R1574,T1574,AE1574)</f>
        <v>0</v>
      </c>
      <c r="W1574" s="44">
        <f t="shared" ref="W1574" si="5917">SUM(O1574,Q1574,S1574)</f>
        <v>0</v>
      </c>
      <c r="X1574"/>
      <c r="Y1574"/>
      <c r="Z1574"/>
      <c r="AA1574"/>
      <c r="AB1574"/>
    </row>
    <row r="1575" spans="1:28" x14ac:dyDescent="0.25">
      <c r="A1575" s="61"/>
      <c r="B1575" s="40"/>
      <c r="D1575" s="42"/>
      <c r="E1575" s="58"/>
      <c r="F1575" s="55"/>
      <c r="G1575" s="55"/>
      <c r="H1575" s="51"/>
      <c r="I1575" s="51"/>
      <c r="J1575" s="48"/>
      <c r="K1575" s="51"/>
      <c r="L1575" s="48"/>
      <c r="M1575" s="51"/>
      <c r="N1575" s="48"/>
      <c r="O1575" s="51"/>
      <c r="P1575" s="48"/>
      <c r="Q1575" s="51"/>
      <c r="R1575" s="48"/>
      <c r="S1575" s="51"/>
      <c r="T1575" s="48"/>
      <c r="U1575" s="51"/>
      <c r="V1575" s="48"/>
      <c r="W1575" s="45"/>
      <c r="X1575"/>
      <c r="Y1575"/>
      <c r="Z1575"/>
      <c r="AA1575"/>
      <c r="AB1575"/>
    </row>
    <row r="1576" spans="1:28" x14ac:dyDescent="0.25">
      <c r="A1576" s="61"/>
      <c r="B1576" s="40"/>
      <c r="D1576" s="42"/>
      <c r="E1576" s="58"/>
      <c r="F1576" s="55"/>
      <c r="G1576" s="55"/>
      <c r="H1576" s="51"/>
      <c r="I1576" s="51"/>
      <c r="J1576" s="48"/>
      <c r="K1576" s="51"/>
      <c r="L1576" s="48"/>
      <c r="M1576" s="51"/>
      <c r="N1576" s="48"/>
      <c r="O1576" s="51"/>
      <c r="P1576" s="48"/>
      <c r="Q1576" s="51"/>
      <c r="R1576" s="48"/>
      <c r="S1576" s="51"/>
      <c r="T1576" s="48"/>
      <c r="U1576" s="51"/>
      <c r="V1576" s="48"/>
      <c r="W1576" s="45"/>
      <c r="X1576"/>
      <c r="Y1576"/>
      <c r="Z1576"/>
      <c r="AA1576"/>
      <c r="AB1576"/>
    </row>
    <row r="1577" spans="1:28" ht="15.75" thickBot="1" x14ac:dyDescent="0.3">
      <c r="A1577" s="62"/>
      <c r="B1577" s="41"/>
      <c r="C1577" s="35"/>
      <c r="D1577" s="25"/>
      <c r="E1577" s="59"/>
      <c r="F1577" s="56"/>
      <c r="G1577" s="56"/>
      <c r="H1577" s="52"/>
      <c r="I1577" s="52"/>
      <c r="J1577" s="53"/>
      <c r="K1577" s="52"/>
      <c r="L1577" s="53"/>
      <c r="M1577" s="52"/>
      <c r="N1577" s="53"/>
      <c r="O1577" s="52"/>
      <c r="P1577" s="53"/>
      <c r="Q1577" s="52"/>
      <c r="R1577" s="53"/>
      <c r="S1577" s="52"/>
      <c r="T1577" s="53"/>
      <c r="U1577" s="52"/>
      <c r="V1577" s="49"/>
      <c r="W1577" s="46"/>
      <c r="X1577"/>
      <c r="Y1577"/>
      <c r="Z1577"/>
      <c r="AA1577"/>
      <c r="AB1577"/>
    </row>
    <row r="1578" spans="1:28" x14ac:dyDescent="0.25">
      <c r="A1578" s="60"/>
      <c r="B1578" s="37" t="str">
        <f>IFERROR(VLOOKUP(A1578,'Listing Clients'!A:K,2,0),"")</f>
        <v/>
      </c>
      <c r="C1578" s="39" t="str">
        <f>IFERROR(VLOOKUP(A1578,'Listing Clients'!A:K,3,0),"")</f>
        <v/>
      </c>
      <c r="D1578" s="24"/>
      <c r="E1578" s="57"/>
      <c r="F1578" s="54"/>
      <c r="G1578" s="54"/>
      <c r="H1578" s="50">
        <f t="shared" ref="H1578" si="5918">G1578-F1578</f>
        <v>0</v>
      </c>
      <c r="I1578" s="50">
        <f t="shared" ref="I1578" si="5919">COUNTIF(D1578:D1581,"Adulte")*H1578</f>
        <v>0</v>
      </c>
      <c r="J1578" s="47">
        <f t="shared" ref="J1578" si="5920">IF(I1578="","",I1578*Y$2)</f>
        <v>0</v>
      </c>
      <c r="K1578" s="50">
        <f t="shared" ref="K1578" si="5921">COUNTIF(D1578:D1581,"E&lt;10 ans")*H1578</f>
        <v>0</v>
      </c>
      <c r="L1578" s="47">
        <f t="shared" si="5786"/>
        <v>0</v>
      </c>
      <c r="M1578" s="50">
        <f t="shared" ref="M1578" si="5922">COUNTIF(D1578:D1581,"Invité")*H1578</f>
        <v>0</v>
      </c>
      <c r="N1578" s="47">
        <f t="shared" ref="N1578" si="5923">IF(M1578="","",M1578*AC$2)</f>
        <v>0</v>
      </c>
      <c r="O1578" s="50">
        <f t="shared" ref="O1578" si="5924">COUNTIF(D1578:D1581,"Adulte")*H1578</f>
        <v>0</v>
      </c>
      <c r="P1578" s="47">
        <f t="shared" ref="P1578" si="5925">IF(O1578="","",O1578*Z$2)</f>
        <v>0</v>
      </c>
      <c r="Q1578" s="50">
        <f t="shared" ref="Q1578" si="5926">COUNTIF(D1578:D1581,"E&lt;10 ans")*H1578</f>
        <v>0</v>
      </c>
      <c r="R1578" s="47">
        <f t="shared" ref="R1578" si="5927">IF(Q1578="","",Q1578*AB$2)</f>
        <v>0</v>
      </c>
      <c r="S1578" s="50">
        <f t="shared" ref="S1578" si="5928">COUNTIF(D1578:D1581,"Invité")*H1578</f>
        <v>0</v>
      </c>
      <c r="T1578" s="47">
        <f t="shared" ref="T1578" si="5929">IF(S1578="","",S1578*AD$2)</f>
        <v>0</v>
      </c>
      <c r="U1578" s="50">
        <f t="shared" ref="U1578" si="5930">COUNTIF(D1578:D1581,"E&lt;3 ans")</f>
        <v>0</v>
      </c>
      <c r="V1578" s="47">
        <f t="shared" ref="V1578" si="5931">SUM(J1578,L1578,N1578,P1578,R1578,T1578,AE1578)</f>
        <v>0</v>
      </c>
      <c r="W1578" s="44">
        <f t="shared" ref="W1578" si="5932">SUM(O1578,Q1578,S1578)</f>
        <v>0</v>
      </c>
      <c r="X1578"/>
      <c r="Y1578"/>
      <c r="Z1578"/>
      <c r="AA1578"/>
      <c r="AB1578"/>
    </row>
    <row r="1579" spans="1:28" x14ac:dyDescent="0.25">
      <c r="A1579" s="61"/>
      <c r="B1579" s="40"/>
      <c r="D1579" s="42"/>
      <c r="E1579" s="58"/>
      <c r="F1579" s="55"/>
      <c r="G1579" s="55"/>
      <c r="H1579" s="51"/>
      <c r="I1579" s="51"/>
      <c r="J1579" s="48"/>
      <c r="K1579" s="51"/>
      <c r="L1579" s="48"/>
      <c r="M1579" s="51"/>
      <c r="N1579" s="48"/>
      <c r="O1579" s="51"/>
      <c r="P1579" s="48"/>
      <c r="Q1579" s="51"/>
      <c r="R1579" s="48"/>
      <c r="S1579" s="51"/>
      <c r="T1579" s="48"/>
      <c r="U1579" s="51"/>
      <c r="V1579" s="48"/>
      <c r="W1579" s="45"/>
      <c r="X1579"/>
      <c r="Y1579"/>
      <c r="Z1579"/>
      <c r="AA1579"/>
      <c r="AB1579"/>
    </row>
    <row r="1580" spans="1:28" x14ac:dyDescent="0.25">
      <c r="A1580" s="61"/>
      <c r="B1580" s="40"/>
      <c r="D1580" s="42"/>
      <c r="E1580" s="58"/>
      <c r="F1580" s="55"/>
      <c r="G1580" s="55"/>
      <c r="H1580" s="51"/>
      <c r="I1580" s="51"/>
      <c r="J1580" s="48"/>
      <c r="K1580" s="51"/>
      <c r="L1580" s="48"/>
      <c r="M1580" s="51"/>
      <c r="N1580" s="48"/>
      <c r="O1580" s="51"/>
      <c r="P1580" s="48"/>
      <c r="Q1580" s="51"/>
      <c r="R1580" s="48"/>
      <c r="S1580" s="51"/>
      <c r="T1580" s="48"/>
      <c r="U1580" s="51"/>
      <c r="V1580" s="48"/>
      <c r="W1580" s="45"/>
      <c r="X1580"/>
      <c r="Y1580"/>
      <c r="Z1580"/>
      <c r="AA1580"/>
      <c r="AB1580"/>
    </row>
    <row r="1581" spans="1:28" ht="15.75" thickBot="1" x14ac:dyDescent="0.3">
      <c r="A1581" s="62"/>
      <c r="B1581" s="41"/>
      <c r="C1581" s="35"/>
      <c r="D1581" s="25"/>
      <c r="E1581" s="59"/>
      <c r="F1581" s="56"/>
      <c r="G1581" s="56"/>
      <c r="H1581" s="52"/>
      <c r="I1581" s="52"/>
      <c r="J1581" s="53"/>
      <c r="K1581" s="52"/>
      <c r="L1581" s="53"/>
      <c r="M1581" s="52"/>
      <c r="N1581" s="53"/>
      <c r="O1581" s="52"/>
      <c r="P1581" s="53"/>
      <c r="Q1581" s="52"/>
      <c r="R1581" s="53"/>
      <c r="S1581" s="52"/>
      <c r="T1581" s="53"/>
      <c r="U1581" s="52"/>
      <c r="V1581" s="49"/>
      <c r="W1581" s="46"/>
      <c r="X1581"/>
      <c r="Y1581"/>
      <c r="Z1581"/>
      <c r="AA1581"/>
      <c r="AB1581"/>
    </row>
    <row r="1582" spans="1:28" x14ac:dyDescent="0.25">
      <c r="A1582" s="60"/>
      <c r="B1582" s="37" t="str">
        <f>IFERROR(VLOOKUP(A1582,'Listing Clients'!A:K,2,0),"")</f>
        <v/>
      </c>
      <c r="C1582" s="39" t="str">
        <f>IFERROR(VLOOKUP(A1582,'Listing Clients'!A:K,3,0),"")</f>
        <v/>
      </c>
      <c r="D1582" s="24"/>
      <c r="E1582" s="57"/>
      <c r="F1582" s="54"/>
      <c r="G1582" s="54"/>
      <c r="H1582" s="50">
        <f t="shared" ref="H1582" si="5933">G1582-F1582</f>
        <v>0</v>
      </c>
      <c r="I1582" s="50">
        <f t="shared" ref="I1582" si="5934">COUNTIF(D1582:D1585,"Adulte")*H1582</f>
        <v>0</v>
      </c>
      <c r="J1582" s="47">
        <f t="shared" ref="J1582" si="5935">IF(I1582="","",I1582*Y$2)</f>
        <v>0</v>
      </c>
      <c r="K1582" s="50">
        <f t="shared" ref="K1582" si="5936">COUNTIF(D1582:D1585,"E&lt;10 ans")*H1582</f>
        <v>0</v>
      </c>
      <c r="L1582" s="47">
        <f t="shared" si="5786"/>
        <v>0</v>
      </c>
      <c r="M1582" s="50">
        <f t="shared" ref="M1582" si="5937">COUNTIF(D1582:D1585,"Invité")*H1582</f>
        <v>0</v>
      </c>
      <c r="N1582" s="47">
        <f t="shared" ref="N1582" si="5938">IF(M1582="","",M1582*AC$2)</f>
        <v>0</v>
      </c>
      <c r="O1582" s="50">
        <f t="shared" ref="O1582" si="5939">COUNTIF(D1582:D1585,"Adulte")*H1582</f>
        <v>0</v>
      </c>
      <c r="P1582" s="47">
        <f t="shared" ref="P1582" si="5940">IF(O1582="","",O1582*Z$2)</f>
        <v>0</v>
      </c>
      <c r="Q1582" s="50">
        <f t="shared" ref="Q1582" si="5941">COUNTIF(D1582:D1585,"E&lt;10 ans")*H1582</f>
        <v>0</v>
      </c>
      <c r="R1582" s="47">
        <f t="shared" ref="R1582" si="5942">IF(Q1582="","",Q1582*AB$2)</f>
        <v>0</v>
      </c>
      <c r="S1582" s="50">
        <f t="shared" ref="S1582" si="5943">COUNTIF(D1582:D1585,"Invité")*H1582</f>
        <v>0</v>
      </c>
      <c r="T1582" s="47">
        <f t="shared" ref="T1582" si="5944">IF(S1582="","",S1582*AD$2)</f>
        <v>0</v>
      </c>
      <c r="U1582" s="50">
        <f t="shared" ref="U1582" si="5945">COUNTIF(D1582:D1585,"E&lt;3 ans")</f>
        <v>0</v>
      </c>
      <c r="V1582" s="47">
        <f t="shared" ref="V1582" si="5946">SUM(J1582,L1582,N1582,P1582,R1582,T1582,AE1582)</f>
        <v>0</v>
      </c>
      <c r="W1582" s="44">
        <f t="shared" ref="W1582" si="5947">SUM(O1582,Q1582,S1582)</f>
        <v>0</v>
      </c>
      <c r="X1582"/>
      <c r="Y1582"/>
      <c r="Z1582"/>
      <c r="AA1582"/>
      <c r="AB1582"/>
    </row>
    <row r="1583" spans="1:28" x14ac:dyDescent="0.25">
      <c r="A1583" s="61"/>
      <c r="B1583" s="40"/>
      <c r="D1583" s="42"/>
      <c r="E1583" s="58"/>
      <c r="F1583" s="55"/>
      <c r="G1583" s="55"/>
      <c r="H1583" s="51"/>
      <c r="I1583" s="51"/>
      <c r="J1583" s="48"/>
      <c r="K1583" s="51"/>
      <c r="L1583" s="48"/>
      <c r="M1583" s="51"/>
      <c r="N1583" s="48"/>
      <c r="O1583" s="51"/>
      <c r="P1583" s="48"/>
      <c r="Q1583" s="51"/>
      <c r="R1583" s="48"/>
      <c r="S1583" s="51"/>
      <c r="T1583" s="48"/>
      <c r="U1583" s="51"/>
      <c r="V1583" s="48"/>
      <c r="W1583" s="45"/>
      <c r="X1583"/>
      <c r="Y1583"/>
      <c r="Z1583"/>
      <c r="AA1583"/>
      <c r="AB1583"/>
    </row>
    <row r="1584" spans="1:28" x14ac:dyDescent="0.25">
      <c r="A1584" s="61"/>
      <c r="B1584" s="40"/>
      <c r="D1584" s="42"/>
      <c r="E1584" s="58"/>
      <c r="F1584" s="55"/>
      <c r="G1584" s="55"/>
      <c r="H1584" s="51"/>
      <c r="I1584" s="51"/>
      <c r="J1584" s="48"/>
      <c r="K1584" s="51"/>
      <c r="L1584" s="48"/>
      <c r="M1584" s="51"/>
      <c r="N1584" s="48"/>
      <c r="O1584" s="51"/>
      <c r="P1584" s="48"/>
      <c r="Q1584" s="51"/>
      <c r="R1584" s="48"/>
      <c r="S1584" s="51"/>
      <c r="T1584" s="48"/>
      <c r="U1584" s="51"/>
      <c r="V1584" s="48"/>
      <c r="W1584" s="45"/>
      <c r="X1584"/>
      <c r="Y1584"/>
      <c r="Z1584"/>
      <c r="AA1584"/>
      <c r="AB1584"/>
    </row>
    <row r="1585" spans="1:28" ht="15.75" thickBot="1" x14ac:dyDescent="0.3">
      <c r="A1585" s="62"/>
      <c r="B1585" s="41"/>
      <c r="C1585" s="35"/>
      <c r="D1585" s="25"/>
      <c r="E1585" s="59"/>
      <c r="F1585" s="56"/>
      <c r="G1585" s="56"/>
      <c r="H1585" s="52"/>
      <c r="I1585" s="52"/>
      <c r="J1585" s="53"/>
      <c r="K1585" s="52"/>
      <c r="L1585" s="53"/>
      <c r="M1585" s="52"/>
      <c r="N1585" s="53"/>
      <c r="O1585" s="52"/>
      <c r="P1585" s="53"/>
      <c r="Q1585" s="52"/>
      <c r="R1585" s="53"/>
      <c r="S1585" s="52"/>
      <c r="T1585" s="53"/>
      <c r="U1585" s="52"/>
      <c r="V1585" s="49"/>
      <c r="W1585" s="46"/>
      <c r="X1585"/>
      <c r="Y1585"/>
      <c r="Z1585"/>
      <c r="AA1585"/>
      <c r="AB1585"/>
    </row>
    <row r="1586" spans="1:28" x14ac:dyDescent="0.25">
      <c r="A1586" s="60"/>
      <c r="B1586" s="37" t="str">
        <f>IFERROR(VLOOKUP(A1586,'Listing Clients'!A:K,2,0),"")</f>
        <v/>
      </c>
      <c r="C1586" s="39" t="str">
        <f>IFERROR(VLOOKUP(A1586,'Listing Clients'!A:K,3,0),"")</f>
        <v/>
      </c>
      <c r="D1586" s="24"/>
      <c r="E1586" s="57"/>
      <c r="F1586" s="54"/>
      <c r="G1586" s="54"/>
      <c r="H1586" s="50">
        <f t="shared" ref="H1586" si="5948">G1586-F1586</f>
        <v>0</v>
      </c>
      <c r="I1586" s="50">
        <f t="shared" ref="I1586" si="5949">COUNTIF(D1586:D1589,"Adulte")*H1586</f>
        <v>0</v>
      </c>
      <c r="J1586" s="47">
        <f t="shared" ref="J1586" si="5950">IF(I1586="","",I1586*Y$2)</f>
        <v>0</v>
      </c>
      <c r="K1586" s="50">
        <f t="shared" ref="K1586" si="5951">COUNTIF(D1586:D1589,"E&lt;10 ans")*H1586</f>
        <v>0</v>
      </c>
      <c r="L1586" s="47">
        <f t="shared" si="5786"/>
        <v>0</v>
      </c>
      <c r="M1586" s="50">
        <f t="shared" ref="M1586" si="5952">COUNTIF(D1586:D1589,"Invité")*H1586</f>
        <v>0</v>
      </c>
      <c r="N1586" s="47">
        <f t="shared" ref="N1586" si="5953">IF(M1586="","",M1586*AC$2)</f>
        <v>0</v>
      </c>
      <c r="O1586" s="50">
        <f t="shared" ref="O1586" si="5954">COUNTIF(D1586:D1589,"Adulte")*H1586</f>
        <v>0</v>
      </c>
      <c r="P1586" s="47">
        <f t="shared" ref="P1586" si="5955">IF(O1586="","",O1586*Z$2)</f>
        <v>0</v>
      </c>
      <c r="Q1586" s="50">
        <f t="shared" ref="Q1586" si="5956">COUNTIF(D1586:D1589,"E&lt;10 ans")*H1586</f>
        <v>0</v>
      </c>
      <c r="R1586" s="47">
        <f t="shared" ref="R1586" si="5957">IF(Q1586="","",Q1586*AB$2)</f>
        <v>0</v>
      </c>
      <c r="S1586" s="50">
        <f t="shared" ref="S1586" si="5958">COUNTIF(D1586:D1589,"Invité")*H1586</f>
        <v>0</v>
      </c>
      <c r="T1586" s="47">
        <f t="shared" ref="T1586" si="5959">IF(S1586="","",S1586*AD$2)</f>
        <v>0</v>
      </c>
      <c r="U1586" s="50">
        <f t="shared" ref="U1586" si="5960">COUNTIF(D1586:D1589,"E&lt;3 ans")</f>
        <v>0</v>
      </c>
      <c r="V1586" s="47">
        <f t="shared" ref="V1586" si="5961">SUM(J1586,L1586,N1586,P1586,R1586,T1586,AE1586)</f>
        <v>0</v>
      </c>
      <c r="W1586" s="44">
        <f t="shared" ref="W1586" si="5962">SUM(O1586,Q1586,S1586)</f>
        <v>0</v>
      </c>
      <c r="X1586"/>
      <c r="Y1586"/>
      <c r="Z1586"/>
      <c r="AA1586"/>
      <c r="AB1586"/>
    </row>
    <row r="1587" spans="1:28" x14ac:dyDescent="0.25">
      <c r="A1587" s="61"/>
      <c r="B1587" s="40"/>
      <c r="D1587" s="42"/>
      <c r="E1587" s="58"/>
      <c r="F1587" s="55"/>
      <c r="G1587" s="55"/>
      <c r="H1587" s="51"/>
      <c r="I1587" s="51"/>
      <c r="J1587" s="48"/>
      <c r="K1587" s="51"/>
      <c r="L1587" s="48"/>
      <c r="M1587" s="51"/>
      <c r="N1587" s="48"/>
      <c r="O1587" s="51"/>
      <c r="P1587" s="48"/>
      <c r="Q1587" s="51"/>
      <c r="R1587" s="48"/>
      <c r="S1587" s="51"/>
      <c r="T1587" s="48"/>
      <c r="U1587" s="51"/>
      <c r="V1587" s="48"/>
      <c r="W1587" s="45"/>
      <c r="X1587"/>
      <c r="Y1587"/>
      <c r="Z1587"/>
      <c r="AA1587"/>
      <c r="AB1587"/>
    </row>
    <row r="1588" spans="1:28" x14ac:dyDescent="0.25">
      <c r="A1588" s="61"/>
      <c r="B1588" s="40"/>
      <c r="D1588" s="42"/>
      <c r="E1588" s="58"/>
      <c r="F1588" s="55"/>
      <c r="G1588" s="55"/>
      <c r="H1588" s="51"/>
      <c r="I1588" s="51"/>
      <c r="J1588" s="48"/>
      <c r="K1588" s="51"/>
      <c r="L1588" s="48"/>
      <c r="M1588" s="51"/>
      <c r="N1588" s="48"/>
      <c r="O1588" s="51"/>
      <c r="P1588" s="48"/>
      <c r="Q1588" s="51"/>
      <c r="R1588" s="48"/>
      <c r="S1588" s="51"/>
      <c r="T1588" s="48"/>
      <c r="U1588" s="51"/>
      <c r="V1588" s="48"/>
      <c r="W1588" s="45"/>
      <c r="X1588"/>
      <c r="Y1588"/>
      <c r="Z1588"/>
      <c r="AA1588"/>
      <c r="AB1588"/>
    </row>
    <row r="1589" spans="1:28" ht="15.75" thickBot="1" x14ac:dyDescent="0.3">
      <c r="A1589" s="62"/>
      <c r="B1589" s="41"/>
      <c r="C1589" s="35"/>
      <c r="D1589" s="25"/>
      <c r="E1589" s="59"/>
      <c r="F1589" s="56"/>
      <c r="G1589" s="56"/>
      <c r="H1589" s="52"/>
      <c r="I1589" s="52"/>
      <c r="J1589" s="53"/>
      <c r="K1589" s="52"/>
      <c r="L1589" s="53"/>
      <c r="M1589" s="52"/>
      <c r="N1589" s="53"/>
      <c r="O1589" s="52"/>
      <c r="P1589" s="53"/>
      <c r="Q1589" s="52"/>
      <c r="R1589" s="53"/>
      <c r="S1589" s="52"/>
      <c r="T1589" s="53"/>
      <c r="U1589" s="52"/>
      <c r="V1589" s="49"/>
      <c r="W1589" s="46"/>
      <c r="X1589"/>
      <c r="Y1589"/>
      <c r="Z1589"/>
      <c r="AA1589"/>
      <c r="AB1589"/>
    </row>
    <row r="1590" spans="1:28" x14ac:dyDescent="0.25">
      <c r="A1590" s="60"/>
      <c r="B1590" s="37" t="str">
        <f>IFERROR(VLOOKUP(A1590,'Listing Clients'!A:K,2,0),"")</f>
        <v/>
      </c>
      <c r="C1590" s="39" t="str">
        <f>IFERROR(VLOOKUP(A1590,'Listing Clients'!A:K,3,0),"")</f>
        <v/>
      </c>
      <c r="D1590" s="24"/>
      <c r="E1590" s="57"/>
      <c r="F1590" s="54"/>
      <c r="G1590" s="54"/>
      <c r="H1590" s="50">
        <f t="shared" ref="H1590" si="5963">G1590-F1590</f>
        <v>0</v>
      </c>
      <c r="I1590" s="50">
        <f t="shared" ref="I1590" si="5964">COUNTIF(D1590:D1593,"Adulte")*H1590</f>
        <v>0</v>
      </c>
      <c r="J1590" s="47">
        <f t="shared" ref="J1590" si="5965">IF(I1590="","",I1590*Y$2)</f>
        <v>0</v>
      </c>
      <c r="K1590" s="50">
        <f t="shared" ref="K1590" si="5966">COUNTIF(D1590:D1593,"E&lt;10 ans")*H1590</f>
        <v>0</v>
      </c>
      <c r="L1590" s="47">
        <f t="shared" si="5786"/>
        <v>0</v>
      </c>
      <c r="M1590" s="50">
        <f t="shared" ref="M1590" si="5967">COUNTIF(D1590:D1593,"Invité")*H1590</f>
        <v>0</v>
      </c>
      <c r="N1590" s="47">
        <f t="shared" ref="N1590" si="5968">IF(M1590="","",M1590*AC$2)</f>
        <v>0</v>
      </c>
      <c r="O1590" s="50">
        <f t="shared" ref="O1590" si="5969">COUNTIF(D1590:D1593,"Adulte")*H1590</f>
        <v>0</v>
      </c>
      <c r="P1590" s="47">
        <f t="shared" ref="P1590" si="5970">IF(O1590="","",O1590*Z$2)</f>
        <v>0</v>
      </c>
      <c r="Q1590" s="50">
        <f t="shared" ref="Q1590" si="5971">COUNTIF(D1590:D1593,"E&lt;10 ans")*H1590</f>
        <v>0</v>
      </c>
      <c r="R1590" s="47">
        <f t="shared" ref="R1590" si="5972">IF(Q1590="","",Q1590*AB$2)</f>
        <v>0</v>
      </c>
      <c r="S1590" s="50">
        <f t="shared" ref="S1590" si="5973">COUNTIF(D1590:D1593,"Invité")*H1590</f>
        <v>0</v>
      </c>
      <c r="T1590" s="47">
        <f t="shared" ref="T1590" si="5974">IF(S1590="","",S1590*AD$2)</f>
        <v>0</v>
      </c>
      <c r="U1590" s="50">
        <f t="shared" ref="U1590" si="5975">COUNTIF(D1590:D1593,"E&lt;3 ans")</f>
        <v>0</v>
      </c>
      <c r="V1590" s="47">
        <f t="shared" ref="V1590" si="5976">SUM(J1590,L1590,N1590,P1590,R1590,T1590,AE1590)</f>
        <v>0</v>
      </c>
      <c r="W1590" s="44">
        <f t="shared" ref="W1590" si="5977">SUM(O1590,Q1590,S1590)</f>
        <v>0</v>
      </c>
      <c r="X1590"/>
      <c r="Y1590"/>
      <c r="Z1590"/>
      <c r="AA1590"/>
      <c r="AB1590"/>
    </row>
    <row r="1591" spans="1:28" x14ac:dyDescent="0.25">
      <c r="A1591" s="61"/>
      <c r="B1591" s="40"/>
      <c r="D1591" s="42"/>
      <c r="E1591" s="58"/>
      <c r="F1591" s="55"/>
      <c r="G1591" s="55"/>
      <c r="H1591" s="51"/>
      <c r="I1591" s="51"/>
      <c r="J1591" s="48"/>
      <c r="K1591" s="51"/>
      <c r="L1591" s="48"/>
      <c r="M1591" s="51"/>
      <c r="N1591" s="48"/>
      <c r="O1591" s="51"/>
      <c r="P1591" s="48"/>
      <c r="Q1591" s="51"/>
      <c r="R1591" s="48"/>
      <c r="S1591" s="51"/>
      <c r="T1591" s="48"/>
      <c r="U1591" s="51"/>
      <c r="V1591" s="48"/>
      <c r="W1591" s="45"/>
      <c r="X1591"/>
      <c r="Y1591"/>
      <c r="Z1591"/>
      <c r="AA1591"/>
      <c r="AB1591"/>
    </row>
    <row r="1592" spans="1:28" x14ac:dyDescent="0.25">
      <c r="A1592" s="61"/>
      <c r="B1592" s="40"/>
      <c r="D1592" s="42"/>
      <c r="E1592" s="58"/>
      <c r="F1592" s="55"/>
      <c r="G1592" s="55"/>
      <c r="H1592" s="51"/>
      <c r="I1592" s="51"/>
      <c r="J1592" s="48"/>
      <c r="K1592" s="51"/>
      <c r="L1592" s="48"/>
      <c r="M1592" s="51"/>
      <c r="N1592" s="48"/>
      <c r="O1592" s="51"/>
      <c r="P1592" s="48"/>
      <c r="Q1592" s="51"/>
      <c r="R1592" s="48"/>
      <c r="S1592" s="51"/>
      <c r="T1592" s="48"/>
      <c r="U1592" s="51"/>
      <c r="V1592" s="48"/>
      <c r="W1592" s="45"/>
      <c r="X1592"/>
      <c r="Y1592"/>
      <c r="Z1592"/>
      <c r="AA1592"/>
      <c r="AB1592"/>
    </row>
    <row r="1593" spans="1:28" ht="15.75" thickBot="1" x14ac:dyDescent="0.3">
      <c r="A1593" s="62"/>
      <c r="B1593" s="41"/>
      <c r="C1593" s="35"/>
      <c r="D1593" s="25"/>
      <c r="E1593" s="59"/>
      <c r="F1593" s="56"/>
      <c r="G1593" s="56"/>
      <c r="H1593" s="52"/>
      <c r="I1593" s="52"/>
      <c r="J1593" s="53"/>
      <c r="K1593" s="52"/>
      <c r="L1593" s="53"/>
      <c r="M1593" s="52"/>
      <c r="N1593" s="53"/>
      <c r="O1593" s="52"/>
      <c r="P1593" s="53"/>
      <c r="Q1593" s="52"/>
      <c r="R1593" s="53"/>
      <c r="S1593" s="52"/>
      <c r="T1593" s="53"/>
      <c r="U1593" s="52"/>
      <c r="V1593" s="49"/>
      <c r="W1593" s="46"/>
      <c r="X1593"/>
      <c r="Y1593"/>
      <c r="Z1593"/>
      <c r="AA1593"/>
      <c r="AB1593"/>
    </row>
    <row r="1594" spans="1:28" x14ac:dyDescent="0.25">
      <c r="A1594" s="60"/>
      <c r="B1594" s="37" t="str">
        <f>IFERROR(VLOOKUP(A1594,'Listing Clients'!A:K,2,0),"")</f>
        <v/>
      </c>
      <c r="C1594" s="39" t="str">
        <f>IFERROR(VLOOKUP(A1594,'Listing Clients'!A:K,3,0),"")</f>
        <v/>
      </c>
      <c r="D1594" s="24"/>
      <c r="E1594" s="57"/>
      <c r="F1594" s="54"/>
      <c r="G1594" s="54"/>
      <c r="H1594" s="50">
        <f t="shared" ref="H1594" si="5978">G1594-F1594</f>
        <v>0</v>
      </c>
      <c r="I1594" s="50">
        <f t="shared" ref="I1594" si="5979">COUNTIF(D1594:D1597,"Adulte")*H1594</f>
        <v>0</v>
      </c>
      <c r="J1594" s="47">
        <f t="shared" ref="J1594" si="5980">IF(I1594="","",I1594*Y$2)</f>
        <v>0</v>
      </c>
      <c r="K1594" s="50">
        <f t="shared" ref="K1594" si="5981">COUNTIF(D1594:D1597,"E&lt;10 ans")*H1594</f>
        <v>0</v>
      </c>
      <c r="L1594" s="47">
        <f t="shared" si="5786"/>
        <v>0</v>
      </c>
      <c r="M1594" s="50">
        <f t="shared" ref="M1594" si="5982">COUNTIF(D1594:D1597,"Invité")*H1594</f>
        <v>0</v>
      </c>
      <c r="N1594" s="47">
        <f t="shared" ref="N1594" si="5983">IF(M1594="","",M1594*AC$2)</f>
        <v>0</v>
      </c>
      <c r="O1594" s="50">
        <f t="shared" ref="O1594" si="5984">COUNTIF(D1594:D1597,"Adulte")*H1594</f>
        <v>0</v>
      </c>
      <c r="P1594" s="47">
        <f t="shared" ref="P1594" si="5985">IF(O1594="","",O1594*Z$2)</f>
        <v>0</v>
      </c>
      <c r="Q1594" s="50">
        <f t="shared" ref="Q1594" si="5986">COUNTIF(D1594:D1597,"E&lt;10 ans")*H1594</f>
        <v>0</v>
      </c>
      <c r="R1594" s="47">
        <f t="shared" ref="R1594" si="5987">IF(Q1594="","",Q1594*AB$2)</f>
        <v>0</v>
      </c>
      <c r="S1594" s="50">
        <f t="shared" ref="S1594" si="5988">COUNTIF(D1594:D1597,"Invité")*H1594</f>
        <v>0</v>
      </c>
      <c r="T1594" s="47">
        <f t="shared" ref="T1594" si="5989">IF(S1594="","",S1594*AD$2)</f>
        <v>0</v>
      </c>
      <c r="U1594" s="50">
        <f t="shared" ref="U1594" si="5990">COUNTIF(D1594:D1597,"E&lt;3 ans")</f>
        <v>0</v>
      </c>
      <c r="V1594" s="47">
        <f t="shared" ref="V1594" si="5991">SUM(J1594,L1594,N1594,P1594,R1594,T1594,AE1594)</f>
        <v>0</v>
      </c>
      <c r="W1594" s="44">
        <f t="shared" ref="W1594" si="5992">SUM(O1594,Q1594,S1594)</f>
        <v>0</v>
      </c>
      <c r="X1594"/>
      <c r="Y1594"/>
      <c r="Z1594"/>
      <c r="AA1594"/>
      <c r="AB1594"/>
    </row>
    <row r="1595" spans="1:28" x14ac:dyDescent="0.25">
      <c r="A1595" s="61"/>
      <c r="B1595" s="40"/>
      <c r="D1595" s="42"/>
      <c r="E1595" s="58"/>
      <c r="F1595" s="55"/>
      <c r="G1595" s="55"/>
      <c r="H1595" s="51"/>
      <c r="I1595" s="51"/>
      <c r="J1595" s="48"/>
      <c r="K1595" s="51"/>
      <c r="L1595" s="48"/>
      <c r="M1595" s="51"/>
      <c r="N1595" s="48"/>
      <c r="O1595" s="51"/>
      <c r="P1595" s="48"/>
      <c r="Q1595" s="51"/>
      <c r="R1595" s="48"/>
      <c r="S1595" s="51"/>
      <c r="T1595" s="48"/>
      <c r="U1595" s="51"/>
      <c r="V1595" s="48"/>
      <c r="W1595" s="45"/>
      <c r="X1595"/>
      <c r="Y1595"/>
      <c r="Z1595"/>
      <c r="AA1595"/>
      <c r="AB1595"/>
    </row>
    <row r="1596" spans="1:28" x14ac:dyDescent="0.25">
      <c r="A1596" s="61"/>
      <c r="B1596" s="40"/>
      <c r="D1596" s="42"/>
      <c r="E1596" s="58"/>
      <c r="F1596" s="55"/>
      <c r="G1596" s="55"/>
      <c r="H1596" s="51"/>
      <c r="I1596" s="51"/>
      <c r="J1596" s="48"/>
      <c r="K1596" s="51"/>
      <c r="L1596" s="48"/>
      <c r="M1596" s="51"/>
      <c r="N1596" s="48"/>
      <c r="O1596" s="51"/>
      <c r="P1596" s="48"/>
      <c r="Q1596" s="51"/>
      <c r="R1596" s="48"/>
      <c r="S1596" s="51"/>
      <c r="T1596" s="48"/>
      <c r="U1596" s="51"/>
      <c r="V1596" s="48"/>
      <c r="W1596" s="45"/>
      <c r="X1596"/>
      <c r="Y1596"/>
      <c r="Z1596"/>
      <c r="AA1596"/>
      <c r="AB1596"/>
    </row>
    <row r="1597" spans="1:28" ht="15.75" thickBot="1" x14ac:dyDescent="0.3">
      <c r="A1597" s="62"/>
      <c r="B1597" s="41"/>
      <c r="C1597" s="35"/>
      <c r="D1597" s="25"/>
      <c r="E1597" s="59"/>
      <c r="F1597" s="56"/>
      <c r="G1597" s="56"/>
      <c r="H1597" s="52"/>
      <c r="I1597" s="52"/>
      <c r="J1597" s="53"/>
      <c r="K1597" s="52"/>
      <c r="L1597" s="53"/>
      <c r="M1597" s="52"/>
      <c r="N1597" s="53"/>
      <c r="O1597" s="52"/>
      <c r="P1597" s="53"/>
      <c r="Q1597" s="52"/>
      <c r="R1597" s="53"/>
      <c r="S1597" s="52"/>
      <c r="T1597" s="53"/>
      <c r="U1597" s="52"/>
      <c r="V1597" s="49"/>
      <c r="W1597" s="46"/>
      <c r="X1597"/>
      <c r="Y1597"/>
      <c r="Z1597"/>
      <c r="AA1597"/>
      <c r="AB1597"/>
    </row>
    <row r="1598" spans="1:28" x14ac:dyDescent="0.25">
      <c r="A1598" s="60"/>
      <c r="B1598" s="37" t="str">
        <f>IFERROR(VLOOKUP(A1598,'Listing Clients'!A:K,2,0),"")</f>
        <v/>
      </c>
      <c r="C1598" s="39" t="str">
        <f>IFERROR(VLOOKUP(A1598,'Listing Clients'!A:K,3,0),"")</f>
        <v/>
      </c>
      <c r="D1598" s="24"/>
      <c r="E1598" s="57"/>
      <c r="F1598" s="54"/>
      <c r="G1598" s="54"/>
      <c r="H1598" s="50">
        <f t="shared" ref="H1598" si="5993">G1598-F1598</f>
        <v>0</v>
      </c>
      <c r="I1598" s="50">
        <f t="shared" ref="I1598" si="5994">COUNTIF(D1598:D1601,"Adulte")*H1598</f>
        <v>0</v>
      </c>
      <c r="J1598" s="47">
        <f t="shared" ref="J1598" si="5995">IF(I1598="","",I1598*Y$2)</f>
        <v>0</v>
      </c>
      <c r="K1598" s="50">
        <f t="shared" ref="K1598" si="5996">COUNTIF(D1598:D1601,"E&lt;10 ans")*H1598</f>
        <v>0</v>
      </c>
      <c r="L1598" s="47">
        <f t="shared" si="5786"/>
        <v>0</v>
      </c>
      <c r="M1598" s="50">
        <f t="shared" ref="M1598" si="5997">COUNTIF(D1598:D1601,"Invité")*H1598</f>
        <v>0</v>
      </c>
      <c r="N1598" s="47">
        <f t="shared" ref="N1598" si="5998">IF(M1598="","",M1598*AC$2)</f>
        <v>0</v>
      </c>
      <c r="O1598" s="50">
        <f t="shared" ref="O1598" si="5999">COUNTIF(D1598:D1601,"Adulte")*H1598</f>
        <v>0</v>
      </c>
      <c r="P1598" s="47">
        <f t="shared" ref="P1598" si="6000">IF(O1598="","",O1598*Z$2)</f>
        <v>0</v>
      </c>
      <c r="Q1598" s="50">
        <f t="shared" ref="Q1598" si="6001">COUNTIF(D1598:D1601,"E&lt;10 ans")*H1598</f>
        <v>0</v>
      </c>
      <c r="R1598" s="47">
        <f t="shared" ref="R1598" si="6002">IF(Q1598="","",Q1598*AB$2)</f>
        <v>0</v>
      </c>
      <c r="S1598" s="50">
        <f t="shared" ref="S1598" si="6003">COUNTIF(D1598:D1601,"Invité")*H1598</f>
        <v>0</v>
      </c>
      <c r="T1598" s="47">
        <f t="shared" ref="T1598" si="6004">IF(S1598="","",S1598*AD$2)</f>
        <v>0</v>
      </c>
      <c r="U1598" s="50">
        <f t="shared" ref="U1598" si="6005">COUNTIF(D1598:D1601,"E&lt;3 ans")</f>
        <v>0</v>
      </c>
      <c r="V1598" s="47">
        <f t="shared" ref="V1598" si="6006">SUM(J1598,L1598,N1598,P1598,R1598,T1598,AE1598)</f>
        <v>0</v>
      </c>
      <c r="W1598" s="44">
        <f t="shared" ref="W1598" si="6007">SUM(O1598,Q1598,S1598)</f>
        <v>0</v>
      </c>
      <c r="X1598"/>
      <c r="Y1598"/>
      <c r="Z1598"/>
      <c r="AA1598"/>
      <c r="AB1598"/>
    </row>
    <row r="1599" spans="1:28" x14ac:dyDescent="0.25">
      <c r="A1599" s="61"/>
      <c r="B1599" s="40"/>
      <c r="D1599" s="42"/>
      <c r="E1599" s="58"/>
      <c r="F1599" s="55"/>
      <c r="G1599" s="55"/>
      <c r="H1599" s="51"/>
      <c r="I1599" s="51"/>
      <c r="J1599" s="48"/>
      <c r="K1599" s="51"/>
      <c r="L1599" s="48"/>
      <c r="M1599" s="51"/>
      <c r="N1599" s="48"/>
      <c r="O1599" s="51"/>
      <c r="P1599" s="48"/>
      <c r="Q1599" s="51"/>
      <c r="R1599" s="48"/>
      <c r="S1599" s="51"/>
      <c r="T1599" s="48"/>
      <c r="U1599" s="51"/>
      <c r="V1599" s="48"/>
      <c r="W1599" s="45"/>
      <c r="X1599"/>
      <c r="Y1599"/>
      <c r="Z1599"/>
      <c r="AA1599"/>
      <c r="AB1599"/>
    </row>
    <row r="1600" spans="1:28" x14ac:dyDescent="0.25">
      <c r="A1600" s="61"/>
      <c r="B1600" s="40"/>
      <c r="D1600" s="42"/>
      <c r="E1600" s="58"/>
      <c r="F1600" s="55"/>
      <c r="G1600" s="55"/>
      <c r="H1600" s="51"/>
      <c r="I1600" s="51"/>
      <c r="J1600" s="48"/>
      <c r="K1600" s="51"/>
      <c r="L1600" s="48"/>
      <c r="M1600" s="51"/>
      <c r="N1600" s="48"/>
      <c r="O1600" s="51"/>
      <c r="P1600" s="48"/>
      <c r="Q1600" s="51"/>
      <c r="R1600" s="48"/>
      <c r="S1600" s="51"/>
      <c r="T1600" s="48"/>
      <c r="U1600" s="51"/>
      <c r="V1600" s="48"/>
      <c r="W1600" s="45"/>
      <c r="X1600"/>
      <c r="Y1600"/>
      <c r="Z1600"/>
      <c r="AA1600"/>
      <c r="AB1600"/>
    </row>
    <row r="1601" spans="1:28" ht="15.75" thickBot="1" x14ac:dyDescent="0.3">
      <c r="A1601" s="62"/>
      <c r="B1601" s="41"/>
      <c r="C1601" s="35"/>
      <c r="D1601" s="25"/>
      <c r="E1601" s="59"/>
      <c r="F1601" s="56"/>
      <c r="G1601" s="56"/>
      <c r="H1601" s="52"/>
      <c r="I1601" s="52"/>
      <c r="J1601" s="53"/>
      <c r="K1601" s="52"/>
      <c r="L1601" s="53"/>
      <c r="M1601" s="52"/>
      <c r="N1601" s="53"/>
      <c r="O1601" s="52"/>
      <c r="P1601" s="53"/>
      <c r="Q1601" s="52"/>
      <c r="R1601" s="53"/>
      <c r="S1601" s="52"/>
      <c r="T1601" s="53"/>
      <c r="U1601" s="52"/>
      <c r="V1601" s="49"/>
      <c r="W1601" s="46"/>
      <c r="X1601"/>
      <c r="Y1601"/>
      <c r="Z1601"/>
      <c r="AA1601"/>
      <c r="AB1601"/>
    </row>
    <row r="1602" spans="1:28" x14ac:dyDescent="0.25">
      <c r="A1602" s="60"/>
      <c r="B1602" s="37" t="str">
        <f>IFERROR(VLOOKUP(A1602,'Listing Clients'!A:K,2,0),"")</f>
        <v/>
      </c>
      <c r="C1602" s="39" t="str">
        <f>IFERROR(VLOOKUP(A1602,'Listing Clients'!A:K,3,0),"")</f>
        <v/>
      </c>
      <c r="D1602" s="24"/>
      <c r="E1602" s="57"/>
      <c r="F1602" s="54"/>
      <c r="G1602" s="54"/>
      <c r="H1602" s="50">
        <f t="shared" ref="H1602" si="6008">G1602-F1602</f>
        <v>0</v>
      </c>
      <c r="I1602" s="50">
        <f t="shared" ref="I1602" si="6009">COUNTIF(D1602:D1605,"Adulte")*H1602</f>
        <v>0</v>
      </c>
      <c r="J1602" s="47">
        <f t="shared" ref="J1602" si="6010">IF(I1602="","",I1602*Y$2)</f>
        <v>0</v>
      </c>
      <c r="K1602" s="50">
        <f t="shared" ref="K1602" si="6011">COUNTIF(D1602:D1605,"E&lt;10 ans")*H1602</f>
        <v>0</v>
      </c>
      <c r="L1602" s="47">
        <f t="shared" si="5786"/>
        <v>0</v>
      </c>
      <c r="M1602" s="50">
        <f t="shared" ref="M1602" si="6012">COUNTIF(D1602:D1605,"Invité")*H1602</f>
        <v>0</v>
      </c>
      <c r="N1602" s="47">
        <f t="shared" ref="N1602" si="6013">IF(M1602="","",M1602*AC$2)</f>
        <v>0</v>
      </c>
      <c r="O1602" s="50">
        <f t="shared" ref="O1602" si="6014">COUNTIF(D1602:D1605,"Adulte")*H1602</f>
        <v>0</v>
      </c>
      <c r="P1602" s="47">
        <f t="shared" ref="P1602" si="6015">IF(O1602="","",O1602*Z$2)</f>
        <v>0</v>
      </c>
      <c r="Q1602" s="50">
        <f t="shared" ref="Q1602" si="6016">COUNTIF(D1602:D1605,"E&lt;10 ans")*H1602</f>
        <v>0</v>
      </c>
      <c r="R1602" s="47">
        <f t="shared" ref="R1602" si="6017">IF(Q1602="","",Q1602*AB$2)</f>
        <v>0</v>
      </c>
      <c r="S1602" s="50">
        <f t="shared" ref="S1602" si="6018">COUNTIF(D1602:D1605,"Invité")*H1602</f>
        <v>0</v>
      </c>
      <c r="T1602" s="47">
        <f t="shared" ref="T1602" si="6019">IF(S1602="","",S1602*AD$2)</f>
        <v>0</v>
      </c>
      <c r="U1602" s="50">
        <f t="shared" ref="U1602" si="6020">COUNTIF(D1602:D1605,"E&lt;3 ans")</f>
        <v>0</v>
      </c>
      <c r="V1602" s="47">
        <f t="shared" ref="V1602" si="6021">SUM(J1602,L1602,N1602,P1602,R1602,T1602,AE1602)</f>
        <v>0</v>
      </c>
      <c r="W1602" s="44">
        <f t="shared" ref="W1602" si="6022">SUM(O1602,Q1602,S1602)</f>
        <v>0</v>
      </c>
      <c r="X1602"/>
      <c r="Y1602"/>
      <c r="Z1602"/>
      <c r="AA1602"/>
      <c r="AB1602"/>
    </row>
    <row r="1603" spans="1:28" x14ac:dyDescent="0.25">
      <c r="A1603" s="61"/>
      <c r="B1603" s="40"/>
      <c r="D1603" s="42"/>
      <c r="E1603" s="58"/>
      <c r="F1603" s="55"/>
      <c r="G1603" s="55"/>
      <c r="H1603" s="51"/>
      <c r="I1603" s="51"/>
      <c r="J1603" s="48"/>
      <c r="K1603" s="51"/>
      <c r="L1603" s="48"/>
      <c r="M1603" s="51"/>
      <c r="N1603" s="48"/>
      <c r="O1603" s="51"/>
      <c r="P1603" s="48"/>
      <c r="Q1603" s="51"/>
      <c r="R1603" s="48"/>
      <c r="S1603" s="51"/>
      <c r="T1603" s="48"/>
      <c r="U1603" s="51"/>
      <c r="V1603" s="48"/>
      <c r="W1603" s="45"/>
      <c r="X1603"/>
      <c r="Y1603"/>
      <c r="Z1603"/>
      <c r="AA1603"/>
      <c r="AB1603"/>
    </row>
    <row r="1604" spans="1:28" x14ac:dyDescent="0.25">
      <c r="A1604" s="61"/>
      <c r="B1604" s="40"/>
      <c r="D1604" s="42"/>
      <c r="E1604" s="58"/>
      <c r="F1604" s="55"/>
      <c r="G1604" s="55"/>
      <c r="H1604" s="51"/>
      <c r="I1604" s="51"/>
      <c r="J1604" s="48"/>
      <c r="K1604" s="51"/>
      <c r="L1604" s="48"/>
      <c r="M1604" s="51"/>
      <c r="N1604" s="48"/>
      <c r="O1604" s="51"/>
      <c r="P1604" s="48"/>
      <c r="Q1604" s="51"/>
      <c r="R1604" s="48"/>
      <c r="S1604" s="51"/>
      <c r="T1604" s="48"/>
      <c r="U1604" s="51"/>
      <c r="V1604" s="48"/>
      <c r="W1604" s="45"/>
      <c r="X1604"/>
      <c r="Y1604"/>
      <c r="Z1604"/>
      <c r="AA1604"/>
      <c r="AB1604"/>
    </row>
    <row r="1605" spans="1:28" ht="15.75" thickBot="1" x14ac:dyDescent="0.3">
      <c r="A1605" s="62"/>
      <c r="B1605" s="41"/>
      <c r="C1605" s="35"/>
      <c r="D1605" s="25"/>
      <c r="E1605" s="59"/>
      <c r="F1605" s="56"/>
      <c r="G1605" s="56"/>
      <c r="H1605" s="52"/>
      <c r="I1605" s="52"/>
      <c r="J1605" s="53"/>
      <c r="K1605" s="52"/>
      <c r="L1605" s="53"/>
      <c r="M1605" s="52"/>
      <c r="N1605" s="53"/>
      <c r="O1605" s="52"/>
      <c r="P1605" s="53"/>
      <c r="Q1605" s="52"/>
      <c r="R1605" s="53"/>
      <c r="S1605" s="52"/>
      <c r="T1605" s="53"/>
      <c r="U1605" s="52"/>
      <c r="V1605" s="49"/>
      <c r="W1605" s="46"/>
      <c r="X1605"/>
      <c r="Y1605"/>
      <c r="Z1605"/>
      <c r="AA1605"/>
      <c r="AB1605"/>
    </row>
    <row r="1606" spans="1:28" x14ac:dyDescent="0.25">
      <c r="A1606" s="60"/>
      <c r="B1606" s="37" t="str">
        <f>IFERROR(VLOOKUP(A1606,'Listing Clients'!A:K,2,0),"")</f>
        <v/>
      </c>
      <c r="C1606" s="39" t="str">
        <f>IFERROR(VLOOKUP(A1606,'Listing Clients'!A:K,3,0),"")</f>
        <v/>
      </c>
      <c r="D1606" s="24"/>
      <c r="E1606" s="57"/>
      <c r="F1606" s="54"/>
      <c r="G1606" s="54"/>
      <c r="H1606" s="50">
        <f t="shared" ref="H1606" si="6023">G1606-F1606</f>
        <v>0</v>
      </c>
      <c r="I1606" s="50">
        <f t="shared" ref="I1606" si="6024">COUNTIF(D1606:D1609,"Adulte")*H1606</f>
        <v>0</v>
      </c>
      <c r="J1606" s="47">
        <f t="shared" ref="J1606" si="6025">IF(I1606="","",I1606*Y$2)</f>
        <v>0</v>
      </c>
      <c r="K1606" s="50">
        <f t="shared" ref="K1606" si="6026">COUNTIF(D1606:D1609,"E&lt;10 ans")*H1606</f>
        <v>0</v>
      </c>
      <c r="L1606" s="47">
        <f t="shared" ref="L1606:L1666" si="6027">IF(K1606="","",K1606*AA$2)</f>
        <v>0</v>
      </c>
      <c r="M1606" s="50">
        <f t="shared" ref="M1606" si="6028">COUNTIF(D1606:D1609,"Invité")*H1606</f>
        <v>0</v>
      </c>
      <c r="N1606" s="47">
        <f t="shared" ref="N1606" si="6029">IF(M1606="","",M1606*AC$2)</f>
        <v>0</v>
      </c>
      <c r="O1606" s="50">
        <f t="shared" ref="O1606" si="6030">COUNTIF(D1606:D1609,"Adulte")*H1606</f>
        <v>0</v>
      </c>
      <c r="P1606" s="47">
        <f t="shared" ref="P1606" si="6031">IF(O1606="","",O1606*Z$2)</f>
        <v>0</v>
      </c>
      <c r="Q1606" s="50">
        <f t="shared" ref="Q1606" si="6032">COUNTIF(D1606:D1609,"E&lt;10 ans")*H1606</f>
        <v>0</v>
      </c>
      <c r="R1606" s="47">
        <f t="shared" ref="R1606" si="6033">IF(Q1606="","",Q1606*AB$2)</f>
        <v>0</v>
      </c>
      <c r="S1606" s="50">
        <f t="shared" ref="S1606" si="6034">COUNTIF(D1606:D1609,"Invité")*H1606</f>
        <v>0</v>
      </c>
      <c r="T1606" s="47">
        <f t="shared" ref="T1606" si="6035">IF(S1606="","",S1606*AD$2)</f>
        <v>0</v>
      </c>
      <c r="U1606" s="50">
        <f t="shared" ref="U1606" si="6036">COUNTIF(D1606:D1609,"E&lt;3 ans")</f>
        <v>0</v>
      </c>
      <c r="V1606" s="47">
        <f t="shared" ref="V1606" si="6037">SUM(J1606,L1606,N1606,P1606,R1606,T1606,AE1606)</f>
        <v>0</v>
      </c>
      <c r="W1606" s="44">
        <f t="shared" ref="W1606" si="6038">SUM(O1606,Q1606,S1606)</f>
        <v>0</v>
      </c>
      <c r="X1606"/>
      <c r="Y1606"/>
      <c r="Z1606"/>
      <c r="AA1606"/>
      <c r="AB1606"/>
    </row>
    <row r="1607" spans="1:28" x14ac:dyDescent="0.25">
      <c r="A1607" s="61"/>
      <c r="B1607" s="40"/>
      <c r="D1607" s="42"/>
      <c r="E1607" s="58"/>
      <c r="F1607" s="55"/>
      <c r="G1607" s="55"/>
      <c r="H1607" s="51"/>
      <c r="I1607" s="51"/>
      <c r="J1607" s="48"/>
      <c r="K1607" s="51"/>
      <c r="L1607" s="48"/>
      <c r="M1607" s="51"/>
      <c r="N1607" s="48"/>
      <c r="O1607" s="51"/>
      <c r="P1607" s="48"/>
      <c r="Q1607" s="51"/>
      <c r="R1607" s="48"/>
      <c r="S1607" s="51"/>
      <c r="T1607" s="48"/>
      <c r="U1607" s="51"/>
      <c r="V1607" s="48"/>
      <c r="W1607" s="45"/>
      <c r="X1607"/>
      <c r="Y1607"/>
      <c r="Z1607"/>
      <c r="AA1607"/>
      <c r="AB1607"/>
    </row>
    <row r="1608" spans="1:28" x14ac:dyDescent="0.25">
      <c r="A1608" s="61"/>
      <c r="B1608" s="40"/>
      <c r="D1608" s="42"/>
      <c r="E1608" s="58"/>
      <c r="F1608" s="55"/>
      <c r="G1608" s="55"/>
      <c r="H1608" s="51"/>
      <c r="I1608" s="51"/>
      <c r="J1608" s="48"/>
      <c r="K1608" s="51"/>
      <c r="L1608" s="48"/>
      <c r="M1608" s="51"/>
      <c r="N1608" s="48"/>
      <c r="O1608" s="51"/>
      <c r="P1608" s="48"/>
      <c r="Q1608" s="51"/>
      <c r="R1608" s="48"/>
      <c r="S1608" s="51"/>
      <c r="T1608" s="48"/>
      <c r="U1608" s="51"/>
      <c r="V1608" s="48"/>
      <c r="W1608" s="45"/>
      <c r="X1608"/>
      <c r="Y1608"/>
      <c r="Z1608"/>
      <c r="AA1608"/>
      <c r="AB1608"/>
    </row>
    <row r="1609" spans="1:28" ht="15.75" thickBot="1" x14ac:dyDescent="0.3">
      <c r="A1609" s="62"/>
      <c r="B1609" s="41"/>
      <c r="C1609" s="35"/>
      <c r="D1609" s="25"/>
      <c r="E1609" s="59"/>
      <c r="F1609" s="56"/>
      <c r="G1609" s="56"/>
      <c r="H1609" s="52"/>
      <c r="I1609" s="52"/>
      <c r="J1609" s="53"/>
      <c r="K1609" s="52"/>
      <c r="L1609" s="53"/>
      <c r="M1609" s="52"/>
      <c r="N1609" s="53"/>
      <c r="O1609" s="52"/>
      <c r="P1609" s="53"/>
      <c r="Q1609" s="52"/>
      <c r="R1609" s="53"/>
      <c r="S1609" s="52"/>
      <c r="T1609" s="53"/>
      <c r="U1609" s="52"/>
      <c r="V1609" s="49"/>
      <c r="W1609" s="46"/>
      <c r="X1609"/>
      <c r="Y1609"/>
      <c r="Z1609"/>
      <c r="AA1609"/>
      <c r="AB1609"/>
    </row>
    <row r="1610" spans="1:28" x14ac:dyDescent="0.25">
      <c r="A1610" s="60"/>
      <c r="B1610" s="37" t="str">
        <f>IFERROR(VLOOKUP(A1610,'Listing Clients'!A:K,2,0),"")</f>
        <v/>
      </c>
      <c r="C1610" s="39" t="str">
        <f>IFERROR(VLOOKUP(A1610,'Listing Clients'!A:K,3,0),"")</f>
        <v/>
      </c>
      <c r="D1610" s="24"/>
      <c r="E1610" s="57"/>
      <c r="F1610" s="54"/>
      <c r="G1610" s="54"/>
      <c r="H1610" s="50">
        <f t="shared" ref="H1610" si="6039">G1610-F1610</f>
        <v>0</v>
      </c>
      <c r="I1610" s="50">
        <f t="shared" ref="I1610" si="6040">COUNTIF(D1610:D1613,"Adulte")*H1610</f>
        <v>0</v>
      </c>
      <c r="J1610" s="47">
        <f t="shared" ref="J1610" si="6041">IF(I1610="","",I1610*Y$2)</f>
        <v>0</v>
      </c>
      <c r="K1610" s="50">
        <f t="shared" ref="K1610" si="6042">COUNTIF(D1610:D1613,"E&lt;10 ans")*H1610</f>
        <v>0</v>
      </c>
      <c r="L1610" s="47">
        <f t="shared" si="6027"/>
        <v>0</v>
      </c>
      <c r="M1610" s="50">
        <f t="shared" ref="M1610" si="6043">COUNTIF(D1610:D1613,"Invité")*H1610</f>
        <v>0</v>
      </c>
      <c r="N1610" s="47">
        <f t="shared" ref="N1610" si="6044">IF(M1610="","",M1610*AC$2)</f>
        <v>0</v>
      </c>
      <c r="O1610" s="50">
        <f t="shared" ref="O1610" si="6045">COUNTIF(D1610:D1613,"Adulte")*H1610</f>
        <v>0</v>
      </c>
      <c r="P1610" s="47">
        <f t="shared" ref="P1610" si="6046">IF(O1610="","",O1610*Z$2)</f>
        <v>0</v>
      </c>
      <c r="Q1610" s="50">
        <f t="shared" ref="Q1610" si="6047">COUNTIF(D1610:D1613,"E&lt;10 ans")*H1610</f>
        <v>0</v>
      </c>
      <c r="R1610" s="47">
        <f t="shared" ref="R1610" si="6048">IF(Q1610="","",Q1610*AB$2)</f>
        <v>0</v>
      </c>
      <c r="S1610" s="50">
        <f t="shared" ref="S1610" si="6049">COUNTIF(D1610:D1613,"Invité")*H1610</f>
        <v>0</v>
      </c>
      <c r="T1610" s="47">
        <f t="shared" ref="T1610" si="6050">IF(S1610="","",S1610*AD$2)</f>
        <v>0</v>
      </c>
      <c r="U1610" s="50">
        <f t="shared" ref="U1610" si="6051">COUNTIF(D1610:D1613,"E&lt;3 ans")</f>
        <v>0</v>
      </c>
      <c r="V1610" s="47">
        <f t="shared" ref="V1610" si="6052">SUM(J1610,L1610,N1610,P1610,R1610,T1610,AE1610)</f>
        <v>0</v>
      </c>
      <c r="W1610" s="44">
        <f t="shared" ref="W1610" si="6053">SUM(O1610,Q1610,S1610)</f>
        <v>0</v>
      </c>
      <c r="X1610"/>
      <c r="Y1610"/>
      <c r="Z1610"/>
      <c r="AA1610"/>
      <c r="AB1610"/>
    </row>
    <row r="1611" spans="1:28" x14ac:dyDescent="0.25">
      <c r="A1611" s="61"/>
      <c r="B1611" s="40"/>
      <c r="D1611" s="42"/>
      <c r="E1611" s="58"/>
      <c r="F1611" s="55"/>
      <c r="G1611" s="55"/>
      <c r="H1611" s="51"/>
      <c r="I1611" s="51"/>
      <c r="J1611" s="48"/>
      <c r="K1611" s="51"/>
      <c r="L1611" s="48"/>
      <c r="M1611" s="51"/>
      <c r="N1611" s="48"/>
      <c r="O1611" s="51"/>
      <c r="P1611" s="48"/>
      <c r="Q1611" s="51"/>
      <c r="R1611" s="48"/>
      <c r="S1611" s="51"/>
      <c r="T1611" s="48"/>
      <c r="U1611" s="51"/>
      <c r="V1611" s="48"/>
      <c r="W1611" s="45"/>
      <c r="X1611"/>
      <c r="Y1611"/>
      <c r="Z1611"/>
      <c r="AA1611"/>
      <c r="AB1611"/>
    </row>
    <row r="1612" spans="1:28" x14ac:dyDescent="0.25">
      <c r="A1612" s="61"/>
      <c r="B1612" s="40"/>
      <c r="D1612" s="42"/>
      <c r="E1612" s="58"/>
      <c r="F1612" s="55"/>
      <c r="G1612" s="55"/>
      <c r="H1612" s="51"/>
      <c r="I1612" s="51"/>
      <c r="J1612" s="48"/>
      <c r="K1612" s="51"/>
      <c r="L1612" s="48"/>
      <c r="M1612" s="51"/>
      <c r="N1612" s="48"/>
      <c r="O1612" s="51"/>
      <c r="P1612" s="48"/>
      <c r="Q1612" s="51"/>
      <c r="R1612" s="48"/>
      <c r="S1612" s="51"/>
      <c r="T1612" s="48"/>
      <c r="U1612" s="51"/>
      <c r="V1612" s="48"/>
      <c r="W1612" s="45"/>
      <c r="X1612"/>
      <c r="Y1612"/>
      <c r="Z1612"/>
      <c r="AA1612"/>
      <c r="AB1612"/>
    </row>
    <row r="1613" spans="1:28" ht="15.75" thickBot="1" x14ac:dyDescent="0.3">
      <c r="A1613" s="62"/>
      <c r="B1613" s="41"/>
      <c r="C1613" s="35"/>
      <c r="D1613" s="25"/>
      <c r="E1613" s="59"/>
      <c r="F1613" s="56"/>
      <c r="G1613" s="56"/>
      <c r="H1613" s="52"/>
      <c r="I1613" s="52"/>
      <c r="J1613" s="53"/>
      <c r="K1613" s="52"/>
      <c r="L1613" s="53"/>
      <c r="M1613" s="52"/>
      <c r="N1613" s="53"/>
      <c r="O1613" s="52"/>
      <c r="P1613" s="53"/>
      <c r="Q1613" s="52"/>
      <c r="R1613" s="53"/>
      <c r="S1613" s="52"/>
      <c r="T1613" s="53"/>
      <c r="U1613" s="52"/>
      <c r="V1613" s="49"/>
      <c r="W1613" s="46"/>
      <c r="X1613"/>
      <c r="Y1613"/>
      <c r="Z1613"/>
      <c r="AA1613"/>
      <c r="AB1613"/>
    </row>
    <row r="1614" spans="1:28" x14ac:dyDescent="0.25">
      <c r="A1614" s="60"/>
      <c r="B1614" s="37" t="str">
        <f>IFERROR(VLOOKUP(A1614,'Listing Clients'!A:K,2,0),"")</f>
        <v/>
      </c>
      <c r="C1614" s="39" t="str">
        <f>IFERROR(VLOOKUP(A1614,'Listing Clients'!A:K,3,0),"")</f>
        <v/>
      </c>
      <c r="D1614" s="24"/>
      <c r="E1614" s="57"/>
      <c r="F1614" s="54"/>
      <c r="G1614" s="54"/>
      <c r="H1614" s="50">
        <f t="shared" ref="H1614" si="6054">G1614-F1614</f>
        <v>0</v>
      </c>
      <c r="I1614" s="50">
        <f t="shared" ref="I1614" si="6055">COUNTIF(D1614:D1617,"Adulte")*H1614</f>
        <v>0</v>
      </c>
      <c r="J1614" s="47">
        <f t="shared" ref="J1614" si="6056">IF(I1614="","",I1614*Y$2)</f>
        <v>0</v>
      </c>
      <c r="K1614" s="50">
        <f t="shared" ref="K1614" si="6057">COUNTIF(D1614:D1617,"E&lt;10 ans")*H1614</f>
        <v>0</v>
      </c>
      <c r="L1614" s="47">
        <f t="shared" si="6027"/>
        <v>0</v>
      </c>
      <c r="M1614" s="50">
        <f t="shared" ref="M1614" si="6058">COUNTIF(D1614:D1617,"Invité")*H1614</f>
        <v>0</v>
      </c>
      <c r="N1614" s="47">
        <f t="shared" ref="N1614" si="6059">IF(M1614="","",M1614*AC$2)</f>
        <v>0</v>
      </c>
      <c r="O1614" s="50">
        <f t="shared" ref="O1614" si="6060">COUNTIF(D1614:D1617,"Adulte")*H1614</f>
        <v>0</v>
      </c>
      <c r="P1614" s="47">
        <f t="shared" ref="P1614" si="6061">IF(O1614="","",O1614*Z$2)</f>
        <v>0</v>
      </c>
      <c r="Q1614" s="50">
        <f t="shared" ref="Q1614" si="6062">COUNTIF(D1614:D1617,"E&lt;10 ans")*H1614</f>
        <v>0</v>
      </c>
      <c r="R1614" s="47">
        <f t="shared" ref="R1614" si="6063">IF(Q1614="","",Q1614*AB$2)</f>
        <v>0</v>
      </c>
      <c r="S1614" s="50">
        <f t="shared" ref="S1614" si="6064">COUNTIF(D1614:D1617,"Invité")*H1614</f>
        <v>0</v>
      </c>
      <c r="T1614" s="47">
        <f t="shared" ref="T1614" si="6065">IF(S1614="","",S1614*AD$2)</f>
        <v>0</v>
      </c>
      <c r="U1614" s="50">
        <f t="shared" ref="U1614" si="6066">COUNTIF(D1614:D1617,"E&lt;3 ans")</f>
        <v>0</v>
      </c>
      <c r="V1614" s="47">
        <f t="shared" ref="V1614" si="6067">SUM(J1614,L1614,N1614,P1614,R1614,T1614,AE1614)</f>
        <v>0</v>
      </c>
      <c r="W1614" s="44">
        <f t="shared" ref="W1614" si="6068">SUM(O1614,Q1614,S1614)</f>
        <v>0</v>
      </c>
      <c r="X1614"/>
      <c r="Y1614"/>
      <c r="Z1614"/>
      <c r="AA1614"/>
      <c r="AB1614"/>
    </row>
    <row r="1615" spans="1:28" x14ac:dyDescent="0.25">
      <c r="A1615" s="61"/>
      <c r="B1615" s="40"/>
      <c r="D1615" s="42"/>
      <c r="E1615" s="58"/>
      <c r="F1615" s="55"/>
      <c r="G1615" s="55"/>
      <c r="H1615" s="51"/>
      <c r="I1615" s="51"/>
      <c r="J1615" s="48"/>
      <c r="K1615" s="51"/>
      <c r="L1615" s="48"/>
      <c r="M1615" s="51"/>
      <c r="N1615" s="48"/>
      <c r="O1615" s="51"/>
      <c r="P1615" s="48"/>
      <c r="Q1615" s="51"/>
      <c r="R1615" s="48"/>
      <c r="S1615" s="51"/>
      <c r="T1615" s="48"/>
      <c r="U1615" s="51"/>
      <c r="V1615" s="48"/>
      <c r="W1615" s="45"/>
      <c r="X1615"/>
      <c r="Y1615"/>
      <c r="Z1615"/>
      <c r="AA1615"/>
      <c r="AB1615"/>
    </row>
    <row r="1616" spans="1:28" x14ac:dyDescent="0.25">
      <c r="A1616" s="61"/>
      <c r="B1616" s="40"/>
      <c r="D1616" s="42"/>
      <c r="E1616" s="58"/>
      <c r="F1616" s="55"/>
      <c r="G1616" s="55"/>
      <c r="H1616" s="51"/>
      <c r="I1616" s="51"/>
      <c r="J1616" s="48"/>
      <c r="K1616" s="51"/>
      <c r="L1616" s="48"/>
      <c r="M1616" s="51"/>
      <c r="N1616" s="48"/>
      <c r="O1616" s="51"/>
      <c r="P1616" s="48"/>
      <c r="Q1616" s="51"/>
      <c r="R1616" s="48"/>
      <c r="S1616" s="51"/>
      <c r="T1616" s="48"/>
      <c r="U1616" s="51"/>
      <c r="V1616" s="48"/>
      <c r="W1616" s="45"/>
      <c r="X1616"/>
      <c r="Y1616"/>
      <c r="Z1616"/>
      <c r="AA1616"/>
      <c r="AB1616"/>
    </row>
    <row r="1617" spans="1:28" ht="15.75" thickBot="1" x14ac:dyDescent="0.3">
      <c r="A1617" s="62"/>
      <c r="B1617" s="41"/>
      <c r="C1617" s="35"/>
      <c r="D1617" s="25"/>
      <c r="E1617" s="59"/>
      <c r="F1617" s="56"/>
      <c r="G1617" s="56"/>
      <c r="H1617" s="52"/>
      <c r="I1617" s="52"/>
      <c r="J1617" s="53"/>
      <c r="K1617" s="52"/>
      <c r="L1617" s="53"/>
      <c r="M1617" s="52"/>
      <c r="N1617" s="53"/>
      <c r="O1617" s="52"/>
      <c r="P1617" s="53"/>
      <c r="Q1617" s="52"/>
      <c r="R1617" s="53"/>
      <c r="S1617" s="52"/>
      <c r="T1617" s="53"/>
      <c r="U1617" s="52"/>
      <c r="V1617" s="49"/>
      <c r="W1617" s="46"/>
      <c r="X1617"/>
      <c r="Y1617"/>
      <c r="Z1617"/>
      <c r="AA1617"/>
      <c r="AB1617"/>
    </row>
    <row r="1618" spans="1:28" x14ac:dyDescent="0.25">
      <c r="A1618" s="60"/>
      <c r="B1618" s="37" t="str">
        <f>IFERROR(VLOOKUP(A1618,'Listing Clients'!A:K,2,0),"")</f>
        <v/>
      </c>
      <c r="C1618" s="39" t="str">
        <f>IFERROR(VLOOKUP(A1618,'Listing Clients'!A:K,3,0),"")</f>
        <v/>
      </c>
      <c r="D1618" s="24"/>
      <c r="E1618" s="57"/>
      <c r="F1618" s="54"/>
      <c r="G1618" s="54"/>
      <c r="H1618" s="50">
        <f t="shared" ref="H1618" si="6069">G1618-F1618</f>
        <v>0</v>
      </c>
      <c r="I1618" s="50">
        <f t="shared" ref="I1618" si="6070">COUNTIF(D1618:D1621,"Adulte")*H1618</f>
        <v>0</v>
      </c>
      <c r="J1618" s="47">
        <f t="shared" ref="J1618" si="6071">IF(I1618="","",I1618*Y$2)</f>
        <v>0</v>
      </c>
      <c r="K1618" s="50">
        <f t="shared" ref="K1618" si="6072">COUNTIF(D1618:D1621,"E&lt;10 ans")*H1618</f>
        <v>0</v>
      </c>
      <c r="L1618" s="47">
        <f t="shared" si="6027"/>
        <v>0</v>
      </c>
      <c r="M1618" s="50">
        <f t="shared" ref="M1618" si="6073">COUNTIF(D1618:D1621,"Invité")*H1618</f>
        <v>0</v>
      </c>
      <c r="N1618" s="47">
        <f t="shared" ref="N1618" si="6074">IF(M1618="","",M1618*AC$2)</f>
        <v>0</v>
      </c>
      <c r="O1618" s="50">
        <f t="shared" ref="O1618" si="6075">COUNTIF(D1618:D1621,"Adulte")*H1618</f>
        <v>0</v>
      </c>
      <c r="P1618" s="47">
        <f t="shared" ref="P1618" si="6076">IF(O1618="","",O1618*Z$2)</f>
        <v>0</v>
      </c>
      <c r="Q1618" s="50">
        <f t="shared" ref="Q1618" si="6077">COUNTIF(D1618:D1621,"E&lt;10 ans")*H1618</f>
        <v>0</v>
      </c>
      <c r="R1618" s="47">
        <f t="shared" ref="R1618" si="6078">IF(Q1618="","",Q1618*AB$2)</f>
        <v>0</v>
      </c>
      <c r="S1618" s="50">
        <f t="shared" ref="S1618" si="6079">COUNTIF(D1618:D1621,"Invité")*H1618</f>
        <v>0</v>
      </c>
      <c r="T1618" s="47">
        <f t="shared" ref="T1618" si="6080">IF(S1618="","",S1618*AD$2)</f>
        <v>0</v>
      </c>
      <c r="U1618" s="50">
        <f t="shared" ref="U1618" si="6081">COUNTIF(D1618:D1621,"E&lt;3 ans")</f>
        <v>0</v>
      </c>
      <c r="V1618" s="47">
        <f t="shared" ref="V1618" si="6082">SUM(J1618,L1618,N1618,P1618,R1618,T1618,AE1618)</f>
        <v>0</v>
      </c>
      <c r="W1618" s="44">
        <f t="shared" ref="W1618" si="6083">SUM(O1618,Q1618,S1618)</f>
        <v>0</v>
      </c>
      <c r="X1618"/>
      <c r="Y1618"/>
      <c r="Z1618"/>
      <c r="AA1618"/>
      <c r="AB1618"/>
    </row>
    <row r="1619" spans="1:28" x14ac:dyDescent="0.25">
      <c r="A1619" s="61"/>
      <c r="B1619" s="40"/>
      <c r="D1619" s="42"/>
      <c r="E1619" s="58"/>
      <c r="F1619" s="55"/>
      <c r="G1619" s="55"/>
      <c r="H1619" s="51"/>
      <c r="I1619" s="51"/>
      <c r="J1619" s="48"/>
      <c r="K1619" s="51"/>
      <c r="L1619" s="48"/>
      <c r="M1619" s="51"/>
      <c r="N1619" s="48"/>
      <c r="O1619" s="51"/>
      <c r="P1619" s="48"/>
      <c r="Q1619" s="51"/>
      <c r="R1619" s="48"/>
      <c r="S1619" s="51"/>
      <c r="T1619" s="48"/>
      <c r="U1619" s="51"/>
      <c r="V1619" s="48"/>
      <c r="W1619" s="45"/>
      <c r="X1619"/>
      <c r="Y1619"/>
      <c r="Z1619"/>
      <c r="AA1619"/>
      <c r="AB1619"/>
    </row>
    <row r="1620" spans="1:28" x14ac:dyDescent="0.25">
      <c r="A1620" s="61"/>
      <c r="B1620" s="40"/>
      <c r="D1620" s="42"/>
      <c r="E1620" s="58"/>
      <c r="F1620" s="55"/>
      <c r="G1620" s="55"/>
      <c r="H1620" s="51"/>
      <c r="I1620" s="51"/>
      <c r="J1620" s="48"/>
      <c r="K1620" s="51"/>
      <c r="L1620" s="48"/>
      <c r="M1620" s="51"/>
      <c r="N1620" s="48"/>
      <c r="O1620" s="51"/>
      <c r="P1620" s="48"/>
      <c r="Q1620" s="51"/>
      <c r="R1620" s="48"/>
      <c r="S1620" s="51"/>
      <c r="T1620" s="48"/>
      <c r="U1620" s="51"/>
      <c r="V1620" s="48"/>
      <c r="W1620" s="45"/>
      <c r="X1620"/>
      <c r="Y1620"/>
      <c r="Z1620"/>
      <c r="AA1620"/>
      <c r="AB1620"/>
    </row>
    <row r="1621" spans="1:28" ht="15.75" thickBot="1" x14ac:dyDescent="0.3">
      <c r="A1621" s="62"/>
      <c r="B1621" s="41"/>
      <c r="C1621" s="35"/>
      <c r="D1621" s="25"/>
      <c r="E1621" s="59"/>
      <c r="F1621" s="56"/>
      <c r="G1621" s="56"/>
      <c r="H1621" s="52"/>
      <c r="I1621" s="52"/>
      <c r="J1621" s="53"/>
      <c r="K1621" s="52"/>
      <c r="L1621" s="53"/>
      <c r="M1621" s="52"/>
      <c r="N1621" s="53"/>
      <c r="O1621" s="52"/>
      <c r="P1621" s="53"/>
      <c r="Q1621" s="52"/>
      <c r="R1621" s="53"/>
      <c r="S1621" s="52"/>
      <c r="T1621" s="53"/>
      <c r="U1621" s="52"/>
      <c r="V1621" s="49"/>
      <c r="W1621" s="46"/>
      <c r="X1621"/>
      <c r="Y1621"/>
      <c r="Z1621"/>
      <c r="AA1621"/>
      <c r="AB1621"/>
    </row>
    <row r="1622" spans="1:28" x14ac:dyDescent="0.25">
      <c r="A1622" s="60"/>
      <c r="B1622" s="37" t="str">
        <f>IFERROR(VLOOKUP(A1622,'Listing Clients'!A:K,2,0),"")</f>
        <v/>
      </c>
      <c r="C1622" s="39" t="str">
        <f>IFERROR(VLOOKUP(A1622,'Listing Clients'!A:K,3,0),"")</f>
        <v/>
      </c>
      <c r="D1622" s="24"/>
      <c r="E1622" s="57"/>
      <c r="F1622" s="54"/>
      <c r="G1622" s="54"/>
      <c r="H1622" s="50">
        <f t="shared" ref="H1622" si="6084">G1622-F1622</f>
        <v>0</v>
      </c>
      <c r="I1622" s="50">
        <f t="shared" ref="I1622" si="6085">COUNTIF(D1622:D1625,"Adulte")*H1622</f>
        <v>0</v>
      </c>
      <c r="J1622" s="47">
        <f t="shared" ref="J1622" si="6086">IF(I1622="","",I1622*Y$2)</f>
        <v>0</v>
      </c>
      <c r="K1622" s="50">
        <f t="shared" ref="K1622" si="6087">COUNTIF(D1622:D1625,"E&lt;10 ans")*H1622</f>
        <v>0</v>
      </c>
      <c r="L1622" s="47">
        <f t="shared" si="6027"/>
        <v>0</v>
      </c>
      <c r="M1622" s="50">
        <f t="shared" ref="M1622" si="6088">COUNTIF(D1622:D1625,"Invité")*H1622</f>
        <v>0</v>
      </c>
      <c r="N1622" s="47">
        <f t="shared" ref="N1622" si="6089">IF(M1622="","",M1622*AC$2)</f>
        <v>0</v>
      </c>
      <c r="O1622" s="50">
        <f t="shared" ref="O1622" si="6090">COUNTIF(D1622:D1625,"Adulte")*H1622</f>
        <v>0</v>
      </c>
      <c r="P1622" s="47">
        <f t="shared" ref="P1622" si="6091">IF(O1622="","",O1622*Z$2)</f>
        <v>0</v>
      </c>
      <c r="Q1622" s="50">
        <f t="shared" ref="Q1622" si="6092">COUNTIF(D1622:D1625,"E&lt;10 ans")*H1622</f>
        <v>0</v>
      </c>
      <c r="R1622" s="47">
        <f t="shared" ref="R1622" si="6093">IF(Q1622="","",Q1622*AB$2)</f>
        <v>0</v>
      </c>
      <c r="S1622" s="50">
        <f t="shared" ref="S1622" si="6094">COUNTIF(D1622:D1625,"Invité")*H1622</f>
        <v>0</v>
      </c>
      <c r="T1622" s="47">
        <f t="shared" ref="T1622" si="6095">IF(S1622="","",S1622*AD$2)</f>
        <v>0</v>
      </c>
      <c r="U1622" s="50">
        <f t="shared" ref="U1622" si="6096">COUNTIF(D1622:D1625,"E&lt;3 ans")</f>
        <v>0</v>
      </c>
      <c r="V1622" s="47">
        <f t="shared" ref="V1622" si="6097">SUM(J1622,L1622,N1622,P1622,R1622,T1622,AE1622)</f>
        <v>0</v>
      </c>
      <c r="W1622" s="44">
        <f t="shared" ref="W1622" si="6098">SUM(O1622,Q1622,S1622)</f>
        <v>0</v>
      </c>
      <c r="X1622"/>
      <c r="Y1622"/>
      <c r="Z1622"/>
      <c r="AA1622"/>
      <c r="AB1622"/>
    </row>
    <row r="1623" spans="1:28" x14ac:dyDescent="0.25">
      <c r="A1623" s="61"/>
      <c r="B1623" s="40"/>
      <c r="D1623" s="42"/>
      <c r="E1623" s="58"/>
      <c r="F1623" s="55"/>
      <c r="G1623" s="55"/>
      <c r="H1623" s="51"/>
      <c r="I1623" s="51"/>
      <c r="J1623" s="48"/>
      <c r="K1623" s="51"/>
      <c r="L1623" s="48"/>
      <c r="M1623" s="51"/>
      <c r="N1623" s="48"/>
      <c r="O1623" s="51"/>
      <c r="P1623" s="48"/>
      <c r="Q1623" s="51"/>
      <c r="R1623" s="48"/>
      <c r="S1623" s="51"/>
      <c r="T1623" s="48"/>
      <c r="U1623" s="51"/>
      <c r="V1623" s="48"/>
      <c r="W1623" s="45"/>
      <c r="X1623"/>
      <c r="Y1623"/>
      <c r="Z1623"/>
      <c r="AA1623"/>
      <c r="AB1623"/>
    </row>
    <row r="1624" spans="1:28" x14ac:dyDescent="0.25">
      <c r="A1624" s="61"/>
      <c r="B1624" s="40"/>
      <c r="D1624" s="42"/>
      <c r="E1624" s="58"/>
      <c r="F1624" s="55"/>
      <c r="G1624" s="55"/>
      <c r="H1624" s="51"/>
      <c r="I1624" s="51"/>
      <c r="J1624" s="48"/>
      <c r="K1624" s="51"/>
      <c r="L1624" s="48"/>
      <c r="M1624" s="51"/>
      <c r="N1624" s="48"/>
      <c r="O1624" s="51"/>
      <c r="P1624" s="48"/>
      <c r="Q1624" s="51"/>
      <c r="R1624" s="48"/>
      <c r="S1624" s="51"/>
      <c r="T1624" s="48"/>
      <c r="U1624" s="51"/>
      <c r="V1624" s="48"/>
      <c r="W1624" s="45"/>
      <c r="X1624"/>
      <c r="Y1624"/>
      <c r="Z1624"/>
      <c r="AA1624"/>
      <c r="AB1624"/>
    </row>
    <row r="1625" spans="1:28" ht="15.75" thickBot="1" x14ac:dyDescent="0.3">
      <c r="A1625" s="62"/>
      <c r="B1625" s="41"/>
      <c r="C1625" s="35"/>
      <c r="D1625" s="25"/>
      <c r="E1625" s="59"/>
      <c r="F1625" s="56"/>
      <c r="G1625" s="56"/>
      <c r="H1625" s="52"/>
      <c r="I1625" s="52"/>
      <c r="J1625" s="53"/>
      <c r="K1625" s="52"/>
      <c r="L1625" s="53"/>
      <c r="M1625" s="52"/>
      <c r="N1625" s="53"/>
      <c r="O1625" s="52"/>
      <c r="P1625" s="53"/>
      <c r="Q1625" s="52"/>
      <c r="R1625" s="53"/>
      <c r="S1625" s="52"/>
      <c r="T1625" s="53"/>
      <c r="U1625" s="52"/>
      <c r="V1625" s="49"/>
      <c r="W1625" s="46"/>
      <c r="X1625"/>
      <c r="Y1625"/>
      <c r="Z1625"/>
      <c r="AA1625"/>
      <c r="AB1625"/>
    </row>
    <row r="1626" spans="1:28" x14ac:dyDescent="0.25">
      <c r="A1626" s="60"/>
      <c r="B1626" s="37" t="str">
        <f>IFERROR(VLOOKUP(A1626,'Listing Clients'!A:K,2,0),"")</f>
        <v/>
      </c>
      <c r="C1626" s="39" t="str">
        <f>IFERROR(VLOOKUP(A1626,'Listing Clients'!A:K,3,0),"")</f>
        <v/>
      </c>
      <c r="D1626" s="24"/>
      <c r="E1626" s="57"/>
      <c r="F1626" s="54"/>
      <c r="G1626" s="54"/>
      <c r="H1626" s="50">
        <f t="shared" ref="H1626" si="6099">G1626-F1626</f>
        <v>0</v>
      </c>
      <c r="I1626" s="50">
        <f t="shared" ref="I1626" si="6100">COUNTIF(D1626:D1629,"Adulte")*H1626</f>
        <v>0</v>
      </c>
      <c r="J1626" s="47">
        <f t="shared" ref="J1626" si="6101">IF(I1626="","",I1626*Y$2)</f>
        <v>0</v>
      </c>
      <c r="K1626" s="50">
        <f t="shared" ref="K1626" si="6102">COUNTIF(D1626:D1629,"E&lt;10 ans")*H1626</f>
        <v>0</v>
      </c>
      <c r="L1626" s="47">
        <f t="shared" si="6027"/>
        <v>0</v>
      </c>
      <c r="M1626" s="50">
        <f t="shared" ref="M1626" si="6103">COUNTIF(D1626:D1629,"Invité")*H1626</f>
        <v>0</v>
      </c>
      <c r="N1626" s="47">
        <f t="shared" ref="N1626" si="6104">IF(M1626="","",M1626*AC$2)</f>
        <v>0</v>
      </c>
      <c r="O1626" s="50">
        <f t="shared" ref="O1626" si="6105">COUNTIF(D1626:D1629,"Adulte")*H1626</f>
        <v>0</v>
      </c>
      <c r="P1626" s="47">
        <f t="shared" ref="P1626" si="6106">IF(O1626="","",O1626*Z$2)</f>
        <v>0</v>
      </c>
      <c r="Q1626" s="50">
        <f t="shared" ref="Q1626" si="6107">COUNTIF(D1626:D1629,"E&lt;10 ans")*H1626</f>
        <v>0</v>
      </c>
      <c r="R1626" s="47">
        <f t="shared" ref="R1626" si="6108">IF(Q1626="","",Q1626*AB$2)</f>
        <v>0</v>
      </c>
      <c r="S1626" s="50">
        <f t="shared" ref="S1626" si="6109">COUNTIF(D1626:D1629,"Invité")*H1626</f>
        <v>0</v>
      </c>
      <c r="T1626" s="47">
        <f t="shared" ref="T1626" si="6110">IF(S1626="","",S1626*AD$2)</f>
        <v>0</v>
      </c>
      <c r="U1626" s="50">
        <f t="shared" ref="U1626" si="6111">COUNTIF(D1626:D1629,"E&lt;3 ans")</f>
        <v>0</v>
      </c>
      <c r="V1626" s="47">
        <f t="shared" ref="V1626" si="6112">SUM(J1626,L1626,N1626,P1626,R1626,T1626,AE1626)</f>
        <v>0</v>
      </c>
      <c r="W1626" s="44">
        <f t="shared" ref="W1626" si="6113">SUM(O1626,Q1626,S1626)</f>
        <v>0</v>
      </c>
      <c r="X1626"/>
      <c r="Y1626"/>
      <c r="Z1626"/>
      <c r="AA1626"/>
      <c r="AB1626"/>
    </row>
    <row r="1627" spans="1:28" x14ac:dyDescent="0.25">
      <c r="A1627" s="61"/>
      <c r="B1627" s="40"/>
      <c r="D1627" s="42"/>
      <c r="E1627" s="58"/>
      <c r="F1627" s="55"/>
      <c r="G1627" s="55"/>
      <c r="H1627" s="51"/>
      <c r="I1627" s="51"/>
      <c r="J1627" s="48"/>
      <c r="K1627" s="51"/>
      <c r="L1627" s="48"/>
      <c r="M1627" s="51"/>
      <c r="N1627" s="48"/>
      <c r="O1627" s="51"/>
      <c r="P1627" s="48"/>
      <c r="Q1627" s="51"/>
      <c r="R1627" s="48"/>
      <c r="S1627" s="51"/>
      <c r="T1627" s="48"/>
      <c r="U1627" s="51"/>
      <c r="V1627" s="48"/>
      <c r="W1627" s="45"/>
      <c r="X1627"/>
      <c r="Y1627"/>
      <c r="Z1627"/>
      <c r="AA1627"/>
      <c r="AB1627"/>
    </row>
    <row r="1628" spans="1:28" x14ac:dyDescent="0.25">
      <c r="A1628" s="61"/>
      <c r="B1628" s="40"/>
      <c r="D1628" s="42"/>
      <c r="E1628" s="58"/>
      <c r="F1628" s="55"/>
      <c r="G1628" s="55"/>
      <c r="H1628" s="51"/>
      <c r="I1628" s="51"/>
      <c r="J1628" s="48"/>
      <c r="K1628" s="51"/>
      <c r="L1628" s="48"/>
      <c r="M1628" s="51"/>
      <c r="N1628" s="48"/>
      <c r="O1628" s="51"/>
      <c r="P1628" s="48"/>
      <c r="Q1628" s="51"/>
      <c r="R1628" s="48"/>
      <c r="S1628" s="51"/>
      <c r="T1628" s="48"/>
      <c r="U1628" s="51"/>
      <c r="V1628" s="48"/>
      <c r="W1628" s="45"/>
      <c r="X1628"/>
      <c r="Y1628"/>
      <c r="Z1628"/>
      <c r="AA1628"/>
      <c r="AB1628"/>
    </row>
    <row r="1629" spans="1:28" ht="15.75" thickBot="1" x14ac:dyDescent="0.3">
      <c r="A1629" s="62"/>
      <c r="B1629" s="41"/>
      <c r="C1629" s="35"/>
      <c r="D1629" s="25"/>
      <c r="E1629" s="59"/>
      <c r="F1629" s="56"/>
      <c r="G1629" s="56"/>
      <c r="H1629" s="52"/>
      <c r="I1629" s="52"/>
      <c r="J1629" s="53"/>
      <c r="K1629" s="52"/>
      <c r="L1629" s="53"/>
      <c r="M1629" s="52"/>
      <c r="N1629" s="53"/>
      <c r="O1629" s="52"/>
      <c r="P1629" s="53"/>
      <c r="Q1629" s="52"/>
      <c r="R1629" s="53"/>
      <c r="S1629" s="52"/>
      <c r="T1629" s="53"/>
      <c r="U1629" s="52"/>
      <c r="V1629" s="49"/>
      <c r="W1629" s="46"/>
      <c r="X1629"/>
      <c r="Y1629"/>
      <c r="Z1629"/>
      <c r="AA1629"/>
      <c r="AB1629"/>
    </row>
    <row r="1630" spans="1:28" x14ac:dyDescent="0.25">
      <c r="A1630" s="60"/>
      <c r="B1630" s="37" t="str">
        <f>IFERROR(VLOOKUP(A1630,'Listing Clients'!A:K,2,0),"")</f>
        <v/>
      </c>
      <c r="C1630" s="39" t="str">
        <f>IFERROR(VLOOKUP(A1630,'Listing Clients'!A:K,3,0),"")</f>
        <v/>
      </c>
      <c r="D1630" s="24"/>
      <c r="E1630" s="57"/>
      <c r="F1630" s="54"/>
      <c r="G1630" s="54"/>
      <c r="H1630" s="50">
        <f t="shared" ref="H1630" si="6114">G1630-F1630</f>
        <v>0</v>
      </c>
      <c r="I1630" s="50">
        <f t="shared" ref="I1630" si="6115">COUNTIF(D1630:D1633,"Adulte")*H1630</f>
        <v>0</v>
      </c>
      <c r="J1630" s="47">
        <f t="shared" ref="J1630" si="6116">IF(I1630="","",I1630*Y$2)</f>
        <v>0</v>
      </c>
      <c r="K1630" s="50">
        <f t="shared" ref="K1630" si="6117">COUNTIF(D1630:D1633,"E&lt;10 ans")*H1630</f>
        <v>0</v>
      </c>
      <c r="L1630" s="47">
        <f t="shared" si="6027"/>
        <v>0</v>
      </c>
      <c r="M1630" s="50">
        <f t="shared" ref="M1630" si="6118">COUNTIF(D1630:D1633,"Invité")*H1630</f>
        <v>0</v>
      </c>
      <c r="N1630" s="47">
        <f t="shared" ref="N1630" si="6119">IF(M1630="","",M1630*AC$2)</f>
        <v>0</v>
      </c>
      <c r="O1630" s="50">
        <f t="shared" ref="O1630" si="6120">COUNTIF(D1630:D1633,"Adulte")*H1630</f>
        <v>0</v>
      </c>
      <c r="P1630" s="47">
        <f t="shared" ref="P1630" si="6121">IF(O1630="","",O1630*Z$2)</f>
        <v>0</v>
      </c>
      <c r="Q1630" s="50">
        <f t="shared" ref="Q1630" si="6122">COUNTIF(D1630:D1633,"E&lt;10 ans")*H1630</f>
        <v>0</v>
      </c>
      <c r="R1630" s="47">
        <f t="shared" ref="R1630" si="6123">IF(Q1630="","",Q1630*AB$2)</f>
        <v>0</v>
      </c>
      <c r="S1630" s="50">
        <f t="shared" ref="S1630" si="6124">COUNTIF(D1630:D1633,"Invité")*H1630</f>
        <v>0</v>
      </c>
      <c r="T1630" s="47">
        <f t="shared" ref="T1630" si="6125">IF(S1630="","",S1630*AD$2)</f>
        <v>0</v>
      </c>
      <c r="U1630" s="50">
        <f t="shared" ref="U1630" si="6126">COUNTIF(D1630:D1633,"E&lt;3 ans")</f>
        <v>0</v>
      </c>
      <c r="V1630" s="47">
        <f t="shared" ref="V1630" si="6127">SUM(J1630,L1630,N1630,P1630,R1630,T1630,AE1630)</f>
        <v>0</v>
      </c>
      <c r="W1630" s="44">
        <f t="shared" ref="W1630" si="6128">SUM(O1630,Q1630,S1630)</f>
        <v>0</v>
      </c>
      <c r="X1630"/>
      <c r="Y1630"/>
      <c r="Z1630"/>
      <c r="AA1630"/>
      <c r="AB1630"/>
    </row>
    <row r="1631" spans="1:28" x14ac:dyDescent="0.25">
      <c r="A1631" s="61"/>
      <c r="B1631" s="40"/>
      <c r="D1631" s="42"/>
      <c r="E1631" s="58"/>
      <c r="F1631" s="55"/>
      <c r="G1631" s="55"/>
      <c r="H1631" s="51"/>
      <c r="I1631" s="51"/>
      <c r="J1631" s="48"/>
      <c r="K1631" s="51"/>
      <c r="L1631" s="48"/>
      <c r="M1631" s="51"/>
      <c r="N1631" s="48"/>
      <c r="O1631" s="51"/>
      <c r="P1631" s="48"/>
      <c r="Q1631" s="51"/>
      <c r="R1631" s="48"/>
      <c r="S1631" s="51"/>
      <c r="T1631" s="48"/>
      <c r="U1631" s="51"/>
      <c r="V1631" s="48"/>
      <c r="W1631" s="45"/>
      <c r="X1631"/>
      <c r="Y1631"/>
      <c r="Z1631"/>
      <c r="AA1631"/>
      <c r="AB1631"/>
    </row>
    <row r="1632" spans="1:28" x14ac:dyDescent="0.25">
      <c r="A1632" s="61"/>
      <c r="B1632" s="40"/>
      <c r="D1632" s="42"/>
      <c r="E1632" s="58"/>
      <c r="F1632" s="55"/>
      <c r="G1632" s="55"/>
      <c r="H1632" s="51"/>
      <c r="I1632" s="51"/>
      <c r="J1632" s="48"/>
      <c r="K1632" s="51"/>
      <c r="L1632" s="48"/>
      <c r="M1632" s="51"/>
      <c r="N1632" s="48"/>
      <c r="O1632" s="51"/>
      <c r="P1632" s="48"/>
      <c r="Q1632" s="51"/>
      <c r="R1632" s="48"/>
      <c r="S1632" s="51"/>
      <c r="T1632" s="48"/>
      <c r="U1632" s="51"/>
      <c r="V1632" s="48"/>
      <c r="W1632" s="45"/>
      <c r="X1632"/>
      <c r="Y1632"/>
      <c r="Z1632"/>
      <c r="AA1632"/>
      <c r="AB1632"/>
    </row>
    <row r="1633" spans="1:28" ht="15.75" thickBot="1" x14ac:dyDescent="0.3">
      <c r="A1633" s="62"/>
      <c r="B1633" s="41"/>
      <c r="C1633" s="35"/>
      <c r="D1633" s="25"/>
      <c r="E1633" s="59"/>
      <c r="F1633" s="56"/>
      <c r="G1633" s="56"/>
      <c r="H1633" s="52"/>
      <c r="I1633" s="52"/>
      <c r="J1633" s="53"/>
      <c r="K1633" s="52"/>
      <c r="L1633" s="53"/>
      <c r="M1633" s="52"/>
      <c r="N1633" s="53"/>
      <c r="O1633" s="52"/>
      <c r="P1633" s="53"/>
      <c r="Q1633" s="52"/>
      <c r="R1633" s="53"/>
      <c r="S1633" s="52"/>
      <c r="T1633" s="53"/>
      <c r="U1633" s="52"/>
      <c r="V1633" s="49"/>
      <c r="W1633" s="46"/>
      <c r="X1633"/>
      <c r="Y1633"/>
      <c r="Z1633"/>
      <c r="AA1633"/>
      <c r="AB1633"/>
    </row>
    <row r="1634" spans="1:28" x14ac:dyDescent="0.25">
      <c r="A1634" s="60"/>
      <c r="B1634" s="37" t="str">
        <f>IFERROR(VLOOKUP(A1634,'Listing Clients'!A:K,2,0),"")</f>
        <v/>
      </c>
      <c r="C1634" s="39" t="str">
        <f>IFERROR(VLOOKUP(A1634,'Listing Clients'!A:K,3,0),"")</f>
        <v/>
      </c>
      <c r="D1634" s="24"/>
      <c r="E1634" s="57"/>
      <c r="F1634" s="54"/>
      <c r="G1634" s="54"/>
      <c r="H1634" s="50">
        <f t="shared" ref="H1634" si="6129">G1634-F1634</f>
        <v>0</v>
      </c>
      <c r="I1634" s="50">
        <f t="shared" ref="I1634" si="6130">COUNTIF(D1634:D1637,"Adulte")*H1634</f>
        <v>0</v>
      </c>
      <c r="J1634" s="47">
        <f t="shared" ref="J1634" si="6131">IF(I1634="","",I1634*Y$2)</f>
        <v>0</v>
      </c>
      <c r="K1634" s="50">
        <f t="shared" ref="K1634" si="6132">COUNTIF(D1634:D1637,"E&lt;10 ans")*H1634</f>
        <v>0</v>
      </c>
      <c r="L1634" s="47">
        <f t="shared" si="6027"/>
        <v>0</v>
      </c>
      <c r="M1634" s="50">
        <f t="shared" ref="M1634" si="6133">COUNTIF(D1634:D1637,"Invité")*H1634</f>
        <v>0</v>
      </c>
      <c r="N1634" s="47">
        <f t="shared" ref="N1634" si="6134">IF(M1634="","",M1634*AC$2)</f>
        <v>0</v>
      </c>
      <c r="O1634" s="50">
        <f t="shared" ref="O1634" si="6135">COUNTIF(D1634:D1637,"Adulte")*H1634</f>
        <v>0</v>
      </c>
      <c r="P1634" s="47">
        <f t="shared" ref="P1634" si="6136">IF(O1634="","",O1634*Z$2)</f>
        <v>0</v>
      </c>
      <c r="Q1634" s="50">
        <f t="shared" ref="Q1634" si="6137">COUNTIF(D1634:D1637,"E&lt;10 ans")*H1634</f>
        <v>0</v>
      </c>
      <c r="R1634" s="47">
        <f t="shared" ref="R1634" si="6138">IF(Q1634="","",Q1634*AB$2)</f>
        <v>0</v>
      </c>
      <c r="S1634" s="50">
        <f t="shared" ref="S1634" si="6139">COUNTIF(D1634:D1637,"Invité")*H1634</f>
        <v>0</v>
      </c>
      <c r="T1634" s="47">
        <f t="shared" ref="T1634" si="6140">IF(S1634="","",S1634*AD$2)</f>
        <v>0</v>
      </c>
      <c r="U1634" s="50">
        <f t="shared" ref="U1634" si="6141">COUNTIF(D1634:D1637,"E&lt;3 ans")</f>
        <v>0</v>
      </c>
      <c r="V1634" s="47">
        <f t="shared" ref="V1634" si="6142">SUM(J1634,L1634,N1634,P1634,R1634,T1634,AE1634)</f>
        <v>0</v>
      </c>
      <c r="W1634" s="44">
        <f t="shared" ref="W1634" si="6143">SUM(O1634,Q1634,S1634)</f>
        <v>0</v>
      </c>
      <c r="X1634"/>
      <c r="Y1634"/>
      <c r="Z1634"/>
      <c r="AA1634"/>
      <c r="AB1634"/>
    </row>
    <row r="1635" spans="1:28" x14ac:dyDescent="0.25">
      <c r="A1635" s="61"/>
      <c r="B1635" s="40"/>
      <c r="D1635" s="42"/>
      <c r="E1635" s="58"/>
      <c r="F1635" s="55"/>
      <c r="G1635" s="55"/>
      <c r="H1635" s="51"/>
      <c r="I1635" s="51"/>
      <c r="J1635" s="48"/>
      <c r="K1635" s="51"/>
      <c r="L1635" s="48"/>
      <c r="M1635" s="51"/>
      <c r="N1635" s="48"/>
      <c r="O1635" s="51"/>
      <c r="P1635" s="48"/>
      <c r="Q1635" s="51"/>
      <c r="R1635" s="48"/>
      <c r="S1635" s="51"/>
      <c r="T1635" s="48"/>
      <c r="U1635" s="51"/>
      <c r="V1635" s="48"/>
      <c r="W1635" s="45"/>
      <c r="X1635"/>
      <c r="Y1635"/>
      <c r="Z1635"/>
      <c r="AA1635"/>
      <c r="AB1635"/>
    </row>
    <row r="1636" spans="1:28" x14ac:dyDescent="0.25">
      <c r="A1636" s="61"/>
      <c r="B1636" s="40"/>
      <c r="D1636" s="42"/>
      <c r="E1636" s="58"/>
      <c r="F1636" s="55"/>
      <c r="G1636" s="55"/>
      <c r="H1636" s="51"/>
      <c r="I1636" s="51"/>
      <c r="J1636" s="48"/>
      <c r="K1636" s="51"/>
      <c r="L1636" s="48"/>
      <c r="M1636" s="51"/>
      <c r="N1636" s="48"/>
      <c r="O1636" s="51"/>
      <c r="P1636" s="48"/>
      <c r="Q1636" s="51"/>
      <c r="R1636" s="48"/>
      <c r="S1636" s="51"/>
      <c r="T1636" s="48"/>
      <c r="U1636" s="51"/>
      <c r="V1636" s="48"/>
      <c r="W1636" s="45"/>
      <c r="X1636"/>
      <c r="Y1636"/>
      <c r="Z1636"/>
      <c r="AA1636"/>
      <c r="AB1636"/>
    </row>
    <row r="1637" spans="1:28" ht="15.75" thickBot="1" x14ac:dyDescent="0.3">
      <c r="A1637" s="62"/>
      <c r="B1637" s="41"/>
      <c r="C1637" s="35"/>
      <c r="D1637" s="25"/>
      <c r="E1637" s="59"/>
      <c r="F1637" s="56"/>
      <c r="G1637" s="56"/>
      <c r="H1637" s="52"/>
      <c r="I1637" s="52"/>
      <c r="J1637" s="53"/>
      <c r="K1637" s="52"/>
      <c r="L1637" s="53"/>
      <c r="M1637" s="52"/>
      <c r="N1637" s="53"/>
      <c r="O1637" s="52"/>
      <c r="P1637" s="53"/>
      <c r="Q1637" s="52"/>
      <c r="R1637" s="53"/>
      <c r="S1637" s="52"/>
      <c r="T1637" s="53"/>
      <c r="U1637" s="52"/>
      <c r="V1637" s="49"/>
      <c r="W1637" s="46"/>
      <c r="X1637"/>
      <c r="Y1637"/>
      <c r="Z1637"/>
      <c r="AA1637"/>
      <c r="AB1637"/>
    </row>
    <row r="1638" spans="1:28" x14ac:dyDescent="0.25">
      <c r="A1638" s="60"/>
      <c r="B1638" s="37" t="str">
        <f>IFERROR(VLOOKUP(A1638,'Listing Clients'!A:K,2,0),"")</f>
        <v/>
      </c>
      <c r="C1638" s="39" t="str">
        <f>IFERROR(VLOOKUP(A1638,'Listing Clients'!A:K,3,0),"")</f>
        <v/>
      </c>
      <c r="D1638" s="24"/>
      <c r="E1638" s="57"/>
      <c r="F1638" s="54"/>
      <c r="G1638" s="54"/>
      <c r="H1638" s="50">
        <f t="shared" ref="H1638" si="6144">G1638-F1638</f>
        <v>0</v>
      </c>
      <c r="I1638" s="50">
        <f t="shared" ref="I1638" si="6145">COUNTIF(D1638:D1641,"Adulte")*H1638</f>
        <v>0</v>
      </c>
      <c r="J1638" s="47">
        <f t="shared" ref="J1638" si="6146">IF(I1638="","",I1638*Y$2)</f>
        <v>0</v>
      </c>
      <c r="K1638" s="50">
        <f t="shared" ref="K1638" si="6147">COUNTIF(D1638:D1641,"E&lt;10 ans")*H1638</f>
        <v>0</v>
      </c>
      <c r="L1638" s="47">
        <f t="shared" si="6027"/>
        <v>0</v>
      </c>
      <c r="M1638" s="50">
        <f t="shared" ref="M1638" si="6148">COUNTIF(D1638:D1641,"Invité")*H1638</f>
        <v>0</v>
      </c>
      <c r="N1638" s="47">
        <f t="shared" ref="N1638" si="6149">IF(M1638="","",M1638*AC$2)</f>
        <v>0</v>
      </c>
      <c r="O1638" s="50">
        <f t="shared" ref="O1638" si="6150">COUNTIF(D1638:D1641,"Adulte")*H1638</f>
        <v>0</v>
      </c>
      <c r="P1638" s="47">
        <f t="shared" ref="P1638" si="6151">IF(O1638="","",O1638*Z$2)</f>
        <v>0</v>
      </c>
      <c r="Q1638" s="50">
        <f t="shared" ref="Q1638" si="6152">COUNTIF(D1638:D1641,"E&lt;10 ans")*H1638</f>
        <v>0</v>
      </c>
      <c r="R1638" s="47">
        <f t="shared" ref="R1638" si="6153">IF(Q1638="","",Q1638*AB$2)</f>
        <v>0</v>
      </c>
      <c r="S1638" s="50">
        <f t="shared" ref="S1638" si="6154">COUNTIF(D1638:D1641,"Invité")*H1638</f>
        <v>0</v>
      </c>
      <c r="T1638" s="47">
        <f t="shared" ref="T1638" si="6155">IF(S1638="","",S1638*AD$2)</f>
        <v>0</v>
      </c>
      <c r="U1638" s="50">
        <f t="shared" ref="U1638" si="6156">COUNTIF(D1638:D1641,"E&lt;3 ans")</f>
        <v>0</v>
      </c>
      <c r="V1638" s="47">
        <f t="shared" ref="V1638" si="6157">SUM(J1638,L1638,N1638,P1638,R1638,T1638,AE1638)</f>
        <v>0</v>
      </c>
      <c r="W1638" s="44">
        <f t="shared" ref="W1638" si="6158">SUM(O1638,Q1638,S1638)</f>
        <v>0</v>
      </c>
      <c r="X1638"/>
      <c r="Y1638"/>
      <c r="Z1638"/>
      <c r="AA1638"/>
      <c r="AB1638"/>
    </row>
    <row r="1639" spans="1:28" x14ac:dyDescent="0.25">
      <c r="A1639" s="61"/>
      <c r="B1639" s="40"/>
      <c r="D1639" s="42"/>
      <c r="E1639" s="58"/>
      <c r="F1639" s="55"/>
      <c r="G1639" s="55"/>
      <c r="H1639" s="51"/>
      <c r="I1639" s="51"/>
      <c r="J1639" s="48"/>
      <c r="K1639" s="51"/>
      <c r="L1639" s="48"/>
      <c r="M1639" s="51"/>
      <c r="N1639" s="48"/>
      <c r="O1639" s="51"/>
      <c r="P1639" s="48"/>
      <c r="Q1639" s="51"/>
      <c r="R1639" s="48"/>
      <c r="S1639" s="51"/>
      <c r="T1639" s="48"/>
      <c r="U1639" s="51"/>
      <c r="V1639" s="48"/>
      <c r="W1639" s="45"/>
      <c r="X1639"/>
      <c r="Y1639"/>
      <c r="Z1639"/>
      <c r="AA1639"/>
      <c r="AB1639"/>
    </row>
    <row r="1640" spans="1:28" x14ac:dyDescent="0.25">
      <c r="A1640" s="61"/>
      <c r="B1640" s="40"/>
      <c r="D1640" s="42"/>
      <c r="E1640" s="58"/>
      <c r="F1640" s="55"/>
      <c r="G1640" s="55"/>
      <c r="H1640" s="51"/>
      <c r="I1640" s="51"/>
      <c r="J1640" s="48"/>
      <c r="K1640" s="51"/>
      <c r="L1640" s="48"/>
      <c r="M1640" s="51"/>
      <c r="N1640" s="48"/>
      <c r="O1640" s="51"/>
      <c r="P1640" s="48"/>
      <c r="Q1640" s="51"/>
      <c r="R1640" s="48"/>
      <c r="S1640" s="51"/>
      <c r="T1640" s="48"/>
      <c r="U1640" s="51"/>
      <c r="V1640" s="48"/>
      <c r="W1640" s="45"/>
      <c r="X1640"/>
      <c r="Y1640"/>
      <c r="Z1640"/>
      <c r="AA1640"/>
      <c r="AB1640"/>
    </row>
    <row r="1641" spans="1:28" ht="15.75" thickBot="1" x14ac:dyDescent="0.3">
      <c r="A1641" s="62"/>
      <c r="B1641" s="41"/>
      <c r="C1641" s="35"/>
      <c r="D1641" s="25"/>
      <c r="E1641" s="59"/>
      <c r="F1641" s="56"/>
      <c r="G1641" s="56"/>
      <c r="H1641" s="52"/>
      <c r="I1641" s="52"/>
      <c r="J1641" s="53"/>
      <c r="K1641" s="52"/>
      <c r="L1641" s="53"/>
      <c r="M1641" s="52"/>
      <c r="N1641" s="53"/>
      <c r="O1641" s="52"/>
      <c r="P1641" s="53"/>
      <c r="Q1641" s="52"/>
      <c r="R1641" s="53"/>
      <c r="S1641" s="52"/>
      <c r="T1641" s="53"/>
      <c r="U1641" s="52"/>
      <c r="V1641" s="49"/>
      <c r="W1641" s="46"/>
      <c r="X1641"/>
      <c r="Y1641"/>
      <c r="Z1641"/>
      <c r="AA1641"/>
      <c r="AB1641"/>
    </row>
    <row r="1642" spans="1:28" x14ac:dyDescent="0.25">
      <c r="A1642" s="60"/>
      <c r="B1642" s="37" t="str">
        <f>IFERROR(VLOOKUP(A1642,'Listing Clients'!A:K,2,0),"")</f>
        <v/>
      </c>
      <c r="C1642" s="39" t="str">
        <f>IFERROR(VLOOKUP(A1642,'Listing Clients'!A:K,3,0),"")</f>
        <v/>
      </c>
      <c r="D1642" s="24"/>
      <c r="E1642" s="57"/>
      <c r="F1642" s="54"/>
      <c r="G1642" s="54"/>
      <c r="H1642" s="50">
        <f t="shared" ref="H1642" si="6159">G1642-F1642</f>
        <v>0</v>
      </c>
      <c r="I1642" s="50">
        <f t="shared" ref="I1642" si="6160">COUNTIF(D1642:D1645,"Adulte")*H1642</f>
        <v>0</v>
      </c>
      <c r="J1642" s="47">
        <f t="shared" ref="J1642" si="6161">IF(I1642="","",I1642*Y$2)</f>
        <v>0</v>
      </c>
      <c r="K1642" s="50">
        <f t="shared" ref="K1642" si="6162">COUNTIF(D1642:D1645,"E&lt;10 ans")*H1642</f>
        <v>0</v>
      </c>
      <c r="L1642" s="47">
        <f t="shared" si="6027"/>
        <v>0</v>
      </c>
      <c r="M1642" s="50">
        <f t="shared" ref="M1642" si="6163">COUNTIF(D1642:D1645,"Invité")*H1642</f>
        <v>0</v>
      </c>
      <c r="N1642" s="47">
        <f t="shared" ref="N1642" si="6164">IF(M1642="","",M1642*AC$2)</f>
        <v>0</v>
      </c>
      <c r="O1642" s="50">
        <f t="shared" ref="O1642" si="6165">COUNTIF(D1642:D1645,"Adulte")*H1642</f>
        <v>0</v>
      </c>
      <c r="P1642" s="47">
        <f t="shared" ref="P1642" si="6166">IF(O1642="","",O1642*Z$2)</f>
        <v>0</v>
      </c>
      <c r="Q1642" s="50">
        <f t="shared" ref="Q1642" si="6167">COUNTIF(D1642:D1645,"E&lt;10 ans")*H1642</f>
        <v>0</v>
      </c>
      <c r="R1642" s="47">
        <f t="shared" ref="R1642" si="6168">IF(Q1642="","",Q1642*AB$2)</f>
        <v>0</v>
      </c>
      <c r="S1642" s="50">
        <f t="shared" ref="S1642" si="6169">COUNTIF(D1642:D1645,"Invité")*H1642</f>
        <v>0</v>
      </c>
      <c r="T1642" s="47">
        <f t="shared" ref="T1642" si="6170">IF(S1642="","",S1642*AD$2)</f>
        <v>0</v>
      </c>
      <c r="U1642" s="50">
        <f t="shared" ref="U1642" si="6171">COUNTIF(D1642:D1645,"E&lt;3 ans")</f>
        <v>0</v>
      </c>
      <c r="V1642" s="47">
        <f t="shared" ref="V1642" si="6172">SUM(J1642,L1642,N1642,P1642,R1642,T1642,AE1642)</f>
        <v>0</v>
      </c>
      <c r="W1642" s="44">
        <f t="shared" ref="W1642" si="6173">SUM(O1642,Q1642,S1642)</f>
        <v>0</v>
      </c>
      <c r="X1642"/>
      <c r="Y1642"/>
      <c r="Z1642"/>
      <c r="AA1642"/>
      <c r="AB1642"/>
    </row>
    <row r="1643" spans="1:28" x14ac:dyDescent="0.25">
      <c r="A1643" s="61"/>
      <c r="B1643" s="40"/>
      <c r="D1643" s="42"/>
      <c r="E1643" s="58"/>
      <c r="F1643" s="55"/>
      <c r="G1643" s="55"/>
      <c r="H1643" s="51"/>
      <c r="I1643" s="51"/>
      <c r="J1643" s="48"/>
      <c r="K1643" s="51"/>
      <c r="L1643" s="48"/>
      <c r="M1643" s="51"/>
      <c r="N1643" s="48"/>
      <c r="O1643" s="51"/>
      <c r="P1643" s="48"/>
      <c r="Q1643" s="51"/>
      <c r="R1643" s="48"/>
      <c r="S1643" s="51"/>
      <c r="T1643" s="48"/>
      <c r="U1643" s="51"/>
      <c r="V1643" s="48"/>
      <c r="W1643" s="45"/>
      <c r="X1643"/>
      <c r="Y1643"/>
      <c r="Z1643"/>
      <c r="AA1643"/>
      <c r="AB1643"/>
    </row>
    <row r="1644" spans="1:28" x14ac:dyDescent="0.25">
      <c r="A1644" s="61"/>
      <c r="B1644" s="40"/>
      <c r="D1644" s="42"/>
      <c r="E1644" s="58"/>
      <c r="F1644" s="55"/>
      <c r="G1644" s="55"/>
      <c r="H1644" s="51"/>
      <c r="I1644" s="51"/>
      <c r="J1644" s="48"/>
      <c r="K1644" s="51"/>
      <c r="L1644" s="48"/>
      <c r="M1644" s="51"/>
      <c r="N1644" s="48"/>
      <c r="O1644" s="51"/>
      <c r="P1644" s="48"/>
      <c r="Q1644" s="51"/>
      <c r="R1644" s="48"/>
      <c r="S1644" s="51"/>
      <c r="T1644" s="48"/>
      <c r="U1644" s="51"/>
      <c r="V1644" s="48"/>
      <c r="W1644" s="45"/>
      <c r="X1644"/>
      <c r="Y1644"/>
      <c r="Z1644"/>
      <c r="AA1644"/>
      <c r="AB1644"/>
    </row>
    <row r="1645" spans="1:28" ht="15.75" thickBot="1" x14ac:dyDescent="0.3">
      <c r="A1645" s="62"/>
      <c r="B1645" s="41"/>
      <c r="C1645" s="35"/>
      <c r="D1645" s="25"/>
      <c r="E1645" s="59"/>
      <c r="F1645" s="56"/>
      <c r="G1645" s="56"/>
      <c r="H1645" s="52"/>
      <c r="I1645" s="52"/>
      <c r="J1645" s="53"/>
      <c r="K1645" s="52"/>
      <c r="L1645" s="53"/>
      <c r="M1645" s="52"/>
      <c r="N1645" s="53"/>
      <c r="O1645" s="52"/>
      <c r="P1645" s="53"/>
      <c r="Q1645" s="52"/>
      <c r="R1645" s="53"/>
      <c r="S1645" s="52"/>
      <c r="T1645" s="53"/>
      <c r="U1645" s="52"/>
      <c r="V1645" s="49"/>
      <c r="W1645" s="46"/>
      <c r="X1645"/>
      <c r="Y1645"/>
      <c r="Z1645"/>
      <c r="AA1645"/>
      <c r="AB1645"/>
    </row>
    <row r="1646" spans="1:28" x14ac:dyDescent="0.25">
      <c r="A1646" s="60"/>
      <c r="B1646" s="37" t="str">
        <f>IFERROR(VLOOKUP(A1646,'Listing Clients'!A:K,2,0),"")</f>
        <v/>
      </c>
      <c r="C1646" s="39" t="str">
        <f>IFERROR(VLOOKUP(A1646,'Listing Clients'!A:K,3,0),"")</f>
        <v/>
      </c>
      <c r="D1646" s="24"/>
      <c r="E1646" s="57"/>
      <c r="F1646" s="54"/>
      <c r="G1646" s="54"/>
      <c r="H1646" s="50">
        <f t="shared" ref="H1646" si="6174">G1646-F1646</f>
        <v>0</v>
      </c>
      <c r="I1646" s="50">
        <f t="shared" ref="I1646" si="6175">COUNTIF(D1646:D1649,"Adulte")*H1646</f>
        <v>0</v>
      </c>
      <c r="J1646" s="47">
        <f t="shared" ref="J1646" si="6176">IF(I1646="","",I1646*Y$2)</f>
        <v>0</v>
      </c>
      <c r="K1646" s="50">
        <f t="shared" ref="K1646" si="6177">COUNTIF(D1646:D1649,"E&lt;10 ans")*H1646</f>
        <v>0</v>
      </c>
      <c r="L1646" s="47">
        <f t="shared" si="6027"/>
        <v>0</v>
      </c>
      <c r="M1646" s="50">
        <f t="shared" ref="M1646" si="6178">COUNTIF(D1646:D1649,"Invité")*H1646</f>
        <v>0</v>
      </c>
      <c r="N1646" s="47">
        <f t="shared" ref="N1646" si="6179">IF(M1646="","",M1646*AC$2)</f>
        <v>0</v>
      </c>
      <c r="O1646" s="50">
        <f t="shared" ref="O1646" si="6180">COUNTIF(D1646:D1649,"Adulte")*H1646</f>
        <v>0</v>
      </c>
      <c r="P1646" s="47">
        <f t="shared" ref="P1646" si="6181">IF(O1646="","",O1646*Z$2)</f>
        <v>0</v>
      </c>
      <c r="Q1646" s="50">
        <f t="shared" ref="Q1646" si="6182">COUNTIF(D1646:D1649,"E&lt;10 ans")*H1646</f>
        <v>0</v>
      </c>
      <c r="R1646" s="47">
        <f t="shared" ref="R1646" si="6183">IF(Q1646="","",Q1646*AB$2)</f>
        <v>0</v>
      </c>
      <c r="S1646" s="50">
        <f t="shared" ref="S1646" si="6184">COUNTIF(D1646:D1649,"Invité")*H1646</f>
        <v>0</v>
      </c>
      <c r="T1646" s="47">
        <f t="shared" ref="T1646" si="6185">IF(S1646="","",S1646*AD$2)</f>
        <v>0</v>
      </c>
      <c r="U1646" s="50">
        <f t="shared" ref="U1646" si="6186">COUNTIF(D1646:D1649,"E&lt;3 ans")</f>
        <v>0</v>
      </c>
      <c r="V1646" s="47">
        <f t="shared" ref="V1646" si="6187">SUM(J1646,L1646,N1646,P1646,R1646,T1646,AE1646)</f>
        <v>0</v>
      </c>
      <c r="W1646" s="44">
        <f t="shared" ref="W1646" si="6188">SUM(O1646,Q1646,S1646)</f>
        <v>0</v>
      </c>
      <c r="X1646"/>
      <c r="Y1646"/>
      <c r="Z1646"/>
      <c r="AA1646"/>
      <c r="AB1646"/>
    </row>
    <row r="1647" spans="1:28" x14ac:dyDescent="0.25">
      <c r="A1647" s="61"/>
      <c r="B1647" s="40"/>
      <c r="D1647" s="42"/>
      <c r="E1647" s="58"/>
      <c r="F1647" s="55"/>
      <c r="G1647" s="55"/>
      <c r="H1647" s="51"/>
      <c r="I1647" s="51"/>
      <c r="J1647" s="48"/>
      <c r="K1647" s="51"/>
      <c r="L1647" s="48"/>
      <c r="M1647" s="51"/>
      <c r="N1647" s="48"/>
      <c r="O1647" s="51"/>
      <c r="P1647" s="48"/>
      <c r="Q1647" s="51"/>
      <c r="R1647" s="48"/>
      <c r="S1647" s="51"/>
      <c r="T1647" s="48"/>
      <c r="U1647" s="51"/>
      <c r="V1647" s="48"/>
      <c r="W1647" s="45"/>
      <c r="X1647"/>
      <c r="Y1647"/>
      <c r="Z1647"/>
      <c r="AA1647"/>
      <c r="AB1647"/>
    </row>
    <row r="1648" spans="1:28" x14ac:dyDescent="0.25">
      <c r="A1648" s="61"/>
      <c r="B1648" s="40"/>
      <c r="D1648" s="42"/>
      <c r="E1648" s="58"/>
      <c r="F1648" s="55"/>
      <c r="G1648" s="55"/>
      <c r="H1648" s="51"/>
      <c r="I1648" s="51"/>
      <c r="J1648" s="48"/>
      <c r="K1648" s="51"/>
      <c r="L1648" s="48"/>
      <c r="M1648" s="51"/>
      <c r="N1648" s="48"/>
      <c r="O1648" s="51"/>
      <c r="P1648" s="48"/>
      <c r="Q1648" s="51"/>
      <c r="R1648" s="48"/>
      <c r="S1648" s="51"/>
      <c r="T1648" s="48"/>
      <c r="U1648" s="51"/>
      <c r="V1648" s="48"/>
      <c r="W1648" s="45"/>
      <c r="X1648"/>
      <c r="Y1648"/>
      <c r="Z1648"/>
      <c r="AA1648"/>
      <c r="AB1648"/>
    </row>
    <row r="1649" spans="1:28" ht="15.75" thickBot="1" x14ac:dyDescent="0.3">
      <c r="A1649" s="62"/>
      <c r="B1649" s="41"/>
      <c r="C1649" s="35"/>
      <c r="D1649" s="25"/>
      <c r="E1649" s="59"/>
      <c r="F1649" s="56"/>
      <c r="G1649" s="56"/>
      <c r="H1649" s="52"/>
      <c r="I1649" s="52"/>
      <c r="J1649" s="53"/>
      <c r="K1649" s="52"/>
      <c r="L1649" s="53"/>
      <c r="M1649" s="52"/>
      <c r="N1649" s="53"/>
      <c r="O1649" s="52"/>
      <c r="P1649" s="53"/>
      <c r="Q1649" s="52"/>
      <c r="R1649" s="53"/>
      <c r="S1649" s="52"/>
      <c r="T1649" s="53"/>
      <c r="U1649" s="52"/>
      <c r="V1649" s="49"/>
      <c r="W1649" s="46"/>
      <c r="X1649"/>
      <c r="Y1649"/>
      <c r="Z1649"/>
      <c r="AA1649"/>
      <c r="AB1649"/>
    </row>
    <row r="1650" spans="1:28" x14ac:dyDescent="0.25">
      <c r="A1650" s="60"/>
      <c r="B1650" s="37" t="str">
        <f>IFERROR(VLOOKUP(A1650,'Listing Clients'!A:K,2,0),"")</f>
        <v/>
      </c>
      <c r="C1650" s="39" t="str">
        <f>IFERROR(VLOOKUP(A1650,'Listing Clients'!A:K,3,0),"")</f>
        <v/>
      </c>
      <c r="D1650" s="24"/>
      <c r="E1650" s="57"/>
      <c r="F1650" s="54"/>
      <c r="G1650" s="54"/>
      <c r="H1650" s="50">
        <f t="shared" ref="H1650" si="6189">G1650-F1650</f>
        <v>0</v>
      </c>
      <c r="I1650" s="50">
        <f t="shared" ref="I1650" si="6190">COUNTIF(D1650:D1653,"Adulte")*H1650</f>
        <v>0</v>
      </c>
      <c r="J1650" s="47">
        <f t="shared" ref="J1650" si="6191">IF(I1650="","",I1650*Y$2)</f>
        <v>0</v>
      </c>
      <c r="K1650" s="50">
        <f t="shared" ref="K1650" si="6192">COUNTIF(D1650:D1653,"E&lt;10 ans")*H1650</f>
        <v>0</v>
      </c>
      <c r="L1650" s="47">
        <f t="shared" si="6027"/>
        <v>0</v>
      </c>
      <c r="M1650" s="50">
        <f t="shared" ref="M1650" si="6193">COUNTIF(D1650:D1653,"Invité")*H1650</f>
        <v>0</v>
      </c>
      <c r="N1650" s="47">
        <f t="shared" ref="N1650" si="6194">IF(M1650="","",M1650*AC$2)</f>
        <v>0</v>
      </c>
      <c r="O1650" s="50">
        <f t="shared" ref="O1650" si="6195">COUNTIF(D1650:D1653,"Adulte")*H1650</f>
        <v>0</v>
      </c>
      <c r="P1650" s="47">
        <f t="shared" ref="P1650" si="6196">IF(O1650="","",O1650*Z$2)</f>
        <v>0</v>
      </c>
      <c r="Q1650" s="50">
        <f t="shared" ref="Q1650" si="6197">COUNTIF(D1650:D1653,"E&lt;10 ans")*H1650</f>
        <v>0</v>
      </c>
      <c r="R1650" s="47">
        <f t="shared" ref="R1650" si="6198">IF(Q1650="","",Q1650*AB$2)</f>
        <v>0</v>
      </c>
      <c r="S1650" s="50">
        <f t="shared" ref="S1650" si="6199">COUNTIF(D1650:D1653,"Invité")*H1650</f>
        <v>0</v>
      </c>
      <c r="T1650" s="47">
        <f t="shared" ref="T1650" si="6200">IF(S1650="","",S1650*AD$2)</f>
        <v>0</v>
      </c>
      <c r="U1650" s="50">
        <f t="shared" ref="U1650" si="6201">COUNTIF(D1650:D1653,"E&lt;3 ans")</f>
        <v>0</v>
      </c>
      <c r="V1650" s="47">
        <f t="shared" ref="V1650" si="6202">SUM(J1650,L1650,N1650,P1650,R1650,T1650,AE1650)</f>
        <v>0</v>
      </c>
      <c r="W1650" s="44">
        <f t="shared" ref="W1650" si="6203">SUM(O1650,Q1650,S1650)</f>
        <v>0</v>
      </c>
      <c r="X1650"/>
      <c r="Y1650"/>
      <c r="Z1650"/>
      <c r="AA1650"/>
      <c r="AB1650"/>
    </row>
    <row r="1651" spans="1:28" x14ac:dyDescent="0.25">
      <c r="A1651" s="61"/>
      <c r="B1651" s="40"/>
      <c r="D1651" s="42"/>
      <c r="E1651" s="58"/>
      <c r="F1651" s="55"/>
      <c r="G1651" s="55"/>
      <c r="H1651" s="51"/>
      <c r="I1651" s="51"/>
      <c r="J1651" s="48"/>
      <c r="K1651" s="51"/>
      <c r="L1651" s="48"/>
      <c r="M1651" s="51"/>
      <c r="N1651" s="48"/>
      <c r="O1651" s="51"/>
      <c r="P1651" s="48"/>
      <c r="Q1651" s="51"/>
      <c r="R1651" s="48"/>
      <c r="S1651" s="51"/>
      <c r="T1651" s="48"/>
      <c r="U1651" s="51"/>
      <c r="V1651" s="48"/>
      <c r="W1651" s="45"/>
      <c r="X1651"/>
      <c r="Y1651"/>
      <c r="Z1651"/>
      <c r="AA1651"/>
      <c r="AB1651"/>
    </row>
    <row r="1652" spans="1:28" x14ac:dyDescent="0.25">
      <c r="A1652" s="61"/>
      <c r="B1652" s="40"/>
      <c r="D1652" s="42"/>
      <c r="E1652" s="58"/>
      <c r="F1652" s="55"/>
      <c r="G1652" s="55"/>
      <c r="H1652" s="51"/>
      <c r="I1652" s="51"/>
      <c r="J1652" s="48"/>
      <c r="K1652" s="51"/>
      <c r="L1652" s="48"/>
      <c r="M1652" s="51"/>
      <c r="N1652" s="48"/>
      <c r="O1652" s="51"/>
      <c r="P1652" s="48"/>
      <c r="Q1652" s="51"/>
      <c r="R1652" s="48"/>
      <c r="S1652" s="51"/>
      <c r="T1652" s="48"/>
      <c r="U1652" s="51"/>
      <c r="V1652" s="48"/>
      <c r="W1652" s="45"/>
      <c r="X1652"/>
      <c r="Y1652"/>
      <c r="Z1652"/>
      <c r="AA1652"/>
      <c r="AB1652"/>
    </row>
    <row r="1653" spans="1:28" ht="15.75" thickBot="1" x14ac:dyDescent="0.3">
      <c r="A1653" s="62"/>
      <c r="B1653" s="41"/>
      <c r="C1653" s="35"/>
      <c r="D1653" s="25"/>
      <c r="E1653" s="59"/>
      <c r="F1653" s="56"/>
      <c r="G1653" s="56"/>
      <c r="H1653" s="52"/>
      <c r="I1653" s="52"/>
      <c r="J1653" s="53"/>
      <c r="K1653" s="52"/>
      <c r="L1653" s="53"/>
      <c r="M1653" s="52"/>
      <c r="N1653" s="53"/>
      <c r="O1653" s="52"/>
      <c r="P1653" s="53"/>
      <c r="Q1653" s="52"/>
      <c r="R1653" s="53"/>
      <c r="S1653" s="52"/>
      <c r="T1653" s="53"/>
      <c r="U1653" s="52"/>
      <c r="V1653" s="49"/>
      <c r="W1653" s="46"/>
      <c r="X1653"/>
      <c r="Y1653"/>
      <c r="Z1653"/>
      <c r="AA1653"/>
      <c r="AB1653"/>
    </row>
    <row r="1654" spans="1:28" x14ac:dyDescent="0.25">
      <c r="A1654" s="60"/>
      <c r="B1654" s="37" t="str">
        <f>IFERROR(VLOOKUP(A1654,'Listing Clients'!A:K,2,0),"")</f>
        <v/>
      </c>
      <c r="C1654" s="39" t="str">
        <f>IFERROR(VLOOKUP(A1654,'Listing Clients'!A:K,3,0),"")</f>
        <v/>
      </c>
      <c r="D1654" s="24"/>
      <c r="E1654" s="57"/>
      <c r="F1654" s="54"/>
      <c r="G1654" s="54"/>
      <c r="H1654" s="50">
        <f t="shared" ref="H1654" si="6204">G1654-F1654</f>
        <v>0</v>
      </c>
      <c r="I1654" s="50">
        <f t="shared" ref="I1654" si="6205">COUNTIF(D1654:D1657,"Adulte")*H1654</f>
        <v>0</v>
      </c>
      <c r="J1654" s="47">
        <f t="shared" ref="J1654" si="6206">IF(I1654="","",I1654*Y$2)</f>
        <v>0</v>
      </c>
      <c r="K1654" s="50">
        <f t="shared" ref="K1654" si="6207">COUNTIF(D1654:D1657,"E&lt;10 ans")*H1654</f>
        <v>0</v>
      </c>
      <c r="L1654" s="47">
        <f t="shared" si="6027"/>
        <v>0</v>
      </c>
      <c r="M1654" s="50">
        <f t="shared" ref="M1654" si="6208">COUNTIF(D1654:D1657,"Invité")*H1654</f>
        <v>0</v>
      </c>
      <c r="N1654" s="47">
        <f t="shared" ref="N1654" si="6209">IF(M1654="","",M1654*AC$2)</f>
        <v>0</v>
      </c>
      <c r="O1654" s="50">
        <f t="shared" ref="O1654" si="6210">COUNTIF(D1654:D1657,"Adulte")*H1654</f>
        <v>0</v>
      </c>
      <c r="P1654" s="47">
        <f t="shared" ref="P1654" si="6211">IF(O1654="","",O1654*Z$2)</f>
        <v>0</v>
      </c>
      <c r="Q1654" s="50">
        <f t="shared" ref="Q1654" si="6212">COUNTIF(D1654:D1657,"E&lt;10 ans")*H1654</f>
        <v>0</v>
      </c>
      <c r="R1654" s="47">
        <f t="shared" ref="R1654" si="6213">IF(Q1654="","",Q1654*AB$2)</f>
        <v>0</v>
      </c>
      <c r="S1654" s="50">
        <f t="shared" ref="S1654" si="6214">COUNTIF(D1654:D1657,"Invité")*H1654</f>
        <v>0</v>
      </c>
      <c r="T1654" s="47">
        <f t="shared" ref="T1654" si="6215">IF(S1654="","",S1654*AD$2)</f>
        <v>0</v>
      </c>
      <c r="U1654" s="50">
        <f t="shared" ref="U1654" si="6216">COUNTIF(D1654:D1657,"E&lt;3 ans")</f>
        <v>0</v>
      </c>
      <c r="V1654" s="47">
        <f t="shared" ref="V1654" si="6217">SUM(J1654,L1654,N1654,P1654,R1654,T1654,AE1654)</f>
        <v>0</v>
      </c>
      <c r="W1654" s="44">
        <f t="shared" ref="W1654" si="6218">SUM(O1654,Q1654,S1654)</f>
        <v>0</v>
      </c>
      <c r="X1654"/>
      <c r="Y1654"/>
      <c r="Z1654"/>
      <c r="AA1654"/>
      <c r="AB1654"/>
    </row>
    <row r="1655" spans="1:28" x14ac:dyDescent="0.25">
      <c r="A1655" s="61"/>
      <c r="B1655" s="40"/>
      <c r="D1655" s="42"/>
      <c r="E1655" s="58"/>
      <c r="F1655" s="55"/>
      <c r="G1655" s="55"/>
      <c r="H1655" s="51"/>
      <c r="I1655" s="51"/>
      <c r="J1655" s="48"/>
      <c r="K1655" s="51"/>
      <c r="L1655" s="48"/>
      <c r="M1655" s="51"/>
      <c r="N1655" s="48"/>
      <c r="O1655" s="51"/>
      <c r="P1655" s="48"/>
      <c r="Q1655" s="51"/>
      <c r="R1655" s="48"/>
      <c r="S1655" s="51"/>
      <c r="T1655" s="48"/>
      <c r="U1655" s="51"/>
      <c r="V1655" s="48"/>
      <c r="W1655" s="45"/>
      <c r="X1655"/>
      <c r="Y1655"/>
      <c r="Z1655"/>
      <c r="AA1655"/>
      <c r="AB1655"/>
    </row>
    <row r="1656" spans="1:28" x14ac:dyDescent="0.25">
      <c r="A1656" s="61"/>
      <c r="B1656" s="40"/>
      <c r="D1656" s="42"/>
      <c r="E1656" s="58"/>
      <c r="F1656" s="55"/>
      <c r="G1656" s="55"/>
      <c r="H1656" s="51"/>
      <c r="I1656" s="51"/>
      <c r="J1656" s="48"/>
      <c r="K1656" s="51"/>
      <c r="L1656" s="48"/>
      <c r="M1656" s="51"/>
      <c r="N1656" s="48"/>
      <c r="O1656" s="51"/>
      <c r="P1656" s="48"/>
      <c r="Q1656" s="51"/>
      <c r="R1656" s="48"/>
      <c r="S1656" s="51"/>
      <c r="T1656" s="48"/>
      <c r="U1656" s="51"/>
      <c r="V1656" s="48"/>
      <c r="W1656" s="45"/>
      <c r="X1656"/>
      <c r="Y1656"/>
      <c r="Z1656"/>
      <c r="AA1656"/>
      <c r="AB1656"/>
    </row>
    <row r="1657" spans="1:28" ht="15.75" thickBot="1" x14ac:dyDescent="0.3">
      <c r="A1657" s="62"/>
      <c r="B1657" s="41"/>
      <c r="C1657" s="35"/>
      <c r="D1657" s="25"/>
      <c r="E1657" s="59"/>
      <c r="F1657" s="56"/>
      <c r="G1657" s="56"/>
      <c r="H1657" s="52"/>
      <c r="I1657" s="52"/>
      <c r="J1657" s="53"/>
      <c r="K1657" s="52"/>
      <c r="L1657" s="53"/>
      <c r="M1657" s="52"/>
      <c r="N1657" s="53"/>
      <c r="O1657" s="52"/>
      <c r="P1657" s="53"/>
      <c r="Q1657" s="52"/>
      <c r="R1657" s="53"/>
      <c r="S1657" s="52"/>
      <c r="T1657" s="53"/>
      <c r="U1657" s="52"/>
      <c r="V1657" s="49"/>
      <c r="W1657" s="46"/>
      <c r="X1657"/>
      <c r="Y1657"/>
      <c r="Z1657"/>
      <c r="AA1657"/>
      <c r="AB1657"/>
    </row>
    <row r="1658" spans="1:28" x14ac:dyDescent="0.25">
      <c r="A1658" s="60"/>
      <c r="B1658" s="37" t="str">
        <f>IFERROR(VLOOKUP(A1658,'Listing Clients'!A:K,2,0),"")</f>
        <v/>
      </c>
      <c r="C1658" s="39" t="str">
        <f>IFERROR(VLOOKUP(A1658,'Listing Clients'!A:K,3,0),"")</f>
        <v/>
      </c>
      <c r="D1658" s="24"/>
      <c r="E1658" s="57"/>
      <c r="F1658" s="54"/>
      <c r="G1658" s="54"/>
      <c r="H1658" s="50">
        <f t="shared" ref="H1658" si="6219">G1658-F1658</f>
        <v>0</v>
      </c>
      <c r="I1658" s="50">
        <f t="shared" ref="I1658" si="6220">COUNTIF(D1658:D1661,"Adulte")*H1658</f>
        <v>0</v>
      </c>
      <c r="J1658" s="47">
        <f t="shared" ref="J1658" si="6221">IF(I1658="","",I1658*Y$2)</f>
        <v>0</v>
      </c>
      <c r="K1658" s="50">
        <f t="shared" ref="K1658" si="6222">COUNTIF(D1658:D1661,"E&lt;10 ans")*H1658</f>
        <v>0</v>
      </c>
      <c r="L1658" s="47">
        <f t="shared" si="6027"/>
        <v>0</v>
      </c>
      <c r="M1658" s="50">
        <f t="shared" ref="M1658" si="6223">COUNTIF(D1658:D1661,"Invité")*H1658</f>
        <v>0</v>
      </c>
      <c r="N1658" s="47">
        <f t="shared" ref="N1658" si="6224">IF(M1658="","",M1658*AC$2)</f>
        <v>0</v>
      </c>
      <c r="O1658" s="50">
        <f t="shared" ref="O1658" si="6225">COUNTIF(D1658:D1661,"Adulte")*H1658</f>
        <v>0</v>
      </c>
      <c r="P1658" s="47">
        <f t="shared" ref="P1658" si="6226">IF(O1658="","",O1658*Z$2)</f>
        <v>0</v>
      </c>
      <c r="Q1658" s="50">
        <f t="shared" ref="Q1658" si="6227">COUNTIF(D1658:D1661,"E&lt;10 ans")*H1658</f>
        <v>0</v>
      </c>
      <c r="R1658" s="47">
        <f t="shared" ref="R1658" si="6228">IF(Q1658="","",Q1658*AB$2)</f>
        <v>0</v>
      </c>
      <c r="S1658" s="50">
        <f t="shared" ref="S1658" si="6229">COUNTIF(D1658:D1661,"Invité")*H1658</f>
        <v>0</v>
      </c>
      <c r="T1658" s="47">
        <f t="shared" ref="T1658" si="6230">IF(S1658="","",S1658*AD$2)</f>
        <v>0</v>
      </c>
      <c r="U1658" s="50">
        <f t="shared" ref="U1658" si="6231">COUNTIF(D1658:D1661,"E&lt;3 ans")</f>
        <v>0</v>
      </c>
      <c r="V1658" s="47">
        <f t="shared" ref="V1658" si="6232">SUM(J1658,L1658,N1658,P1658,R1658,T1658,AE1658)</f>
        <v>0</v>
      </c>
      <c r="W1658" s="44">
        <f t="shared" ref="W1658" si="6233">SUM(O1658,Q1658,S1658)</f>
        <v>0</v>
      </c>
      <c r="X1658"/>
      <c r="Y1658"/>
      <c r="Z1658"/>
      <c r="AA1658"/>
      <c r="AB1658"/>
    </row>
    <row r="1659" spans="1:28" x14ac:dyDescent="0.25">
      <c r="A1659" s="61"/>
      <c r="B1659" s="40"/>
      <c r="D1659" s="42"/>
      <c r="E1659" s="58"/>
      <c r="F1659" s="55"/>
      <c r="G1659" s="55"/>
      <c r="H1659" s="51"/>
      <c r="I1659" s="51"/>
      <c r="J1659" s="48"/>
      <c r="K1659" s="51"/>
      <c r="L1659" s="48"/>
      <c r="M1659" s="51"/>
      <c r="N1659" s="48"/>
      <c r="O1659" s="51"/>
      <c r="P1659" s="48"/>
      <c r="Q1659" s="51"/>
      <c r="R1659" s="48"/>
      <c r="S1659" s="51"/>
      <c r="T1659" s="48"/>
      <c r="U1659" s="51"/>
      <c r="V1659" s="48"/>
      <c r="W1659" s="45"/>
      <c r="X1659"/>
      <c r="Y1659"/>
      <c r="Z1659"/>
      <c r="AA1659"/>
      <c r="AB1659"/>
    </row>
    <row r="1660" spans="1:28" x14ac:dyDescent="0.25">
      <c r="A1660" s="61"/>
      <c r="B1660" s="40"/>
      <c r="D1660" s="42"/>
      <c r="E1660" s="58"/>
      <c r="F1660" s="55"/>
      <c r="G1660" s="55"/>
      <c r="H1660" s="51"/>
      <c r="I1660" s="51"/>
      <c r="J1660" s="48"/>
      <c r="K1660" s="51"/>
      <c r="L1660" s="48"/>
      <c r="M1660" s="51"/>
      <c r="N1660" s="48"/>
      <c r="O1660" s="51"/>
      <c r="P1660" s="48"/>
      <c r="Q1660" s="51"/>
      <c r="R1660" s="48"/>
      <c r="S1660" s="51"/>
      <c r="T1660" s="48"/>
      <c r="U1660" s="51"/>
      <c r="V1660" s="48"/>
      <c r="W1660" s="45"/>
      <c r="X1660"/>
      <c r="Y1660"/>
      <c r="Z1660"/>
      <c r="AA1660"/>
      <c r="AB1660"/>
    </row>
    <row r="1661" spans="1:28" ht="15.75" thickBot="1" x14ac:dyDescent="0.3">
      <c r="A1661" s="62"/>
      <c r="B1661" s="41"/>
      <c r="C1661" s="35"/>
      <c r="D1661" s="25"/>
      <c r="E1661" s="59"/>
      <c r="F1661" s="56"/>
      <c r="G1661" s="56"/>
      <c r="H1661" s="52"/>
      <c r="I1661" s="52"/>
      <c r="J1661" s="53"/>
      <c r="K1661" s="52"/>
      <c r="L1661" s="53"/>
      <c r="M1661" s="52"/>
      <c r="N1661" s="53"/>
      <c r="O1661" s="52"/>
      <c r="P1661" s="53"/>
      <c r="Q1661" s="52"/>
      <c r="R1661" s="53"/>
      <c r="S1661" s="52"/>
      <c r="T1661" s="53"/>
      <c r="U1661" s="52"/>
      <c r="V1661" s="49"/>
      <c r="W1661" s="46"/>
      <c r="X1661"/>
      <c r="Y1661"/>
      <c r="Z1661"/>
      <c r="AA1661"/>
      <c r="AB1661"/>
    </row>
    <row r="1662" spans="1:28" x14ac:dyDescent="0.25">
      <c r="A1662" s="60"/>
      <c r="B1662" s="37" t="str">
        <f>IFERROR(VLOOKUP(A1662,'Listing Clients'!A:K,2,0),"")</f>
        <v/>
      </c>
      <c r="C1662" s="39" t="str">
        <f>IFERROR(VLOOKUP(A1662,'Listing Clients'!A:K,3,0),"")</f>
        <v/>
      </c>
      <c r="D1662" s="24"/>
      <c r="E1662" s="57"/>
      <c r="F1662" s="54"/>
      <c r="G1662" s="54"/>
      <c r="H1662" s="50">
        <f t="shared" ref="H1662" si="6234">G1662-F1662</f>
        <v>0</v>
      </c>
      <c r="I1662" s="50">
        <f t="shared" ref="I1662" si="6235">COUNTIF(D1662:D1665,"Adulte")*H1662</f>
        <v>0</v>
      </c>
      <c r="J1662" s="47">
        <f t="shared" ref="J1662" si="6236">IF(I1662="","",I1662*Y$2)</f>
        <v>0</v>
      </c>
      <c r="K1662" s="50">
        <f t="shared" ref="K1662" si="6237">COUNTIF(D1662:D1665,"E&lt;10 ans")*H1662</f>
        <v>0</v>
      </c>
      <c r="L1662" s="47">
        <f t="shared" si="6027"/>
        <v>0</v>
      </c>
      <c r="M1662" s="50">
        <f t="shared" ref="M1662" si="6238">COUNTIF(D1662:D1665,"Invité")*H1662</f>
        <v>0</v>
      </c>
      <c r="N1662" s="47">
        <f t="shared" ref="N1662" si="6239">IF(M1662="","",M1662*AC$2)</f>
        <v>0</v>
      </c>
      <c r="O1662" s="50">
        <f t="shared" ref="O1662" si="6240">COUNTIF(D1662:D1665,"Adulte")*H1662</f>
        <v>0</v>
      </c>
      <c r="P1662" s="47">
        <f t="shared" ref="P1662" si="6241">IF(O1662="","",O1662*Z$2)</f>
        <v>0</v>
      </c>
      <c r="Q1662" s="50">
        <f t="shared" ref="Q1662" si="6242">COUNTIF(D1662:D1665,"E&lt;10 ans")*H1662</f>
        <v>0</v>
      </c>
      <c r="R1662" s="47">
        <f t="shared" ref="R1662" si="6243">IF(Q1662="","",Q1662*AB$2)</f>
        <v>0</v>
      </c>
      <c r="S1662" s="50">
        <f t="shared" ref="S1662" si="6244">COUNTIF(D1662:D1665,"Invité")*H1662</f>
        <v>0</v>
      </c>
      <c r="T1662" s="47">
        <f t="shared" ref="T1662" si="6245">IF(S1662="","",S1662*AD$2)</f>
        <v>0</v>
      </c>
      <c r="U1662" s="50">
        <f t="shared" ref="U1662" si="6246">COUNTIF(D1662:D1665,"E&lt;3 ans")</f>
        <v>0</v>
      </c>
      <c r="V1662" s="47">
        <f t="shared" ref="V1662" si="6247">SUM(J1662,L1662,N1662,P1662,R1662,T1662,AE1662)</f>
        <v>0</v>
      </c>
      <c r="W1662" s="44">
        <f t="shared" ref="W1662" si="6248">SUM(O1662,Q1662,S1662)</f>
        <v>0</v>
      </c>
      <c r="X1662"/>
      <c r="Y1662"/>
      <c r="Z1662"/>
      <c r="AA1662"/>
      <c r="AB1662"/>
    </row>
    <row r="1663" spans="1:28" x14ac:dyDescent="0.25">
      <c r="A1663" s="61"/>
      <c r="B1663" s="40"/>
      <c r="D1663" s="42"/>
      <c r="E1663" s="58"/>
      <c r="F1663" s="55"/>
      <c r="G1663" s="55"/>
      <c r="H1663" s="51"/>
      <c r="I1663" s="51"/>
      <c r="J1663" s="48"/>
      <c r="K1663" s="51"/>
      <c r="L1663" s="48"/>
      <c r="M1663" s="51"/>
      <c r="N1663" s="48"/>
      <c r="O1663" s="51"/>
      <c r="P1663" s="48"/>
      <c r="Q1663" s="51"/>
      <c r="R1663" s="48"/>
      <c r="S1663" s="51"/>
      <c r="T1663" s="48"/>
      <c r="U1663" s="51"/>
      <c r="V1663" s="48"/>
      <c r="W1663" s="45"/>
      <c r="X1663"/>
      <c r="Y1663"/>
      <c r="Z1663"/>
      <c r="AA1663"/>
      <c r="AB1663"/>
    </row>
    <row r="1664" spans="1:28" x14ac:dyDescent="0.25">
      <c r="A1664" s="61"/>
      <c r="B1664" s="40"/>
      <c r="D1664" s="42"/>
      <c r="E1664" s="58"/>
      <c r="F1664" s="55"/>
      <c r="G1664" s="55"/>
      <c r="H1664" s="51"/>
      <c r="I1664" s="51"/>
      <c r="J1664" s="48"/>
      <c r="K1664" s="51"/>
      <c r="L1664" s="48"/>
      <c r="M1664" s="51"/>
      <c r="N1664" s="48"/>
      <c r="O1664" s="51"/>
      <c r="P1664" s="48"/>
      <c r="Q1664" s="51"/>
      <c r="R1664" s="48"/>
      <c r="S1664" s="51"/>
      <c r="T1664" s="48"/>
      <c r="U1664" s="51"/>
      <c r="V1664" s="48"/>
      <c r="W1664" s="45"/>
      <c r="X1664"/>
      <c r="Y1664"/>
      <c r="Z1664"/>
      <c r="AA1664"/>
      <c r="AB1664"/>
    </row>
    <row r="1665" spans="1:28" ht="15.75" thickBot="1" x14ac:dyDescent="0.3">
      <c r="A1665" s="62"/>
      <c r="B1665" s="41"/>
      <c r="C1665" s="35"/>
      <c r="D1665" s="25"/>
      <c r="E1665" s="59"/>
      <c r="F1665" s="56"/>
      <c r="G1665" s="56"/>
      <c r="H1665" s="52"/>
      <c r="I1665" s="52"/>
      <c r="J1665" s="53"/>
      <c r="K1665" s="52"/>
      <c r="L1665" s="53"/>
      <c r="M1665" s="52"/>
      <c r="N1665" s="53"/>
      <c r="O1665" s="52"/>
      <c r="P1665" s="53"/>
      <c r="Q1665" s="52"/>
      <c r="R1665" s="53"/>
      <c r="S1665" s="52"/>
      <c r="T1665" s="53"/>
      <c r="U1665" s="52"/>
      <c r="V1665" s="49"/>
      <c r="W1665" s="46"/>
      <c r="X1665"/>
      <c r="Y1665"/>
      <c r="Z1665"/>
      <c r="AA1665"/>
      <c r="AB1665"/>
    </row>
    <row r="1666" spans="1:28" x14ac:dyDescent="0.25">
      <c r="A1666" s="60"/>
      <c r="B1666" s="37" t="str">
        <f>IFERROR(VLOOKUP(A1666,'Listing Clients'!A:K,2,0),"")</f>
        <v/>
      </c>
      <c r="C1666" s="39" t="str">
        <f>IFERROR(VLOOKUP(A1666,'Listing Clients'!A:K,3,0),"")</f>
        <v/>
      </c>
      <c r="D1666" s="24"/>
      <c r="E1666" s="57"/>
      <c r="F1666" s="54"/>
      <c r="G1666" s="54"/>
      <c r="H1666" s="50">
        <f t="shared" ref="H1666" si="6249">G1666-F1666</f>
        <v>0</v>
      </c>
      <c r="I1666" s="50">
        <f t="shared" ref="I1666" si="6250">COUNTIF(D1666:D1669,"Adulte")*H1666</f>
        <v>0</v>
      </c>
      <c r="J1666" s="47">
        <f t="shared" ref="J1666" si="6251">IF(I1666="","",I1666*Y$2)</f>
        <v>0</v>
      </c>
      <c r="K1666" s="50">
        <f t="shared" ref="K1666" si="6252">COUNTIF(D1666:D1669,"E&lt;10 ans")*H1666</f>
        <v>0</v>
      </c>
      <c r="L1666" s="47">
        <f t="shared" si="6027"/>
        <v>0</v>
      </c>
      <c r="M1666" s="50">
        <f t="shared" ref="M1666" si="6253">COUNTIF(D1666:D1669,"Invité")*H1666</f>
        <v>0</v>
      </c>
      <c r="N1666" s="47">
        <f t="shared" ref="N1666" si="6254">IF(M1666="","",M1666*AC$2)</f>
        <v>0</v>
      </c>
      <c r="O1666" s="50">
        <f t="shared" ref="O1666" si="6255">COUNTIF(D1666:D1669,"Adulte")*H1666</f>
        <v>0</v>
      </c>
      <c r="P1666" s="47">
        <f t="shared" ref="P1666" si="6256">IF(O1666="","",O1666*Z$2)</f>
        <v>0</v>
      </c>
      <c r="Q1666" s="50">
        <f t="shared" ref="Q1666" si="6257">COUNTIF(D1666:D1669,"E&lt;10 ans")*H1666</f>
        <v>0</v>
      </c>
      <c r="R1666" s="47">
        <f t="shared" ref="R1666" si="6258">IF(Q1666="","",Q1666*AB$2)</f>
        <v>0</v>
      </c>
      <c r="S1666" s="50">
        <f t="shared" ref="S1666" si="6259">COUNTIF(D1666:D1669,"Invité")*H1666</f>
        <v>0</v>
      </c>
      <c r="T1666" s="47">
        <f t="shared" ref="T1666" si="6260">IF(S1666="","",S1666*AD$2)</f>
        <v>0</v>
      </c>
      <c r="U1666" s="50">
        <f t="shared" ref="U1666" si="6261">COUNTIF(D1666:D1669,"E&lt;3 ans")</f>
        <v>0</v>
      </c>
      <c r="V1666" s="47">
        <f t="shared" ref="V1666" si="6262">SUM(J1666,L1666,N1666,P1666,R1666,T1666,AE1666)</f>
        <v>0</v>
      </c>
      <c r="W1666" s="44">
        <f t="shared" ref="W1666" si="6263">SUM(O1666,Q1666,S1666)</f>
        <v>0</v>
      </c>
      <c r="X1666"/>
      <c r="Y1666"/>
      <c r="Z1666"/>
      <c r="AA1666"/>
      <c r="AB1666"/>
    </row>
    <row r="1667" spans="1:28" x14ac:dyDescent="0.25">
      <c r="A1667" s="61"/>
      <c r="B1667" s="40"/>
      <c r="D1667" s="42"/>
      <c r="E1667" s="58"/>
      <c r="F1667" s="55"/>
      <c r="G1667" s="55"/>
      <c r="H1667" s="51"/>
      <c r="I1667" s="51"/>
      <c r="J1667" s="48"/>
      <c r="K1667" s="51"/>
      <c r="L1667" s="48"/>
      <c r="M1667" s="51"/>
      <c r="N1667" s="48"/>
      <c r="O1667" s="51"/>
      <c r="P1667" s="48"/>
      <c r="Q1667" s="51"/>
      <c r="R1667" s="48"/>
      <c r="S1667" s="51"/>
      <c r="T1667" s="48"/>
      <c r="U1667" s="51"/>
      <c r="V1667" s="48"/>
      <c r="W1667" s="45"/>
      <c r="X1667"/>
      <c r="Y1667"/>
      <c r="Z1667"/>
      <c r="AA1667"/>
      <c r="AB1667"/>
    </row>
    <row r="1668" spans="1:28" x14ac:dyDescent="0.25">
      <c r="A1668" s="61"/>
      <c r="B1668" s="40"/>
      <c r="D1668" s="42"/>
      <c r="E1668" s="58"/>
      <c r="F1668" s="55"/>
      <c r="G1668" s="55"/>
      <c r="H1668" s="51"/>
      <c r="I1668" s="51"/>
      <c r="J1668" s="48"/>
      <c r="K1668" s="51"/>
      <c r="L1668" s="48"/>
      <c r="M1668" s="51"/>
      <c r="N1668" s="48"/>
      <c r="O1668" s="51"/>
      <c r="P1668" s="48"/>
      <c r="Q1668" s="51"/>
      <c r="R1668" s="48"/>
      <c r="S1668" s="51"/>
      <c r="T1668" s="48"/>
      <c r="U1668" s="51"/>
      <c r="V1668" s="48"/>
      <c r="W1668" s="45"/>
      <c r="X1668"/>
      <c r="Y1668"/>
      <c r="Z1668"/>
      <c r="AA1668"/>
      <c r="AB1668"/>
    </row>
    <row r="1669" spans="1:28" ht="15.75" thickBot="1" x14ac:dyDescent="0.3">
      <c r="A1669" s="62"/>
      <c r="B1669" s="41"/>
      <c r="C1669" s="35"/>
      <c r="D1669" s="25"/>
      <c r="E1669" s="59"/>
      <c r="F1669" s="56"/>
      <c r="G1669" s="56"/>
      <c r="H1669" s="52"/>
      <c r="I1669" s="52"/>
      <c r="J1669" s="53"/>
      <c r="K1669" s="52"/>
      <c r="L1669" s="53"/>
      <c r="M1669" s="52"/>
      <c r="N1669" s="53"/>
      <c r="O1669" s="52"/>
      <c r="P1669" s="53"/>
      <c r="Q1669" s="52"/>
      <c r="R1669" s="53"/>
      <c r="S1669" s="52"/>
      <c r="T1669" s="53"/>
      <c r="U1669" s="52"/>
      <c r="V1669" s="49"/>
      <c r="W1669" s="46"/>
      <c r="X1669"/>
      <c r="Y1669"/>
      <c r="Z1669"/>
      <c r="AA1669"/>
      <c r="AB1669"/>
    </row>
    <row r="1670" spans="1:28" x14ac:dyDescent="0.25">
      <c r="A1670" s="60"/>
      <c r="B1670" s="37" t="str">
        <f>IFERROR(VLOOKUP(A1670,'Listing Clients'!A:K,2,0),"")</f>
        <v/>
      </c>
      <c r="C1670" s="39" t="str">
        <f>IFERROR(VLOOKUP(A1670,'Listing Clients'!A:K,3,0),"")</f>
        <v/>
      </c>
      <c r="D1670" s="24"/>
      <c r="E1670" s="57"/>
      <c r="F1670" s="54"/>
      <c r="G1670" s="54"/>
      <c r="H1670" s="50">
        <f t="shared" ref="H1670" si="6264">G1670-F1670</f>
        <v>0</v>
      </c>
      <c r="I1670" s="50">
        <f t="shared" ref="I1670" si="6265">COUNTIF(D1670:D1673,"Adulte")*H1670</f>
        <v>0</v>
      </c>
      <c r="J1670" s="47">
        <f t="shared" ref="J1670" si="6266">IF(I1670="","",I1670*Y$2)</f>
        <v>0</v>
      </c>
      <c r="K1670" s="50">
        <f t="shared" ref="K1670" si="6267">COUNTIF(D1670:D1673,"E&lt;10 ans")*H1670</f>
        <v>0</v>
      </c>
      <c r="L1670" s="47">
        <f t="shared" ref="L1670:L1730" si="6268">IF(K1670="","",K1670*AA$2)</f>
        <v>0</v>
      </c>
      <c r="M1670" s="50">
        <f t="shared" ref="M1670" si="6269">COUNTIF(D1670:D1673,"Invité")*H1670</f>
        <v>0</v>
      </c>
      <c r="N1670" s="47">
        <f t="shared" ref="N1670" si="6270">IF(M1670="","",M1670*AC$2)</f>
        <v>0</v>
      </c>
      <c r="O1670" s="50">
        <f t="shared" ref="O1670" si="6271">COUNTIF(D1670:D1673,"Adulte")*H1670</f>
        <v>0</v>
      </c>
      <c r="P1670" s="47">
        <f t="shared" ref="P1670" si="6272">IF(O1670="","",O1670*Z$2)</f>
        <v>0</v>
      </c>
      <c r="Q1670" s="50">
        <f t="shared" ref="Q1670" si="6273">COUNTIF(D1670:D1673,"E&lt;10 ans")*H1670</f>
        <v>0</v>
      </c>
      <c r="R1670" s="47">
        <f t="shared" ref="R1670" si="6274">IF(Q1670="","",Q1670*AB$2)</f>
        <v>0</v>
      </c>
      <c r="S1670" s="50">
        <f t="shared" ref="S1670" si="6275">COUNTIF(D1670:D1673,"Invité")*H1670</f>
        <v>0</v>
      </c>
      <c r="T1670" s="47">
        <f t="shared" ref="T1670" si="6276">IF(S1670="","",S1670*AD$2)</f>
        <v>0</v>
      </c>
      <c r="U1670" s="50">
        <f t="shared" ref="U1670" si="6277">COUNTIF(D1670:D1673,"E&lt;3 ans")</f>
        <v>0</v>
      </c>
      <c r="V1670" s="47">
        <f t="shared" ref="V1670" si="6278">SUM(J1670,L1670,N1670,P1670,R1670,T1670,AE1670)</f>
        <v>0</v>
      </c>
      <c r="W1670" s="44">
        <f t="shared" ref="W1670" si="6279">SUM(O1670,Q1670,S1670)</f>
        <v>0</v>
      </c>
      <c r="X1670"/>
      <c r="Y1670"/>
      <c r="Z1670"/>
      <c r="AA1670"/>
      <c r="AB1670"/>
    </row>
    <row r="1671" spans="1:28" x14ac:dyDescent="0.25">
      <c r="A1671" s="61"/>
      <c r="B1671" s="40"/>
      <c r="D1671" s="42"/>
      <c r="E1671" s="58"/>
      <c r="F1671" s="55"/>
      <c r="G1671" s="55"/>
      <c r="H1671" s="51"/>
      <c r="I1671" s="51"/>
      <c r="J1671" s="48"/>
      <c r="K1671" s="51"/>
      <c r="L1671" s="48"/>
      <c r="M1671" s="51"/>
      <c r="N1671" s="48"/>
      <c r="O1671" s="51"/>
      <c r="P1671" s="48"/>
      <c r="Q1671" s="51"/>
      <c r="R1671" s="48"/>
      <c r="S1671" s="51"/>
      <c r="T1671" s="48"/>
      <c r="U1671" s="51"/>
      <c r="V1671" s="48"/>
      <c r="W1671" s="45"/>
      <c r="X1671"/>
      <c r="Y1671"/>
      <c r="Z1671"/>
      <c r="AA1671"/>
      <c r="AB1671"/>
    </row>
    <row r="1672" spans="1:28" x14ac:dyDescent="0.25">
      <c r="A1672" s="61"/>
      <c r="B1672" s="40"/>
      <c r="D1672" s="42"/>
      <c r="E1672" s="58"/>
      <c r="F1672" s="55"/>
      <c r="G1672" s="55"/>
      <c r="H1672" s="51"/>
      <c r="I1672" s="51"/>
      <c r="J1672" s="48"/>
      <c r="K1672" s="51"/>
      <c r="L1672" s="48"/>
      <c r="M1672" s="51"/>
      <c r="N1672" s="48"/>
      <c r="O1672" s="51"/>
      <c r="P1672" s="48"/>
      <c r="Q1672" s="51"/>
      <c r="R1672" s="48"/>
      <c r="S1672" s="51"/>
      <c r="T1672" s="48"/>
      <c r="U1672" s="51"/>
      <c r="V1672" s="48"/>
      <c r="W1672" s="45"/>
      <c r="X1672"/>
      <c r="Y1672"/>
      <c r="Z1672"/>
      <c r="AA1672"/>
      <c r="AB1672"/>
    </row>
    <row r="1673" spans="1:28" ht="15.75" thickBot="1" x14ac:dyDescent="0.3">
      <c r="A1673" s="62"/>
      <c r="B1673" s="41"/>
      <c r="C1673" s="35"/>
      <c r="D1673" s="25"/>
      <c r="E1673" s="59"/>
      <c r="F1673" s="56"/>
      <c r="G1673" s="56"/>
      <c r="H1673" s="52"/>
      <c r="I1673" s="52"/>
      <c r="J1673" s="53"/>
      <c r="K1673" s="52"/>
      <c r="L1673" s="53"/>
      <c r="M1673" s="52"/>
      <c r="N1673" s="53"/>
      <c r="O1673" s="52"/>
      <c r="P1673" s="53"/>
      <c r="Q1673" s="52"/>
      <c r="R1673" s="53"/>
      <c r="S1673" s="52"/>
      <c r="T1673" s="53"/>
      <c r="U1673" s="52"/>
      <c r="V1673" s="49"/>
      <c r="W1673" s="46"/>
      <c r="X1673"/>
      <c r="Y1673"/>
      <c r="Z1673"/>
      <c r="AA1673"/>
      <c r="AB1673"/>
    </row>
    <row r="1674" spans="1:28" x14ac:dyDescent="0.25">
      <c r="A1674" s="60"/>
      <c r="B1674" s="37" t="str">
        <f>IFERROR(VLOOKUP(A1674,'Listing Clients'!A:K,2,0),"")</f>
        <v/>
      </c>
      <c r="C1674" s="39" t="str">
        <f>IFERROR(VLOOKUP(A1674,'Listing Clients'!A:K,3,0),"")</f>
        <v/>
      </c>
      <c r="D1674" s="24"/>
      <c r="E1674" s="57"/>
      <c r="F1674" s="54"/>
      <c r="G1674" s="54"/>
      <c r="H1674" s="50">
        <f t="shared" ref="H1674" si="6280">G1674-F1674</f>
        <v>0</v>
      </c>
      <c r="I1674" s="50">
        <f t="shared" ref="I1674" si="6281">COUNTIF(D1674:D1677,"Adulte")*H1674</f>
        <v>0</v>
      </c>
      <c r="J1674" s="47">
        <f t="shared" ref="J1674" si="6282">IF(I1674="","",I1674*Y$2)</f>
        <v>0</v>
      </c>
      <c r="K1674" s="50">
        <f t="shared" ref="K1674" si="6283">COUNTIF(D1674:D1677,"E&lt;10 ans")*H1674</f>
        <v>0</v>
      </c>
      <c r="L1674" s="47">
        <f t="shared" si="6268"/>
        <v>0</v>
      </c>
      <c r="M1674" s="50">
        <f t="shared" ref="M1674" si="6284">COUNTIF(D1674:D1677,"Invité")*H1674</f>
        <v>0</v>
      </c>
      <c r="N1674" s="47">
        <f t="shared" ref="N1674" si="6285">IF(M1674="","",M1674*AC$2)</f>
        <v>0</v>
      </c>
      <c r="O1674" s="50">
        <f t="shared" ref="O1674" si="6286">COUNTIF(D1674:D1677,"Adulte")*H1674</f>
        <v>0</v>
      </c>
      <c r="P1674" s="47">
        <f t="shared" ref="P1674" si="6287">IF(O1674="","",O1674*Z$2)</f>
        <v>0</v>
      </c>
      <c r="Q1674" s="50">
        <f t="shared" ref="Q1674" si="6288">COUNTIF(D1674:D1677,"E&lt;10 ans")*H1674</f>
        <v>0</v>
      </c>
      <c r="R1674" s="47">
        <f t="shared" ref="R1674" si="6289">IF(Q1674="","",Q1674*AB$2)</f>
        <v>0</v>
      </c>
      <c r="S1674" s="50">
        <f t="shared" ref="S1674" si="6290">COUNTIF(D1674:D1677,"Invité")*H1674</f>
        <v>0</v>
      </c>
      <c r="T1674" s="47">
        <f t="shared" ref="T1674" si="6291">IF(S1674="","",S1674*AD$2)</f>
        <v>0</v>
      </c>
      <c r="U1674" s="50">
        <f t="shared" ref="U1674" si="6292">COUNTIF(D1674:D1677,"E&lt;3 ans")</f>
        <v>0</v>
      </c>
      <c r="V1674" s="47">
        <f t="shared" ref="V1674" si="6293">SUM(J1674,L1674,N1674,P1674,R1674,T1674,AE1674)</f>
        <v>0</v>
      </c>
      <c r="W1674" s="44">
        <f t="shared" ref="W1674" si="6294">SUM(O1674,Q1674,S1674)</f>
        <v>0</v>
      </c>
      <c r="X1674"/>
      <c r="Y1674"/>
      <c r="Z1674"/>
      <c r="AA1674"/>
      <c r="AB1674"/>
    </row>
    <row r="1675" spans="1:28" x14ac:dyDescent="0.25">
      <c r="A1675" s="61"/>
      <c r="B1675" s="40"/>
      <c r="D1675" s="42"/>
      <c r="E1675" s="58"/>
      <c r="F1675" s="55"/>
      <c r="G1675" s="55"/>
      <c r="H1675" s="51"/>
      <c r="I1675" s="51"/>
      <c r="J1675" s="48"/>
      <c r="K1675" s="51"/>
      <c r="L1675" s="48"/>
      <c r="M1675" s="51"/>
      <c r="N1675" s="48"/>
      <c r="O1675" s="51"/>
      <c r="P1675" s="48"/>
      <c r="Q1675" s="51"/>
      <c r="R1675" s="48"/>
      <c r="S1675" s="51"/>
      <c r="T1675" s="48"/>
      <c r="U1675" s="51"/>
      <c r="V1675" s="48"/>
      <c r="W1675" s="45"/>
      <c r="X1675"/>
      <c r="Y1675"/>
      <c r="Z1675"/>
      <c r="AA1675"/>
      <c r="AB1675"/>
    </row>
    <row r="1676" spans="1:28" x14ac:dyDescent="0.25">
      <c r="A1676" s="61"/>
      <c r="B1676" s="40"/>
      <c r="D1676" s="42"/>
      <c r="E1676" s="58"/>
      <c r="F1676" s="55"/>
      <c r="G1676" s="55"/>
      <c r="H1676" s="51"/>
      <c r="I1676" s="51"/>
      <c r="J1676" s="48"/>
      <c r="K1676" s="51"/>
      <c r="L1676" s="48"/>
      <c r="M1676" s="51"/>
      <c r="N1676" s="48"/>
      <c r="O1676" s="51"/>
      <c r="P1676" s="48"/>
      <c r="Q1676" s="51"/>
      <c r="R1676" s="48"/>
      <c r="S1676" s="51"/>
      <c r="T1676" s="48"/>
      <c r="U1676" s="51"/>
      <c r="V1676" s="48"/>
      <c r="W1676" s="45"/>
      <c r="X1676"/>
      <c r="Y1676"/>
      <c r="Z1676"/>
      <c r="AA1676"/>
      <c r="AB1676"/>
    </row>
    <row r="1677" spans="1:28" ht="15.75" thickBot="1" x14ac:dyDescent="0.3">
      <c r="A1677" s="62"/>
      <c r="B1677" s="41"/>
      <c r="C1677" s="35"/>
      <c r="D1677" s="25"/>
      <c r="E1677" s="59"/>
      <c r="F1677" s="56"/>
      <c r="G1677" s="56"/>
      <c r="H1677" s="52"/>
      <c r="I1677" s="52"/>
      <c r="J1677" s="53"/>
      <c r="K1677" s="52"/>
      <c r="L1677" s="53"/>
      <c r="M1677" s="52"/>
      <c r="N1677" s="53"/>
      <c r="O1677" s="52"/>
      <c r="P1677" s="53"/>
      <c r="Q1677" s="52"/>
      <c r="R1677" s="53"/>
      <c r="S1677" s="52"/>
      <c r="T1677" s="53"/>
      <c r="U1677" s="52"/>
      <c r="V1677" s="49"/>
      <c r="W1677" s="46"/>
      <c r="X1677"/>
      <c r="Y1677"/>
      <c r="Z1677"/>
      <c r="AA1677"/>
      <c r="AB1677"/>
    </row>
    <row r="1678" spans="1:28" x14ac:dyDescent="0.25">
      <c r="A1678" s="60"/>
      <c r="B1678" s="37" t="str">
        <f>IFERROR(VLOOKUP(A1678,'Listing Clients'!A:K,2,0),"")</f>
        <v/>
      </c>
      <c r="C1678" s="39" t="str">
        <f>IFERROR(VLOOKUP(A1678,'Listing Clients'!A:K,3,0),"")</f>
        <v/>
      </c>
      <c r="D1678" s="24"/>
      <c r="E1678" s="57"/>
      <c r="F1678" s="54"/>
      <c r="G1678" s="54"/>
      <c r="H1678" s="50">
        <f t="shared" ref="H1678" si="6295">G1678-F1678</f>
        <v>0</v>
      </c>
      <c r="I1678" s="50">
        <f t="shared" ref="I1678" si="6296">COUNTIF(D1678:D1681,"Adulte")*H1678</f>
        <v>0</v>
      </c>
      <c r="J1678" s="47">
        <f t="shared" ref="J1678" si="6297">IF(I1678="","",I1678*Y$2)</f>
        <v>0</v>
      </c>
      <c r="K1678" s="50">
        <f t="shared" ref="K1678" si="6298">COUNTIF(D1678:D1681,"E&lt;10 ans")*H1678</f>
        <v>0</v>
      </c>
      <c r="L1678" s="47">
        <f t="shared" si="6268"/>
        <v>0</v>
      </c>
      <c r="M1678" s="50">
        <f t="shared" ref="M1678" si="6299">COUNTIF(D1678:D1681,"Invité")*H1678</f>
        <v>0</v>
      </c>
      <c r="N1678" s="47">
        <f t="shared" ref="N1678" si="6300">IF(M1678="","",M1678*AC$2)</f>
        <v>0</v>
      </c>
      <c r="O1678" s="50">
        <f t="shared" ref="O1678" si="6301">COUNTIF(D1678:D1681,"Adulte")*H1678</f>
        <v>0</v>
      </c>
      <c r="P1678" s="47">
        <f t="shared" ref="P1678" si="6302">IF(O1678="","",O1678*Z$2)</f>
        <v>0</v>
      </c>
      <c r="Q1678" s="50">
        <f t="shared" ref="Q1678" si="6303">COUNTIF(D1678:D1681,"E&lt;10 ans")*H1678</f>
        <v>0</v>
      </c>
      <c r="R1678" s="47">
        <f t="shared" ref="R1678" si="6304">IF(Q1678="","",Q1678*AB$2)</f>
        <v>0</v>
      </c>
      <c r="S1678" s="50">
        <f t="shared" ref="S1678" si="6305">COUNTIF(D1678:D1681,"Invité")*H1678</f>
        <v>0</v>
      </c>
      <c r="T1678" s="47">
        <f t="shared" ref="T1678" si="6306">IF(S1678="","",S1678*AD$2)</f>
        <v>0</v>
      </c>
      <c r="U1678" s="50">
        <f t="shared" ref="U1678" si="6307">COUNTIF(D1678:D1681,"E&lt;3 ans")</f>
        <v>0</v>
      </c>
      <c r="V1678" s="47">
        <f t="shared" ref="V1678" si="6308">SUM(J1678,L1678,N1678,P1678,R1678,T1678,AE1678)</f>
        <v>0</v>
      </c>
      <c r="W1678" s="44">
        <f t="shared" ref="W1678" si="6309">SUM(O1678,Q1678,S1678)</f>
        <v>0</v>
      </c>
      <c r="X1678"/>
      <c r="Y1678"/>
      <c r="Z1678"/>
      <c r="AA1678"/>
      <c r="AB1678"/>
    </row>
    <row r="1679" spans="1:28" x14ac:dyDescent="0.25">
      <c r="A1679" s="61"/>
      <c r="B1679" s="40"/>
      <c r="D1679" s="42"/>
      <c r="E1679" s="58"/>
      <c r="F1679" s="55"/>
      <c r="G1679" s="55"/>
      <c r="H1679" s="51"/>
      <c r="I1679" s="51"/>
      <c r="J1679" s="48"/>
      <c r="K1679" s="51"/>
      <c r="L1679" s="48"/>
      <c r="M1679" s="51"/>
      <c r="N1679" s="48"/>
      <c r="O1679" s="51"/>
      <c r="P1679" s="48"/>
      <c r="Q1679" s="51"/>
      <c r="R1679" s="48"/>
      <c r="S1679" s="51"/>
      <c r="T1679" s="48"/>
      <c r="U1679" s="51"/>
      <c r="V1679" s="48"/>
      <c r="W1679" s="45"/>
      <c r="X1679"/>
      <c r="Y1679"/>
      <c r="Z1679"/>
      <c r="AA1679"/>
      <c r="AB1679"/>
    </row>
    <row r="1680" spans="1:28" x14ac:dyDescent="0.25">
      <c r="A1680" s="61"/>
      <c r="B1680" s="40"/>
      <c r="D1680" s="42"/>
      <c r="E1680" s="58"/>
      <c r="F1680" s="55"/>
      <c r="G1680" s="55"/>
      <c r="H1680" s="51"/>
      <c r="I1680" s="51"/>
      <c r="J1680" s="48"/>
      <c r="K1680" s="51"/>
      <c r="L1680" s="48"/>
      <c r="M1680" s="51"/>
      <c r="N1680" s="48"/>
      <c r="O1680" s="51"/>
      <c r="P1680" s="48"/>
      <c r="Q1680" s="51"/>
      <c r="R1680" s="48"/>
      <c r="S1680" s="51"/>
      <c r="T1680" s="48"/>
      <c r="U1680" s="51"/>
      <c r="V1680" s="48"/>
      <c r="W1680" s="45"/>
      <c r="X1680"/>
      <c r="Y1680"/>
      <c r="Z1680"/>
      <c r="AA1680"/>
      <c r="AB1680"/>
    </row>
    <row r="1681" spans="1:28" ht="15.75" thickBot="1" x14ac:dyDescent="0.3">
      <c r="A1681" s="62"/>
      <c r="B1681" s="41"/>
      <c r="C1681" s="35"/>
      <c r="D1681" s="25"/>
      <c r="E1681" s="59"/>
      <c r="F1681" s="56"/>
      <c r="G1681" s="56"/>
      <c r="H1681" s="52"/>
      <c r="I1681" s="52"/>
      <c r="J1681" s="53"/>
      <c r="K1681" s="52"/>
      <c r="L1681" s="53"/>
      <c r="M1681" s="52"/>
      <c r="N1681" s="53"/>
      <c r="O1681" s="52"/>
      <c r="P1681" s="53"/>
      <c r="Q1681" s="52"/>
      <c r="R1681" s="53"/>
      <c r="S1681" s="52"/>
      <c r="T1681" s="53"/>
      <c r="U1681" s="52"/>
      <c r="V1681" s="49"/>
      <c r="W1681" s="46"/>
      <c r="X1681"/>
      <c r="Y1681"/>
      <c r="Z1681"/>
      <c r="AA1681"/>
      <c r="AB1681"/>
    </row>
    <row r="1682" spans="1:28" x14ac:dyDescent="0.25">
      <c r="A1682" s="60"/>
      <c r="B1682" s="37" t="str">
        <f>IFERROR(VLOOKUP(A1682,'Listing Clients'!A:K,2,0),"")</f>
        <v/>
      </c>
      <c r="C1682" s="39" t="str">
        <f>IFERROR(VLOOKUP(A1682,'Listing Clients'!A:K,3,0),"")</f>
        <v/>
      </c>
      <c r="D1682" s="24"/>
      <c r="E1682" s="57"/>
      <c r="F1682" s="54"/>
      <c r="G1682" s="54"/>
      <c r="H1682" s="50">
        <f t="shared" ref="H1682" si="6310">G1682-F1682</f>
        <v>0</v>
      </c>
      <c r="I1682" s="50">
        <f t="shared" ref="I1682" si="6311">COUNTIF(D1682:D1685,"Adulte")*H1682</f>
        <v>0</v>
      </c>
      <c r="J1682" s="47">
        <f t="shared" ref="J1682" si="6312">IF(I1682="","",I1682*Y$2)</f>
        <v>0</v>
      </c>
      <c r="K1682" s="50">
        <f t="shared" ref="K1682" si="6313">COUNTIF(D1682:D1685,"E&lt;10 ans")*H1682</f>
        <v>0</v>
      </c>
      <c r="L1682" s="47">
        <f t="shared" si="6268"/>
        <v>0</v>
      </c>
      <c r="M1682" s="50">
        <f t="shared" ref="M1682" si="6314">COUNTIF(D1682:D1685,"Invité")*H1682</f>
        <v>0</v>
      </c>
      <c r="N1682" s="47">
        <f t="shared" ref="N1682" si="6315">IF(M1682="","",M1682*AC$2)</f>
        <v>0</v>
      </c>
      <c r="O1682" s="50">
        <f t="shared" ref="O1682" si="6316">COUNTIF(D1682:D1685,"Adulte")*H1682</f>
        <v>0</v>
      </c>
      <c r="P1682" s="47">
        <f t="shared" ref="P1682" si="6317">IF(O1682="","",O1682*Z$2)</f>
        <v>0</v>
      </c>
      <c r="Q1682" s="50">
        <f t="shared" ref="Q1682" si="6318">COUNTIF(D1682:D1685,"E&lt;10 ans")*H1682</f>
        <v>0</v>
      </c>
      <c r="R1682" s="47">
        <f t="shared" ref="R1682" si="6319">IF(Q1682="","",Q1682*AB$2)</f>
        <v>0</v>
      </c>
      <c r="S1682" s="50">
        <f t="shared" ref="S1682" si="6320">COUNTIF(D1682:D1685,"Invité")*H1682</f>
        <v>0</v>
      </c>
      <c r="T1682" s="47">
        <f t="shared" ref="T1682" si="6321">IF(S1682="","",S1682*AD$2)</f>
        <v>0</v>
      </c>
      <c r="U1682" s="50">
        <f t="shared" ref="U1682" si="6322">COUNTIF(D1682:D1685,"E&lt;3 ans")</f>
        <v>0</v>
      </c>
      <c r="V1682" s="47">
        <f t="shared" ref="V1682" si="6323">SUM(J1682,L1682,N1682,P1682,R1682,T1682,AE1682)</f>
        <v>0</v>
      </c>
      <c r="W1682" s="44">
        <f t="shared" ref="W1682" si="6324">SUM(O1682,Q1682,S1682)</f>
        <v>0</v>
      </c>
      <c r="X1682"/>
      <c r="Y1682"/>
      <c r="Z1682"/>
      <c r="AA1682"/>
      <c r="AB1682"/>
    </row>
    <row r="1683" spans="1:28" x14ac:dyDescent="0.25">
      <c r="A1683" s="61"/>
      <c r="B1683" s="40"/>
      <c r="D1683" s="42"/>
      <c r="E1683" s="58"/>
      <c r="F1683" s="55"/>
      <c r="G1683" s="55"/>
      <c r="H1683" s="51"/>
      <c r="I1683" s="51"/>
      <c r="J1683" s="48"/>
      <c r="K1683" s="51"/>
      <c r="L1683" s="48"/>
      <c r="M1683" s="51"/>
      <c r="N1683" s="48"/>
      <c r="O1683" s="51"/>
      <c r="P1683" s="48"/>
      <c r="Q1683" s="51"/>
      <c r="R1683" s="48"/>
      <c r="S1683" s="51"/>
      <c r="T1683" s="48"/>
      <c r="U1683" s="51"/>
      <c r="V1683" s="48"/>
      <c r="W1683" s="45"/>
      <c r="X1683"/>
      <c r="Y1683"/>
      <c r="Z1683"/>
      <c r="AA1683"/>
      <c r="AB1683"/>
    </row>
    <row r="1684" spans="1:28" x14ac:dyDescent="0.25">
      <c r="A1684" s="61"/>
      <c r="B1684" s="40"/>
      <c r="D1684" s="42"/>
      <c r="E1684" s="58"/>
      <c r="F1684" s="55"/>
      <c r="G1684" s="55"/>
      <c r="H1684" s="51"/>
      <c r="I1684" s="51"/>
      <c r="J1684" s="48"/>
      <c r="K1684" s="51"/>
      <c r="L1684" s="48"/>
      <c r="M1684" s="51"/>
      <c r="N1684" s="48"/>
      <c r="O1684" s="51"/>
      <c r="P1684" s="48"/>
      <c r="Q1684" s="51"/>
      <c r="R1684" s="48"/>
      <c r="S1684" s="51"/>
      <c r="T1684" s="48"/>
      <c r="U1684" s="51"/>
      <c r="V1684" s="48"/>
      <c r="W1684" s="45"/>
      <c r="X1684"/>
      <c r="Y1684"/>
      <c r="Z1684"/>
      <c r="AA1684"/>
      <c r="AB1684"/>
    </row>
    <row r="1685" spans="1:28" ht="15.75" thickBot="1" x14ac:dyDescent="0.3">
      <c r="A1685" s="62"/>
      <c r="B1685" s="41"/>
      <c r="C1685" s="35"/>
      <c r="D1685" s="25"/>
      <c r="E1685" s="59"/>
      <c r="F1685" s="56"/>
      <c r="G1685" s="56"/>
      <c r="H1685" s="52"/>
      <c r="I1685" s="52"/>
      <c r="J1685" s="53"/>
      <c r="K1685" s="52"/>
      <c r="L1685" s="53"/>
      <c r="M1685" s="52"/>
      <c r="N1685" s="53"/>
      <c r="O1685" s="52"/>
      <c r="P1685" s="53"/>
      <c r="Q1685" s="52"/>
      <c r="R1685" s="53"/>
      <c r="S1685" s="52"/>
      <c r="T1685" s="53"/>
      <c r="U1685" s="52"/>
      <c r="V1685" s="49"/>
      <c r="W1685" s="46"/>
      <c r="X1685"/>
      <c r="Y1685"/>
      <c r="Z1685"/>
      <c r="AA1685"/>
      <c r="AB1685"/>
    </row>
    <row r="1686" spans="1:28" x14ac:dyDescent="0.25">
      <c r="A1686" s="60"/>
      <c r="B1686" s="37" t="str">
        <f>IFERROR(VLOOKUP(A1686,'Listing Clients'!A:K,2,0),"")</f>
        <v/>
      </c>
      <c r="C1686" s="39" t="str">
        <f>IFERROR(VLOOKUP(A1686,'Listing Clients'!A:K,3,0),"")</f>
        <v/>
      </c>
      <c r="D1686" s="24"/>
      <c r="E1686" s="57"/>
      <c r="F1686" s="54"/>
      <c r="G1686" s="54"/>
      <c r="H1686" s="50">
        <f t="shared" ref="H1686" si="6325">G1686-F1686</f>
        <v>0</v>
      </c>
      <c r="I1686" s="50">
        <f t="shared" ref="I1686" si="6326">COUNTIF(D1686:D1689,"Adulte")*H1686</f>
        <v>0</v>
      </c>
      <c r="J1686" s="47">
        <f t="shared" ref="J1686" si="6327">IF(I1686="","",I1686*Y$2)</f>
        <v>0</v>
      </c>
      <c r="K1686" s="50">
        <f t="shared" ref="K1686" si="6328">COUNTIF(D1686:D1689,"E&lt;10 ans")*H1686</f>
        <v>0</v>
      </c>
      <c r="L1686" s="47">
        <f t="shared" si="6268"/>
        <v>0</v>
      </c>
      <c r="M1686" s="50">
        <f t="shared" ref="M1686" si="6329">COUNTIF(D1686:D1689,"Invité")*H1686</f>
        <v>0</v>
      </c>
      <c r="N1686" s="47">
        <f t="shared" ref="N1686" si="6330">IF(M1686="","",M1686*AC$2)</f>
        <v>0</v>
      </c>
      <c r="O1686" s="50">
        <f t="shared" ref="O1686" si="6331">COUNTIF(D1686:D1689,"Adulte")*H1686</f>
        <v>0</v>
      </c>
      <c r="P1686" s="47">
        <f t="shared" ref="P1686" si="6332">IF(O1686="","",O1686*Z$2)</f>
        <v>0</v>
      </c>
      <c r="Q1686" s="50">
        <f t="shared" ref="Q1686" si="6333">COUNTIF(D1686:D1689,"E&lt;10 ans")*H1686</f>
        <v>0</v>
      </c>
      <c r="R1686" s="47">
        <f t="shared" ref="R1686" si="6334">IF(Q1686="","",Q1686*AB$2)</f>
        <v>0</v>
      </c>
      <c r="S1686" s="50">
        <f t="shared" ref="S1686" si="6335">COUNTIF(D1686:D1689,"Invité")*H1686</f>
        <v>0</v>
      </c>
      <c r="T1686" s="47">
        <f t="shared" ref="T1686" si="6336">IF(S1686="","",S1686*AD$2)</f>
        <v>0</v>
      </c>
      <c r="U1686" s="50">
        <f t="shared" ref="U1686" si="6337">COUNTIF(D1686:D1689,"E&lt;3 ans")</f>
        <v>0</v>
      </c>
      <c r="V1686" s="47">
        <f t="shared" ref="V1686" si="6338">SUM(J1686,L1686,N1686,P1686,R1686,T1686,AE1686)</f>
        <v>0</v>
      </c>
      <c r="W1686" s="44">
        <f t="shared" ref="W1686" si="6339">SUM(O1686,Q1686,S1686)</f>
        <v>0</v>
      </c>
      <c r="X1686"/>
      <c r="Y1686"/>
      <c r="Z1686"/>
      <c r="AA1686"/>
      <c r="AB1686"/>
    </row>
    <row r="1687" spans="1:28" x14ac:dyDescent="0.25">
      <c r="A1687" s="61"/>
      <c r="B1687" s="40"/>
      <c r="D1687" s="42"/>
      <c r="E1687" s="58"/>
      <c r="F1687" s="55"/>
      <c r="G1687" s="55"/>
      <c r="H1687" s="51"/>
      <c r="I1687" s="51"/>
      <c r="J1687" s="48"/>
      <c r="K1687" s="51"/>
      <c r="L1687" s="48"/>
      <c r="M1687" s="51"/>
      <c r="N1687" s="48"/>
      <c r="O1687" s="51"/>
      <c r="P1687" s="48"/>
      <c r="Q1687" s="51"/>
      <c r="R1687" s="48"/>
      <c r="S1687" s="51"/>
      <c r="T1687" s="48"/>
      <c r="U1687" s="51"/>
      <c r="V1687" s="48"/>
      <c r="W1687" s="45"/>
      <c r="X1687"/>
      <c r="Y1687"/>
      <c r="Z1687"/>
      <c r="AA1687"/>
      <c r="AB1687"/>
    </row>
    <row r="1688" spans="1:28" x14ac:dyDescent="0.25">
      <c r="A1688" s="61"/>
      <c r="B1688" s="40"/>
      <c r="D1688" s="42"/>
      <c r="E1688" s="58"/>
      <c r="F1688" s="55"/>
      <c r="G1688" s="55"/>
      <c r="H1688" s="51"/>
      <c r="I1688" s="51"/>
      <c r="J1688" s="48"/>
      <c r="K1688" s="51"/>
      <c r="L1688" s="48"/>
      <c r="M1688" s="51"/>
      <c r="N1688" s="48"/>
      <c r="O1688" s="51"/>
      <c r="P1688" s="48"/>
      <c r="Q1688" s="51"/>
      <c r="R1688" s="48"/>
      <c r="S1688" s="51"/>
      <c r="T1688" s="48"/>
      <c r="U1688" s="51"/>
      <c r="V1688" s="48"/>
      <c r="W1688" s="45"/>
      <c r="X1688"/>
      <c r="Y1688"/>
      <c r="Z1688"/>
      <c r="AA1688"/>
      <c r="AB1688"/>
    </row>
    <row r="1689" spans="1:28" ht="15.75" thickBot="1" x14ac:dyDescent="0.3">
      <c r="A1689" s="62"/>
      <c r="B1689" s="41"/>
      <c r="C1689" s="35"/>
      <c r="D1689" s="25"/>
      <c r="E1689" s="59"/>
      <c r="F1689" s="56"/>
      <c r="G1689" s="56"/>
      <c r="H1689" s="52"/>
      <c r="I1689" s="52"/>
      <c r="J1689" s="53"/>
      <c r="K1689" s="52"/>
      <c r="L1689" s="53"/>
      <c r="M1689" s="52"/>
      <c r="N1689" s="53"/>
      <c r="O1689" s="52"/>
      <c r="P1689" s="53"/>
      <c r="Q1689" s="52"/>
      <c r="R1689" s="53"/>
      <c r="S1689" s="52"/>
      <c r="T1689" s="53"/>
      <c r="U1689" s="52"/>
      <c r="V1689" s="49"/>
      <c r="W1689" s="46"/>
      <c r="X1689"/>
      <c r="Y1689"/>
      <c r="Z1689"/>
      <c r="AA1689"/>
      <c r="AB1689"/>
    </row>
    <row r="1690" spans="1:28" x14ac:dyDescent="0.25">
      <c r="A1690" s="60"/>
      <c r="B1690" s="37" t="str">
        <f>IFERROR(VLOOKUP(A1690,'Listing Clients'!A:K,2,0),"")</f>
        <v/>
      </c>
      <c r="C1690" s="39" t="str">
        <f>IFERROR(VLOOKUP(A1690,'Listing Clients'!A:K,3,0),"")</f>
        <v/>
      </c>
      <c r="D1690" s="24"/>
      <c r="E1690" s="57"/>
      <c r="F1690" s="54"/>
      <c r="G1690" s="54"/>
      <c r="H1690" s="50">
        <f t="shared" ref="H1690" si="6340">G1690-F1690</f>
        <v>0</v>
      </c>
      <c r="I1690" s="50">
        <f t="shared" ref="I1690" si="6341">COUNTIF(D1690:D1693,"Adulte")*H1690</f>
        <v>0</v>
      </c>
      <c r="J1690" s="47">
        <f t="shared" ref="J1690" si="6342">IF(I1690="","",I1690*Y$2)</f>
        <v>0</v>
      </c>
      <c r="K1690" s="50">
        <f t="shared" ref="K1690" si="6343">COUNTIF(D1690:D1693,"E&lt;10 ans")*H1690</f>
        <v>0</v>
      </c>
      <c r="L1690" s="47">
        <f t="shared" si="6268"/>
        <v>0</v>
      </c>
      <c r="M1690" s="50">
        <f t="shared" ref="M1690" si="6344">COUNTIF(D1690:D1693,"Invité")*H1690</f>
        <v>0</v>
      </c>
      <c r="N1690" s="47">
        <f t="shared" ref="N1690" si="6345">IF(M1690="","",M1690*AC$2)</f>
        <v>0</v>
      </c>
      <c r="O1690" s="50">
        <f t="shared" ref="O1690" si="6346">COUNTIF(D1690:D1693,"Adulte")*H1690</f>
        <v>0</v>
      </c>
      <c r="P1690" s="47">
        <f t="shared" ref="P1690" si="6347">IF(O1690="","",O1690*Z$2)</f>
        <v>0</v>
      </c>
      <c r="Q1690" s="50">
        <f t="shared" ref="Q1690" si="6348">COUNTIF(D1690:D1693,"E&lt;10 ans")*H1690</f>
        <v>0</v>
      </c>
      <c r="R1690" s="47">
        <f t="shared" ref="R1690" si="6349">IF(Q1690="","",Q1690*AB$2)</f>
        <v>0</v>
      </c>
      <c r="S1690" s="50">
        <f t="shared" ref="S1690" si="6350">COUNTIF(D1690:D1693,"Invité")*H1690</f>
        <v>0</v>
      </c>
      <c r="T1690" s="47">
        <f t="shared" ref="T1690" si="6351">IF(S1690="","",S1690*AD$2)</f>
        <v>0</v>
      </c>
      <c r="U1690" s="50">
        <f t="shared" ref="U1690" si="6352">COUNTIF(D1690:D1693,"E&lt;3 ans")</f>
        <v>0</v>
      </c>
      <c r="V1690" s="47">
        <f t="shared" ref="V1690" si="6353">SUM(J1690,L1690,N1690,P1690,R1690,T1690,AE1690)</f>
        <v>0</v>
      </c>
      <c r="W1690" s="44">
        <f t="shared" ref="W1690" si="6354">SUM(O1690,Q1690,S1690)</f>
        <v>0</v>
      </c>
      <c r="X1690"/>
      <c r="Y1690"/>
      <c r="Z1690"/>
      <c r="AA1690"/>
      <c r="AB1690"/>
    </row>
    <row r="1691" spans="1:28" x14ac:dyDescent="0.25">
      <c r="A1691" s="61"/>
      <c r="B1691" s="40"/>
      <c r="D1691" s="42"/>
      <c r="E1691" s="58"/>
      <c r="F1691" s="55"/>
      <c r="G1691" s="55"/>
      <c r="H1691" s="51"/>
      <c r="I1691" s="51"/>
      <c r="J1691" s="48"/>
      <c r="K1691" s="51"/>
      <c r="L1691" s="48"/>
      <c r="M1691" s="51"/>
      <c r="N1691" s="48"/>
      <c r="O1691" s="51"/>
      <c r="P1691" s="48"/>
      <c r="Q1691" s="51"/>
      <c r="R1691" s="48"/>
      <c r="S1691" s="51"/>
      <c r="T1691" s="48"/>
      <c r="U1691" s="51"/>
      <c r="V1691" s="48"/>
      <c r="W1691" s="45"/>
      <c r="X1691"/>
      <c r="Y1691"/>
      <c r="Z1691"/>
      <c r="AA1691"/>
      <c r="AB1691"/>
    </row>
    <row r="1692" spans="1:28" x14ac:dyDescent="0.25">
      <c r="A1692" s="61"/>
      <c r="B1692" s="40"/>
      <c r="D1692" s="42"/>
      <c r="E1692" s="58"/>
      <c r="F1692" s="55"/>
      <c r="G1692" s="55"/>
      <c r="H1692" s="51"/>
      <c r="I1692" s="51"/>
      <c r="J1692" s="48"/>
      <c r="K1692" s="51"/>
      <c r="L1692" s="48"/>
      <c r="M1692" s="51"/>
      <c r="N1692" s="48"/>
      <c r="O1692" s="51"/>
      <c r="P1692" s="48"/>
      <c r="Q1692" s="51"/>
      <c r="R1692" s="48"/>
      <c r="S1692" s="51"/>
      <c r="T1692" s="48"/>
      <c r="U1692" s="51"/>
      <c r="V1692" s="48"/>
      <c r="W1692" s="45"/>
      <c r="X1692"/>
      <c r="Y1692"/>
      <c r="Z1692"/>
      <c r="AA1692"/>
      <c r="AB1692"/>
    </row>
    <row r="1693" spans="1:28" ht="15.75" thickBot="1" x14ac:dyDescent="0.3">
      <c r="A1693" s="62"/>
      <c r="B1693" s="41"/>
      <c r="C1693" s="35"/>
      <c r="D1693" s="25"/>
      <c r="E1693" s="59"/>
      <c r="F1693" s="56"/>
      <c r="G1693" s="56"/>
      <c r="H1693" s="52"/>
      <c r="I1693" s="52"/>
      <c r="J1693" s="53"/>
      <c r="K1693" s="52"/>
      <c r="L1693" s="53"/>
      <c r="M1693" s="52"/>
      <c r="N1693" s="53"/>
      <c r="O1693" s="52"/>
      <c r="P1693" s="53"/>
      <c r="Q1693" s="52"/>
      <c r="R1693" s="53"/>
      <c r="S1693" s="52"/>
      <c r="T1693" s="53"/>
      <c r="U1693" s="52"/>
      <c r="V1693" s="49"/>
      <c r="W1693" s="46"/>
      <c r="X1693"/>
      <c r="Y1693"/>
      <c r="Z1693"/>
      <c r="AA1693"/>
      <c r="AB1693"/>
    </row>
    <row r="1694" spans="1:28" x14ac:dyDescent="0.25">
      <c r="A1694" s="60"/>
      <c r="B1694" s="37" t="str">
        <f>IFERROR(VLOOKUP(A1694,'Listing Clients'!A:K,2,0),"")</f>
        <v/>
      </c>
      <c r="C1694" s="39" t="str">
        <f>IFERROR(VLOOKUP(A1694,'Listing Clients'!A:K,3,0),"")</f>
        <v/>
      </c>
      <c r="D1694" s="24"/>
      <c r="E1694" s="57"/>
      <c r="F1694" s="54"/>
      <c r="G1694" s="54"/>
      <c r="H1694" s="50">
        <f t="shared" ref="H1694" si="6355">G1694-F1694</f>
        <v>0</v>
      </c>
      <c r="I1694" s="50">
        <f t="shared" ref="I1694" si="6356">COUNTIF(D1694:D1697,"Adulte")*H1694</f>
        <v>0</v>
      </c>
      <c r="J1694" s="47">
        <f t="shared" ref="J1694" si="6357">IF(I1694="","",I1694*Y$2)</f>
        <v>0</v>
      </c>
      <c r="K1694" s="50">
        <f t="shared" ref="K1694" si="6358">COUNTIF(D1694:D1697,"E&lt;10 ans")*H1694</f>
        <v>0</v>
      </c>
      <c r="L1694" s="47">
        <f t="shared" si="6268"/>
        <v>0</v>
      </c>
      <c r="M1694" s="50">
        <f t="shared" ref="M1694" si="6359">COUNTIF(D1694:D1697,"Invité")*H1694</f>
        <v>0</v>
      </c>
      <c r="N1694" s="47">
        <f t="shared" ref="N1694" si="6360">IF(M1694="","",M1694*AC$2)</f>
        <v>0</v>
      </c>
      <c r="O1694" s="50">
        <f t="shared" ref="O1694" si="6361">COUNTIF(D1694:D1697,"Adulte")*H1694</f>
        <v>0</v>
      </c>
      <c r="P1694" s="47">
        <f t="shared" ref="P1694" si="6362">IF(O1694="","",O1694*Z$2)</f>
        <v>0</v>
      </c>
      <c r="Q1694" s="50">
        <f t="shared" ref="Q1694" si="6363">COUNTIF(D1694:D1697,"E&lt;10 ans")*H1694</f>
        <v>0</v>
      </c>
      <c r="R1694" s="47">
        <f t="shared" ref="R1694" si="6364">IF(Q1694="","",Q1694*AB$2)</f>
        <v>0</v>
      </c>
      <c r="S1694" s="50">
        <f t="shared" ref="S1694" si="6365">COUNTIF(D1694:D1697,"Invité")*H1694</f>
        <v>0</v>
      </c>
      <c r="T1694" s="47">
        <f t="shared" ref="T1694" si="6366">IF(S1694="","",S1694*AD$2)</f>
        <v>0</v>
      </c>
      <c r="U1694" s="50">
        <f t="shared" ref="U1694" si="6367">COUNTIF(D1694:D1697,"E&lt;3 ans")</f>
        <v>0</v>
      </c>
      <c r="V1694" s="47">
        <f t="shared" ref="V1694" si="6368">SUM(J1694,L1694,N1694,P1694,R1694,T1694,AE1694)</f>
        <v>0</v>
      </c>
      <c r="W1694" s="44">
        <f t="shared" ref="W1694" si="6369">SUM(O1694,Q1694,S1694)</f>
        <v>0</v>
      </c>
      <c r="X1694"/>
      <c r="Y1694"/>
      <c r="Z1694"/>
      <c r="AA1694"/>
      <c r="AB1694"/>
    </row>
    <row r="1695" spans="1:28" x14ac:dyDescent="0.25">
      <c r="A1695" s="61"/>
      <c r="B1695" s="40"/>
      <c r="D1695" s="42"/>
      <c r="E1695" s="58"/>
      <c r="F1695" s="55"/>
      <c r="G1695" s="55"/>
      <c r="H1695" s="51"/>
      <c r="I1695" s="51"/>
      <c r="J1695" s="48"/>
      <c r="K1695" s="51"/>
      <c r="L1695" s="48"/>
      <c r="M1695" s="51"/>
      <c r="N1695" s="48"/>
      <c r="O1695" s="51"/>
      <c r="P1695" s="48"/>
      <c r="Q1695" s="51"/>
      <c r="R1695" s="48"/>
      <c r="S1695" s="51"/>
      <c r="T1695" s="48"/>
      <c r="U1695" s="51"/>
      <c r="V1695" s="48"/>
      <c r="W1695" s="45"/>
      <c r="X1695"/>
      <c r="Y1695"/>
      <c r="Z1695"/>
      <c r="AA1695"/>
      <c r="AB1695"/>
    </row>
    <row r="1696" spans="1:28" x14ac:dyDescent="0.25">
      <c r="A1696" s="61"/>
      <c r="B1696" s="40"/>
      <c r="D1696" s="42"/>
      <c r="E1696" s="58"/>
      <c r="F1696" s="55"/>
      <c r="G1696" s="55"/>
      <c r="H1696" s="51"/>
      <c r="I1696" s="51"/>
      <c r="J1696" s="48"/>
      <c r="K1696" s="51"/>
      <c r="L1696" s="48"/>
      <c r="M1696" s="51"/>
      <c r="N1696" s="48"/>
      <c r="O1696" s="51"/>
      <c r="P1696" s="48"/>
      <c r="Q1696" s="51"/>
      <c r="R1696" s="48"/>
      <c r="S1696" s="51"/>
      <c r="T1696" s="48"/>
      <c r="U1696" s="51"/>
      <c r="V1696" s="48"/>
      <c r="W1696" s="45"/>
      <c r="X1696"/>
      <c r="Y1696"/>
      <c r="Z1696"/>
      <c r="AA1696"/>
      <c r="AB1696"/>
    </row>
    <row r="1697" spans="1:28" ht="15.75" thickBot="1" x14ac:dyDescent="0.3">
      <c r="A1697" s="62"/>
      <c r="B1697" s="41"/>
      <c r="C1697" s="35"/>
      <c r="D1697" s="25"/>
      <c r="E1697" s="59"/>
      <c r="F1697" s="56"/>
      <c r="G1697" s="56"/>
      <c r="H1697" s="52"/>
      <c r="I1697" s="52"/>
      <c r="J1697" s="53"/>
      <c r="K1697" s="52"/>
      <c r="L1697" s="53"/>
      <c r="M1697" s="52"/>
      <c r="N1697" s="53"/>
      <c r="O1697" s="52"/>
      <c r="P1697" s="53"/>
      <c r="Q1697" s="52"/>
      <c r="R1697" s="53"/>
      <c r="S1697" s="52"/>
      <c r="T1697" s="53"/>
      <c r="U1697" s="52"/>
      <c r="V1697" s="49"/>
      <c r="W1697" s="46"/>
      <c r="X1697"/>
      <c r="Y1697"/>
      <c r="Z1697"/>
      <c r="AA1697"/>
      <c r="AB1697"/>
    </row>
    <row r="1698" spans="1:28" x14ac:dyDescent="0.25">
      <c r="A1698" s="60"/>
      <c r="B1698" s="37" t="str">
        <f>IFERROR(VLOOKUP(A1698,'Listing Clients'!A:K,2,0),"")</f>
        <v/>
      </c>
      <c r="C1698" s="39" t="str">
        <f>IFERROR(VLOOKUP(A1698,'Listing Clients'!A:K,3,0),"")</f>
        <v/>
      </c>
      <c r="D1698" s="24"/>
      <c r="E1698" s="57"/>
      <c r="F1698" s="54"/>
      <c r="G1698" s="54"/>
      <c r="H1698" s="50">
        <f t="shared" ref="H1698" si="6370">G1698-F1698</f>
        <v>0</v>
      </c>
      <c r="I1698" s="50">
        <f t="shared" ref="I1698" si="6371">COUNTIF(D1698:D1701,"Adulte")*H1698</f>
        <v>0</v>
      </c>
      <c r="J1698" s="47">
        <f t="shared" ref="J1698" si="6372">IF(I1698="","",I1698*Y$2)</f>
        <v>0</v>
      </c>
      <c r="K1698" s="50">
        <f t="shared" ref="K1698" si="6373">COUNTIF(D1698:D1701,"E&lt;10 ans")*H1698</f>
        <v>0</v>
      </c>
      <c r="L1698" s="47">
        <f t="shared" si="6268"/>
        <v>0</v>
      </c>
      <c r="M1698" s="50">
        <f t="shared" ref="M1698" si="6374">COUNTIF(D1698:D1701,"Invité")*H1698</f>
        <v>0</v>
      </c>
      <c r="N1698" s="47">
        <f t="shared" ref="N1698" si="6375">IF(M1698="","",M1698*AC$2)</f>
        <v>0</v>
      </c>
      <c r="O1698" s="50">
        <f t="shared" ref="O1698" si="6376">COUNTIF(D1698:D1701,"Adulte")*H1698</f>
        <v>0</v>
      </c>
      <c r="P1698" s="47">
        <f t="shared" ref="P1698" si="6377">IF(O1698="","",O1698*Z$2)</f>
        <v>0</v>
      </c>
      <c r="Q1698" s="50">
        <f t="shared" ref="Q1698" si="6378">COUNTIF(D1698:D1701,"E&lt;10 ans")*H1698</f>
        <v>0</v>
      </c>
      <c r="R1698" s="47">
        <f t="shared" ref="R1698" si="6379">IF(Q1698="","",Q1698*AB$2)</f>
        <v>0</v>
      </c>
      <c r="S1698" s="50">
        <f t="shared" ref="S1698" si="6380">COUNTIF(D1698:D1701,"Invité")*H1698</f>
        <v>0</v>
      </c>
      <c r="T1698" s="47">
        <f t="shared" ref="T1698" si="6381">IF(S1698="","",S1698*AD$2)</f>
        <v>0</v>
      </c>
      <c r="U1698" s="50">
        <f t="shared" ref="U1698" si="6382">COUNTIF(D1698:D1701,"E&lt;3 ans")</f>
        <v>0</v>
      </c>
      <c r="V1698" s="47">
        <f t="shared" ref="V1698" si="6383">SUM(J1698,L1698,N1698,P1698,R1698,T1698,AE1698)</f>
        <v>0</v>
      </c>
      <c r="W1698" s="44">
        <f t="shared" ref="W1698" si="6384">SUM(O1698,Q1698,S1698)</f>
        <v>0</v>
      </c>
      <c r="X1698"/>
      <c r="Y1698"/>
      <c r="Z1698"/>
      <c r="AA1698"/>
      <c r="AB1698"/>
    </row>
    <row r="1699" spans="1:28" x14ac:dyDescent="0.25">
      <c r="A1699" s="61"/>
      <c r="B1699" s="40"/>
      <c r="D1699" s="42"/>
      <c r="E1699" s="58"/>
      <c r="F1699" s="55"/>
      <c r="G1699" s="55"/>
      <c r="H1699" s="51"/>
      <c r="I1699" s="51"/>
      <c r="J1699" s="48"/>
      <c r="K1699" s="51"/>
      <c r="L1699" s="48"/>
      <c r="M1699" s="51"/>
      <c r="N1699" s="48"/>
      <c r="O1699" s="51"/>
      <c r="P1699" s="48"/>
      <c r="Q1699" s="51"/>
      <c r="R1699" s="48"/>
      <c r="S1699" s="51"/>
      <c r="T1699" s="48"/>
      <c r="U1699" s="51"/>
      <c r="V1699" s="48"/>
      <c r="W1699" s="45"/>
      <c r="X1699"/>
      <c r="Y1699"/>
      <c r="Z1699"/>
      <c r="AA1699"/>
      <c r="AB1699"/>
    </row>
    <row r="1700" spans="1:28" x14ac:dyDescent="0.25">
      <c r="A1700" s="61"/>
      <c r="B1700" s="40"/>
      <c r="D1700" s="42"/>
      <c r="E1700" s="58"/>
      <c r="F1700" s="55"/>
      <c r="G1700" s="55"/>
      <c r="H1700" s="51"/>
      <c r="I1700" s="51"/>
      <c r="J1700" s="48"/>
      <c r="K1700" s="51"/>
      <c r="L1700" s="48"/>
      <c r="M1700" s="51"/>
      <c r="N1700" s="48"/>
      <c r="O1700" s="51"/>
      <c r="P1700" s="48"/>
      <c r="Q1700" s="51"/>
      <c r="R1700" s="48"/>
      <c r="S1700" s="51"/>
      <c r="T1700" s="48"/>
      <c r="U1700" s="51"/>
      <c r="V1700" s="48"/>
      <c r="W1700" s="45"/>
      <c r="X1700"/>
      <c r="Y1700"/>
      <c r="Z1700"/>
      <c r="AA1700"/>
      <c r="AB1700"/>
    </row>
    <row r="1701" spans="1:28" ht="15.75" thickBot="1" x14ac:dyDescent="0.3">
      <c r="A1701" s="62"/>
      <c r="B1701" s="41"/>
      <c r="C1701" s="35"/>
      <c r="D1701" s="25"/>
      <c r="E1701" s="59"/>
      <c r="F1701" s="56"/>
      <c r="G1701" s="56"/>
      <c r="H1701" s="52"/>
      <c r="I1701" s="52"/>
      <c r="J1701" s="53"/>
      <c r="K1701" s="52"/>
      <c r="L1701" s="53"/>
      <c r="M1701" s="52"/>
      <c r="N1701" s="53"/>
      <c r="O1701" s="52"/>
      <c r="P1701" s="53"/>
      <c r="Q1701" s="52"/>
      <c r="R1701" s="53"/>
      <c r="S1701" s="52"/>
      <c r="T1701" s="53"/>
      <c r="U1701" s="52"/>
      <c r="V1701" s="49"/>
      <c r="W1701" s="46"/>
      <c r="X1701"/>
      <c r="Y1701"/>
      <c r="Z1701"/>
      <c r="AA1701"/>
      <c r="AB1701"/>
    </row>
    <row r="1702" spans="1:28" x14ac:dyDescent="0.25">
      <c r="A1702" s="60"/>
      <c r="B1702" s="37" t="str">
        <f>IFERROR(VLOOKUP(A1702,'Listing Clients'!A:K,2,0),"")</f>
        <v/>
      </c>
      <c r="C1702" s="39" t="str">
        <f>IFERROR(VLOOKUP(A1702,'Listing Clients'!A:K,3,0),"")</f>
        <v/>
      </c>
      <c r="D1702" s="24"/>
      <c r="E1702" s="57"/>
      <c r="F1702" s="54"/>
      <c r="G1702" s="54"/>
      <c r="H1702" s="50">
        <f t="shared" ref="H1702" si="6385">G1702-F1702</f>
        <v>0</v>
      </c>
      <c r="I1702" s="50">
        <f t="shared" ref="I1702" si="6386">COUNTIF(D1702:D1705,"Adulte")*H1702</f>
        <v>0</v>
      </c>
      <c r="J1702" s="47">
        <f t="shared" ref="J1702" si="6387">IF(I1702="","",I1702*Y$2)</f>
        <v>0</v>
      </c>
      <c r="K1702" s="50">
        <f t="shared" ref="K1702" si="6388">COUNTIF(D1702:D1705,"E&lt;10 ans")*H1702</f>
        <v>0</v>
      </c>
      <c r="L1702" s="47">
        <f t="shared" si="6268"/>
        <v>0</v>
      </c>
      <c r="M1702" s="50">
        <f t="shared" ref="M1702" si="6389">COUNTIF(D1702:D1705,"Invité")*H1702</f>
        <v>0</v>
      </c>
      <c r="N1702" s="47">
        <f t="shared" ref="N1702" si="6390">IF(M1702="","",M1702*AC$2)</f>
        <v>0</v>
      </c>
      <c r="O1702" s="50">
        <f t="shared" ref="O1702" si="6391">COUNTIF(D1702:D1705,"Adulte")*H1702</f>
        <v>0</v>
      </c>
      <c r="P1702" s="47">
        <f t="shared" ref="P1702" si="6392">IF(O1702="","",O1702*Z$2)</f>
        <v>0</v>
      </c>
      <c r="Q1702" s="50">
        <f t="shared" ref="Q1702" si="6393">COUNTIF(D1702:D1705,"E&lt;10 ans")*H1702</f>
        <v>0</v>
      </c>
      <c r="R1702" s="47">
        <f t="shared" ref="R1702" si="6394">IF(Q1702="","",Q1702*AB$2)</f>
        <v>0</v>
      </c>
      <c r="S1702" s="50">
        <f t="shared" ref="S1702" si="6395">COUNTIF(D1702:D1705,"Invité")*H1702</f>
        <v>0</v>
      </c>
      <c r="T1702" s="47">
        <f t="shared" ref="T1702" si="6396">IF(S1702="","",S1702*AD$2)</f>
        <v>0</v>
      </c>
      <c r="U1702" s="50">
        <f t="shared" ref="U1702" si="6397">COUNTIF(D1702:D1705,"E&lt;3 ans")</f>
        <v>0</v>
      </c>
      <c r="V1702" s="47">
        <f t="shared" ref="V1702" si="6398">SUM(J1702,L1702,N1702,P1702,R1702,T1702,AE1702)</f>
        <v>0</v>
      </c>
      <c r="W1702" s="44">
        <f t="shared" ref="W1702" si="6399">SUM(O1702,Q1702,S1702)</f>
        <v>0</v>
      </c>
      <c r="X1702"/>
      <c r="Y1702"/>
      <c r="Z1702"/>
      <c r="AA1702"/>
      <c r="AB1702"/>
    </row>
    <row r="1703" spans="1:28" x14ac:dyDescent="0.25">
      <c r="A1703" s="61"/>
      <c r="B1703" s="40"/>
      <c r="D1703" s="42"/>
      <c r="E1703" s="58"/>
      <c r="F1703" s="55"/>
      <c r="G1703" s="55"/>
      <c r="H1703" s="51"/>
      <c r="I1703" s="51"/>
      <c r="J1703" s="48"/>
      <c r="K1703" s="51"/>
      <c r="L1703" s="48"/>
      <c r="M1703" s="51"/>
      <c r="N1703" s="48"/>
      <c r="O1703" s="51"/>
      <c r="P1703" s="48"/>
      <c r="Q1703" s="51"/>
      <c r="R1703" s="48"/>
      <c r="S1703" s="51"/>
      <c r="T1703" s="48"/>
      <c r="U1703" s="51"/>
      <c r="V1703" s="48"/>
      <c r="W1703" s="45"/>
      <c r="X1703"/>
      <c r="Y1703"/>
      <c r="Z1703"/>
      <c r="AA1703"/>
      <c r="AB1703"/>
    </row>
    <row r="1704" spans="1:28" x14ac:dyDescent="0.25">
      <c r="A1704" s="61"/>
      <c r="B1704" s="40"/>
      <c r="D1704" s="42"/>
      <c r="E1704" s="58"/>
      <c r="F1704" s="55"/>
      <c r="G1704" s="55"/>
      <c r="H1704" s="51"/>
      <c r="I1704" s="51"/>
      <c r="J1704" s="48"/>
      <c r="K1704" s="51"/>
      <c r="L1704" s="48"/>
      <c r="M1704" s="51"/>
      <c r="N1704" s="48"/>
      <c r="O1704" s="51"/>
      <c r="P1704" s="48"/>
      <c r="Q1704" s="51"/>
      <c r="R1704" s="48"/>
      <c r="S1704" s="51"/>
      <c r="T1704" s="48"/>
      <c r="U1704" s="51"/>
      <c r="V1704" s="48"/>
      <c r="W1704" s="45"/>
      <c r="X1704"/>
      <c r="Y1704"/>
      <c r="Z1704"/>
      <c r="AA1704"/>
      <c r="AB1704"/>
    </row>
    <row r="1705" spans="1:28" ht="15.75" thickBot="1" x14ac:dyDescent="0.3">
      <c r="A1705" s="62"/>
      <c r="B1705" s="41"/>
      <c r="C1705" s="35"/>
      <c r="D1705" s="25"/>
      <c r="E1705" s="59"/>
      <c r="F1705" s="56"/>
      <c r="G1705" s="56"/>
      <c r="H1705" s="52"/>
      <c r="I1705" s="52"/>
      <c r="J1705" s="53"/>
      <c r="K1705" s="52"/>
      <c r="L1705" s="53"/>
      <c r="M1705" s="52"/>
      <c r="N1705" s="53"/>
      <c r="O1705" s="52"/>
      <c r="P1705" s="53"/>
      <c r="Q1705" s="52"/>
      <c r="R1705" s="53"/>
      <c r="S1705" s="52"/>
      <c r="T1705" s="53"/>
      <c r="U1705" s="52"/>
      <c r="V1705" s="49"/>
      <c r="W1705" s="46"/>
      <c r="X1705"/>
      <c r="Y1705"/>
      <c r="Z1705"/>
      <c r="AA1705"/>
      <c r="AB1705"/>
    </row>
    <row r="1706" spans="1:28" x14ac:dyDescent="0.25">
      <c r="A1706" s="60"/>
      <c r="B1706" s="37" t="str">
        <f>IFERROR(VLOOKUP(A1706,'Listing Clients'!A:K,2,0),"")</f>
        <v/>
      </c>
      <c r="C1706" s="39" t="str">
        <f>IFERROR(VLOOKUP(A1706,'Listing Clients'!A:K,3,0),"")</f>
        <v/>
      </c>
      <c r="D1706" s="24"/>
      <c r="E1706" s="57"/>
      <c r="F1706" s="54"/>
      <c r="G1706" s="54"/>
      <c r="H1706" s="50">
        <f t="shared" ref="H1706" si="6400">G1706-F1706</f>
        <v>0</v>
      </c>
      <c r="I1706" s="50">
        <f t="shared" ref="I1706" si="6401">COUNTIF(D1706:D1709,"Adulte")*H1706</f>
        <v>0</v>
      </c>
      <c r="J1706" s="47">
        <f t="shared" ref="J1706" si="6402">IF(I1706="","",I1706*Y$2)</f>
        <v>0</v>
      </c>
      <c r="K1706" s="50">
        <f t="shared" ref="K1706" si="6403">COUNTIF(D1706:D1709,"E&lt;10 ans")*H1706</f>
        <v>0</v>
      </c>
      <c r="L1706" s="47">
        <f t="shared" si="6268"/>
        <v>0</v>
      </c>
      <c r="M1706" s="50">
        <f t="shared" ref="M1706" si="6404">COUNTIF(D1706:D1709,"Invité")*H1706</f>
        <v>0</v>
      </c>
      <c r="N1706" s="47">
        <f t="shared" ref="N1706" si="6405">IF(M1706="","",M1706*AC$2)</f>
        <v>0</v>
      </c>
      <c r="O1706" s="50">
        <f t="shared" ref="O1706" si="6406">COUNTIF(D1706:D1709,"Adulte")*H1706</f>
        <v>0</v>
      </c>
      <c r="P1706" s="47">
        <f t="shared" ref="P1706" si="6407">IF(O1706="","",O1706*Z$2)</f>
        <v>0</v>
      </c>
      <c r="Q1706" s="50">
        <f t="shared" ref="Q1706" si="6408">COUNTIF(D1706:D1709,"E&lt;10 ans")*H1706</f>
        <v>0</v>
      </c>
      <c r="R1706" s="47">
        <f t="shared" ref="R1706" si="6409">IF(Q1706="","",Q1706*AB$2)</f>
        <v>0</v>
      </c>
      <c r="S1706" s="50">
        <f t="shared" ref="S1706" si="6410">COUNTIF(D1706:D1709,"Invité")*H1706</f>
        <v>0</v>
      </c>
      <c r="T1706" s="47">
        <f t="shared" ref="T1706" si="6411">IF(S1706="","",S1706*AD$2)</f>
        <v>0</v>
      </c>
      <c r="U1706" s="50">
        <f t="shared" ref="U1706" si="6412">COUNTIF(D1706:D1709,"E&lt;3 ans")</f>
        <v>0</v>
      </c>
      <c r="V1706" s="47">
        <f t="shared" ref="V1706" si="6413">SUM(J1706,L1706,N1706,P1706,R1706,T1706,AE1706)</f>
        <v>0</v>
      </c>
      <c r="W1706" s="44">
        <f t="shared" ref="W1706" si="6414">SUM(O1706,Q1706,S1706)</f>
        <v>0</v>
      </c>
      <c r="X1706"/>
      <c r="Y1706"/>
      <c r="Z1706"/>
      <c r="AA1706"/>
      <c r="AB1706"/>
    </row>
    <row r="1707" spans="1:28" x14ac:dyDescent="0.25">
      <c r="A1707" s="61"/>
      <c r="B1707" s="40"/>
      <c r="D1707" s="42"/>
      <c r="E1707" s="58"/>
      <c r="F1707" s="55"/>
      <c r="G1707" s="55"/>
      <c r="H1707" s="51"/>
      <c r="I1707" s="51"/>
      <c r="J1707" s="48"/>
      <c r="K1707" s="51"/>
      <c r="L1707" s="48"/>
      <c r="M1707" s="51"/>
      <c r="N1707" s="48"/>
      <c r="O1707" s="51"/>
      <c r="P1707" s="48"/>
      <c r="Q1707" s="51"/>
      <c r="R1707" s="48"/>
      <c r="S1707" s="51"/>
      <c r="T1707" s="48"/>
      <c r="U1707" s="51"/>
      <c r="V1707" s="48"/>
      <c r="W1707" s="45"/>
      <c r="X1707"/>
      <c r="Y1707"/>
      <c r="Z1707"/>
      <c r="AA1707"/>
      <c r="AB1707"/>
    </row>
    <row r="1708" spans="1:28" x14ac:dyDescent="0.25">
      <c r="A1708" s="61"/>
      <c r="B1708" s="40"/>
      <c r="D1708" s="42"/>
      <c r="E1708" s="58"/>
      <c r="F1708" s="55"/>
      <c r="G1708" s="55"/>
      <c r="H1708" s="51"/>
      <c r="I1708" s="51"/>
      <c r="J1708" s="48"/>
      <c r="K1708" s="51"/>
      <c r="L1708" s="48"/>
      <c r="M1708" s="51"/>
      <c r="N1708" s="48"/>
      <c r="O1708" s="51"/>
      <c r="P1708" s="48"/>
      <c r="Q1708" s="51"/>
      <c r="R1708" s="48"/>
      <c r="S1708" s="51"/>
      <c r="T1708" s="48"/>
      <c r="U1708" s="51"/>
      <c r="V1708" s="48"/>
      <c r="W1708" s="45"/>
      <c r="X1708"/>
      <c r="Y1708"/>
      <c r="Z1708"/>
      <c r="AA1708"/>
      <c r="AB1708"/>
    </row>
    <row r="1709" spans="1:28" ht="15.75" thickBot="1" x14ac:dyDescent="0.3">
      <c r="A1709" s="62"/>
      <c r="B1709" s="41"/>
      <c r="C1709" s="35"/>
      <c r="D1709" s="25"/>
      <c r="E1709" s="59"/>
      <c r="F1709" s="56"/>
      <c r="G1709" s="56"/>
      <c r="H1709" s="52"/>
      <c r="I1709" s="52"/>
      <c r="J1709" s="53"/>
      <c r="K1709" s="52"/>
      <c r="L1709" s="53"/>
      <c r="M1709" s="52"/>
      <c r="N1709" s="53"/>
      <c r="O1709" s="52"/>
      <c r="P1709" s="53"/>
      <c r="Q1709" s="52"/>
      <c r="R1709" s="53"/>
      <c r="S1709" s="52"/>
      <c r="T1709" s="53"/>
      <c r="U1709" s="52"/>
      <c r="V1709" s="49"/>
      <c r="W1709" s="46"/>
      <c r="X1709"/>
      <c r="Y1709"/>
      <c r="Z1709"/>
      <c r="AA1709"/>
      <c r="AB1709"/>
    </row>
    <row r="1710" spans="1:28" x14ac:dyDescent="0.25">
      <c r="A1710" s="60"/>
      <c r="B1710" s="37" t="str">
        <f>IFERROR(VLOOKUP(A1710,'Listing Clients'!A:K,2,0),"")</f>
        <v/>
      </c>
      <c r="C1710" s="39" t="str">
        <f>IFERROR(VLOOKUP(A1710,'Listing Clients'!A:K,3,0),"")</f>
        <v/>
      </c>
      <c r="D1710" s="24"/>
      <c r="E1710" s="57"/>
      <c r="F1710" s="54"/>
      <c r="G1710" s="54"/>
      <c r="H1710" s="50">
        <f t="shared" ref="H1710" si="6415">G1710-F1710</f>
        <v>0</v>
      </c>
      <c r="I1710" s="50">
        <f t="shared" ref="I1710" si="6416">COUNTIF(D1710:D1713,"Adulte")*H1710</f>
        <v>0</v>
      </c>
      <c r="J1710" s="47">
        <f t="shared" ref="J1710" si="6417">IF(I1710="","",I1710*Y$2)</f>
        <v>0</v>
      </c>
      <c r="K1710" s="50">
        <f t="shared" ref="K1710" si="6418">COUNTIF(D1710:D1713,"E&lt;10 ans")*H1710</f>
        <v>0</v>
      </c>
      <c r="L1710" s="47">
        <f t="shared" si="6268"/>
        <v>0</v>
      </c>
      <c r="M1710" s="50">
        <f t="shared" ref="M1710" si="6419">COUNTIF(D1710:D1713,"Invité")*H1710</f>
        <v>0</v>
      </c>
      <c r="N1710" s="47">
        <f t="shared" ref="N1710" si="6420">IF(M1710="","",M1710*AC$2)</f>
        <v>0</v>
      </c>
      <c r="O1710" s="50">
        <f t="shared" ref="O1710" si="6421">COUNTIF(D1710:D1713,"Adulte")*H1710</f>
        <v>0</v>
      </c>
      <c r="P1710" s="47">
        <f t="shared" ref="P1710" si="6422">IF(O1710="","",O1710*Z$2)</f>
        <v>0</v>
      </c>
      <c r="Q1710" s="50">
        <f t="shared" ref="Q1710" si="6423">COUNTIF(D1710:D1713,"E&lt;10 ans")*H1710</f>
        <v>0</v>
      </c>
      <c r="R1710" s="47">
        <f t="shared" ref="R1710" si="6424">IF(Q1710="","",Q1710*AB$2)</f>
        <v>0</v>
      </c>
      <c r="S1710" s="50">
        <f t="shared" ref="S1710" si="6425">COUNTIF(D1710:D1713,"Invité")*H1710</f>
        <v>0</v>
      </c>
      <c r="T1710" s="47">
        <f t="shared" ref="T1710" si="6426">IF(S1710="","",S1710*AD$2)</f>
        <v>0</v>
      </c>
      <c r="U1710" s="50">
        <f t="shared" ref="U1710" si="6427">COUNTIF(D1710:D1713,"E&lt;3 ans")</f>
        <v>0</v>
      </c>
      <c r="V1710" s="47">
        <f t="shared" ref="V1710" si="6428">SUM(J1710,L1710,N1710,P1710,R1710,T1710,AE1710)</f>
        <v>0</v>
      </c>
      <c r="W1710" s="44">
        <f t="shared" ref="W1710" si="6429">SUM(O1710,Q1710,S1710)</f>
        <v>0</v>
      </c>
      <c r="X1710"/>
      <c r="Y1710"/>
      <c r="Z1710"/>
      <c r="AA1710"/>
      <c r="AB1710"/>
    </row>
    <row r="1711" spans="1:28" x14ac:dyDescent="0.25">
      <c r="A1711" s="61"/>
      <c r="B1711" s="40"/>
      <c r="D1711" s="42"/>
      <c r="E1711" s="58"/>
      <c r="F1711" s="55"/>
      <c r="G1711" s="55"/>
      <c r="H1711" s="51"/>
      <c r="I1711" s="51"/>
      <c r="J1711" s="48"/>
      <c r="K1711" s="51"/>
      <c r="L1711" s="48"/>
      <c r="M1711" s="51"/>
      <c r="N1711" s="48"/>
      <c r="O1711" s="51"/>
      <c r="P1711" s="48"/>
      <c r="Q1711" s="51"/>
      <c r="R1711" s="48"/>
      <c r="S1711" s="51"/>
      <c r="T1711" s="48"/>
      <c r="U1711" s="51"/>
      <c r="V1711" s="48"/>
      <c r="W1711" s="45"/>
      <c r="X1711"/>
      <c r="Y1711"/>
      <c r="Z1711"/>
      <c r="AA1711"/>
      <c r="AB1711"/>
    </row>
    <row r="1712" spans="1:28" x14ac:dyDescent="0.25">
      <c r="A1712" s="61"/>
      <c r="B1712" s="40"/>
      <c r="D1712" s="42"/>
      <c r="E1712" s="58"/>
      <c r="F1712" s="55"/>
      <c r="G1712" s="55"/>
      <c r="H1712" s="51"/>
      <c r="I1712" s="51"/>
      <c r="J1712" s="48"/>
      <c r="K1712" s="51"/>
      <c r="L1712" s="48"/>
      <c r="M1712" s="51"/>
      <c r="N1712" s="48"/>
      <c r="O1712" s="51"/>
      <c r="P1712" s="48"/>
      <c r="Q1712" s="51"/>
      <c r="R1712" s="48"/>
      <c r="S1712" s="51"/>
      <c r="T1712" s="48"/>
      <c r="U1712" s="51"/>
      <c r="V1712" s="48"/>
      <c r="W1712" s="45"/>
      <c r="X1712"/>
      <c r="Y1712"/>
      <c r="Z1712"/>
      <c r="AA1712"/>
      <c r="AB1712"/>
    </row>
    <row r="1713" spans="1:28" ht="15.75" thickBot="1" x14ac:dyDescent="0.3">
      <c r="A1713" s="62"/>
      <c r="B1713" s="41"/>
      <c r="C1713" s="35"/>
      <c r="D1713" s="25"/>
      <c r="E1713" s="59"/>
      <c r="F1713" s="56"/>
      <c r="G1713" s="56"/>
      <c r="H1713" s="52"/>
      <c r="I1713" s="52"/>
      <c r="J1713" s="53"/>
      <c r="K1713" s="52"/>
      <c r="L1713" s="53"/>
      <c r="M1713" s="52"/>
      <c r="N1713" s="53"/>
      <c r="O1713" s="52"/>
      <c r="P1713" s="53"/>
      <c r="Q1713" s="52"/>
      <c r="R1713" s="53"/>
      <c r="S1713" s="52"/>
      <c r="T1713" s="53"/>
      <c r="U1713" s="52"/>
      <c r="V1713" s="49"/>
      <c r="W1713" s="46"/>
      <c r="X1713"/>
      <c r="Y1713"/>
      <c r="Z1713"/>
      <c r="AA1713"/>
      <c r="AB1713"/>
    </row>
    <row r="1714" spans="1:28" x14ac:dyDescent="0.25">
      <c r="A1714" s="60"/>
      <c r="B1714" s="37" t="str">
        <f>IFERROR(VLOOKUP(A1714,'Listing Clients'!A:K,2,0),"")</f>
        <v/>
      </c>
      <c r="C1714" s="39" t="str">
        <f>IFERROR(VLOOKUP(A1714,'Listing Clients'!A:K,3,0),"")</f>
        <v/>
      </c>
      <c r="D1714" s="24"/>
      <c r="E1714" s="57"/>
      <c r="F1714" s="54"/>
      <c r="G1714" s="54"/>
      <c r="H1714" s="50">
        <f t="shared" ref="H1714" si="6430">G1714-F1714</f>
        <v>0</v>
      </c>
      <c r="I1714" s="50">
        <f t="shared" ref="I1714" si="6431">COUNTIF(D1714:D1717,"Adulte")*H1714</f>
        <v>0</v>
      </c>
      <c r="J1714" s="47">
        <f t="shared" ref="J1714" si="6432">IF(I1714="","",I1714*Y$2)</f>
        <v>0</v>
      </c>
      <c r="K1714" s="50">
        <f t="shared" ref="K1714" si="6433">COUNTIF(D1714:D1717,"E&lt;10 ans")*H1714</f>
        <v>0</v>
      </c>
      <c r="L1714" s="47">
        <f t="shared" si="6268"/>
        <v>0</v>
      </c>
      <c r="M1714" s="50">
        <f t="shared" ref="M1714" si="6434">COUNTIF(D1714:D1717,"Invité")*H1714</f>
        <v>0</v>
      </c>
      <c r="N1714" s="47">
        <f t="shared" ref="N1714" si="6435">IF(M1714="","",M1714*AC$2)</f>
        <v>0</v>
      </c>
      <c r="O1714" s="50">
        <f t="shared" ref="O1714" si="6436">COUNTIF(D1714:D1717,"Adulte")*H1714</f>
        <v>0</v>
      </c>
      <c r="P1714" s="47">
        <f t="shared" ref="P1714" si="6437">IF(O1714="","",O1714*Z$2)</f>
        <v>0</v>
      </c>
      <c r="Q1714" s="50">
        <f t="shared" ref="Q1714" si="6438">COUNTIF(D1714:D1717,"E&lt;10 ans")*H1714</f>
        <v>0</v>
      </c>
      <c r="R1714" s="47">
        <f t="shared" ref="R1714" si="6439">IF(Q1714="","",Q1714*AB$2)</f>
        <v>0</v>
      </c>
      <c r="S1714" s="50">
        <f t="shared" ref="S1714" si="6440">COUNTIF(D1714:D1717,"Invité")*H1714</f>
        <v>0</v>
      </c>
      <c r="T1714" s="47">
        <f t="shared" ref="T1714" si="6441">IF(S1714="","",S1714*AD$2)</f>
        <v>0</v>
      </c>
      <c r="U1714" s="50">
        <f t="shared" ref="U1714" si="6442">COUNTIF(D1714:D1717,"E&lt;3 ans")</f>
        <v>0</v>
      </c>
      <c r="V1714" s="47">
        <f t="shared" ref="V1714" si="6443">SUM(J1714,L1714,N1714,P1714,R1714,T1714,AE1714)</f>
        <v>0</v>
      </c>
      <c r="W1714" s="44">
        <f t="shared" ref="W1714" si="6444">SUM(O1714,Q1714,S1714)</f>
        <v>0</v>
      </c>
      <c r="X1714"/>
      <c r="Y1714"/>
      <c r="Z1714"/>
      <c r="AA1714"/>
      <c r="AB1714"/>
    </row>
    <row r="1715" spans="1:28" x14ac:dyDescent="0.25">
      <c r="A1715" s="61"/>
      <c r="B1715" s="40"/>
      <c r="D1715" s="42"/>
      <c r="E1715" s="58"/>
      <c r="F1715" s="55"/>
      <c r="G1715" s="55"/>
      <c r="H1715" s="51"/>
      <c r="I1715" s="51"/>
      <c r="J1715" s="48"/>
      <c r="K1715" s="51"/>
      <c r="L1715" s="48"/>
      <c r="M1715" s="51"/>
      <c r="N1715" s="48"/>
      <c r="O1715" s="51"/>
      <c r="P1715" s="48"/>
      <c r="Q1715" s="51"/>
      <c r="R1715" s="48"/>
      <c r="S1715" s="51"/>
      <c r="T1715" s="48"/>
      <c r="U1715" s="51"/>
      <c r="V1715" s="48"/>
      <c r="W1715" s="45"/>
      <c r="X1715"/>
      <c r="Y1715"/>
      <c r="Z1715"/>
      <c r="AA1715"/>
      <c r="AB1715"/>
    </row>
    <row r="1716" spans="1:28" x14ac:dyDescent="0.25">
      <c r="A1716" s="61"/>
      <c r="B1716" s="40"/>
      <c r="D1716" s="42"/>
      <c r="E1716" s="58"/>
      <c r="F1716" s="55"/>
      <c r="G1716" s="55"/>
      <c r="H1716" s="51"/>
      <c r="I1716" s="51"/>
      <c r="J1716" s="48"/>
      <c r="K1716" s="51"/>
      <c r="L1716" s="48"/>
      <c r="M1716" s="51"/>
      <c r="N1716" s="48"/>
      <c r="O1716" s="51"/>
      <c r="P1716" s="48"/>
      <c r="Q1716" s="51"/>
      <c r="R1716" s="48"/>
      <c r="S1716" s="51"/>
      <c r="T1716" s="48"/>
      <c r="U1716" s="51"/>
      <c r="V1716" s="48"/>
      <c r="W1716" s="45"/>
      <c r="X1716"/>
      <c r="Y1716"/>
      <c r="Z1716"/>
      <c r="AA1716"/>
      <c r="AB1716"/>
    </row>
    <row r="1717" spans="1:28" ht="15.75" thickBot="1" x14ac:dyDescent="0.3">
      <c r="A1717" s="62"/>
      <c r="B1717" s="41"/>
      <c r="C1717" s="35"/>
      <c r="D1717" s="25"/>
      <c r="E1717" s="59"/>
      <c r="F1717" s="56"/>
      <c r="G1717" s="56"/>
      <c r="H1717" s="52"/>
      <c r="I1717" s="52"/>
      <c r="J1717" s="53"/>
      <c r="K1717" s="52"/>
      <c r="L1717" s="53"/>
      <c r="M1717" s="52"/>
      <c r="N1717" s="53"/>
      <c r="O1717" s="52"/>
      <c r="P1717" s="53"/>
      <c r="Q1717" s="52"/>
      <c r="R1717" s="53"/>
      <c r="S1717" s="52"/>
      <c r="T1717" s="53"/>
      <c r="U1717" s="52"/>
      <c r="V1717" s="49"/>
      <c r="W1717" s="46"/>
      <c r="X1717"/>
      <c r="Y1717"/>
      <c r="Z1717"/>
      <c r="AA1717"/>
      <c r="AB1717"/>
    </row>
    <row r="1718" spans="1:28" x14ac:dyDescent="0.25">
      <c r="A1718" s="60"/>
      <c r="B1718" s="37" t="str">
        <f>IFERROR(VLOOKUP(A1718,'Listing Clients'!A:K,2,0),"")</f>
        <v/>
      </c>
      <c r="C1718" s="39" t="str">
        <f>IFERROR(VLOOKUP(A1718,'Listing Clients'!A:K,3,0),"")</f>
        <v/>
      </c>
      <c r="D1718" s="24"/>
      <c r="E1718" s="57"/>
      <c r="F1718" s="54"/>
      <c r="G1718" s="54"/>
      <c r="H1718" s="50">
        <f t="shared" ref="H1718" si="6445">G1718-F1718</f>
        <v>0</v>
      </c>
      <c r="I1718" s="50">
        <f t="shared" ref="I1718" si="6446">COUNTIF(D1718:D1721,"Adulte")*H1718</f>
        <v>0</v>
      </c>
      <c r="J1718" s="47">
        <f t="shared" ref="J1718" si="6447">IF(I1718="","",I1718*Y$2)</f>
        <v>0</v>
      </c>
      <c r="K1718" s="50">
        <f t="shared" ref="K1718" si="6448">COUNTIF(D1718:D1721,"E&lt;10 ans")*H1718</f>
        <v>0</v>
      </c>
      <c r="L1718" s="47">
        <f t="shared" si="6268"/>
        <v>0</v>
      </c>
      <c r="M1718" s="50">
        <f t="shared" ref="M1718" si="6449">COUNTIF(D1718:D1721,"Invité")*H1718</f>
        <v>0</v>
      </c>
      <c r="N1718" s="47">
        <f t="shared" ref="N1718" si="6450">IF(M1718="","",M1718*AC$2)</f>
        <v>0</v>
      </c>
      <c r="O1718" s="50">
        <f t="shared" ref="O1718" si="6451">COUNTIF(D1718:D1721,"Adulte")*H1718</f>
        <v>0</v>
      </c>
      <c r="P1718" s="47">
        <f t="shared" ref="P1718" si="6452">IF(O1718="","",O1718*Z$2)</f>
        <v>0</v>
      </c>
      <c r="Q1718" s="50">
        <f t="shared" ref="Q1718" si="6453">COUNTIF(D1718:D1721,"E&lt;10 ans")*H1718</f>
        <v>0</v>
      </c>
      <c r="R1718" s="47">
        <f t="shared" ref="R1718" si="6454">IF(Q1718="","",Q1718*AB$2)</f>
        <v>0</v>
      </c>
      <c r="S1718" s="50">
        <f t="shared" ref="S1718" si="6455">COUNTIF(D1718:D1721,"Invité")*H1718</f>
        <v>0</v>
      </c>
      <c r="T1718" s="47">
        <f t="shared" ref="T1718" si="6456">IF(S1718="","",S1718*AD$2)</f>
        <v>0</v>
      </c>
      <c r="U1718" s="50">
        <f t="shared" ref="U1718" si="6457">COUNTIF(D1718:D1721,"E&lt;3 ans")</f>
        <v>0</v>
      </c>
      <c r="V1718" s="47">
        <f t="shared" ref="V1718" si="6458">SUM(J1718,L1718,N1718,P1718,R1718,T1718,AE1718)</f>
        <v>0</v>
      </c>
      <c r="W1718" s="44">
        <f t="shared" ref="W1718" si="6459">SUM(O1718,Q1718,S1718)</f>
        <v>0</v>
      </c>
      <c r="X1718"/>
      <c r="Y1718"/>
      <c r="Z1718"/>
      <c r="AA1718"/>
      <c r="AB1718"/>
    </row>
    <row r="1719" spans="1:28" x14ac:dyDescent="0.25">
      <c r="A1719" s="61"/>
      <c r="B1719" s="40"/>
      <c r="D1719" s="42"/>
      <c r="E1719" s="58"/>
      <c r="F1719" s="55"/>
      <c r="G1719" s="55"/>
      <c r="H1719" s="51"/>
      <c r="I1719" s="51"/>
      <c r="J1719" s="48"/>
      <c r="K1719" s="51"/>
      <c r="L1719" s="48"/>
      <c r="M1719" s="51"/>
      <c r="N1719" s="48"/>
      <c r="O1719" s="51"/>
      <c r="P1719" s="48"/>
      <c r="Q1719" s="51"/>
      <c r="R1719" s="48"/>
      <c r="S1719" s="51"/>
      <c r="T1719" s="48"/>
      <c r="U1719" s="51"/>
      <c r="V1719" s="48"/>
      <c r="W1719" s="45"/>
      <c r="X1719"/>
      <c r="Y1719"/>
      <c r="Z1719"/>
      <c r="AA1719"/>
      <c r="AB1719"/>
    </row>
    <row r="1720" spans="1:28" x14ac:dyDescent="0.25">
      <c r="A1720" s="61"/>
      <c r="B1720" s="40"/>
      <c r="D1720" s="42"/>
      <c r="E1720" s="58"/>
      <c r="F1720" s="55"/>
      <c r="G1720" s="55"/>
      <c r="H1720" s="51"/>
      <c r="I1720" s="51"/>
      <c r="J1720" s="48"/>
      <c r="K1720" s="51"/>
      <c r="L1720" s="48"/>
      <c r="M1720" s="51"/>
      <c r="N1720" s="48"/>
      <c r="O1720" s="51"/>
      <c r="P1720" s="48"/>
      <c r="Q1720" s="51"/>
      <c r="R1720" s="48"/>
      <c r="S1720" s="51"/>
      <c r="T1720" s="48"/>
      <c r="U1720" s="51"/>
      <c r="V1720" s="48"/>
      <c r="W1720" s="45"/>
      <c r="X1720"/>
      <c r="Y1720"/>
      <c r="Z1720"/>
      <c r="AA1720"/>
      <c r="AB1720"/>
    </row>
    <row r="1721" spans="1:28" ht="15.75" thickBot="1" x14ac:dyDescent="0.3">
      <c r="A1721" s="62"/>
      <c r="B1721" s="41"/>
      <c r="C1721" s="35"/>
      <c r="D1721" s="25"/>
      <c r="E1721" s="59"/>
      <c r="F1721" s="56"/>
      <c r="G1721" s="56"/>
      <c r="H1721" s="52"/>
      <c r="I1721" s="52"/>
      <c r="J1721" s="53"/>
      <c r="K1721" s="52"/>
      <c r="L1721" s="53"/>
      <c r="M1721" s="52"/>
      <c r="N1721" s="53"/>
      <c r="O1721" s="52"/>
      <c r="P1721" s="53"/>
      <c r="Q1721" s="52"/>
      <c r="R1721" s="53"/>
      <c r="S1721" s="52"/>
      <c r="T1721" s="53"/>
      <c r="U1721" s="52"/>
      <c r="V1721" s="49"/>
      <c r="W1721" s="46"/>
      <c r="X1721"/>
      <c r="Y1721"/>
      <c r="Z1721"/>
      <c r="AA1721"/>
      <c r="AB1721"/>
    </row>
    <row r="1722" spans="1:28" x14ac:dyDescent="0.25">
      <c r="A1722" s="60"/>
      <c r="B1722" s="37" t="str">
        <f>IFERROR(VLOOKUP(A1722,'Listing Clients'!A:K,2,0),"")</f>
        <v/>
      </c>
      <c r="C1722" s="39" t="str">
        <f>IFERROR(VLOOKUP(A1722,'Listing Clients'!A:K,3,0),"")</f>
        <v/>
      </c>
      <c r="D1722" s="24"/>
      <c r="E1722" s="57"/>
      <c r="F1722" s="54"/>
      <c r="G1722" s="54"/>
      <c r="H1722" s="50">
        <f t="shared" ref="H1722" si="6460">G1722-F1722</f>
        <v>0</v>
      </c>
      <c r="I1722" s="50">
        <f t="shared" ref="I1722" si="6461">COUNTIF(D1722:D1725,"Adulte")*H1722</f>
        <v>0</v>
      </c>
      <c r="J1722" s="47">
        <f t="shared" ref="J1722" si="6462">IF(I1722="","",I1722*Y$2)</f>
        <v>0</v>
      </c>
      <c r="K1722" s="50">
        <f t="shared" ref="K1722" si="6463">COUNTIF(D1722:D1725,"E&lt;10 ans")*H1722</f>
        <v>0</v>
      </c>
      <c r="L1722" s="47">
        <f t="shared" si="6268"/>
        <v>0</v>
      </c>
      <c r="M1722" s="50">
        <f t="shared" ref="M1722" si="6464">COUNTIF(D1722:D1725,"Invité")*H1722</f>
        <v>0</v>
      </c>
      <c r="N1722" s="47">
        <f t="shared" ref="N1722" si="6465">IF(M1722="","",M1722*AC$2)</f>
        <v>0</v>
      </c>
      <c r="O1722" s="50">
        <f t="shared" ref="O1722" si="6466">COUNTIF(D1722:D1725,"Adulte")*H1722</f>
        <v>0</v>
      </c>
      <c r="P1722" s="47">
        <f t="shared" ref="P1722" si="6467">IF(O1722="","",O1722*Z$2)</f>
        <v>0</v>
      </c>
      <c r="Q1722" s="50">
        <f t="shared" ref="Q1722" si="6468">COUNTIF(D1722:D1725,"E&lt;10 ans")*H1722</f>
        <v>0</v>
      </c>
      <c r="R1722" s="47">
        <f t="shared" ref="R1722" si="6469">IF(Q1722="","",Q1722*AB$2)</f>
        <v>0</v>
      </c>
      <c r="S1722" s="50">
        <f t="shared" ref="S1722" si="6470">COUNTIF(D1722:D1725,"Invité")*H1722</f>
        <v>0</v>
      </c>
      <c r="T1722" s="47">
        <f t="shared" ref="T1722" si="6471">IF(S1722="","",S1722*AD$2)</f>
        <v>0</v>
      </c>
      <c r="U1722" s="50">
        <f t="shared" ref="U1722" si="6472">COUNTIF(D1722:D1725,"E&lt;3 ans")</f>
        <v>0</v>
      </c>
      <c r="V1722" s="47">
        <f t="shared" ref="V1722" si="6473">SUM(J1722,L1722,N1722,P1722,R1722,T1722,AE1722)</f>
        <v>0</v>
      </c>
      <c r="W1722" s="44">
        <f t="shared" ref="W1722" si="6474">SUM(O1722,Q1722,S1722)</f>
        <v>0</v>
      </c>
      <c r="X1722"/>
      <c r="Y1722"/>
      <c r="Z1722"/>
      <c r="AA1722"/>
      <c r="AB1722"/>
    </row>
    <row r="1723" spans="1:28" x14ac:dyDescent="0.25">
      <c r="A1723" s="61"/>
      <c r="B1723" s="40"/>
      <c r="D1723" s="42"/>
      <c r="E1723" s="58"/>
      <c r="F1723" s="55"/>
      <c r="G1723" s="55"/>
      <c r="H1723" s="51"/>
      <c r="I1723" s="51"/>
      <c r="J1723" s="48"/>
      <c r="K1723" s="51"/>
      <c r="L1723" s="48"/>
      <c r="M1723" s="51"/>
      <c r="N1723" s="48"/>
      <c r="O1723" s="51"/>
      <c r="P1723" s="48"/>
      <c r="Q1723" s="51"/>
      <c r="R1723" s="48"/>
      <c r="S1723" s="51"/>
      <c r="T1723" s="48"/>
      <c r="U1723" s="51"/>
      <c r="V1723" s="48"/>
      <c r="W1723" s="45"/>
      <c r="X1723"/>
      <c r="Y1723"/>
      <c r="Z1723"/>
      <c r="AA1723"/>
      <c r="AB1723"/>
    </row>
    <row r="1724" spans="1:28" x14ac:dyDescent="0.25">
      <c r="A1724" s="61"/>
      <c r="B1724" s="40"/>
      <c r="D1724" s="42"/>
      <c r="E1724" s="58"/>
      <c r="F1724" s="55"/>
      <c r="G1724" s="55"/>
      <c r="H1724" s="51"/>
      <c r="I1724" s="51"/>
      <c r="J1724" s="48"/>
      <c r="K1724" s="51"/>
      <c r="L1724" s="48"/>
      <c r="M1724" s="51"/>
      <c r="N1724" s="48"/>
      <c r="O1724" s="51"/>
      <c r="P1724" s="48"/>
      <c r="Q1724" s="51"/>
      <c r="R1724" s="48"/>
      <c r="S1724" s="51"/>
      <c r="T1724" s="48"/>
      <c r="U1724" s="51"/>
      <c r="V1724" s="48"/>
      <c r="W1724" s="45"/>
      <c r="X1724"/>
      <c r="Y1724"/>
      <c r="Z1724"/>
      <c r="AA1724"/>
      <c r="AB1724"/>
    </row>
    <row r="1725" spans="1:28" ht="15.75" thickBot="1" x14ac:dyDescent="0.3">
      <c r="A1725" s="62"/>
      <c r="B1725" s="41"/>
      <c r="C1725" s="35"/>
      <c r="D1725" s="25"/>
      <c r="E1725" s="59"/>
      <c r="F1725" s="56"/>
      <c r="G1725" s="56"/>
      <c r="H1725" s="52"/>
      <c r="I1725" s="52"/>
      <c r="J1725" s="53"/>
      <c r="K1725" s="52"/>
      <c r="L1725" s="53"/>
      <c r="M1725" s="52"/>
      <c r="N1725" s="53"/>
      <c r="O1725" s="52"/>
      <c r="P1725" s="53"/>
      <c r="Q1725" s="52"/>
      <c r="R1725" s="53"/>
      <c r="S1725" s="52"/>
      <c r="T1725" s="53"/>
      <c r="U1725" s="52"/>
      <c r="V1725" s="49"/>
      <c r="W1725" s="46"/>
      <c r="X1725"/>
      <c r="Y1725"/>
      <c r="Z1725"/>
      <c r="AA1725"/>
      <c r="AB1725"/>
    </row>
    <row r="1726" spans="1:28" x14ac:dyDescent="0.25">
      <c r="A1726" s="60"/>
      <c r="B1726" s="37" t="str">
        <f>IFERROR(VLOOKUP(A1726,'Listing Clients'!A:K,2,0),"")</f>
        <v/>
      </c>
      <c r="C1726" s="39" t="str">
        <f>IFERROR(VLOOKUP(A1726,'Listing Clients'!A:K,3,0),"")</f>
        <v/>
      </c>
      <c r="D1726" s="24"/>
      <c r="E1726" s="57"/>
      <c r="F1726" s="54"/>
      <c r="G1726" s="54"/>
      <c r="H1726" s="50">
        <f t="shared" ref="H1726" si="6475">G1726-F1726</f>
        <v>0</v>
      </c>
      <c r="I1726" s="50">
        <f t="shared" ref="I1726" si="6476">COUNTIF(D1726:D1729,"Adulte")*H1726</f>
        <v>0</v>
      </c>
      <c r="J1726" s="47">
        <f t="shared" ref="J1726" si="6477">IF(I1726="","",I1726*Y$2)</f>
        <v>0</v>
      </c>
      <c r="K1726" s="50">
        <f t="shared" ref="K1726" si="6478">COUNTIF(D1726:D1729,"E&lt;10 ans")*H1726</f>
        <v>0</v>
      </c>
      <c r="L1726" s="47">
        <f t="shared" si="6268"/>
        <v>0</v>
      </c>
      <c r="M1726" s="50">
        <f t="shared" ref="M1726" si="6479">COUNTIF(D1726:D1729,"Invité")*H1726</f>
        <v>0</v>
      </c>
      <c r="N1726" s="47">
        <f t="shared" ref="N1726" si="6480">IF(M1726="","",M1726*AC$2)</f>
        <v>0</v>
      </c>
      <c r="O1726" s="50">
        <f t="shared" ref="O1726" si="6481">COUNTIF(D1726:D1729,"Adulte")*H1726</f>
        <v>0</v>
      </c>
      <c r="P1726" s="47">
        <f t="shared" ref="P1726" si="6482">IF(O1726="","",O1726*Z$2)</f>
        <v>0</v>
      </c>
      <c r="Q1726" s="50">
        <f t="shared" ref="Q1726" si="6483">COUNTIF(D1726:D1729,"E&lt;10 ans")*H1726</f>
        <v>0</v>
      </c>
      <c r="R1726" s="47">
        <f t="shared" ref="R1726" si="6484">IF(Q1726="","",Q1726*AB$2)</f>
        <v>0</v>
      </c>
      <c r="S1726" s="50">
        <f t="shared" ref="S1726" si="6485">COUNTIF(D1726:D1729,"Invité")*H1726</f>
        <v>0</v>
      </c>
      <c r="T1726" s="47">
        <f t="shared" ref="T1726" si="6486">IF(S1726="","",S1726*AD$2)</f>
        <v>0</v>
      </c>
      <c r="U1726" s="50">
        <f t="shared" ref="U1726" si="6487">COUNTIF(D1726:D1729,"E&lt;3 ans")</f>
        <v>0</v>
      </c>
      <c r="V1726" s="47">
        <f t="shared" ref="V1726" si="6488">SUM(J1726,L1726,N1726,P1726,R1726,T1726,AE1726)</f>
        <v>0</v>
      </c>
      <c r="W1726" s="44">
        <f t="shared" ref="W1726" si="6489">SUM(O1726,Q1726,S1726)</f>
        <v>0</v>
      </c>
      <c r="X1726"/>
      <c r="Y1726"/>
      <c r="Z1726"/>
      <c r="AA1726"/>
      <c r="AB1726"/>
    </row>
    <row r="1727" spans="1:28" x14ac:dyDescent="0.25">
      <c r="A1727" s="61"/>
      <c r="B1727" s="40"/>
      <c r="D1727" s="42"/>
      <c r="E1727" s="58"/>
      <c r="F1727" s="55"/>
      <c r="G1727" s="55"/>
      <c r="H1727" s="51"/>
      <c r="I1727" s="51"/>
      <c r="J1727" s="48"/>
      <c r="K1727" s="51"/>
      <c r="L1727" s="48"/>
      <c r="M1727" s="51"/>
      <c r="N1727" s="48"/>
      <c r="O1727" s="51"/>
      <c r="P1727" s="48"/>
      <c r="Q1727" s="51"/>
      <c r="R1727" s="48"/>
      <c r="S1727" s="51"/>
      <c r="T1727" s="48"/>
      <c r="U1727" s="51"/>
      <c r="V1727" s="48"/>
      <c r="W1727" s="45"/>
      <c r="X1727"/>
      <c r="Y1727"/>
      <c r="Z1727"/>
      <c r="AA1727"/>
      <c r="AB1727"/>
    </row>
    <row r="1728" spans="1:28" x14ac:dyDescent="0.25">
      <c r="A1728" s="61"/>
      <c r="B1728" s="40"/>
      <c r="D1728" s="42"/>
      <c r="E1728" s="58"/>
      <c r="F1728" s="55"/>
      <c r="G1728" s="55"/>
      <c r="H1728" s="51"/>
      <c r="I1728" s="51"/>
      <c r="J1728" s="48"/>
      <c r="K1728" s="51"/>
      <c r="L1728" s="48"/>
      <c r="M1728" s="51"/>
      <c r="N1728" s="48"/>
      <c r="O1728" s="51"/>
      <c r="P1728" s="48"/>
      <c r="Q1728" s="51"/>
      <c r="R1728" s="48"/>
      <c r="S1728" s="51"/>
      <c r="T1728" s="48"/>
      <c r="U1728" s="51"/>
      <c r="V1728" s="48"/>
      <c r="W1728" s="45"/>
      <c r="X1728"/>
      <c r="Y1728"/>
      <c r="Z1728"/>
      <c r="AA1728"/>
      <c r="AB1728"/>
    </row>
    <row r="1729" spans="1:28" ht="15.75" thickBot="1" x14ac:dyDescent="0.3">
      <c r="A1729" s="62"/>
      <c r="B1729" s="41"/>
      <c r="C1729" s="35"/>
      <c r="D1729" s="25"/>
      <c r="E1729" s="59"/>
      <c r="F1729" s="56"/>
      <c r="G1729" s="56"/>
      <c r="H1729" s="52"/>
      <c r="I1729" s="52"/>
      <c r="J1729" s="53"/>
      <c r="K1729" s="52"/>
      <c r="L1729" s="53"/>
      <c r="M1729" s="52"/>
      <c r="N1729" s="53"/>
      <c r="O1729" s="52"/>
      <c r="P1729" s="53"/>
      <c r="Q1729" s="52"/>
      <c r="R1729" s="53"/>
      <c r="S1729" s="52"/>
      <c r="T1729" s="53"/>
      <c r="U1729" s="52"/>
      <c r="V1729" s="49"/>
      <c r="W1729" s="46"/>
      <c r="X1729"/>
      <c r="Y1729"/>
      <c r="Z1729"/>
      <c r="AA1729"/>
      <c r="AB1729"/>
    </row>
    <row r="1730" spans="1:28" x14ac:dyDescent="0.25">
      <c r="A1730" s="60"/>
      <c r="B1730" s="37" t="str">
        <f>IFERROR(VLOOKUP(A1730,'Listing Clients'!A:K,2,0),"")</f>
        <v/>
      </c>
      <c r="C1730" s="39" t="str">
        <f>IFERROR(VLOOKUP(A1730,'Listing Clients'!A:K,3,0),"")</f>
        <v/>
      </c>
      <c r="D1730" s="24"/>
      <c r="E1730" s="57"/>
      <c r="F1730" s="54"/>
      <c r="G1730" s="54"/>
      <c r="H1730" s="50">
        <f t="shared" ref="H1730" si="6490">G1730-F1730</f>
        <v>0</v>
      </c>
      <c r="I1730" s="50">
        <f t="shared" ref="I1730" si="6491">COUNTIF(D1730:D1733,"Adulte")*H1730</f>
        <v>0</v>
      </c>
      <c r="J1730" s="47">
        <f t="shared" ref="J1730" si="6492">IF(I1730="","",I1730*Y$2)</f>
        <v>0</v>
      </c>
      <c r="K1730" s="50">
        <f t="shared" ref="K1730" si="6493">COUNTIF(D1730:D1733,"E&lt;10 ans")*H1730</f>
        <v>0</v>
      </c>
      <c r="L1730" s="47">
        <f t="shared" si="6268"/>
        <v>0</v>
      </c>
      <c r="M1730" s="50">
        <f t="shared" ref="M1730" si="6494">COUNTIF(D1730:D1733,"Invité")*H1730</f>
        <v>0</v>
      </c>
      <c r="N1730" s="47">
        <f t="shared" ref="N1730" si="6495">IF(M1730="","",M1730*AC$2)</f>
        <v>0</v>
      </c>
      <c r="O1730" s="50">
        <f t="shared" ref="O1730" si="6496">COUNTIF(D1730:D1733,"Adulte")*H1730</f>
        <v>0</v>
      </c>
      <c r="P1730" s="47">
        <f t="shared" ref="P1730" si="6497">IF(O1730="","",O1730*Z$2)</f>
        <v>0</v>
      </c>
      <c r="Q1730" s="50">
        <f t="shared" ref="Q1730" si="6498">COUNTIF(D1730:D1733,"E&lt;10 ans")*H1730</f>
        <v>0</v>
      </c>
      <c r="R1730" s="47">
        <f t="shared" ref="R1730" si="6499">IF(Q1730="","",Q1730*AB$2)</f>
        <v>0</v>
      </c>
      <c r="S1730" s="50">
        <f t="shared" ref="S1730" si="6500">COUNTIF(D1730:D1733,"Invité")*H1730</f>
        <v>0</v>
      </c>
      <c r="T1730" s="47">
        <f t="shared" ref="T1730" si="6501">IF(S1730="","",S1730*AD$2)</f>
        <v>0</v>
      </c>
      <c r="U1730" s="50">
        <f t="shared" ref="U1730" si="6502">COUNTIF(D1730:D1733,"E&lt;3 ans")</f>
        <v>0</v>
      </c>
      <c r="V1730" s="47">
        <f t="shared" ref="V1730" si="6503">SUM(J1730,L1730,N1730,P1730,R1730,T1730,AE1730)</f>
        <v>0</v>
      </c>
      <c r="W1730" s="44">
        <f t="shared" ref="W1730" si="6504">SUM(O1730,Q1730,S1730)</f>
        <v>0</v>
      </c>
      <c r="X1730"/>
      <c r="Y1730"/>
      <c r="Z1730"/>
      <c r="AA1730"/>
      <c r="AB1730"/>
    </row>
    <row r="1731" spans="1:28" x14ac:dyDescent="0.25">
      <c r="A1731" s="61"/>
      <c r="B1731" s="40"/>
      <c r="D1731" s="42"/>
      <c r="E1731" s="58"/>
      <c r="F1731" s="55"/>
      <c r="G1731" s="55"/>
      <c r="H1731" s="51"/>
      <c r="I1731" s="51"/>
      <c r="J1731" s="48"/>
      <c r="K1731" s="51"/>
      <c r="L1731" s="48"/>
      <c r="M1731" s="51"/>
      <c r="N1731" s="48"/>
      <c r="O1731" s="51"/>
      <c r="P1731" s="48"/>
      <c r="Q1731" s="51"/>
      <c r="R1731" s="48"/>
      <c r="S1731" s="51"/>
      <c r="T1731" s="48"/>
      <c r="U1731" s="51"/>
      <c r="V1731" s="48"/>
      <c r="W1731" s="45"/>
      <c r="X1731"/>
      <c r="Y1731"/>
      <c r="Z1731"/>
      <c r="AA1731"/>
      <c r="AB1731"/>
    </row>
    <row r="1732" spans="1:28" x14ac:dyDescent="0.25">
      <c r="A1732" s="61"/>
      <c r="B1732" s="40"/>
      <c r="D1732" s="42"/>
      <c r="E1732" s="58"/>
      <c r="F1732" s="55"/>
      <c r="G1732" s="55"/>
      <c r="H1732" s="51"/>
      <c r="I1732" s="51"/>
      <c r="J1732" s="48"/>
      <c r="K1732" s="51"/>
      <c r="L1732" s="48"/>
      <c r="M1732" s="51"/>
      <c r="N1732" s="48"/>
      <c r="O1732" s="51"/>
      <c r="P1732" s="48"/>
      <c r="Q1732" s="51"/>
      <c r="R1732" s="48"/>
      <c r="S1732" s="51"/>
      <c r="T1732" s="48"/>
      <c r="U1732" s="51"/>
      <c r="V1732" s="48"/>
      <c r="W1732" s="45"/>
      <c r="X1732"/>
      <c r="Y1732"/>
      <c r="Z1732"/>
      <c r="AA1732"/>
      <c r="AB1732"/>
    </row>
    <row r="1733" spans="1:28" ht="15.75" thickBot="1" x14ac:dyDescent="0.3">
      <c r="A1733" s="62"/>
      <c r="B1733" s="41"/>
      <c r="C1733" s="35"/>
      <c r="D1733" s="25"/>
      <c r="E1733" s="59"/>
      <c r="F1733" s="56"/>
      <c r="G1733" s="56"/>
      <c r="H1733" s="52"/>
      <c r="I1733" s="52"/>
      <c r="J1733" s="53"/>
      <c r="K1733" s="52"/>
      <c r="L1733" s="53"/>
      <c r="M1733" s="52"/>
      <c r="N1733" s="53"/>
      <c r="O1733" s="52"/>
      <c r="P1733" s="53"/>
      <c r="Q1733" s="52"/>
      <c r="R1733" s="53"/>
      <c r="S1733" s="52"/>
      <c r="T1733" s="53"/>
      <c r="U1733" s="52"/>
      <c r="V1733" s="49"/>
      <c r="W1733" s="46"/>
      <c r="X1733"/>
      <c r="Y1733"/>
      <c r="Z1733"/>
      <c r="AA1733"/>
      <c r="AB1733"/>
    </row>
    <row r="1734" spans="1:28" x14ac:dyDescent="0.25">
      <c r="A1734" s="60"/>
      <c r="B1734" s="37" t="str">
        <f>IFERROR(VLOOKUP(A1734,'Listing Clients'!A:K,2,0),"")</f>
        <v/>
      </c>
      <c r="C1734" s="39" t="str">
        <f>IFERROR(VLOOKUP(A1734,'Listing Clients'!A:K,3,0),"")</f>
        <v/>
      </c>
      <c r="D1734" s="24"/>
      <c r="E1734" s="57"/>
      <c r="F1734" s="54"/>
      <c r="G1734" s="54"/>
      <c r="H1734" s="50">
        <f t="shared" ref="H1734" si="6505">G1734-F1734</f>
        <v>0</v>
      </c>
      <c r="I1734" s="50">
        <f t="shared" ref="I1734" si="6506">COUNTIF(D1734:D1737,"Adulte")*H1734</f>
        <v>0</v>
      </c>
      <c r="J1734" s="47">
        <f t="shared" ref="J1734" si="6507">IF(I1734="","",I1734*Y$2)</f>
        <v>0</v>
      </c>
      <c r="K1734" s="50">
        <f t="shared" ref="K1734" si="6508">COUNTIF(D1734:D1737,"E&lt;10 ans")*H1734</f>
        <v>0</v>
      </c>
      <c r="L1734" s="47">
        <f t="shared" ref="L1734:L1794" si="6509">IF(K1734="","",K1734*AA$2)</f>
        <v>0</v>
      </c>
      <c r="M1734" s="50">
        <f t="shared" ref="M1734" si="6510">COUNTIF(D1734:D1737,"Invité")*H1734</f>
        <v>0</v>
      </c>
      <c r="N1734" s="47">
        <f t="shared" ref="N1734" si="6511">IF(M1734="","",M1734*AC$2)</f>
        <v>0</v>
      </c>
      <c r="O1734" s="50">
        <f t="shared" ref="O1734" si="6512">COUNTIF(D1734:D1737,"Adulte")*H1734</f>
        <v>0</v>
      </c>
      <c r="P1734" s="47">
        <f t="shared" ref="P1734" si="6513">IF(O1734="","",O1734*Z$2)</f>
        <v>0</v>
      </c>
      <c r="Q1734" s="50">
        <f t="shared" ref="Q1734" si="6514">COUNTIF(D1734:D1737,"E&lt;10 ans")*H1734</f>
        <v>0</v>
      </c>
      <c r="R1734" s="47">
        <f t="shared" ref="R1734" si="6515">IF(Q1734="","",Q1734*AB$2)</f>
        <v>0</v>
      </c>
      <c r="S1734" s="50">
        <f t="shared" ref="S1734" si="6516">COUNTIF(D1734:D1737,"Invité")*H1734</f>
        <v>0</v>
      </c>
      <c r="T1734" s="47">
        <f t="shared" ref="T1734" si="6517">IF(S1734="","",S1734*AD$2)</f>
        <v>0</v>
      </c>
      <c r="U1734" s="50">
        <f t="shared" ref="U1734" si="6518">COUNTIF(D1734:D1737,"E&lt;3 ans")</f>
        <v>0</v>
      </c>
      <c r="V1734" s="47">
        <f t="shared" ref="V1734" si="6519">SUM(J1734,L1734,N1734,P1734,R1734,T1734,AE1734)</f>
        <v>0</v>
      </c>
      <c r="W1734" s="44">
        <f t="shared" ref="W1734" si="6520">SUM(O1734,Q1734,S1734)</f>
        <v>0</v>
      </c>
      <c r="X1734"/>
      <c r="Y1734"/>
      <c r="Z1734"/>
      <c r="AA1734"/>
      <c r="AB1734"/>
    </row>
    <row r="1735" spans="1:28" x14ac:dyDescent="0.25">
      <c r="A1735" s="61"/>
      <c r="B1735" s="40"/>
      <c r="D1735" s="42"/>
      <c r="E1735" s="58"/>
      <c r="F1735" s="55"/>
      <c r="G1735" s="55"/>
      <c r="H1735" s="51"/>
      <c r="I1735" s="51"/>
      <c r="J1735" s="48"/>
      <c r="K1735" s="51"/>
      <c r="L1735" s="48"/>
      <c r="M1735" s="51"/>
      <c r="N1735" s="48"/>
      <c r="O1735" s="51"/>
      <c r="P1735" s="48"/>
      <c r="Q1735" s="51"/>
      <c r="R1735" s="48"/>
      <c r="S1735" s="51"/>
      <c r="T1735" s="48"/>
      <c r="U1735" s="51"/>
      <c r="V1735" s="48"/>
      <c r="W1735" s="45"/>
      <c r="X1735"/>
      <c r="Y1735"/>
      <c r="Z1735"/>
      <c r="AA1735"/>
      <c r="AB1735"/>
    </row>
    <row r="1736" spans="1:28" x14ac:dyDescent="0.25">
      <c r="A1736" s="61"/>
      <c r="B1736" s="40"/>
      <c r="D1736" s="42"/>
      <c r="E1736" s="58"/>
      <c r="F1736" s="55"/>
      <c r="G1736" s="55"/>
      <c r="H1736" s="51"/>
      <c r="I1736" s="51"/>
      <c r="J1736" s="48"/>
      <c r="K1736" s="51"/>
      <c r="L1736" s="48"/>
      <c r="M1736" s="51"/>
      <c r="N1736" s="48"/>
      <c r="O1736" s="51"/>
      <c r="P1736" s="48"/>
      <c r="Q1736" s="51"/>
      <c r="R1736" s="48"/>
      <c r="S1736" s="51"/>
      <c r="T1736" s="48"/>
      <c r="U1736" s="51"/>
      <c r="V1736" s="48"/>
      <c r="W1736" s="45"/>
      <c r="X1736"/>
      <c r="Y1736"/>
      <c r="Z1736"/>
      <c r="AA1736"/>
      <c r="AB1736"/>
    </row>
    <row r="1737" spans="1:28" ht="15.75" thickBot="1" x14ac:dyDescent="0.3">
      <c r="A1737" s="62"/>
      <c r="B1737" s="41"/>
      <c r="C1737" s="35"/>
      <c r="D1737" s="25"/>
      <c r="E1737" s="59"/>
      <c r="F1737" s="56"/>
      <c r="G1737" s="56"/>
      <c r="H1737" s="52"/>
      <c r="I1737" s="52"/>
      <c r="J1737" s="53"/>
      <c r="K1737" s="52"/>
      <c r="L1737" s="53"/>
      <c r="M1737" s="52"/>
      <c r="N1737" s="53"/>
      <c r="O1737" s="52"/>
      <c r="P1737" s="53"/>
      <c r="Q1737" s="52"/>
      <c r="R1737" s="53"/>
      <c r="S1737" s="52"/>
      <c r="T1737" s="53"/>
      <c r="U1737" s="52"/>
      <c r="V1737" s="49"/>
      <c r="W1737" s="46"/>
      <c r="X1737"/>
      <c r="Y1737"/>
      <c r="Z1737"/>
      <c r="AA1737"/>
      <c r="AB1737"/>
    </row>
    <row r="1738" spans="1:28" x14ac:dyDescent="0.25">
      <c r="A1738" s="60"/>
      <c r="B1738" s="37" t="str">
        <f>IFERROR(VLOOKUP(A1738,'Listing Clients'!A:K,2,0),"")</f>
        <v/>
      </c>
      <c r="C1738" s="39" t="str">
        <f>IFERROR(VLOOKUP(A1738,'Listing Clients'!A:K,3,0),"")</f>
        <v/>
      </c>
      <c r="D1738" s="24"/>
      <c r="E1738" s="57"/>
      <c r="F1738" s="54"/>
      <c r="G1738" s="54"/>
      <c r="H1738" s="50">
        <f t="shared" ref="H1738" si="6521">G1738-F1738</f>
        <v>0</v>
      </c>
      <c r="I1738" s="50">
        <f t="shared" ref="I1738" si="6522">COUNTIF(D1738:D1741,"Adulte")*H1738</f>
        <v>0</v>
      </c>
      <c r="J1738" s="47">
        <f t="shared" ref="J1738" si="6523">IF(I1738="","",I1738*Y$2)</f>
        <v>0</v>
      </c>
      <c r="K1738" s="50">
        <f t="shared" ref="K1738" si="6524">COUNTIF(D1738:D1741,"E&lt;10 ans")*H1738</f>
        <v>0</v>
      </c>
      <c r="L1738" s="47">
        <f t="shared" si="6509"/>
        <v>0</v>
      </c>
      <c r="M1738" s="50">
        <f t="shared" ref="M1738" si="6525">COUNTIF(D1738:D1741,"Invité")*H1738</f>
        <v>0</v>
      </c>
      <c r="N1738" s="47">
        <f t="shared" ref="N1738" si="6526">IF(M1738="","",M1738*AC$2)</f>
        <v>0</v>
      </c>
      <c r="O1738" s="50">
        <f t="shared" ref="O1738" si="6527">COUNTIF(D1738:D1741,"Adulte")*H1738</f>
        <v>0</v>
      </c>
      <c r="P1738" s="47">
        <f t="shared" ref="P1738" si="6528">IF(O1738="","",O1738*Z$2)</f>
        <v>0</v>
      </c>
      <c r="Q1738" s="50">
        <f t="shared" ref="Q1738" si="6529">COUNTIF(D1738:D1741,"E&lt;10 ans")*H1738</f>
        <v>0</v>
      </c>
      <c r="R1738" s="47">
        <f t="shared" ref="R1738" si="6530">IF(Q1738="","",Q1738*AB$2)</f>
        <v>0</v>
      </c>
      <c r="S1738" s="50">
        <f t="shared" ref="S1738" si="6531">COUNTIF(D1738:D1741,"Invité")*H1738</f>
        <v>0</v>
      </c>
      <c r="T1738" s="47">
        <f t="shared" ref="T1738" si="6532">IF(S1738="","",S1738*AD$2)</f>
        <v>0</v>
      </c>
      <c r="U1738" s="50">
        <f t="shared" ref="U1738" si="6533">COUNTIF(D1738:D1741,"E&lt;3 ans")</f>
        <v>0</v>
      </c>
      <c r="V1738" s="47">
        <f t="shared" ref="V1738" si="6534">SUM(J1738,L1738,N1738,P1738,R1738,T1738,AE1738)</f>
        <v>0</v>
      </c>
      <c r="W1738" s="44">
        <f t="shared" ref="W1738" si="6535">SUM(O1738,Q1738,S1738)</f>
        <v>0</v>
      </c>
      <c r="X1738"/>
      <c r="Y1738"/>
      <c r="Z1738"/>
      <c r="AA1738"/>
      <c r="AB1738"/>
    </row>
    <row r="1739" spans="1:28" x14ac:dyDescent="0.25">
      <c r="A1739" s="61"/>
      <c r="B1739" s="40"/>
      <c r="D1739" s="42"/>
      <c r="E1739" s="58"/>
      <c r="F1739" s="55"/>
      <c r="G1739" s="55"/>
      <c r="H1739" s="51"/>
      <c r="I1739" s="51"/>
      <c r="J1739" s="48"/>
      <c r="K1739" s="51"/>
      <c r="L1739" s="48"/>
      <c r="M1739" s="51"/>
      <c r="N1739" s="48"/>
      <c r="O1739" s="51"/>
      <c r="P1739" s="48"/>
      <c r="Q1739" s="51"/>
      <c r="R1739" s="48"/>
      <c r="S1739" s="51"/>
      <c r="T1739" s="48"/>
      <c r="U1739" s="51"/>
      <c r="V1739" s="48"/>
      <c r="W1739" s="45"/>
      <c r="X1739"/>
      <c r="Y1739"/>
      <c r="Z1739"/>
      <c r="AA1739"/>
      <c r="AB1739"/>
    </row>
    <row r="1740" spans="1:28" x14ac:dyDescent="0.25">
      <c r="A1740" s="61"/>
      <c r="B1740" s="40"/>
      <c r="D1740" s="42"/>
      <c r="E1740" s="58"/>
      <c r="F1740" s="55"/>
      <c r="G1740" s="55"/>
      <c r="H1740" s="51"/>
      <c r="I1740" s="51"/>
      <c r="J1740" s="48"/>
      <c r="K1740" s="51"/>
      <c r="L1740" s="48"/>
      <c r="M1740" s="51"/>
      <c r="N1740" s="48"/>
      <c r="O1740" s="51"/>
      <c r="P1740" s="48"/>
      <c r="Q1740" s="51"/>
      <c r="R1740" s="48"/>
      <c r="S1740" s="51"/>
      <c r="T1740" s="48"/>
      <c r="U1740" s="51"/>
      <c r="V1740" s="48"/>
      <c r="W1740" s="45"/>
      <c r="X1740"/>
      <c r="Y1740"/>
      <c r="Z1740"/>
      <c r="AA1740"/>
      <c r="AB1740"/>
    </row>
    <row r="1741" spans="1:28" ht="15.75" thickBot="1" x14ac:dyDescent="0.3">
      <c r="A1741" s="62"/>
      <c r="B1741" s="41"/>
      <c r="C1741" s="35"/>
      <c r="D1741" s="25"/>
      <c r="E1741" s="59"/>
      <c r="F1741" s="56"/>
      <c r="G1741" s="56"/>
      <c r="H1741" s="52"/>
      <c r="I1741" s="52"/>
      <c r="J1741" s="53"/>
      <c r="K1741" s="52"/>
      <c r="L1741" s="53"/>
      <c r="M1741" s="52"/>
      <c r="N1741" s="53"/>
      <c r="O1741" s="52"/>
      <c r="P1741" s="53"/>
      <c r="Q1741" s="52"/>
      <c r="R1741" s="53"/>
      <c r="S1741" s="52"/>
      <c r="T1741" s="53"/>
      <c r="U1741" s="52"/>
      <c r="V1741" s="49"/>
      <c r="W1741" s="46"/>
      <c r="X1741"/>
      <c r="Y1741"/>
      <c r="Z1741"/>
      <c r="AA1741"/>
      <c r="AB1741"/>
    </row>
    <row r="1742" spans="1:28" x14ac:dyDescent="0.25">
      <c r="A1742" s="60"/>
      <c r="B1742" s="37" t="str">
        <f>IFERROR(VLOOKUP(A1742,'Listing Clients'!A:K,2,0),"")</f>
        <v/>
      </c>
      <c r="C1742" s="39" t="str">
        <f>IFERROR(VLOOKUP(A1742,'Listing Clients'!A:K,3,0),"")</f>
        <v/>
      </c>
      <c r="D1742" s="24"/>
      <c r="E1742" s="57"/>
      <c r="F1742" s="54"/>
      <c r="G1742" s="54"/>
      <c r="H1742" s="50">
        <f t="shared" ref="H1742" si="6536">G1742-F1742</f>
        <v>0</v>
      </c>
      <c r="I1742" s="50">
        <f t="shared" ref="I1742" si="6537">COUNTIF(D1742:D1745,"Adulte")*H1742</f>
        <v>0</v>
      </c>
      <c r="J1742" s="47">
        <f t="shared" ref="J1742" si="6538">IF(I1742="","",I1742*Y$2)</f>
        <v>0</v>
      </c>
      <c r="K1742" s="50">
        <f t="shared" ref="K1742" si="6539">COUNTIF(D1742:D1745,"E&lt;10 ans")*H1742</f>
        <v>0</v>
      </c>
      <c r="L1742" s="47">
        <f t="shared" si="6509"/>
        <v>0</v>
      </c>
      <c r="M1742" s="50">
        <f t="shared" ref="M1742" si="6540">COUNTIF(D1742:D1745,"Invité")*H1742</f>
        <v>0</v>
      </c>
      <c r="N1742" s="47">
        <f t="shared" ref="N1742" si="6541">IF(M1742="","",M1742*AC$2)</f>
        <v>0</v>
      </c>
      <c r="O1742" s="50">
        <f t="shared" ref="O1742" si="6542">COUNTIF(D1742:D1745,"Adulte")*H1742</f>
        <v>0</v>
      </c>
      <c r="P1742" s="47">
        <f t="shared" ref="P1742" si="6543">IF(O1742="","",O1742*Z$2)</f>
        <v>0</v>
      </c>
      <c r="Q1742" s="50">
        <f t="shared" ref="Q1742" si="6544">COUNTIF(D1742:D1745,"E&lt;10 ans")*H1742</f>
        <v>0</v>
      </c>
      <c r="R1742" s="47">
        <f t="shared" ref="R1742" si="6545">IF(Q1742="","",Q1742*AB$2)</f>
        <v>0</v>
      </c>
      <c r="S1742" s="50">
        <f t="shared" ref="S1742" si="6546">COUNTIF(D1742:D1745,"Invité")*H1742</f>
        <v>0</v>
      </c>
      <c r="T1742" s="47">
        <f t="shared" ref="T1742" si="6547">IF(S1742="","",S1742*AD$2)</f>
        <v>0</v>
      </c>
      <c r="U1742" s="50">
        <f t="shared" ref="U1742" si="6548">COUNTIF(D1742:D1745,"E&lt;3 ans")</f>
        <v>0</v>
      </c>
      <c r="V1742" s="47">
        <f t="shared" ref="V1742" si="6549">SUM(J1742,L1742,N1742,P1742,R1742,T1742,AE1742)</f>
        <v>0</v>
      </c>
      <c r="W1742" s="44">
        <f t="shared" ref="W1742" si="6550">SUM(O1742,Q1742,S1742)</f>
        <v>0</v>
      </c>
      <c r="X1742"/>
      <c r="Y1742"/>
      <c r="Z1742"/>
      <c r="AA1742"/>
      <c r="AB1742"/>
    </row>
    <row r="1743" spans="1:28" x14ac:dyDescent="0.25">
      <c r="A1743" s="61"/>
      <c r="B1743" s="40"/>
      <c r="D1743" s="42"/>
      <c r="E1743" s="58"/>
      <c r="F1743" s="55"/>
      <c r="G1743" s="55"/>
      <c r="H1743" s="51"/>
      <c r="I1743" s="51"/>
      <c r="J1743" s="48"/>
      <c r="K1743" s="51"/>
      <c r="L1743" s="48"/>
      <c r="M1743" s="51"/>
      <c r="N1743" s="48"/>
      <c r="O1743" s="51"/>
      <c r="P1743" s="48"/>
      <c r="Q1743" s="51"/>
      <c r="R1743" s="48"/>
      <c r="S1743" s="51"/>
      <c r="T1743" s="48"/>
      <c r="U1743" s="51"/>
      <c r="V1743" s="48"/>
      <c r="W1743" s="45"/>
      <c r="X1743"/>
      <c r="Y1743"/>
      <c r="Z1743"/>
      <c r="AA1743"/>
      <c r="AB1743"/>
    </row>
    <row r="1744" spans="1:28" x14ac:dyDescent="0.25">
      <c r="A1744" s="61"/>
      <c r="B1744" s="40"/>
      <c r="D1744" s="42"/>
      <c r="E1744" s="58"/>
      <c r="F1744" s="55"/>
      <c r="G1744" s="55"/>
      <c r="H1744" s="51"/>
      <c r="I1744" s="51"/>
      <c r="J1744" s="48"/>
      <c r="K1744" s="51"/>
      <c r="L1744" s="48"/>
      <c r="M1744" s="51"/>
      <c r="N1744" s="48"/>
      <c r="O1744" s="51"/>
      <c r="P1744" s="48"/>
      <c r="Q1744" s="51"/>
      <c r="R1744" s="48"/>
      <c r="S1744" s="51"/>
      <c r="T1744" s="48"/>
      <c r="U1744" s="51"/>
      <c r="V1744" s="48"/>
      <c r="W1744" s="45"/>
      <c r="X1744"/>
      <c r="Y1744"/>
      <c r="Z1744"/>
      <c r="AA1744"/>
      <c r="AB1744"/>
    </row>
    <row r="1745" spans="1:28" ht="15.75" thickBot="1" x14ac:dyDescent="0.3">
      <c r="A1745" s="62"/>
      <c r="B1745" s="41"/>
      <c r="C1745" s="35"/>
      <c r="D1745" s="25"/>
      <c r="E1745" s="59"/>
      <c r="F1745" s="56"/>
      <c r="G1745" s="56"/>
      <c r="H1745" s="52"/>
      <c r="I1745" s="52"/>
      <c r="J1745" s="53"/>
      <c r="K1745" s="52"/>
      <c r="L1745" s="53"/>
      <c r="M1745" s="52"/>
      <c r="N1745" s="53"/>
      <c r="O1745" s="52"/>
      <c r="P1745" s="53"/>
      <c r="Q1745" s="52"/>
      <c r="R1745" s="53"/>
      <c r="S1745" s="52"/>
      <c r="T1745" s="53"/>
      <c r="U1745" s="52"/>
      <c r="V1745" s="49"/>
      <c r="W1745" s="46"/>
      <c r="X1745"/>
      <c r="Y1745"/>
      <c r="Z1745"/>
      <c r="AA1745"/>
      <c r="AB1745"/>
    </row>
    <row r="1746" spans="1:28" x14ac:dyDescent="0.25">
      <c r="A1746" s="60"/>
      <c r="B1746" s="37" t="str">
        <f>IFERROR(VLOOKUP(A1746,'Listing Clients'!A:K,2,0),"")</f>
        <v/>
      </c>
      <c r="C1746" s="39" t="str">
        <f>IFERROR(VLOOKUP(A1746,'Listing Clients'!A:K,3,0),"")</f>
        <v/>
      </c>
      <c r="D1746" s="24"/>
      <c r="E1746" s="57"/>
      <c r="F1746" s="54"/>
      <c r="G1746" s="54"/>
      <c r="H1746" s="50">
        <f t="shared" ref="H1746" si="6551">G1746-F1746</f>
        <v>0</v>
      </c>
      <c r="I1746" s="50">
        <f t="shared" ref="I1746" si="6552">COUNTIF(D1746:D1749,"Adulte")*H1746</f>
        <v>0</v>
      </c>
      <c r="J1746" s="47">
        <f t="shared" ref="J1746" si="6553">IF(I1746="","",I1746*Y$2)</f>
        <v>0</v>
      </c>
      <c r="K1746" s="50">
        <f t="shared" ref="K1746" si="6554">COUNTIF(D1746:D1749,"E&lt;10 ans")*H1746</f>
        <v>0</v>
      </c>
      <c r="L1746" s="47">
        <f t="shared" si="6509"/>
        <v>0</v>
      </c>
      <c r="M1746" s="50">
        <f t="shared" ref="M1746" si="6555">COUNTIF(D1746:D1749,"Invité")*H1746</f>
        <v>0</v>
      </c>
      <c r="N1746" s="47">
        <f t="shared" ref="N1746" si="6556">IF(M1746="","",M1746*AC$2)</f>
        <v>0</v>
      </c>
      <c r="O1746" s="50">
        <f t="shared" ref="O1746" si="6557">COUNTIF(D1746:D1749,"Adulte")*H1746</f>
        <v>0</v>
      </c>
      <c r="P1746" s="47">
        <f t="shared" ref="P1746" si="6558">IF(O1746="","",O1746*Z$2)</f>
        <v>0</v>
      </c>
      <c r="Q1746" s="50">
        <f t="shared" ref="Q1746" si="6559">COUNTIF(D1746:D1749,"E&lt;10 ans")*H1746</f>
        <v>0</v>
      </c>
      <c r="R1746" s="47">
        <f t="shared" ref="R1746" si="6560">IF(Q1746="","",Q1746*AB$2)</f>
        <v>0</v>
      </c>
      <c r="S1746" s="50">
        <f t="shared" ref="S1746" si="6561">COUNTIF(D1746:D1749,"Invité")*H1746</f>
        <v>0</v>
      </c>
      <c r="T1746" s="47">
        <f t="shared" ref="T1746" si="6562">IF(S1746="","",S1746*AD$2)</f>
        <v>0</v>
      </c>
      <c r="U1746" s="50">
        <f t="shared" ref="U1746" si="6563">COUNTIF(D1746:D1749,"E&lt;3 ans")</f>
        <v>0</v>
      </c>
      <c r="V1746" s="47">
        <f t="shared" ref="V1746" si="6564">SUM(J1746,L1746,N1746,P1746,R1746,T1746,AE1746)</f>
        <v>0</v>
      </c>
      <c r="W1746" s="44">
        <f t="shared" ref="W1746" si="6565">SUM(O1746,Q1746,S1746)</f>
        <v>0</v>
      </c>
      <c r="X1746"/>
      <c r="Y1746"/>
      <c r="Z1746"/>
      <c r="AA1746"/>
      <c r="AB1746"/>
    </row>
    <row r="1747" spans="1:28" x14ac:dyDescent="0.25">
      <c r="A1747" s="61"/>
      <c r="B1747" s="40"/>
      <c r="D1747" s="42"/>
      <c r="E1747" s="58"/>
      <c r="F1747" s="55"/>
      <c r="G1747" s="55"/>
      <c r="H1747" s="51"/>
      <c r="I1747" s="51"/>
      <c r="J1747" s="48"/>
      <c r="K1747" s="51"/>
      <c r="L1747" s="48"/>
      <c r="M1747" s="51"/>
      <c r="N1747" s="48"/>
      <c r="O1747" s="51"/>
      <c r="P1747" s="48"/>
      <c r="Q1747" s="51"/>
      <c r="R1747" s="48"/>
      <c r="S1747" s="51"/>
      <c r="T1747" s="48"/>
      <c r="U1747" s="51"/>
      <c r="V1747" s="48"/>
      <c r="W1747" s="45"/>
      <c r="X1747"/>
      <c r="Y1747"/>
      <c r="Z1747"/>
      <c r="AA1747"/>
      <c r="AB1747"/>
    </row>
    <row r="1748" spans="1:28" x14ac:dyDescent="0.25">
      <c r="A1748" s="61"/>
      <c r="B1748" s="40"/>
      <c r="D1748" s="42"/>
      <c r="E1748" s="58"/>
      <c r="F1748" s="55"/>
      <c r="G1748" s="55"/>
      <c r="H1748" s="51"/>
      <c r="I1748" s="51"/>
      <c r="J1748" s="48"/>
      <c r="K1748" s="51"/>
      <c r="L1748" s="48"/>
      <c r="M1748" s="51"/>
      <c r="N1748" s="48"/>
      <c r="O1748" s="51"/>
      <c r="P1748" s="48"/>
      <c r="Q1748" s="51"/>
      <c r="R1748" s="48"/>
      <c r="S1748" s="51"/>
      <c r="T1748" s="48"/>
      <c r="U1748" s="51"/>
      <c r="V1748" s="48"/>
      <c r="W1748" s="45"/>
      <c r="X1748"/>
      <c r="Y1748"/>
      <c r="Z1748"/>
      <c r="AA1748"/>
      <c r="AB1748"/>
    </row>
    <row r="1749" spans="1:28" ht="15.75" thickBot="1" x14ac:dyDescent="0.3">
      <c r="A1749" s="62"/>
      <c r="B1749" s="41"/>
      <c r="C1749" s="35"/>
      <c r="D1749" s="25"/>
      <c r="E1749" s="59"/>
      <c r="F1749" s="56"/>
      <c r="G1749" s="56"/>
      <c r="H1749" s="52"/>
      <c r="I1749" s="52"/>
      <c r="J1749" s="53"/>
      <c r="K1749" s="52"/>
      <c r="L1749" s="53"/>
      <c r="M1749" s="52"/>
      <c r="N1749" s="53"/>
      <c r="O1749" s="52"/>
      <c r="P1749" s="53"/>
      <c r="Q1749" s="52"/>
      <c r="R1749" s="53"/>
      <c r="S1749" s="52"/>
      <c r="T1749" s="53"/>
      <c r="U1749" s="52"/>
      <c r="V1749" s="49"/>
      <c r="W1749" s="46"/>
      <c r="X1749"/>
      <c r="Y1749"/>
      <c r="Z1749"/>
      <c r="AA1749"/>
      <c r="AB1749"/>
    </row>
    <row r="1750" spans="1:28" x14ac:dyDescent="0.25">
      <c r="A1750" s="60"/>
      <c r="B1750" s="37" t="str">
        <f>IFERROR(VLOOKUP(A1750,'Listing Clients'!A:K,2,0),"")</f>
        <v/>
      </c>
      <c r="C1750" s="39" t="str">
        <f>IFERROR(VLOOKUP(A1750,'Listing Clients'!A:K,3,0),"")</f>
        <v/>
      </c>
      <c r="D1750" s="24"/>
      <c r="E1750" s="57"/>
      <c r="F1750" s="54"/>
      <c r="G1750" s="54"/>
      <c r="H1750" s="50">
        <f t="shared" ref="H1750" si="6566">G1750-F1750</f>
        <v>0</v>
      </c>
      <c r="I1750" s="50">
        <f t="shared" ref="I1750" si="6567">COUNTIF(D1750:D1753,"Adulte")*H1750</f>
        <v>0</v>
      </c>
      <c r="J1750" s="47">
        <f t="shared" ref="J1750" si="6568">IF(I1750="","",I1750*Y$2)</f>
        <v>0</v>
      </c>
      <c r="K1750" s="50">
        <f t="shared" ref="K1750" si="6569">COUNTIF(D1750:D1753,"E&lt;10 ans")*H1750</f>
        <v>0</v>
      </c>
      <c r="L1750" s="47">
        <f t="shared" si="6509"/>
        <v>0</v>
      </c>
      <c r="M1750" s="50">
        <f t="shared" ref="M1750" si="6570">COUNTIF(D1750:D1753,"Invité")*H1750</f>
        <v>0</v>
      </c>
      <c r="N1750" s="47">
        <f t="shared" ref="N1750" si="6571">IF(M1750="","",M1750*AC$2)</f>
        <v>0</v>
      </c>
      <c r="O1750" s="50">
        <f t="shared" ref="O1750" si="6572">COUNTIF(D1750:D1753,"Adulte")*H1750</f>
        <v>0</v>
      </c>
      <c r="P1750" s="47">
        <f t="shared" ref="P1750" si="6573">IF(O1750="","",O1750*Z$2)</f>
        <v>0</v>
      </c>
      <c r="Q1750" s="50">
        <f t="shared" ref="Q1750" si="6574">COUNTIF(D1750:D1753,"E&lt;10 ans")*H1750</f>
        <v>0</v>
      </c>
      <c r="R1750" s="47">
        <f t="shared" ref="R1750" si="6575">IF(Q1750="","",Q1750*AB$2)</f>
        <v>0</v>
      </c>
      <c r="S1750" s="50">
        <f t="shared" ref="S1750" si="6576">COUNTIF(D1750:D1753,"Invité")*H1750</f>
        <v>0</v>
      </c>
      <c r="T1750" s="47">
        <f t="shared" ref="T1750" si="6577">IF(S1750="","",S1750*AD$2)</f>
        <v>0</v>
      </c>
      <c r="U1750" s="50">
        <f t="shared" ref="U1750" si="6578">COUNTIF(D1750:D1753,"E&lt;3 ans")</f>
        <v>0</v>
      </c>
      <c r="V1750" s="47">
        <f t="shared" ref="V1750" si="6579">SUM(J1750,L1750,N1750,P1750,R1750,T1750,AE1750)</f>
        <v>0</v>
      </c>
      <c r="W1750" s="44">
        <f t="shared" ref="W1750" si="6580">SUM(O1750,Q1750,S1750)</f>
        <v>0</v>
      </c>
      <c r="X1750"/>
      <c r="Y1750"/>
      <c r="Z1750"/>
      <c r="AA1750"/>
      <c r="AB1750"/>
    </row>
    <row r="1751" spans="1:28" x14ac:dyDescent="0.25">
      <c r="A1751" s="61"/>
      <c r="B1751" s="40"/>
      <c r="D1751" s="42"/>
      <c r="E1751" s="58"/>
      <c r="F1751" s="55"/>
      <c r="G1751" s="55"/>
      <c r="H1751" s="51"/>
      <c r="I1751" s="51"/>
      <c r="J1751" s="48"/>
      <c r="K1751" s="51"/>
      <c r="L1751" s="48"/>
      <c r="M1751" s="51"/>
      <c r="N1751" s="48"/>
      <c r="O1751" s="51"/>
      <c r="P1751" s="48"/>
      <c r="Q1751" s="51"/>
      <c r="R1751" s="48"/>
      <c r="S1751" s="51"/>
      <c r="T1751" s="48"/>
      <c r="U1751" s="51"/>
      <c r="V1751" s="48"/>
      <c r="W1751" s="45"/>
      <c r="X1751"/>
      <c r="Y1751"/>
      <c r="Z1751"/>
      <c r="AA1751"/>
      <c r="AB1751"/>
    </row>
    <row r="1752" spans="1:28" x14ac:dyDescent="0.25">
      <c r="A1752" s="61"/>
      <c r="B1752" s="40"/>
      <c r="D1752" s="42"/>
      <c r="E1752" s="58"/>
      <c r="F1752" s="55"/>
      <c r="G1752" s="55"/>
      <c r="H1752" s="51"/>
      <c r="I1752" s="51"/>
      <c r="J1752" s="48"/>
      <c r="K1752" s="51"/>
      <c r="L1752" s="48"/>
      <c r="M1752" s="51"/>
      <c r="N1752" s="48"/>
      <c r="O1752" s="51"/>
      <c r="P1752" s="48"/>
      <c r="Q1752" s="51"/>
      <c r="R1752" s="48"/>
      <c r="S1752" s="51"/>
      <c r="T1752" s="48"/>
      <c r="U1752" s="51"/>
      <c r="V1752" s="48"/>
      <c r="W1752" s="45"/>
      <c r="X1752"/>
      <c r="Y1752"/>
      <c r="Z1752"/>
      <c r="AA1752"/>
      <c r="AB1752"/>
    </row>
    <row r="1753" spans="1:28" ht="15.75" thickBot="1" x14ac:dyDescent="0.3">
      <c r="A1753" s="62"/>
      <c r="B1753" s="41"/>
      <c r="C1753" s="35"/>
      <c r="D1753" s="25"/>
      <c r="E1753" s="59"/>
      <c r="F1753" s="56"/>
      <c r="G1753" s="56"/>
      <c r="H1753" s="52"/>
      <c r="I1753" s="52"/>
      <c r="J1753" s="53"/>
      <c r="K1753" s="52"/>
      <c r="L1753" s="53"/>
      <c r="M1753" s="52"/>
      <c r="N1753" s="53"/>
      <c r="O1753" s="52"/>
      <c r="P1753" s="53"/>
      <c r="Q1753" s="52"/>
      <c r="R1753" s="53"/>
      <c r="S1753" s="52"/>
      <c r="T1753" s="53"/>
      <c r="U1753" s="52"/>
      <c r="V1753" s="49"/>
      <c r="W1753" s="46"/>
      <c r="X1753"/>
      <c r="Y1753"/>
      <c r="Z1753"/>
      <c r="AA1753"/>
      <c r="AB1753"/>
    </row>
    <row r="1754" spans="1:28" x14ac:dyDescent="0.25">
      <c r="A1754" s="60"/>
      <c r="B1754" s="37" t="str">
        <f>IFERROR(VLOOKUP(A1754,'Listing Clients'!A:K,2,0),"")</f>
        <v/>
      </c>
      <c r="C1754" s="39" t="str">
        <f>IFERROR(VLOOKUP(A1754,'Listing Clients'!A:K,3,0),"")</f>
        <v/>
      </c>
      <c r="D1754" s="24"/>
      <c r="E1754" s="57"/>
      <c r="F1754" s="54"/>
      <c r="G1754" s="54"/>
      <c r="H1754" s="50">
        <f t="shared" ref="H1754" si="6581">G1754-F1754</f>
        <v>0</v>
      </c>
      <c r="I1754" s="50">
        <f t="shared" ref="I1754" si="6582">COUNTIF(D1754:D1757,"Adulte")*H1754</f>
        <v>0</v>
      </c>
      <c r="J1754" s="47">
        <f t="shared" ref="J1754" si="6583">IF(I1754="","",I1754*Y$2)</f>
        <v>0</v>
      </c>
      <c r="K1754" s="50">
        <f t="shared" ref="K1754" si="6584">COUNTIF(D1754:D1757,"E&lt;10 ans")*H1754</f>
        <v>0</v>
      </c>
      <c r="L1754" s="47">
        <f t="shared" si="6509"/>
        <v>0</v>
      </c>
      <c r="M1754" s="50">
        <f t="shared" ref="M1754" si="6585">COUNTIF(D1754:D1757,"Invité")*H1754</f>
        <v>0</v>
      </c>
      <c r="N1754" s="47">
        <f t="shared" ref="N1754" si="6586">IF(M1754="","",M1754*AC$2)</f>
        <v>0</v>
      </c>
      <c r="O1754" s="50">
        <f t="shared" ref="O1754" si="6587">COUNTIF(D1754:D1757,"Adulte")*H1754</f>
        <v>0</v>
      </c>
      <c r="P1754" s="47">
        <f t="shared" ref="P1754" si="6588">IF(O1754="","",O1754*Z$2)</f>
        <v>0</v>
      </c>
      <c r="Q1754" s="50">
        <f t="shared" ref="Q1754" si="6589">COUNTIF(D1754:D1757,"E&lt;10 ans")*H1754</f>
        <v>0</v>
      </c>
      <c r="R1754" s="47">
        <f t="shared" ref="R1754" si="6590">IF(Q1754="","",Q1754*AB$2)</f>
        <v>0</v>
      </c>
      <c r="S1754" s="50">
        <f t="shared" ref="S1754" si="6591">COUNTIF(D1754:D1757,"Invité")*H1754</f>
        <v>0</v>
      </c>
      <c r="T1754" s="47">
        <f t="shared" ref="T1754" si="6592">IF(S1754="","",S1754*AD$2)</f>
        <v>0</v>
      </c>
      <c r="U1754" s="50">
        <f t="shared" ref="U1754" si="6593">COUNTIF(D1754:D1757,"E&lt;3 ans")</f>
        <v>0</v>
      </c>
      <c r="V1754" s="47">
        <f t="shared" ref="V1754" si="6594">SUM(J1754,L1754,N1754,P1754,R1754,T1754,AE1754)</f>
        <v>0</v>
      </c>
      <c r="W1754" s="44">
        <f t="shared" ref="W1754" si="6595">SUM(O1754,Q1754,S1754)</f>
        <v>0</v>
      </c>
      <c r="X1754"/>
      <c r="Y1754"/>
      <c r="Z1754"/>
      <c r="AA1754"/>
      <c r="AB1754"/>
    </row>
    <row r="1755" spans="1:28" x14ac:dyDescent="0.25">
      <c r="A1755" s="61"/>
      <c r="B1755" s="40"/>
      <c r="D1755" s="42"/>
      <c r="E1755" s="58"/>
      <c r="F1755" s="55"/>
      <c r="G1755" s="55"/>
      <c r="H1755" s="51"/>
      <c r="I1755" s="51"/>
      <c r="J1755" s="48"/>
      <c r="K1755" s="51"/>
      <c r="L1755" s="48"/>
      <c r="M1755" s="51"/>
      <c r="N1755" s="48"/>
      <c r="O1755" s="51"/>
      <c r="P1755" s="48"/>
      <c r="Q1755" s="51"/>
      <c r="R1755" s="48"/>
      <c r="S1755" s="51"/>
      <c r="T1755" s="48"/>
      <c r="U1755" s="51"/>
      <c r="V1755" s="48"/>
      <c r="W1755" s="45"/>
      <c r="X1755"/>
      <c r="Y1755"/>
      <c r="Z1755"/>
      <c r="AA1755"/>
      <c r="AB1755"/>
    </row>
    <row r="1756" spans="1:28" x14ac:dyDescent="0.25">
      <c r="A1756" s="61"/>
      <c r="B1756" s="40"/>
      <c r="D1756" s="42"/>
      <c r="E1756" s="58"/>
      <c r="F1756" s="55"/>
      <c r="G1756" s="55"/>
      <c r="H1756" s="51"/>
      <c r="I1756" s="51"/>
      <c r="J1756" s="48"/>
      <c r="K1756" s="51"/>
      <c r="L1756" s="48"/>
      <c r="M1756" s="51"/>
      <c r="N1756" s="48"/>
      <c r="O1756" s="51"/>
      <c r="P1756" s="48"/>
      <c r="Q1756" s="51"/>
      <c r="R1756" s="48"/>
      <c r="S1756" s="51"/>
      <c r="T1756" s="48"/>
      <c r="U1756" s="51"/>
      <c r="V1756" s="48"/>
      <c r="W1756" s="45"/>
      <c r="X1756"/>
      <c r="Y1756"/>
      <c r="Z1756"/>
      <c r="AA1756"/>
      <c r="AB1756"/>
    </row>
    <row r="1757" spans="1:28" ht="15.75" thickBot="1" x14ac:dyDescent="0.3">
      <c r="A1757" s="62"/>
      <c r="B1757" s="41"/>
      <c r="C1757" s="35"/>
      <c r="D1757" s="25"/>
      <c r="E1757" s="59"/>
      <c r="F1757" s="56"/>
      <c r="G1757" s="56"/>
      <c r="H1757" s="52"/>
      <c r="I1757" s="52"/>
      <c r="J1757" s="53"/>
      <c r="K1757" s="52"/>
      <c r="L1757" s="53"/>
      <c r="M1757" s="52"/>
      <c r="N1757" s="53"/>
      <c r="O1757" s="52"/>
      <c r="P1757" s="53"/>
      <c r="Q1757" s="52"/>
      <c r="R1757" s="53"/>
      <c r="S1757" s="52"/>
      <c r="T1757" s="53"/>
      <c r="U1757" s="52"/>
      <c r="V1757" s="49"/>
      <c r="W1757" s="46"/>
      <c r="X1757"/>
      <c r="Y1757"/>
      <c r="Z1757"/>
      <c r="AA1757"/>
      <c r="AB1757"/>
    </row>
    <row r="1758" spans="1:28" x14ac:dyDescent="0.25">
      <c r="A1758" s="60"/>
      <c r="B1758" s="37" t="str">
        <f>IFERROR(VLOOKUP(A1758,'Listing Clients'!A:K,2,0),"")</f>
        <v/>
      </c>
      <c r="C1758" s="39" t="str">
        <f>IFERROR(VLOOKUP(A1758,'Listing Clients'!A:K,3,0),"")</f>
        <v/>
      </c>
      <c r="D1758" s="24"/>
      <c r="E1758" s="57"/>
      <c r="F1758" s="54"/>
      <c r="G1758" s="54"/>
      <c r="H1758" s="50">
        <f t="shared" ref="H1758" si="6596">G1758-F1758</f>
        <v>0</v>
      </c>
      <c r="I1758" s="50">
        <f t="shared" ref="I1758" si="6597">COUNTIF(D1758:D1761,"Adulte")*H1758</f>
        <v>0</v>
      </c>
      <c r="J1758" s="47">
        <f t="shared" ref="J1758" si="6598">IF(I1758="","",I1758*Y$2)</f>
        <v>0</v>
      </c>
      <c r="K1758" s="50">
        <f t="shared" ref="K1758" si="6599">COUNTIF(D1758:D1761,"E&lt;10 ans")*H1758</f>
        <v>0</v>
      </c>
      <c r="L1758" s="47">
        <f t="shared" si="6509"/>
        <v>0</v>
      </c>
      <c r="M1758" s="50">
        <f t="shared" ref="M1758" si="6600">COUNTIF(D1758:D1761,"Invité")*H1758</f>
        <v>0</v>
      </c>
      <c r="N1758" s="47">
        <f t="shared" ref="N1758" si="6601">IF(M1758="","",M1758*AC$2)</f>
        <v>0</v>
      </c>
      <c r="O1758" s="50">
        <f t="shared" ref="O1758" si="6602">COUNTIF(D1758:D1761,"Adulte")*H1758</f>
        <v>0</v>
      </c>
      <c r="P1758" s="47">
        <f t="shared" ref="P1758" si="6603">IF(O1758="","",O1758*Z$2)</f>
        <v>0</v>
      </c>
      <c r="Q1758" s="50">
        <f t="shared" ref="Q1758" si="6604">COUNTIF(D1758:D1761,"E&lt;10 ans")*H1758</f>
        <v>0</v>
      </c>
      <c r="R1758" s="47">
        <f t="shared" ref="R1758" si="6605">IF(Q1758="","",Q1758*AB$2)</f>
        <v>0</v>
      </c>
      <c r="S1758" s="50">
        <f t="shared" ref="S1758" si="6606">COUNTIF(D1758:D1761,"Invité")*H1758</f>
        <v>0</v>
      </c>
      <c r="T1758" s="47">
        <f t="shared" ref="T1758" si="6607">IF(S1758="","",S1758*AD$2)</f>
        <v>0</v>
      </c>
      <c r="U1758" s="50">
        <f t="shared" ref="U1758" si="6608">COUNTIF(D1758:D1761,"E&lt;3 ans")</f>
        <v>0</v>
      </c>
      <c r="V1758" s="47">
        <f t="shared" ref="V1758" si="6609">SUM(J1758,L1758,N1758,P1758,R1758,T1758,AE1758)</f>
        <v>0</v>
      </c>
      <c r="W1758" s="44">
        <f t="shared" ref="W1758" si="6610">SUM(O1758,Q1758,S1758)</f>
        <v>0</v>
      </c>
      <c r="X1758"/>
      <c r="Y1758"/>
      <c r="Z1758"/>
      <c r="AA1758"/>
      <c r="AB1758"/>
    </row>
    <row r="1759" spans="1:28" x14ac:dyDescent="0.25">
      <c r="A1759" s="61"/>
      <c r="B1759" s="40"/>
      <c r="D1759" s="42"/>
      <c r="E1759" s="58"/>
      <c r="F1759" s="55"/>
      <c r="G1759" s="55"/>
      <c r="H1759" s="51"/>
      <c r="I1759" s="51"/>
      <c r="J1759" s="48"/>
      <c r="K1759" s="51"/>
      <c r="L1759" s="48"/>
      <c r="M1759" s="51"/>
      <c r="N1759" s="48"/>
      <c r="O1759" s="51"/>
      <c r="P1759" s="48"/>
      <c r="Q1759" s="51"/>
      <c r="R1759" s="48"/>
      <c r="S1759" s="51"/>
      <c r="T1759" s="48"/>
      <c r="U1759" s="51"/>
      <c r="V1759" s="48"/>
      <c r="W1759" s="45"/>
      <c r="X1759"/>
      <c r="Y1759"/>
      <c r="Z1759"/>
      <c r="AA1759"/>
      <c r="AB1759"/>
    </row>
    <row r="1760" spans="1:28" x14ac:dyDescent="0.25">
      <c r="A1760" s="61"/>
      <c r="B1760" s="40"/>
      <c r="D1760" s="42"/>
      <c r="E1760" s="58"/>
      <c r="F1760" s="55"/>
      <c r="G1760" s="55"/>
      <c r="H1760" s="51"/>
      <c r="I1760" s="51"/>
      <c r="J1760" s="48"/>
      <c r="K1760" s="51"/>
      <c r="L1760" s="48"/>
      <c r="M1760" s="51"/>
      <c r="N1760" s="48"/>
      <c r="O1760" s="51"/>
      <c r="P1760" s="48"/>
      <c r="Q1760" s="51"/>
      <c r="R1760" s="48"/>
      <c r="S1760" s="51"/>
      <c r="T1760" s="48"/>
      <c r="U1760" s="51"/>
      <c r="V1760" s="48"/>
      <c r="W1760" s="45"/>
      <c r="X1760"/>
      <c r="Y1760"/>
      <c r="Z1760"/>
      <c r="AA1760"/>
      <c r="AB1760"/>
    </row>
    <row r="1761" spans="1:28" ht="15.75" thickBot="1" x14ac:dyDescent="0.3">
      <c r="A1761" s="62"/>
      <c r="B1761" s="41"/>
      <c r="C1761" s="35"/>
      <c r="D1761" s="25"/>
      <c r="E1761" s="59"/>
      <c r="F1761" s="56"/>
      <c r="G1761" s="56"/>
      <c r="H1761" s="52"/>
      <c r="I1761" s="52"/>
      <c r="J1761" s="53"/>
      <c r="K1761" s="52"/>
      <c r="L1761" s="53"/>
      <c r="M1761" s="52"/>
      <c r="N1761" s="53"/>
      <c r="O1761" s="52"/>
      <c r="P1761" s="53"/>
      <c r="Q1761" s="52"/>
      <c r="R1761" s="53"/>
      <c r="S1761" s="52"/>
      <c r="T1761" s="53"/>
      <c r="U1761" s="52"/>
      <c r="V1761" s="49"/>
      <c r="W1761" s="46"/>
      <c r="X1761"/>
      <c r="Y1761"/>
      <c r="Z1761"/>
      <c r="AA1761"/>
      <c r="AB1761"/>
    </row>
    <row r="1762" spans="1:28" x14ac:dyDescent="0.25">
      <c r="A1762" s="60"/>
      <c r="B1762" s="37" t="str">
        <f>IFERROR(VLOOKUP(A1762,'Listing Clients'!A:K,2,0),"")</f>
        <v/>
      </c>
      <c r="C1762" s="39" t="str">
        <f>IFERROR(VLOOKUP(A1762,'Listing Clients'!A:K,3,0),"")</f>
        <v/>
      </c>
      <c r="D1762" s="24"/>
      <c r="E1762" s="57"/>
      <c r="F1762" s="54"/>
      <c r="G1762" s="54"/>
      <c r="H1762" s="50">
        <f t="shared" ref="H1762" si="6611">G1762-F1762</f>
        <v>0</v>
      </c>
      <c r="I1762" s="50">
        <f t="shared" ref="I1762" si="6612">COUNTIF(D1762:D1765,"Adulte")*H1762</f>
        <v>0</v>
      </c>
      <c r="J1762" s="47">
        <f t="shared" ref="J1762" si="6613">IF(I1762="","",I1762*Y$2)</f>
        <v>0</v>
      </c>
      <c r="K1762" s="50">
        <f t="shared" ref="K1762" si="6614">COUNTIF(D1762:D1765,"E&lt;10 ans")*H1762</f>
        <v>0</v>
      </c>
      <c r="L1762" s="47">
        <f t="shared" si="6509"/>
        <v>0</v>
      </c>
      <c r="M1762" s="50">
        <f t="shared" ref="M1762" si="6615">COUNTIF(D1762:D1765,"Invité")*H1762</f>
        <v>0</v>
      </c>
      <c r="N1762" s="47">
        <f t="shared" ref="N1762" si="6616">IF(M1762="","",M1762*AC$2)</f>
        <v>0</v>
      </c>
      <c r="O1762" s="50">
        <f t="shared" ref="O1762" si="6617">COUNTIF(D1762:D1765,"Adulte")*H1762</f>
        <v>0</v>
      </c>
      <c r="P1762" s="47">
        <f t="shared" ref="P1762" si="6618">IF(O1762="","",O1762*Z$2)</f>
        <v>0</v>
      </c>
      <c r="Q1762" s="50">
        <f t="shared" ref="Q1762" si="6619">COUNTIF(D1762:D1765,"E&lt;10 ans")*H1762</f>
        <v>0</v>
      </c>
      <c r="R1762" s="47">
        <f t="shared" ref="R1762" si="6620">IF(Q1762="","",Q1762*AB$2)</f>
        <v>0</v>
      </c>
      <c r="S1762" s="50">
        <f t="shared" ref="S1762" si="6621">COUNTIF(D1762:D1765,"Invité")*H1762</f>
        <v>0</v>
      </c>
      <c r="T1762" s="47">
        <f t="shared" ref="T1762" si="6622">IF(S1762="","",S1762*AD$2)</f>
        <v>0</v>
      </c>
      <c r="U1762" s="50">
        <f t="shared" ref="U1762" si="6623">COUNTIF(D1762:D1765,"E&lt;3 ans")</f>
        <v>0</v>
      </c>
      <c r="V1762" s="47">
        <f t="shared" ref="V1762" si="6624">SUM(J1762,L1762,N1762,P1762,R1762,T1762,AE1762)</f>
        <v>0</v>
      </c>
      <c r="W1762" s="44">
        <f t="shared" ref="W1762" si="6625">SUM(O1762,Q1762,S1762)</f>
        <v>0</v>
      </c>
      <c r="X1762"/>
      <c r="Y1762"/>
      <c r="Z1762"/>
      <c r="AA1762"/>
      <c r="AB1762"/>
    </row>
    <row r="1763" spans="1:28" x14ac:dyDescent="0.25">
      <c r="A1763" s="61"/>
      <c r="B1763" s="40"/>
      <c r="D1763" s="42"/>
      <c r="E1763" s="58"/>
      <c r="F1763" s="55"/>
      <c r="G1763" s="55"/>
      <c r="H1763" s="51"/>
      <c r="I1763" s="51"/>
      <c r="J1763" s="48"/>
      <c r="K1763" s="51"/>
      <c r="L1763" s="48"/>
      <c r="M1763" s="51"/>
      <c r="N1763" s="48"/>
      <c r="O1763" s="51"/>
      <c r="P1763" s="48"/>
      <c r="Q1763" s="51"/>
      <c r="R1763" s="48"/>
      <c r="S1763" s="51"/>
      <c r="T1763" s="48"/>
      <c r="U1763" s="51"/>
      <c r="V1763" s="48"/>
      <c r="W1763" s="45"/>
      <c r="X1763"/>
      <c r="Y1763"/>
      <c r="Z1763"/>
      <c r="AA1763"/>
      <c r="AB1763"/>
    </row>
    <row r="1764" spans="1:28" x14ac:dyDescent="0.25">
      <c r="A1764" s="61"/>
      <c r="B1764" s="40"/>
      <c r="D1764" s="42"/>
      <c r="E1764" s="58"/>
      <c r="F1764" s="55"/>
      <c r="G1764" s="55"/>
      <c r="H1764" s="51"/>
      <c r="I1764" s="51"/>
      <c r="J1764" s="48"/>
      <c r="K1764" s="51"/>
      <c r="L1764" s="48"/>
      <c r="M1764" s="51"/>
      <c r="N1764" s="48"/>
      <c r="O1764" s="51"/>
      <c r="P1764" s="48"/>
      <c r="Q1764" s="51"/>
      <c r="R1764" s="48"/>
      <c r="S1764" s="51"/>
      <c r="T1764" s="48"/>
      <c r="U1764" s="51"/>
      <c r="V1764" s="48"/>
      <c r="W1764" s="45"/>
      <c r="X1764"/>
      <c r="Y1764"/>
      <c r="Z1764"/>
      <c r="AA1764"/>
      <c r="AB1764"/>
    </row>
    <row r="1765" spans="1:28" ht="15.75" thickBot="1" x14ac:dyDescent="0.3">
      <c r="A1765" s="62"/>
      <c r="B1765" s="41"/>
      <c r="C1765" s="35"/>
      <c r="D1765" s="25"/>
      <c r="E1765" s="59"/>
      <c r="F1765" s="56"/>
      <c r="G1765" s="56"/>
      <c r="H1765" s="52"/>
      <c r="I1765" s="52"/>
      <c r="J1765" s="53"/>
      <c r="K1765" s="52"/>
      <c r="L1765" s="53"/>
      <c r="M1765" s="52"/>
      <c r="N1765" s="53"/>
      <c r="O1765" s="52"/>
      <c r="P1765" s="53"/>
      <c r="Q1765" s="52"/>
      <c r="R1765" s="53"/>
      <c r="S1765" s="52"/>
      <c r="T1765" s="53"/>
      <c r="U1765" s="52"/>
      <c r="V1765" s="49"/>
      <c r="W1765" s="46"/>
      <c r="X1765"/>
      <c r="Y1765"/>
      <c r="Z1765"/>
      <c r="AA1765"/>
      <c r="AB1765"/>
    </row>
    <row r="1766" spans="1:28" x14ac:dyDescent="0.25">
      <c r="A1766" s="60"/>
      <c r="B1766" s="37" t="str">
        <f>IFERROR(VLOOKUP(A1766,'Listing Clients'!A:K,2,0),"")</f>
        <v/>
      </c>
      <c r="C1766" s="39" t="str">
        <f>IFERROR(VLOOKUP(A1766,'Listing Clients'!A:K,3,0),"")</f>
        <v/>
      </c>
      <c r="D1766" s="24"/>
      <c r="E1766" s="57"/>
      <c r="F1766" s="54"/>
      <c r="G1766" s="54"/>
      <c r="H1766" s="50">
        <f t="shared" ref="H1766" si="6626">G1766-F1766</f>
        <v>0</v>
      </c>
      <c r="I1766" s="50">
        <f t="shared" ref="I1766" si="6627">COUNTIF(D1766:D1769,"Adulte")*H1766</f>
        <v>0</v>
      </c>
      <c r="J1766" s="47">
        <f t="shared" ref="J1766" si="6628">IF(I1766="","",I1766*Y$2)</f>
        <v>0</v>
      </c>
      <c r="K1766" s="50">
        <f t="shared" ref="K1766" si="6629">COUNTIF(D1766:D1769,"E&lt;10 ans")*H1766</f>
        <v>0</v>
      </c>
      <c r="L1766" s="47">
        <f t="shared" si="6509"/>
        <v>0</v>
      </c>
      <c r="M1766" s="50">
        <f t="shared" ref="M1766" si="6630">COUNTIF(D1766:D1769,"Invité")*H1766</f>
        <v>0</v>
      </c>
      <c r="N1766" s="47">
        <f t="shared" ref="N1766" si="6631">IF(M1766="","",M1766*AC$2)</f>
        <v>0</v>
      </c>
      <c r="O1766" s="50">
        <f t="shared" ref="O1766" si="6632">COUNTIF(D1766:D1769,"Adulte")*H1766</f>
        <v>0</v>
      </c>
      <c r="P1766" s="47">
        <f t="shared" ref="P1766" si="6633">IF(O1766="","",O1766*Z$2)</f>
        <v>0</v>
      </c>
      <c r="Q1766" s="50">
        <f t="shared" ref="Q1766" si="6634">COUNTIF(D1766:D1769,"E&lt;10 ans")*H1766</f>
        <v>0</v>
      </c>
      <c r="R1766" s="47">
        <f t="shared" ref="R1766" si="6635">IF(Q1766="","",Q1766*AB$2)</f>
        <v>0</v>
      </c>
      <c r="S1766" s="50">
        <f t="shared" ref="S1766" si="6636">COUNTIF(D1766:D1769,"Invité")*H1766</f>
        <v>0</v>
      </c>
      <c r="T1766" s="47">
        <f t="shared" ref="T1766" si="6637">IF(S1766="","",S1766*AD$2)</f>
        <v>0</v>
      </c>
      <c r="U1766" s="50">
        <f t="shared" ref="U1766" si="6638">COUNTIF(D1766:D1769,"E&lt;3 ans")</f>
        <v>0</v>
      </c>
      <c r="V1766" s="47">
        <f t="shared" ref="V1766" si="6639">SUM(J1766,L1766,N1766,P1766,R1766,T1766,AE1766)</f>
        <v>0</v>
      </c>
      <c r="W1766" s="44">
        <f t="shared" ref="W1766" si="6640">SUM(O1766,Q1766,S1766)</f>
        <v>0</v>
      </c>
      <c r="X1766"/>
      <c r="Y1766"/>
      <c r="Z1766"/>
      <c r="AA1766"/>
      <c r="AB1766"/>
    </row>
    <row r="1767" spans="1:28" x14ac:dyDescent="0.25">
      <c r="A1767" s="61"/>
      <c r="B1767" s="40"/>
      <c r="D1767" s="42"/>
      <c r="E1767" s="58"/>
      <c r="F1767" s="55"/>
      <c r="G1767" s="55"/>
      <c r="H1767" s="51"/>
      <c r="I1767" s="51"/>
      <c r="J1767" s="48"/>
      <c r="K1767" s="51"/>
      <c r="L1767" s="48"/>
      <c r="M1767" s="51"/>
      <c r="N1767" s="48"/>
      <c r="O1767" s="51"/>
      <c r="P1767" s="48"/>
      <c r="Q1767" s="51"/>
      <c r="R1767" s="48"/>
      <c r="S1767" s="51"/>
      <c r="T1767" s="48"/>
      <c r="U1767" s="51"/>
      <c r="V1767" s="48"/>
      <c r="W1767" s="45"/>
      <c r="X1767"/>
      <c r="Y1767"/>
      <c r="Z1767"/>
      <c r="AA1767"/>
      <c r="AB1767"/>
    </row>
    <row r="1768" spans="1:28" x14ac:dyDescent="0.25">
      <c r="A1768" s="61"/>
      <c r="B1768" s="40"/>
      <c r="D1768" s="42"/>
      <c r="E1768" s="58"/>
      <c r="F1768" s="55"/>
      <c r="G1768" s="55"/>
      <c r="H1768" s="51"/>
      <c r="I1768" s="51"/>
      <c r="J1768" s="48"/>
      <c r="K1768" s="51"/>
      <c r="L1768" s="48"/>
      <c r="M1768" s="51"/>
      <c r="N1768" s="48"/>
      <c r="O1768" s="51"/>
      <c r="P1768" s="48"/>
      <c r="Q1768" s="51"/>
      <c r="R1768" s="48"/>
      <c r="S1768" s="51"/>
      <c r="T1768" s="48"/>
      <c r="U1768" s="51"/>
      <c r="V1768" s="48"/>
      <c r="W1768" s="45"/>
      <c r="X1768"/>
      <c r="Y1768"/>
      <c r="Z1768"/>
      <c r="AA1768"/>
      <c r="AB1768"/>
    </row>
    <row r="1769" spans="1:28" ht="15.75" thickBot="1" x14ac:dyDescent="0.3">
      <c r="A1769" s="62"/>
      <c r="B1769" s="41"/>
      <c r="C1769" s="35"/>
      <c r="D1769" s="25"/>
      <c r="E1769" s="59"/>
      <c r="F1769" s="56"/>
      <c r="G1769" s="56"/>
      <c r="H1769" s="52"/>
      <c r="I1769" s="52"/>
      <c r="J1769" s="53"/>
      <c r="K1769" s="52"/>
      <c r="L1769" s="53"/>
      <c r="M1769" s="52"/>
      <c r="N1769" s="53"/>
      <c r="O1769" s="52"/>
      <c r="P1769" s="53"/>
      <c r="Q1769" s="52"/>
      <c r="R1769" s="53"/>
      <c r="S1769" s="52"/>
      <c r="T1769" s="53"/>
      <c r="U1769" s="52"/>
      <c r="V1769" s="49"/>
      <c r="W1769" s="46"/>
      <c r="X1769"/>
      <c r="Y1769"/>
      <c r="Z1769"/>
      <c r="AA1769"/>
      <c r="AB1769"/>
    </row>
    <row r="1770" spans="1:28" x14ac:dyDescent="0.25">
      <c r="A1770" s="60"/>
      <c r="B1770" s="37" t="str">
        <f>IFERROR(VLOOKUP(A1770,'Listing Clients'!A:K,2,0),"")</f>
        <v/>
      </c>
      <c r="C1770" s="39" t="str">
        <f>IFERROR(VLOOKUP(A1770,'Listing Clients'!A:K,3,0),"")</f>
        <v/>
      </c>
      <c r="D1770" s="24"/>
      <c r="E1770" s="57"/>
      <c r="F1770" s="54"/>
      <c r="G1770" s="54"/>
      <c r="H1770" s="50">
        <f t="shared" ref="H1770" si="6641">G1770-F1770</f>
        <v>0</v>
      </c>
      <c r="I1770" s="50">
        <f t="shared" ref="I1770" si="6642">COUNTIF(D1770:D1773,"Adulte")*H1770</f>
        <v>0</v>
      </c>
      <c r="J1770" s="47">
        <f t="shared" ref="J1770" si="6643">IF(I1770="","",I1770*Y$2)</f>
        <v>0</v>
      </c>
      <c r="K1770" s="50">
        <f t="shared" ref="K1770" si="6644">COUNTIF(D1770:D1773,"E&lt;10 ans")*H1770</f>
        <v>0</v>
      </c>
      <c r="L1770" s="47">
        <f t="shared" si="6509"/>
        <v>0</v>
      </c>
      <c r="M1770" s="50">
        <f t="shared" ref="M1770" si="6645">COUNTIF(D1770:D1773,"Invité")*H1770</f>
        <v>0</v>
      </c>
      <c r="N1770" s="47">
        <f t="shared" ref="N1770" si="6646">IF(M1770="","",M1770*AC$2)</f>
        <v>0</v>
      </c>
      <c r="O1770" s="50">
        <f t="shared" ref="O1770" si="6647">COUNTIF(D1770:D1773,"Adulte")*H1770</f>
        <v>0</v>
      </c>
      <c r="P1770" s="47">
        <f t="shared" ref="P1770" si="6648">IF(O1770="","",O1770*Z$2)</f>
        <v>0</v>
      </c>
      <c r="Q1770" s="50">
        <f t="shared" ref="Q1770" si="6649">COUNTIF(D1770:D1773,"E&lt;10 ans")*H1770</f>
        <v>0</v>
      </c>
      <c r="R1770" s="47">
        <f t="shared" ref="R1770" si="6650">IF(Q1770="","",Q1770*AB$2)</f>
        <v>0</v>
      </c>
      <c r="S1770" s="50">
        <f t="shared" ref="S1770" si="6651">COUNTIF(D1770:D1773,"Invité")*H1770</f>
        <v>0</v>
      </c>
      <c r="T1770" s="47">
        <f t="shared" ref="T1770" si="6652">IF(S1770="","",S1770*AD$2)</f>
        <v>0</v>
      </c>
      <c r="U1770" s="50">
        <f t="shared" ref="U1770" si="6653">COUNTIF(D1770:D1773,"E&lt;3 ans")</f>
        <v>0</v>
      </c>
      <c r="V1770" s="47">
        <f t="shared" ref="V1770" si="6654">SUM(J1770,L1770,N1770,P1770,R1770,T1770,AE1770)</f>
        <v>0</v>
      </c>
      <c r="W1770" s="44">
        <f t="shared" ref="W1770" si="6655">SUM(O1770,Q1770,S1770)</f>
        <v>0</v>
      </c>
      <c r="X1770"/>
      <c r="Y1770"/>
      <c r="Z1770"/>
      <c r="AA1770"/>
      <c r="AB1770"/>
    </row>
    <row r="1771" spans="1:28" x14ac:dyDescent="0.25">
      <c r="A1771" s="61"/>
      <c r="B1771" s="40"/>
      <c r="D1771" s="42"/>
      <c r="E1771" s="58"/>
      <c r="F1771" s="55"/>
      <c r="G1771" s="55"/>
      <c r="H1771" s="51"/>
      <c r="I1771" s="51"/>
      <c r="J1771" s="48"/>
      <c r="K1771" s="51"/>
      <c r="L1771" s="48"/>
      <c r="M1771" s="51"/>
      <c r="N1771" s="48"/>
      <c r="O1771" s="51"/>
      <c r="P1771" s="48"/>
      <c r="Q1771" s="51"/>
      <c r="R1771" s="48"/>
      <c r="S1771" s="51"/>
      <c r="T1771" s="48"/>
      <c r="U1771" s="51"/>
      <c r="V1771" s="48"/>
      <c r="W1771" s="45"/>
      <c r="X1771"/>
      <c r="Y1771"/>
      <c r="Z1771"/>
      <c r="AA1771"/>
      <c r="AB1771"/>
    </row>
    <row r="1772" spans="1:28" x14ac:dyDescent="0.25">
      <c r="A1772" s="61"/>
      <c r="B1772" s="40"/>
      <c r="D1772" s="42"/>
      <c r="E1772" s="58"/>
      <c r="F1772" s="55"/>
      <c r="G1772" s="55"/>
      <c r="H1772" s="51"/>
      <c r="I1772" s="51"/>
      <c r="J1772" s="48"/>
      <c r="K1772" s="51"/>
      <c r="L1772" s="48"/>
      <c r="M1772" s="51"/>
      <c r="N1772" s="48"/>
      <c r="O1772" s="51"/>
      <c r="P1772" s="48"/>
      <c r="Q1772" s="51"/>
      <c r="R1772" s="48"/>
      <c r="S1772" s="51"/>
      <c r="T1772" s="48"/>
      <c r="U1772" s="51"/>
      <c r="V1772" s="48"/>
      <c r="W1772" s="45"/>
      <c r="X1772"/>
      <c r="Y1772"/>
      <c r="Z1772"/>
      <c r="AA1772"/>
      <c r="AB1772"/>
    </row>
    <row r="1773" spans="1:28" ht="15.75" thickBot="1" x14ac:dyDescent="0.3">
      <c r="A1773" s="62"/>
      <c r="B1773" s="41"/>
      <c r="C1773" s="35"/>
      <c r="D1773" s="25"/>
      <c r="E1773" s="59"/>
      <c r="F1773" s="56"/>
      <c r="G1773" s="56"/>
      <c r="H1773" s="52"/>
      <c r="I1773" s="52"/>
      <c r="J1773" s="53"/>
      <c r="K1773" s="52"/>
      <c r="L1773" s="53"/>
      <c r="M1773" s="52"/>
      <c r="N1773" s="53"/>
      <c r="O1773" s="52"/>
      <c r="P1773" s="53"/>
      <c r="Q1773" s="52"/>
      <c r="R1773" s="53"/>
      <c r="S1773" s="52"/>
      <c r="T1773" s="53"/>
      <c r="U1773" s="52"/>
      <c r="V1773" s="49"/>
      <c r="W1773" s="46"/>
      <c r="X1773"/>
      <c r="Y1773"/>
      <c r="Z1773"/>
      <c r="AA1773"/>
      <c r="AB1773"/>
    </row>
    <row r="1774" spans="1:28" x14ac:dyDescent="0.25">
      <c r="A1774" s="60"/>
      <c r="B1774" s="37" t="str">
        <f>IFERROR(VLOOKUP(A1774,'Listing Clients'!A:K,2,0),"")</f>
        <v/>
      </c>
      <c r="C1774" s="39" t="str">
        <f>IFERROR(VLOOKUP(A1774,'Listing Clients'!A:K,3,0),"")</f>
        <v/>
      </c>
      <c r="D1774" s="24"/>
      <c r="E1774" s="57"/>
      <c r="F1774" s="54"/>
      <c r="G1774" s="54"/>
      <c r="H1774" s="50">
        <f t="shared" ref="H1774" si="6656">G1774-F1774</f>
        <v>0</v>
      </c>
      <c r="I1774" s="50">
        <f t="shared" ref="I1774" si="6657">COUNTIF(D1774:D1777,"Adulte")*H1774</f>
        <v>0</v>
      </c>
      <c r="J1774" s="47">
        <f t="shared" ref="J1774" si="6658">IF(I1774="","",I1774*Y$2)</f>
        <v>0</v>
      </c>
      <c r="K1774" s="50">
        <f t="shared" ref="K1774" si="6659">COUNTIF(D1774:D1777,"E&lt;10 ans")*H1774</f>
        <v>0</v>
      </c>
      <c r="L1774" s="47">
        <f t="shared" si="6509"/>
        <v>0</v>
      </c>
      <c r="M1774" s="50">
        <f t="shared" ref="M1774" si="6660">COUNTIF(D1774:D1777,"Invité")*H1774</f>
        <v>0</v>
      </c>
      <c r="N1774" s="47">
        <f t="shared" ref="N1774" si="6661">IF(M1774="","",M1774*AC$2)</f>
        <v>0</v>
      </c>
      <c r="O1774" s="50">
        <f t="shared" ref="O1774" si="6662">COUNTIF(D1774:D1777,"Adulte")*H1774</f>
        <v>0</v>
      </c>
      <c r="P1774" s="47">
        <f t="shared" ref="P1774" si="6663">IF(O1774="","",O1774*Z$2)</f>
        <v>0</v>
      </c>
      <c r="Q1774" s="50">
        <f t="shared" ref="Q1774" si="6664">COUNTIF(D1774:D1777,"E&lt;10 ans")*H1774</f>
        <v>0</v>
      </c>
      <c r="R1774" s="47">
        <f t="shared" ref="R1774" si="6665">IF(Q1774="","",Q1774*AB$2)</f>
        <v>0</v>
      </c>
      <c r="S1774" s="50">
        <f t="shared" ref="S1774" si="6666">COUNTIF(D1774:D1777,"Invité")*H1774</f>
        <v>0</v>
      </c>
      <c r="T1774" s="47">
        <f t="shared" ref="T1774" si="6667">IF(S1774="","",S1774*AD$2)</f>
        <v>0</v>
      </c>
      <c r="U1774" s="50">
        <f t="shared" ref="U1774" si="6668">COUNTIF(D1774:D1777,"E&lt;3 ans")</f>
        <v>0</v>
      </c>
      <c r="V1774" s="47">
        <f t="shared" ref="V1774" si="6669">SUM(J1774,L1774,N1774,P1774,R1774,T1774,AE1774)</f>
        <v>0</v>
      </c>
      <c r="W1774" s="44">
        <f t="shared" ref="W1774" si="6670">SUM(O1774,Q1774,S1774)</f>
        <v>0</v>
      </c>
      <c r="X1774"/>
      <c r="Y1774"/>
      <c r="Z1774"/>
      <c r="AA1774"/>
      <c r="AB1774"/>
    </row>
    <row r="1775" spans="1:28" x14ac:dyDescent="0.25">
      <c r="A1775" s="61"/>
      <c r="B1775" s="40"/>
      <c r="D1775" s="42"/>
      <c r="E1775" s="58"/>
      <c r="F1775" s="55"/>
      <c r="G1775" s="55"/>
      <c r="H1775" s="51"/>
      <c r="I1775" s="51"/>
      <c r="J1775" s="48"/>
      <c r="K1775" s="51"/>
      <c r="L1775" s="48"/>
      <c r="M1775" s="51"/>
      <c r="N1775" s="48"/>
      <c r="O1775" s="51"/>
      <c r="P1775" s="48"/>
      <c r="Q1775" s="51"/>
      <c r="R1775" s="48"/>
      <c r="S1775" s="51"/>
      <c r="T1775" s="48"/>
      <c r="U1775" s="51"/>
      <c r="V1775" s="48"/>
      <c r="W1775" s="45"/>
      <c r="X1775"/>
      <c r="Y1775"/>
      <c r="Z1775"/>
      <c r="AA1775"/>
      <c r="AB1775"/>
    </row>
    <row r="1776" spans="1:28" x14ac:dyDescent="0.25">
      <c r="A1776" s="61"/>
      <c r="B1776" s="40"/>
      <c r="D1776" s="42"/>
      <c r="E1776" s="58"/>
      <c r="F1776" s="55"/>
      <c r="G1776" s="55"/>
      <c r="H1776" s="51"/>
      <c r="I1776" s="51"/>
      <c r="J1776" s="48"/>
      <c r="K1776" s="51"/>
      <c r="L1776" s="48"/>
      <c r="M1776" s="51"/>
      <c r="N1776" s="48"/>
      <c r="O1776" s="51"/>
      <c r="P1776" s="48"/>
      <c r="Q1776" s="51"/>
      <c r="R1776" s="48"/>
      <c r="S1776" s="51"/>
      <c r="T1776" s="48"/>
      <c r="U1776" s="51"/>
      <c r="V1776" s="48"/>
      <c r="W1776" s="45"/>
      <c r="X1776"/>
      <c r="Y1776"/>
      <c r="Z1776"/>
      <c r="AA1776"/>
      <c r="AB1776"/>
    </row>
    <row r="1777" spans="1:28" ht="15.75" thickBot="1" x14ac:dyDescent="0.3">
      <c r="A1777" s="62"/>
      <c r="B1777" s="41"/>
      <c r="C1777" s="35"/>
      <c r="D1777" s="25"/>
      <c r="E1777" s="59"/>
      <c r="F1777" s="56"/>
      <c r="G1777" s="56"/>
      <c r="H1777" s="52"/>
      <c r="I1777" s="52"/>
      <c r="J1777" s="53"/>
      <c r="K1777" s="52"/>
      <c r="L1777" s="53"/>
      <c r="M1777" s="52"/>
      <c r="N1777" s="53"/>
      <c r="O1777" s="52"/>
      <c r="P1777" s="53"/>
      <c r="Q1777" s="52"/>
      <c r="R1777" s="53"/>
      <c r="S1777" s="52"/>
      <c r="T1777" s="53"/>
      <c r="U1777" s="52"/>
      <c r="V1777" s="49"/>
      <c r="W1777" s="46"/>
      <c r="X1777"/>
      <c r="Y1777"/>
      <c r="Z1777"/>
      <c r="AA1777"/>
      <c r="AB1777"/>
    </row>
    <row r="1778" spans="1:28" x14ac:dyDescent="0.25">
      <c r="A1778" s="60"/>
      <c r="B1778" s="37" t="str">
        <f>IFERROR(VLOOKUP(A1778,'Listing Clients'!A:K,2,0),"")</f>
        <v/>
      </c>
      <c r="C1778" s="39" t="str">
        <f>IFERROR(VLOOKUP(A1778,'Listing Clients'!A:K,3,0),"")</f>
        <v/>
      </c>
      <c r="D1778" s="24"/>
      <c r="E1778" s="57"/>
      <c r="F1778" s="54"/>
      <c r="G1778" s="54"/>
      <c r="H1778" s="50">
        <f t="shared" ref="H1778" si="6671">G1778-F1778</f>
        <v>0</v>
      </c>
      <c r="I1778" s="50">
        <f t="shared" ref="I1778" si="6672">COUNTIF(D1778:D1781,"Adulte")*H1778</f>
        <v>0</v>
      </c>
      <c r="J1778" s="47">
        <f t="shared" ref="J1778" si="6673">IF(I1778="","",I1778*Y$2)</f>
        <v>0</v>
      </c>
      <c r="K1778" s="50">
        <f t="shared" ref="K1778" si="6674">COUNTIF(D1778:D1781,"E&lt;10 ans")*H1778</f>
        <v>0</v>
      </c>
      <c r="L1778" s="47">
        <f t="shared" si="6509"/>
        <v>0</v>
      </c>
      <c r="M1778" s="50">
        <f t="shared" ref="M1778" si="6675">COUNTIF(D1778:D1781,"Invité")*H1778</f>
        <v>0</v>
      </c>
      <c r="N1778" s="47">
        <f t="shared" ref="N1778" si="6676">IF(M1778="","",M1778*AC$2)</f>
        <v>0</v>
      </c>
      <c r="O1778" s="50">
        <f t="shared" ref="O1778" si="6677">COUNTIF(D1778:D1781,"Adulte")*H1778</f>
        <v>0</v>
      </c>
      <c r="P1778" s="47">
        <f t="shared" ref="P1778" si="6678">IF(O1778="","",O1778*Z$2)</f>
        <v>0</v>
      </c>
      <c r="Q1778" s="50">
        <f t="shared" ref="Q1778" si="6679">COUNTIF(D1778:D1781,"E&lt;10 ans")*H1778</f>
        <v>0</v>
      </c>
      <c r="R1778" s="47">
        <f t="shared" ref="R1778" si="6680">IF(Q1778="","",Q1778*AB$2)</f>
        <v>0</v>
      </c>
      <c r="S1778" s="50">
        <f t="shared" ref="S1778" si="6681">COUNTIF(D1778:D1781,"Invité")*H1778</f>
        <v>0</v>
      </c>
      <c r="T1778" s="47">
        <f t="shared" ref="T1778" si="6682">IF(S1778="","",S1778*AD$2)</f>
        <v>0</v>
      </c>
      <c r="U1778" s="50">
        <f t="shared" ref="U1778" si="6683">COUNTIF(D1778:D1781,"E&lt;3 ans")</f>
        <v>0</v>
      </c>
      <c r="V1778" s="47">
        <f t="shared" ref="V1778" si="6684">SUM(J1778,L1778,N1778,P1778,R1778,T1778,AE1778)</f>
        <v>0</v>
      </c>
      <c r="W1778" s="44">
        <f t="shared" ref="W1778" si="6685">SUM(O1778,Q1778,S1778)</f>
        <v>0</v>
      </c>
      <c r="X1778"/>
      <c r="Y1778"/>
      <c r="Z1778"/>
      <c r="AA1778"/>
      <c r="AB1778"/>
    </row>
    <row r="1779" spans="1:28" x14ac:dyDescent="0.25">
      <c r="A1779" s="61"/>
      <c r="B1779" s="40"/>
      <c r="D1779" s="42"/>
      <c r="E1779" s="58"/>
      <c r="F1779" s="55"/>
      <c r="G1779" s="55"/>
      <c r="H1779" s="51"/>
      <c r="I1779" s="51"/>
      <c r="J1779" s="48"/>
      <c r="K1779" s="51"/>
      <c r="L1779" s="48"/>
      <c r="M1779" s="51"/>
      <c r="N1779" s="48"/>
      <c r="O1779" s="51"/>
      <c r="P1779" s="48"/>
      <c r="Q1779" s="51"/>
      <c r="R1779" s="48"/>
      <c r="S1779" s="51"/>
      <c r="T1779" s="48"/>
      <c r="U1779" s="51"/>
      <c r="V1779" s="48"/>
      <c r="W1779" s="45"/>
      <c r="X1779"/>
      <c r="Y1779"/>
      <c r="Z1779"/>
      <c r="AA1779"/>
      <c r="AB1779"/>
    </row>
    <row r="1780" spans="1:28" x14ac:dyDescent="0.25">
      <c r="A1780" s="61"/>
      <c r="B1780" s="40"/>
      <c r="D1780" s="42"/>
      <c r="E1780" s="58"/>
      <c r="F1780" s="55"/>
      <c r="G1780" s="55"/>
      <c r="H1780" s="51"/>
      <c r="I1780" s="51"/>
      <c r="J1780" s="48"/>
      <c r="K1780" s="51"/>
      <c r="L1780" s="48"/>
      <c r="M1780" s="51"/>
      <c r="N1780" s="48"/>
      <c r="O1780" s="51"/>
      <c r="P1780" s="48"/>
      <c r="Q1780" s="51"/>
      <c r="R1780" s="48"/>
      <c r="S1780" s="51"/>
      <c r="T1780" s="48"/>
      <c r="U1780" s="51"/>
      <c r="V1780" s="48"/>
      <c r="W1780" s="45"/>
      <c r="X1780"/>
      <c r="Y1780"/>
      <c r="Z1780"/>
      <c r="AA1780"/>
      <c r="AB1780"/>
    </row>
    <row r="1781" spans="1:28" ht="15.75" thickBot="1" x14ac:dyDescent="0.3">
      <c r="A1781" s="62"/>
      <c r="B1781" s="41"/>
      <c r="C1781" s="35"/>
      <c r="D1781" s="25"/>
      <c r="E1781" s="59"/>
      <c r="F1781" s="56"/>
      <c r="G1781" s="56"/>
      <c r="H1781" s="52"/>
      <c r="I1781" s="52"/>
      <c r="J1781" s="53"/>
      <c r="K1781" s="52"/>
      <c r="L1781" s="53"/>
      <c r="M1781" s="52"/>
      <c r="N1781" s="53"/>
      <c r="O1781" s="52"/>
      <c r="P1781" s="53"/>
      <c r="Q1781" s="52"/>
      <c r="R1781" s="53"/>
      <c r="S1781" s="52"/>
      <c r="T1781" s="53"/>
      <c r="U1781" s="52"/>
      <c r="V1781" s="49"/>
      <c r="W1781" s="46"/>
      <c r="X1781"/>
      <c r="Y1781"/>
      <c r="Z1781"/>
      <c r="AA1781"/>
      <c r="AB1781"/>
    </row>
    <row r="1782" spans="1:28" x14ac:dyDescent="0.25">
      <c r="A1782" s="60"/>
      <c r="B1782" s="37" t="str">
        <f>IFERROR(VLOOKUP(A1782,'Listing Clients'!A:K,2,0),"")</f>
        <v/>
      </c>
      <c r="C1782" s="39" t="str">
        <f>IFERROR(VLOOKUP(A1782,'Listing Clients'!A:K,3,0),"")</f>
        <v/>
      </c>
      <c r="D1782" s="24"/>
      <c r="E1782" s="57"/>
      <c r="F1782" s="54"/>
      <c r="G1782" s="54"/>
      <c r="H1782" s="50">
        <f t="shared" ref="H1782" si="6686">G1782-F1782</f>
        <v>0</v>
      </c>
      <c r="I1782" s="50">
        <f t="shared" ref="I1782" si="6687">COUNTIF(D1782:D1785,"Adulte")*H1782</f>
        <v>0</v>
      </c>
      <c r="J1782" s="47">
        <f t="shared" ref="J1782" si="6688">IF(I1782="","",I1782*Y$2)</f>
        <v>0</v>
      </c>
      <c r="K1782" s="50">
        <f t="shared" ref="K1782" si="6689">COUNTIF(D1782:D1785,"E&lt;10 ans")*H1782</f>
        <v>0</v>
      </c>
      <c r="L1782" s="47">
        <f t="shared" si="6509"/>
        <v>0</v>
      </c>
      <c r="M1782" s="50">
        <f t="shared" ref="M1782" si="6690">COUNTIF(D1782:D1785,"Invité")*H1782</f>
        <v>0</v>
      </c>
      <c r="N1782" s="47">
        <f t="shared" ref="N1782" si="6691">IF(M1782="","",M1782*AC$2)</f>
        <v>0</v>
      </c>
      <c r="O1782" s="50">
        <f t="shared" ref="O1782" si="6692">COUNTIF(D1782:D1785,"Adulte")*H1782</f>
        <v>0</v>
      </c>
      <c r="P1782" s="47">
        <f t="shared" ref="P1782" si="6693">IF(O1782="","",O1782*Z$2)</f>
        <v>0</v>
      </c>
      <c r="Q1782" s="50">
        <f t="shared" ref="Q1782" si="6694">COUNTIF(D1782:D1785,"E&lt;10 ans")*H1782</f>
        <v>0</v>
      </c>
      <c r="R1782" s="47">
        <f t="shared" ref="R1782" si="6695">IF(Q1782="","",Q1782*AB$2)</f>
        <v>0</v>
      </c>
      <c r="S1782" s="50">
        <f t="shared" ref="S1782" si="6696">COUNTIF(D1782:D1785,"Invité")*H1782</f>
        <v>0</v>
      </c>
      <c r="T1782" s="47">
        <f t="shared" ref="T1782" si="6697">IF(S1782="","",S1782*AD$2)</f>
        <v>0</v>
      </c>
      <c r="U1782" s="50">
        <f t="shared" ref="U1782" si="6698">COUNTIF(D1782:D1785,"E&lt;3 ans")</f>
        <v>0</v>
      </c>
      <c r="V1782" s="47">
        <f t="shared" ref="V1782" si="6699">SUM(J1782,L1782,N1782,P1782,R1782,T1782,AE1782)</f>
        <v>0</v>
      </c>
      <c r="W1782" s="44">
        <f t="shared" ref="W1782" si="6700">SUM(O1782,Q1782,S1782)</f>
        <v>0</v>
      </c>
      <c r="X1782"/>
      <c r="Y1782"/>
      <c r="Z1782"/>
      <c r="AA1782"/>
      <c r="AB1782"/>
    </row>
    <row r="1783" spans="1:28" x14ac:dyDescent="0.25">
      <c r="A1783" s="61"/>
      <c r="B1783" s="40"/>
      <c r="D1783" s="42"/>
      <c r="E1783" s="58"/>
      <c r="F1783" s="55"/>
      <c r="G1783" s="55"/>
      <c r="H1783" s="51"/>
      <c r="I1783" s="51"/>
      <c r="J1783" s="48"/>
      <c r="K1783" s="51"/>
      <c r="L1783" s="48"/>
      <c r="M1783" s="51"/>
      <c r="N1783" s="48"/>
      <c r="O1783" s="51"/>
      <c r="P1783" s="48"/>
      <c r="Q1783" s="51"/>
      <c r="R1783" s="48"/>
      <c r="S1783" s="51"/>
      <c r="T1783" s="48"/>
      <c r="U1783" s="51"/>
      <c r="V1783" s="48"/>
      <c r="W1783" s="45"/>
      <c r="X1783"/>
      <c r="Y1783"/>
      <c r="Z1783"/>
      <c r="AA1783"/>
      <c r="AB1783"/>
    </row>
    <row r="1784" spans="1:28" x14ac:dyDescent="0.25">
      <c r="A1784" s="61"/>
      <c r="B1784" s="40"/>
      <c r="D1784" s="42"/>
      <c r="E1784" s="58"/>
      <c r="F1784" s="55"/>
      <c r="G1784" s="55"/>
      <c r="H1784" s="51"/>
      <c r="I1784" s="51"/>
      <c r="J1784" s="48"/>
      <c r="K1784" s="51"/>
      <c r="L1784" s="48"/>
      <c r="M1784" s="51"/>
      <c r="N1784" s="48"/>
      <c r="O1784" s="51"/>
      <c r="P1784" s="48"/>
      <c r="Q1784" s="51"/>
      <c r="R1784" s="48"/>
      <c r="S1784" s="51"/>
      <c r="T1784" s="48"/>
      <c r="U1784" s="51"/>
      <c r="V1784" s="48"/>
      <c r="W1784" s="45"/>
      <c r="X1784"/>
      <c r="Y1784"/>
      <c r="Z1784"/>
      <c r="AA1784"/>
      <c r="AB1784"/>
    </row>
    <row r="1785" spans="1:28" ht="15.75" thickBot="1" x14ac:dyDescent="0.3">
      <c r="A1785" s="62"/>
      <c r="B1785" s="41"/>
      <c r="C1785" s="35"/>
      <c r="D1785" s="25"/>
      <c r="E1785" s="59"/>
      <c r="F1785" s="56"/>
      <c r="G1785" s="56"/>
      <c r="H1785" s="52"/>
      <c r="I1785" s="52"/>
      <c r="J1785" s="53"/>
      <c r="K1785" s="52"/>
      <c r="L1785" s="53"/>
      <c r="M1785" s="52"/>
      <c r="N1785" s="53"/>
      <c r="O1785" s="52"/>
      <c r="P1785" s="53"/>
      <c r="Q1785" s="52"/>
      <c r="R1785" s="53"/>
      <c r="S1785" s="52"/>
      <c r="T1785" s="53"/>
      <c r="U1785" s="52"/>
      <c r="V1785" s="49"/>
      <c r="W1785" s="46"/>
      <c r="X1785"/>
      <c r="Y1785"/>
      <c r="Z1785"/>
      <c r="AA1785"/>
      <c r="AB1785"/>
    </row>
    <row r="1786" spans="1:28" x14ac:dyDescent="0.25">
      <c r="A1786" s="60"/>
      <c r="B1786" s="37" t="str">
        <f>IFERROR(VLOOKUP(A1786,'Listing Clients'!A:K,2,0),"")</f>
        <v/>
      </c>
      <c r="C1786" s="39" t="str">
        <f>IFERROR(VLOOKUP(A1786,'Listing Clients'!A:K,3,0),"")</f>
        <v/>
      </c>
      <c r="D1786" s="24"/>
      <c r="E1786" s="57"/>
      <c r="F1786" s="54"/>
      <c r="G1786" s="54"/>
      <c r="H1786" s="50">
        <f t="shared" ref="H1786" si="6701">G1786-F1786</f>
        <v>0</v>
      </c>
      <c r="I1786" s="50">
        <f t="shared" ref="I1786" si="6702">COUNTIF(D1786:D1789,"Adulte")*H1786</f>
        <v>0</v>
      </c>
      <c r="J1786" s="47">
        <f t="shared" ref="J1786" si="6703">IF(I1786="","",I1786*Y$2)</f>
        <v>0</v>
      </c>
      <c r="K1786" s="50">
        <f t="shared" ref="K1786" si="6704">COUNTIF(D1786:D1789,"E&lt;10 ans")*H1786</f>
        <v>0</v>
      </c>
      <c r="L1786" s="47">
        <f t="shared" si="6509"/>
        <v>0</v>
      </c>
      <c r="M1786" s="50">
        <f t="shared" ref="M1786" si="6705">COUNTIF(D1786:D1789,"Invité")*H1786</f>
        <v>0</v>
      </c>
      <c r="N1786" s="47">
        <f t="shared" ref="N1786" si="6706">IF(M1786="","",M1786*AC$2)</f>
        <v>0</v>
      </c>
      <c r="O1786" s="50">
        <f t="shared" ref="O1786" si="6707">COUNTIF(D1786:D1789,"Adulte")*H1786</f>
        <v>0</v>
      </c>
      <c r="P1786" s="47">
        <f t="shared" ref="P1786" si="6708">IF(O1786="","",O1786*Z$2)</f>
        <v>0</v>
      </c>
      <c r="Q1786" s="50">
        <f t="shared" ref="Q1786" si="6709">COUNTIF(D1786:D1789,"E&lt;10 ans")*H1786</f>
        <v>0</v>
      </c>
      <c r="R1786" s="47">
        <f t="shared" ref="R1786" si="6710">IF(Q1786="","",Q1786*AB$2)</f>
        <v>0</v>
      </c>
      <c r="S1786" s="50">
        <f t="shared" ref="S1786" si="6711">COUNTIF(D1786:D1789,"Invité")*H1786</f>
        <v>0</v>
      </c>
      <c r="T1786" s="47">
        <f t="shared" ref="T1786" si="6712">IF(S1786="","",S1786*AD$2)</f>
        <v>0</v>
      </c>
      <c r="U1786" s="50">
        <f t="shared" ref="U1786" si="6713">COUNTIF(D1786:D1789,"E&lt;3 ans")</f>
        <v>0</v>
      </c>
      <c r="V1786" s="47">
        <f t="shared" ref="V1786" si="6714">SUM(J1786,L1786,N1786,P1786,R1786,T1786,AE1786)</f>
        <v>0</v>
      </c>
      <c r="W1786" s="44">
        <f t="shared" ref="W1786" si="6715">SUM(O1786,Q1786,S1786)</f>
        <v>0</v>
      </c>
      <c r="X1786"/>
      <c r="Y1786"/>
      <c r="Z1786"/>
      <c r="AA1786"/>
      <c r="AB1786"/>
    </row>
    <row r="1787" spans="1:28" x14ac:dyDescent="0.25">
      <c r="A1787" s="61"/>
      <c r="B1787" s="40"/>
      <c r="D1787" s="42"/>
      <c r="E1787" s="58"/>
      <c r="F1787" s="55"/>
      <c r="G1787" s="55"/>
      <c r="H1787" s="51"/>
      <c r="I1787" s="51"/>
      <c r="J1787" s="48"/>
      <c r="K1787" s="51"/>
      <c r="L1787" s="48"/>
      <c r="M1787" s="51"/>
      <c r="N1787" s="48"/>
      <c r="O1787" s="51"/>
      <c r="P1787" s="48"/>
      <c r="Q1787" s="51"/>
      <c r="R1787" s="48"/>
      <c r="S1787" s="51"/>
      <c r="T1787" s="48"/>
      <c r="U1787" s="51"/>
      <c r="V1787" s="48"/>
      <c r="W1787" s="45"/>
      <c r="X1787"/>
      <c r="Y1787"/>
      <c r="Z1787"/>
      <c r="AA1787"/>
      <c r="AB1787"/>
    </row>
    <row r="1788" spans="1:28" x14ac:dyDescent="0.25">
      <c r="A1788" s="61"/>
      <c r="B1788" s="40"/>
      <c r="D1788" s="42"/>
      <c r="E1788" s="58"/>
      <c r="F1788" s="55"/>
      <c r="G1788" s="55"/>
      <c r="H1788" s="51"/>
      <c r="I1788" s="51"/>
      <c r="J1788" s="48"/>
      <c r="K1788" s="51"/>
      <c r="L1788" s="48"/>
      <c r="M1788" s="51"/>
      <c r="N1788" s="48"/>
      <c r="O1788" s="51"/>
      <c r="P1788" s="48"/>
      <c r="Q1788" s="51"/>
      <c r="R1788" s="48"/>
      <c r="S1788" s="51"/>
      <c r="T1788" s="48"/>
      <c r="U1788" s="51"/>
      <c r="V1788" s="48"/>
      <c r="W1788" s="45"/>
      <c r="X1788"/>
      <c r="Y1788"/>
      <c r="Z1788"/>
      <c r="AA1788"/>
      <c r="AB1788"/>
    </row>
    <row r="1789" spans="1:28" ht="15.75" thickBot="1" x14ac:dyDescent="0.3">
      <c r="A1789" s="62"/>
      <c r="B1789" s="41"/>
      <c r="C1789" s="35"/>
      <c r="D1789" s="25"/>
      <c r="E1789" s="59"/>
      <c r="F1789" s="56"/>
      <c r="G1789" s="56"/>
      <c r="H1789" s="52"/>
      <c r="I1789" s="52"/>
      <c r="J1789" s="53"/>
      <c r="K1789" s="52"/>
      <c r="L1789" s="53"/>
      <c r="M1789" s="52"/>
      <c r="N1789" s="53"/>
      <c r="O1789" s="52"/>
      <c r="P1789" s="53"/>
      <c r="Q1789" s="52"/>
      <c r="R1789" s="53"/>
      <c r="S1789" s="52"/>
      <c r="T1789" s="53"/>
      <c r="U1789" s="52"/>
      <c r="V1789" s="49"/>
      <c r="W1789" s="46"/>
      <c r="X1789"/>
      <c r="Y1789"/>
      <c r="Z1789"/>
      <c r="AA1789"/>
      <c r="AB1789"/>
    </row>
    <row r="1790" spans="1:28" x14ac:dyDescent="0.25">
      <c r="A1790" s="60"/>
      <c r="B1790" s="37" t="str">
        <f>IFERROR(VLOOKUP(A1790,'Listing Clients'!A:K,2,0),"")</f>
        <v/>
      </c>
      <c r="C1790" s="39" t="str">
        <f>IFERROR(VLOOKUP(A1790,'Listing Clients'!A:K,3,0),"")</f>
        <v/>
      </c>
      <c r="D1790" s="24"/>
      <c r="E1790" s="57"/>
      <c r="F1790" s="54"/>
      <c r="G1790" s="54"/>
      <c r="H1790" s="50">
        <f t="shared" ref="H1790" si="6716">G1790-F1790</f>
        <v>0</v>
      </c>
      <c r="I1790" s="50">
        <f t="shared" ref="I1790" si="6717">COUNTIF(D1790:D1793,"Adulte")*H1790</f>
        <v>0</v>
      </c>
      <c r="J1790" s="47">
        <f t="shared" ref="J1790" si="6718">IF(I1790="","",I1790*Y$2)</f>
        <v>0</v>
      </c>
      <c r="K1790" s="50">
        <f t="shared" ref="K1790" si="6719">COUNTIF(D1790:D1793,"E&lt;10 ans")*H1790</f>
        <v>0</v>
      </c>
      <c r="L1790" s="47">
        <f t="shared" si="6509"/>
        <v>0</v>
      </c>
      <c r="M1790" s="50">
        <f t="shared" ref="M1790" si="6720">COUNTIF(D1790:D1793,"Invité")*H1790</f>
        <v>0</v>
      </c>
      <c r="N1790" s="47">
        <f t="shared" ref="N1790" si="6721">IF(M1790="","",M1790*AC$2)</f>
        <v>0</v>
      </c>
      <c r="O1790" s="50">
        <f t="shared" ref="O1790" si="6722">COUNTIF(D1790:D1793,"Adulte")*H1790</f>
        <v>0</v>
      </c>
      <c r="P1790" s="47">
        <f t="shared" ref="P1790" si="6723">IF(O1790="","",O1790*Z$2)</f>
        <v>0</v>
      </c>
      <c r="Q1790" s="50">
        <f t="shared" ref="Q1790" si="6724">COUNTIF(D1790:D1793,"E&lt;10 ans")*H1790</f>
        <v>0</v>
      </c>
      <c r="R1790" s="47">
        <f t="shared" ref="R1790" si="6725">IF(Q1790="","",Q1790*AB$2)</f>
        <v>0</v>
      </c>
      <c r="S1790" s="50">
        <f t="shared" ref="S1790" si="6726">COUNTIF(D1790:D1793,"Invité")*H1790</f>
        <v>0</v>
      </c>
      <c r="T1790" s="47">
        <f t="shared" ref="T1790" si="6727">IF(S1790="","",S1790*AD$2)</f>
        <v>0</v>
      </c>
      <c r="U1790" s="50">
        <f t="shared" ref="U1790" si="6728">COUNTIF(D1790:D1793,"E&lt;3 ans")</f>
        <v>0</v>
      </c>
      <c r="V1790" s="47">
        <f t="shared" ref="V1790" si="6729">SUM(J1790,L1790,N1790,P1790,R1790,T1790,AE1790)</f>
        <v>0</v>
      </c>
      <c r="W1790" s="44">
        <f t="shared" ref="W1790" si="6730">SUM(O1790,Q1790,S1790)</f>
        <v>0</v>
      </c>
      <c r="X1790"/>
      <c r="Y1790"/>
      <c r="Z1790"/>
      <c r="AA1790"/>
      <c r="AB1790"/>
    </row>
    <row r="1791" spans="1:28" x14ac:dyDescent="0.25">
      <c r="A1791" s="61"/>
      <c r="B1791" s="40"/>
      <c r="D1791" s="42"/>
      <c r="E1791" s="58"/>
      <c r="F1791" s="55"/>
      <c r="G1791" s="55"/>
      <c r="H1791" s="51"/>
      <c r="I1791" s="51"/>
      <c r="J1791" s="48"/>
      <c r="K1791" s="51"/>
      <c r="L1791" s="48"/>
      <c r="M1791" s="51"/>
      <c r="N1791" s="48"/>
      <c r="O1791" s="51"/>
      <c r="P1791" s="48"/>
      <c r="Q1791" s="51"/>
      <c r="R1791" s="48"/>
      <c r="S1791" s="51"/>
      <c r="T1791" s="48"/>
      <c r="U1791" s="51"/>
      <c r="V1791" s="48"/>
      <c r="W1791" s="45"/>
      <c r="X1791"/>
      <c r="Y1791"/>
      <c r="Z1791"/>
      <c r="AA1791"/>
      <c r="AB1791"/>
    </row>
    <row r="1792" spans="1:28" x14ac:dyDescent="0.25">
      <c r="A1792" s="61"/>
      <c r="B1792" s="40"/>
      <c r="D1792" s="42"/>
      <c r="E1792" s="58"/>
      <c r="F1792" s="55"/>
      <c r="G1792" s="55"/>
      <c r="H1792" s="51"/>
      <c r="I1792" s="51"/>
      <c r="J1792" s="48"/>
      <c r="K1792" s="51"/>
      <c r="L1792" s="48"/>
      <c r="M1792" s="51"/>
      <c r="N1792" s="48"/>
      <c r="O1792" s="51"/>
      <c r="P1792" s="48"/>
      <c r="Q1792" s="51"/>
      <c r="R1792" s="48"/>
      <c r="S1792" s="51"/>
      <c r="T1792" s="48"/>
      <c r="U1792" s="51"/>
      <c r="V1792" s="48"/>
      <c r="W1792" s="45"/>
      <c r="X1792"/>
      <c r="Y1792"/>
      <c r="Z1792"/>
      <c r="AA1792"/>
      <c r="AB1792"/>
    </row>
    <row r="1793" spans="1:28" ht="15.75" thickBot="1" x14ac:dyDescent="0.3">
      <c r="A1793" s="62"/>
      <c r="B1793" s="41"/>
      <c r="C1793" s="35"/>
      <c r="D1793" s="25"/>
      <c r="E1793" s="59"/>
      <c r="F1793" s="56"/>
      <c r="G1793" s="56"/>
      <c r="H1793" s="52"/>
      <c r="I1793" s="52"/>
      <c r="J1793" s="53"/>
      <c r="K1793" s="52"/>
      <c r="L1793" s="53"/>
      <c r="M1793" s="52"/>
      <c r="N1793" s="53"/>
      <c r="O1793" s="52"/>
      <c r="P1793" s="53"/>
      <c r="Q1793" s="52"/>
      <c r="R1793" s="53"/>
      <c r="S1793" s="52"/>
      <c r="T1793" s="53"/>
      <c r="U1793" s="52"/>
      <c r="V1793" s="49"/>
      <c r="W1793" s="46"/>
      <c r="X1793"/>
      <c r="Y1793"/>
      <c r="Z1793"/>
      <c r="AA1793"/>
      <c r="AB1793"/>
    </row>
    <row r="1794" spans="1:28" x14ac:dyDescent="0.25">
      <c r="A1794" s="60"/>
      <c r="B1794" s="37" t="str">
        <f>IFERROR(VLOOKUP(A1794,'Listing Clients'!A:K,2,0),"")</f>
        <v/>
      </c>
      <c r="C1794" s="39" t="str">
        <f>IFERROR(VLOOKUP(A1794,'Listing Clients'!A:K,3,0),"")</f>
        <v/>
      </c>
      <c r="D1794" s="24"/>
      <c r="E1794" s="57"/>
      <c r="F1794" s="54"/>
      <c r="G1794" s="54"/>
      <c r="H1794" s="50">
        <f t="shared" ref="H1794" si="6731">G1794-F1794</f>
        <v>0</v>
      </c>
      <c r="I1794" s="50">
        <f t="shared" ref="I1794" si="6732">COUNTIF(D1794:D1797,"Adulte")*H1794</f>
        <v>0</v>
      </c>
      <c r="J1794" s="47">
        <f t="shared" ref="J1794" si="6733">IF(I1794="","",I1794*Y$2)</f>
        <v>0</v>
      </c>
      <c r="K1794" s="50">
        <f t="shared" ref="K1794" si="6734">COUNTIF(D1794:D1797,"E&lt;10 ans")*H1794</f>
        <v>0</v>
      </c>
      <c r="L1794" s="47">
        <f t="shared" si="6509"/>
        <v>0</v>
      </c>
      <c r="M1794" s="50">
        <f t="shared" ref="M1794" si="6735">COUNTIF(D1794:D1797,"Invité")*H1794</f>
        <v>0</v>
      </c>
      <c r="N1794" s="47">
        <f t="shared" ref="N1794" si="6736">IF(M1794="","",M1794*AC$2)</f>
        <v>0</v>
      </c>
      <c r="O1794" s="50">
        <f t="shared" ref="O1794" si="6737">COUNTIF(D1794:D1797,"Adulte")*H1794</f>
        <v>0</v>
      </c>
      <c r="P1794" s="47">
        <f t="shared" ref="P1794" si="6738">IF(O1794="","",O1794*Z$2)</f>
        <v>0</v>
      </c>
      <c r="Q1794" s="50">
        <f t="shared" ref="Q1794" si="6739">COUNTIF(D1794:D1797,"E&lt;10 ans")*H1794</f>
        <v>0</v>
      </c>
      <c r="R1794" s="47">
        <f t="shared" ref="R1794" si="6740">IF(Q1794="","",Q1794*AB$2)</f>
        <v>0</v>
      </c>
      <c r="S1794" s="50">
        <f t="shared" ref="S1794" si="6741">COUNTIF(D1794:D1797,"Invité")*H1794</f>
        <v>0</v>
      </c>
      <c r="T1794" s="47">
        <f t="shared" ref="T1794" si="6742">IF(S1794="","",S1794*AD$2)</f>
        <v>0</v>
      </c>
      <c r="U1794" s="50">
        <f t="shared" ref="U1794" si="6743">COUNTIF(D1794:D1797,"E&lt;3 ans")</f>
        <v>0</v>
      </c>
      <c r="V1794" s="47">
        <f t="shared" ref="V1794" si="6744">SUM(J1794,L1794,N1794,P1794,R1794,T1794,AE1794)</f>
        <v>0</v>
      </c>
      <c r="W1794" s="44">
        <f t="shared" ref="W1794" si="6745">SUM(O1794,Q1794,S1794)</f>
        <v>0</v>
      </c>
      <c r="X1794"/>
      <c r="Y1794"/>
      <c r="Z1794"/>
      <c r="AA1794"/>
      <c r="AB1794"/>
    </row>
    <row r="1795" spans="1:28" x14ac:dyDescent="0.25">
      <c r="A1795" s="61"/>
      <c r="B1795" s="40"/>
      <c r="D1795" s="42"/>
      <c r="E1795" s="58"/>
      <c r="F1795" s="55"/>
      <c r="G1795" s="55"/>
      <c r="H1795" s="51"/>
      <c r="I1795" s="51"/>
      <c r="J1795" s="48"/>
      <c r="K1795" s="51"/>
      <c r="L1795" s="48"/>
      <c r="M1795" s="51"/>
      <c r="N1795" s="48"/>
      <c r="O1795" s="51"/>
      <c r="P1795" s="48"/>
      <c r="Q1795" s="51"/>
      <c r="R1795" s="48"/>
      <c r="S1795" s="51"/>
      <c r="T1795" s="48"/>
      <c r="U1795" s="51"/>
      <c r="V1795" s="48"/>
      <c r="W1795" s="45"/>
      <c r="X1795"/>
      <c r="Y1795"/>
      <c r="Z1795"/>
      <c r="AA1795"/>
      <c r="AB1795"/>
    </row>
    <row r="1796" spans="1:28" x14ac:dyDescent="0.25">
      <c r="A1796" s="61"/>
      <c r="B1796" s="40"/>
      <c r="D1796" s="42"/>
      <c r="E1796" s="58"/>
      <c r="F1796" s="55"/>
      <c r="G1796" s="55"/>
      <c r="H1796" s="51"/>
      <c r="I1796" s="51"/>
      <c r="J1796" s="48"/>
      <c r="K1796" s="51"/>
      <c r="L1796" s="48"/>
      <c r="M1796" s="51"/>
      <c r="N1796" s="48"/>
      <c r="O1796" s="51"/>
      <c r="P1796" s="48"/>
      <c r="Q1796" s="51"/>
      <c r="R1796" s="48"/>
      <c r="S1796" s="51"/>
      <c r="T1796" s="48"/>
      <c r="U1796" s="51"/>
      <c r="V1796" s="48"/>
      <c r="W1796" s="45"/>
      <c r="X1796"/>
      <c r="Y1796"/>
      <c r="Z1796"/>
      <c r="AA1796"/>
      <c r="AB1796"/>
    </row>
    <row r="1797" spans="1:28" ht="15.75" thickBot="1" x14ac:dyDescent="0.3">
      <c r="A1797" s="62"/>
      <c r="B1797" s="41"/>
      <c r="C1797" s="35"/>
      <c r="D1797" s="25"/>
      <c r="E1797" s="59"/>
      <c r="F1797" s="56"/>
      <c r="G1797" s="56"/>
      <c r="H1797" s="52"/>
      <c r="I1797" s="52"/>
      <c r="J1797" s="53"/>
      <c r="K1797" s="52"/>
      <c r="L1797" s="53"/>
      <c r="M1797" s="52"/>
      <c r="N1797" s="53"/>
      <c r="O1797" s="52"/>
      <c r="P1797" s="53"/>
      <c r="Q1797" s="52"/>
      <c r="R1797" s="53"/>
      <c r="S1797" s="52"/>
      <c r="T1797" s="53"/>
      <c r="U1797" s="52"/>
      <c r="V1797" s="49"/>
      <c r="W1797" s="46"/>
      <c r="X1797"/>
      <c r="Y1797"/>
      <c r="Z1797"/>
      <c r="AA1797"/>
      <c r="AB1797"/>
    </row>
    <row r="1798" spans="1:28" x14ac:dyDescent="0.25">
      <c r="A1798" s="60"/>
      <c r="B1798" s="37" t="str">
        <f>IFERROR(VLOOKUP(A1798,'Listing Clients'!A:K,2,0),"")</f>
        <v/>
      </c>
      <c r="C1798" s="39" t="str">
        <f>IFERROR(VLOOKUP(A1798,'Listing Clients'!A:K,3,0),"")</f>
        <v/>
      </c>
      <c r="D1798" s="24"/>
      <c r="E1798" s="57"/>
      <c r="F1798" s="54"/>
      <c r="G1798" s="54"/>
      <c r="H1798" s="50">
        <f t="shared" ref="H1798" si="6746">G1798-F1798</f>
        <v>0</v>
      </c>
      <c r="I1798" s="50">
        <f t="shared" ref="I1798" si="6747">COUNTIF(D1798:D1801,"Adulte")*H1798</f>
        <v>0</v>
      </c>
      <c r="J1798" s="47">
        <f t="shared" ref="J1798" si="6748">IF(I1798="","",I1798*Y$2)</f>
        <v>0</v>
      </c>
      <c r="K1798" s="50">
        <f t="shared" ref="K1798" si="6749">COUNTIF(D1798:D1801,"E&lt;10 ans")*H1798</f>
        <v>0</v>
      </c>
      <c r="L1798" s="47">
        <f t="shared" ref="L1798:L1858" si="6750">IF(K1798="","",K1798*AA$2)</f>
        <v>0</v>
      </c>
      <c r="M1798" s="50">
        <f t="shared" ref="M1798" si="6751">COUNTIF(D1798:D1801,"Invité")*H1798</f>
        <v>0</v>
      </c>
      <c r="N1798" s="47">
        <f t="shared" ref="N1798" si="6752">IF(M1798="","",M1798*AC$2)</f>
        <v>0</v>
      </c>
      <c r="O1798" s="50">
        <f t="shared" ref="O1798" si="6753">COUNTIF(D1798:D1801,"Adulte")*H1798</f>
        <v>0</v>
      </c>
      <c r="P1798" s="47">
        <f t="shared" ref="P1798" si="6754">IF(O1798="","",O1798*Z$2)</f>
        <v>0</v>
      </c>
      <c r="Q1798" s="50">
        <f t="shared" ref="Q1798" si="6755">COUNTIF(D1798:D1801,"E&lt;10 ans")*H1798</f>
        <v>0</v>
      </c>
      <c r="R1798" s="47">
        <f t="shared" ref="R1798" si="6756">IF(Q1798="","",Q1798*AB$2)</f>
        <v>0</v>
      </c>
      <c r="S1798" s="50">
        <f t="shared" ref="S1798" si="6757">COUNTIF(D1798:D1801,"Invité")*H1798</f>
        <v>0</v>
      </c>
      <c r="T1798" s="47">
        <f t="shared" ref="T1798" si="6758">IF(S1798="","",S1798*AD$2)</f>
        <v>0</v>
      </c>
      <c r="U1798" s="50">
        <f t="shared" ref="U1798" si="6759">COUNTIF(D1798:D1801,"E&lt;3 ans")</f>
        <v>0</v>
      </c>
      <c r="V1798" s="47">
        <f t="shared" ref="V1798" si="6760">SUM(J1798,L1798,N1798,P1798,R1798,T1798,AE1798)</f>
        <v>0</v>
      </c>
      <c r="W1798" s="44">
        <f t="shared" ref="W1798" si="6761">SUM(O1798,Q1798,S1798)</f>
        <v>0</v>
      </c>
      <c r="X1798"/>
      <c r="Y1798"/>
      <c r="Z1798"/>
      <c r="AA1798"/>
      <c r="AB1798"/>
    </row>
    <row r="1799" spans="1:28" x14ac:dyDescent="0.25">
      <c r="A1799" s="61"/>
      <c r="B1799" s="40"/>
      <c r="D1799" s="42"/>
      <c r="E1799" s="58"/>
      <c r="F1799" s="55"/>
      <c r="G1799" s="55"/>
      <c r="H1799" s="51"/>
      <c r="I1799" s="51"/>
      <c r="J1799" s="48"/>
      <c r="K1799" s="51"/>
      <c r="L1799" s="48"/>
      <c r="M1799" s="51"/>
      <c r="N1799" s="48"/>
      <c r="O1799" s="51"/>
      <c r="P1799" s="48"/>
      <c r="Q1799" s="51"/>
      <c r="R1799" s="48"/>
      <c r="S1799" s="51"/>
      <c r="T1799" s="48"/>
      <c r="U1799" s="51"/>
      <c r="V1799" s="48"/>
      <c r="W1799" s="45"/>
      <c r="X1799"/>
      <c r="Y1799"/>
      <c r="Z1799"/>
      <c r="AA1799"/>
      <c r="AB1799"/>
    </row>
    <row r="1800" spans="1:28" x14ac:dyDescent="0.25">
      <c r="A1800" s="61"/>
      <c r="B1800" s="40"/>
      <c r="D1800" s="42"/>
      <c r="E1800" s="58"/>
      <c r="F1800" s="55"/>
      <c r="G1800" s="55"/>
      <c r="H1800" s="51"/>
      <c r="I1800" s="51"/>
      <c r="J1800" s="48"/>
      <c r="K1800" s="51"/>
      <c r="L1800" s="48"/>
      <c r="M1800" s="51"/>
      <c r="N1800" s="48"/>
      <c r="O1800" s="51"/>
      <c r="P1800" s="48"/>
      <c r="Q1800" s="51"/>
      <c r="R1800" s="48"/>
      <c r="S1800" s="51"/>
      <c r="T1800" s="48"/>
      <c r="U1800" s="51"/>
      <c r="V1800" s="48"/>
      <c r="W1800" s="45"/>
      <c r="X1800"/>
      <c r="Y1800"/>
      <c r="Z1800"/>
      <c r="AA1800"/>
      <c r="AB1800"/>
    </row>
    <row r="1801" spans="1:28" ht="15.75" thickBot="1" x14ac:dyDescent="0.3">
      <c r="A1801" s="62"/>
      <c r="B1801" s="41"/>
      <c r="C1801" s="35"/>
      <c r="D1801" s="25"/>
      <c r="E1801" s="59"/>
      <c r="F1801" s="56"/>
      <c r="G1801" s="56"/>
      <c r="H1801" s="52"/>
      <c r="I1801" s="52"/>
      <c r="J1801" s="53"/>
      <c r="K1801" s="52"/>
      <c r="L1801" s="53"/>
      <c r="M1801" s="52"/>
      <c r="N1801" s="53"/>
      <c r="O1801" s="52"/>
      <c r="P1801" s="53"/>
      <c r="Q1801" s="52"/>
      <c r="R1801" s="53"/>
      <c r="S1801" s="52"/>
      <c r="T1801" s="53"/>
      <c r="U1801" s="52"/>
      <c r="V1801" s="49"/>
      <c r="W1801" s="46"/>
      <c r="X1801"/>
      <c r="Y1801"/>
      <c r="Z1801"/>
      <c r="AA1801"/>
      <c r="AB1801"/>
    </row>
    <row r="1802" spans="1:28" x14ac:dyDescent="0.25">
      <c r="A1802" s="60"/>
      <c r="B1802" s="37" t="str">
        <f>IFERROR(VLOOKUP(A1802,'Listing Clients'!A:K,2,0),"")</f>
        <v/>
      </c>
      <c r="C1802" s="39" t="str">
        <f>IFERROR(VLOOKUP(A1802,'Listing Clients'!A:K,3,0),"")</f>
        <v/>
      </c>
      <c r="D1802" s="24"/>
      <c r="E1802" s="57"/>
      <c r="F1802" s="54"/>
      <c r="G1802" s="54"/>
      <c r="H1802" s="50">
        <f t="shared" ref="H1802" si="6762">G1802-F1802</f>
        <v>0</v>
      </c>
      <c r="I1802" s="50">
        <f t="shared" ref="I1802" si="6763">COUNTIF(D1802:D1805,"Adulte")*H1802</f>
        <v>0</v>
      </c>
      <c r="J1802" s="47">
        <f t="shared" ref="J1802" si="6764">IF(I1802="","",I1802*Y$2)</f>
        <v>0</v>
      </c>
      <c r="K1802" s="50">
        <f t="shared" ref="K1802" si="6765">COUNTIF(D1802:D1805,"E&lt;10 ans")*H1802</f>
        <v>0</v>
      </c>
      <c r="L1802" s="47">
        <f t="shared" si="6750"/>
        <v>0</v>
      </c>
      <c r="M1802" s="50">
        <f t="shared" ref="M1802" si="6766">COUNTIF(D1802:D1805,"Invité")*H1802</f>
        <v>0</v>
      </c>
      <c r="N1802" s="47">
        <f t="shared" ref="N1802" si="6767">IF(M1802="","",M1802*AC$2)</f>
        <v>0</v>
      </c>
      <c r="O1802" s="50">
        <f t="shared" ref="O1802" si="6768">COUNTIF(D1802:D1805,"Adulte")*H1802</f>
        <v>0</v>
      </c>
      <c r="P1802" s="47">
        <f t="shared" ref="P1802" si="6769">IF(O1802="","",O1802*Z$2)</f>
        <v>0</v>
      </c>
      <c r="Q1802" s="50">
        <f t="shared" ref="Q1802" si="6770">COUNTIF(D1802:D1805,"E&lt;10 ans")*H1802</f>
        <v>0</v>
      </c>
      <c r="R1802" s="47">
        <f t="shared" ref="R1802" si="6771">IF(Q1802="","",Q1802*AB$2)</f>
        <v>0</v>
      </c>
      <c r="S1802" s="50">
        <f t="shared" ref="S1802" si="6772">COUNTIF(D1802:D1805,"Invité")*H1802</f>
        <v>0</v>
      </c>
      <c r="T1802" s="47">
        <f t="shared" ref="T1802" si="6773">IF(S1802="","",S1802*AD$2)</f>
        <v>0</v>
      </c>
      <c r="U1802" s="50">
        <f t="shared" ref="U1802" si="6774">COUNTIF(D1802:D1805,"E&lt;3 ans")</f>
        <v>0</v>
      </c>
      <c r="V1802" s="47">
        <f t="shared" ref="V1802" si="6775">SUM(J1802,L1802,N1802,P1802,R1802,T1802,AE1802)</f>
        <v>0</v>
      </c>
      <c r="W1802" s="44">
        <f t="shared" ref="W1802" si="6776">SUM(O1802,Q1802,S1802)</f>
        <v>0</v>
      </c>
      <c r="X1802"/>
      <c r="Y1802"/>
      <c r="Z1802"/>
      <c r="AA1802"/>
      <c r="AB1802"/>
    </row>
    <row r="1803" spans="1:28" x14ac:dyDescent="0.25">
      <c r="A1803" s="61"/>
      <c r="B1803" s="40"/>
      <c r="D1803" s="42"/>
      <c r="E1803" s="58"/>
      <c r="F1803" s="55"/>
      <c r="G1803" s="55"/>
      <c r="H1803" s="51"/>
      <c r="I1803" s="51"/>
      <c r="J1803" s="48"/>
      <c r="K1803" s="51"/>
      <c r="L1803" s="48"/>
      <c r="M1803" s="51"/>
      <c r="N1803" s="48"/>
      <c r="O1803" s="51"/>
      <c r="P1803" s="48"/>
      <c r="Q1803" s="51"/>
      <c r="R1803" s="48"/>
      <c r="S1803" s="51"/>
      <c r="T1803" s="48"/>
      <c r="U1803" s="51"/>
      <c r="V1803" s="48"/>
      <c r="W1803" s="45"/>
      <c r="X1803"/>
      <c r="Y1803"/>
      <c r="Z1803"/>
      <c r="AA1803"/>
      <c r="AB1803"/>
    </row>
    <row r="1804" spans="1:28" x14ac:dyDescent="0.25">
      <c r="A1804" s="61"/>
      <c r="B1804" s="40"/>
      <c r="D1804" s="42"/>
      <c r="E1804" s="58"/>
      <c r="F1804" s="55"/>
      <c r="G1804" s="55"/>
      <c r="H1804" s="51"/>
      <c r="I1804" s="51"/>
      <c r="J1804" s="48"/>
      <c r="K1804" s="51"/>
      <c r="L1804" s="48"/>
      <c r="M1804" s="51"/>
      <c r="N1804" s="48"/>
      <c r="O1804" s="51"/>
      <c r="P1804" s="48"/>
      <c r="Q1804" s="51"/>
      <c r="R1804" s="48"/>
      <c r="S1804" s="51"/>
      <c r="T1804" s="48"/>
      <c r="U1804" s="51"/>
      <c r="V1804" s="48"/>
      <c r="W1804" s="45"/>
      <c r="X1804"/>
      <c r="Y1804"/>
      <c r="Z1804"/>
      <c r="AA1804"/>
      <c r="AB1804"/>
    </row>
    <row r="1805" spans="1:28" ht="15.75" thickBot="1" x14ac:dyDescent="0.3">
      <c r="A1805" s="62"/>
      <c r="B1805" s="41"/>
      <c r="C1805" s="35"/>
      <c r="D1805" s="25"/>
      <c r="E1805" s="59"/>
      <c r="F1805" s="56"/>
      <c r="G1805" s="56"/>
      <c r="H1805" s="52"/>
      <c r="I1805" s="52"/>
      <c r="J1805" s="53"/>
      <c r="K1805" s="52"/>
      <c r="L1805" s="53"/>
      <c r="M1805" s="52"/>
      <c r="N1805" s="53"/>
      <c r="O1805" s="52"/>
      <c r="P1805" s="53"/>
      <c r="Q1805" s="52"/>
      <c r="R1805" s="53"/>
      <c r="S1805" s="52"/>
      <c r="T1805" s="53"/>
      <c r="U1805" s="52"/>
      <c r="V1805" s="49"/>
      <c r="W1805" s="46"/>
      <c r="X1805"/>
      <c r="Y1805"/>
      <c r="Z1805"/>
      <c r="AA1805"/>
      <c r="AB1805"/>
    </row>
    <row r="1806" spans="1:28" x14ac:dyDescent="0.25">
      <c r="A1806" s="60"/>
      <c r="B1806" s="37" t="str">
        <f>IFERROR(VLOOKUP(A1806,'Listing Clients'!A:K,2,0),"")</f>
        <v/>
      </c>
      <c r="C1806" s="39" t="str">
        <f>IFERROR(VLOOKUP(A1806,'Listing Clients'!A:K,3,0),"")</f>
        <v/>
      </c>
      <c r="D1806" s="24"/>
      <c r="E1806" s="57"/>
      <c r="F1806" s="54"/>
      <c r="G1806" s="54"/>
      <c r="H1806" s="50">
        <f t="shared" ref="H1806" si="6777">G1806-F1806</f>
        <v>0</v>
      </c>
      <c r="I1806" s="50">
        <f t="shared" ref="I1806" si="6778">COUNTIF(D1806:D1809,"Adulte")*H1806</f>
        <v>0</v>
      </c>
      <c r="J1806" s="47">
        <f t="shared" ref="J1806" si="6779">IF(I1806="","",I1806*Y$2)</f>
        <v>0</v>
      </c>
      <c r="K1806" s="50">
        <f t="shared" ref="K1806" si="6780">COUNTIF(D1806:D1809,"E&lt;10 ans")*H1806</f>
        <v>0</v>
      </c>
      <c r="L1806" s="47">
        <f t="shared" si="6750"/>
        <v>0</v>
      </c>
      <c r="M1806" s="50">
        <f t="shared" ref="M1806" si="6781">COUNTIF(D1806:D1809,"Invité")*H1806</f>
        <v>0</v>
      </c>
      <c r="N1806" s="47">
        <f t="shared" ref="N1806" si="6782">IF(M1806="","",M1806*AC$2)</f>
        <v>0</v>
      </c>
      <c r="O1806" s="50">
        <f t="shared" ref="O1806" si="6783">COUNTIF(D1806:D1809,"Adulte")*H1806</f>
        <v>0</v>
      </c>
      <c r="P1806" s="47">
        <f t="shared" ref="P1806" si="6784">IF(O1806="","",O1806*Z$2)</f>
        <v>0</v>
      </c>
      <c r="Q1806" s="50">
        <f t="shared" ref="Q1806" si="6785">COUNTIF(D1806:D1809,"E&lt;10 ans")*H1806</f>
        <v>0</v>
      </c>
      <c r="R1806" s="47">
        <f t="shared" ref="R1806" si="6786">IF(Q1806="","",Q1806*AB$2)</f>
        <v>0</v>
      </c>
      <c r="S1806" s="50">
        <f t="shared" ref="S1806" si="6787">COUNTIF(D1806:D1809,"Invité")*H1806</f>
        <v>0</v>
      </c>
      <c r="T1806" s="47">
        <f t="shared" ref="T1806" si="6788">IF(S1806="","",S1806*AD$2)</f>
        <v>0</v>
      </c>
      <c r="U1806" s="50">
        <f t="shared" ref="U1806" si="6789">COUNTIF(D1806:D1809,"E&lt;3 ans")</f>
        <v>0</v>
      </c>
      <c r="V1806" s="47">
        <f t="shared" ref="V1806" si="6790">SUM(J1806,L1806,N1806,P1806,R1806,T1806,AE1806)</f>
        <v>0</v>
      </c>
      <c r="W1806" s="44">
        <f t="shared" ref="W1806" si="6791">SUM(O1806,Q1806,S1806)</f>
        <v>0</v>
      </c>
      <c r="X1806"/>
      <c r="Y1806"/>
      <c r="Z1806"/>
      <c r="AA1806"/>
      <c r="AB1806"/>
    </row>
    <row r="1807" spans="1:28" x14ac:dyDescent="0.25">
      <c r="A1807" s="61"/>
      <c r="B1807" s="40"/>
      <c r="D1807" s="42"/>
      <c r="E1807" s="58"/>
      <c r="F1807" s="55"/>
      <c r="G1807" s="55"/>
      <c r="H1807" s="51"/>
      <c r="I1807" s="51"/>
      <c r="J1807" s="48"/>
      <c r="K1807" s="51"/>
      <c r="L1807" s="48"/>
      <c r="M1807" s="51"/>
      <c r="N1807" s="48"/>
      <c r="O1807" s="51"/>
      <c r="P1807" s="48"/>
      <c r="Q1807" s="51"/>
      <c r="R1807" s="48"/>
      <c r="S1807" s="51"/>
      <c r="T1807" s="48"/>
      <c r="U1807" s="51"/>
      <c r="V1807" s="48"/>
      <c r="W1807" s="45"/>
      <c r="X1807"/>
      <c r="Y1807"/>
      <c r="Z1807"/>
      <c r="AA1807"/>
      <c r="AB1807"/>
    </row>
    <row r="1808" spans="1:28" x14ac:dyDescent="0.25">
      <c r="A1808" s="61"/>
      <c r="B1808" s="40"/>
      <c r="D1808" s="42"/>
      <c r="E1808" s="58"/>
      <c r="F1808" s="55"/>
      <c r="G1808" s="55"/>
      <c r="H1808" s="51"/>
      <c r="I1808" s="51"/>
      <c r="J1808" s="48"/>
      <c r="K1808" s="51"/>
      <c r="L1808" s="48"/>
      <c r="M1808" s="51"/>
      <c r="N1808" s="48"/>
      <c r="O1808" s="51"/>
      <c r="P1808" s="48"/>
      <c r="Q1808" s="51"/>
      <c r="R1808" s="48"/>
      <c r="S1808" s="51"/>
      <c r="T1808" s="48"/>
      <c r="U1808" s="51"/>
      <c r="V1808" s="48"/>
      <c r="W1808" s="45"/>
      <c r="X1808"/>
      <c r="Y1808"/>
      <c r="Z1808"/>
      <c r="AA1808"/>
      <c r="AB1808"/>
    </row>
    <row r="1809" spans="1:28" ht="15.75" thickBot="1" x14ac:dyDescent="0.3">
      <c r="A1809" s="62"/>
      <c r="B1809" s="41"/>
      <c r="C1809" s="35"/>
      <c r="D1809" s="25"/>
      <c r="E1809" s="59"/>
      <c r="F1809" s="56"/>
      <c r="G1809" s="56"/>
      <c r="H1809" s="52"/>
      <c r="I1809" s="52"/>
      <c r="J1809" s="53"/>
      <c r="K1809" s="52"/>
      <c r="L1809" s="53"/>
      <c r="M1809" s="52"/>
      <c r="N1809" s="53"/>
      <c r="O1809" s="52"/>
      <c r="P1809" s="53"/>
      <c r="Q1809" s="52"/>
      <c r="R1809" s="53"/>
      <c r="S1809" s="52"/>
      <c r="T1809" s="53"/>
      <c r="U1809" s="52"/>
      <c r="V1809" s="49"/>
      <c r="W1809" s="46"/>
      <c r="X1809"/>
      <c r="Y1809"/>
      <c r="Z1809"/>
      <c r="AA1809"/>
      <c r="AB1809"/>
    </row>
    <row r="1810" spans="1:28" x14ac:dyDescent="0.25">
      <c r="A1810" s="60"/>
      <c r="B1810" s="37" t="str">
        <f>IFERROR(VLOOKUP(A1810,'Listing Clients'!A:K,2,0),"")</f>
        <v/>
      </c>
      <c r="C1810" s="39" t="str">
        <f>IFERROR(VLOOKUP(A1810,'Listing Clients'!A:K,3,0),"")</f>
        <v/>
      </c>
      <c r="D1810" s="24"/>
      <c r="E1810" s="57"/>
      <c r="F1810" s="54"/>
      <c r="G1810" s="54"/>
      <c r="H1810" s="50">
        <f t="shared" ref="H1810" si="6792">G1810-F1810</f>
        <v>0</v>
      </c>
      <c r="I1810" s="50">
        <f t="shared" ref="I1810" si="6793">COUNTIF(D1810:D1813,"Adulte")*H1810</f>
        <v>0</v>
      </c>
      <c r="J1810" s="47">
        <f t="shared" ref="J1810" si="6794">IF(I1810="","",I1810*Y$2)</f>
        <v>0</v>
      </c>
      <c r="K1810" s="50">
        <f t="shared" ref="K1810" si="6795">COUNTIF(D1810:D1813,"E&lt;10 ans")*H1810</f>
        <v>0</v>
      </c>
      <c r="L1810" s="47">
        <f t="shared" si="6750"/>
        <v>0</v>
      </c>
      <c r="M1810" s="50">
        <f t="shared" ref="M1810" si="6796">COUNTIF(D1810:D1813,"Invité")*H1810</f>
        <v>0</v>
      </c>
      <c r="N1810" s="47">
        <f t="shared" ref="N1810" si="6797">IF(M1810="","",M1810*AC$2)</f>
        <v>0</v>
      </c>
      <c r="O1810" s="50">
        <f t="shared" ref="O1810" si="6798">COUNTIF(D1810:D1813,"Adulte")*H1810</f>
        <v>0</v>
      </c>
      <c r="P1810" s="47">
        <f t="shared" ref="P1810" si="6799">IF(O1810="","",O1810*Z$2)</f>
        <v>0</v>
      </c>
      <c r="Q1810" s="50">
        <f t="shared" ref="Q1810" si="6800">COUNTIF(D1810:D1813,"E&lt;10 ans")*H1810</f>
        <v>0</v>
      </c>
      <c r="R1810" s="47">
        <f t="shared" ref="R1810" si="6801">IF(Q1810="","",Q1810*AB$2)</f>
        <v>0</v>
      </c>
      <c r="S1810" s="50">
        <f t="shared" ref="S1810" si="6802">COUNTIF(D1810:D1813,"Invité")*H1810</f>
        <v>0</v>
      </c>
      <c r="T1810" s="47">
        <f t="shared" ref="T1810" si="6803">IF(S1810="","",S1810*AD$2)</f>
        <v>0</v>
      </c>
      <c r="U1810" s="50">
        <f t="shared" ref="U1810" si="6804">COUNTIF(D1810:D1813,"E&lt;3 ans")</f>
        <v>0</v>
      </c>
      <c r="V1810" s="47">
        <f t="shared" ref="V1810" si="6805">SUM(J1810,L1810,N1810,P1810,R1810,T1810,AE1810)</f>
        <v>0</v>
      </c>
      <c r="W1810" s="44">
        <f t="shared" ref="W1810" si="6806">SUM(O1810,Q1810,S1810)</f>
        <v>0</v>
      </c>
      <c r="X1810"/>
      <c r="Y1810"/>
      <c r="Z1810"/>
      <c r="AA1810"/>
      <c r="AB1810"/>
    </row>
    <row r="1811" spans="1:28" x14ac:dyDescent="0.25">
      <c r="A1811" s="61"/>
      <c r="B1811" s="40"/>
      <c r="D1811" s="42"/>
      <c r="E1811" s="58"/>
      <c r="F1811" s="55"/>
      <c r="G1811" s="55"/>
      <c r="H1811" s="51"/>
      <c r="I1811" s="51"/>
      <c r="J1811" s="48"/>
      <c r="K1811" s="51"/>
      <c r="L1811" s="48"/>
      <c r="M1811" s="51"/>
      <c r="N1811" s="48"/>
      <c r="O1811" s="51"/>
      <c r="P1811" s="48"/>
      <c r="Q1811" s="51"/>
      <c r="R1811" s="48"/>
      <c r="S1811" s="51"/>
      <c r="T1811" s="48"/>
      <c r="U1811" s="51"/>
      <c r="V1811" s="48"/>
      <c r="W1811" s="45"/>
      <c r="X1811"/>
      <c r="Y1811"/>
      <c r="Z1811"/>
      <c r="AA1811"/>
      <c r="AB1811"/>
    </row>
    <row r="1812" spans="1:28" x14ac:dyDescent="0.25">
      <c r="A1812" s="61"/>
      <c r="B1812" s="40"/>
      <c r="D1812" s="42"/>
      <c r="E1812" s="58"/>
      <c r="F1812" s="55"/>
      <c r="G1812" s="55"/>
      <c r="H1812" s="51"/>
      <c r="I1812" s="51"/>
      <c r="J1812" s="48"/>
      <c r="K1812" s="51"/>
      <c r="L1812" s="48"/>
      <c r="M1812" s="51"/>
      <c r="N1812" s="48"/>
      <c r="O1812" s="51"/>
      <c r="P1812" s="48"/>
      <c r="Q1812" s="51"/>
      <c r="R1812" s="48"/>
      <c r="S1812" s="51"/>
      <c r="T1812" s="48"/>
      <c r="U1812" s="51"/>
      <c r="V1812" s="48"/>
      <c r="W1812" s="45"/>
      <c r="X1812"/>
      <c r="Y1812"/>
      <c r="Z1812"/>
      <c r="AA1812"/>
      <c r="AB1812"/>
    </row>
    <row r="1813" spans="1:28" ht="15.75" thickBot="1" x14ac:dyDescent="0.3">
      <c r="A1813" s="62"/>
      <c r="B1813" s="41"/>
      <c r="C1813" s="35"/>
      <c r="D1813" s="25"/>
      <c r="E1813" s="59"/>
      <c r="F1813" s="56"/>
      <c r="G1813" s="56"/>
      <c r="H1813" s="52"/>
      <c r="I1813" s="52"/>
      <c r="J1813" s="53"/>
      <c r="K1813" s="52"/>
      <c r="L1813" s="53"/>
      <c r="M1813" s="52"/>
      <c r="N1813" s="53"/>
      <c r="O1813" s="52"/>
      <c r="P1813" s="53"/>
      <c r="Q1813" s="52"/>
      <c r="R1813" s="53"/>
      <c r="S1813" s="52"/>
      <c r="T1813" s="53"/>
      <c r="U1813" s="52"/>
      <c r="V1813" s="49"/>
      <c r="W1813" s="46"/>
      <c r="X1813"/>
      <c r="Y1813"/>
      <c r="Z1813"/>
      <c r="AA1813"/>
      <c r="AB1813"/>
    </row>
    <row r="1814" spans="1:28" x14ac:dyDescent="0.25">
      <c r="A1814" s="60"/>
      <c r="B1814" s="37" t="str">
        <f>IFERROR(VLOOKUP(A1814,'Listing Clients'!A:K,2,0),"")</f>
        <v/>
      </c>
      <c r="C1814" s="39" t="str">
        <f>IFERROR(VLOOKUP(A1814,'Listing Clients'!A:K,3,0),"")</f>
        <v/>
      </c>
      <c r="D1814" s="24"/>
      <c r="E1814" s="57"/>
      <c r="F1814" s="54"/>
      <c r="G1814" s="54"/>
      <c r="H1814" s="50">
        <f t="shared" ref="H1814" si="6807">G1814-F1814</f>
        <v>0</v>
      </c>
      <c r="I1814" s="50">
        <f t="shared" ref="I1814" si="6808">COUNTIF(D1814:D1817,"Adulte")*H1814</f>
        <v>0</v>
      </c>
      <c r="J1814" s="47">
        <f t="shared" ref="J1814" si="6809">IF(I1814="","",I1814*Y$2)</f>
        <v>0</v>
      </c>
      <c r="K1814" s="50">
        <f t="shared" ref="K1814" si="6810">COUNTIF(D1814:D1817,"E&lt;10 ans")*H1814</f>
        <v>0</v>
      </c>
      <c r="L1814" s="47">
        <f t="shared" si="6750"/>
        <v>0</v>
      </c>
      <c r="M1814" s="50">
        <f t="shared" ref="M1814" si="6811">COUNTIF(D1814:D1817,"Invité")*H1814</f>
        <v>0</v>
      </c>
      <c r="N1814" s="47">
        <f t="shared" ref="N1814" si="6812">IF(M1814="","",M1814*AC$2)</f>
        <v>0</v>
      </c>
      <c r="O1814" s="50">
        <f t="shared" ref="O1814" si="6813">COUNTIF(D1814:D1817,"Adulte")*H1814</f>
        <v>0</v>
      </c>
      <c r="P1814" s="47">
        <f t="shared" ref="P1814" si="6814">IF(O1814="","",O1814*Z$2)</f>
        <v>0</v>
      </c>
      <c r="Q1814" s="50">
        <f t="shared" ref="Q1814" si="6815">COUNTIF(D1814:D1817,"E&lt;10 ans")*H1814</f>
        <v>0</v>
      </c>
      <c r="R1814" s="47">
        <f t="shared" ref="R1814" si="6816">IF(Q1814="","",Q1814*AB$2)</f>
        <v>0</v>
      </c>
      <c r="S1814" s="50">
        <f t="shared" ref="S1814" si="6817">COUNTIF(D1814:D1817,"Invité")*H1814</f>
        <v>0</v>
      </c>
      <c r="T1814" s="47">
        <f t="shared" ref="T1814" si="6818">IF(S1814="","",S1814*AD$2)</f>
        <v>0</v>
      </c>
      <c r="U1814" s="50">
        <f t="shared" ref="U1814" si="6819">COUNTIF(D1814:D1817,"E&lt;3 ans")</f>
        <v>0</v>
      </c>
      <c r="V1814" s="47">
        <f t="shared" ref="V1814" si="6820">SUM(J1814,L1814,N1814,P1814,R1814,T1814,AE1814)</f>
        <v>0</v>
      </c>
      <c r="W1814" s="44">
        <f t="shared" ref="W1814" si="6821">SUM(O1814,Q1814,S1814)</f>
        <v>0</v>
      </c>
      <c r="X1814"/>
      <c r="Y1814"/>
      <c r="Z1814"/>
      <c r="AA1814"/>
      <c r="AB1814"/>
    </row>
    <row r="1815" spans="1:28" x14ac:dyDescent="0.25">
      <c r="A1815" s="61"/>
      <c r="B1815" s="40"/>
      <c r="D1815" s="42"/>
      <c r="E1815" s="58"/>
      <c r="F1815" s="55"/>
      <c r="G1815" s="55"/>
      <c r="H1815" s="51"/>
      <c r="I1815" s="51"/>
      <c r="J1815" s="48"/>
      <c r="K1815" s="51"/>
      <c r="L1815" s="48"/>
      <c r="M1815" s="51"/>
      <c r="N1815" s="48"/>
      <c r="O1815" s="51"/>
      <c r="P1815" s="48"/>
      <c r="Q1815" s="51"/>
      <c r="R1815" s="48"/>
      <c r="S1815" s="51"/>
      <c r="T1815" s="48"/>
      <c r="U1815" s="51"/>
      <c r="V1815" s="48"/>
      <c r="W1815" s="45"/>
      <c r="X1815"/>
      <c r="Y1815"/>
      <c r="Z1815"/>
      <c r="AA1815"/>
      <c r="AB1815"/>
    </row>
    <row r="1816" spans="1:28" x14ac:dyDescent="0.25">
      <c r="A1816" s="61"/>
      <c r="B1816" s="40"/>
      <c r="D1816" s="42"/>
      <c r="E1816" s="58"/>
      <c r="F1816" s="55"/>
      <c r="G1816" s="55"/>
      <c r="H1816" s="51"/>
      <c r="I1816" s="51"/>
      <c r="J1816" s="48"/>
      <c r="K1816" s="51"/>
      <c r="L1816" s="48"/>
      <c r="M1816" s="51"/>
      <c r="N1816" s="48"/>
      <c r="O1816" s="51"/>
      <c r="P1816" s="48"/>
      <c r="Q1816" s="51"/>
      <c r="R1816" s="48"/>
      <c r="S1816" s="51"/>
      <c r="T1816" s="48"/>
      <c r="U1816" s="51"/>
      <c r="V1816" s="48"/>
      <c r="W1816" s="45"/>
      <c r="X1816"/>
      <c r="Y1816"/>
      <c r="Z1816"/>
      <c r="AA1816"/>
      <c r="AB1816"/>
    </row>
    <row r="1817" spans="1:28" ht="15.75" thickBot="1" x14ac:dyDescent="0.3">
      <c r="A1817" s="62"/>
      <c r="B1817" s="41"/>
      <c r="C1817" s="35"/>
      <c r="D1817" s="25"/>
      <c r="E1817" s="59"/>
      <c r="F1817" s="56"/>
      <c r="G1817" s="56"/>
      <c r="H1817" s="52"/>
      <c r="I1817" s="52"/>
      <c r="J1817" s="53"/>
      <c r="K1817" s="52"/>
      <c r="L1817" s="53"/>
      <c r="M1817" s="52"/>
      <c r="N1817" s="53"/>
      <c r="O1817" s="52"/>
      <c r="P1817" s="53"/>
      <c r="Q1817" s="52"/>
      <c r="R1817" s="53"/>
      <c r="S1817" s="52"/>
      <c r="T1817" s="53"/>
      <c r="U1817" s="52"/>
      <c r="V1817" s="49"/>
      <c r="W1817" s="46"/>
      <c r="X1817"/>
      <c r="Y1817"/>
      <c r="Z1817"/>
      <c r="AA1817"/>
      <c r="AB1817"/>
    </row>
    <row r="1818" spans="1:28" x14ac:dyDescent="0.25">
      <c r="A1818" s="60"/>
      <c r="B1818" s="37" t="str">
        <f>IFERROR(VLOOKUP(A1818,'Listing Clients'!A:K,2,0),"")</f>
        <v/>
      </c>
      <c r="C1818" s="39" t="str">
        <f>IFERROR(VLOOKUP(A1818,'Listing Clients'!A:K,3,0),"")</f>
        <v/>
      </c>
      <c r="D1818" s="24"/>
      <c r="E1818" s="57"/>
      <c r="F1818" s="54"/>
      <c r="G1818" s="54"/>
      <c r="H1818" s="50">
        <f t="shared" ref="H1818" si="6822">G1818-F1818</f>
        <v>0</v>
      </c>
      <c r="I1818" s="50">
        <f t="shared" ref="I1818" si="6823">COUNTIF(D1818:D1821,"Adulte")*H1818</f>
        <v>0</v>
      </c>
      <c r="J1818" s="47">
        <f t="shared" ref="J1818" si="6824">IF(I1818="","",I1818*Y$2)</f>
        <v>0</v>
      </c>
      <c r="K1818" s="50">
        <f t="shared" ref="K1818" si="6825">COUNTIF(D1818:D1821,"E&lt;10 ans")*H1818</f>
        <v>0</v>
      </c>
      <c r="L1818" s="47">
        <f t="shared" si="6750"/>
        <v>0</v>
      </c>
      <c r="M1818" s="50">
        <f t="shared" ref="M1818" si="6826">COUNTIF(D1818:D1821,"Invité")*H1818</f>
        <v>0</v>
      </c>
      <c r="N1818" s="47">
        <f t="shared" ref="N1818" si="6827">IF(M1818="","",M1818*AC$2)</f>
        <v>0</v>
      </c>
      <c r="O1818" s="50">
        <f t="shared" ref="O1818" si="6828">COUNTIF(D1818:D1821,"Adulte")*H1818</f>
        <v>0</v>
      </c>
      <c r="P1818" s="47">
        <f t="shared" ref="P1818" si="6829">IF(O1818="","",O1818*Z$2)</f>
        <v>0</v>
      </c>
      <c r="Q1818" s="50">
        <f t="shared" ref="Q1818" si="6830">COUNTIF(D1818:D1821,"E&lt;10 ans")*H1818</f>
        <v>0</v>
      </c>
      <c r="R1818" s="47">
        <f t="shared" ref="R1818" si="6831">IF(Q1818="","",Q1818*AB$2)</f>
        <v>0</v>
      </c>
      <c r="S1818" s="50">
        <f t="shared" ref="S1818" si="6832">COUNTIF(D1818:D1821,"Invité")*H1818</f>
        <v>0</v>
      </c>
      <c r="T1818" s="47">
        <f t="shared" ref="T1818" si="6833">IF(S1818="","",S1818*AD$2)</f>
        <v>0</v>
      </c>
      <c r="U1818" s="50">
        <f t="shared" ref="U1818" si="6834">COUNTIF(D1818:D1821,"E&lt;3 ans")</f>
        <v>0</v>
      </c>
      <c r="V1818" s="47">
        <f t="shared" ref="V1818" si="6835">SUM(J1818,L1818,N1818,P1818,R1818,T1818,AE1818)</f>
        <v>0</v>
      </c>
      <c r="W1818" s="44">
        <f t="shared" ref="W1818" si="6836">SUM(O1818,Q1818,S1818)</f>
        <v>0</v>
      </c>
      <c r="X1818"/>
      <c r="Y1818"/>
      <c r="Z1818"/>
      <c r="AA1818"/>
      <c r="AB1818"/>
    </row>
    <row r="1819" spans="1:28" x14ac:dyDescent="0.25">
      <c r="A1819" s="61"/>
      <c r="B1819" s="40"/>
      <c r="D1819" s="42"/>
      <c r="E1819" s="58"/>
      <c r="F1819" s="55"/>
      <c r="G1819" s="55"/>
      <c r="H1819" s="51"/>
      <c r="I1819" s="51"/>
      <c r="J1819" s="48"/>
      <c r="K1819" s="51"/>
      <c r="L1819" s="48"/>
      <c r="M1819" s="51"/>
      <c r="N1819" s="48"/>
      <c r="O1819" s="51"/>
      <c r="P1819" s="48"/>
      <c r="Q1819" s="51"/>
      <c r="R1819" s="48"/>
      <c r="S1819" s="51"/>
      <c r="T1819" s="48"/>
      <c r="U1819" s="51"/>
      <c r="V1819" s="48"/>
      <c r="W1819" s="45"/>
      <c r="X1819"/>
      <c r="Y1819"/>
      <c r="Z1819"/>
      <c r="AA1819"/>
      <c r="AB1819"/>
    </row>
    <row r="1820" spans="1:28" x14ac:dyDescent="0.25">
      <c r="A1820" s="61"/>
      <c r="B1820" s="40"/>
      <c r="D1820" s="42"/>
      <c r="E1820" s="58"/>
      <c r="F1820" s="55"/>
      <c r="G1820" s="55"/>
      <c r="H1820" s="51"/>
      <c r="I1820" s="51"/>
      <c r="J1820" s="48"/>
      <c r="K1820" s="51"/>
      <c r="L1820" s="48"/>
      <c r="M1820" s="51"/>
      <c r="N1820" s="48"/>
      <c r="O1820" s="51"/>
      <c r="P1820" s="48"/>
      <c r="Q1820" s="51"/>
      <c r="R1820" s="48"/>
      <c r="S1820" s="51"/>
      <c r="T1820" s="48"/>
      <c r="U1820" s="51"/>
      <c r="V1820" s="48"/>
      <c r="W1820" s="45"/>
      <c r="X1820"/>
      <c r="Y1820"/>
      <c r="Z1820"/>
      <c r="AA1820"/>
      <c r="AB1820"/>
    </row>
    <row r="1821" spans="1:28" ht="15.75" thickBot="1" x14ac:dyDescent="0.3">
      <c r="A1821" s="62"/>
      <c r="B1821" s="41"/>
      <c r="C1821" s="35"/>
      <c r="D1821" s="25"/>
      <c r="E1821" s="59"/>
      <c r="F1821" s="56"/>
      <c r="G1821" s="56"/>
      <c r="H1821" s="52"/>
      <c r="I1821" s="52"/>
      <c r="J1821" s="53"/>
      <c r="K1821" s="52"/>
      <c r="L1821" s="53"/>
      <c r="M1821" s="52"/>
      <c r="N1821" s="53"/>
      <c r="O1821" s="52"/>
      <c r="P1821" s="53"/>
      <c r="Q1821" s="52"/>
      <c r="R1821" s="53"/>
      <c r="S1821" s="52"/>
      <c r="T1821" s="53"/>
      <c r="U1821" s="52"/>
      <c r="V1821" s="49"/>
      <c r="W1821" s="46"/>
      <c r="X1821"/>
      <c r="Y1821"/>
      <c r="Z1821"/>
      <c r="AA1821"/>
      <c r="AB1821"/>
    </row>
    <row r="1822" spans="1:28" x14ac:dyDescent="0.25">
      <c r="A1822" s="60"/>
      <c r="B1822" s="37" t="str">
        <f>IFERROR(VLOOKUP(A1822,'Listing Clients'!A:K,2,0),"")</f>
        <v/>
      </c>
      <c r="C1822" s="39" t="str">
        <f>IFERROR(VLOOKUP(A1822,'Listing Clients'!A:K,3,0),"")</f>
        <v/>
      </c>
      <c r="D1822" s="24"/>
      <c r="E1822" s="57"/>
      <c r="F1822" s="54"/>
      <c r="G1822" s="54"/>
      <c r="H1822" s="50">
        <f t="shared" ref="H1822" si="6837">G1822-F1822</f>
        <v>0</v>
      </c>
      <c r="I1822" s="50">
        <f t="shared" ref="I1822" si="6838">COUNTIF(D1822:D1825,"Adulte")*H1822</f>
        <v>0</v>
      </c>
      <c r="J1822" s="47">
        <f t="shared" ref="J1822" si="6839">IF(I1822="","",I1822*Y$2)</f>
        <v>0</v>
      </c>
      <c r="K1822" s="50">
        <f t="shared" ref="K1822" si="6840">COUNTIF(D1822:D1825,"E&lt;10 ans")*H1822</f>
        <v>0</v>
      </c>
      <c r="L1822" s="47">
        <f t="shared" si="6750"/>
        <v>0</v>
      </c>
      <c r="M1822" s="50">
        <f t="shared" ref="M1822" si="6841">COUNTIF(D1822:D1825,"Invité")*H1822</f>
        <v>0</v>
      </c>
      <c r="N1822" s="47">
        <f t="shared" ref="N1822" si="6842">IF(M1822="","",M1822*AC$2)</f>
        <v>0</v>
      </c>
      <c r="O1822" s="50">
        <f t="shared" ref="O1822" si="6843">COUNTIF(D1822:D1825,"Adulte")*H1822</f>
        <v>0</v>
      </c>
      <c r="P1822" s="47">
        <f t="shared" ref="P1822" si="6844">IF(O1822="","",O1822*Z$2)</f>
        <v>0</v>
      </c>
      <c r="Q1822" s="50">
        <f t="shared" ref="Q1822" si="6845">COUNTIF(D1822:D1825,"E&lt;10 ans")*H1822</f>
        <v>0</v>
      </c>
      <c r="R1822" s="47">
        <f t="shared" ref="R1822" si="6846">IF(Q1822="","",Q1822*AB$2)</f>
        <v>0</v>
      </c>
      <c r="S1822" s="50">
        <f t="shared" ref="S1822" si="6847">COUNTIF(D1822:D1825,"Invité")*H1822</f>
        <v>0</v>
      </c>
      <c r="T1822" s="47">
        <f t="shared" ref="T1822" si="6848">IF(S1822="","",S1822*AD$2)</f>
        <v>0</v>
      </c>
      <c r="U1822" s="50">
        <f t="shared" ref="U1822" si="6849">COUNTIF(D1822:D1825,"E&lt;3 ans")</f>
        <v>0</v>
      </c>
      <c r="V1822" s="47">
        <f t="shared" ref="V1822" si="6850">SUM(J1822,L1822,N1822,P1822,R1822,T1822,AE1822)</f>
        <v>0</v>
      </c>
      <c r="W1822" s="44">
        <f t="shared" ref="W1822" si="6851">SUM(O1822,Q1822,S1822)</f>
        <v>0</v>
      </c>
      <c r="X1822"/>
      <c r="Y1822"/>
      <c r="Z1822"/>
      <c r="AA1822"/>
      <c r="AB1822"/>
    </row>
    <row r="1823" spans="1:28" x14ac:dyDescent="0.25">
      <c r="A1823" s="61"/>
      <c r="B1823" s="40"/>
      <c r="D1823" s="42"/>
      <c r="E1823" s="58"/>
      <c r="F1823" s="55"/>
      <c r="G1823" s="55"/>
      <c r="H1823" s="51"/>
      <c r="I1823" s="51"/>
      <c r="J1823" s="48"/>
      <c r="K1823" s="51"/>
      <c r="L1823" s="48"/>
      <c r="M1823" s="51"/>
      <c r="N1823" s="48"/>
      <c r="O1823" s="51"/>
      <c r="P1823" s="48"/>
      <c r="Q1823" s="51"/>
      <c r="R1823" s="48"/>
      <c r="S1823" s="51"/>
      <c r="T1823" s="48"/>
      <c r="U1823" s="51"/>
      <c r="V1823" s="48"/>
      <c r="W1823" s="45"/>
      <c r="X1823"/>
      <c r="Y1823"/>
      <c r="Z1823"/>
      <c r="AA1823"/>
      <c r="AB1823"/>
    </row>
    <row r="1824" spans="1:28" x14ac:dyDescent="0.25">
      <c r="A1824" s="61"/>
      <c r="B1824" s="40"/>
      <c r="D1824" s="42"/>
      <c r="E1824" s="58"/>
      <c r="F1824" s="55"/>
      <c r="G1824" s="55"/>
      <c r="H1824" s="51"/>
      <c r="I1824" s="51"/>
      <c r="J1824" s="48"/>
      <c r="K1824" s="51"/>
      <c r="L1824" s="48"/>
      <c r="M1824" s="51"/>
      <c r="N1824" s="48"/>
      <c r="O1824" s="51"/>
      <c r="P1824" s="48"/>
      <c r="Q1824" s="51"/>
      <c r="R1824" s="48"/>
      <c r="S1824" s="51"/>
      <c r="T1824" s="48"/>
      <c r="U1824" s="51"/>
      <c r="V1824" s="48"/>
      <c r="W1824" s="45"/>
      <c r="X1824"/>
      <c r="Y1824"/>
      <c r="Z1824"/>
      <c r="AA1824"/>
      <c r="AB1824"/>
    </row>
    <row r="1825" spans="1:28" ht="15.75" thickBot="1" x14ac:dyDescent="0.3">
      <c r="A1825" s="62"/>
      <c r="B1825" s="41"/>
      <c r="C1825" s="35"/>
      <c r="D1825" s="25"/>
      <c r="E1825" s="59"/>
      <c r="F1825" s="56"/>
      <c r="G1825" s="56"/>
      <c r="H1825" s="52"/>
      <c r="I1825" s="52"/>
      <c r="J1825" s="53"/>
      <c r="K1825" s="52"/>
      <c r="L1825" s="53"/>
      <c r="M1825" s="52"/>
      <c r="N1825" s="53"/>
      <c r="O1825" s="52"/>
      <c r="P1825" s="53"/>
      <c r="Q1825" s="52"/>
      <c r="R1825" s="53"/>
      <c r="S1825" s="52"/>
      <c r="T1825" s="53"/>
      <c r="U1825" s="52"/>
      <c r="V1825" s="49"/>
      <c r="W1825" s="46"/>
      <c r="X1825"/>
      <c r="Y1825"/>
      <c r="Z1825"/>
      <c r="AA1825"/>
      <c r="AB1825"/>
    </row>
    <row r="1826" spans="1:28" x14ac:dyDescent="0.25">
      <c r="A1826" s="60"/>
      <c r="B1826" s="37" t="str">
        <f>IFERROR(VLOOKUP(A1826,'Listing Clients'!A:K,2,0),"")</f>
        <v/>
      </c>
      <c r="C1826" s="39" t="str">
        <f>IFERROR(VLOOKUP(A1826,'Listing Clients'!A:K,3,0),"")</f>
        <v/>
      </c>
      <c r="D1826" s="24"/>
      <c r="E1826" s="57"/>
      <c r="F1826" s="54"/>
      <c r="G1826" s="54"/>
      <c r="H1826" s="50">
        <f t="shared" ref="H1826" si="6852">G1826-F1826</f>
        <v>0</v>
      </c>
      <c r="I1826" s="50">
        <f t="shared" ref="I1826" si="6853">COUNTIF(D1826:D1829,"Adulte")*H1826</f>
        <v>0</v>
      </c>
      <c r="J1826" s="47">
        <f t="shared" ref="J1826" si="6854">IF(I1826="","",I1826*Y$2)</f>
        <v>0</v>
      </c>
      <c r="K1826" s="50">
        <f t="shared" ref="K1826" si="6855">COUNTIF(D1826:D1829,"E&lt;10 ans")*H1826</f>
        <v>0</v>
      </c>
      <c r="L1826" s="47">
        <f t="shared" si="6750"/>
        <v>0</v>
      </c>
      <c r="M1826" s="50">
        <f t="shared" ref="M1826" si="6856">COUNTIF(D1826:D1829,"Invité")*H1826</f>
        <v>0</v>
      </c>
      <c r="N1826" s="47">
        <f t="shared" ref="N1826" si="6857">IF(M1826="","",M1826*AC$2)</f>
        <v>0</v>
      </c>
      <c r="O1826" s="50">
        <f t="shared" ref="O1826" si="6858">COUNTIF(D1826:D1829,"Adulte")*H1826</f>
        <v>0</v>
      </c>
      <c r="P1826" s="47">
        <f t="shared" ref="P1826" si="6859">IF(O1826="","",O1826*Z$2)</f>
        <v>0</v>
      </c>
      <c r="Q1826" s="50">
        <f t="shared" ref="Q1826" si="6860">COUNTIF(D1826:D1829,"E&lt;10 ans")*H1826</f>
        <v>0</v>
      </c>
      <c r="R1826" s="47">
        <f t="shared" ref="R1826" si="6861">IF(Q1826="","",Q1826*AB$2)</f>
        <v>0</v>
      </c>
      <c r="S1826" s="50">
        <f t="shared" ref="S1826" si="6862">COUNTIF(D1826:D1829,"Invité")*H1826</f>
        <v>0</v>
      </c>
      <c r="T1826" s="47">
        <f t="shared" ref="T1826" si="6863">IF(S1826="","",S1826*AD$2)</f>
        <v>0</v>
      </c>
      <c r="U1826" s="50">
        <f t="shared" ref="U1826" si="6864">COUNTIF(D1826:D1829,"E&lt;3 ans")</f>
        <v>0</v>
      </c>
      <c r="V1826" s="47">
        <f t="shared" ref="V1826" si="6865">SUM(J1826,L1826,N1826,P1826,R1826,T1826,AE1826)</f>
        <v>0</v>
      </c>
      <c r="W1826" s="44">
        <f t="shared" ref="W1826" si="6866">SUM(O1826,Q1826,S1826)</f>
        <v>0</v>
      </c>
      <c r="X1826"/>
      <c r="Y1826"/>
      <c r="Z1826"/>
      <c r="AA1826"/>
      <c r="AB1826"/>
    </row>
    <row r="1827" spans="1:28" x14ac:dyDescent="0.25">
      <c r="A1827" s="61"/>
      <c r="B1827" s="40"/>
      <c r="D1827" s="42"/>
      <c r="E1827" s="58"/>
      <c r="F1827" s="55"/>
      <c r="G1827" s="55"/>
      <c r="H1827" s="51"/>
      <c r="I1827" s="51"/>
      <c r="J1827" s="48"/>
      <c r="K1827" s="51"/>
      <c r="L1827" s="48"/>
      <c r="M1827" s="51"/>
      <c r="N1827" s="48"/>
      <c r="O1827" s="51"/>
      <c r="P1827" s="48"/>
      <c r="Q1827" s="51"/>
      <c r="R1827" s="48"/>
      <c r="S1827" s="51"/>
      <c r="T1827" s="48"/>
      <c r="U1827" s="51"/>
      <c r="V1827" s="48"/>
      <c r="W1827" s="45"/>
      <c r="X1827"/>
      <c r="Y1827"/>
      <c r="Z1827"/>
      <c r="AA1827"/>
      <c r="AB1827"/>
    </row>
    <row r="1828" spans="1:28" x14ac:dyDescent="0.25">
      <c r="A1828" s="61"/>
      <c r="B1828" s="40"/>
      <c r="D1828" s="42"/>
      <c r="E1828" s="58"/>
      <c r="F1828" s="55"/>
      <c r="G1828" s="55"/>
      <c r="H1828" s="51"/>
      <c r="I1828" s="51"/>
      <c r="J1828" s="48"/>
      <c r="K1828" s="51"/>
      <c r="L1828" s="48"/>
      <c r="M1828" s="51"/>
      <c r="N1828" s="48"/>
      <c r="O1828" s="51"/>
      <c r="P1828" s="48"/>
      <c r="Q1828" s="51"/>
      <c r="R1828" s="48"/>
      <c r="S1828" s="51"/>
      <c r="T1828" s="48"/>
      <c r="U1828" s="51"/>
      <c r="V1828" s="48"/>
      <c r="W1828" s="45"/>
      <c r="X1828"/>
      <c r="Y1828"/>
      <c r="Z1828"/>
      <c r="AA1828"/>
      <c r="AB1828"/>
    </row>
    <row r="1829" spans="1:28" ht="15.75" thickBot="1" x14ac:dyDescent="0.3">
      <c r="A1829" s="62"/>
      <c r="B1829" s="41"/>
      <c r="C1829" s="35"/>
      <c r="D1829" s="25"/>
      <c r="E1829" s="59"/>
      <c r="F1829" s="56"/>
      <c r="G1829" s="56"/>
      <c r="H1829" s="52"/>
      <c r="I1829" s="52"/>
      <c r="J1829" s="53"/>
      <c r="K1829" s="52"/>
      <c r="L1829" s="53"/>
      <c r="M1829" s="52"/>
      <c r="N1829" s="53"/>
      <c r="O1829" s="52"/>
      <c r="P1829" s="53"/>
      <c r="Q1829" s="52"/>
      <c r="R1829" s="53"/>
      <c r="S1829" s="52"/>
      <c r="T1829" s="53"/>
      <c r="U1829" s="52"/>
      <c r="V1829" s="49"/>
      <c r="W1829" s="46"/>
      <c r="X1829"/>
      <c r="Y1829"/>
      <c r="Z1829"/>
      <c r="AA1829"/>
      <c r="AB1829"/>
    </row>
    <row r="1830" spans="1:28" x14ac:dyDescent="0.25">
      <c r="A1830" s="60"/>
      <c r="B1830" s="37" t="str">
        <f>IFERROR(VLOOKUP(A1830,'Listing Clients'!A:K,2,0),"")</f>
        <v/>
      </c>
      <c r="C1830" s="39" t="str">
        <f>IFERROR(VLOOKUP(A1830,'Listing Clients'!A:K,3,0),"")</f>
        <v/>
      </c>
      <c r="D1830" s="24"/>
      <c r="E1830" s="57"/>
      <c r="F1830" s="54"/>
      <c r="G1830" s="54"/>
      <c r="H1830" s="50">
        <f t="shared" ref="H1830" si="6867">G1830-F1830</f>
        <v>0</v>
      </c>
      <c r="I1830" s="50">
        <f t="shared" ref="I1830" si="6868">COUNTIF(D1830:D1833,"Adulte")*H1830</f>
        <v>0</v>
      </c>
      <c r="J1830" s="47">
        <f t="shared" ref="J1830" si="6869">IF(I1830="","",I1830*Y$2)</f>
        <v>0</v>
      </c>
      <c r="K1830" s="50">
        <f t="shared" ref="K1830" si="6870">COUNTIF(D1830:D1833,"E&lt;10 ans")*H1830</f>
        <v>0</v>
      </c>
      <c r="L1830" s="47">
        <f t="shared" si="6750"/>
        <v>0</v>
      </c>
      <c r="M1830" s="50">
        <f t="shared" ref="M1830" si="6871">COUNTIF(D1830:D1833,"Invité")*H1830</f>
        <v>0</v>
      </c>
      <c r="N1830" s="47">
        <f t="shared" ref="N1830" si="6872">IF(M1830="","",M1830*AC$2)</f>
        <v>0</v>
      </c>
      <c r="O1830" s="50">
        <f t="shared" ref="O1830" si="6873">COUNTIF(D1830:D1833,"Adulte")*H1830</f>
        <v>0</v>
      </c>
      <c r="P1830" s="47">
        <f t="shared" ref="P1830" si="6874">IF(O1830="","",O1830*Z$2)</f>
        <v>0</v>
      </c>
      <c r="Q1830" s="50">
        <f t="shared" ref="Q1830" si="6875">COUNTIF(D1830:D1833,"E&lt;10 ans")*H1830</f>
        <v>0</v>
      </c>
      <c r="R1830" s="47">
        <f t="shared" ref="R1830" si="6876">IF(Q1830="","",Q1830*AB$2)</f>
        <v>0</v>
      </c>
      <c r="S1830" s="50">
        <f t="shared" ref="S1830" si="6877">COUNTIF(D1830:D1833,"Invité")*H1830</f>
        <v>0</v>
      </c>
      <c r="T1830" s="47">
        <f t="shared" ref="T1830" si="6878">IF(S1830="","",S1830*AD$2)</f>
        <v>0</v>
      </c>
      <c r="U1830" s="50">
        <f t="shared" ref="U1830" si="6879">COUNTIF(D1830:D1833,"E&lt;3 ans")</f>
        <v>0</v>
      </c>
      <c r="V1830" s="47">
        <f t="shared" ref="V1830" si="6880">SUM(J1830,L1830,N1830,P1830,R1830,T1830,AE1830)</f>
        <v>0</v>
      </c>
      <c r="W1830" s="44">
        <f t="shared" ref="W1830" si="6881">SUM(O1830,Q1830,S1830)</f>
        <v>0</v>
      </c>
      <c r="X1830"/>
      <c r="Y1830"/>
      <c r="Z1830"/>
      <c r="AA1830"/>
      <c r="AB1830"/>
    </row>
    <row r="1831" spans="1:28" x14ac:dyDescent="0.25">
      <c r="A1831" s="61"/>
      <c r="B1831" s="40"/>
      <c r="D1831" s="42"/>
      <c r="E1831" s="58"/>
      <c r="F1831" s="55"/>
      <c r="G1831" s="55"/>
      <c r="H1831" s="51"/>
      <c r="I1831" s="51"/>
      <c r="J1831" s="48"/>
      <c r="K1831" s="51"/>
      <c r="L1831" s="48"/>
      <c r="M1831" s="51"/>
      <c r="N1831" s="48"/>
      <c r="O1831" s="51"/>
      <c r="P1831" s="48"/>
      <c r="Q1831" s="51"/>
      <c r="R1831" s="48"/>
      <c r="S1831" s="51"/>
      <c r="T1831" s="48"/>
      <c r="U1831" s="51"/>
      <c r="V1831" s="48"/>
      <c r="W1831" s="45"/>
      <c r="X1831"/>
      <c r="Y1831"/>
      <c r="Z1831"/>
      <c r="AA1831"/>
      <c r="AB1831"/>
    </row>
    <row r="1832" spans="1:28" x14ac:dyDescent="0.25">
      <c r="A1832" s="61"/>
      <c r="B1832" s="40"/>
      <c r="D1832" s="42"/>
      <c r="E1832" s="58"/>
      <c r="F1832" s="55"/>
      <c r="G1832" s="55"/>
      <c r="H1832" s="51"/>
      <c r="I1832" s="51"/>
      <c r="J1832" s="48"/>
      <c r="K1832" s="51"/>
      <c r="L1832" s="48"/>
      <c r="M1832" s="51"/>
      <c r="N1832" s="48"/>
      <c r="O1832" s="51"/>
      <c r="P1832" s="48"/>
      <c r="Q1832" s="51"/>
      <c r="R1832" s="48"/>
      <c r="S1832" s="51"/>
      <c r="T1832" s="48"/>
      <c r="U1832" s="51"/>
      <c r="V1832" s="48"/>
      <c r="W1832" s="45"/>
      <c r="X1832"/>
      <c r="Y1832"/>
      <c r="Z1832"/>
      <c r="AA1832"/>
      <c r="AB1832"/>
    </row>
    <row r="1833" spans="1:28" ht="15.75" thickBot="1" x14ac:dyDescent="0.3">
      <c r="A1833" s="62"/>
      <c r="B1833" s="41"/>
      <c r="C1833" s="35"/>
      <c r="D1833" s="25"/>
      <c r="E1833" s="59"/>
      <c r="F1833" s="56"/>
      <c r="G1833" s="56"/>
      <c r="H1833" s="52"/>
      <c r="I1833" s="52"/>
      <c r="J1833" s="53"/>
      <c r="K1833" s="52"/>
      <c r="L1833" s="53"/>
      <c r="M1833" s="52"/>
      <c r="N1833" s="53"/>
      <c r="O1833" s="52"/>
      <c r="P1833" s="53"/>
      <c r="Q1833" s="52"/>
      <c r="R1833" s="53"/>
      <c r="S1833" s="52"/>
      <c r="T1833" s="53"/>
      <c r="U1833" s="52"/>
      <c r="V1833" s="49"/>
      <c r="W1833" s="46"/>
      <c r="X1833"/>
      <c r="Y1833"/>
      <c r="Z1833"/>
      <c r="AA1833"/>
      <c r="AB1833"/>
    </row>
    <row r="1834" spans="1:28" x14ac:dyDescent="0.25">
      <c r="A1834" s="60"/>
      <c r="B1834" s="37" t="str">
        <f>IFERROR(VLOOKUP(A1834,'Listing Clients'!A:K,2,0),"")</f>
        <v/>
      </c>
      <c r="C1834" s="39" t="str">
        <f>IFERROR(VLOOKUP(A1834,'Listing Clients'!A:K,3,0),"")</f>
        <v/>
      </c>
      <c r="D1834" s="24"/>
      <c r="E1834" s="57"/>
      <c r="F1834" s="54"/>
      <c r="G1834" s="54"/>
      <c r="H1834" s="50">
        <f t="shared" ref="H1834" si="6882">G1834-F1834</f>
        <v>0</v>
      </c>
      <c r="I1834" s="50">
        <f t="shared" ref="I1834" si="6883">COUNTIF(D1834:D1837,"Adulte")*H1834</f>
        <v>0</v>
      </c>
      <c r="J1834" s="47">
        <f t="shared" ref="J1834" si="6884">IF(I1834="","",I1834*Y$2)</f>
        <v>0</v>
      </c>
      <c r="K1834" s="50">
        <f t="shared" ref="K1834" si="6885">COUNTIF(D1834:D1837,"E&lt;10 ans")*H1834</f>
        <v>0</v>
      </c>
      <c r="L1834" s="47">
        <f t="shared" si="6750"/>
        <v>0</v>
      </c>
      <c r="M1834" s="50">
        <f t="shared" ref="M1834" si="6886">COUNTIF(D1834:D1837,"Invité")*H1834</f>
        <v>0</v>
      </c>
      <c r="N1834" s="47">
        <f t="shared" ref="N1834" si="6887">IF(M1834="","",M1834*AC$2)</f>
        <v>0</v>
      </c>
      <c r="O1834" s="50">
        <f t="shared" ref="O1834" si="6888">COUNTIF(D1834:D1837,"Adulte")*H1834</f>
        <v>0</v>
      </c>
      <c r="P1834" s="47">
        <f t="shared" ref="P1834" si="6889">IF(O1834="","",O1834*Z$2)</f>
        <v>0</v>
      </c>
      <c r="Q1834" s="50">
        <f t="shared" ref="Q1834" si="6890">COUNTIF(D1834:D1837,"E&lt;10 ans")*H1834</f>
        <v>0</v>
      </c>
      <c r="R1834" s="47">
        <f t="shared" ref="R1834" si="6891">IF(Q1834="","",Q1834*AB$2)</f>
        <v>0</v>
      </c>
      <c r="S1834" s="50">
        <f t="shared" ref="S1834" si="6892">COUNTIF(D1834:D1837,"Invité")*H1834</f>
        <v>0</v>
      </c>
      <c r="T1834" s="47">
        <f t="shared" ref="T1834" si="6893">IF(S1834="","",S1834*AD$2)</f>
        <v>0</v>
      </c>
      <c r="U1834" s="50">
        <f t="shared" ref="U1834" si="6894">COUNTIF(D1834:D1837,"E&lt;3 ans")</f>
        <v>0</v>
      </c>
      <c r="V1834" s="47">
        <f t="shared" ref="V1834" si="6895">SUM(J1834,L1834,N1834,P1834,R1834,T1834,AE1834)</f>
        <v>0</v>
      </c>
      <c r="W1834" s="44">
        <f t="shared" ref="W1834" si="6896">SUM(O1834,Q1834,S1834)</f>
        <v>0</v>
      </c>
      <c r="X1834"/>
      <c r="Y1834"/>
      <c r="Z1834"/>
      <c r="AA1834"/>
      <c r="AB1834"/>
    </row>
    <row r="1835" spans="1:28" x14ac:dyDescent="0.25">
      <c r="A1835" s="61"/>
      <c r="B1835" s="40"/>
      <c r="D1835" s="42"/>
      <c r="E1835" s="58"/>
      <c r="F1835" s="55"/>
      <c r="G1835" s="55"/>
      <c r="H1835" s="51"/>
      <c r="I1835" s="51"/>
      <c r="J1835" s="48"/>
      <c r="K1835" s="51"/>
      <c r="L1835" s="48"/>
      <c r="M1835" s="51"/>
      <c r="N1835" s="48"/>
      <c r="O1835" s="51"/>
      <c r="P1835" s="48"/>
      <c r="Q1835" s="51"/>
      <c r="R1835" s="48"/>
      <c r="S1835" s="51"/>
      <c r="T1835" s="48"/>
      <c r="U1835" s="51"/>
      <c r="V1835" s="48"/>
      <c r="W1835" s="45"/>
      <c r="X1835"/>
      <c r="Y1835"/>
      <c r="Z1835"/>
      <c r="AA1835"/>
      <c r="AB1835"/>
    </row>
    <row r="1836" spans="1:28" x14ac:dyDescent="0.25">
      <c r="A1836" s="61"/>
      <c r="B1836" s="40"/>
      <c r="D1836" s="42"/>
      <c r="E1836" s="58"/>
      <c r="F1836" s="55"/>
      <c r="G1836" s="55"/>
      <c r="H1836" s="51"/>
      <c r="I1836" s="51"/>
      <c r="J1836" s="48"/>
      <c r="K1836" s="51"/>
      <c r="L1836" s="48"/>
      <c r="M1836" s="51"/>
      <c r="N1836" s="48"/>
      <c r="O1836" s="51"/>
      <c r="P1836" s="48"/>
      <c r="Q1836" s="51"/>
      <c r="R1836" s="48"/>
      <c r="S1836" s="51"/>
      <c r="T1836" s="48"/>
      <c r="U1836" s="51"/>
      <c r="V1836" s="48"/>
      <c r="W1836" s="45"/>
      <c r="X1836"/>
      <c r="Y1836"/>
      <c r="Z1836"/>
      <c r="AA1836"/>
      <c r="AB1836"/>
    </row>
    <row r="1837" spans="1:28" ht="15.75" thickBot="1" x14ac:dyDescent="0.3">
      <c r="A1837" s="62"/>
      <c r="B1837" s="41"/>
      <c r="C1837" s="35"/>
      <c r="D1837" s="25"/>
      <c r="E1837" s="59"/>
      <c r="F1837" s="56"/>
      <c r="G1837" s="56"/>
      <c r="H1837" s="52"/>
      <c r="I1837" s="52"/>
      <c r="J1837" s="53"/>
      <c r="K1837" s="52"/>
      <c r="L1837" s="53"/>
      <c r="M1837" s="52"/>
      <c r="N1837" s="53"/>
      <c r="O1837" s="52"/>
      <c r="P1837" s="53"/>
      <c r="Q1837" s="52"/>
      <c r="R1837" s="53"/>
      <c r="S1837" s="52"/>
      <c r="T1837" s="53"/>
      <c r="U1837" s="52"/>
      <c r="V1837" s="49"/>
      <c r="W1837" s="46"/>
      <c r="X1837"/>
      <c r="Y1837"/>
      <c r="Z1837"/>
      <c r="AA1837"/>
      <c r="AB1837"/>
    </row>
    <row r="1838" spans="1:28" x14ac:dyDescent="0.25">
      <c r="A1838" s="60"/>
      <c r="B1838" s="37" t="str">
        <f>IFERROR(VLOOKUP(A1838,'Listing Clients'!A:K,2,0),"")</f>
        <v/>
      </c>
      <c r="C1838" s="39" t="str">
        <f>IFERROR(VLOOKUP(A1838,'Listing Clients'!A:K,3,0),"")</f>
        <v/>
      </c>
      <c r="D1838" s="24"/>
      <c r="E1838" s="57"/>
      <c r="F1838" s="54"/>
      <c r="G1838" s="54"/>
      <c r="H1838" s="50">
        <f t="shared" ref="H1838" si="6897">G1838-F1838</f>
        <v>0</v>
      </c>
      <c r="I1838" s="50">
        <f t="shared" ref="I1838" si="6898">COUNTIF(D1838:D1841,"Adulte")*H1838</f>
        <v>0</v>
      </c>
      <c r="J1838" s="47">
        <f t="shared" ref="J1838" si="6899">IF(I1838="","",I1838*Y$2)</f>
        <v>0</v>
      </c>
      <c r="K1838" s="50">
        <f t="shared" ref="K1838" si="6900">COUNTIF(D1838:D1841,"E&lt;10 ans")*H1838</f>
        <v>0</v>
      </c>
      <c r="L1838" s="47">
        <f t="shared" si="6750"/>
        <v>0</v>
      </c>
      <c r="M1838" s="50">
        <f t="shared" ref="M1838" si="6901">COUNTIF(D1838:D1841,"Invité")*H1838</f>
        <v>0</v>
      </c>
      <c r="N1838" s="47">
        <f t="shared" ref="N1838" si="6902">IF(M1838="","",M1838*AC$2)</f>
        <v>0</v>
      </c>
      <c r="O1838" s="50">
        <f t="shared" ref="O1838" si="6903">COUNTIF(D1838:D1841,"Adulte")*H1838</f>
        <v>0</v>
      </c>
      <c r="P1838" s="47">
        <f t="shared" ref="P1838" si="6904">IF(O1838="","",O1838*Z$2)</f>
        <v>0</v>
      </c>
      <c r="Q1838" s="50">
        <f t="shared" ref="Q1838" si="6905">COUNTIF(D1838:D1841,"E&lt;10 ans")*H1838</f>
        <v>0</v>
      </c>
      <c r="R1838" s="47">
        <f t="shared" ref="R1838" si="6906">IF(Q1838="","",Q1838*AB$2)</f>
        <v>0</v>
      </c>
      <c r="S1838" s="50">
        <f t="shared" ref="S1838" si="6907">COUNTIF(D1838:D1841,"Invité")*H1838</f>
        <v>0</v>
      </c>
      <c r="T1838" s="47">
        <f t="shared" ref="T1838" si="6908">IF(S1838="","",S1838*AD$2)</f>
        <v>0</v>
      </c>
      <c r="U1838" s="50">
        <f t="shared" ref="U1838" si="6909">COUNTIF(D1838:D1841,"E&lt;3 ans")</f>
        <v>0</v>
      </c>
      <c r="V1838" s="47">
        <f t="shared" ref="V1838" si="6910">SUM(J1838,L1838,N1838,P1838,R1838,T1838,AE1838)</f>
        <v>0</v>
      </c>
      <c r="W1838" s="44">
        <f t="shared" ref="W1838" si="6911">SUM(O1838,Q1838,S1838)</f>
        <v>0</v>
      </c>
      <c r="X1838"/>
      <c r="Y1838"/>
      <c r="Z1838"/>
      <c r="AA1838"/>
      <c r="AB1838"/>
    </row>
    <row r="1839" spans="1:28" x14ac:dyDescent="0.25">
      <c r="A1839" s="61"/>
      <c r="B1839" s="40"/>
      <c r="D1839" s="42"/>
      <c r="E1839" s="58"/>
      <c r="F1839" s="55"/>
      <c r="G1839" s="55"/>
      <c r="H1839" s="51"/>
      <c r="I1839" s="51"/>
      <c r="J1839" s="48"/>
      <c r="K1839" s="51"/>
      <c r="L1839" s="48"/>
      <c r="M1839" s="51"/>
      <c r="N1839" s="48"/>
      <c r="O1839" s="51"/>
      <c r="P1839" s="48"/>
      <c r="Q1839" s="51"/>
      <c r="R1839" s="48"/>
      <c r="S1839" s="51"/>
      <c r="T1839" s="48"/>
      <c r="U1839" s="51"/>
      <c r="V1839" s="48"/>
      <c r="W1839" s="45"/>
      <c r="X1839"/>
      <c r="Y1839"/>
      <c r="Z1839"/>
      <c r="AA1839"/>
      <c r="AB1839"/>
    </row>
    <row r="1840" spans="1:28" x14ac:dyDescent="0.25">
      <c r="A1840" s="61"/>
      <c r="B1840" s="40"/>
      <c r="D1840" s="42"/>
      <c r="E1840" s="58"/>
      <c r="F1840" s="55"/>
      <c r="G1840" s="55"/>
      <c r="H1840" s="51"/>
      <c r="I1840" s="51"/>
      <c r="J1840" s="48"/>
      <c r="K1840" s="51"/>
      <c r="L1840" s="48"/>
      <c r="M1840" s="51"/>
      <c r="N1840" s="48"/>
      <c r="O1840" s="51"/>
      <c r="P1840" s="48"/>
      <c r="Q1840" s="51"/>
      <c r="R1840" s="48"/>
      <c r="S1840" s="51"/>
      <c r="T1840" s="48"/>
      <c r="U1840" s="51"/>
      <c r="V1840" s="48"/>
      <c r="W1840" s="45"/>
      <c r="X1840"/>
      <c r="Y1840"/>
      <c r="Z1840"/>
      <c r="AA1840"/>
      <c r="AB1840"/>
    </row>
    <row r="1841" spans="1:28" ht="15.75" thickBot="1" x14ac:dyDescent="0.3">
      <c r="A1841" s="62"/>
      <c r="B1841" s="41"/>
      <c r="C1841" s="35"/>
      <c r="D1841" s="25"/>
      <c r="E1841" s="59"/>
      <c r="F1841" s="56"/>
      <c r="G1841" s="56"/>
      <c r="H1841" s="52"/>
      <c r="I1841" s="52"/>
      <c r="J1841" s="53"/>
      <c r="K1841" s="52"/>
      <c r="L1841" s="53"/>
      <c r="M1841" s="52"/>
      <c r="N1841" s="53"/>
      <c r="O1841" s="52"/>
      <c r="P1841" s="53"/>
      <c r="Q1841" s="52"/>
      <c r="R1841" s="53"/>
      <c r="S1841" s="52"/>
      <c r="T1841" s="53"/>
      <c r="U1841" s="52"/>
      <c r="V1841" s="49"/>
      <c r="W1841" s="46"/>
      <c r="X1841"/>
      <c r="Y1841"/>
      <c r="Z1841"/>
      <c r="AA1841"/>
      <c r="AB1841"/>
    </row>
    <row r="1842" spans="1:28" x14ac:dyDescent="0.25">
      <c r="A1842" s="60"/>
      <c r="B1842" s="37" t="str">
        <f>IFERROR(VLOOKUP(A1842,'Listing Clients'!A:K,2,0),"")</f>
        <v/>
      </c>
      <c r="C1842" s="39" t="str">
        <f>IFERROR(VLOOKUP(A1842,'Listing Clients'!A:K,3,0),"")</f>
        <v/>
      </c>
      <c r="D1842" s="24"/>
      <c r="E1842" s="57"/>
      <c r="F1842" s="54"/>
      <c r="G1842" s="54"/>
      <c r="H1842" s="50">
        <f t="shared" ref="H1842" si="6912">G1842-F1842</f>
        <v>0</v>
      </c>
      <c r="I1842" s="50">
        <f t="shared" ref="I1842" si="6913">COUNTIF(D1842:D1845,"Adulte")*H1842</f>
        <v>0</v>
      </c>
      <c r="J1842" s="47">
        <f t="shared" ref="J1842" si="6914">IF(I1842="","",I1842*Y$2)</f>
        <v>0</v>
      </c>
      <c r="K1842" s="50">
        <f t="shared" ref="K1842" si="6915">COUNTIF(D1842:D1845,"E&lt;10 ans")*H1842</f>
        <v>0</v>
      </c>
      <c r="L1842" s="47">
        <f t="shared" si="6750"/>
        <v>0</v>
      </c>
      <c r="M1842" s="50">
        <f t="shared" ref="M1842" si="6916">COUNTIF(D1842:D1845,"Invité")*H1842</f>
        <v>0</v>
      </c>
      <c r="N1842" s="47">
        <f t="shared" ref="N1842" si="6917">IF(M1842="","",M1842*AC$2)</f>
        <v>0</v>
      </c>
      <c r="O1842" s="50">
        <f t="shared" ref="O1842" si="6918">COUNTIF(D1842:D1845,"Adulte")*H1842</f>
        <v>0</v>
      </c>
      <c r="P1842" s="47">
        <f t="shared" ref="P1842" si="6919">IF(O1842="","",O1842*Z$2)</f>
        <v>0</v>
      </c>
      <c r="Q1842" s="50">
        <f t="shared" ref="Q1842" si="6920">COUNTIF(D1842:D1845,"E&lt;10 ans")*H1842</f>
        <v>0</v>
      </c>
      <c r="R1842" s="47">
        <f t="shared" ref="R1842" si="6921">IF(Q1842="","",Q1842*AB$2)</f>
        <v>0</v>
      </c>
      <c r="S1842" s="50">
        <f t="shared" ref="S1842" si="6922">COUNTIF(D1842:D1845,"Invité")*H1842</f>
        <v>0</v>
      </c>
      <c r="T1842" s="47">
        <f t="shared" ref="T1842" si="6923">IF(S1842="","",S1842*AD$2)</f>
        <v>0</v>
      </c>
      <c r="U1842" s="50">
        <f t="shared" ref="U1842" si="6924">COUNTIF(D1842:D1845,"E&lt;3 ans")</f>
        <v>0</v>
      </c>
      <c r="V1842" s="47">
        <f t="shared" ref="V1842" si="6925">SUM(J1842,L1842,N1842,P1842,R1842,T1842,AE1842)</f>
        <v>0</v>
      </c>
      <c r="W1842" s="44">
        <f t="shared" ref="W1842" si="6926">SUM(O1842,Q1842,S1842)</f>
        <v>0</v>
      </c>
      <c r="X1842"/>
      <c r="Y1842"/>
      <c r="Z1842"/>
      <c r="AA1842"/>
      <c r="AB1842"/>
    </row>
    <row r="1843" spans="1:28" x14ac:dyDescent="0.25">
      <c r="A1843" s="61"/>
      <c r="B1843" s="40"/>
      <c r="D1843" s="42"/>
      <c r="E1843" s="58"/>
      <c r="F1843" s="55"/>
      <c r="G1843" s="55"/>
      <c r="H1843" s="51"/>
      <c r="I1843" s="51"/>
      <c r="J1843" s="48"/>
      <c r="K1843" s="51"/>
      <c r="L1843" s="48"/>
      <c r="M1843" s="51"/>
      <c r="N1843" s="48"/>
      <c r="O1843" s="51"/>
      <c r="P1843" s="48"/>
      <c r="Q1843" s="51"/>
      <c r="R1843" s="48"/>
      <c r="S1843" s="51"/>
      <c r="T1843" s="48"/>
      <c r="U1843" s="51"/>
      <c r="V1843" s="48"/>
      <c r="W1843" s="45"/>
      <c r="X1843"/>
      <c r="Y1843"/>
      <c r="Z1843"/>
      <c r="AA1843"/>
      <c r="AB1843"/>
    </row>
    <row r="1844" spans="1:28" x14ac:dyDescent="0.25">
      <c r="A1844" s="61"/>
      <c r="B1844" s="40"/>
      <c r="D1844" s="42"/>
      <c r="E1844" s="58"/>
      <c r="F1844" s="55"/>
      <c r="G1844" s="55"/>
      <c r="H1844" s="51"/>
      <c r="I1844" s="51"/>
      <c r="J1844" s="48"/>
      <c r="K1844" s="51"/>
      <c r="L1844" s="48"/>
      <c r="M1844" s="51"/>
      <c r="N1844" s="48"/>
      <c r="O1844" s="51"/>
      <c r="P1844" s="48"/>
      <c r="Q1844" s="51"/>
      <c r="R1844" s="48"/>
      <c r="S1844" s="51"/>
      <c r="T1844" s="48"/>
      <c r="U1844" s="51"/>
      <c r="V1844" s="48"/>
      <c r="W1844" s="45"/>
      <c r="X1844"/>
      <c r="Y1844"/>
      <c r="Z1844"/>
      <c r="AA1844"/>
      <c r="AB1844"/>
    </row>
    <row r="1845" spans="1:28" ht="15.75" thickBot="1" x14ac:dyDescent="0.3">
      <c r="A1845" s="62"/>
      <c r="B1845" s="41"/>
      <c r="C1845" s="35"/>
      <c r="D1845" s="25"/>
      <c r="E1845" s="59"/>
      <c r="F1845" s="56"/>
      <c r="G1845" s="56"/>
      <c r="H1845" s="52"/>
      <c r="I1845" s="52"/>
      <c r="J1845" s="53"/>
      <c r="K1845" s="52"/>
      <c r="L1845" s="53"/>
      <c r="M1845" s="52"/>
      <c r="N1845" s="53"/>
      <c r="O1845" s="52"/>
      <c r="P1845" s="53"/>
      <c r="Q1845" s="52"/>
      <c r="R1845" s="53"/>
      <c r="S1845" s="52"/>
      <c r="T1845" s="53"/>
      <c r="U1845" s="52"/>
      <c r="V1845" s="49"/>
      <c r="W1845" s="46"/>
      <c r="X1845"/>
      <c r="Y1845"/>
      <c r="Z1845"/>
      <c r="AA1845"/>
      <c r="AB1845"/>
    </row>
    <row r="1846" spans="1:28" x14ac:dyDescent="0.25">
      <c r="A1846" s="60"/>
      <c r="B1846" s="37" t="str">
        <f>IFERROR(VLOOKUP(A1846,'Listing Clients'!A:K,2,0),"")</f>
        <v/>
      </c>
      <c r="C1846" s="39" t="str">
        <f>IFERROR(VLOOKUP(A1846,'Listing Clients'!A:K,3,0),"")</f>
        <v/>
      </c>
      <c r="D1846" s="24"/>
      <c r="E1846" s="57"/>
      <c r="F1846" s="54"/>
      <c r="G1846" s="54"/>
      <c r="H1846" s="50">
        <f t="shared" ref="H1846" si="6927">G1846-F1846</f>
        <v>0</v>
      </c>
      <c r="I1846" s="50">
        <f t="shared" ref="I1846" si="6928">COUNTIF(D1846:D1849,"Adulte")*H1846</f>
        <v>0</v>
      </c>
      <c r="J1846" s="47">
        <f t="shared" ref="J1846" si="6929">IF(I1846="","",I1846*Y$2)</f>
        <v>0</v>
      </c>
      <c r="K1846" s="50">
        <f t="shared" ref="K1846" si="6930">COUNTIF(D1846:D1849,"E&lt;10 ans")*H1846</f>
        <v>0</v>
      </c>
      <c r="L1846" s="47">
        <f t="shared" si="6750"/>
        <v>0</v>
      </c>
      <c r="M1846" s="50">
        <f t="shared" ref="M1846" si="6931">COUNTIF(D1846:D1849,"Invité")*H1846</f>
        <v>0</v>
      </c>
      <c r="N1846" s="47">
        <f t="shared" ref="N1846" si="6932">IF(M1846="","",M1846*AC$2)</f>
        <v>0</v>
      </c>
      <c r="O1846" s="50">
        <f t="shared" ref="O1846" si="6933">COUNTIF(D1846:D1849,"Adulte")*H1846</f>
        <v>0</v>
      </c>
      <c r="P1846" s="47">
        <f t="shared" ref="P1846" si="6934">IF(O1846="","",O1846*Z$2)</f>
        <v>0</v>
      </c>
      <c r="Q1846" s="50">
        <f t="shared" ref="Q1846" si="6935">COUNTIF(D1846:D1849,"E&lt;10 ans")*H1846</f>
        <v>0</v>
      </c>
      <c r="R1846" s="47">
        <f t="shared" ref="R1846" si="6936">IF(Q1846="","",Q1846*AB$2)</f>
        <v>0</v>
      </c>
      <c r="S1846" s="50">
        <f t="shared" ref="S1846" si="6937">COUNTIF(D1846:D1849,"Invité")*H1846</f>
        <v>0</v>
      </c>
      <c r="T1846" s="47">
        <f t="shared" ref="T1846" si="6938">IF(S1846="","",S1846*AD$2)</f>
        <v>0</v>
      </c>
      <c r="U1846" s="50">
        <f t="shared" ref="U1846" si="6939">COUNTIF(D1846:D1849,"E&lt;3 ans")</f>
        <v>0</v>
      </c>
      <c r="V1846" s="47">
        <f t="shared" ref="V1846" si="6940">SUM(J1846,L1846,N1846,P1846,R1846,T1846,AE1846)</f>
        <v>0</v>
      </c>
      <c r="W1846" s="44">
        <f t="shared" ref="W1846" si="6941">SUM(O1846,Q1846,S1846)</f>
        <v>0</v>
      </c>
      <c r="X1846"/>
      <c r="Y1846"/>
      <c r="Z1846"/>
      <c r="AA1846"/>
      <c r="AB1846"/>
    </row>
    <row r="1847" spans="1:28" x14ac:dyDescent="0.25">
      <c r="A1847" s="61"/>
      <c r="B1847" s="40"/>
      <c r="D1847" s="42"/>
      <c r="E1847" s="58"/>
      <c r="F1847" s="55"/>
      <c r="G1847" s="55"/>
      <c r="H1847" s="51"/>
      <c r="I1847" s="51"/>
      <c r="J1847" s="48"/>
      <c r="K1847" s="51"/>
      <c r="L1847" s="48"/>
      <c r="M1847" s="51"/>
      <c r="N1847" s="48"/>
      <c r="O1847" s="51"/>
      <c r="P1847" s="48"/>
      <c r="Q1847" s="51"/>
      <c r="R1847" s="48"/>
      <c r="S1847" s="51"/>
      <c r="T1847" s="48"/>
      <c r="U1847" s="51"/>
      <c r="V1847" s="48"/>
      <c r="W1847" s="45"/>
      <c r="X1847"/>
      <c r="Y1847"/>
      <c r="Z1847"/>
      <c r="AA1847"/>
      <c r="AB1847"/>
    </row>
    <row r="1848" spans="1:28" x14ac:dyDescent="0.25">
      <c r="A1848" s="61"/>
      <c r="B1848" s="40"/>
      <c r="D1848" s="42"/>
      <c r="E1848" s="58"/>
      <c r="F1848" s="55"/>
      <c r="G1848" s="55"/>
      <c r="H1848" s="51"/>
      <c r="I1848" s="51"/>
      <c r="J1848" s="48"/>
      <c r="K1848" s="51"/>
      <c r="L1848" s="48"/>
      <c r="M1848" s="51"/>
      <c r="N1848" s="48"/>
      <c r="O1848" s="51"/>
      <c r="P1848" s="48"/>
      <c r="Q1848" s="51"/>
      <c r="R1848" s="48"/>
      <c r="S1848" s="51"/>
      <c r="T1848" s="48"/>
      <c r="U1848" s="51"/>
      <c r="V1848" s="48"/>
      <c r="W1848" s="45"/>
      <c r="X1848"/>
      <c r="Y1848"/>
      <c r="Z1848"/>
      <c r="AA1848"/>
      <c r="AB1848"/>
    </row>
    <row r="1849" spans="1:28" ht="15.75" thickBot="1" x14ac:dyDescent="0.3">
      <c r="A1849" s="62"/>
      <c r="B1849" s="41"/>
      <c r="C1849" s="35"/>
      <c r="D1849" s="25"/>
      <c r="E1849" s="59"/>
      <c r="F1849" s="56"/>
      <c r="G1849" s="56"/>
      <c r="H1849" s="52"/>
      <c r="I1849" s="52"/>
      <c r="J1849" s="53"/>
      <c r="K1849" s="52"/>
      <c r="L1849" s="53"/>
      <c r="M1849" s="52"/>
      <c r="N1849" s="53"/>
      <c r="O1849" s="52"/>
      <c r="P1849" s="53"/>
      <c r="Q1849" s="52"/>
      <c r="R1849" s="53"/>
      <c r="S1849" s="52"/>
      <c r="T1849" s="53"/>
      <c r="U1849" s="52"/>
      <c r="V1849" s="49"/>
      <c r="W1849" s="46"/>
      <c r="X1849"/>
      <c r="Y1849"/>
      <c r="Z1849"/>
      <c r="AA1849"/>
      <c r="AB1849"/>
    </row>
    <row r="1850" spans="1:28" x14ac:dyDescent="0.25">
      <c r="A1850" s="60"/>
      <c r="B1850" s="37" t="str">
        <f>IFERROR(VLOOKUP(A1850,'Listing Clients'!A:K,2,0),"")</f>
        <v/>
      </c>
      <c r="C1850" s="39" t="str">
        <f>IFERROR(VLOOKUP(A1850,'Listing Clients'!A:K,3,0),"")</f>
        <v/>
      </c>
      <c r="D1850" s="24"/>
      <c r="E1850" s="57"/>
      <c r="F1850" s="54"/>
      <c r="G1850" s="54"/>
      <c r="H1850" s="50">
        <f t="shared" ref="H1850" si="6942">G1850-F1850</f>
        <v>0</v>
      </c>
      <c r="I1850" s="50">
        <f t="shared" ref="I1850" si="6943">COUNTIF(D1850:D1853,"Adulte")*H1850</f>
        <v>0</v>
      </c>
      <c r="J1850" s="47">
        <f t="shared" ref="J1850" si="6944">IF(I1850="","",I1850*Y$2)</f>
        <v>0</v>
      </c>
      <c r="K1850" s="50">
        <f t="shared" ref="K1850" si="6945">COUNTIF(D1850:D1853,"E&lt;10 ans")*H1850</f>
        <v>0</v>
      </c>
      <c r="L1850" s="47">
        <f t="shared" si="6750"/>
        <v>0</v>
      </c>
      <c r="M1850" s="50">
        <f t="shared" ref="M1850" si="6946">COUNTIF(D1850:D1853,"Invité")*H1850</f>
        <v>0</v>
      </c>
      <c r="N1850" s="47">
        <f t="shared" ref="N1850" si="6947">IF(M1850="","",M1850*AC$2)</f>
        <v>0</v>
      </c>
      <c r="O1850" s="50">
        <f t="shared" ref="O1850" si="6948">COUNTIF(D1850:D1853,"Adulte")*H1850</f>
        <v>0</v>
      </c>
      <c r="P1850" s="47">
        <f t="shared" ref="P1850" si="6949">IF(O1850="","",O1850*Z$2)</f>
        <v>0</v>
      </c>
      <c r="Q1850" s="50">
        <f t="shared" ref="Q1850" si="6950">COUNTIF(D1850:D1853,"E&lt;10 ans")*H1850</f>
        <v>0</v>
      </c>
      <c r="R1850" s="47">
        <f t="shared" ref="R1850" si="6951">IF(Q1850="","",Q1850*AB$2)</f>
        <v>0</v>
      </c>
      <c r="S1850" s="50">
        <f t="shared" ref="S1850" si="6952">COUNTIF(D1850:D1853,"Invité")*H1850</f>
        <v>0</v>
      </c>
      <c r="T1850" s="47">
        <f t="shared" ref="T1850" si="6953">IF(S1850="","",S1850*AD$2)</f>
        <v>0</v>
      </c>
      <c r="U1850" s="50">
        <f t="shared" ref="U1850" si="6954">COUNTIF(D1850:D1853,"E&lt;3 ans")</f>
        <v>0</v>
      </c>
      <c r="V1850" s="47">
        <f t="shared" ref="V1850" si="6955">SUM(J1850,L1850,N1850,P1850,R1850,T1850,AE1850)</f>
        <v>0</v>
      </c>
      <c r="W1850" s="44">
        <f t="shared" ref="W1850" si="6956">SUM(O1850,Q1850,S1850)</f>
        <v>0</v>
      </c>
      <c r="X1850"/>
      <c r="Y1850"/>
      <c r="Z1850"/>
      <c r="AA1850"/>
      <c r="AB1850"/>
    </row>
    <row r="1851" spans="1:28" x14ac:dyDescent="0.25">
      <c r="A1851" s="61"/>
      <c r="B1851" s="40"/>
      <c r="D1851" s="42"/>
      <c r="E1851" s="58"/>
      <c r="F1851" s="55"/>
      <c r="G1851" s="55"/>
      <c r="H1851" s="51"/>
      <c r="I1851" s="51"/>
      <c r="J1851" s="48"/>
      <c r="K1851" s="51"/>
      <c r="L1851" s="48"/>
      <c r="M1851" s="51"/>
      <c r="N1851" s="48"/>
      <c r="O1851" s="51"/>
      <c r="P1851" s="48"/>
      <c r="Q1851" s="51"/>
      <c r="R1851" s="48"/>
      <c r="S1851" s="51"/>
      <c r="T1851" s="48"/>
      <c r="U1851" s="51"/>
      <c r="V1851" s="48"/>
      <c r="W1851" s="45"/>
      <c r="X1851"/>
      <c r="Y1851"/>
      <c r="Z1851"/>
      <c r="AA1851"/>
      <c r="AB1851"/>
    </row>
    <row r="1852" spans="1:28" x14ac:dyDescent="0.25">
      <c r="A1852" s="61"/>
      <c r="B1852" s="40"/>
      <c r="D1852" s="42"/>
      <c r="E1852" s="58"/>
      <c r="F1852" s="55"/>
      <c r="G1852" s="55"/>
      <c r="H1852" s="51"/>
      <c r="I1852" s="51"/>
      <c r="J1852" s="48"/>
      <c r="K1852" s="51"/>
      <c r="L1852" s="48"/>
      <c r="M1852" s="51"/>
      <c r="N1852" s="48"/>
      <c r="O1852" s="51"/>
      <c r="P1852" s="48"/>
      <c r="Q1852" s="51"/>
      <c r="R1852" s="48"/>
      <c r="S1852" s="51"/>
      <c r="T1852" s="48"/>
      <c r="U1852" s="51"/>
      <c r="V1852" s="48"/>
      <c r="W1852" s="45"/>
      <c r="X1852"/>
      <c r="Y1852"/>
      <c r="Z1852"/>
      <c r="AA1852"/>
      <c r="AB1852"/>
    </row>
    <row r="1853" spans="1:28" ht="15.75" thickBot="1" x14ac:dyDescent="0.3">
      <c r="A1853" s="62"/>
      <c r="B1853" s="41"/>
      <c r="C1853" s="35"/>
      <c r="D1853" s="25"/>
      <c r="E1853" s="59"/>
      <c r="F1853" s="56"/>
      <c r="G1853" s="56"/>
      <c r="H1853" s="52"/>
      <c r="I1853" s="52"/>
      <c r="J1853" s="53"/>
      <c r="K1853" s="52"/>
      <c r="L1853" s="53"/>
      <c r="M1853" s="52"/>
      <c r="N1853" s="53"/>
      <c r="O1853" s="52"/>
      <c r="P1853" s="53"/>
      <c r="Q1853" s="52"/>
      <c r="R1853" s="53"/>
      <c r="S1853" s="52"/>
      <c r="T1853" s="53"/>
      <c r="U1853" s="52"/>
      <c r="V1853" s="49"/>
      <c r="W1853" s="46"/>
      <c r="X1853"/>
      <c r="Y1853"/>
      <c r="Z1853"/>
      <c r="AA1853"/>
      <c r="AB1853"/>
    </row>
    <row r="1854" spans="1:28" x14ac:dyDescent="0.25">
      <c r="A1854" s="60"/>
      <c r="B1854" s="37" t="str">
        <f>IFERROR(VLOOKUP(A1854,'Listing Clients'!A:K,2,0),"")</f>
        <v/>
      </c>
      <c r="C1854" s="39" t="str">
        <f>IFERROR(VLOOKUP(A1854,'Listing Clients'!A:K,3,0),"")</f>
        <v/>
      </c>
      <c r="D1854" s="24"/>
      <c r="E1854" s="57"/>
      <c r="F1854" s="54"/>
      <c r="G1854" s="54"/>
      <c r="H1854" s="50">
        <f t="shared" ref="H1854" si="6957">G1854-F1854</f>
        <v>0</v>
      </c>
      <c r="I1854" s="50">
        <f t="shared" ref="I1854" si="6958">COUNTIF(D1854:D1857,"Adulte")*H1854</f>
        <v>0</v>
      </c>
      <c r="J1854" s="47">
        <f t="shared" ref="J1854" si="6959">IF(I1854="","",I1854*Y$2)</f>
        <v>0</v>
      </c>
      <c r="K1854" s="50">
        <f t="shared" ref="K1854" si="6960">COUNTIF(D1854:D1857,"E&lt;10 ans")*H1854</f>
        <v>0</v>
      </c>
      <c r="L1854" s="47">
        <f t="shared" si="6750"/>
        <v>0</v>
      </c>
      <c r="M1854" s="50">
        <f t="shared" ref="M1854" si="6961">COUNTIF(D1854:D1857,"Invité")*H1854</f>
        <v>0</v>
      </c>
      <c r="N1854" s="47">
        <f t="shared" ref="N1854" si="6962">IF(M1854="","",M1854*AC$2)</f>
        <v>0</v>
      </c>
      <c r="O1854" s="50">
        <f t="shared" ref="O1854" si="6963">COUNTIF(D1854:D1857,"Adulte")*H1854</f>
        <v>0</v>
      </c>
      <c r="P1854" s="47">
        <f t="shared" ref="P1854" si="6964">IF(O1854="","",O1854*Z$2)</f>
        <v>0</v>
      </c>
      <c r="Q1854" s="50">
        <f t="shared" ref="Q1854" si="6965">COUNTIF(D1854:D1857,"E&lt;10 ans")*H1854</f>
        <v>0</v>
      </c>
      <c r="R1854" s="47">
        <f t="shared" ref="R1854" si="6966">IF(Q1854="","",Q1854*AB$2)</f>
        <v>0</v>
      </c>
      <c r="S1854" s="50">
        <f t="shared" ref="S1854" si="6967">COUNTIF(D1854:D1857,"Invité")*H1854</f>
        <v>0</v>
      </c>
      <c r="T1854" s="47">
        <f t="shared" ref="T1854" si="6968">IF(S1854="","",S1854*AD$2)</f>
        <v>0</v>
      </c>
      <c r="U1854" s="50">
        <f t="shared" ref="U1854" si="6969">COUNTIF(D1854:D1857,"E&lt;3 ans")</f>
        <v>0</v>
      </c>
      <c r="V1854" s="47">
        <f t="shared" ref="V1854" si="6970">SUM(J1854,L1854,N1854,P1854,R1854,T1854,AE1854)</f>
        <v>0</v>
      </c>
      <c r="W1854" s="44">
        <f t="shared" ref="W1854" si="6971">SUM(O1854,Q1854,S1854)</f>
        <v>0</v>
      </c>
      <c r="X1854"/>
      <c r="Y1854"/>
      <c r="Z1854"/>
      <c r="AA1854"/>
      <c r="AB1854"/>
    </row>
    <row r="1855" spans="1:28" x14ac:dyDescent="0.25">
      <c r="A1855" s="61"/>
      <c r="B1855" s="40"/>
      <c r="D1855" s="42"/>
      <c r="E1855" s="58"/>
      <c r="F1855" s="55"/>
      <c r="G1855" s="55"/>
      <c r="H1855" s="51"/>
      <c r="I1855" s="51"/>
      <c r="J1855" s="48"/>
      <c r="K1855" s="51"/>
      <c r="L1855" s="48"/>
      <c r="M1855" s="51"/>
      <c r="N1855" s="48"/>
      <c r="O1855" s="51"/>
      <c r="P1855" s="48"/>
      <c r="Q1855" s="51"/>
      <c r="R1855" s="48"/>
      <c r="S1855" s="51"/>
      <c r="T1855" s="48"/>
      <c r="U1855" s="51"/>
      <c r="V1855" s="48"/>
      <c r="W1855" s="45"/>
      <c r="X1855"/>
      <c r="Y1855"/>
      <c r="Z1855"/>
      <c r="AA1855"/>
      <c r="AB1855"/>
    </row>
    <row r="1856" spans="1:28" x14ac:dyDescent="0.25">
      <c r="A1856" s="61"/>
      <c r="B1856" s="40"/>
      <c r="D1856" s="42"/>
      <c r="E1856" s="58"/>
      <c r="F1856" s="55"/>
      <c r="G1856" s="55"/>
      <c r="H1856" s="51"/>
      <c r="I1856" s="51"/>
      <c r="J1856" s="48"/>
      <c r="K1856" s="51"/>
      <c r="L1856" s="48"/>
      <c r="M1856" s="51"/>
      <c r="N1856" s="48"/>
      <c r="O1856" s="51"/>
      <c r="P1856" s="48"/>
      <c r="Q1856" s="51"/>
      <c r="R1856" s="48"/>
      <c r="S1856" s="51"/>
      <c r="T1856" s="48"/>
      <c r="U1856" s="51"/>
      <c r="V1856" s="48"/>
      <c r="W1856" s="45"/>
      <c r="X1856"/>
      <c r="Y1856"/>
      <c r="Z1856"/>
      <c r="AA1856"/>
      <c r="AB1856"/>
    </row>
    <row r="1857" spans="1:28" ht="15.75" thickBot="1" x14ac:dyDescent="0.3">
      <c r="A1857" s="62"/>
      <c r="B1857" s="41"/>
      <c r="C1857" s="35"/>
      <c r="D1857" s="25"/>
      <c r="E1857" s="59"/>
      <c r="F1857" s="56"/>
      <c r="G1857" s="56"/>
      <c r="H1857" s="52"/>
      <c r="I1857" s="52"/>
      <c r="J1857" s="53"/>
      <c r="K1857" s="52"/>
      <c r="L1857" s="53"/>
      <c r="M1857" s="52"/>
      <c r="N1857" s="53"/>
      <c r="O1857" s="52"/>
      <c r="P1857" s="53"/>
      <c r="Q1857" s="52"/>
      <c r="R1857" s="53"/>
      <c r="S1857" s="52"/>
      <c r="T1857" s="53"/>
      <c r="U1857" s="52"/>
      <c r="V1857" s="49"/>
      <c r="W1857" s="46"/>
      <c r="X1857"/>
      <c r="Y1857"/>
      <c r="Z1857"/>
      <c r="AA1857"/>
      <c r="AB1857"/>
    </row>
    <row r="1858" spans="1:28" x14ac:dyDescent="0.25">
      <c r="A1858" s="60"/>
      <c r="B1858" s="37" t="str">
        <f>IFERROR(VLOOKUP(A1858,'Listing Clients'!A:K,2,0),"")</f>
        <v/>
      </c>
      <c r="C1858" s="39" t="str">
        <f>IFERROR(VLOOKUP(A1858,'Listing Clients'!A:K,3,0),"")</f>
        <v/>
      </c>
      <c r="D1858" s="24"/>
      <c r="E1858" s="57"/>
      <c r="F1858" s="54"/>
      <c r="G1858" s="54"/>
      <c r="H1858" s="50">
        <f t="shared" ref="H1858" si="6972">G1858-F1858</f>
        <v>0</v>
      </c>
      <c r="I1858" s="50">
        <f t="shared" ref="I1858" si="6973">COUNTIF(D1858:D1861,"Adulte")*H1858</f>
        <v>0</v>
      </c>
      <c r="J1858" s="47">
        <f t="shared" ref="J1858" si="6974">IF(I1858="","",I1858*Y$2)</f>
        <v>0</v>
      </c>
      <c r="K1858" s="50">
        <f t="shared" ref="K1858" si="6975">COUNTIF(D1858:D1861,"E&lt;10 ans")*H1858</f>
        <v>0</v>
      </c>
      <c r="L1858" s="47">
        <f t="shared" si="6750"/>
        <v>0</v>
      </c>
      <c r="M1858" s="50">
        <f t="shared" ref="M1858" si="6976">COUNTIF(D1858:D1861,"Invité")*H1858</f>
        <v>0</v>
      </c>
      <c r="N1858" s="47">
        <f t="shared" ref="N1858" si="6977">IF(M1858="","",M1858*AC$2)</f>
        <v>0</v>
      </c>
      <c r="O1858" s="50">
        <f t="shared" ref="O1858" si="6978">COUNTIF(D1858:D1861,"Adulte")*H1858</f>
        <v>0</v>
      </c>
      <c r="P1858" s="47">
        <f t="shared" ref="P1858" si="6979">IF(O1858="","",O1858*Z$2)</f>
        <v>0</v>
      </c>
      <c r="Q1858" s="50">
        <f t="shared" ref="Q1858" si="6980">COUNTIF(D1858:D1861,"E&lt;10 ans")*H1858</f>
        <v>0</v>
      </c>
      <c r="R1858" s="47">
        <f t="shared" ref="R1858" si="6981">IF(Q1858="","",Q1858*AB$2)</f>
        <v>0</v>
      </c>
      <c r="S1858" s="50">
        <f t="shared" ref="S1858" si="6982">COUNTIF(D1858:D1861,"Invité")*H1858</f>
        <v>0</v>
      </c>
      <c r="T1858" s="47">
        <f t="shared" ref="T1858" si="6983">IF(S1858="","",S1858*AD$2)</f>
        <v>0</v>
      </c>
      <c r="U1858" s="50">
        <f t="shared" ref="U1858" si="6984">COUNTIF(D1858:D1861,"E&lt;3 ans")</f>
        <v>0</v>
      </c>
      <c r="V1858" s="47">
        <f t="shared" ref="V1858" si="6985">SUM(J1858,L1858,N1858,P1858,R1858,T1858,AE1858)</f>
        <v>0</v>
      </c>
      <c r="W1858" s="44">
        <f t="shared" ref="W1858" si="6986">SUM(O1858,Q1858,S1858)</f>
        <v>0</v>
      </c>
      <c r="X1858"/>
      <c r="Y1858"/>
      <c r="Z1858"/>
      <c r="AA1858"/>
      <c r="AB1858"/>
    </row>
    <row r="1859" spans="1:28" x14ac:dyDescent="0.25">
      <c r="A1859" s="61"/>
      <c r="B1859" s="40"/>
      <c r="D1859" s="42"/>
      <c r="E1859" s="58"/>
      <c r="F1859" s="55"/>
      <c r="G1859" s="55"/>
      <c r="H1859" s="51"/>
      <c r="I1859" s="51"/>
      <c r="J1859" s="48"/>
      <c r="K1859" s="51"/>
      <c r="L1859" s="48"/>
      <c r="M1859" s="51"/>
      <c r="N1859" s="48"/>
      <c r="O1859" s="51"/>
      <c r="P1859" s="48"/>
      <c r="Q1859" s="51"/>
      <c r="R1859" s="48"/>
      <c r="S1859" s="51"/>
      <c r="T1859" s="48"/>
      <c r="U1859" s="51"/>
      <c r="V1859" s="48"/>
      <c r="W1859" s="45"/>
      <c r="X1859"/>
      <c r="Y1859"/>
      <c r="Z1859"/>
      <c r="AA1859"/>
      <c r="AB1859"/>
    </row>
    <row r="1860" spans="1:28" x14ac:dyDescent="0.25">
      <c r="A1860" s="61"/>
      <c r="B1860" s="40"/>
      <c r="D1860" s="42"/>
      <c r="E1860" s="58"/>
      <c r="F1860" s="55"/>
      <c r="G1860" s="55"/>
      <c r="H1860" s="51"/>
      <c r="I1860" s="51"/>
      <c r="J1860" s="48"/>
      <c r="K1860" s="51"/>
      <c r="L1860" s="48"/>
      <c r="M1860" s="51"/>
      <c r="N1860" s="48"/>
      <c r="O1860" s="51"/>
      <c r="P1860" s="48"/>
      <c r="Q1860" s="51"/>
      <c r="R1860" s="48"/>
      <c r="S1860" s="51"/>
      <c r="T1860" s="48"/>
      <c r="U1860" s="51"/>
      <c r="V1860" s="48"/>
      <c r="W1860" s="45"/>
      <c r="X1860"/>
      <c r="Y1860"/>
      <c r="Z1860"/>
      <c r="AA1860"/>
      <c r="AB1860"/>
    </row>
    <row r="1861" spans="1:28" ht="15.75" thickBot="1" x14ac:dyDescent="0.3">
      <c r="A1861" s="62"/>
      <c r="B1861" s="41"/>
      <c r="C1861" s="35"/>
      <c r="D1861" s="25"/>
      <c r="E1861" s="59"/>
      <c r="F1861" s="56"/>
      <c r="G1861" s="56"/>
      <c r="H1861" s="52"/>
      <c r="I1861" s="52"/>
      <c r="J1861" s="53"/>
      <c r="K1861" s="52"/>
      <c r="L1861" s="53"/>
      <c r="M1861" s="52"/>
      <c r="N1861" s="53"/>
      <c r="O1861" s="52"/>
      <c r="P1861" s="53"/>
      <c r="Q1861" s="52"/>
      <c r="R1861" s="53"/>
      <c r="S1861" s="52"/>
      <c r="T1861" s="53"/>
      <c r="U1861" s="52"/>
      <c r="V1861" s="49"/>
      <c r="W1861" s="46"/>
      <c r="X1861"/>
      <c r="Y1861"/>
      <c r="Z1861"/>
      <c r="AA1861"/>
      <c r="AB1861"/>
    </row>
    <row r="1862" spans="1:28" x14ac:dyDescent="0.25">
      <c r="A1862" s="60"/>
      <c r="B1862" s="37" t="str">
        <f>IFERROR(VLOOKUP(A1862,'Listing Clients'!A:K,2,0),"")</f>
        <v/>
      </c>
      <c r="C1862" s="39" t="str">
        <f>IFERROR(VLOOKUP(A1862,'Listing Clients'!A:K,3,0),"")</f>
        <v/>
      </c>
      <c r="D1862" s="24"/>
      <c r="E1862" s="57"/>
      <c r="F1862" s="54"/>
      <c r="G1862" s="54"/>
      <c r="H1862" s="50">
        <f t="shared" ref="H1862" si="6987">G1862-F1862</f>
        <v>0</v>
      </c>
      <c r="I1862" s="50">
        <f t="shared" ref="I1862" si="6988">COUNTIF(D1862:D1865,"Adulte")*H1862</f>
        <v>0</v>
      </c>
      <c r="J1862" s="47">
        <f t="shared" ref="J1862" si="6989">IF(I1862="","",I1862*Y$2)</f>
        <v>0</v>
      </c>
      <c r="K1862" s="50">
        <f t="shared" ref="K1862" si="6990">COUNTIF(D1862:D1865,"E&lt;10 ans")*H1862</f>
        <v>0</v>
      </c>
      <c r="L1862" s="47">
        <f t="shared" ref="L1862:L1922" si="6991">IF(K1862="","",K1862*AA$2)</f>
        <v>0</v>
      </c>
      <c r="M1862" s="50">
        <f t="shared" ref="M1862" si="6992">COUNTIF(D1862:D1865,"Invité")*H1862</f>
        <v>0</v>
      </c>
      <c r="N1862" s="47">
        <f t="shared" ref="N1862" si="6993">IF(M1862="","",M1862*AC$2)</f>
        <v>0</v>
      </c>
      <c r="O1862" s="50">
        <f t="shared" ref="O1862" si="6994">COUNTIF(D1862:D1865,"Adulte")*H1862</f>
        <v>0</v>
      </c>
      <c r="P1862" s="47">
        <f t="shared" ref="P1862" si="6995">IF(O1862="","",O1862*Z$2)</f>
        <v>0</v>
      </c>
      <c r="Q1862" s="50">
        <f t="shared" ref="Q1862" si="6996">COUNTIF(D1862:D1865,"E&lt;10 ans")*H1862</f>
        <v>0</v>
      </c>
      <c r="R1862" s="47">
        <f t="shared" ref="R1862" si="6997">IF(Q1862="","",Q1862*AB$2)</f>
        <v>0</v>
      </c>
      <c r="S1862" s="50">
        <f t="shared" ref="S1862" si="6998">COUNTIF(D1862:D1865,"Invité")*H1862</f>
        <v>0</v>
      </c>
      <c r="T1862" s="47">
        <f t="shared" ref="T1862" si="6999">IF(S1862="","",S1862*AD$2)</f>
        <v>0</v>
      </c>
      <c r="U1862" s="50">
        <f t="shared" ref="U1862" si="7000">COUNTIF(D1862:D1865,"E&lt;3 ans")</f>
        <v>0</v>
      </c>
      <c r="V1862" s="47">
        <f t="shared" ref="V1862" si="7001">SUM(J1862,L1862,N1862,P1862,R1862,T1862,AE1862)</f>
        <v>0</v>
      </c>
      <c r="W1862" s="44">
        <f t="shared" ref="W1862" si="7002">SUM(O1862,Q1862,S1862)</f>
        <v>0</v>
      </c>
      <c r="X1862"/>
      <c r="Y1862"/>
      <c r="Z1862"/>
      <c r="AA1862"/>
      <c r="AB1862"/>
    </row>
    <row r="1863" spans="1:28" x14ac:dyDescent="0.25">
      <c r="A1863" s="61"/>
      <c r="B1863" s="40"/>
      <c r="D1863" s="42"/>
      <c r="E1863" s="58"/>
      <c r="F1863" s="55"/>
      <c r="G1863" s="55"/>
      <c r="H1863" s="51"/>
      <c r="I1863" s="51"/>
      <c r="J1863" s="48"/>
      <c r="K1863" s="51"/>
      <c r="L1863" s="48"/>
      <c r="M1863" s="51"/>
      <c r="N1863" s="48"/>
      <c r="O1863" s="51"/>
      <c r="P1863" s="48"/>
      <c r="Q1863" s="51"/>
      <c r="R1863" s="48"/>
      <c r="S1863" s="51"/>
      <c r="T1863" s="48"/>
      <c r="U1863" s="51"/>
      <c r="V1863" s="48"/>
      <c r="W1863" s="45"/>
      <c r="X1863"/>
      <c r="Y1863"/>
      <c r="Z1863"/>
      <c r="AA1863"/>
      <c r="AB1863"/>
    </row>
    <row r="1864" spans="1:28" x14ac:dyDescent="0.25">
      <c r="A1864" s="61"/>
      <c r="B1864" s="40"/>
      <c r="D1864" s="42"/>
      <c r="E1864" s="58"/>
      <c r="F1864" s="55"/>
      <c r="G1864" s="55"/>
      <c r="H1864" s="51"/>
      <c r="I1864" s="51"/>
      <c r="J1864" s="48"/>
      <c r="K1864" s="51"/>
      <c r="L1864" s="48"/>
      <c r="M1864" s="51"/>
      <c r="N1864" s="48"/>
      <c r="O1864" s="51"/>
      <c r="P1864" s="48"/>
      <c r="Q1864" s="51"/>
      <c r="R1864" s="48"/>
      <c r="S1864" s="51"/>
      <c r="T1864" s="48"/>
      <c r="U1864" s="51"/>
      <c r="V1864" s="48"/>
      <c r="W1864" s="45"/>
      <c r="X1864"/>
      <c r="Y1864"/>
      <c r="Z1864"/>
      <c r="AA1864"/>
      <c r="AB1864"/>
    </row>
    <row r="1865" spans="1:28" ht="15.75" thickBot="1" x14ac:dyDescent="0.3">
      <c r="A1865" s="62"/>
      <c r="B1865" s="41"/>
      <c r="C1865" s="35"/>
      <c r="D1865" s="25"/>
      <c r="E1865" s="59"/>
      <c r="F1865" s="56"/>
      <c r="G1865" s="56"/>
      <c r="H1865" s="52"/>
      <c r="I1865" s="52"/>
      <c r="J1865" s="53"/>
      <c r="K1865" s="52"/>
      <c r="L1865" s="53"/>
      <c r="M1865" s="52"/>
      <c r="N1865" s="53"/>
      <c r="O1865" s="52"/>
      <c r="P1865" s="53"/>
      <c r="Q1865" s="52"/>
      <c r="R1865" s="53"/>
      <c r="S1865" s="52"/>
      <c r="T1865" s="53"/>
      <c r="U1865" s="52"/>
      <c r="V1865" s="49"/>
      <c r="W1865" s="46"/>
      <c r="X1865"/>
      <c r="Y1865"/>
      <c r="Z1865"/>
      <c r="AA1865"/>
      <c r="AB1865"/>
    </row>
    <row r="1866" spans="1:28" x14ac:dyDescent="0.25">
      <c r="A1866" s="60"/>
      <c r="B1866" s="37" t="str">
        <f>IFERROR(VLOOKUP(A1866,'Listing Clients'!A:K,2,0),"")</f>
        <v/>
      </c>
      <c r="C1866" s="39" t="str">
        <f>IFERROR(VLOOKUP(A1866,'Listing Clients'!A:K,3,0),"")</f>
        <v/>
      </c>
      <c r="D1866" s="24"/>
      <c r="E1866" s="57"/>
      <c r="F1866" s="54"/>
      <c r="G1866" s="54"/>
      <c r="H1866" s="50">
        <f t="shared" ref="H1866" si="7003">G1866-F1866</f>
        <v>0</v>
      </c>
      <c r="I1866" s="50">
        <f t="shared" ref="I1866" si="7004">COUNTIF(D1866:D1869,"Adulte")*H1866</f>
        <v>0</v>
      </c>
      <c r="J1866" s="47">
        <f t="shared" ref="J1866" si="7005">IF(I1866="","",I1866*Y$2)</f>
        <v>0</v>
      </c>
      <c r="K1866" s="50">
        <f t="shared" ref="K1866" si="7006">COUNTIF(D1866:D1869,"E&lt;10 ans")*H1866</f>
        <v>0</v>
      </c>
      <c r="L1866" s="47">
        <f t="shared" si="6991"/>
        <v>0</v>
      </c>
      <c r="M1866" s="50">
        <f t="shared" ref="M1866" si="7007">COUNTIF(D1866:D1869,"Invité")*H1866</f>
        <v>0</v>
      </c>
      <c r="N1866" s="47">
        <f t="shared" ref="N1866" si="7008">IF(M1866="","",M1866*AC$2)</f>
        <v>0</v>
      </c>
      <c r="O1866" s="50">
        <f t="shared" ref="O1866" si="7009">COUNTIF(D1866:D1869,"Adulte")*H1866</f>
        <v>0</v>
      </c>
      <c r="P1866" s="47">
        <f t="shared" ref="P1866" si="7010">IF(O1866="","",O1866*Z$2)</f>
        <v>0</v>
      </c>
      <c r="Q1866" s="50">
        <f t="shared" ref="Q1866" si="7011">COUNTIF(D1866:D1869,"E&lt;10 ans")*H1866</f>
        <v>0</v>
      </c>
      <c r="R1866" s="47">
        <f t="shared" ref="R1866" si="7012">IF(Q1866="","",Q1866*AB$2)</f>
        <v>0</v>
      </c>
      <c r="S1866" s="50">
        <f t="shared" ref="S1866" si="7013">COUNTIF(D1866:D1869,"Invité")*H1866</f>
        <v>0</v>
      </c>
      <c r="T1866" s="47">
        <f t="shared" ref="T1866" si="7014">IF(S1866="","",S1866*AD$2)</f>
        <v>0</v>
      </c>
      <c r="U1866" s="50">
        <f t="shared" ref="U1866" si="7015">COUNTIF(D1866:D1869,"E&lt;3 ans")</f>
        <v>0</v>
      </c>
      <c r="V1866" s="47">
        <f t="shared" ref="V1866" si="7016">SUM(J1866,L1866,N1866,P1866,R1866,T1866,AE1866)</f>
        <v>0</v>
      </c>
      <c r="W1866" s="44">
        <f t="shared" ref="W1866" si="7017">SUM(O1866,Q1866,S1866)</f>
        <v>0</v>
      </c>
      <c r="X1866"/>
      <c r="Y1866"/>
      <c r="Z1866"/>
      <c r="AA1866"/>
      <c r="AB1866"/>
    </row>
    <row r="1867" spans="1:28" x14ac:dyDescent="0.25">
      <c r="A1867" s="61"/>
      <c r="B1867" s="40"/>
      <c r="D1867" s="42"/>
      <c r="E1867" s="58"/>
      <c r="F1867" s="55"/>
      <c r="G1867" s="55"/>
      <c r="H1867" s="51"/>
      <c r="I1867" s="51"/>
      <c r="J1867" s="48"/>
      <c r="K1867" s="51"/>
      <c r="L1867" s="48"/>
      <c r="M1867" s="51"/>
      <c r="N1867" s="48"/>
      <c r="O1867" s="51"/>
      <c r="P1867" s="48"/>
      <c r="Q1867" s="51"/>
      <c r="R1867" s="48"/>
      <c r="S1867" s="51"/>
      <c r="T1867" s="48"/>
      <c r="U1867" s="51"/>
      <c r="V1867" s="48"/>
      <c r="W1867" s="45"/>
      <c r="X1867"/>
      <c r="Y1867"/>
      <c r="Z1867"/>
      <c r="AA1867"/>
      <c r="AB1867"/>
    </row>
    <row r="1868" spans="1:28" x14ac:dyDescent="0.25">
      <c r="A1868" s="61"/>
      <c r="B1868" s="40"/>
      <c r="D1868" s="42"/>
      <c r="E1868" s="58"/>
      <c r="F1868" s="55"/>
      <c r="G1868" s="55"/>
      <c r="H1868" s="51"/>
      <c r="I1868" s="51"/>
      <c r="J1868" s="48"/>
      <c r="K1868" s="51"/>
      <c r="L1868" s="48"/>
      <c r="M1868" s="51"/>
      <c r="N1868" s="48"/>
      <c r="O1868" s="51"/>
      <c r="P1868" s="48"/>
      <c r="Q1868" s="51"/>
      <c r="R1868" s="48"/>
      <c r="S1868" s="51"/>
      <c r="T1868" s="48"/>
      <c r="U1868" s="51"/>
      <c r="V1868" s="48"/>
      <c r="W1868" s="45"/>
      <c r="X1868"/>
      <c r="Y1868"/>
      <c r="Z1868"/>
      <c r="AA1868"/>
      <c r="AB1868"/>
    </row>
    <row r="1869" spans="1:28" ht="15.75" thickBot="1" x14ac:dyDescent="0.3">
      <c r="A1869" s="62"/>
      <c r="B1869" s="41"/>
      <c r="C1869" s="35"/>
      <c r="D1869" s="25"/>
      <c r="E1869" s="59"/>
      <c r="F1869" s="56"/>
      <c r="G1869" s="56"/>
      <c r="H1869" s="52"/>
      <c r="I1869" s="52"/>
      <c r="J1869" s="53"/>
      <c r="K1869" s="52"/>
      <c r="L1869" s="53"/>
      <c r="M1869" s="52"/>
      <c r="N1869" s="53"/>
      <c r="O1869" s="52"/>
      <c r="P1869" s="53"/>
      <c r="Q1869" s="52"/>
      <c r="R1869" s="53"/>
      <c r="S1869" s="52"/>
      <c r="T1869" s="53"/>
      <c r="U1869" s="52"/>
      <c r="V1869" s="49"/>
      <c r="W1869" s="46"/>
      <c r="X1869"/>
      <c r="Y1869"/>
      <c r="Z1869"/>
      <c r="AA1869"/>
      <c r="AB1869"/>
    </row>
    <row r="1870" spans="1:28" x14ac:dyDescent="0.25">
      <c r="A1870" s="60"/>
      <c r="B1870" s="37" t="str">
        <f>IFERROR(VLOOKUP(A1870,'Listing Clients'!A:K,2,0),"")</f>
        <v/>
      </c>
      <c r="C1870" s="39" t="str">
        <f>IFERROR(VLOOKUP(A1870,'Listing Clients'!A:K,3,0),"")</f>
        <v/>
      </c>
      <c r="D1870" s="24"/>
      <c r="E1870" s="57"/>
      <c r="F1870" s="54"/>
      <c r="G1870" s="54"/>
      <c r="H1870" s="50">
        <f t="shared" ref="H1870" si="7018">G1870-F1870</f>
        <v>0</v>
      </c>
      <c r="I1870" s="50">
        <f t="shared" ref="I1870" si="7019">COUNTIF(D1870:D1873,"Adulte")*H1870</f>
        <v>0</v>
      </c>
      <c r="J1870" s="47">
        <f t="shared" ref="J1870" si="7020">IF(I1870="","",I1870*Y$2)</f>
        <v>0</v>
      </c>
      <c r="K1870" s="50">
        <f t="shared" ref="K1870" si="7021">COUNTIF(D1870:D1873,"E&lt;10 ans")*H1870</f>
        <v>0</v>
      </c>
      <c r="L1870" s="47">
        <f t="shared" si="6991"/>
        <v>0</v>
      </c>
      <c r="M1870" s="50">
        <f t="shared" ref="M1870" si="7022">COUNTIF(D1870:D1873,"Invité")*H1870</f>
        <v>0</v>
      </c>
      <c r="N1870" s="47">
        <f t="shared" ref="N1870" si="7023">IF(M1870="","",M1870*AC$2)</f>
        <v>0</v>
      </c>
      <c r="O1870" s="50">
        <f t="shared" ref="O1870" si="7024">COUNTIF(D1870:D1873,"Adulte")*H1870</f>
        <v>0</v>
      </c>
      <c r="P1870" s="47">
        <f t="shared" ref="P1870" si="7025">IF(O1870="","",O1870*Z$2)</f>
        <v>0</v>
      </c>
      <c r="Q1870" s="50">
        <f t="shared" ref="Q1870" si="7026">COUNTIF(D1870:D1873,"E&lt;10 ans")*H1870</f>
        <v>0</v>
      </c>
      <c r="R1870" s="47">
        <f t="shared" ref="R1870" si="7027">IF(Q1870="","",Q1870*AB$2)</f>
        <v>0</v>
      </c>
      <c r="S1870" s="50">
        <f t="shared" ref="S1870" si="7028">COUNTIF(D1870:D1873,"Invité")*H1870</f>
        <v>0</v>
      </c>
      <c r="T1870" s="47">
        <f t="shared" ref="T1870" si="7029">IF(S1870="","",S1870*AD$2)</f>
        <v>0</v>
      </c>
      <c r="U1870" s="50">
        <f t="shared" ref="U1870" si="7030">COUNTIF(D1870:D1873,"E&lt;3 ans")</f>
        <v>0</v>
      </c>
      <c r="V1870" s="47">
        <f t="shared" ref="V1870" si="7031">SUM(J1870,L1870,N1870,P1870,R1870,T1870,AE1870)</f>
        <v>0</v>
      </c>
      <c r="W1870" s="44">
        <f t="shared" ref="W1870" si="7032">SUM(O1870,Q1870,S1870)</f>
        <v>0</v>
      </c>
      <c r="X1870"/>
      <c r="Y1870"/>
      <c r="Z1870"/>
      <c r="AA1870"/>
      <c r="AB1870"/>
    </row>
    <row r="1871" spans="1:28" x14ac:dyDescent="0.25">
      <c r="A1871" s="61"/>
      <c r="B1871" s="40"/>
      <c r="D1871" s="42"/>
      <c r="E1871" s="58"/>
      <c r="F1871" s="55"/>
      <c r="G1871" s="55"/>
      <c r="H1871" s="51"/>
      <c r="I1871" s="51"/>
      <c r="J1871" s="48"/>
      <c r="K1871" s="51"/>
      <c r="L1871" s="48"/>
      <c r="M1871" s="51"/>
      <c r="N1871" s="48"/>
      <c r="O1871" s="51"/>
      <c r="P1871" s="48"/>
      <c r="Q1871" s="51"/>
      <c r="R1871" s="48"/>
      <c r="S1871" s="51"/>
      <c r="T1871" s="48"/>
      <c r="U1871" s="51"/>
      <c r="V1871" s="48"/>
      <c r="W1871" s="45"/>
      <c r="X1871"/>
      <c r="Y1871"/>
      <c r="Z1871"/>
      <c r="AA1871"/>
      <c r="AB1871"/>
    </row>
    <row r="1872" spans="1:28" x14ac:dyDescent="0.25">
      <c r="A1872" s="61"/>
      <c r="B1872" s="40"/>
      <c r="D1872" s="42"/>
      <c r="E1872" s="58"/>
      <c r="F1872" s="55"/>
      <c r="G1872" s="55"/>
      <c r="H1872" s="51"/>
      <c r="I1872" s="51"/>
      <c r="J1872" s="48"/>
      <c r="K1872" s="51"/>
      <c r="L1872" s="48"/>
      <c r="M1872" s="51"/>
      <c r="N1872" s="48"/>
      <c r="O1872" s="51"/>
      <c r="P1872" s="48"/>
      <c r="Q1872" s="51"/>
      <c r="R1872" s="48"/>
      <c r="S1872" s="51"/>
      <c r="T1872" s="48"/>
      <c r="U1872" s="51"/>
      <c r="V1872" s="48"/>
      <c r="W1872" s="45"/>
      <c r="X1872"/>
      <c r="Y1872"/>
      <c r="Z1872"/>
      <c r="AA1872"/>
      <c r="AB1872"/>
    </row>
    <row r="1873" spans="1:28" ht="15.75" thickBot="1" x14ac:dyDescent="0.3">
      <c r="A1873" s="62"/>
      <c r="B1873" s="41"/>
      <c r="C1873" s="35"/>
      <c r="D1873" s="25"/>
      <c r="E1873" s="59"/>
      <c r="F1873" s="56"/>
      <c r="G1873" s="56"/>
      <c r="H1873" s="52"/>
      <c r="I1873" s="52"/>
      <c r="J1873" s="53"/>
      <c r="K1873" s="52"/>
      <c r="L1873" s="53"/>
      <c r="M1873" s="52"/>
      <c r="N1873" s="53"/>
      <c r="O1873" s="52"/>
      <c r="P1873" s="53"/>
      <c r="Q1873" s="52"/>
      <c r="R1873" s="53"/>
      <c r="S1873" s="52"/>
      <c r="T1873" s="53"/>
      <c r="U1873" s="52"/>
      <c r="V1873" s="49"/>
      <c r="W1873" s="46"/>
      <c r="X1873"/>
      <c r="Y1873"/>
      <c r="Z1873"/>
      <c r="AA1873"/>
      <c r="AB1873"/>
    </row>
    <row r="1874" spans="1:28" x14ac:dyDescent="0.25">
      <c r="A1874" s="60"/>
      <c r="B1874" s="37" t="str">
        <f>IFERROR(VLOOKUP(A1874,'Listing Clients'!A:K,2,0),"")</f>
        <v/>
      </c>
      <c r="C1874" s="39" t="str">
        <f>IFERROR(VLOOKUP(A1874,'Listing Clients'!A:K,3,0),"")</f>
        <v/>
      </c>
      <c r="D1874" s="24"/>
      <c r="E1874" s="57"/>
      <c r="F1874" s="54"/>
      <c r="G1874" s="54"/>
      <c r="H1874" s="50">
        <f t="shared" ref="H1874" si="7033">G1874-F1874</f>
        <v>0</v>
      </c>
      <c r="I1874" s="50">
        <f t="shared" ref="I1874" si="7034">COUNTIF(D1874:D1877,"Adulte")*H1874</f>
        <v>0</v>
      </c>
      <c r="J1874" s="47">
        <f t="shared" ref="J1874" si="7035">IF(I1874="","",I1874*Y$2)</f>
        <v>0</v>
      </c>
      <c r="K1874" s="50">
        <f t="shared" ref="K1874" si="7036">COUNTIF(D1874:D1877,"E&lt;10 ans")*H1874</f>
        <v>0</v>
      </c>
      <c r="L1874" s="47">
        <f t="shared" si="6991"/>
        <v>0</v>
      </c>
      <c r="M1874" s="50">
        <f t="shared" ref="M1874" si="7037">COUNTIF(D1874:D1877,"Invité")*H1874</f>
        <v>0</v>
      </c>
      <c r="N1874" s="47">
        <f t="shared" ref="N1874" si="7038">IF(M1874="","",M1874*AC$2)</f>
        <v>0</v>
      </c>
      <c r="O1874" s="50">
        <f t="shared" ref="O1874" si="7039">COUNTIF(D1874:D1877,"Adulte")*H1874</f>
        <v>0</v>
      </c>
      <c r="P1874" s="47">
        <f t="shared" ref="P1874" si="7040">IF(O1874="","",O1874*Z$2)</f>
        <v>0</v>
      </c>
      <c r="Q1874" s="50">
        <f t="shared" ref="Q1874" si="7041">COUNTIF(D1874:D1877,"E&lt;10 ans")*H1874</f>
        <v>0</v>
      </c>
      <c r="R1874" s="47">
        <f t="shared" ref="R1874" si="7042">IF(Q1874="","",Q1874*AB$2)</f>
        <v>0</v>
      </c>
      <c r="S1874" s="50">
        <f t="shared" ref="S1874" si="7043">COUNTIF(D1874:D1877,"Invité")*H1874</f>
        <v>0</v>
      </c>
      <c r="T1874" s="47">
        <f t="shared" ref="T1874" si="7044">IF(S1874="","",S1874*AD$2)</f>
        <v>0</v>
      </c>
      <c r="U1874" s="50">
        <f t="shared" ref="U1874" si="7045">COUNTIF(D1874:D1877,"E&lt;3 ans")</f>
        <v>0</v>
      </c>
      <c r="V1874" s="47">
        <f t="shared" ref="V1874" si="7046">SUM(J1874,L1874,N1874,P1874,R1874,T1874,AE1874)</f>
        <v>0</v>
      </c>
      <c r="W1874" s="44">
        <f t="shared" ref="W1874" si="7047">SUM(O1874,Q1874,S1874)</f>
        <v>0</v>
      </c>
      <c r="X1874"/>
      <c r="Y1874"/>
      <c r="Z1874"/>
      <c r="AA1874"/>
      <c r="AB1874"/>
    </row>
    <row r="1875" spans="1:28" x14ac:dyDescent="0.25">
      <c r="A1875" s="61"/>
      <c r="B1875" s="40"/>
      <c r="D1875" s="42"/>
      <c r="E1875" s="58"/>
      <c r="F1875" s="55"/>
      <c r="G1875" s="55"/>
      <c r="H1875" s="51"/>
      <c r="I1875" s="51"/>
      <c r="J1875" s="48"/>
      <c r="K1875" s="51"/>
      <c r="L1875" s="48"/>
      <c r="M1875" s="51"/>
      <c r="N1875" s="48"/>
      <c r="O1875" s="51"/>
      <c r="P1875" s="48"/>
      <c r="Q1875" s="51"/>
      <c r="R1875" s="48"/>
      <c r="S1875" s="51"/>
      <c r="T1875" s="48"/>
      <c r="U1875" s="51"/>
      <c r="V1875" s="48"/>
      <c r="W1875" s="45"/>
      <c r="X1875"/>
      <c r="Y1875"/>
      <c r="Z1875"/>
      <c r="AA1875"/>
      <c r="AB1875"/>
    </row>
    <row r="1876" spans="1:28" x14ac:dyDescent="0.25">
      <c r="A1876" s="61"/>
      <c r="B1876" s="40"/>
      <c r="D1876" s="42"/>
      <c r="E1876" s="58"/>
      <c r="F1876" s="55"/>
      <c r="G1876" s="55"/>
      <c r="H1876" s="51"/>
      <c r="I1876" s="51"/>
      <c r="J1876" s="48"/>
      <c r="K1876" s="51"/>
      <c r="L1876" s="48"/>
      <c r="M1876" s="51"/>
      <c r="N1876" s="48"/>
      <c r="O1876" s="51"/>
      <c r="P1876" s="48"/>
      <c r="Q1876" s="51"/>
      <c r="R1876" s="48"/>
      <c r="S1876" s="51"/>
      <c r="T1876" s="48"/>
      <c r="U1876" s="51"/>
      <c r="V1876" s="48"/>
      <c r="W1876" s="45"/>
      <c r="X1876"/>
      <c r="Y1876"/>
      <c r="Z1876"/>
      <c r="AA1876"/>
      <c r="AB1876"/>
    </row>
    <row r="1877" spans="1:28" ht="15.75" thickBot="1" x14ac:dyDescent="0.3">
      <c r="A1877" s="62"/>
      <c r="B1877" s="41"/>
      <c r="C1877" s="35"/>
      <c r="D1877" s="25"/>
      <c r="E1877" s="59"/>
      <c r="F1877" s="56"/>
      <c r="G1877" s="56"/>
      <c r="H1877" s="52"/>
      <c r="I1877" s="52"/>
      <c r="J1877" s="53"/>
      <c r="K1877" s="52"/>
      <c r="L1877" s="53"/>
      <c r="M1877" s="52"/>
      <c r="N1877" s="53"/>
      <c r="O1877" s="52"/>
      <c r="P1877" s="53"/>
      <c r="Q1877" s="52"/>
      <c r="R1877" s="53"/>
      <c r="S1877" s="52"/>
      <c r="T1877" s="53"/>
      <c r="U1877" s="52"/>
      <c r="V1877" s="49"/>
      <c r="W1877" s="46"/>
      <c r="X1877"/>
      <c r="Y1877"/>
      <c r="Z1877"/>
      <c r="AA1877"/>
      <c r="AB1877"/>
    </row>
    <row r="1878" spans="1:28" x14ac:dyDescent="0.25">
      <c r="A1878" s="60"/>
      <c r="B1878" s="37" t="str">
        <f>IFERROR(VLOOKUP(A1878,'Listing Clients'!A:K,2,0),"")</f>
        <v/>
      </c>
      <c r="C1878" s="39" t="str">
        <f>IFERROR(VLOOKUP(A1878,'Listing Clients'!A:K,3,0),"")</f>
        <v/>
      </c>
      <c r="D1878" s="24"/>
      <c r="E1878" s="57"/>
      <c r="F1878" s="54"/>
      <c r="G1878" s="54"/>
      <c r="H1878" s="50">
        <f t="shared" ref="H1878" si="7048">G1878-F1878</f>
        <v>0</v>
      </c>
      <c r="I1878" s="50">
        <f t="shared" ref="I1878" si="7049">COUNTIF(D1878:D1881,"Adulte")*H1878</f>
        <v>0</v>
      </c>
      <c r="J1878" s="47">
        <f t="shared" ref="J1878" si="7050">IF(I1878="","",I1878*Y$2)</f>
        <v>0</v>
      </c>
      <c r="K1878" s="50">
        <f t="shared" ref="K1878" si="7051">COUNTIF(D1878:D1881,"E&lt;10 ans")*H1878</f>
        <v>0</v>
      </c>
      <c r="L1878" s="47">
        <f t="shared" si="6991"/>
        <v>0</v>
      </c>
      <c r="M1878" s="50">
        <f t="shared" ref="M1878" si="7052">COUNTIF(D1878:D1881,"Invité")*H1878</f>
        <v>0</v>
      </c>
      <c r="N1878" s="47">
        <f t="shared" ref="N1878" si="7053">IF(M1878="","",M1878*AC$2)</f>
        <v>0</v>
      </c>
      <c r="O1878" s="50">
        <f t="shared" ref="O1878" si="7054">COUNTIF(D1878:D1881,"Adulte")*H1878</f>
        <v>0</v>
      </c>
      <c r="P1878" s="47">
        <f t="shared" ref="P1878" si="7055">IF(O1878="","",O1878*Z$2)</f>
        <v>0</v>
      </c>
      <c r="Q1878" s="50">
        <f t="shared" ref="Q1878" si="7056">COUNTIF(D1878:D1881,"E&lt;10 ans")*H1878</f>
        <v>0</v>
      </c>
      <c r="R1878" s="47">
        <f t="shared" ref="R1878" si="7057">IF(Q1878="","",Q1878*AB$2)</f>
        <v>0</v>
      </c>
      <c r="S1878" s="50">
        <f t="shared" ref="S1878" si="7058">COUNTIF(D1878:D1881,"Invité")*H1878</f>
        <v>0</v>
      </c>
      <c r="T1878" s="47">
        <f t="shared" ref="T1878" si="7059">IF(S1878="","",S1878*AD$2)</f>
        <v>0</v>
      </c>
      <c r="U1878" s="50">
        <f t="shared" ref="U1878" si="7060">COUNTIF(D1878:D1881,"E&lt;3 ans")</f>
        <v>0</v>
      </c>
      <c r="V1878" s="47">
        <f t="shared" ref="V1878" si="7061">SUM(J1878,L1878,N1878,P1878,R1878,T1878,AE1878)</f>
        <v>0</v>
      </c>
      <c r="W1878" s="44">
        <f t="shared" ref="W1878" si="7062">SUM(O1878,Q1878,S1878)</f>
        <v>0</v>
      </c>
      <c r="X1878"/>
      <c r="Y1878"/>
      <c r="Z1878"/>
      <c r="AA1878"/>
      <c r="AB1878"/>
    </row>
    <row r="1879" spans="1:28" x14ac:dyDescent="0.25">
      <c r="A1879" s="61"/>
      <c r="B1879" s="40"/>
      <c r="D1879" s="42"/>
      <c r="E1879" s="58"/>
      <c r="F1879" s="55"/>
      <c r="G1879" s="55"/>
      <c r="H1879" s="51"/>
      <c r="I1879" s="51"/>
      <c r="J1879" s="48"/>
      <c r="K1879" s="51"/>
      <c r="L1879" s="48"/>
      <c r="M1879" s="51"/>
      <c r="N1879" s="48"/>
      <c r="O1879" s="51"/>
      <c r="P1879" s="48"/>
      <c r="Q1879" s="51"/>
      <c r="R1879" s="48"/>
      <c r="S1879" s="51"/>
      <c r="T1879" s="48"/>
      <c r="U1879" s="51"/>
      <c r="V1879" s="48"/>
      <c r="W1879" s="45"/>
      <c r="X1879"/>
      <c r="Y1879"/>
      <c r="Z1879"/>
      <c r="AA1879"/>
      <c r="AB1879"/>
    </row>
    <row r="1880" spans="1:28" x14ac:dyDescent="0.25">
      <c r="A1880" s="61"/>
      <c r="B1880" s="40"/>
      <c r="D1880" s="42"/>
      <c r="E1880" s="58"/>
      <c r="F1880" s="55"/>
      <c r="G1880" s="55"/>
      <c r="H1880" s="51"/>
      <c r="I1880" s="51"/>
      <c r="J1880" s="48"/>
      <c r="K1880" s="51"/>
      <c r="L1880" s="48"/>
      <c r="M1880" s="51"/>
      <c r="N1880" s="48"/>
      <c r="O1880" s="51"/>
      <c r="P1880" s="48"/>
      <c r="Q1880" s="51"/>
      <c r="R1880" s="48"/>
      <c r="S1880" s="51"/>
      <c r="T1880" s="48"/>
      <c r="U1880" s="51"/>
      <c r="V1880" s="48"/>
      <c r="W1880" s="45"/>
      <c r="X1880"/>
      <c r="Y1880"/>
      <c r="Z1880"/>
      <c r="AA1880"/>
      <c r="AB1880"/>
    </row>
    <row r="1881" spans="1:28" ht="15.75" thickBot="1" x14ac:dyDescent="0.3">
      <c r="A1881" s="62"/>
      <c r="B1881" s="41"/>
      <c r="C1881" s="35"/>
      <c r="D1881" s="25"/>
      <c r="E1881" s="59"/>
      <c r="F1881" s="56"/>
      <c r="G1881" s="56"/>
      <c r="H1881" s="52"/>
      <c r="I1881" s="52"/>
      <c r="J1881" s="53"/>
      <c r="K1881" s="52"/>
      <c r="L1881" s="53"/>
      <c r="M1881" s="52"/>
      <c r="N1881" s="53"/>
      <c r="O1881" s="52"/>
      <c r="P1881" s="53"/>
      <c r="Q1881" s="52"/>
      <c r="R1881" s="53"/>
      <c r="S1881" s="52"/>
      <c r="T1881" s="53"/>
      <c r="U1881" s="52"/>
      <c r="V1881" s="49"/>
      <c r="W1881" s="46"/>
      <c r="X1881"/>
      <c r="Y1881"/>
      <c r="Z1881"/>
      <c r="AA1881"/>
      <c r="AB1881"/>
    </row>
    <row r="1882" spans="1:28" x14ac:dyDescent="0.25">
      <c r="A1882" s="60"/>
      <c r="B1882" s="37" t="str">
        <f>IFERROR(VLOOKUP(A1882,'Listing Clients'!A:K,2,0),"")</f>
        <v/>
      </c>
      <c r="C1882" s="39" t="str">
        <f>IFERROR(VLOOKUP(A1882,'Listing Clients'!A:K,3,0),"")</f>
        <v/>
      </c>
      <c r="D1882" s="24"/>
      <c r="E1882" s="57"/>
      <c r="F1882" s="54"/>
      <c r="G1882" s="54"/>
      <c r="H1882" s="50">
        <f t="shared" ref="H1882" si="7063">G1882-F1882</f>
        <v>0</v>
      </c>
      <c r="I1882" s="50">
        <f t="shared" ref="I1882" si="7064">COUNTIF(D1882:D1885,"Adulte")*H1882</f>
        <v>0</v>
      </c>
      <c r="J1882" s="47">
        <f t="shared" ref="J1882" si="7065">IF(I1882="","",I1882*Y$2)</f>
        <v>0</v>
      </c>
      <c r="K1882" s="50">
        <f t="shared" ref="K1882" si="7066">COUNTIF(D1882:D1885,"E&lt;10 ans")*H1882</f>
        <v>0</v>
      </c>
      <c r="L1882" s="47">
        <f t="shared" si="6991"/>
        <v>0</v>
      </c>
      <c r="M1882" s="50">
        <f t="shared" ref="M1882" si="7067">COUNTIF(D1882:D1885,"Invité")*H1882</f>
        <v>0</v>
      </c>
      <c r="N1882" s="47">
        <f t="shared" ref="N1882" si="7068">IF(M1882="","",M1882*AC$2)</f>
        <v>0</v>
      </c>
      <c r="O1882" s="50">
        <f t="shared" ref="O1882" si="7069">COUNTIF(D1882:D1885,"Adulte")*H1882</f>
        <v>0</v>
      </c>
      <c r="P1882" s="47">
        <f t="shared" ref="P1882" si="7070">IF(O1882="","",O1882*Z$2)</f>
        <v>0</v>
      </c>
      <c r="Q1882" s="50">
        <f t="shared" ref="Q1882" si="7071">COUNTIF(D1882:D1885,"E&lt;10 ans")*H1882</f>
        <v>0</v>
      </c>
      <c r="R1882" s="47">
        <f t="shared" ref="R1882" si="7072">IF(Q1882="","",Q1882*AB$2)</f>
        <v>0</v>
      </c>
      <c r="S1882" s="50">
        <f t="shared" ref="S1882" si="7073">COUNTIF(D1882:D1885,"Invité")*H1882</f>
        <v>0</v>
      </c>
      <c r="T1882" s="47">
        <f t="shared" ref="T1882" si="7074">IF(S1882="","",S1882*AD$2)</f>
        <v>0</v>
      </c>
      <c r="U1882" s="50">
        <f t="shared" ref="U1882" si="7075">COUNTIF(D1882:D1885,"E&lt;3 ans")</f>
        <v>0</v>
      </c>
      <c r="V1882" s="47">
        <f t="shared" ref="V1882" si="7076">SUM(J1882,L1882,N1882,P1882,R1882,T1882,AE1882)</f>
        <v>0</v>
      </c>
      <c r="W1882" s="44">
        <f t="shared" ref="W1882" si="7077">SUM(O1882,Q1882,S1882)</f>
        <v>0</v>
      </c>
      <c r="X1882"/>
      <c r="Y1882"/>
      <c r="Z1882"/>
      <c r="AA1882"/>
      <c r="AB1882"/>
    </row>
    <row r="1883" spans="1:28" x14ac:dyDescent="0.25">
      <c r="A1883" s="61"/>
      <c r="B1883" s="40"/>
      <c r="D1883" s="42"/>
      <c r="E1883" s="58"/>
      <c r="F1883" s="55"/>
      <c r="G1883" s="55"/>
      <c r="H1883" s="51"/>
      <c r="I1883" s="51"/>
      <c r="J1883" s="48"/>
      <c r="K1883" s="51"/>
      <c r="L1883" s="48"/>
      <c r="M1883" s="51"/>
      <c r="N1883" s="48"/>
      <c r="O1883" s="51"/>
      <c r="P1883" s="48"/>
      <c r="Q1883" s="51"/>
      <c r="R1883" s="48"/>
      <c r="S1883" s="51"/>
      <c r="T1883" s="48"/>
      <c r="U1883" s="51"/>
      <c r="V1883" s="48"/>
      <c r="W1883" s="45"/>
      <c r="X1883"/>
      <c r="Y1883"/>
      <c r="Z1883"/>
      <c r="AA1883"/>
      <c r="AB1883"/>
    </row>
    <row r="1884" spans="1:28" x14ac:dyDescent="0.25">
      <c r="A1884" s="61"/>
      <c r="B1884" s="40"/>
      <c r="D1884" s="42"/>
      <c r="E1884" s="58"/>
      <c r="F1884" s="55"/>
      <c r="G1884" s="55"/>
      <c r="H1884" s="51"/>
      <c r="I1884" s="51"/>
      <c r="J1884" s="48"/>
      <c r="K1884" s="51"/>
      <c r="L1884" s="48"/>
      <c r="M1884" s="51"/>
      <c r="N1884" s="48"/>
      <c r="O1884" s="51"/>
      <c r="P1884" s="48"/>
      <c r="Q1884" s="51"/>
      <c r="R1884" s="48"/>
      <c r="S1884" s="51"/>
      <c r="T1884" s="48"/>
      <c r="U1884" s="51"/>
      <c r="V1884" s="48"/>
      <c r="W1884" s="45"/>
      <c r="X1884"/>
      <c r="Y1884"/>
      <c r="Z1884"/>
      <c r="AA1884"/>
      <c r="AB1884"/>
    </row>
    <row r="1885" spans="1:28" ht="15.75" thickBot="1" x14ac:dyDescent="0.3">
      <c r="A1885" s="62"/>
      <c r="B1885" s="41"/>
      <c r="C1885" s="35"/>
      <c r="D1885" s="25"/>
      <c r="E1885" s="59"/>
      <c r="F1885" s="56"/>
      <c r="G1885" s="56"/>
      <c r="H1885" s="52"/>
      <c r="I1885" s="52"/>
      <c r="J1885" s="53"/>
      <c r="K1885" s="52"/>
      <c r="L1885" s="53"/>
      <c r="M1885" s="52"/>
      <c r="N1885" s="53"/>
      <c r="O1885" s="52"/>
      <c r="P1885" s="53"/>
      <c r="Q1885" s="52"/>
      <c r="R1885" s="53"/>
      <c r="S1885" s="52"/>
      <c r="T1885" s="53"/>
      <c r="U1885" s="52"/>
      <c r="V1885" s="49"/>
      <c r="W1885" s="46"/>
      <c r="X1885"/>
      <c r="Y1885"/>
      <c r="Z1885"/>
      <c r="AA1885"/>
      <c r="AB1885"/>
    </row>
    <row r="1886" spans="1:28" x14ac:dyDescent="0.25">
      <c r="A1886" s="60"/>
      <c r="B1886" s="37" t="str">
        <f>IFERROR(VLOOKUP(A1886,'Listing Clients'!A:K,2,0),"")</f>
        <v/>
      </c>
      <c r="C1886" s="39" t="str">
        <f>IFERROR(VLOOKUP(A1886,'Listing Clients'!A:K,3,0),"")</f>
        <v/>
      </c>
      <c r="D1886" s="24"/>
      <c r="E1886" s="57"/>
      <c r="F1886" s="54"/>
      <c r="G1886" s="54"/>
      <c r="H1886" s="50">
        <f t="shared" ref="H1886" si="7078">G1886-F1886</f>
        <v>0</v>
      </c>
      <c r="I1886" s="50">
        <f t="shared" ref="I1886" si="7079">COUNTIF(D1886:D1889,"Adulte")*H1886</f>
        <v>0</v>
      </c>
      <c r="J1886" s="47">
        <f t="shared" ref="J1886" si="7080">IF(I1886="","",I1886*Y$2)</f>
        <v>0</v>
      </c>
      <c r="K1886" s="50">
        <f t="shared" ref="K1886" si="7081">COUNTIF(D1886:D1889,"E&lt;10 ans")*H1886</f>
        <v>0</v>
      </c>
      <c r="L1886" s="47">
        <f t="shared" si="6991"/>
        <v>0</v>
      </c>
      <c r="M1886" s="50">
        <f t="shared" ref="M1886" si="7082">COUNTIF(D1886:D1889,"Invité")*H1886</f>
        <v>0</v>
      </c>
      <c r="N1886" s="47">
        <f t="shared" ref="N1886" si="7083">IF(M1886="","",M1886*AC$2)</f>
        <v>0</v>
      </c>
      <c r="O1886" s="50">
        <f t="shared" ref="O1886" si="7084">COUNTIF(D1886:D1889,"Adulte")*H1886</f>
        <v>0</v>
      </c>
      <c r="P1886" s="47">
        <f t="shared" ref="P1886" si="7085">IF(O1886="","",O1886*Z$2)</f>
        <v>0</v>
      </c>
      <c r="Q1886" s="50">
        <f t="shared" ref="Q1886" si="7086">COUNTIF(D1886:D1889,"E&lt;10 ans")*H1886</f>
        <v>0</v>
      </c>
      <c r="R1886" s="47">
        <f t="shared" ref="R1886" si="7087">IF(Q1886="","",Q1886*AB$2)</f>
        <v>0</v>
      </c>
      <c r="S1886" s="50">
        <f t="shared" ref="S1886" si="7088">COUNTIF(D1886:D1889,"Invité")*H1886</f>
        <v>0</v>
      </c>
      <c r="T1886" s="47">
        <f t="shared" ref="T1886" si="7089">IF(S1886="","",S1886*AD$2)</f>
        <v>0</v>
      </c>
      <c r="U1886" s="50">
        <f t="shared" ref="U1886" si="7090">COUNTIF(D1886:D1889,"E&lt;3 ans")</f>
        <v>0</v>
      </c>
      <c r="V1886" s="47">
        <f t="shared" ref="V1886" si="7091">SUM(J1886,L1886,N1886,P1886,R1886,T1886,AE1886)</f>
        <v>0</v>
      </c>
      <c r="W1886" s="44">
        <f t="shared" ref="W1886" si="7092">SUM(O1886,Q1886,S1886)</f>
        <v>0</v>
      </c>
      <c r="X1886"/>
      <c r="Y1886"/>
      <c r="Z1886"/>
      <c r="AA1886"/>
      <c r="AB1886"/>
    </row>
    <row r="1887" spans="1:28" x14ac:dyDescent="0.25">
      <c r="A1887" s="61"/>
      <c r="B1887" s="40"/>
      <c r="D1887" s="42"/>
      <c r="E1887" s="58"/>
      <c r="F1887" s="55"/>
      <c r="G1887" s="55"/>
      <c r="H1887" s="51"/>
      <c r="I1887" s="51"/>
      <c r="J1887" s="48"/>
      <c r="K1887" s="51"/>
      <c r="L1887" s="48"/>
      <c r="M1887" s="51"/>
      <c r="N1887" s="48"/>
      <c r="O1887" s="51"/>
      <c r="P1887" s="48"/>
      <c r="Q1887" s="51"/>
      <c r="R1887" s="48"/>
      <c r="S1887" s="51"/>
      <c r="T1887" s="48"/>
      <c r="U1887" s="51"/>
      <c r="V1887" s="48"/>
      <c r="W1887" s="45"/>
      <c r="X1887"/>
      <c r="Y1887"/>
      <c r="Z1887"/>
      <c r="AA1887"/>
      <c r="AB1887"/>
    </row>
    <row r="1888" spans="1:28" x14ac:dyDescent="0.25">
      <c r="A1888" s="61"/>
      <c r="B1888" s="40"/>
      <c r="D1888" s="42"/>
      <c r="E1888" s="58"/>
      <c r="F1888" s="55"/>
      <c r="G1888" s="55"/>
      <c r="H1888" s="51"/>
      <c r="I1888" s="51"/>
      <c r="J1888" s="48"/>
      <c r="K1888" s="51"/>
      <c r="L1888" s="48"/>
      <c r="M1888" s="51"/>
      <c r="N1888" s="48"/>
      <c r="O1888" s="51"/>
      <c r="P1888" s="48"/>
      <c r="Q1888" s="51"/>
      <c r="R1888" s="48"/>
      <c r="S1888" s="51"/>
      <c r="T1888" s="48"/>
      <c r="U1888" s="51"/>
      <c r="V1888" s="48"/>
      <c r="W1888" s="45"/>
      <c r="X1888"/>
      <c r="Y1888"/>
      <c r="Z1888"/>
      <c r="AA1888"/>
      <c r="AB1888"/>
    </row>
    <row r="1889" spans="1:28" ht="15.75" thickBot="1" x14ac:dyDescent="0.3">
      <c r="A1889" s="62"/>
      <c r="B1889" s="41"/>
      <c r="C1889" s="35"/>
      <c r="D1889" s="25"/>
      <c r="E1889" s="59"/>
      <c r="F1889" s="56"/>
      <c r="G1889" s="56"/>
      <c r="H1889" s="52"/>
      <c r="I1889" s="52"/>
      <c r="J1889" s="53"/>
      <c r="K1889" s="52"/>
      <c r="L1889" s="53"/>
      <c r="M1889" s="52"/>
      <c r="N1889" s="53"/>
      <c r="O1889" s="52"/>
      <c r="P1889" s="53"/>
      <c r="Q1889" s="52"/>
      <c r="R1889" s="53"/>
      <c r="S1889" s="52"/>
      <c r="T1889" s="53"/>
      <c r="U1889" s="52"/>
      <c r="V1889" s="49"/>
      <c r="W1889" s="46"/>
      <c r="X1889"/>
      <c r="Y1889"/>
      <c r="Z1889"/>
      <c r="AA1889"/>
      <c r="AB1889"/>
    </row>
    <row r="1890" spans="1:28" x14ac:dyDescent="0.25">
      <c r="A1890" s="60"/>
      <c r="B1890" s="37" t="str">
        <f>IFERROR(VLOOKUP(A1890,'Listing Clients'!A:K,2,0),"")</f>
        <v/>
      </c>
      <c r="C1890" s="39" t="str">
        <f>IFERROR(VLOOKUP(A1890,'Listing Clients'!A:K,3,0),"")</f>
        <v/>
      </c>
      <c r="D1890" s="24"/>
      <c r="E1890" s="57"/>
      <c r="F1890" s="54"/>
      <c r="G1890" s="54"/>
      <c r="H1890" s="50">
        <f t="shared" ref="H1890" si="7093">G1890-F1890</f>
        <v>0</v>
      </c>
      <c r="I1890" s="50">
        <f t="shared" ref="I1890" si="7094">COUNTIF(D1890:D1893,"Adulte")*H1890</f>
        <v>0</v>
      </c>
      <c r="J1890" s="47">
        <f t="shared" ref="J1890" si="7095">IF(I1890="","",I1890*Y$2)</f>
        <v>0</v>
      </c>
      <c r="K1890" s="50">
        <f t="shared" ref="K1890" si="7096">COUNTIF(D1890:D1893,"E&lt;10 ans")*H1890</f>
        <v>0</v>
      </c>
      <c r="L1890" s="47">
        <f t="shared" si="6991"/>
        <v>0</v>
      </c>
      <c r="M1890" s="50">
        <f t="shared" ref="M1890" si="7097">COUNTIF(D1890:D1893,"Invité")*H1890</f>
        <v>0</v>
      </c>
      <c r="N1890" s="47">
        <f t="shared" ref="N1890" si="7098">IF(M1890="","",M1890*AC$2)</f>
        <v>0</v>
      </c>
      <c r="O1890" s="50">
        <f t="shared" ref="O1890" si="7099">COUNTIF(D1890:D1893,"Adulte")*H1890</f>
        <v>0</v>
      </c>
      <c r="P1890" s="47">
        <f t="shared" ref="P1890" si="7100">IF(O1890="","",O1890*Z$2)</f>
        <v>0</v>
      </c>
      <c r="Q1890" s="50">
        <f t="shared" ref="Q1890" si="7101">COUNTIF(D1890:D1893,"E&lt;10 ans")*H1890</f>
        <v>0</v>
      </c>
      <c r="R1890" s="47">
        <f t="shared" ref="R1890" si="7102">IF(Q1890="","",Q1890*AB$2)</f>
        <v>0</v>
      </c>
      <c r="S1890" s="50">
        <f t="shared" ref="S1890" si="7103">COUNTIF(D1890:D1893,"Invité")*H1890</f>
        <v>0</v>
      </c>
      <c r="T1890" s="47">
        <f t="shared" ref="T1890" si="7104">IF(S1890="","",S1890*AD$2)</f>
        <v>0</v>
      </c>
      <c r="U1890" s="50">
        <f t="shared" ref="U1890" si="7105">COUNTIF(D1890:D1893,"E&lt;3 ans")</f>
        <v>0</v>
      </c>
      <c r="V1890" s="47">
        <f t="shared" ref="V1890" si="7106">SUM(J1890,L1890,N1890,P1890,R1890,T1890,AE1890)</f>
        <v>0</v>
      </c>
      <c r="W1890" s="44">
        <f t="shared" ref="W1890" si="7107">SUM(O1890,Q1890,S1890)</f>
        <v>0</v>
      </c>
      <c r="X1890"/>
      <c r="Y1890"/>
      <c r="Z1890"/>
      <c r="AA1890"/>
      <c r="AB1890"/>
    </row>
    <row r="1891" spans="1:28" x14ac:dyDescent="0.25">
      <c r="A1891" s="61"/>
      <c r="B1891" s="40"/>
      <c r="D1891" s="42"/>
      <c r="E1891" s="58"/>
      <c r="F1891" s="55"/>
      <c r="G1891" s="55"/>
      <c r="H1891" s="51"/>
      <c r="I1891" s="51"/>
      <c r="J1891" s="48"/>
      <c r="K1891" s="51"/>
      <c r="L1891" s="48"/>
      <c r="M1891" s="51"/>
      <c r="N1891" s="48"/>
      <c r="O1891" s="51"/>
      <c r="P1891" s="48"/>
      <c r="Q1891" s="51"/>
      <c r="R1891" s="48"/>
      <c r="S1891" s="51"/>
      <c r="T1891" s="48"/>
      <c r="U1891" s="51"/>
      <c r="V1891" s="48"/>
      <c r="W1891" s="45"/>
      <c r="X1891"/>
      <c r="Y1891"/>
      <c r="Z1891"/>
      <c r="AA1891"/>
      <c r="AB1891"/>
    </row>
    <row r="1892" spans="1:28" x14ac:dyDescent="0.25">
      <c r="A1892" s="61"/>
      <c r="B1892" s="40"/>
      <c r="D1892" s="42"/>
      <c r="E1892" s="58"/>
      <c r="F1892" s="55"/>
      <c r="G1892" s="55"/>
      <c r="H1892" s="51"/>
      <c r="I1892" s="51"/>
      <c r="J1892" s="48"/>
      <c r="K1892" s="51"/>
      <c r="L1892" s="48"/>
      <c r="M1892" s="51"/>
      <c r="N1892" s="48"/>
      <c r="O1892" s="51"/>
      <c r="P1892" s="48"/>
      <c r="Q1892" s="51"/>
      <c r="R1892" s="48"/>
      <c r="S1892" s="51"/>
      <c r="T1892" s="48"/>
      <c r="U1892" s="51"/>
      <c r="V1892" s="48"/>
      <c r="W1892" s="45"/>
      <c r="X1892"/>
      <c r="Y1892"/>
      <c r="Z1892"/>
      <c r="AA1892"/>
      <c r="AB1892"/>
    </row>
    <row r="1893" spans="1:28" ht="15.75" thickBot="1" x14ac:dyDescent="0.3">
      <c r="A1893" s="62"/>
      <c r="B1893" s="41"/>
      <c r="C1893" s="35"/>
      <c r="D1893" s="25"/>
      <c r="E1893" s="59"/>
      <c r="F1893" s="56"/>
      <c r="G1893" s="56"/>
      <c r="H1893" s="52"/>
      <c r="I1893" s="52"/>
      <c r="J1893" s="53"/>
      <c r="K1893" s="52"/>
      <c r="L1893" s="53"/>
      <c r="M1893" s="52"/>
      <c r="N1893" s="53"/>
      <c r="O1893" s="52"/>
      <c r="P1893" s="53"/>
      <c r="Q1893" s="52"/>
      <c r="R1893" s="53"/>
      <c r="S1893" s="52"/>
      <c r="T1893" s="53"/>
      <c r="U1893" s="52"/>
      <c r="V1893" s="49"/>
      <c r="W1893" s="46"/>
      <c r="X1893"/>
      <c r="Y1893"/>
      <c r="Z1893"/>
      <c r="AA1893"/>
      <c r="AB1893"/>
    </row>
    <row r="1894" spans="1:28" x14ac:dyDescent="0.25">
      <c r="A1894" s="60"/>
      <c r="B1894" s="37" t="str">
        <f>IFERROR(VLOOKUP(A1894,'Listing Clients'!A:K,2,0),"")</f>
        <v/>
      </c>
      <c r="C1894" s="39" t="str">
        <f>IFERROR(VLOOKUP(A1894,'Listing Clients'!A:K,3,0),"")</f>
        <v/>
      </c>
      <c r="D1894" s="24"/>
      <c r="E1894" s="57"/>
      <c r="F1894" s="54"/>
      <c r="G1894" s="54"/>
      <c r="H1894" s="50">
        <f t="shared" ref="H1894" si="7108">G1894-F1894</f>
        <v>0</v>
      </c>
      <c r="I1894" s="50">
        <f t="shared" ref="I1894" si="7109">COUNTIF(D1894:D1897,"Adulte")*H1894</f>
        <v>0</v>
      </c>
      <c r="J1894" s="47">
        <f t="shared" ref="J1894" si="7110">IF(I1894="","",I1894*Y$2)</f>
        <v>0</v>
      </c>
      <c r="K1894" s="50">
        <f t="shared" ref="K1894" si="7111">COUNTIF(D1894:D1897,"E&lt;10 ans")*H1894</f>
        <v>0</v>
      </c>
      <c r="L1894" s="47">
        <f t="shared" si="6991"/>
        <v>0</v>
      </c>
      <c r="M1894" s="50">
        <f t="shared" ref="M1894" si="7112">COUNTIF(D1894:D1897,"Invité")*H1894</f>
        <v>0</v>
      </c>
      <c r="N1894" s="47">
        <f t="shared" ref="N1894" si="7113">IF(M1894="","",M1894*AC$2)</f>
        <v>0</v>
      </c>
      <c r="O1894" s="50">
        <f t="shared" ref="O1894" si="7114">COUNTIF(D1894:D1897,"Adulte")*H1894</f>
        <v>0</v>
      </c>
      <c r="P1894" s="47">
        <f t="shared" ref="P1894" si="7115">IF(O1894="","",O1894*Z$2)</f>
        <v>0</v>
      </c>
      <c r="Q1894" s="50">
        <f t="shared" ref="Q1894" si="7116">COUNTIF(D1894:D1897,"E&lt;10 ans")*H1894</f>
        <v>0</v>
      </c>
      <c r="R1894" s="47">
        <f t="shared" ref="R1894" si="7117">IF(Q1894="","",Q1894*AB$2)</f>
        <v>0</v>
      </c>
      <c r="S1894" s="50">
        <f t="shared" ref="S1894" si="7118">COUNTIF(D1894:D1897,"Invité")*H1894</f>
        <v>0</v>
      </c>
      <c r="T1894" s="47">
        <f t="shared" ref="T1894" si="7119">IF(S1894="","",S1894*AD$2)</f>
        <v>0</v>
      </c>
      <c r="U1894" s="50">
        <f t="shared" ref="U1894" si="7120">COUNTIF(D1894:D1897,"E&lt;3 ans")</f>
        <v>0</v>
      </c>
      <c r="V1894" s="47">
        <f t="shared" ref="V1894" si="7121">SUM(J1894,L1894,N1894,P1894,R1894,T1894,AE1894)</f>
        <v>0</v>
      </c>
      <c r="W1894" s="44">
        <f t="shared" ref="W1894" si="7122">SUM(O1894,Q1894,S1894)</f>
        <v>0</v>
      </c>
      <c r="X1894"/>
      <c r="Y1894"/>
      <c r="Z1894"/>
      <c r="AA1894"/>
      <c r="AB1894"/>
    </row>
    <row r="1895" spans="1:28" x14ac:dyDescent="0.25">
      <c r="A1895" s="61"/>
      <c r="B1895" s="40"/>
      <c r="D1895" s="42"/>
      <c r="E1895" s="58"/>
      <c r="F1895" s="55"/>
      <c r="G1895" s="55"/>
      <c r="H1895" s="51"/>
      <c r="I1895" s="51"/>
      <c r="J1895" s="48"/>
      <c r="K1895" s="51"/>
      <c r="L1895" s="48"/>
      <c r="M1895" s="51"/>
      <c r="N1895" s="48"/>
      <c r="O1895" s="51"/>
      <c r="P1895" s="48"/>
      <c r="Q1895" s="51"/>
      <c r="R1895" s="48"/>
      <c r="S1895" s="51"/>
      <c r="T1895" s="48"/>
      <c r="U1895" s="51"/>
      <c r="V1895" s="48"/>
      <c r="W1895" s="45"/>
      <c r="X1895"/>
      <c r="Y1895"/>
      <c r="Z1895"/>
      <c r="AA1895"/>
      <c r="AB1895"/>
    </row>
    <row r="1896" spans="1:28" x14ac:dyDescent="0.25">
      <c r="A1896" s="61"/>
      <c r="B1896" s="40"/>
      <c r="D1896" s="42"/>
      <c r="E1896" s="58"/>
      <c r="F1896" s="55"/>
      <c r="G1896" s="55"/>
      <c r="H1896" s="51"/>
      <c r="I1896" s="51"/>
      <c r="J1896" s="48"/>
      <c r="K1896" s="51"/>
      <c r="L1896" s="48"/>
      <c r="M1896" s="51"/>
      <c r="N1896" s="48"/>
      <c r="O1896" s="51"/>
      <c r="P1896" s="48"/>
      <c r="Q1896" s="51"/>
      <c r="R1896" s="48"/>
      <c r="S1896" s="51"/>
      <c r="T1896" s="48"/>
      <c r="U1896" s="51"/>
      <c r="V1896" s="48"/>
      <c r="W1896" s="45"/>
      <c r="X1896"/>
      <c r="Y1896"/>
      <c r="Z1896"/>
      <c r="AA1896"/>
      <c r="AB1896"/>
    </row>
    <row r="1897" spans="1:28" ht="15.75" thickBot="1" x14ac:dyDescent="0.3">
      <c r="A1897" s="62"/>
      <c r="B1897" s="41"/>
      <c r="C1897" s="35"/>
      <c r="D1897" s="25"/>
      <c r="E1897" s="59"/>
      <c r="F1897" s="56"/>
      <c r="G1897" s="56"/>
      <c r="H1897" s="52"/>
      <c r="I1897" s="52"/>
      <c r="J1897" s="53"/>
      <c r="K1897" s="52"/>
      <c r="L1897" s="53"/>
      <c r="M1897" s="52"/>
      <c r="N1897" s="53"/>
      <c r="O1897" s="52"/>
      <c r="P1897" s="53"/>
      <c r="Q1897" s="52"/>
      <c r="R1897" s="53"/>
      <c r="S1897" s="52"/>
      <c r="T1897" s="53"/>
      <c r="U1897" s="52"/>
      <c r="V1897" s="49"/>
      <c r="W1897" s="46"/>
      <c r="X1897"/>
      <c r="Y1897"/>
      <c r="Z1897"/>
      <c r="AA1897"/>
      <c r="AB1897"/>
    </row>
    <row r="1898" spans="1:28" x14ac:dyDescent="0.25">
      <c r="A1898" s="60"/>
      <c r="B1898" s="37" t="str">
        <f>IFERROR(VLOOKUP(A1898,'Listing Clients'!A:K,2,0),"")</f>
        <v/>
      </c>
      <c r="C1898" s="39" t="str">
        <f>IFERROR(VLOOKUP(A1898,'Listing Clients'!A:K,3,0),"")</f>
        <v/>
      </c>
      <c r="D1898" s="24"/>
      <c r="E1898" s="57"/>
      <c r="F1898" s="54"/>
      <c r="G1898" s="54"/>
      <c r="H1898" s="50">
        <f t="shared" ref="H1898" si="7123">G1898-F1898</f>
        <v>0</v>
      </c>
      <c r="I1898" s="50">
        <f t="shared" ref="I1898" si="7124">COUNTIF(D1898:D1901,"Adulte")*H1898</f>
        <v>0</v>
      </c>
      <c r="J1898" s="47">
        <f t="shared" ref="J1898" si="7125">IF(I1898="","",I1898*Y$2)</f>
        <v>0</v>
      </c>
      <c r="K1898" s="50">
        <f t="shared" ref="K1898" si="7126">COUNTIF(D1898:D1901,"E&lt;10 ans")*H1898</f>
        <v>0</v>
      </c>
      <c r="L1898" s="47">
        <f t="shared" si="6991"/>
        <v>0</v>
      </c>
      <c r="M1898" s="50">
        <f t="shared" ref="M1898" si="7127">COUNTIF(D1898:D1901,"Invité")*H1898</f>
        <v>0</v>
      </c>
      <c r="N1898" s="47">
        <f t="shared" ref="N1898" si="7128">IF(M1898="","",M1898*AC$2)</f>
        <v>0</v>
      </c>
      <c r="O1898" s="50">
        <f t="shared" ref="O1898" si="7129">COUNTIF(D1898:D1901,"Adulte")*H1898</f>
        <v>0</v>
      </c>
      <c r="P1898" s="47">
        <f t="shared" ref="P1898" si="7130">IF(O1898="","",O1898*Z$2)</f>
        <v>0</v>
      </c>
      <c r="Q1898" s="50">
        <f t="shared" ref="Q1898" si="7131">COUNTIF(D1898:D1901,"E&lt;10 ans")*H1898</f>
        <v>0</v>
      </c>
      <c r="R1898" s="47">
        <f t="shared" ref="R1898" si="7132">IF(Q1898="","",Q1898*AB$2)</f>
        <v>0</v>
      </c>
      <c r="S1898" s="50">
        <f t="shared" ref="S1898" si="7133">COUNTIF(D1898:D1901,"Invité")*H1898</f>
        <v>0</v>
      </c>
      <c r="T1898" s="47">
        <f t="shared" ref="T1898" si="7134">IF(S1898="","",S1898*AD$2)</f>
        <v>0</v>
      </c>
      <c r="U1898" s="50">
        <f t="shared" ref="U1898" si="7135">COUNTIF(D1898:D1901,"E&lt;3 ans")</f>
        <v>0</v>
      </c>
      <c r="V1898" s="47">
        <f t="shared" ref="V1898" si="7136">SUM(J1898,L1898,N1898,P1898,R1898,T1898,AE1898)</f>
        <v>0</v>
      </c>
      <c r="W1898" s="44">
        <f t="shared" ref="W1898" si="7137">SUM(O1898,Q1898,S1898)</f>
        <v>0</v>
      </c>
      <c r="X1898"/>
      <c r="Y1898"/>
      <c r="Z1898"/>
      <c r="AA1898"/>
      <c r="AB1898"/>
    </row>
    <row r="1899" spans="1:28" x14ac:dyDescent="0.25">
      <c r="A1899" s="61"/>
      <c r="B1899" s="40"/>
      <c r="D1899" s="42"/>
      <c r="E1899" s="58"/>
      <c r="F1899" s="55"/>
      <c r="G1899" s="55"/>
      <c r="H1899" s="51"/>
      <c r="I1899" s="51"/>
      <c r="J1899" s="48"/>
      <c r="K1899" s="51"/>
      <c r="L1899" s="48"/>
      <c r="M1899" s="51"/>
      <c r="N1899" s="48"/>
      <c r="O1899" s="51"/>
      <c r="P1899" s="48"/>
      <c r="Q1899" s="51"/>
      <c r="R1899" s="48"/>
      <c r="S1899" s="51"/>
      <c r="T1899" s="48"/>
      <c r="U1899" s="51"/>
      <c r="V1899" s="48"/>
      <c r="W1899" s="45"/>
      <c r="X1899"/>
      <c r="Y1899"/>
      <c r="Z1899"/>
      <c r="AA1899"/>
      <c r="AB1899"/>
    </row>
    <row r="1900" spans="1:28" x14ac:dyDescent="0.25">
      <c r="A1900" s="61"/>
      <c r="B1900" s="40"/>
      <c r="D1900" s="42"/>
      <c r="E1900" s="58"/>
      <c r="F1900" s="55"/>
      <c r="G1900" s="55"/>
      <c r="H1900" s="51"/>
      <c r="I1900" s="51"/>
      <c r="J1900" s="48"/>
      <c r="K1900" s="51"/>
      <c r="L1900" s="48"/>
      <c r="M1900" s="51"/>
      <c r="N1900" s="48"/>
      <c r="O1900" s="51"/>
      <c r="P1900" s="48"/>
      <c r="Q1900" s="51"/>
      <c r="R1900" s="48"/>
      <c r="S1900" s="51"/>
      <c r="T1900" s="48"/>
      <c r="U1900" s="51"/>
      <c r="V1900" s="48"/>
      <c r="W1900" s="45"/>
      <c r="X1900"/>
      <c r="Y1900"/>
      <c r="Z1900"/>
      <c r="AA1900"/>
      <c r="AB1900"/>
    </row>
    <row r="1901" spans="1:28" ht="15.75" thickBot="1" x14ac:dyDescent="0.3">
      <c r="A1901" s="62"/>
      <c r="B1901" s="41"/>
      <c r="C1901" s="35"/>
      <c r="D1901" s="25"/>
      <c r="E1901" s="59"/>
      <c r="F1901" s="56"/>
      <c r="G1901" s="56"/>
      <c r="H1901" s="52"/>
      <c r="I1901" s="52"/>
      <c r="J1901" s="53"/>
      <c r="K1901" s="52"/>
      <c r="L1901" s="53"/>
      <c r="M1901" s="52"/>
      <c r="N1901" s="53"/>
      <c r="O1901" s="52"/>
      <c r="P1901" s="53"/>
      <c r="Q1901" s="52"/>
      <c r="R1901" s="53"/>
      <c r="S1901" s="52"/>
      <c r="T1901" s="53"/>
      <c r="U1901" s="52"/>
      <c r="V1901" s="49"/>
      <c r="W1901" s="46"/>
      <c r="X1901"/>
      <c r="Y1901"/>
      <c r="Z1901"/>
      <c r="AA1901"/>
      <c r="AB1901"/>
    </row>
    <row r="1902" spans="1:28" x14ac:dyDescent="0.25">
      <c r="A1902" s="60"/>
      <c r="B1902" s="37" t="str">
        <f>IFERROR(VLOOKUP(A1902,'Listing Clients'!A:K,2,0),"")</f>
        <v/>
      </c>
      <c r="C1902" s="39" t="str">
        <f>IFERROR(VLOOKUP(A1902,'Listing Clients'!A:K,3,0),"")</f>
        <v/>
      </c>
      <c r="D1902" s="24"/>
      <c r="E1902" s="57"/>
      <c r="F1902" s="54"/>
      <c r="G1902" s="54"/>
      <c r="H1902" s="50">
        <f t="shared" ref="H1902" si="7138">G1902-F1902</f>
        <v>0</v>
      </c>
      <c r="I1902" s="50">
        <f t="shared" ref="I1902" si="7139">COUNTIF(D1902:D1905,"Adulte")*H1902</f>
        <v>0</v>
      </c>
      <c r="J1902" s="47">
        <f t="shared" ref="J1902" si="7140">IF(I1902="","",I1902*Y$2)</f>
        <v>0</v>
      </c>
      <c r="K1902" s="50">
        <f t="shared" ref="K1902" si="7141">COUNTIF(D1902:D1905,"E&lt;10 ans")*H1902</f>
        <v>0</v>
      </c>
      <c r="L1902" s="47">
        <f t="shared" si="6991"/>
        <v>0</v>
      </c>
      <c r="M1902" s="50">
        <f t="shared" ref="M1902" si="7142">COUNTIF(D1902:D1905,"Invité")*H1902</f>
        <v>0</v>
      </c>
      <c r="N1902" s="47">
        <f t="shared" ref="N1902" si="7143">IF(M1902="","",M1902*AC$2)</f>
        <v>0</v>
      </c>
      <c r="O1902" s="50">
        <f t="shared" ref="O1902" si="7144">COUNTIF(D1902:D1905,"Adulte")*H1902</f>
        <v>0</v>
      </c>
      <c r="P1902" s="47">
        <f t="shared" ref="P1902" si="7145">IF(O1902="","",O1902*Z$2)</f>
        <v>0</v>
      </c>
      <c r="Q1902" s="50">
        <f t="shared" ref="Q1902" si="7146">COUNTIF(D1902:D1905,"E&lt;10 ans")*H1902</f>
        <v>0</v>
      </c>
      <c r="R1902" s="47">
        <f t="shared" ref="R1902" si="7147">IF(Q1902="","",Q1902*AB$2)</f>
        <v>0</v>
      </c>
      <c r="S1902" s="50">
        <f t="shared" ref="S1902" si="7148">COUNTIF(D1902:D1905,"Invité")*H1902</f>
        <v>0</v>
      </c>
      <c r="T1902" s="47">
        <f t="shared" ref="T1902" si="7149">IF(S1902="","",S1902*AD$2)</f>
        <v>0</v>
      </c>
      <c r="U1902" s="50">
        <f t="shared" ref="U1902" si="7150">COUNTIF(D1902:D1905,"E&lt;3 ans")</f>
        <v>0</v>
      </c>
      <c r="V1902" s="47">
        <f t="shared" ref="V1902" si="7151">SUM(J1902,L1902,N1902,P1902,R1902,T1902,AE1902)</f>
        <v>0</v>
      </c>
      <c r="W1902" s="44">
        <f t="shared" ref="W1902" si="7152">SUM(O1902,Q1902,S1902)</f>
        <v>0</v>
      </c>
      <c r="X1902"/>
      <c r="Y1902"/>
      <c r="Z1902"/>
      <c r="AA1902"/>
      <c r="AB1902"/>
    </row>
    <row r="1903" spans="1:28" x14ac:dyDescent="0.25">
      <c r="A1903" s="61"/>
      <c r="B1903" s="40"/>
      <c r="D1903" s="42"/>
      <c r="E1903" s="58"/>
      <c r="F1903" s="55"/>
      <c r="G1903" s="55"/>
      <c r="H1903" s="51"/>
      <c r="I1903" s="51"/>
      <c r="J1903" s="48"/>
      <c r="K1903" s="51"/>
      <c r="L1903" s="48"/>
      <c r="M1903" s="51"/>
      <c r="N1903" s="48"/>
      <c r="O1903" s="51"/>
      <c r="P1903" s="48"/>
      <c r="Q1903" s="51"/>
      <c r="R1903" s="48"/>
      <c r="S1903" s="51"/>
      <c r="T1903" s="48"/>
      <c r="U1903" s="51"/>
      <c r="V1903" s="48"/>
      <c r="W1903" s="45"/>
      <c r="X1903"/>
      <c r="Y1903"/>
      <c r="Z1903"/>
      <c r="AA1903"/>
      <c r="AB1903"/>
    </row>
    <row r="1904" spans="1:28" x14ac:dyDescent="0.25">
      <c r="A1904" s="61"/>
      <c r="B1904" s="40"/>
      <c r="D1904" s="42"/>
      <c r="E1904" s="58"/>
      <c r="F1904" s="55"/>
      <c r="G1904" s="55"/>
      <c r="H1904" s="51"/>
      <c r="I1904" s="51"/>
      <c r="J1904" s="48"/>
      <c r="K1904" s="51"/>
      <c r="L1904" s="48"/>
      <c r="M1904" s="51"/>
      <c r="N1904" s="48"/>
      <c r="O1904" s="51"/>
      <c r="P1904" s="48"/>
      <c r="Q1904" s="51"/>
      <c r="R1904" s="48"/>
      <c r="S1904" s="51"/>
      <c r="T1904" s="48"/>
      <c r="U1904" s="51"/>
      <c r="V1904" s="48"/>
      <c r="W1904" s="45"/>
      <c r="X1904"/>
      <c r="Y1904"/>
      <c r="Z1904"/>
      <c r="AA1904"/>
      <c r="AB1904"/>
    </row>
    <row r="1905" spans="1:28" ht="15.75" thickBot="1" x14ac:dyDescent="0.3">
      <c r="A1905" s="62"/>
      <c r="B1905" s="41"/>
      <c r="C1905" s="35"/>
      <c r="D1905" s="25"/>
      <c r="E1905" s="59"/>
      <c r="F1905" s="56"/>
      <c r="G1905" s="56"/>
      <c r="H1905" s="52"/>
      <c r="I1905" s="52"/>
      <c r="J1905" s="53"/>
      <c r="K1905" s="52"/>
      <c r="L1905" s="53"/>
      <c r="M1905" s="52"/>
      <c r="N1905" s="53"/>
      <c r="O1905" s="52"/>
      <c r="P1905" s="53"/>
      <c r="Q1905" s="52"/>
      <c r="R1905" s="53"/>
      <c r="S1905" s="52"/>
      <c r="T1905" s="53"/>
      <c r="U1905" s="52"/>
      <c r="V1905" s="49"/>
      <c r="W1905" s="46"/>
      <c r="X1905"/>
      <c r="Y1905"/>
      <c r="Z1905"/>
      <c r="AA1905"/>
      <c r="AB1905"/>
    </row>
    <row r="1906" spans="1:28" x14ac:dyDescent="0.25">
      <c r="A1906" s="60"/>
      <c r="B1906" s="37" t="str">
        <f>IFERROR(VLOOKUP(A1906,'Listing Clients'!A:K,2,0),"")</f>
        <v/>
      </c>
      <c r="C1906" s="39" t="str">
        <f>IFERROR(VLOOKUP(A1906,'Listing Clients'!A:K,3,0),"")</f>
        <v/>
      </c>
      <c r="D1906" s="24"/>
      <c r="E1906" s="57"/>
      <c r="F1906" s="54"/>
      <c r="G1906" s="54"/>
      <c r="H1906" s="50">
        <f t="shared" ref="H1906" si="7153">G1906-F1906</f>
        <v>0</v>
      </c>
      <c r="I1906" s="50">
        <f t="shared" ref="I1906" si="7154">COUNTIF(D1906:D1909,"Adulte")*H1906</f>
        <v>0</v>
      </c>
      <c r="J1906" s="47">
        <f t="shared" ref="J1906" si="7155">IF(I1906="","",I1906*Y$2)</f>
        <v>0</v>
      </c>
      <c r="K1906" s="50">
        <f t="shared" ref="K1906" si="7156">COUNTIF(D1906:D1909,"E&lt;10 ans")*H1906</f>
        <v>0</v>
      </c>
      <c r="L1906" s="47">
        <f t="shared" si="6991"/>
        <v>0</v>
      </c>
      <c r="M1906" s="50">
        <f t="shared" ref="M1906" si="7157">COUNTIF(D1906:D1909,"Invité")*H1906</f>
        <v>0</v>
      </c>
      <c r="N1906" s="47">
        <f t="shared" ref="N1906" si="7158">IF(M1906="","",M1906*AC$2)</f>
        <v>0</v>
      </c>
      <c r="O1906" s="50">
        <f t="shared" ref="O1906" si="7159">COUNTIF(D1906:D1909,"Adulte")*H1906</f>
        <v>0</v>
      </c>
      <c r="P1906" s="47">
        <f t="shared" ref="P1906" si="7160">IF(O1906="","",O1906*Z$2)</f>
        <v>0</v>
      </c>
      <c r="Q1906" s="50">
        <f t="shared" ref="Q1906" si="7161">COUNTIF(D1906:D1909,"E&lt;10 ans")*H1906</f>
        <v>0</v>
      </c>
      <c r="R1906" s="47">
        <f t="shared" ref="R1906" si="7162">IF(Q1906="","",Q1906*AB$2)</f>
        <v>0</v>
      </c>
      <c r="S1906" s="50">
        <f t="shared" ref="S1906" si="7163">COUNTIF(D1906:D1909,"Invité")*H1906</f>
        <v>0</v>
      </c>
      <c r="T1906" s="47">
        <f t="shared" ref="T1906" si="7164">IF(S1906="","",S1906*AD$2)</f>
        <v>0</v>
      </c>
      <c r="U1906" s="50">
        <f t="shared" ref="U1906" si="7165">COUNTIF(D1906:D1909,"E&lt;3 ans")</f>
        <v>0</v>
      </c>
      <c r="V1906" s="47">
        <f t="shared" ref="V1906" si="7166">SUM(J1906,L1906,N1906,P1906,R1906,T1906,AE1906)</f>
        <v>0</v>
      </c>
      <c r="W1906" s="44">
        <f t="shared" ref="W1906" si="7167">SUM(O1906,Q1906,S1906)</f>
        <v>0</v>
      </c>
      <c r="X1906"/>
      <c r="Y1906"/>
      <c r="Z1906"/>
      <c r="AA1906"/>
      <c r="AB1906"/>
    </row>
    <row r="1907" spans="1:28" x14ac:dyDescent="0.25">
      <c r="A1907" s="61"/>
      <c r="B1907" s="40"/>
      <c r="D1907" s="42"/>
      <c r="E1907" s="58"/>
      <c r="F1907" s="55"/>
      <c r="G1907" s="55"/>
      <c r="H1907" s="51"/>
      <c r="I1907" s="51"/>
      <c r="J1907" s="48"/>
      <c r="K1907" s="51"/>
      <c r="L1907" s="48"/>
      <c r="M1907" s="51"/>
      <c r="N1907" s="48"/>
      <c r="O1907" s="51"/>
      <c r="P1907" s="48"/>
      <c r="Q1907" s="51"/>
      <c r="R1907" s="48"/>
      <c r="S1907" s="51"/>
      <c r="T1907" s="48"/>
      <c r="U1907" s="51"/>
      <c r="V1907" s="48"/>
      <c r="W1907" s="45"/>
      <c r="X1907"/>
      <c r="Y1907"/>
      <c r="Z1907"/>
      <c r="AA1907"/>
      <c r="AB1907"/>
    </row>
    <row r="1908" spans="1:28" x14ac:dyDescent="0.25">
      <c r="A1908" s="61"/>
      <c r="B1908" s="40"/>
      <c r="D1908" s="42"/>
      <c r="E1908" s="58"/>
      <c r="F1908" s="55"/>
      <c r="G1908" s="55"/>
      <c r="H1908" s="51"/>
      <c r="I1908" s="51"/>
      <c r="J1908" s="48"/>
      <c r="K1908" s="51"/>
      <c r="L1908" s="48"/>
      <c r="M1908" s="51"/>
      <c r="N1908" s="48"/>
      <c r="O1908" s="51"/>
      <c r="P1908" s="48"/>
      <c r="Q1908" s="51"/>
      <c r="R1908" s="48"/>
      <c r="S1908" s="51"/>
      <c r="T1908" s="48"/>
      <c r="U1908" s="51"/>
      <c r="V1908" s="48"/>
      <c r="W1908" s="45"/>
      <c r="X1908"/>
      <c r="Y1908"/>
      <c r="Z1908"/>
      <c r="AA1908"/>
      <c r="AB1908"/>
    </row>
    <row r="1909" spans="1:28" ht="15.75" thickBot="1" x14ac:dyDescent="0.3">
      <c r="A1909" s="62"/>
      <c r="B1909" s="41"/>
      <c r="C1909" s="35"/>
      <c r="D1909" s="25"/>
      <c r="E1909" s="59"/>
      <c r="F1909" s="56"/>
      <c r="G1909" s="56"/>
      <c r="H1909" s="52"/>
      <c r="I1909" s="52"/>
      <c r="J1909" s="53"/>
      <c r="K1909" s="52"/>
      <c r="L1909" s="53"/>
      <c r="M1909" s="52"/>
      <c r="N1909" s="53"/>
      <c r="O1909" s="52"/>
      <c r="P1909" s="53"/>
      <c r="Q1909" s="52"/>
      <c r="R1909" s="53"/>
      <c r="S1909" s="52"/>
      <c r="T1909" s="53"/>
      <c r="U1909" s="52"/>
      <c r="V1909" s="49"/>
      <c r="W1909" s="46"/>
      <c r="X1909"/>
      <c r="Y1909"/>
      <c r="Z1909"/>
      <c r="AA1909"/>
      <c r="AB1909"/>
    </row>
    <row r="1910" spans="1:28" x14ac:dyDescent="0.25">
      <c r="A1910" s="60"/>
      <c r="B1910" s="37" t="str">
        <f>IFERROR(VLOOKUP(A1910,'Listing Clients'!A:K,2,0),"")</f>
        <v/>
      </c>
      <c r="C1910" s="39" t="str">
        <f>IFERROR(VLOOKUP(A1910,'Listing Clients'!A:K,3,0),"")</f>
        <v/>
      </c>
      <c r="D1910" s="24"/>
      <c r="E1910" s="57"/>
      <c r="F1910" s="54"/>
      <c r="G1910" s="54"/>
      <c r="H1910" s="50">
        <f t="shared" ref="H1910" si="7168">G1910-F1910</f>
        <v>0</v>
      </c>
      <c r="I1910" s="50">
        <f t="shared" ref="I1910" si="7169">COUNTIF(D1910:D1913,"Adulte")*H1910</f>
        <v>0</v>
      </c>
      <c r="J1910" s="47">
        <f t="shared" ref="J1910" si="7170">IF(I1910="","",I1910*Y$2)</f>
        <v>0</v>
      </c>
      <c r="K1910" s="50">
        <f t="shared" ref="K1910" si="7171">COUNTIF(D1910:D1913,"E&lt;10 ans")*H1910</f>
        <v>0</v>
      </c>
      <c r="L1910" s="47">
        <f t="shared" si="6991"/>
        <v>0</v>
      </c>
      <c r="M1910" s="50">
        <f t="shared" ref="M1910" si="7172">COUNTIF(D1910:D1913,"Invité")*H1910</f>
        <v>0</v>
      </c>
      <c r="N1910" s="47">
        <f t="shared" ref="N1910" si="7173">IF(M1910="","",M1910*AC$2)</f>
        <v>0</v>
      </c>
      <c r="O1910" s="50">
        <f t="shared" ref="O1910" si="7174">COUNTIF(D1910:D1913,"Adulte")*H1910</f>
        <v>0</v>
      </c>
      <c r="P1910" s="47">
        <f t="shared" ref="P1910" si="7175">IF(O1910="","",O1910*Z$2)</f>
        <v>0</v>
      </c>
      <c r="Q1910" s="50">
        <f t="shared" ref="Q1910" si="7176">COUNTIF(D1910:D1913,"E&lt;10 ans")*H1910</f>
        <v>0</v>
      </c>
      <c r="R1910" s="47">
        <f t="shared" ref="R1910" si="7177">IF(Q1910="","",Q1910*AB$2)</f>
        <v>0</v>
      </c>
      <c r="S1910" s="50">
        <f t="shared" ref="S1910" si="7178">COUNTIF(D1910:D1913,"Invité")*H1910</f>
        <v>0</v>
      </c>
      <c r="T1910" s="47">
        <f t="shared" ref="T1910" si="7179">IF(S1910="","",S1910*AD$2)</f>
        <v>0</v>
      </c>
      <c r="U1910" s="50">
        <f t="shared" ref="U1910" si="7180">COUNTIF(D1910:D1913,"E&lt;3 ans")</f>
        <v>0</v>
      </c>
      <c r="V1910" s="47">
        <f t="shared" ref="V1910" si="7181">SUM(J1910,L1910,N1910,P1910,R1910,T1910,AE1910)</f>
        <v>0</v>
      </c>
      <c r="W1910" s="44">
        <f t="shared" ref="W1910" si="7182">SUM(O1910,Q1910,S1910)</f>
        <v>0</v>
      </c>
      <c r="X1910"/>
      <c r="Y1910"/>
      <c r="Z1910"/>
      <c r="AA1910"/>
      <c r="AB1910"/>
    </row>
    <row r="1911" spans="1:28" x14ac:dyDescent="0.25">
      <c r="A1911" s="61"/>
      <c r="B1911" s="40"/>
      <c r="D1911" s="42"/>
      <c r="E1911" s="58"/>
      <c r="F1911" s="55"/>
      <c r="G1911" s="55"/>
      <c r="H1911" s="51"/>
      <c r="I1911" s="51"/>
      <c r="J1911" s="48"/>
      <c r="K1911" s="51"/>
      <c r="L1911" s="48"/>
      <c r="M1911" s="51"/>
      <c r="N1911" s="48"/>
      <c r="O1911" s="51"/>
      <c r="P1911" s="48"/>
      <c r="Q1911" s="51"/>
      <c r="R1911" s="48"/>
      <c r="S1911" s="51"/>
      <c r="T1911" s="48"/>
      <c r="U1911" s="51"/>
      <c r="V1911" s="48"/>
      <c r="W1911" s="45"/>
      <c r="X1911"/>
      <c r="Y1911"/>
      <c r="Z1911"/>
      <c r="AA1911"/>
      <c r="AB1911"/>
    </row>
    <row r="1912" spans="1:28" x14ac:dyDescent="0.25">
      <c r="A1912" s="61"/>
      <c r="B1912" s="40"/>
      <c r="D1912" s="42"/>
      <c r="E1912" s="58"/>
      <c r="F1912" s="55"/>
      <c r="G1912" s="55"/>
      <c r="H1912" s="51"/>
      <c r="I1912" s="51"/>
      <c r="J1912" s="48"/>
      <c r="K1912" s="51"/>
      <c r="L1912" s="48"/>
      <c r="M1912" s="51"/>
      <c r="N1912" s="48"/>
      <c r="O1912" s="51"/>
      <c r="P1912" s="48"/>
      <c r="Q1912" s="51"/>
      <c r="R1912" s="48"/>
      <c r="S1912" s="51"/>
      <c r="T1912" s="48"/>
      <c r="U1912" s="51"/>
      <c r="V1912" s="48"/>
      <c r="W1912" s="45"/>
      <c r="X1912"/>
      <c r="Y1912"/>
      <c r="Z1912"/>
      <c r="AA1912"/>
      <c r="AB1912"/>
    </row>
    <row r="1913" spans="1:28" ht="15.75" thickBot="1" x14ac:dyDescent="0.3">
      <c r="A1913" s="62"/>
      <c r="B1913" s="41"/>
      <c r="C1913" s="35"/>
      <c r="D1913" s="25"/>
      <c r="E1913" s="59"/>
      <c r="F1913" s="56"/>
      <c r="G1913" s="56"/>
      <c r="H1913" s="52"/>
      <c r="I1913" s="52"/>
      <c r="J1913" s="53"/>
      <c r="K1913" s="52"/>
      <c r="L1913" s="53"/>
      <c r="M1913" s="52"/>
      <c r="N1913" s="53"/>
      <c r="O1913" s="52"/>
      <c r="P1913" s="53"/>
      <c r="Q1913" s="52"/>
      <c r="R1913" s="53"/>
      <c r="S1913" s="52"/>
      <c r="T1913" s="53"/>
      <c r="U1913" s="52"/>
      <c r="V1913" s="49"/>
      <c r="W1913" s="46"/>
      <c r="X1913"/>
      <c r="Y1913"/>
      <c r="Z1913"/>
      <c r="AA1913"/>
      <c r="AB1913"/>
    </row>
    <row r="1914" spans="1:28" x14ac:dyDescent="0.25">
      <c r="A1914" s="60"/>
      <c r="B1914" s="37" t="str">
        <f>IFERROR(VLOOKUP(A1914,'Listing Clients'!A:K,2,0),"")</f>
        <v/>
      </c>
      <c r="C1914" s="39" t="str">
        <f>IFERROR(VLOOKUP(A1914,'Listing Clients'!A:K,3,0),"")</f>
        <v/>
      </c>
      <c r="D1914" s="24"/>
      <c r="E1914" s="57"/>
      <c r="F1914" s="54"/>
      <c r="G1914" s="54"/>
      <c r="H1914" s="50">
        <f t="shared" ref="H1914" si="7183">G1914-F1914</f>
        <v>0</v>
      </c>
      <c r="I1914" s="50">
        <f t="shared" ref="I1914" si="7184">COUNTIF(D1914:D1917,"Adulte")*H1914</f>
        <v>0</v>
      </c>
      <c r="J1914" s="47">
        <f t="shared" ref="J1914" si="7185">IF(I1914="","",I1914*Y$2)</f>
        <v>0</v>
      </c>
      <c r="K1914" s="50">
        <f t="shared" ref="K1914" si="7186">COUNTIF(D1914:D1917,"E&lt;10 ans")*H1914</f>
        <v>0</v>
      </c>
      <c r="L1914" s="47">
        <f t="shared" si="6991"/>
        <v>0</v>
      </c>
      <c r="M1914" s="50">
        <f t="shared" ref="M1914" si="7187">COUNTIF(D1914:D1917,"Invité")*H1914</f>
        <v>0</v>
      </c>
      <c r="N1914" s="47">
        <f t="shared" ref="N1914" si="7188">IF(M1914="","",M1914*AC$2)</f>
        <v>0</v>
      </c>
      <c r="O1914" s="50">
        <f t="shared" ref="O1914" si="7189">COUNTIF(D1914:D1917,"Adulte")*H1914</f>
        <v>0</v>
      </c>
      <c r="P1914" s="47">
        <f t="shared" ref="P1914" si="7190">IF(O1914="","",O1914*Z$2)</f>
        <v>0</v>
      </c>
      <c r="Q1914" s="50">
        <f t="shared" ref="Q1914" si="7191">COUNTIF(D1914:D1917,"E&lt;10 ans")*H1914</f>
        <v>0</v>
      </c>
      <c r="R1914" s="47">
        <f t="shared" ref="R1914" si="7192">IF(Q1914="","",Q1914*AB$2)</f>
        <v>0</v>
      </c>
      <c r="S1914" s="50">
        <f t="shared" ref="S1914" si="7193">COUNTIF(D1914:D1917,"Invité")*H1914</f>
        <v>0</v>
      </c>
      <c r="T1914" s="47">
        <f t="shared" ref="T1914" si="7194">IF(S1914="","",S1914*AD$2)</f>
        <v>0</v>
      </c>
      <c r="U1914" s="50">
        <f t="shared" ref="U1914" si="7195">COUNTIF(D1914:D1917,"E&lt;3 ans")</f>
        <v>0</v>
      </c>
      <c r="V1914" s="47">
        <f t="shared" ref="V1914" si="7196">SUM(J1914,L1914,N1914,P1914,R1914,T1914,AE1914)</f>
        <v>0</v>
      </c>
      <c r="W1914" s="44">
        <f t="shared" ref="W1914" si="7197">SUM(O1914,Q1914,S1914)</f>
        <v>0</v>
      </c>
      <c r="X1914"/>
      <c r="Y1914"/>
      <c r="Z1914"/>
      <c r="AA1914"/>
      <c r="AB1914"/>
    </row>
    <row r="1915" spans="1:28" x14ac:dyDescent="0.25">
      <c r="A1915" s="61"/>
      <c r="B1915" s="40"/>
      <c r="D1915" s="42"/>
      <c r="E1915" s="58"/>
      <c r="F1915" s="55"/>
      <c r="G1915" s="55"/>
      <c r="H1915" s="51"/>
      <c r="I1915" s="51"/>
      <c r="J1915" s="48"/>
      <c r="K1915" s="51"/>
      <c r="L1915" s="48"/>
      <c r="M1915" s="51"/>
      <c r="N1915" s="48"/>
      <c r="O1915" s="51"/>
      <c r="P1915" s="48"/>
      <c r="Q1915" s="51"/>
      <c r="R1915" s="48"/>
      <c r="S1915" s="51"/>
      <c r="T1915" s="48"/>
      <c r="U1915" s="51"/>
      <c r="V1915" s="48"/>
      <c r="W1915" s="45"/>
      <c r="X1915"/>
      <c r="Y1915"/>
      <c r="Z1915"/>
      <c r="AA1915"/>
      <c r="AB1915"/>
    </row>
    <row r="1916" spans="1:28" x14ac:dyDescent="0.25">
      <c r="A1916" s="61"/>
      <c r="B1916" s="40"/>
      <c r="D1916" s="42"/>
      <c r="E1916" s="58"/>
      <c r="F1916" s="55"/>
      <c r="G1916" s="55"/>
      <c r="H1916" s="51"/>
      <c r="I1916" s="51"/>
      <c r="J1916" s="48"/>
      <c r="K1916" s="51"/>
      <c r="L1916" s="48"/>
      <c r="M1916" s="51"/>
      <c r="N1916" s="48"/>
      <c r="O1916" s="51"/>
      <c r="P1916" s="48"/>
      <c r="Q1916" s="51"/>
      <c r="R1916" s="48"/>
      <c r="S1916" s="51"/>
      <c r="T1916" s="48"/>
      <c r="U1916" s="51"/>
      <c r="V1916" s="48"/>
      <c r="W1916" s="45"/>
      <c r="X1916"/>
      <c r="Y1916"/>
      <c r="Z1916"/>
      <c r="AA1916"/>
      <c r="AB1916"/>
    </row>
    <row r="1917" spans="1:28" ht="15.75" thickBot="1" x14ac:dyDescent="0.3">
      <c r="A1917" s="62"/>
      <c r="B1917" s="41"/>
      <c r="C1917" s="35"/>
      <c r="D1917" s="25"/>
      <c r="E1917" s="59"/>
      <c r="F1917" s="56"/>
      <c r="G1917" s="56"/>
      <c r="H1917" s="52"/>
      <c r="I1917" s="52"/>
      <c r="J1917" s="53"/>
      <c r="K1917" s="52"/>
      <c r="L1917" s="53"/>
      <c r="M1917" s="52"/>
      <c r="N1917" s="53"/>
      <c r="O1917" s="52"/>
      <c r="P1917" s="53"/>
      <c r="Q1917" s="52"/>
      <c r="R1917" s="53"/>
      <c r="S1917" s="52"/>
      <c r="T1917" s="53"/>
      <c r="U1917" s="52"/>
      <c r="V1917" s="49"/>
      <c r="W1917" s="46"/>
      <c r="X1917"/>
      <c r="Y1917"/>
      <c r="Z1917"/>
      <c r="AA1917"/>
      <c r="AB1917"/>
    </row>
    <row r="1918" spans="1:28" x14ac:dyDescent="0.25">
      <c r="A1918" s="60"/>
      <c r="B1918" s="37" t="str">
        <f>IFERROR(VLOOKUP(A1918,'Listing Clients'!A:K,2,0),"")</f>
        <v/>
      </c>
      <c r="C1918" s="39" t="str">
        <f>IFERROR(VLOOKUP(A1918,'Listing Clients'!A:K,3,0),"")</f>
        <v/>
      </c>
      <c r="D1918" s="24"/>
      <c r="E1918" s="57"/>
      <c r="F1918" s="54"/>
      <c r="G1918" s="54"/>
      <c r="H1918" s="50">
        <f t="shared" ref="H1918" si="7198">G1918-F1918</f>
        <v>0</v>
      </c>
      <c r="I1918" s="50">
        <f t="shared" ref="I1918" si="7199">COUNTIF(D1918:D1921,"Adulte")*H1918</f>
        <v>0</v>
      </c>
      <c r="J1918" s="47">
        <f t="shared" ref="J1918" si="7200">IF(I1918="","",I1918*Y$2)</f>
        <v>0</v>
      </c>
      <c r="K1918" s="50">
        <f t="shared" ref="K1918" si="7201">COUNTIF(D1918:D1921,"E&lt;10 ans")*H1918</f>
        <v>0</v>
      </c>
      <c r="L1918" s="47">
        <f t="shared" si="6991"/>
        <v>0</v>
      </c>
      <c r="M1918" s="50">
        <f t="shared" ref="M1918" si="7202">COUNTIF(D1918:D1921,"Invité")*H1918</f>
        <v>0</v>
      </c>
      <c r="N1918" s="47">
        <f t="shared" ref="N1918" si="7203">IF(M1918="","",M1918*AC$2)</f>
        <v>0</v>
      </c>
      <c r="O1918" s="50">
        <f t="shared" ref="O1918" si="7204">COUNTIF(D1918:D1921,"Adulte")*H1918</f>
        <v>0</v>
      </c>
      <c r="P1918" s="47">
        <f t="shared" ref="P1918" si="7205">IF(O1918="","",O1918*Z$2)</f>
        <v>0</v>
      </c>
      <c r="Q1918" s="50">
        <f t="shared" ref="Q1918" si="7206">COUNTIF(D1918:D1921,"E&lt;10 ans")*H1918</f>
        <v>0</v>
      </c>
      <c r="R1918" s="47">
        <f t="shared" ref="R1918" si="7207">IF(Q1918="","",Q1918*AB$2)</f>
        <v>0</v>
      </c>
      <c r="S1918" s="50">
        <f t="shared" ref="S1918" si="7208">COUNTIF(D1918:D1921,"Invité")*H1918</f>
        <v>0</v>
      </c>
      <c r="T1918" s="47">
        <f t="shared" ref="T1918" si="7209">IF(S1918="","",S1918*AD$2)</f>
        <v>0</v>
      </c>
      <c r="U1918" s="50">
        <f t="shared" ref="U1918" si="7210">COUNTIF(D1918:D1921,"E&lt;3 ans")</f>
        <v>0</v>
      </c>
      <c r="V1918" s="47">
        <f t="shared" ref="V1918" si="7211">SUM(J1918,L1918,N1918,P1918,R1918,T1918,AE1918)</f>
        <v>0</v>
      </c>
      <c r="W1918" s="44">
        <f t="shared" ref="W1918" si="7212">SUM(O1918,Q1918,S1918)</f>
        <v>0</v>
      </c>
      <c r="X1918"/>
      <c r="Y1918"/>
      <c r="Z1918"/>
      <c r="AA1918"/>
      <c r="AB1918"/>
    </row>
    <row r="1919" spans="1:28" x14ac:dyDescent="0.25">
      <c r="A1919" s="61"/>
      <c r="B1919" s="40"/>
      <c r="D1919" s="42"/>
      <c r="E1919" s="58"/>
      <c r="F1919" s="55"/>
      <c r="G1919" s="55"/>
      <c r="H1919" s="51"/>
      <c r="I1919" s="51"/>
      <c r="J1919" s="48"/>
      <c r="K1919" s="51"/>
      <c r="L1919" s="48"/>
      <c r="M1919" s="51"/>
      <c r="N1919" s="48"/>
      <c r="O1919" s="51"/>
      <c r="P1919" s="48"/>
      <c r="Q1919" s="51"/>
      <c r="R1919" s="48"/>
      <c r="S1919" s="51"/>
      <c r="T1919" s="48"/>
      <c r="U1919" s="51"/>
      <c r="V1919" s="48"/>
      <c r="W1919" s="45"/>
      <c r="X1919"/>
      <c r="Y1919"/>
      <c r="Z1919"/>
      <c r="AA1919"/>
      <c r="AB1919"/>
    </row>
    <row r="1920" spans="1:28" x14ac:dyDescent="0.25">
      <c r="A1920" s="61"/>
      <c r="B1920" s="40"/>
      <c r="D1920" s="42"/>
      <c r="E1920" s="58"/>
      <c r="F1920" s="55"/>
      <c r="G1920" s="55"/>
      <c r="H1920" s="51"/>
      <c r="I1920" s="51"/>
      <c r="J1920" s="48"/>
      <c r="K1920" s="51"/>
      <c r="L1920" s="48"/>
      <c r="M1920" s="51"/>
      <c r="N1920" s="48"/>
      <c r="O1920" s="51"/>
      <c r="P1920" s="48"/>
      <c r="Q1920" s="51"/>
      <c r="R1920" s="48"/>
      <c r="S1920" s="51"/>
      <c r="T1920" s="48"/>
      <c r="U1920" s="51"/>
      <c r="V1920" s="48"/>
      <c r="W1920" s="45"/>
      <c r="X1920"/>
      <c r="Y1920"/>
      <c r="Z1920"/>
      <c r="AA1920"/>
      <c r="AB1920"/>
    </row>
    <row r="1921" spans="1:28" ht="15.75" thickBot="1" x14ac:dyDescent="0.3">
      <c r="A1921" s="62"/>
      <c r="B1921" s="41"/>
      <c r="C1921" s="35"/>
      <c r="D1921" s="25"/>
      <c r="E1921" s="59"/>
      <c r="F1921" s="56"/>
      <c r="G1921" s="56"/>
      <c r="H1921" s="52"/>
      <c r="I1921" s="52"/>
      <c r="J1921" s="53"/>
      <c r="K1921" s="52"/>
      <c r="L1921" s="53"/>
      <c r="M1921" s="52"/>
      <c r="N1921" s="53"/>
      <c r="O1921" s="52"/>
      <c r="P1921" s="53"/>
      <c r="Q1921" s="52"/>
      <c r="R1921" s="53"/>
      <c r="S1921" s="52"/>
      <c r="T1921" s="53"/>
      <c r="U1921" s="52"/>
      <c r="V1921" s="49"/>
      <c r="W1921" s="46"/>
      <c r="X1921"/>
      <c r="Y1921"/>
      <c r="Z1921"/>
      <c r="AA1921"/>
      <c r="AB1921"/>
    </row>
    <row r="1922" spans="1:28" x14ac:dyDescent="0.25">
      <c r="A1922" s="60"/>
      <c r="B1922" s="37" t="str">
        <f>IFERROR(VLOOKUP(A1922,'Listing Clients'!A:K,2,0),"")</f>
        <v/>
      </c>
      <c r="C1922" s="39" t="str">
        <f>IFERROR(VLOOKUP(A1922,'Listing Clients'!A:K,3,0),"")</f>
        <v/>
      </c>
      <c r="D1922" s="24"/>
      <c r="E1922" s="57"/>
      <c r="F1922" s="54"/>
      <c r="G1922" s="54"/>
      <c r="H1922" s="50">
        <f t="shared" ref="H1922" si="7213">G1922-F1922</f>
        <v>0</v>
      </c>
      <c r="I1922" s="50">
        <f t="shared" ref="I1922" si="7214">COUNTIF(D1922:D1925,"Adulte")*H1922</f>
        <v>0</v>
      </c>
      <c r="J1922" s="47">
        <f t="shared" ref="J1922" si="7215">IF(I1922="","",I1922*Y$2)</f>
        <v>0</v>
      </c>
      <c r="K1922" s="50">
        <f t="shared" ref="K1922" si="7216">COUNTIF(D1922:D1925,"E&lt;10 ans")*H1922</f>
        <v>0</v>
      </c>
      <c r="L1922" s="47">
        <f t="shared" si="6991"/>
        <v>0</v>
      </c>
      <c r="M1922" s="50">
        <f t="shared" ref="M1922" si="7217">COUNTIF(D1922:D1925,"Invité")*H1922</f>
        <v>0</v>
      </c>
      <c r="N1922" s="47">
        <f t="shared" ref="N1922" si="7218">IF(M1922="","",M1922*AC$2)</f>
        <v>0</v>
      </c>
      <c r="O1922" s="50">
        <f t="shared" ref="O1922" si="7219">COUNTIF(D1922:D1925,"Adulte")*H1922</f>
        <v>0</v>
      </c>
      <c r="P1922" s="47">
        <f t="shared" ref="P1922" si="7220">IF(O1922="","",O1922*Z$2)</f>
        <v>0</v>
      </c>
      <c r="Q1922" s="50">
        <f t="shared" ref="Q1922" si="7221">COUNTIF(D1922:D1925,"E&lt;10 ans")*H1922</f>
        <v>0</v>
      </c>
      <c r="R1922" s="47">
        <f t="shared" ref="R1922" si="7222">IF(Q1922="","",Q1922*AB$2)</f>
        <v>0</v>
      </c>
      <c r="S1922" s="50">
        <f t="shared" ref="S1922" si="7223">COUNTIF(D1922:D1925,"Invité")*H1922</f>
        <v>0</v>
      </c>
      <c r="T1922" s="47">
        <f t="shared" ref="T1922" si="7224">IF(S1922="","",S1922*AD$2)</f>
        <v>0</v>
      </c>
      <c r="U1922" s="50">
        <f t="shared" ref="U1922" si="7225">COUNTIF(D1922:D1925,"E&lt;3 ans")</f>
        <v>0</v>
      </c>
      <c r="V1922" s="47">
        <f t="shared" ref="V1922" si="7226">SUM(J1922,L1922,N1922,P1922,R1922,T1922,AE1922)</f>
        <v>0</v>
      </c>
      <c r="W1922" s="44">
        <f t="shared" ref="W1922" si="7227">SUM(O1922,Q1922,S1922)</f>
        <v>0</v>
      </c>
      <c r="X1922"/>
      <c r="Y1922"/>
      <c r="Z1922"/>
      <c r="AA1922"/>
      <c r="AB1922"/>
    </row>
    <row r="1923" spans="1:28" x14ac:dyDescent="0.25">
      <c r="A1923" s="61"/>
      <c r="B1923" s="40"/>
      <c r="D1923" s="42"/>
      <c r="E1923" s="58"/>
      <c r="F1923" s="55"/>
      <c r="G1923" s="55"/>
      <c r="H1923" s="51"/>
      <c r="I1923" s="51"/>
      <c r="J1923" s="48"/>
      <c r="K1923" s="51"/>
      <c r="L1923" s="48"/>
      <c r="M1923" s="51"/>
      <c r="N1923" s="48"/>
      <c r="O1923" s="51"/>
      <c r="P1923" s="48"/>
      <c r="Q1923" s="51"/>
      <c r="R1923" s="48"/>
      <c r="S1923" s="51"/>
      <c r="T1923" s="48"/>
      <c r="U1923" s="51"/>
      <c r="V1923" s="48"/>
      <c r="W1923" s="45"/>
      <c r="X1923"/>
      <c r="Y1923"/>
      <c r="Z1923"/>
      <c r="AA1923"/>
      <c r="AB1923"/>
    </row>
    <row r="1924" spans="1:28" x14ac:dyDescent="0.25">
      <c r="A1924" s="61"/>
      <c r="B1924" s="40"/>
      <c r="D1924" s="42"/>
      <c r="E1924" s="58"/>
      <c r="F1924" s="55"/>
      <c r="G1924" s="55"/>
      <c r="H1924" s="51"/>
      <c r="I1924" s="51"/>
      <c r="J1924" s="48"/>
      <c r="K1924" s="51"/>
      <c r="L1924" s="48"/>
      <c r="M1924" s="51"/>
      <c r="N1924" s="48"/>
      <c r="O1924" s="51"/>
      <c r="P1924" s="48"/>
      <c r="Q1924" s="51"/>
      <c r="R1924" s="48"/>
      <c r="S1924" s="51"/>
      <c r="T1924" s="48"/>
      <c r="U1924" s="51"/>
      <c r="V1924" s="48"/>
      <c r="W1924" s="45"/>
      <c r="X1924"/>
      <c r="Y1924"/>
      <c r="Z1924"/>
      <c r="AA1924"/>
      <c r="AB1924"/>
    </row>
    <row r="1925" spans="1:28" ht="15.75" thickBot="1" x14ac:dyDescent="0.3">
      <c r="A1925" s="62"/>
      <c r="B1925" s="41"/>
      <c r="C1925" s="35"/>
      <c r="D1925" s="25"/>
      <c r="E1925" s="59"/>
      <c r="F1925" s="56"/>
      <c r="G1925" s="56"/>
      <c r="H1925" s="52"/>
      <c r="I1925" s="52"/>
      <c r="J1925" s="53"/>
      <c r="K1925" s="52"/>
      <c r="L1925" s="53"/>
      <c r="M1925" s="52"/>
      <c r="N1925" s="53"/>
      <c r="O1925" s="52"/>
      <c r="P1925" s="53"/>
      <c r="Q1925" s="52"/>
      <c r="R1925" s="53"/>
      <c r="S1925" s="52"/>
      <c r="T1925" s="53"/>
      <c r="U1925" s="52"/>
      <c r="V1925" s="49"/>
      <c r="W1925" s="46"/>
      <c r="X1925"/>
      <c r="Y1925"/>
      <c r="Z1925"/>
      <c r="AA1925"/>
      <c r="AB1925"/>
    </row>
    <row r="1926" spans="1:28" x14ac:dyDescent="0.25">
      <c r="A1926" s="60"/>
      <c r="B1926" s="37" t="str">
        <f>IFERROR(VLOOKUP(A1926,'Listing Clients'!A:K,2,0),"")</f>
        <v/>
      </c>
      <c r="C1926" s="39" t="str">
        <f>IFERROR(VLOOKUP(A1926,'Listing Clients'!A:K,3,0),"")</f>
        <v/>
      </c>
      <c r="D1926" s="24"/>
      <c r="E1926" s="57"/>
      <c r="F1926" s="54"/>
      <c r="G1926" s="54"/>
      <c r="H1926" s="50">
        <f t="shared" ref="H1926" si="7228">G1926-F1926</f>
        <v>0</v>
      </c>
      <c r="I1926" s="50">
        <f t="shared" ref="I1926" si="7229">COUNTIF(D1926:D1929,"Adulte")*H1926</f>
        <v>0</v>
      </c>
      <c r="J1926" s="47">
        <f t="shared" ref="J1926" si="7230">IF(I1926="","",I1926*Y$2)</f>
        <v>0</v>
      </c>
      <c r="K1926" s="50">
        <f t="shared" ref="K1926" si="7231">COUNTIF(D1926:D1929,"E&lt;10 ans")*H1926</f>
        <v>0</v>
      </c>
      <c r="L1926" s="47">
        <f t="shared" ref="L1926:L1986" si="7232">IF(K1926="","",K1926*AA$2)</f>
        <v>0</v>
      </c>
      <c r="M1926" s="50">
        <f t="shared" ref="M1926" si="7233">COUNTIF(D1926:D1929,"Invité")*H1926</f>
        <v>0</v>
      </c>
      <c r="N1926" s="47">
        <f t="shared" ref="N1926" si="7234">IF(M1926="","",M1926*AC$2)</f>
        <v>0</v>
      </c>
      <c r="O1926" s="50">
        <f t="shared" ref="O1926" si="7235">COUNTIF(D1926:D1929,"Adulte")*H1926</f>
        <v>0</v>
      </c>
      <c r="P1926" s="47">
        <f t="shared" ref="P1926" si="7236">IF(O1926="","",O1926*Z$2)</f>
        <v>0</v>
      </c>
      <c r="Q1926" s="50">
        <f t="shared" ref="Q1926" si="7237">COUNTIF(D1926:D1929,"E&lt;10 ans")*H1926</f>
        <v>0</v>
      </c>
      <c r="R1926" s="47">
        <f t="shared" ref="R1926" si="7238">IF(Q1926="","",Q1926*AB$2)</f>
        <v>0</v>
      </c>
      <c r="S1926" s="50">
        <f t="shared" ref="S1926" si="7239">COUNTIF(D1926:D1929,"Invité")*H1926</f>
        <v>0</v>
      </c>
      <c r="T1926" s="47">
        <f t="shared" ref="T1926" si="7240">IF(S1926="","",S1926*AD$2)</f>
        <v>0</v>
      </c>
      <c r="U1926" s="50">
        <f t="shared" ref="U1926" si="7241">COUNTIF(D1926:D1929,"E&lt;3 ans")</f>
        <v>0</v>
      </c>
      <c r="V1926" s="47">
        <f t="shared" ref="V1926" si="7242">SUM(J1926,L1926,N1926,P1926,R1926,T1926,AE1926)</f>
        <v>0</v>
      </c>
      <c r="W1926" s="44">
        <f t="shared" ref="W1926" si="7243">SUM(O1926,Q1926,S1926)</f>
        <v>0</v>
      </c>
      <c r="X1926"/>
      <c r="Y1926"/>
      <c r="Z1926"/>
      <c r="AA1926"/>
      <c r="AB1926"/>
    </row>
    <row r="1927" spans="1:28" x14ac:dyDescent="0.25">
      <c r="A1927" s="61"/>
      <c r="B1927" s="40"/>
      <c r="D1927" s="42"/>
      <c r="E1927" s="58"/>
      <c r="F1927" s="55"/>
      <c r="G1927" s="55"/>
      <c r="H1927" s="51"/>
      <c r="I1927" s="51"/>
      <c r="J1927" s="48"/>
      <c r="K1927" s="51"/>
      <c r="L1927" s="48"/>
      <c r="M1927" s="51"/>
      <c r="N1927" s="48"/>
      <c r="O1927" s="51"/>
      <c r="P1927" s="48"/>
      <c r="Q1927" s="51"/>
      <c r="R1927" s="48"/>
      <c r="S1927" s="51"/>
      <c r="T1927" s="48"/>
      <c r="U1927" s="51"/>
      <c r="V1927" s="48"/>
      <c r="W1927" s="45"/>
      <c r="X1927"/>
      <c r="Y1927"/>
      <c r="Z1927"/>
      <c r="AA1927"/>
      <c r="AB1927"/>
    </row>
    <row r="1928" spans="1:28" x14ac:dyDescent="0.25">
      <c r="A1928" s="61"/>
      <c r="B1928" s="40"/>
      <c r="D1928" s="42"/>
      <c r="E1928" s="58"/>
      <c r="F1928" s="55"/>
      <c r="G1928" s="55"/>
      <c r="H1928" s="51"/>
      <c r="I1928" s="51"/>
      <c r="J1928" s="48"/>
      <c r="K1928" s="51"/>
      <c r="L1928" s="48"/>
      <c r="M1928" s="51"/>
      <c r="N1928" s="48"/>
      <c r="O1928" s="51"/>
      <c r="P1928" s="48"/>
      <c r="Q1928" s="51"/>
      <c r="R1928" s="48"/>
      <c r="S1928" s="51"/>
      <c r="T1928" s="48"/>
      <c r="U1928" s="51"/>
      <c r="V1928" s="48"/>
      <c r="W1928" s="45"/>
      <c r="X1928"/>
      <c r="Y1928"/>
      <c r="Z1928"/>
      <c r="AA1928"/>
      <c r="AB1928"/>
    </row>
    <row r="1929" spans="1:28" ht="15.75" thickBot="1" x14ac:dyDescent="0.3">
      <c r="A1929" s="62"/>
      <c r="B1929" s="41"/>
      <c r="C1929" s="35"/>
      <c r="D1929" s="25"/>
      <c r="E1929" s="59"/>
      <c r="F1929" s="56"/>
      <c r="G1929" s="56"/>
      <c r="H1929" s="52"/>
      <c r="I1929" s="52"/>
      <c r="J1929" s="53"/>
      <c r="K1929" s="52"/>
      <c r="L1929" s="53"/>
      <c r="M1929" s="52"/>
      <c r="N1929" s="53"/>
      <c r="O1929" s="52"/>
      <c r="P1929" s="53"/>
      <c r="Q1929" s="52"/>
      <c r="R1929" s="53"/>
      <c r="S1929" s="52"/>
      <c r="T1929" s="53"/>
      <c r="U1929" s="52"/>
      <c r="V1929" s="49"/>
      <c r="W1929" s="46"/>
      <c r="X1929"/>
      <c r="Y1929"/>
      <c r="Z1929"/>
      <c r="AA1929"/>
      <c r="AB1929"/>
    </row>
    <row r="1930" spans="1:28" x14ac:dyDescent="0.25">
      <c r="A1930" s="60"/>
      <c r="B1930" s="37" t="str">
        <f>IFERROR(VLOOKUP(A1930,'Listing Clients'!A:K,2,0),"")</f>
        <v/>
      </c>
      <c r="C1930" s="39" t="str">
        <f>IFERROR(VLOOKUP(A1930,'Listing Clients'!A:K,3,0),"")</f>
        <v/>
      </c>
      <c r="D1930" s="24"/>
      <c r="E1930" s="57"/>
      <c r="F1930" s="54"/>
      <c r="G1930" s="54"/>
      <c r="H1930" s="50">
        <f t="shared" ref="H1930" si="7244">G1930-F1930</f>
        <v>0</v>
      </c>
      <c r="I1930" s="50">
        <f t="shared" ref="I1930" si="7245">COUNTIF(D1930:D1933,"Adulte")*H1930</f>
        <v>0</v>
      </c>
      <c r="J1930" s="47">
        <f t="shared" ref="J1930" si="7246">IF(I1930="","",I1930*Y$2)</f>
        <v>0</v>
      </c>
      <c r="K1930" s="50">
        <f t="shared" ref="K1930" si="7247">COUNTIF(D1930:D1933,"E&lt;10 ans")*H1930</f>
        <v>0</v>
      </c>
      <c r="L1930" s="47">
        <f t="shared" si="7232"/>
        <v>0</v>
      </c>
      <c r="M1930" s="50">
        <f t="shared" ref="M1930" si="7248">COUNTIF(D1930:D1933,"Invité")*H1930</f>
        <v>0</v>
      </c>
      <c r="N1930" s="47">
        <f t="shared" ref="N1930" si="7249">IF(M1930="","",M1930*AC$2)</f>
        <v>0</v>
      </c>
      <c r="O1930" s="50">
        <f t="shared" ref="O1930" si="7250">COUNTIF(D1930:D1933,"Adulte")*H1930</f>
        <v>0</v>
      </c>
      <c r="P1930" s="47">
        <f t="shared" ref="P1930" si="7251">IF(O1930="","",O1930*Z$2)</f>
        <v>0</v>
      </c>
      <c r="Q1930" s="50">
        <f t="shared" ref="Q1930" si="7252">COUNTIF(D1930:D1933,"E&lt;10 ans")*H1930</f>
        <v>0</v>
      </c>
      <c r="R1930" s="47">
        <f t="shared" ref="R1930" si="7253">IF(Q1930="","",Q1930*AB$2)</f>
        <v>0</v>
      </c>
      <c r="S1930" s="50">
        <f t="shared" ref="S1930" si="7254">COUNTIF(D1930:D1933,"Invité")*H1930</f>
        <v>0</v>
      </c>
      <c r="T1930" s="47">
        <f t="shared" ref="T1930" si="7255">IF(S1930="","",S1930*AD$2)</f>
        <v>0</v>
      </c>
      <c r="U1930" s="50">
        <f t="shared" ref="U1930" si="7256">COUNTIF(D1930:D1933,"E&lt;3 ans")</f>
        <v>0</v>
      </c>
      <c r="V1930" s="47">
        <f t="shared" ref="V1930" si="7257">SUM(J1930,L1930,N1930,P1930,R1930,T1930,AE1930)</f>
        <v>0</v>
      </c>
      <c r="W1930" s="44">
        <f t="shared" ref="W1930" si="7258">SUM(O1930,Q1930,S1930)</f>
        <v>0</v>
      </c>
      <c r="X1930"/>
      <c r="Y1930"/>
      <c r="Z1930"/>
      <c r="AA1930"/>
      <c r="AB1930"/>
    </row>
    <row r="1931" spans="1:28" x14ac:dyDescent="0.25">
      <c r="A1931" s="61"/>
      <c r="B1931" s="40"/>
      <c r="D1931" s="42"/>
      <c r="E1931" s="58"/>
      <c r="F1931" s="55"/>
      <c r="G1931" s="55"/>
      <c r="H1931" s="51"/>
      <c r="I1931" s="51"/>
      <c r="J1931" s="48"/>
      <c r="K1931" s="51"/>
      <c r="L1931" s="48"/>
      <c r="M1931" s="51"/>
      <c r="N1931" s="48"/>
      <c r="O1931" s="51"/>
      <c r="P1931" s="48"/>
      <c r="Q1931" s="51"/>
      <c r="R1931" s="48"/>
      <c r="S1931" s="51"/>
      <c r="T1931" s="48"/>
      <c r="U1931" s="51"/>
      <c r="V1931" s="48"/>
      <c r="W1931" s="45"/>
      <c r="X1931"/>
      <c r="Y1931"/>
      <c r="Z1931"/>
      <c r="AA1931"/>
      <c r="AB1931"/>
    </row>
    <row r="1932" spans="1:28" x14ac:dyDescent="0.25">
      <c r="A1932" s="61"/>
      <c r="B1932" s="40"/>
      <c r="D1932" s="42"/>
      <c r="E1932" s="58"/>
      <c r="F1932" s="55"/>
      <c r="G1932" s="55"/>
      <c r="H1932" s="51"/>
      <c r="I1932" s="51"/>
      <c r="J1932" s="48"/>
      <c r="K1932" s="51"/>
      <c r="L1932" s="48"/>
      <c r="M1932" s="51"/>
      <c r="N1932" s="48"/>
      <c r="O1932" s="51"/>
      <c r="P1932" s="48"/>
      <c r="Q1932" s="51"/>
      <c r="R1932" s="48"/>
      <c r="S1932" s="51"/>
      <c r="T1932" s="48"/>
      <c r="U1932" s="51"/>
      <c r="V1932" s="48"/>
      <c r="W1932" s="45"/>
      <c r="X1932"/>
      <c r="Y1932"/>
      <c r="Z1932"/>
      <c r="AA1932"/>
      <c r="AB1932"/>
    </row>
    <row r="1933" spans="1:28" ht="15.75" thickBot="1" x14ac:dyDescent="0.3">
      <c r="A1933" s="62"/>
      <c r="B1933" s="41"/>
      <c r="C1933" s="35"/>
      <c r="D1933" s="25"/>
      <c r="E1933" s="59"/>
      <c r="F1933" s="56"/>
      <c r="G1933" s="56"/>
      <c r="H1933" s="52"/>
      <c r="I1933" s="52"/>
      <c r="J1933" s="53"/>
      <c r="K1933" s="52"/>
      <c r="L1933" s="53"/>
      <c r="M1933" s="52"/>
      <c r="N1933" s="53"/>
      <c r="O1933" s="52"/>
      <c r="P1933" s="53"/>
      <c r="Q1933" s="52"/>
      <c r="R1933" s="53"/>
      <c r="S1933" s="52"/>
      <c r="T1933" s="53"/>
      <c r="U1933" s="52"/>
      <c r="V1933" s="49"/>
      <c r="W1933" s="46"/>
      <c r="X1933"/>
      <c r="Y1933"/>
      <c r="Z1933"/>
      <c r="AA1933"/>
      <c r="AB1933"/>
    </row>
    <row r="1934" spans="1:28" x14ac:dyDescent="0.25">
      <c r="A1934" s="60"/>
      <c r="B1934" s="37" t="str">
        <f>IFERROR(VLOOKUP(A1934,'Listing Clients'!A:K,2,0),"")</f>
        <v/>
      </c>
      <c r="C1934" s="39" t="str">
        <f>IFERROR(VLOOKUP(A1934,'Listing Clients'!A:K,3,0),"")</f>
        <v/>
      </c>
      <c r="D1934" s="24"/>
      <c r="E1934" s="57"/>
      <c r="F1934" s="54"/>
      <c r="G1934" s="54"/>
      <c r="H1934" s="50">
        <f t="shared" ref="H1934" si="7259">G1934-F1934</f>
        <v>0</v>
      </c>
      <c r="I1934" s="50">
        <f t="shared" ref="I1934" si="7260">COUNTIF(D1934:D1937,"Adulte")*H1934</f>
        <v>0</v>
      </c>
      <c r="J1934" s="47">
        <f t="shared" ref="J1934" si="7261">IF(I1934="","",I1934*Y$2)</f>
        <v>0</v>
      </c>
      <c r="K1934" s="50">
        <f t="shared" ref="K1934" si="7262">COUNTIF(D1934:D1937,"E&lt;10 ans")*H1934</f>
        <v>0</v>
      </c>
      <c r="L1934" s="47">
        <f t="shared" si="7232"/>
        <v>0</v>
      </c>
      <c r="M1934" s="50">
        <f t="shared" ref="M1934" si="7263">COUNTIF(D1934:D1937,"Invité")*H1934</f>
        <v>0</v>
      </c>
      <c r="N1934" s="47">
        <f t="shared" ref="N1934" si="7264">IF(M1934="","",M1934*AC$2)</f>
        <v>0</v>
      </c>
      <c r="O1934" s="50">
        <f t="shared" ref="O1934" si="7265">COUNTIF(D1934:D1937,"Adulte")*H1934</f>
        <v>0</v>
      </c>
      <c r="P1934" s="47">
        <f t="shared" ref="P1934" si="7266">IF(O1934="","",O1934*Z$2)</f>
        <v>0</v>
      </c>
      <c r="Q1934" s="50">
        <f t="shared" ref="Q1934" si="7267">COUNTIF(D1934:D1937,"E&lt;10 ans")*H1934</f>
        <v>0</v>
      </c>
      <c r="R1934" s="47">
        <f t="shared" ref="R1934" si="7268">IF(Q1934="","",Q1934*AB$2)</f>
        <v>0</v>
      </c>
      <c r="S1934" s="50">
        <f t="shared" ref="S1934" si="7269">COUNTIF(D1934:D1937,"Invité")*H1934</f>
        <v>0</v>
      </c>
      <c r="T1934" s="47">
        <f t="shared" ref="T1934" si="7270">IF(S1934="","",S1934*AD$2)</f>
        <v>0</v>
      </c>
      <c r="U1934" s="50">
        <f t="shared" ref="U1934" si="7271">COUNTIF(D1934:D1937,"E&lt;3 ans")</f>
        <v>0</v>
      </c>
      <c r="V1934" s="47">
        <f t="shared" ref="V1934" si="7272">SUM(J1934,L1934,N1934,P1934,R1934,T1934,AE1934)</f>
        <v>0</v>
      </c>
      <c r="W1934" s="44">
        <f t="shared" ref="W1934" si="7273">SUM(O1934,Q1934,S1934)</f>
        <v>0</v>
      </c>
      <c r="X1934"/>
      <c r="Y1934"/>
      <c r="Z1934"/>
      <c r="AA1934"/>
      <c r="AB1934"/>
    </row>
    <row r="1935" spans="1:28" x14ac:dyDescent="0.25">
      <c r="A1935" s="61"/>
      <c r="B1935" s="40"/>
      <c r="D1935" s="42"/>
      <c r="E1935" s="58"/>
      <c r="F1935" s="55"/>
      <c r="G1935" s="55"/>
      <c r="H1935" s="51"/>
      <c r="I1935" s="51"/>
      <c r="J1935" s="48"/>
      <c r="K1935" s="51"/>
      <c r="L1935" s="48"/>
      <c r="M1935" s="51"/>
      <c r="N1935" s="48"/>
      <c r="O1935" s="51"/>
      <c r="P1935" s="48"/>
      <c r="Q1935" s="51"/>
      <c r="R1935" s="48"/>
      <c r="S1935" s="51"/>
      <c r="T1935" s="48"/>
      <c r="U1935" s="51"/>
      <c r="V1935" s="48"/>
      <c r="W1935" s="45"/>
      <c r="X1935"/>
      <c r="Y1935"/>
      <c r="Z1935"/>
      <c r="AA1935"/>
      <c r="AB1935"/>
    </row>
    <row r="1936" spans="1:28" x14ac:dyDescent="0.25">
      <c r="A1936" s="61"/>
      <c r="B1936" s="40"/>
      <c r="D1936" s="42"/>
      <c r="E1936" s="58"/>
      <c r="F1936" s="55"/>
      <c r="G1936" s="55"/>
      <c r="H1936" s="51"/>
      <c r="I1936" s="51"/>
      <c r="J1936" s="48"/>
      <c r="K1936" s="51"/>
      <c r="L1936" s="48"/>
      <c r="M1936" s="51"/>
      <c r="N1936" s="48"/>
      <c r="O1936" s="51"/>
      <c r="P1936" s="48"/>
      <c r="Q1936" s="51"/>
      <c r="R1936" s="48"/>
      <c r="S1936" s="51"/>
      <c r="T1936" s="48"/>
      <c r="U1936" s="51"/>
      <c r="V1936" s="48"/>
      <c r="W1936" s="45"/>
      <c r="X1936"/>
      <c r="Y1936"/>
      <c r="Z1936"/>
      <c r="AA1936"/>
      <c r="AB1936"/>
    </row>
    <row r="1937" spans="1:28" ht="15.75" thickBot="1" x14ac:dyDescent="0.3">
      <c r="A1937" s="62"/>
      <c r="B1937" s="41"/>
      <c r="C1937" s="35"/>
      <c r="D1937" s="25"/>
      <c r="E1937" s="59"/>
      <c r="F1937" s="56"/>
      <c r="G1937" s="56"/>
      <c r="H1937" s="52"/>
      <c r="I1937" s="52"/>
      <c r="J1937" s="53"/>
      <c r="K1937" s="52"/>
      <c r="L1937" s="53"/>
      <c r="M1937" s="52"/>
      <c r="N1937" s="53"/>
      <c r="O1937" s="52"/>
      <c r="P1937" s="53"/>
      <c r="Q1937" s="52"/>
      <c r="R1937" s="53"/>
      <c r="S1937" s="52"/>
      <c r="T1937" s="53"/>
      <c r="U1937" s="52"/>
      <c r="V1937" s="49"/>
      <c r="W1937" s="46"/>
      <c r="X1937"/>
      <c r="Y1937"/>
      <c r="Z1937"/>
      <c r="AA1937"/>
      <c r="AB1937"/>
    </row>
    <row r="1938" spans="1:28" x14ac:dyDescent="0.25">
      <c r="A1938" s="60"/>
      <c r="B1938" s="37" t="str">
        <f>IFERROR(VLOOKUP(A1938,'Listing Clients'!A:K,2,0),"")</f>
        <v/>
      </c>
      <c r="C1938" s="39" t="str">
        <f>IFERROR(VLOOKUP(A1938,'Listing Clients'!A:K,3,0),"")</f>
        <v/>
      </c>
      <c r="D1938" s="24"/>
      <c r="E1938" s="57"/>
      <c r="F1938" s="54"/>
      <c r="G1938" s="54"/>
      <c r="H1938" s="50">
        <f t="shared" ref="H1938" si="7274">G1938-F1938</f>
        <v>0</v>
      </c>
      <c r="I1938" s="50">
        <f t="shared" ref="I1938" si="7275">COUNTIF(D1938:D1941,"Adulte")*H1938</f>
        <v>0</v>
      </c>
      <c r="J1938" s="47">
        <f t="shared" ref="J1938" si="7276">IF(I1938="","",I1938*Y$2)</f>
        <v>0</v>
      </c>
      <c r="K1938" s="50">
        <f t="shared" ref="K1938" si="7277">COUNTIF(D1938:D1941,"E&lt;10 ans")*H1938</f>
        <v>0</v>
      </c>
      <c r="L1938" s="47">
        <f t="shared" si="7232"/>
        <v>0</v>
      </c>
      <c r="M1938" s="50">
        <f t="shared" ref="M1938" si="7278">COUNTIF(D1938:D1941,"Invité")*H1938</f>
        <v>0</v>
      </c>
      <c r="N1938" s="47">
        <f t="shared" ref="N1938" si="7279">IF(M1938="","",M1938*AC$2)</f>
        <v>0</v>
      </c>
      <c r="O1938" s="50">
        <f t="shared" ref="O1938" si="7280">COUNTIF(D1938:D1941,"Adulte")*H1938</f>
        <v>0</v>
      </c>
      <c r="P1938" s="47">
        <f t="shared" ref="P1938" si="7281">IF(O1938="","",O1938*Z$2)</f>
        <v>0</v>
      </c>
      <c r="Q1938" s="50">
        <f t="shared" ref="Q1938" si="7282">COUNTIF(D1938:D1941,"E&lt;10 ans")*H1938</f>
        <v>0</v>
      </c>
      <c r="R1938" s="47">
        <f t="shared" ref="R1938" si="7283">IF(Q1938="","",Q1938*AB$2)</f>
        <v>0</v>
      </c>
      <c r="S1938" s="50">
        <f t="shared" ref="S1938" si="7284">COUNTIF(D1938:D1941,"Invité")*H1938</f>
        <v>0</v>
      </c>
      <c r="T1938" s="47">
        <f t="shared" ref="T1938" si="7285">IF(S1938="","",S1938*AD$2)</f>
        <v>0</v>
      </c>
      <c r="U1938" s="50">
        <f t="shared" ref="U1938" si="7286">COUNTIF(D1938:D1941,"E&lt;3 ans")</f>
        <v>0</v>
      </c>
      <c r="V1938" s="47">
        <f t="shared" ref="V1938" si="7287">SUM(J1938,L1938,N1938,P1938,R1938,T1938,AE1938)</f>
        <v>0</v>
      </c>
      <c r="W1938" s="44">
        <f t="shared" ref="W1938" si="7288">SUM(O1938,Q1938,S1938)</f>
        <v>0</v>
      </c>
      <c r="X1938"/>
      <c r="Y1938"/>
      <c r="Z1938"/>
      <c r="AA1938"/>
      <c r="AB1938"/>
    </row>
    <row r="1939" spans="1:28" x14ac:dyDescent="0.25">
      <c r="A1939" s="61"/>
      <c r="B1939" s="40"/>
      <c r="D1939" s="42"/>
      <c r="E1939" s="58"/>
      <c r="F1939" s="55"/>
      <c r="G1939" s="55"/>
      <c r="H1939" s="51"/>
      <c r="I1939" s="51"/>
      <c r="J1939" s="48"/>
      <c r="K1939" s="51"/>
      <c r="L1939" s="48"/>
      <c r="M1939" s="51"/>
      <c r="N1939" s="48"/>
      <c r="O1939" s="51"/>
      <c r="P1939" s="48"/>
      <c r="Q1939" s="51"/>
      <c r="R1939" s="48"/>
      <c r="S1939" s="51"/>
      <c r="T1939" s="48"/>
      <c r="U1939" s="51"/>
      <c r="V1939" s="48"/>
      <c r="W1939" s="45"/>
      <c r="X1939"/>
      <c r="Y1939"/>
      <c r="Z1939"/>
      <c r="AA1939"/>
      <c r="AB1939"/>
    </row>
    <row r="1940" spans="1:28" x14ac:dyDescent="0.25">
      <c r="A1940" s="61"/>
      <c r="B1940" s="40"/>
      <c r="D1940" s="42"/>
      <c r="E1940" s="58"/>
      <c r="F1940" s="55"/>
      <c r="G1940" s="55"/>
      <c r="H1940" s="51"/>
      <c r="I1940" s="51"/>
      <c r="J1940" s="48"/>
      <c r="K1940" s="51"/>
      <c r="L1940" s="48"/>
      <c r="M1940" s="51"/>
      <c r="N1940" s="48"/>
      <c r="O1940" s="51"/>
      <c r="P1940" s="48"/>
      <c r="Q1940" s="51"/>
      <c r="R1940" s="48"/>
      <c r="S1940" s="51"/>
      <c r="T1940" s="48"/>
      <c r="U1940" s="51"/>
      <c r="V1940" s="48"/>
      <c r="W1940" s="45"/>
      <c r="X1940"/>
      <c r="Y1940"/>
      <c r="Z1940"/>
      <c r="AA1940"/>
      <c r="AB1940"/>
    </row>
    <row r="1941" spans="1:28" ht="15.75" thickBot="1" x14ac:dyDescent="0.3">
      <c r="A1941" s="62"/>
      <c r="B1941" s="41"/>
      <c r="C1941" s="35"/>
      <c r="D1941" s="25"/>
      <c r="E1941" s="59"/>
      <c r="F1941" s="56"/>
      <c r="G1941" s="56"/>
      <c r="H1941" s="52"/>
      <c r="I1941" s="52"/>
      <c r="J1941" s="53"/>
      <c r="K1941" s="52"/>
      <c r="L1941" s="53"/>
      <c r="M1941" s="52"/>
      <c r="N1941" s="53"/>
      <c r="O1941" s="52"/>
      <c r="P1941" s="53"/>
      <c r="Q1941" s="52"/>
      <c r="R1941" s="53"/>
      <c r="S1941" s="52"/>
      <c r="T1941" s="53"/>
      <c r="U1941" s="52"/>
      <c r="V1941" s="49"/>
      <c r="W1941" s="46"/>
      <c r="X1941"/>
      <c r="Y1941"/>
      <c r="Z1941"/>
      <c r="AA1941"/>
      <c r="AB1941"/>
    </row>
    <row r="1942" spans="1:28" x14ac:dyDescent="0.25">
      <c r="A1942" s="60"/>
      <c r="B1942" s="37" t="str">
        <f>IFERROR(VLOOKUP(A1942,'Listing Clients'!A:K,2,0),"")</f>
        <v/>
      </c>
      <c r="C1942" s="39" t="str">
        <f>IFERROR(VLOOKUP(A1942,'Listing Clients'!A:K,3,0),"")</f>
        <v/>
      </c>
      <c r="D1942" s="24"/>
      <c r="E1942" s="57"/>
      <c r="F1942" s="54"/>
      <c r="G1942" s="54"/>
      <c r="H1942" s="50">
        <f t="shared" ref="H1942" si="7289">G1942-F1942</f>
        <v>0</v>
      </c>
      <c r="I1942" s="50">
        <f t="shared" ref="I1942" si="7290">COUNTIF(D1942:D1945,"Adulte")*H1942</f>
        <v>0</v>
      </c>
      <c r="J1942" s="47">
        <f t="shared" ref="J1942" si="7291">IF(I1942="","",I1942*Y$2)</f>
        <v>0</v>
      </c>
      <c r="K1942" s="50">
        <f t="shared" ref="K1942" si="7292">COUNTIF(D1942:D1945,"E&lt;10 ans")*H1942</f>
        <v>0</v>
      </c>
      <c r="L1942" s="47">
        <f t="shared" si="7232"/>
        <v>0</v>
      </c>
      <c r="M1942" s="50">
        <f t="shared" ref="M1942" si="7293">COUNTIF(D1942:D1945,"Invité")*H1942</f>
        <v>0</v>
      </c>
      <c r="N1942" s="47">
        <f t="shared" ref="N1942" si="7294">IF(M1942="","",M1942*AC$2)</f>
        <v>0</v>
      </c>
      <c r="O1942" s="50">
        <f t="shared" ref="O1942" si="7295">COUNTIF(D1942:D1945,"Adulte")*H1942</f>
        <v>0</v>
      </c>
      <c r="P1942" s="47">
        <f t="shared" ref="P1942" si="7296">IF(O1942="","",O1942*Z$2)</f>
        <v>0</v>
      </c>
      <c r="Q1942" s="50">
        <f t="shared" ref="Q1942" si="7297">COUNTIF(D1942:D1945,"E&lt;10 ans")*H1942</f>
        <v>0</v>
      </c>
      <c r="R1942" s="47">
        <f t="shared" ref="R1942" si="7298">IF(Q1942="","",Q1942*AB$2)</f>
        <v>0</v>
      </c>
      <c r="S1942" s="50">
        <f t="shared" ref="S1942" si="7299">COUNTIF(D1942:D1945,"Invité")*H1942</f>
        <v>0</v>
      </c>
      <c r="T1942" s="47">
        <f t="shared" ref="T1942" si="7300">IF(S1942="","",S1942*AD$2)</f>
        <v>0</v>
      </c>
      <c r="U1942" s="50">
        <f t="shared" ref="U1942" si="7301">COUNTIF(D1942:D1945,"E&lt;3 ans")</f>
        <v>0</v>
      </c>
      <c r="V1942" s="47">
        <f t="shared" ref="V1942" si="7302">SUM(J1942,L1942,N1942,P1942,R1942,T1942,AE1942)</f>
        <v>0</v>
      </c>
      <c r="W1942" s="44">
        <f t="shared" ref="W1942" si="7303">SUM(O1942,Q1942,S1942)</f>
        <v>0</v>
      </c>
      <c r="X1942"/>
      <c r="Y1942"/>
      <c r="Z1942"/>
      <c r="AA1942"/>
      <c r="AB1942"/>
    </row>
    <row r="1943" spans="1:28" x14ac:dyDescent="0.25">
      <c r="A1943" s="61"/>
      <c r="B1943" s="40"/>
      <c r="D1943" s="42"/>
      <c r="E1943" s="58"/>
      <c r="F1943" s="55"/>
      <c r="G1943" s="55"/>
      <c r="H1943" s="51"/>
      <c r="I1943" s="51"/>
      <c r="J1943" s="48"/>
      <c r="K1943" s="51"/>
      <c r="L1943" s="48"/>
      <c r="M1943" s="51"/>
      <c r="N1943" s="48"/>
      <c r="O1943" s="51"/>
      <c r="P1943" s="48"/>
      <c r="Q1943" s="51"/>
      <c r="R1943" s="48"/>
      <c r="S1943" s="51"/>
      <c r="T1943" s="48"/>
      <c r="U1943" s="51"/>
      <c r="V1943" s="48"/>
      <c r="W1943" s="45"/>
      <c r="X1943"/>
      <c r="Y1943"/>
      <c r="Z1943"/>
      <c r="AA1943"/>
      <c r="AB1943"/>
    </row>
    <row r="1944" spans="1:28" x14ac:dyDescent="0.25">
      <c r="A1944" s="61"/>
      <c r="B1944" s="40"/>
      <c r="D1944" s="42"/>
      <c r="E1944" s="58"/>
      <c r="F1944" s="55"/>
      <c r="G1944" s="55"/>
      <c r="H1944" s="51"/>
      <c r="I1944" s="51"/>
      <c r="J1944" s="48"/>
      <c r="K1944" s="51"/>
      <c r="L1944" s="48"/>
      <c r="M1944" s="51"/>
      <c r="N1944" s="48"/>
      <c r="O1944" s="51"/>
      <c r="P1944" s="48"/>
      <c r="Q1944" s="51"/>
      <c r="R1944" s="48"/>
      <c r="S1944" s="51"/>
      <c r="T1944" s="48"/>
      <c r="U1944" s="51"/>
      <c r="V1944" s="48"/>
      <c r="W1944" s="45"/>
      <c r="X1944"/>
      <c r="Y1944"/>
      <c r="Z1944"/>
      <c r="AA1944"/>
      <c r="AB1944"/>
    </row>
    <row r="1945" spans="1:28" ht="15.75" thickBot="1" x14ac:dyDescent="0.3">
      <c r="A1945" s="62"/>
      <c r="B1945" s="41"/>
      <c r="C1945" s="35"/>
      <c r="D1945" s="25"/>
      <c r="E1945" s="59"/>
      <c r="F1945" s="56"/>
      <c r="G1945" s="56"/>
      <c r="H1945" s="52"/>
      <c r="I1945" s="52"/>
      <c r="J1945" s="53"/>
      <c r="K1945" s="52"/>
      <c r="L1945" s="53"/>
      <c r="M1945" s="52"/>
      <c r="N1945" s="53"/>
      <c r="O1945" s="52"/>
      <c r="P1945" s="53"/>
      <c r="Q1945" s="52"/>
      <c r="R1945" s="53"/>
      <c r="S1945" s="52"/>
      <c r="T1945" s="53"/>
      <c r="U1945" s="52"/>
      <c r="V1945" s="49"/>
      <c r="W1945" s="46"/>
      <c r="X1945"/>
      <c r="Y1945"/>
      <c r="Z1945"/>
      <c r="AA1945"/>
      <c r="AB1945"/>
    </row>
    <row r="1946" spans="1:28" x14ac:dyDescent="0.25">
      <c r="A1946" s="60"/>
      <c r="B1946" s="37" t="str">
        <f>IFERROR(VLOOKUP(A1946,'Listing Clients'!A:K,2,0),"")</f>
        <v/>
      </c>
      <c r="C1946" s="39" t="str">
        <f>IFERROR(VLOOKUP(A1946,'Listing Clients'!A:K,3,0),"")</f>
        <v/>
      </c>
      <c r="D1946" s="24"/>
      <c r="E1946" s="57"/>
      <c r="F1946" s="54"/>
      <c r="G1946" s="54"/>
      <c r="H1946" s="50">
        <f t="shared" ref="H1946" si="7304">G1946-F1946</f>
        <v>0</v>
      </c>
      <c r="I1946" s="50">
        <f t="shared" ref="I1946" si="7305">COUNTIF(D1946:D1949,"Adulte")*H1946</f>
        <v>0</v>
      </c>
      <c r="J1946" s="47">
        <f t="shared" ref="J1946" si="7306">IF(I1946="","",I1946*Y$2)</f>
        <v>0</v>
      </c>
      <c r="K1946" s="50">
        <f t="shared" ref="K1946" si="7307">COUNTIF(D1946:D1949,"E&lt;10 ans")*H1946</f>
        <v>0</v>
      </c>
      <c r="L1946" s="47">
        <f t="shared" si="7232"/>
        <v>0</v>
      </c>
      <c r="M1946" s="50">
        <f t="shared" ref="M1946" si="7308">COUNTIF(D1946:D1949,"Invité")*H1946</f>
        <v>0</v>
      </c>
      <c r="N1946" s="47">
        <f t="shared" ref="N1946" si="7309">IF(M1946="","",M1946*AC$2)</f>
        <v>0</v>
      </c>
      <c r="O1946" s="50">
        <f t="shared" ref="O1946" si="7310">COUNTIF(D1946:D1949,"Adulte")*H1946</f>
        <v>0</v>
      </c>
      <c r="P1946" s="47">
        <f t="shared" ref="P1946" si="7311">IF(O1946="","",O1946*Z$2)</f>
        <v>0</v>
      </c>
      <c r="Q1946" s="50">
        <f t="shared" ref="Q1946" si="7312">COUNTIF(D1946:D1949,"E&lt;10 ans")*H1946</f>
        <v>0</v>
      </c>
      <c r="R1946" s="47">
        <f t="shared" ref="R1946" si="7313">IF(Q1946="","",Q1946*AB$2)</f>
        <v>0</v>
      </c>
      <c r="S1946" s="50">
        <f t="shared" ref="S1946" si="7314">COUNTIF(D1946:D1949,"Invité")*H1946</f>
        <v>0</v>
      </c>
      <c r="T1946" s="47">
        <f t="shared" ref="T1946" si="7315">IF(S1946="","",S1946*AD$2)</f>
        <v>0</v>
      </c>
      <c r="U1946" s="50">
        <f t="shared" ref="U1946" si="7316">COUNTIF(D1946:D1949,"E&lt;3 ans")</f>
        <v>0</v>
      </c>
      <c r="V1946" s="47">
        <f t="shared" ref="V1946" si="7317">SUM(J1946,L1946,N1946,P1946,R1946,T1946,AE1946)</f>
        <v>0</v>
      </c>
      <c r="W1946" s="44">
        <f t="shared" ref="W1946" si="7318">SUM(O1946,Q1946,S1946)</f>
        <v>0</v>
      </c>
      <c r="X1946"/>
      <c r="Y1946"/>
      <c r="Z1946"/>
      <c r="AA1946"/>
      <c r="AB1946"/>
    </row>
    <row r="1947" spans="1:28" x14ac:dyDescent="0.25">
      <c r="A1947" s="61"/>
      <c r="B1947" s="40"/>
      <c r="D1947" s="42"/>
      <c r="E1947" s="58"/>
      <c r="F1947" s="55"/>
      <c r="G1947" s="55"/>
      <c r="H1947" s="51"/>
      <c r="I1947" s="51"/>
      <c r="J1947" s="48"/>
      <c r="K1947" s="51"/>
      <c r="L1947" s="48"/>
      <c r="M1947" s="51"/>
      <c r="N1947" s="48"/>
      <c r="O1947" s="51"/>
      <c r="P1947" s="48"/>
      <c r="Q1947" s="51"/>
      <c r="R1947" s="48"/>
      <c r="S1947" s="51"/>
      <c r="T1947" s="48"/>
      <c r="U1947" s="51"/>
      <c r="V1947" s="48"/>
      <c r="W1947" s="45"/>
      <c r="X1947"/>
      <c r="Y1947"/>
      <c r="Z1947"/>
      <c r="AA1947"/>
      <c r="AB1947"/>
    </row>
    <row r="1948" spans="1:28" x14ac:dyDescent="0.25">
      <c r="A1948" s="61"/>
      <c r="B1948" s="40"/>
      <c r="D1948" s="42"/>
      <c r="E1948" s="58"/>
      <c r="F1948" s="55"/>
      <c r="G1948" s="55"/>
      <c r="H1948" s="51"/>
      <c r="I1948" s="51"/>
      <c r="J1948" s="48"/>
      <c r="K1948" s="51"/>
      <c r="L1948" s="48"/>
      <c r="M1948" s="51"/>
      <c r="N1948" s="48"/>
      <c r="O1948" s="51"/>
      <c r="P1948" s="48"/>
      <c r="Q1948" s="51"/>
      <c r="R1948" s="48"/>
      <c r="S1948" s="51"/>
      <c r="T1948" s="48"/>
      <c r="U1948" s="51"/>
      <c r="V1948" s="48"/>
      <c r="W1948" s="45"/>
      <c r="X1948"/>
      <c r="Y1948"/>
      <c r="Z1948"/>
      <c r="AA1948"/>
      <c r="AB1948"/>
    </row>
    <row r="1949" spans="1:28" ht="15.75" thickBot="1" x14ac:dyDescent="0.3">
      <c r="A1949" s="62"/>
      <c r="B1949" s="41"/>
      <c r="C1949" s="35"/>
      <c r="D1949" s="25"/>
      <c r="E1949" s="59"/>
      <c r="F1949" s="56"/>
      <c r="G1949" s="56"/>
      <c r="H1949" s="52"/>
      <c r="I1949" s="52"/>
      <c r="J1949" s="53"/>
      <c r="K1949" s="52"/>
      <c r="L1949" s="53"/>
      <c r="M1949" s="52"/>
      <c r="N1949" s="53"/>
      <c r="O1949" s="52"/>
      <c r="P1949" s="53"/>
      <c r="Q1949" s="52"/>
      <c r="R1949" s="53"/>
      <c r="S1949" s="52"/>
      <c r="T1949" s="53"/>
      <c r="U1949" s="52"/>
      <c r="V1949" s="49"/>
      <c r="W1949" s="46"/>
      <c r="X1949"/>
      <c r="Y1949"/>
      <c r="Z1949"/>
      <c r="AA1949"/>
      <c r="AB1949"/>
    </row>
    <row r="1950" spans="1:28" x14ac:dyDescent="0.25">
      <c r="A1950" s="60"/>
      <c r="B1950" s="37" t="str">
        <f>IFERROR(VLOOKUP(A1950,'Listing Clients'!A:K,2,0),"")</f>
        <v/>
      </c>
      <c r="C1950" s="39" t="str">
        <f>IFERROR(VLOOKUP(A1950,'Listing Clients'!A:K,3,0),"")</f>
        <v/>
      </c>
      <c r="D1950" s="24"/>
      <c r="E1950" s="57"/>
      <c r="F1950" s="54"/>
      <c r="G1950" s="54"/>
      <c r="H1950" s="50">
        <f t="shared" ref="H1950" si="7319">G1950-F1950</f>
        <v>0</v>
      </c>
      <c r="I1950" s="50">
        <f t="shared" ref="I1950" si="7320">COUNTIF(D1950:D1953,"Adulte")*H1950</f>
        <v>0</v>
      </c>
      <c r="J1950" s="47">
        <f t="shared" ref="J1950" si="7321">IF(I1950="","",I1950*Y$2)</f>
        <v>0</v>
      </c>
      <c r="K1950" s="50">
        <f t="shared" ref="K1950" si="7322">COUNTIF(D1950:D1953,"E&lt;10 ans")*H1950</f>
        <v>0</v>
      </c>
      <c r="L1950" s="47">
        <f t="shared" si="7232"/>
        <v>0</v>
      </c>
      <c r="M1950" s="50">
        <f t="shared" ref="M1950" si="7323">COUNTIF(D1950:D1953,"Invité")*H1950</f>
        <v>0</v>
      </c>
      <c r="N1950" s="47">
        <f t="shared" ref="N1950" si="7324">IF(M1950="","",M1950*AC$2)</f>
        <v>0</v>
      </c>
      <c r="O1950" s="50">
        <f t="shared" ref="O1950" si="7325">COUNTIF(D1950:D1953,"Adulte")*H1950</f>
        <v>0</v>
      </c>
      <c r="P1950" s="47">
        <f t="shared" ref="P1950" si="7326">IF(O1950="","",O1950*Z$2)</f>
        <v>0</v>
      </c>
      <c r="Q1950" s="50">
        <f t="shared" ref="Q1950" si="7327">COUNTIF(D1950:D1953,"E&lt;10 ans")*H1950</f>
        <v>0</v>
      </c>
      <c r="R1950" s="47">
        <f t="shared" ref="R1950" si="7328">IF(Q1950="","",Q1950*AB$2)</f>
        <v>0</v>
      </c>
      <c r="S1950" s="50">
        <f t="shared" ref="S1950" si="7329">COUNTIF(D1950:D1953,"Invité")*H1950</f>
        <v>0</v>
      </c>
      <c r="T1950" s="47">
        <f t="shared" ref="T1950" si="7330">IF(S1950="","",S1950*AD$2)</f>
        <v>0</v>
      </c>
      <c r="U1950" s="50">
        <f t="shared" ref="U1950" si="7331">COUNTIF(D1950:D1953,"E&lt;3 ans")</f>
        <v>0</v>
      </c>
      <c r="V1950" s="47">
        <f t="shared" ref="V1950" si="7332">SUM(J1950,L1950,N1950,P1950,R1950,T1950,AE1950)</f>
        <v>0</v>
      </c>
      <c r="W1950" s="44">
        <f t="shared" ref="W1950" si="7333">SUM(O1950,Q1950,S1950)</f>
        <v>0</v>
      </c>
      <c r="X1950"/>
      <c r="Y1950"/>
      <c r="Z1950"/>
      <c r="AA1950"/>
      <c r="AB1950"/>
    </row>
    <row r="1951" spans="1:28" x14ac:dyDescent="0.25">
      <c r="A1951" s="61"/>
      <c r="B1951" s="40"/>
      <c r="D1951" s="42"/>
      <c r="E1951" s="58"/>
      <c r="F1951" s="55"/>
      <c r="G1951" s="55"/>
      <c r="H1951" s="51"/>
      <c r="I1951" s="51"/>
      <c r="J1951" s="48"/>
      <c r="K1951" s="51"/>
      <c r="L1951" s="48"/>
      <c r="M1951" s="51"/>
      <c r="N1951" s="48"/>
      <c r="O1951" s="51"/>
      <c r="P1951" s="48"/>
      <c r="Q1951" s="51"/>
      <c r="R1951" s="48"/>
      <c r="S1951" s="51"/>
      <c r="T1951" s="48"/>
      <c r="U1951" s="51"/>
      <c r="V1951" s="48"/>
      <c r="W1951" s="45"/>
      <c r="X1951"/>
      <c r="Y1951"/>
      <c r="Z1951"/>
      <c r="AA1951"/>
      <c r="AB1951"/>
    </row>
    <row r="1952" spans="1:28" x14ac:dyDescent="0.25">
      <c r="A1952" s="61"/>
      <c r="B1952" s="40"/>
      <c r="D1952" s="42"/>
      <c r="E1952" s="58"/>
      <c r="F1952" s="55"/>
      <c r="G1952" s="55"/>
      <c r="H1952" s="51"/>
      <c r="I1952" s="51"/>
      <c r="J1952" s="48"/>
      <c r="K1952" s="51"/>
      <c r="L1952" s="48"/>
      <c r="M1952" s="51"/>
      <c r="N1952" s="48"/>
      <c r="O1952" s="51"/>
      <c r="P1952" s="48"/>
      <c r="Q1952" s="51"/>
      <c r="R1952" s="48"/>
      <c r="S1952" s="51"/>
      <c r="T1952" s="48"/>
      <c r="U1952" s="51"/>
      <c r="V1952" s="48"/>
      <c r="W1952" s="45"/>
      <c r="X1952"/>
      <c r="Y1952"/>
      <c r="Z1952"/>
      <c r="AA1952"/>
      <c r="AB1952"/>
    </row>
    <row r="1953" spans="1:28" ht="15.75" thickBot="1" x14ac:dyDescent="0.3">
      <c r="A1953" s="62"/>
      <c r="B1953" s="41"/>
      <c r="C1953" s="35"/>
      <c r="D1953" s="25"/>
      <c r="E1953" s="59"/>
      <c r="F1953" s="56"/>
      <c r="G1953" s="56"/>
      <c r="H1953" s="52"/>
      <c r="I1953" s="52"/>
      <c r="J1953" s="53"/>
      <c r="K1953" s="52"/>
      <c r="L1953" s="53"/>
      <c r="M1953" s="52"/>
      <c r="N1953" s="53"/>
      <c r="O1953" s="52"/>
      <c r="P1953" s="53"/>
      <c r="Q1953" s="52"/>
      <c r="R1953" s="53"/>
      <c r="S1953" s="52"/>
      <c r="T1953" s="53"/>
      <c r="U1953" s="52"/>
      <c r="V1953" s="49"/>
      <c r="W1953" s="46"/>
      <c r="X1953"/>
      <c r="Y1953"/>
      <c r="Z1953"/>
      <c r="AA1953"/>
      <c r="AB1953"/>
    </row>
    <row r="1954" spans="1:28" x14ac:dyDescent="0.25">
      <c r="A1954" s="60"/>
      <c r="B1954" s="37" t="str">
        <f>IFERROR(VLOOKUP(A1954,'Listing Clients'!A:K,2,0),"")</f>
        <v/>
      </c>
      <c r="C1954" s="39" t="str">
        <f>IFERROR(VLOOKUP(A1954,'Listing Clients'!A:K,3,0),"")</f>
        <v/>
      </c>
      <c r="D1954" s="24"/>
      <c r="E1954" s="57"/>
      <c r="F1954" s="54"/>
      <c r="G1954" s="54"/>
      <c r="H1954" s="50">
        <f t="shared" ref="H1954" si="7334">G1954-F1954</f>
        <v>0</v>
      </c>
      <c r="I1954" s="50">
        <f t="shared" ref="I1954" si="7335">COUNTIF(D1954:D1957,"Adulte")*H1954</f>
        <v>0</v>
      </c>
      <c r="J1954" s="47">
        <f t="shared" ref="J1954" si="7336">IF(I1954="","",I1954*Y$2)</f>
        <v>0</v>
      </c>
      <c r="K1954" s="50">
        <f t="shared" ref="K1954" si="7337">COUNTIF(D1954:D1957,"E&lt;10 ans")*H1954</f>
        <v>0</v>
      </c>
      <c r="L1954" s="47">
        <f t="shared" si="7232"/>
        <v>0</v>
      </c>
      <c r="M1954" s="50">
        <f t="shared" ref="M1954" si="7338">COUNTIF(D1954:D1957,"Invité")*H1954</f>
        <v>0</v>
      </c>
      <c r="N1954" s="47">
        <f t="shared" ref="N1954" si="7339">IF(M1954="","",M1954*AC$2)</f>
        <v>0</v>
      </c>
      <c r="O1954" s="50">
        <f t="shared" ref="O1954" si="7340">COUNTIF(D1954:D1957,"Adulte")*H1954</f>
        <v>0</v>
      </c>
      <c r="P1954" s="47">
        <f t="shared" ref="P1954" si="7341">IF(O1954="","",O1954*Z$2)</f>
        <v>0</v>
      </c>
      <c r="Q1954" s="50">
        <f t="shared" ref="Q1954" si="7342">COUNTIF(D1954:D1957,"E&lt;10 ans")*H1954</f>
        <v>0</v>
      </c>
      <c r="R1954" s="47">
        <f t="shared" ref="R1954" si="7343">IF(Q1954="","",Q1954*AB$2)</f>
        <v>0</v>
      </c>
      <c r="S1954" s="50">
        <f t="shared" ref="S1954" si="7344">COUNTIF(D1954:D1957,"Invité")*H1954</f>
        <v>0</v>
      </c>
      <c r="T1954" s="47">
        <f t="shared" ref="T1954" si="7345">IF(S1954="","",S1954*AD$2)</f>
        <v>0</v>
      </c>
      <c r="U1954" s="50">
        <f t="shared" ref="U1954" si="7346">COUNTIF(D1954:D1957,"E&lt;3 ans")</f>
        <v>0</v>
      </c>
      <c r="V1954" s="47">
        <f t="shared" ref="V1954" si="7347">SUM(J1954,L1954,N1954,P1954,R1954,T1954,AE1954)</f>
        <v>0</v>
      </c>
      <c r="W1954" s="44">
        <f t="shared" ref="W1954" si="7348">SUM(O1954,Q1954,S1954)</f>
        <v>0</v>
      </c>
      <c r="X1954"/>
      <c r="Y1954"/>
      <c r="Z1954"/>
      <c r="AA1954"/>
      <c r="AB1954"/>
    </row>
    <row r="1955" spans="1:28" x14ac:dyDescent="0.25">
      <c r="A1955" s="61"/>
      <c r="B1955" s="40"/>
      <c r="D1955" s="42"/>
      <c r="E1955" s="58"/>
      <c r="F1955" s="55"/>
      <c r="G1955" s="55"/>
      <c r="H1955" s="51"/>
      <c r="I1955" s="51"/>
      <c r="J1955" s="48"/>
      <c r="K1955" s="51"/>
      <c r="L1955" s="48"/>
      <c r="M1955" s="51"/>
      <c r="N1955" s="48"/>
      <c r="O1955" s="51"/>
      <c r="P1955" s="48"/>
      <c r="Q1955" s="51"/>
      <c r="R1955" s="48"/>
      <c r="S1955" s="51"/>
      <c r="T1955" s="48"/>
      <c r="U1955" s="51"/>
      <c r="V1955" s="48"/>
      <c r="W1955" s="45"/>
      <c r="X1955"/>
      <c r="Y1955"/>
      <c r="Z1955"/>
      <c r="AA1955"/>
      <c r="AB1955"/>
    </row>
    <row r="1956" spans="1:28" x14ac:dyDescent="0.25">
      <c r="A1956" s="61"/>
      <c r="B1956" s="40"/>
      <c r="D1956" s="42"/>
      <c r="E1956" s="58"/>
      <c r="F1956" s="55"/>
      <c r="G1956" s="55"/>
      <c r="H1956" s="51"/>
      <c r="I1956" s="51"/>
      <c r="J1956" s="48"/>
      <c r="K1956" s="51"/>
      <c r="L1956" s="48"/>
      <c r="M1956" s="51"/>
      <c r="N1956" s="48"/>
      <c r="O1956" s="51"/>
      <c r="P1956" s="48"/>
      <c r="Q1956" s="51"/>
      <c r="R1956" s="48"/>
      <c r="S1956" s="51"/>
      <c r="T1956" s="48"/>
      <c r="U1956" s="51"/>
      <c r="V1956" s="48"/>
      <c r="W1956" s="45"/>
      <c r="X1956"/>
      <c r="Y1956"/>
      <c r="Z1956"/>
      <c r="AA1956"/>
      <c r="AB1956"/>
    </row>
    <row r="1957" spans="1:28" ht="15.75" thickBot="1" x14ac:dyDescent="0.3">
      <c r="A1957" s="62"/>
      <c r="B1957" s="41"/>
      <c r="C1957" s="35"/>
      <c r="D1957" s="25"/>
      <c r="E1957" s="59"/>
      <c r="F1957" s="56"/>
      <c r="G1957" s="56"/>
      <c r="H1957" s="52"/>
      <c r="I1957" s="52"/>
      <c r="J1957" s="53"/>
      <c r="K1957" s="52"/>
      <c r="L1957" s="53"/>
      <c r="M1957" s="52"/>
      <c r="N1957" s="53"/>
      <c r="O1957" s="52"/>
      <c r="P1957" s="53"/>
      <c r="Q1957" s="52"/>
      <c r="R1957" s="53"/>
      <c r="S1957" s="52"/>
      <c r="T1957" s="53"/>
      <c r="U1957" s="52"/>
      <c r="V1957" s="49"/>
      <c r="W1957" s="46"/>
      <c r="X1957"/>
      <c r="Y1957"/>
      <c r="Z1957"/>
      <c r="AA1957"/>
      <c r="AB1957"/>
    </row>
    <row r="1958" spans="1:28" x14ac:dyDescent="0.25">
      <c r="A1958" s="60"/>
      <c r="B1958" s="37" t="str">
        <f>IFERROR(VLOOKUP(A1958,'Listing Clients'!A:K,2,0),"")</f>
        <v/>
      </c>
      <c r="C1958" s="39" t="str">
        <f>IFERROR(VLOOKUP(A1958,'Listing Clients'!A:K,3,0),"")</f>
        <v/>
      </c>
      <c r="D1958" s="24"/>
      <c r="E1958" s="57"/>
      <c r="F1958" s="54"/>
      <c r="G1958" s="54"/>
      <c r="H1958" s="50">
        <f t="shared" ref="H1958" si="7349">G1958-F1958</f>
        <v>0</v>
      </c>
      <c r="I1958" s="50">
        <f t="shared" ref="I1958" si="7350">COUNTIF(D1958:D1961,"Adulte")*H1958</f>
        <v>0</v>
      </c>
      <c r="J1958" s="47">
        <f t="shared" ref="J1958" si="7351">IF(I1958="","",I1958*Y$2)</f>
        <v>0</v>
      </c>
      <c r="K1958" s="50">
        <f t="shared" ref="K1958" si="7352">COUNTIF(D1958:D1961,"E&lt;10 ans")*H1958</f>
        <v>0</v>
      </c>
      <c r="L1958" s="47">
        <f t="shared" si="7232"/>
        <v>0</v>
      </c>
      <c r="M1958" s="50">
        <f t="shared" ref="M1958" si="7353">COUNTIF(D1958:D1961,"Invité")*H1958</f>
        <v>0</v>
      </c>
      <c r="N1958" s="47">
        <f t="shared" ref="N1958" si="7354">IF(M1958="","",M1958*AC$2)</f>
        <v>0</v>
      </c>
      <c r="O1958" s="50">
        <f t="shared" ref="O1958" si="7355">COUNTIF(D1958:D1961,"Adulte")*H1958</f>
        <v>0</v>
      </c>
      <c r="P1958" s="47">
        <f t="shared" ref="P1958" si="7356">IF(O1958="","",O1958*Z$2)</f>
        <v>0</v>
      </c>
      <c r="Q1958" s="50">
        <f t="shared" ref="Q1958" si="7357">COUNTIF(D1958:D1961,"E&lt;10 ans")*H1958</f>
        <v>0</v>
      </c>
      <c r="R1958" s="47">
        <f t="shared" ref="R1958" si="7358">IF(Q1958="","",Q1958*AB$2)</f>
        <v>0</v>
      </c>
      <c r="S1958" s="50">
        <f t="shared" ref="S1958" si="7359">COUNTIF(D1958:D1961,"Invité")*H1958</f>
        <v>0</v>
      </c>
      <c r="T1958" s="47">
        <f t="shared" ref="T1958" si="7360">IF(S1958="","",S1958*AD$2)</f>
        <v>0</v>
      </c>
      <c r="U1958" s="50">
        <f t="shared" ref="U1958" si="7361">COUNTIF(D1958:D1961,"E&lt;3 ans")</f>
        <v>0</v>
      </c>
      <c r="V1958" s="47">
        <f t="shared" ref="V1958" si="7362">SUM(J1958,L1958,N1958,P1958,R1958,T1958,AE1958)</f>
        <v>0</v>
      </c>
      <c r="W1958" s="44">
        <f t="shared" ref="W1958" si="7363">SUM(O1958,Q1958,S1958)</f>
        <v>0</v>
      </c>
      <c r="X1958"/>
      <c r="Y1958"/>
      <c r="Z1958"/>
      <c r="AA1958"/>
      <c r="AB1958"/>
    </row>
    <row r="1959" spans="1:28" x14ac:dyDescent="0.25">
      <c r="A1959" s="61"/>
      <c r="B1959" s="40"/>
      <c r="D1959" s="42"/>
      <c r="E1959" s="58"/>
      <c r="F1959" s="55"/>
      <c r="G1959" s="55"/>
      <c r="H1959" s="51"/>
      <c r="I1959" s="51"/>
      <c r="J1959" s="48"/>
      <c r="K1959" s="51"/>
      <c r="L1959" s="48"/>
      <c r="M1959" s="51"/>
      <c r="N1959" s="48"/>
      <c r="O1959" s="51"/>
      <c r="P1959" s="48"/>
      <c r="Q1959" s="51"/>
      <c r="R1959" s="48"/>
      <c r="S1959" s="51"/>
      <c r="T1959" s="48"/>
      <c r="U1959" s="51"/>
      <c r="V1959" s="48"/>
      <c r="W1959" s="45"/>
      <c r="X1959"/>
      <c r="Y1959"/>
      <c r="Z1959"/>
      <c r="AA1959"/>
      <c r="AB1959"/>
    </row>
    <row r="1960" spans="1:28" x14ac:dyDescent="0.25">
      <c r="A1960" s="61"/>
      <c r="B1960" s="40"/>
      <c r="D1960" s="42"/>
      <c r="E1960" s="58"/>
      <c r="F1960" s="55"/>
      <c r="G1960" s="55"/>
      <c r="H1960" s="51"/>
      <c r="I1960" s="51"/>
      <c r="J1960" s="48"/>
      <c r="K1960" s="51"/>
      <c r="L1960" s="48"/>
      <c r="M1960" s="51"/>
      <c r="N1960" s="48"/>
      <c r="O1960" s="51"/>
      <c r="P1960" s="48"/>
      <c r="Q1960" s="51"/>
      <c r="R1960" s="48"/>
      <c r="S1960" s="51"/>
      <c r="T1960" s="48"/>
      <c r="U1960" s="51"/>
      <c r="V1960" s="48"/>
      <c r="W1960" s="45"/>
      <c r="X1960"/>
      <c r="Y1960"/>
      <c r="Z1960"/>
      <c r="AA1960"/>
      <c r="AB1960"/>
    </row>
    <row r="1961" spans="1:28" ht="15.75" thickBot="1" x14ac:dyDescent="0.3">
      <c r="A1961" s="62"/>
      <c r="B1961" s="41"/>
      <c r="C1961" s="35"/>
      <c r="D1961" s="25"/>
      <c r="E1961" s="59"/>
      <c r="F1961" s="56"/>
      <c r="G1961" s="56"/>
      <c r="H1961" s="52"/>
      <c r="I1961" s="52"/>
      <c r="J1961" s="53"/>
      <c r="K1961" s="52"/>
      <c r="L1961" s="53"/>
      <c r="M1961" s="52"/>
      <c r="N1961" s="53"/>
      <c r="O1961" s="52"/>
      <c r="P1961" s="53"/>
      <c r="Q1961" s="52"/>
      <c r="R1961" s="53"/>
      <c r="S1961" s="52"/>
      <c r="T1961" s="53"/>
      <c r="U1961" s="52"/>
      <c r="V1961" s="49"/>
      <c r="W1961" s="46"/>
      <c r="X1961"/>
      <c r="Y1961"/>
      <c r="Z1961"/>
      <c r="AA1961"/>
      <c r="AB1961"/>
    </row>
    <row r="1962" spans="1:28" x14ac:dyDescent="0.25">
      <c r="A1962" s="60"/>
      <c r="B1962" s="37" t="str">
        <f>IFERROR(VLOOKUP(A1962,'Listing Clients'!A:K,2,0),"")</f>
        <v/>
      </c>
      <c r="C1962" s="39" t="str">
        <f>IFERROR(VLOOKUP(A1962,'Listing Clients'!A:K,3,0),"")</f>
        <v/>
      </c>
      <c r="D1962" s="24"/>
      <c r="E1962" s="57"/>
      <c r="F1962" s="54"/>
      <c r="G1962" s="54"/>
      <c r="H1962" s="50">
        <f t="shared" ref="H1962" si="7364">G1962-F1962</f>
        <v>0</v>
      </c>
      <c r="I1962" s="50">
        <f t="shared" ref="I1962" si="7365">COUNTIF(D1962:D1965,"Adulte")*H1962</f>
        <v>0</v>
      </c>
      <c r="J1962" s="47">
        <f t="shared" ref="J1962" si="7366">IF(I1962="","",I1962*Y$2)</f>
        <v>0</v>
      </c>
      <c r="K1962" s="50">
        <f t="shared" ref="K1962" si="7367">COUNTIF(D1962:D1965,"E&lt;10 ans")*H1962</f>
        <v>0</v>
      </c>
      <c r="L1962" s="47">
        <f t="shared" si="7232"/>
        <v>0</v>
      </c>
      <c r="M1962" s="50">
        <f t="shared" ref="M1962" si="7368">COUNTIF(D1962:D1965,"Invité")*H1962</f>
        <v>0</v>
      </c>
      <c r="N1962" s="47">
        <f t="shared" ref="N1962" si="7369">IF(M1962="","",M1962*AC$2)</f>
        <v>0</v>
      </c>
      <c r="O1962" s="50">
        <f t="shared" ref="O1962" si="7370">COUNTIF(D1962:D1965,"Adulte")*H1962</f>
        <v>0</v>
      </c>
      <c r="P1962" s="47">
        <f t="shared" ref="P1962" si="7371">IF(O1962="","",O1962*Z$2)</f>
        <v>0</v>
      </c>
      <c r="Q1962" s="50">
        <f t="shared" ref="Q1962" si="7372">COUNTIF(D1962:D1965,"E&lt;10 ans")*H1962</f>
        <v>0</v>
      </c>
      <c r="R1962" s="47">
        <f t="shared" ref="R1962" si="7373">IF(Q1962="","",Q1962*AB$2)</f>
        <v>0</v>
      </c>
      <c r="S1962" s="50">
        <f t="shared" ref="S1962" si="7374">COUNTIF(D1962:D1965,"Invité")*H1962</f>
        <v>0</v>
      </c>
      <c r="T1962" s="47">
        <f t="shared" ref="T1962" si="7375">IF(S1962="","",S1962*AD$2)</f>
        <v>0</v>
      </c>
      <c r="U1962" s="50">
        <f t="shared" ref="U1962" si="7376">COUNTIF(D1962:D1965,"E&lt;3 ans")</f>
        <v>0</v>
      </c>
      <c r="V1962" s="47">
        <f t="shared" ref="V1962" si="7377">SUM(J1962,L1962,N1962,P1962,R1962,T1962,AE1962)</f>
        <v>0</v>
      </c>
      <c r="W1962" s="44">
        <f t="shared" ref="W1962" si="7378">SUM(O1962,Q1962,S1962)</f>
        <v>0</v>
      </c>
      <c r="X1962"/>
      <c r="Y1962"/>
      <c r="Z1962"/>
      <c r="AA1962"/>
      <c r="AB1962"/>
    </row>
    <row r="1963" spans="1:28" x14ac:dyDescent="0.25">
      <c r="A1963" s="61"/>
      <c r="B1963" s="40"/>
      <c r="D1963" s="42"/>
      <c r="E1963" s="58"/>
      <c r="F1963" s="55"/>
      <c r="G1963" s="55"/>
      <c r="H1963" s="51"/>
      <c r="I1963" s="51"/>
      <c r="J1963" s="48"/>
      <c r="K1963" s="51"/>
      <c r="L1963" s="48"/>
      <c r="M1963" s="51"/>
      <c r="N1963" s="48"/>
      <c r="O1963" s="51"/>
      <c r="P1963" s="48"/>
      <c r="Q1963" s="51"/>
      <c r="R1963" s="48"/>
      <c r="S1963" s="51"/>
      <c r="T1963" s="48"/>
      <c r="U1963" s="51"/>
      <c r="V1963" s="48"/>
      <c r="W1963" s="45"/>
      <c r="X1963"/>
      <c r="Y1963"/>
      <c r="Z1963"/>
      <c r="AA1963"/>
      <c r="AB1963"/>
    </row>
    <row r="1964" spans="1:28" x14ac:dyDescent="0.25">
      <c r="A1964" s="61"/>
      <c r="B1964" s="40"/>
      <c r="D1964" s="42"/>
      <c r="E1964" s="58"/>
      <c r="F1964" s="55"/>
      <c r="G1964" s="55"/>
      <c r="H1964" s="51"/>
      <c r="I1964" s="51"/>
      <c r="J1964" s="48"/>
      <c r="K1964" s="51"/>
      <c r="L1964" s="48"/>
      <c r="M1964" s="51"/>
      <c r="N1964" s="48"/>
      <c r="O1964" s="51"/>
      <c r="P1964" s="48"/>
      <c r="Q1964" s="51"/>
      <c r="R1964" s="48"/>
      <c r="S1964" s="51"/>
      <c r="T1964" s="48"/>
      <c r="U1964" s="51"/>
      <c r="V1964" s="48"/>
      <c r="W1964" s="45"/>
      <c r="X1964"/>
      <c r="Y1964"/>
      <c r="Z1964"/>
      <c r="AA1964"/>
      <c r="AB1964"/>
    </row>
    <row r="1965" spans="1:28" ht="15.75" thickBot="1" x14ac:dyDescent="0.3">
      <c r="A1965" s="62"/>
      <c r="B1965" s="41"/>
      <c r="C1965" s="35"/>
      <c r="D1965" s="25"/>
      <c r="E1965" s="59"/>
      <c r="F1965" s="56"/>
      <c r="G1965" s="56"/>
      <c r="H1965" s="52"/>
      <c r="I1965" s="52"/>
      <c r="J1965" s="53"/>
      <c r="K1965" s="52"/>
      <c r="L1965" s="53"/>
      <c r="M1965" s="52"/>
      <c r="N1965" s="53"/>
      <c r="O1965" s="52"/>
      <c r="P1965" s="53"/>
      <c r="Q1965" s="52"/>
      <c r="R1965" s="53"/>
      <c r="S1965" s="52"/>
      <c r="T1965" s="53"/>
      <c r="U1965" s="52"/>
      <c r="V1965" s="49"/>
      <c r="W1965" s="46"/>
      <c r="X1965"/>
      <c r="Y1965"/>
      <c r="Z1965"/>
      <c r="AA1965"/>
      <c r="AB1965"/>
    </row>
    <row r="1966" spans="1:28" x14ac:dyDescent="0.25">
      <c r="A1966" s="60"/>
      <c r="B1966" s="37" t="str">
        <f>IFERROR(VLOOKUP(A1966,'Listing Clients'!A:K,2,0),"")</f>
        <v/>
      </c>
      <c r="C1966" s="39" t="str">
        <f>IFERROR(VLOOKUP(A1966,'Listing Clients'!A:K,3,0),"")</f>
        <v/>
      </c>
      <c r="D1966" s="24"/>
      <c r="E1966" s="57"/>
      <c r="F1966" s="54"/>
      <c r="G1966" s="54"/>
      <c r="H1966" s="50">
        <f t="shared" ref="H1966" si="7379">G1966-F1966</f>
        <v>0</v>
      </c>
      <c r="I1966" s="50">
        <f t="shared" ref="I1966" si="7380">COUNTIF(D1966:D1969,"Adulte")*H1966</f>
        <v>0</v>
      </c>
      <c r="J1966" s="47">
        <f t="shared" ref="J1966" si="7381">IF(I1966="","",I1966*Y$2)</f>
        <v>0</v>
      </c>
      <c r="K1966" s="50">
        <f t="shared" ref="K1966" si="7382">COUNTIF(D1966:D1969,"E&lt;10 ans")*H1966</f>
        <v>0</v>
      </c>
      <c r="L1966" s="47">
        <f t="shared" si="7232"/>
        <v>0</v>
      </c>
      <c r="M1966" s="50">
        <f t="shared" ref="M1966" si="7383">COUNTIF(D1966:D1969,"Invité")*H1966</f>
        <v>0</v>
      </c>
      <c r="N1966" s="47">
        <f t="shared" ref="N1966" si="7384">IF(M1966="","",M1966*AC$2)</f>
        <v>0</v>
      </c>
      <c r="O1966" s="50">
        <f t="shared" ref="O1966" si="7385">COUNTIF(D1966:D1969,"Adulte")*H1966</f>
        <v>0</v>
      </c>
      <c r="P1966" s="47">
        <f t="shared" ref="P1966" si="7386">IF(O1966="","",O1966*Z$2)</f>
        <v>0</v>
      </c>
      <c r="Q1966" s="50">
        <f t="shared" ref="Q1966" si="7387">COUNTIF(D1966:D1969,"E&lt;10 ans")*H1966</f>
        <v>0</v>
      </c>
      <c r="R1966" s="47">
        <f t="shared" ref="R1966" si="7388">IF(Q1966="","",Q1966*AB$2)</f>
        <v>0</v>
      </c>
      <c r="S1966" s="50">
        <f t="shared" ref="S1966" si="7389">COUNTIF(D1966:D1969,"Invité")*H1966</f>
        <v>0</v>
      </c>
      <c r="T1966" s="47">
        <f t="shared" ref="T1966" si="7390">IF(S1966="","",S1966*AD$2)</f>
        <v>0</v>
      </c>
      <c r="U1966" s="50">
        <f t="shared" ref="U1966" si="7391">COUNTIF(D1966:D1969,"E&lt;3 ans")</f>
        <v>0</v>
      </c>
      <c r="V1966" s="47">
        <f t="shared" ref="V1966" si="7392">SUM(J1966,L1966,N1966,P1966,R1966,T1966,AE1966)</f>
        <v>0</v>
      </c>
      <c r="W1966" s="44">
        <f t="shared" ref="W1966" si="7393">SUM(O1966,Q1966,S1966)</f>
        <v>0</v>
      </c>
      <c r="X1966"/>
      <c r="Y1966"/>
      <c r="Z1966"/>
      <c r="AA1966"/>
      <c r="AB1966"/>
    </row>
    <row r="1967" spans="1:28" x14ac:dyDescent="0.25">
      <c r="A1967" s="61"/>
      <c r="B1967" s="40"/>
      <c r="D1967" s="42"/>
      <c r="E1967" s="58"/>
      <c r="F1967" s="55"/>
      <c r="G1967" s="55"/>
      <c r="H1967" s="51"/>
      <c r="I1967" s="51"/>
      <c r="J1967" s="48"/>
      <c r="K1967" s="51"/>
      <c r="L1967" s="48"/>
      <c r="M1967" s="51"/>
      <c r="N1967" s="48"/>
      <c r="O1967" s="51"/>
      <c r="P1967" s="48"/>
      <c r="Q1967" s="51"/>
      <c r="R1967" s="48"/>
      <c r="S1967" s="51"/>
      <c r="T1967" s="48"/>
      <c r="U1967" s="51"/>
      <c r="V1967" s="48"/>
      <c r="W1967" s="45"/>
      <c r="X1967"/>
      <c r="Y1967"/>
      <c r="Z1967"/>
      <c r="AA1967"/>
      <c r="AB1967"/>
    </row>
    <row r="1968" spans="1:28" x14ac:dyDescent="0.25">
      <c r="A1968" s="61"/>
      <c r="B1968" s="40"/>
      <c r="D1968" s="42"/>
      <c r="E1968" s="58"/>
      <c r="F1968" s="55"/>
      <c r="G1968" s="55"/>
      <c r="H1968" s="51"/>
      <c r="I1968" s="51"/>
      <c r="J1968" s="48"/>
      <c r="K1968" s="51"/>
      <c r="L1968" s="48"/>
      <c r="M1968" s="51"/>
      <c r="N1968" s="48"/>
      <c r="O1968" s="51"/>
      <c r="P1968" s="48"/>
      <c r="Q1968" s="51"/>
      <c r="R1968" s="48"/>
      <c r="S1968" s="51"/>
      <c r="T1968" s="48"/>
      <c r="U1968" s="51"/>
      <c r="V1968" s="48"/>
      <c r="W1968" s="45"/>
      <c r="X1968"/>
      <c r="Y1968"/>
      <c r="Z1968"/>
      <c r="AA1968"/>
      <c r="AB1968"/>
    </row>
    <row r="1969" spans="1:28" ht="15.75" thickBot="1" x14ac:dyDescent="0.3">
      <c r="A1969" s="62"/>
      <c r="B1969" s="41"/>
      <c r="C1969" s="35"/>
      <c r="D1969" s="25"/>
      <c r="E1969" s="59"/>
      <c r="F1969" s="56"/>
      <c r="G1969" s="56"/>
      <c r="H1969" s="52"/>
      <c r="I1969" s="52"/>
      <c r="J1969" s="53"/>
      <c r="K1969" s="52"/>
      <c r="L1969" s="53"/>
      <c r="M1969" s="52"/>
      <c r="N1969" s="53"/>
      <c r="O1969" s="52"/>
      <c r="P1969" s="53"/>
      <c r="Q1969" s="52"/>
      <c r="R1969" s="53"/>
      <c r="S1969" s="52"/>
      <c r="T1969" s="53"/>
      <c r="U1969" s="52"/>
      <c r="V1969" s="49"/>
      <c r="W1969" s="46"/>
      <c r="X1969"/>
      <c r="Y1969"/>
      <c r="Z1969"/>
      <c r="AA1969"/>
      <c r="AB1969"/>
    </row>
    <row r="1970" spans="1:28" x14ac:dyDescent="0.25">
      <c r="A1970" s="60"/>
      <c r="B1970" s="37" t="str">
        <f>IFERROR(VLOOKUP(A1970,'Listing Clients'!A:K,2,0),"")</f>
        <v/>
      </c>
      <c r="C1970" s="39" t="str">
        <f>IFERROR(VLOOKUP(A1970,'Listing Clients'!A:K,3,0),"")</f>
        <v/>
      </c>
      <c r="D1970" s="24"/>
      <c r="E1970" s="57"/>
      <c r="F1970" s="54"/>
      <c r="G1970" s="54"/>
      <c r="H1970" s="50">
        <f t="shared" ref="H1970" si="7394">G1970-F1970</f>
        <v>0</v>
      </c>
      <c r="I1970" s="50">
        <f t="shared" ref="I1970" si="7395">COUNTIF(D1970:D1973,"Adulte")*H1970</f>
        <v>0</v>
      </c>
      <c r="J1970" s="47">
        <f t="shared" ref="J1970" si="7396">IF(I1970="","",I1970*Y$2)</f>
        <v>0</v>
      </c>
      <c r="K1970" s="50">
        <f t="shared" ref="K1970" si="7397">COUNTIF(D1970:D1973,"E&lt;10 ans")*H1970</f>
        <v>0</v>
      </c>
      <c r="L1970" s="47">
        <f t="shared" si="7232"/>
        <v>0</v>
      </c>
      <c r="M1970" s="50">
        <f t="shared" ref="M1970" si="7398">COUNTIF(D1970:D1973,"Invité")*H1970</f>
        <v>0</v>
      </c>
      <c r="N1970" s="47">
        <f t="shared" ref="N1970" si="7399">IF(M1970="","",M1970*AC$2)</f>
        <v>0</v>
      </c>
      <c r="O1970" s="50">
        <f t="shared" ref="O1970" si="7400">COUNTIF(D1970:D1973,"Adulte")*H1970</f>
        <v>0</v>
      </c>
      <c r="P1970" s="47">
        <f t="shared" ref="P1970" si="7401">IF(O1970="","",O1970*Z$2)</f>
        <v>0</v>
      </c>
      <c r="Q1970" s="50">
        <f t="shared" ref="Q1970" si="7402">COUNTIF(D1970:D1973,"E&lt;10 ans")*H1970</f>
        <v>0</v>
      </c>
      <c r="R1970" s="47">
        <f t="shared" ref="R1970" si="7403">IF(Q1970="","",Q1970*AB$2)</f>
        <v>0</v>
      </c>
      <c r="S1970" s="50">
        <f t="shared" ref="S1970" si="7404">COUNTIF(D1970:D1973,"Invité")*H1970</f>
        <v>0</v>
      </c>
      <c r="T1970" s="47">
        <f t="shared" ref="T1970" si="7405">IF(S1970="","",S1970*AD$2)</f>
        <v>0</v>
      </c>
      <c r="U1970" s="50">
        <f t="shared" ref="U1970" si="7406">COUNTIF(D1970:D1973,"E&lt;3 ans")</f>
        <v>0</v>
      </c>
      <c r="V1970" s="47">
        <f t="shared" ref="V1970" si="7407">SUM(J1970,L1970,N1970,P1970,R1970,T1970,AE1970)</f>
        <v>0</v>
      </c>
      <c r="W1970" s="44">
        <f t="shared" ref="W1970" si="7408">SUM(O1970,Q1970,S1970)</f>
        <v>0</v>
      </c>
      <c r="X1970"/>
      <c r="Y1970"/>
      <c r="Z1970"/>
      <c r="AA1970"/>
      <c r="AB1970"/>
    </row>
    <row r="1971" spans="1:28" x14ac:dyDescent="0.25">
      <c r="A1971" s="61"/>
      <c r="B1971" s="40"/>
      <c r="D1971" s="42"/>
      <c r="E1971" s="58"/>
      <c r="F1971" s="55"/>
      <c r="G1971" s="55"/>
      <c r="H1971" s="51"/>
      <c r="I1971" s="51"/>
      <c r="J1971" s="48"/>
      <c r="K1971" s="51"/>
      <c r="L1971" s="48"/>
      <c r="M1971" s="51"/>
      <c r="N1971" s="48"/>
      <c r="O1971" s="51"/>
      <c r="P1971" s="48"/>
      <c r="Q1971" s="51"/>
      <c r="R1971" s="48"/>
      <c r="S1971" s="51"/>
      <c r="T1971" s="48"/>
      <c r="U1971" s="51"/>
      <c r="V1971" s="48"/>
      <c r="W1971" s="45"/>
      <c r="X1971"/>
      <c r="Y1971"/>
      <c r="Z1971"/>
      <c r="AA1971"/>
      <c r="AB1971"/>
    </row>
    <row r="1972" spans="1:28" x14ac:dyDescent="0.25">
      <c r="A1972" s="61"/>
      <c r="B1972" s="40"/>
      <c r="D1972" s="42"/>
      <c r="E1972" s="58"/>
      <c r="F1972" s="55"/>
      <c r="G1972" s="55"/>
      <c r="H1972" s="51"/>
      <c r="I1972" s="51"/>
      <c r="J1972" s="48"/>
      <c r="K1972" s="51"/>
      <c r="L1972" s="48"/>
      <c r="M1972" s="51"/>
      <c r="N1972" s="48"/>
      <c r="O1972" s="51"/>
      <c r="P1972" s="48"/>
      <c r="Q1972" s="51"/>
      <c r="R1972" s="48"/>
      <c r="S1972" s="51"/>
      <c r="T1972" s="48"/>
      <c r="U1972" s="51"/>
      <c r="V1972" s="48"/>
      <c r="W1972" s="45"/>
      <c r="X1972"/>
      <c r="Y1972"/>
      <c r="Z1972"/>
      <c r="AA1972"/>
      <c r="AB1972"/>
    </row>
    <row r="1973" spans="1:28" ht="15.75" thickBot="1" x14ac:dyDescent="0.3">
      <c r="A1973" s="62"/>
      <c r="B1973" s="41"/>
      <c r="C1973" s="35"/>
      <c r="D1973" s="25"/>
      <c r="E1973" s="59"/>
      <c r="F1973" s="56"/>
      <c r="G1973" s="56"/>
      <c r="H1973" s="52"/>
      <c r="I1973" s="52"/>
      <c r="J1973" s="53"/>
      <c r="K1973" s="52"/>
      <c r="L1973" s="53"/>
      <c r="M1973" s="52"/>
      <c r="N1973" s="53"/>
      <c r="O1973" s="52"/>
      <c r="P1973" s="53"/>
      <c r="Q1973" s="52"/>
      <c r="R1973" s="53"/>
      <c r="S1973" s="52"/>
      <c r="T1973" s="53"/>
      <c r="U1973" s="52"/>
      <c r="V1973" s="49"/>
      <c r="W1973" s="46"/>
      <c r="X1973"/>
      <c r="Y1973"/>
      <c r="Z1973"/>
      <c r="AA1973"/>
      <c r="AB1973"/>
    </row>
    <row r="1974" spans="1:28" x14ac:dyDescent="0.25">
      <c r="A1974" s="60"/>
      <c r="B1974" s="37" t="str">
        <f>IFERROR(VLOOKUP(A1974,'Listing Clients'!A:K,2,0),"")</f>
        <v/>
      </c>
      <c r="C1974" s="39" t="str">
        <f>IFERROR(VLOOKUP(A1974,'Listing Clients'!A:K,3,0),"")</f>
        <v/>
      </c>
      <c r="D1974" s="24"/>
      <c r="E1974" s="57"/>
      <c r="F1974" s="54"/>
      <c r="G1974" s="54"/>
      <c r="H1974" s="50">
        <f t="shared" ref="H1974" si="7409">G1974-F1974</f>
        <v>0</v>
      </c>
      <c r="I1974" s="50">
        <f t="shared" ref="I1974" si="7410">COUNTIF(D1974:D1977,"Adulte")*H1974</f>
        <v>0</v>
      </c>
      <c r="J1974" s="47">
        <f t="shared" ref="J1974" si="7411">IF(I1974="","",I1974*Y$2)</f>
        <v>0</v>
      </c>
      <c r="K1974" s="50">
        <f t="shared" ref="K1974" si="7412">COUNTIF(D1974:D1977,"E&lt;10 ans")*H1974</f>
        <v>0</v>
      </c>
      <c r="L1974" s="47">
        <f t="shared" si="7232"/>
        <v>0</v>
      </c>
      <c r="M1974" s="50">
        <f t="shared" ref="M1974" si="7413">COUNTIF(D1974:D1977,"Invité")*H1974</f>
        <v>0</v>
      </c>
      <c r="N1974" s="47">
        <f t="shared" ref="N1974" si="7414">IF(M1974="","",M1974*AC$2)</f>
        <v>0</v>
      </c>
      <c r="O1974" s="50">
        <f t="shared" ref="O1974" si="7415">COUNTIF(D1974:D1977,"Adulte")*H1974</f>
        <v>0</v>
      </c>
      <c r="P1974" s="47">
        <f t="shared" ref="P1974" si="7416">IF(O1974="","",O1974*Z$2)</f>
        <v>0</v>
      </c>
      <c r="Q1974" s="50">
        <f t="shared" ref="Q1974" si="7417">COUNTIF(D1974:D1977,"E&lt;10 ans")*H1974</f>
        <v>0</v>
      </c>
      <c r="R1974" s="47">
        <f t="shared" ref="R1974" si="7418">IF(Q1974="","",Q1974*AB$2)</f>
        <v>0</v>
      </c>
      <c r="S1974" s="50">
        <f t="shared" ref="S1974" si="7419">COUNTIF(D1974:D1977,"Invité")*H1974</f>
        <v>0</v>
      </c>
      <c r="T1974" s="47">
        <f t="shared" ref="T1974" si="7420">IF(S1974="","",S1974*AD$2)</f>
        <v>0</v>
      </c>
      <c r="U1974" s="50">
        <f t="shared" ref="U1974" si="7421">COUNTIF(D1974:D1977,"E&lt;3 ans")</f>
        <v>0</v>
      </c>
      <c r="V1974" s="47">
        <f t="shared" ref="V1974" si="7422">SUM(J1974,L1974,N1974,P1974,R1974,T1974,AE1974)</f>
        <v>0</v>
      </c>
      <c r="W1974" s="44">
        <f t="shared" ref="W1974" si="7423">SUM(O1974,Q1974,S1974)</f>
        <v>0</v>
      </c>
      <c r="X1974"/>
      <c r="Y1974"/>
      <c r="Z1974"/>
      <c r="AA1974"/>
      <c r="AB1974"/>
    </row>
    <row r="1975" spans="1:28" x14ac:dyDescent="0.25">
      <c r="A1975" s="61"/>
      <c r="B1975" s="40"/>
      <c r="D1975" s="42"/>
      <c r="E1975" s="58"/>
      <c r="F1975" s="55"/>
      <c r="G1975" s="55"/>
      <c r="H1975" s="51"/>
      <c r="I1975" s="51"/>
      <c r="J1975" s="48"/>
      <c r="K1975" s="51"/>
      <c r="L1975" s="48"/>
      <c r="M1975" s="51"/>
      <c r="N1975" s="48"/>
      <c r="O1975" s="51"/>
      <c r="P1975" s="48"/>
      <c r="Q1975" s="51"/>
      <c r="R1975" s="48"/>
      <c r="S1975" s="51"/>
      <c r="T1975" s="48"/>
      <c r="U1975" s="51"/>
      <c r="V1975" s="48"/>
      <c r="W1975" s="45"/>
      <c r="X1975"/>
      <c r="Y1975"/>
      <c r="Z1975"/>
      <c r="AA1975"/>
      <c r="AB1975"/>
    </row>
    <row r="1976" spans="1:28" x14ac:dyDescent="0.25">
      <c r="A1976" s="61"/>
      <c r="B1976" s="40"/>
      <c r="D1976" s="42"/>
      <c r="E1976" s="58"/>
      <c r="F1976" s="55"/>
      <c r="G1976" s="55"/>
      <c r="H1976" s="51"/>
      <c r="I1976" s="51"/>
      <c r="J1976" s="48"/>
      <c r="K1976" s="51"/>
      <c r="L1976" s="48"/>
      <c r="M1976" s="51"/>
      <c r="N1976" s="48"/>
      <c r="O1976" s="51"/>
      <c r="P1976" s="48"/>
      <c r="Q1976" s="51"/>
      <c r="R1976" s="48"/>
      <c r="S1976" s="51"/>
      <c r="T1976" s="48"/>
      <c r="U1976" s="51"/>
      <c r="V1976" s="48"/>
      <c r="W1976" s="45"/>
      <c r="X1976"/>
      <c r="Y1976"/>
      <c r="Z1976"/>
      <c r="AA1976"/>
      <c r="AB1976"/>
    </row>
    <row r="1977" spans="1:28" ht="15.75" thickBot="1" x14ac:dyDescent="0.3">
      <c r="A1977" s="62"/>
      <c r="B1977" s="41"/>
      <c r="C1977" s="35"/>
      <c r="D1977" s="25"/>
      <c r="E1977" s="59"/>
      <c r="F1977" s="56"/>
      <c r="G1977" s="56"/>
      <c r="H1977" s="52"/>
      <c r="I1977" s="52"/>
      <c r="J1977" s="53"/>
      <c r="K1977" s="52"/>
      <c r="L1977" s="53"/>
      <c r="M1977" s="52"/>
      <c r="N1977" s="53"/>
      <c r="O1977" s="52"/>
      <c r="P1977" s="53"/>
      <c r="Q1977" s="52"/>
      <c r="R1977" s="53"/>
      <c r="S1977" s="52"/>
      <c r="T1977" s="53"/>
      <c r="U1977" s="52"/>
      <c r="V1977" s="49"/>
      <c r="W1977" s="46"/>
      <c r="X1977"/>
      <c r="Y1977"/>
      <c r="Z1977"/>
      <c r="AA1977"/>
      <c r="AB1977"/>
    </row>
    <row r="1978" spans="1:28" x14ac:dyDescent="0.25">
      <c r="A1978" s="60"/>
      <c r="B1978" s="37" t="str">
        <f>IFERROR(VLOOKUP(A1978,'Listing Clients'!A:K,2,0),"")</f>
        <v/>
      </c>
      <c r="C1978" s="39" t="str">
        <f>IFERROR(VLOOKUP(A1978,'Listing Clients'!A:K,3,0),"")</f>
        <v/>
      </c>
      <c r="D1978" s="24"/>
      <c r="E1978" s="57"/>
      <c r="F1978" s="54"/>
      <c r="G1978" s="54"/>
      <c r="H1978" s="50">
        <f t="shared" ref="H1978" si="7424">G1978-F1978</f>
        <v>0</v>
      </c>
      <c r="I1978" s="50">
        <f t="shared" ref="I1978" si="7425">COUNTIF(D1978:D1981,"Adulte")*H1978</f>
        <v>0</v>
      </c>
      <c r="J1978" s="47">
        <f t="shared" ref="J1978" si="7426">IF(I1978="","",I1978*Y$2)</f>
        <v>0</v>
      </c>
      <c r="K1978" s="50">
        <f t="shared" ref="K1978" si="7427">COUNTIF(D1978:D1981,"E&lt;10 ans")*H1978</f>
        <v>0</v>
      </c>
      <c r="L1978" s="47">
        <f t="shared" si="7232"/>
        <v>0</v>
      </c>
      <c r="M1978" s="50">
        <f t="shared" ref="M1978" si="7428">COUNTIF(D1978:D1981,"Invité")*H1978</f>
        <v>0</v>
      </c>
      <c r="N1978" s="47">
        <f t="shared" ref="N1978" si="7429">IF(M1978="","",M1978*AC$2)</f>
        <v>0</v>
      </c>
      <c r="O1978" s="50">
        <f t="shared" ref="O1978" si="7430">COUNTIF(D1978:D1981,"Adulte")*H1978</f>
        <v>0</v>
      </c>
      <c r="P1978" s="47">
        <f t="shared" ref="P1978" si="7431">IF(O1978="","",O1978*Z$2)</f>
        <v>0</v>
      </c>
      <c r="Q1978" s="50">
        <f t="shared" ref="Q1978" si="7432">COUNTIF(D1978:D1981,"E&lt;10 ans")*H1978</f>
        <v>0</v>
      </c>
      <c r="R1978" s="47">
        <f t="shared" ref="R1978" si="7433">IF(Q1978="","",Q1978*AB$2)</f>
        <v>0</v>
      </c>
      <c r="S1978" s="50">
        <f t="shared" ref="S1978" si="7434">COUNTIF(D1978:D1981,"Invité")*H1978</f>
        <v>0</v>
      </c>
      <c r="T1978" s="47">
        <f t="shared" ref="T1978" si="7435">IF(S1978="","",S1978*AD$2)</f>
        <v>0</v>
      </c>
      <c r="U1978" s="50">
        <f t="shared" ref="U1978" si="7436">COUNTIF(D1978:D1981,"E&lt;3 ans")</f>
        <v>0</v>
      </c>
      <c r="V1978" s="47">
        <f t="shared" ref="V1978" si="7437">SUM(J1978,L1978,N1978,P1978,R1978,T1978,AE1978)</f>
        <v>0</v>
      </c>
      <c r="W1978" s="44">
        <f t="shared" ref="W1978" si="7438">SUM(O1978,Q1978,S1978)</f>
        <v>0</v>
      </c>
      <c r="X1978"/>
      <c r="Y1978"/>
      <c r="Z1978"/>
      <c r="AA1978"/>
      <c r="AB1978"/>
    </row>
    <row r="1979" spans="1:28" x14ac:dyDescent="0.25">
      <c r="A1979" s="61"/>
      <c r="B1979" s="40"/>
      <c r="D1979" s="42"/>
      <c r="E1979" s="58"/>
      <c r="F1979" s="55"/>
      <c r="G1979" s="55"/>
      <c r="H1979" s="51"/>
      <c r="I1979" s="51"/>
      <c r="J1979" s="48"/>
      <c r="K1979" s="51"/>
      <c r="L1979" s="48"/>
      <c r="M1979" s="51"/>
      <c r="N1979" s="48"/>
      <c r="O1979" s="51"/>
      <c r="P1979" s="48"/>
      <c r="Q1979" s="51"/>
      <c r="R1979" s="48"/>
      <c r="S1979" s="51"/>
      <c r="T1979" s="48"/>
      <c r="U1979" s="51"/>
      <c r="V1979" s="48"/>
      <c r="W1979" s="45"/>
      <c r="X1979"/>
      <c r="Y1979"/>
      <c r="Z1979"/>
      <c r="AA1979"/>
      <c r="AB1979"/>
    </row>
    <row r="1980" spans="1:28" x14ac:dyDescent="0.25">
      <c r="A1980" s="61"/>
      <c r="B1980" s="40"/>
      <c r="D1980" s="42"/>
      <c r="E1980" s="58"/>
      <c r="F1980" s="55"/>
      <c r="G1980" s="55"/>
      <c r="H1980" s="51"/>
      <c r="I1980" s="51"/>
      <c r="J1980" s="48"/>
      <c r="K1980" s="51"/>
      <c r="L1980" s="48"/>
      <c r="M1980" s="51"/>
      <c r="N1980" s="48"/>
      <c r="O1980" s="51"/>
      <c r="P1980" s="48"/>
      <c r="Q1980" s="51"/>
      <c r="R1980" s="48"/>
      <c r="S1980" s="51"/>
      <c r="T1980" s="48"/>
      <c r="U1980" s="51"/>
      <c r="V1980" s="48"/>
      <c r="W1980" s="45"/>
      <c r="X1980"/>
      <c r="Y1980"/>
      <c r="Z1980"/>
      <c r="AA1980"/>
      <c r="AB1980"/>
    </row>
    <row r="1981" spans="1:28" ht="15.75" thickBot="1" x14ac:dyDescent="0.3">
      <c r="A1981" s="62"/>
      <c r="B1981" s="41"/>
      <c r="C1981" s="35"/>
      <c r="D1981" s="25"/>
      <c r="E1981" s="59"/>
      <c r="F1981" s="56"/>
      <c r="G1981" s="56"/>
      <c r="H1981" s="52"/>
      <c r="I1981" s="52"/>
      <c r="J1981" s="53"/>
      <c r="K1981" s="52"/>
      <c r="L1981" s="53"/>
      <c r="M1981" s="52"/>
      <c r="N1981" s="53"/>
      <c r="O1981" s="52"/>
      <c r="P1981" s="53"/>
      <c r="Q1981" s="52"/>
      <c r="R1981" s="53"/>
      <c r="S1981" s="52"/>
      <c r="T1981" s="53"/>
      <c r="U1981" s="52"/>
      <c r="V1981" s="49"/>
      <c r="W1981" s="46"/>
      <c r="X1981"/>
      <c r="Y1981"/>
      <c r="Z1981"/>
      <c r="AA1981"/>
      <c r="AB1981"/>
    </row>
    <row r="1982" spans="1:28" x14ac:dyDescent="0.25">
      <c r="A1982" s="60"/>
      <c r="B1982" s="37" t="str">
        <f>IFERROR(VLOOKUP(A1982,'Listing Clients'!A:K,2,0),"")</f>
        <v/>
      </c>
      <c r="C1982" s="39" t="str">
        <f>IFERROR(VLOOKUP(A1982,'Listing Clients'!A:K,3,0),"")</f>
        <v/>
      </c>
      <c r="D1982" s="24"/>
      <c r="E1982" s="57"/>
      <c r="F1982" s="54"/>
      <c r="G1982" s="54"/>
      <c r="H1982" s="50">
        <f t="shared" ref="H1982" si="7439">G1982-F1982</f>
        <v>0</v>
      </c>
      <c r="I1982" s="50">
        <f t="shared" ref="I1982" si="7440">COUNTIF(D1982:D1985,"Adulte")*H1982</f>
        <v>0</v>
      </c>
      <c r="J1982" s="47">
        <f t="shared" ref="J1982" si="7441">IF(I1982="","",I1982*Y$2)</f>
        <v>0</v>
      </c>
      <c r="K1982" s="50">
        <f t="shared" ref="K1982" si="7442">COUNTIF(D1982:D1985,"E&lt;10 ans")*H1982</f>
        <v>0</v>
      </c>
      <c r="L1982" s="47">
        <f t="shared" si="7232"/>
        <v>0</v>
      </c>
      <c r="M1982" s="50">
        <f t="shared" ref="M1982" si="7443">COUNTIF(D1982:D1985,"Invité")*H1982</f>
        <v>0</v>
      </c>
      <c r="N1982" s="47">
        <f t="shared" ref="N1982" si="7444">IF(M1982="","",M1982*AC$2)</f>
        <v>0</v>
      </c>
      <c r="O1982" s="50">
        <f t="shared" ref="O1982" si="7445">COUNTIF(D1982:D1985,"Adulte")*H1982</f>
        <v>0</v>
      </c>
      <c r="P1982" s="47">
        <f t="shared" ref="P1982" si="7446">IF(O1982="","",O1982*Z$2)</f>
        <v>0</v>
      </c>
      <c r="Q1982" s="50">
        <f t="shared" ref="Q1982" si="7447">COUNTIF(D1982:D1985,"E&lt;10 ans")*H1982</f>
        <v>0</v>
      </c>
      <c r="R1982" s="47">
        <f t="shared" ref="R1982" si="7448">IF(Q1982="","",Q1982*AB$2)</f>
        <v>0</v>
      </c>
      <c r="S1982" s="50">
        <f t="shared" ref="S1982" si="7449">COUNTIF(D1982:D1985,"Invité")*H1982</f>
        <v>0</v>
      </c>
      <c r="T1982" s="47">
        <f t="shared" ref="T1982" si="7450">IF(S1982="","",S1982*AD$2)</f>
        <v>0</v>
      </c>
      <c r="U1982" s="50">
        <f t="shared" ref="U1982" si="7451">COUNTIF(D1982:D1985,"E&lt;3 ans")</f>
        <v>0</v>
      </c>
      <c r="V1982" s="47">
        <f t="shared" ref="V1982" si="7452">SUM(J1982,L1982,N1982,P1982,R1982,T1982,AE1982)</f>
        <v>0</v>
      </c>
      <c r="W1982" s="44">
        <f t="shared" ref="W1982" si="7453">SUM(O1982,Q1982,S1982)</f>
        <v>0</v>
      </c>
      <c r="X1982"/>
      <c r="Y1982"/>
      <c r="Z1982"/>
      <c r="AA1982"/>
      <c r="AB1982"/>
    </row>
    <row r="1983" spans="1:28" x14ac:dyDescent="0.25">
      <c r="A1983" s="61"/>
      <c r="B1983" s="40"/>
      <c r="D1983" s="42"/>
      <c r="E1983" s="58"/>
      <c r="F1983" s="55"/>
      <c r="G1983" s="55"/>
      <c r="H1983" s="51"/>
      <c r="I1983" s="51"/>
      <c r="J1983" s="48"/>
      <c r="K1983" s="51"/>
      <c r="L1983" s="48"/>
      <c r="M1983" s="51"/>
      <c r="N1983" s="48"/>
      <c r="O1983" s="51"/>
      <c r="P1983" s="48"/>
      <c r="Q1983" s="51"/>
      <c r="R1983" s="48"/>
      <c r="S1983" s="51"/>
      <c r="T1983" s="48"/>
      <c r="U1983" s="51"/>
      <c r="V1983" s="48"/>
      <c r="W1983" s="45"/>
      <c r="X1983"/>
      <c r="Y1983"/>
      <c r="Z1983"/>
      <c r="AA1983"/>
      <c r="AB1983"/>
    </row>
    <row r="1984" spans="1:28" x14ac:dyDescent="0.25">
      <c r="A1984" s="61"/>
      <c r="B1984" s="40"/>
      <c r="D1984" s="42"/>
      <c r="E1984" s="58"/>
      <c r="F1984" s="55"/>
      <c r="G1984" s="55"/>
      <c r="H1984" s="51"/>
      <c r="I1984" s="51"/>
      <c r="J1984" s="48"/>
      <c r="K1984" s="51"/>
      <c r="L1984" s="48"/>
      <c r="M1984" s="51"/>
      <c r="N1984" s="48"/>
      <c r="O1984" s="51"/>
      <c r="P1984" s="48"/>
      <c r="Q1984" s="51"/>
      <c r="R1984" s="48"/>
      <c r="S1984" s="51"/>
      <c r="T1984" s="48"/>
      <c r="U1984" s="51"/>
      <c r="V1984" s="48"/>
      <c r="W1984" s="45"/>
      <c r="X1984"/>
      <c r="Y1984"/>
      <c r="Z1984"/>
      <c r="AA1984"/>
      <c r="AB1984"/>
    </row>
    <row r="1985" spans="1:28" ht="15.75" thickBot="1" x14ac:dyDescent="0.3">
      <c r="A1985" s="62"/>
      <c r="B1985" s="41"/>
      <c r="C1985" s="35"/>
      <c r="D1985" s="25"/>
      <c r="E1985" s="59"/>
      <c r="F1985" s="56"/>
      <c r="G1985" s="56"/>
      <c r="H1985" s="52"/>
      <c r="I1985" s="52"/>
      <c r="J1985" s="53"/>
      <c r="K1985" s="52"/>
      <c r="L1985" s="53"/>
      <c r="M1985" s="52"/>
      <c r="N1985" s="53"/>
      <c r="O1985" s="52"/>
      <c r="P1985" s="53"/>
      <c r="Q1985" s="52"/>
      <c r="R1985" s="53"/>
      <c r="S1985" s="52"/>
      <c r="T1985" s="53"/>
      <c r="U1985" s="52"/>
      <c r="V1985" s="49"/>
      <c r="W1985" s="46"/>
      <c r="X1985"/>
      <c r="Y1985"/>
      <c r="Z1985"/>
      <c r="AA1985"/>
      <c r="AB1985"/>
    </row>
    <row r="1986" spans="1:28" x14ac:dyDescent="0.25">
      <c r="A1986" s="60"/>
      <c r="B1986" s="37" t="str">
        <f>IFERROR(VLOOKUP(A1986,'Listing Clients'!A:K,2,0),"")</f>
        <v/>
      </c>
      <c r="C1986" s="39" t="str">
        <f>IFERROR(VLOOKUP(A1986,'Listing Clients'!A:K,3,0),"")</f>
        <v/>
      </c>
      <c r="D1986" s="24"/>
      <c r="E1986" s="57"/>
      <c r="F1986" s="54"/>
      <c r="G1986" s="54"/>
      <c r="H1986" s="50">
        <f t="shared" ref="H1986" si="7454">G1986-F1986</f>
        <v>0</v>
      </c>
      <c r="I1986" s="50">
        <f t="shared" ref="I1986" si="7455">COUNTIF(D1986:D1989,"Adulte")*H1986</f>
        <v>0</v>
      </c>
      <c r="J1986" s="47">
        <f t="shared" ref="J1986" si="7456">IF(I1986="","",I1986*Y$2)</f>
        <v>0</v>
      </c>
      <c r="K1986" s="50">
        <f t="shared" ref="K1986" si="7457">COUNTIF(D1986:D1989,"E&lt;10 ans")*H1986</f>
        <v>0</v>
      </c>
      <c r="L1986" s="47">
        <f t="shared" si="7232"/>
        <v>0</v>
      </c>
      <c r="M1986" s="50">
        <f t="shared" ref="M1986" si="7458">COUNTIF(D1986:D1989,"Invité")*H1986</f>
        <v>0</v>
      </c>
      <c r="N1986" s="47">
        <f t="shared" ref="N1986" si="7459">IF(M1986="","",M1986*AC$2)</f>
        <v>0</v>
      </c>
      <c r="O1986" s="50">
        <f t="shared" ref="O1986" si="7460">COUNTIF(D1986:D1989,"Adulte")*H1986</f>
        <v>0</v>
      </c>
      <c r="P1986" s="47">
        <f t="shared" ref="P1986" si="7461">IF(O1986="","",O1986*Z$2)</f>
        <v>0</v>
      </c>
      <c r="Q1986" s="50">
        <f t="shared" ref="Q1986" si="7462">COUNTIF(D1986:D1989,"E&lt;10 ans")*H1986</f>
        <v>0</v>
      </c>
      <c r="R1986" s="47">
        <f t="shared" ref="R1986" si="7463">IF(Q1986="","",Q1986*AB$2)</f>
        <v>0</v>
      </c>
      <c r="S1986" s="50">
        <f t="shared" ref="S1986" si="7464">COUNTIF(D1986:D1989,"Invité")*H1986</f>
        <v>0</v>
      </c>
      <c r="T1986" s="47">
        <f t="shared" ref="T1986" si="7465">IF(S1986="","",S1986*AD$2)</f>
        <v>0</v>
      </c>
      <c r="U1986" s="50">
        <f t="shared" ref="U1986" si="7466">COUNTIF(D1986:D1989,"E&lt;3 ans")</f>
        <v>0</v>
      </c>
      <c r="V1986" s="47">
        <f t="shared" ref="V1986" si="7467">SUM(J1986,L1986,N1986,P1986,R1986,T1986,AE1986)</f>
        <v>0</v>
      </c>
      <c r="W1986" s="44">
        <f t="shared" ref="W1986" si="7468">SUM(O1986,Q1986,S1986)</f>
        <v>0</v>
      </c>
      <c r="X1986"/>
      <c r="Y1986"/>
      <c r="Z1986"/>
      <c r="AA1986"/>
      <c r="AB1986"/>
    </row>
    <row r="1987" spans="1:28" x14ac:dyDescent="0.25">
      <c r="A1987" s="61"/>
      <c r="B1987" s="40"/>
      <c r="D1987" s="42"/>
      <c r="E1987" s="58"/>
      <c r="F1987" s="55"/>
      <c r="G1987" s="55"/>
      <c r="H1987" s="51"/>
      <c r="I1987" s="51"/>
      <c r="J1987" s="48"/>
      <c r="K1987" s="51"/>
      <c r="L1987" s="48"/>
      <c r="M1987" s="51"/>
      <c r="N1987" s="48"/>
      <c r="O1987" s="51"/>
      <c r="P1987" s="48"/>
      <c r="Q1987" s="51"/>
      <c r="R1987" s="48"/>
      <c r="S1987" s="51"/>
      <c r="T1987" s="48"/>
      <c r="U1987" s="51"/>
      <c r="V1987" s="48"/>
      <c r="W1987" s="45"/>
      <c r="X1987"/>
      <c r="Y1987"/>
      <c r="Z1987"/>
      <c r="AA1987"/>
      <c r="AB1987"/>
    </row>
    <row r="1988" spans="1:28" x14ac:dyDescent="0.25">
      <c r="A1988" s="61"/>
      <c r="B1988" s="40"/>
      <c r="D1988" s="42"/>
      <c r="E1988" s="58"/>
      <c r="F1988" s="55"/>
      <c r="G1988" s="55"/>
      <c r="H1988" s="51"/>
      <c r="I1988" s="51"/>
      <c r="J1988" s="48"/>
      <c r="K1988" s="51"/>
      <c r="L1988" s="48"/>
      <c r="M1988" s="51"/>
      <c r="N1988" s="48"/>
      <c r="O1988" s="51"/>
      <c r="P1988" s="48"/>
      <c r="Q1988" s="51"/>
      <c r="R1988" s="48"/>
      <c r="S1988" s="51"/>
      <c r="T1988" s="48"/>
      <c r="U1988" s="51"/>
      <c r="V1988" s="48"/>
      <c r="W1988" s="45"/>
      <c r="X1988"/>
      <c r="Y1988"/>
      <c r="Z1988"/>
      <c r="AA1988"/>
      <c r="AB1988"/>
    </row>
    <row r="1989" spans="1:28" ht="15.75" thickBot="1" x14ac:dyDescent="0.3">
      <c r="A1989" s="62"/>
      <c r="B1989" s="41"/>
      <c r="C1989" s="35"/>
      <c r="D1989" s="25"/>
      <c r="E1989" s="59"/>
      <c r="F1989" s="56"/>
      <c r="G1989" s="56"/>
      <c r="H1989" s="52"/>
      <c r="I1989" s="52"/>
      <c r="J1989" s="53"/>
      <c r="K1989" s="52"/>
      <c r="L1989" s="53"/>
      <c r="M1989" s="52"/>
      <c r="N1989" s="53"/>
      <c r="O1989" s="52"/>
      <c r="P1989" s="53"/>
      <c r="Q1989" s="52"/>
      <c r="R1989" s="53"/>
      <c r="S1989" s="52"/>
      <c r="T1989" s="53"/>
      <c r="U1989" s="52"/>
      <c r="V1989" s="49"/>
      <c r="W1989" s="46"/>
      <c r="X1989"/>
      <c r="Y1989"/>
      <c r="Z1989"/>
      <c r="AA1989"/>
      <c r="AB1989"/>
    </row>
    <row r="1990" spans="1:28" x14ac:dyDescent="0.25">
      <c r="A1990" s="60"/>
      <c r="B1990" s="37" t="str">
        <f>IFERROR(VLOOKUP(A1990,'Listing Clients'!A:K,2,0),"")</f>
        <v/>
      </c>
      <c r="C1990" s="39" t="str">
        <f>IFERROR(VLOOKUP(A1990,'Listing Clients'!A:K,3,0),"")</f>
        <v/>
      </c>
      <c r="D1990" s="24"/>
      <c r="E1990" s="57"/>
      <c r="F1990" s="54"/>
      <c r="G1990" s="54"/>
      <c r="H1990" s="50">
        <f t="shared" ref="H1990" si="7469">G1990-F1990</f>
        <v>0</v>
      </c>
      <c r="I1990" s="50">
        <f t="shared" ref="I1990" si="7470">COUNTIF(D1990:D1993,"Adulte")*H1990</f>
        <v>0</v>
      </c>
      <c r="J1990" s="47">
        <f t="shared" ref="J1990" si="7471">IF(I1990="","",I1990*Y$2)</f>
        <v>0</v>
      </c>
      <c r="K1990" s="50">
        <f t="shared" ref="K1990" si="7472">COUNTIF(D1990:D1993,"E&lt;10 ans")*H1990</f>
        <v>0</v>
      </c>
      <c r="L1990" s="47">
        <f t="shared" ref="L1990:L2050" si="7473">IF(K1990="","",K1990*AA$2)</f>
        <v>0</v>
      </c>
      <c r="M1990" s="50">
        <f t="shared" ref="M1990" si="7474">COUNTIF(D1990:D1993,"Invité")*H1990</f>
        <v>0</v>
      </c>
      <c r="N1990" s="47">
        <f t="shared" ref="N1990" si="7475">IF(M1990="","",M1990*AC$2)</f>
        <v>0</v>
      </c>
      <c r="O1990" s="50">
        <f t="shared" ref="O1990" si="7476">COUNTIF(D1990:D1993,"Adulte")*H1990</f>
        <v>0</v>
      </c>
      <c r="P1990" s="47">
        <f t="shared" ref="P1990" si="7477">IF(O1990="","",O1990*Z$2)</f>
        <v>0</v>
      </c>
      <c r="Q1990" s="50">
        <f t="shared" ref="Q1990" si="7478">COUNTIF(D1990:D1993,"E&lt;10 ans")*H1990</f>
        <v>0</v>
      </c>
      <c r="R1990" s="47">
        <f t="shared" ref="R1990" si="7479">IF(Q1990="","",Q1990*AB$2)</f>
        <v>0</v>
      </c>
      <c r="S1990" s="50">
        <f t="shared" ref="S1990" si="7480">COUNTIF(D1990:D1993,"Invité")*H1990</f>
        <v>0</v>
      </c>
      <c r="T1990" s="47">
        <f t="shared" ref="T1990" si="7481">IF(S1990="","",S1990*AD$2)</f>
        <v>0</v>
      </c>
      <c r="U1990" s="50">
        <f t="shared" ref="U1990" si="7482">COUNTIF(D1990:D1993,"E&lt;3 ans")</f>
        <v>0</v>
      </c>
      <c r="V1990" s="47">
        <f t="shared" ref="V1990" si="7483">SUM(J1990,L1990,N1990,P1990,R1990,T1990,AE1990)</f>
        <v>0</v>
      </c>
      <c r="W1990" s="44">
        <f t="shared" ref="W1990" si="7484">SUM(O1990,Q1990,S1990)</f>
        <v>0</v>
      </c>
      <c r="X1990"/>
      <c r="Y1990"/>
      <c r="Z1990"/>
      <c r="AA1990"/>
      <c r="AB1990"/>
    </row>
    <row r="1991" spans="1:28" x14ac:dyDescent="0.25">
      <c r="A1991" s="61"/>
      <c r="B1991" s="40"/>
      <c r="D1991" s="42"/>
      <c r="E1991" s="58"/>
      <c r="F1991" s="55"/>
      <c r="G1991" s="55"/>
      <c r="H1991" s="51"/>
      <c r="I1991" s="51"/>
      <c r="J1991" s="48"/>
      <c r="K1991" s="51"/>
      <c r="L1991" s="48"/>
      <c r="M1991" s="51"/>
      <c r="N1991" s="48"/>
      <c r="O1991" s="51"/>
      <c r="P1991" s="48"/>
      <c r="Q1991" s="51"/>
      <c r="R1991" s="48"/>
      <c r="S1991" s="51"/>
      <c r="T1991" s="48"/>
      <c r="U1991" s="51"/>
      <c r="V1991" s="48"/>
      <c r="W1991" s="45"/>
      <c r="X1991"/>
      <c r="Y1991"/>
      <c r="Z1991"/>
      <c r="AA1991"/>
      <c r="AB1991"/>
    </row>
    <row r="1992" spans="1:28" x14ac:dyDescent="0.25">
      <c r="A1992" s="61"/>
      <c r="B1992" s="40"/>
      <c r="D1992" s="42"/>
      <c r="E1992" s="58"/>
      <c r="F1992" s="55"/>
      <c r="G1992" s="55"/>
      <c r="H1992" s="51"/>
      <c r="I1992" s="51"/>
      <c r="J1992" s="48"/>
      <c r="K1992" s="51"/>
      <c r="L1992" s="48"/>
      <c r="M1992" s="51"/>
      <c r="N1992" s="48"/>
      <c r="O1992" s="51"/>
      <c r="P1992" s="48"/>
      <c r="Q1992" s="51"/>
      <c r="R1992" s="48"/>
      <c r="S1992" s="51"/>
      <c r="T1992" s="48"/>
      <c r="U1992" s="51"/>
      <c r="V1992" s="48"/>
      <c r="W1992" s="45"/>
      <c r="X1992"/>
      <c r="Y1992"/>
      <c r="Z1992"/>
      <c r="AA1992"/>
      <c r="AB1992"/>
    </row>
    <row r="1993" spans="1:28" ht="15.75" thickBot="1" x14ac:dyDescent="0.3">
      <c r="A1993" s="62"/>
      <c r="B1993" s="41"/>
      <c r="C1993" s="35"/>
      <c r="D1993" s="25"/>
      <c r="E1993" s="59"/>
      <c r="F1993" s="56"/>
      <c r="G1993" s="56"/>
      <c r="H1993" s="52"/>
      <c r="I1993" s="52"/>
      <c r="J1993" s="53"/>
      <c r="K1993" s="52"/>
      <c r="L1993" s="53"/>
      <c r="M1993" s="52"/>
      <c r="N1993" s="53"/>
      <c r="O1993" s="52"/>
      <c r="P1993" s="53"/>
      <c r="Q1993" s="52"/>
      <c r="R1993" s="53"/>
      <c r="S1993" s="52"/>
      <c r="T1993" s="53"/>
      <c r="U1993" s="52"/>
      <c r="V1993" s="49"/>
      <c r="W1993" s="46"/>
      <c r="X1993"/>
      <c r="Y1993"/>
      <c r="Z1993"/>
      <c r="AA1993"/>
      <c r="AB1993"/>
    </row>
    <row r="1994" spans="1:28" x14ac:dyDescent="0.25">
      <c r="A1994" s="60"/>
      <c r="B1994" s="37" t="str">
        <f>IFERROR(VLOOKUP(A1994,'Listing Clients'!A:K,2,0),"")</f>
        <v/>
      </c>
      <c r="C1994" s="39" t="str">
        <f>IFERROR(VLOOKUP(A1994,'Listing Clients'!A:K,3,0),"")</f>
        <v/>
      </c>
      <c r="D1994" s="24"/>
      <c r="E1994" s="57"/>
      <c r="F1994" s="54"/>
      <c r="G1994" s="54"/>
      <c r="H1994" s="50">
        <f t="shared" ref="H1994" si="7485">G1994-F1994</f>
        <v>0</v>
      </c>
      <c r="I1994" s="50">
        <f t="shared" ref="I1994" si="7486">COUNTIF(D1994:D1997,"Adulte")*H1994</f>
        <v>0</v>
      </c>
      <c r="J1994" s="47">
        <f t="shared" ref="J1994" si="7487">IF(I1994="","",I1994*Y$2)</f>
        <v>0</v>
      </c>
      <c r="K1994" s="50">
        <f t="shared" ref="K1994" si="7488">COUNTIF(D1994:D1997,"E&lt;10 ans")*H1994</f>
        <v>0</v>
      </c>
      <c r="L1994" s="47">
        <f t="shared" si="7473"/>
        <v>0</v>
      </c>
      <c r="M1994" s="50">
        <f t="shared" ref="M1994" si="7489">COUNTIF(D1994:D1997,"Invité")*H1994</f>
        <v>0</v>
      </c>
      <c r="N1994" s="47">
        <f t="shared" ref="N1994" si="7490">IF(M1994="","",M1994*AC$2)</f>
        <v>0</v>
      </c>
      <c r="O1994" s="50">
        <f t="shared" ref="O1994" si="7491">COUNTIF(D1994:D1997,"Adulte")*H1994</f>
        <v>0</v>
      </c>
      <c r="P1994" s="47">
        <f t="shared" ref="P1994" si="7492">IF(O1994="","",O1994*Z$2)</f>
        <v>0</v>
      </c>
      <c r="Q1994" s="50">
        <f t="shared" ref="Q1994" si="7493">COUNTIF(D1994:D1997,"E&lt;10 ans")*H1994</f>
        <v>0</v>
      </c>
      <c r="R1994" s="47">
        <f t="shared" ref="R1994" si="7494">IF(Q1994="","",Q1994*AB$2)</f>
        <v>0</v>
      </c>
      <c r="S1994" s="50">
        <f t="shared" ref="S1994" si="7495">COUNTIF(D1994:D1997,"Invité")*H1994</f>
        <v>0</v>
      </c>
      <c r="T1994" s="47">
        <f t="shared" ref="T1994" si="7496">IF(S1994="","",S1994*AD$2)</f>
        <v>0</v>
      </c>
      <c r="U1994" s="50">
        <f t="shared" ref="U1994" si="7497">COUNTIF(D1994:D1997,"E&lt;3 ans")</f>
        <v>0</v>
      </c>
      <c r="V1994" s="47">
        <f t="shared" ref="V1994" si="7498">SUM(J1994,L1994,N1994,P1994,R1994,T1994,AE1994)</f>
        <v>0</v>
      </c>
      <c r="W1994" s="44">
        <f t="shared" ref="W1994" si="7499">SUM(O1994,Q1994,S1994)</f>
        <v>0</v>
      </c>
      <c r="X1994"/>
      <c r="Y1994"/>
      <c r="Z1994"/>
      <c r="AA1994"/>
      <c r="AB1994"/>
    </row>
    <row r="1995" spans="1:28" x14ac:dyDescent="0.25">
      <c r="A1995" s="61"/>
      <c r="B1995" s="40"/>
      <c r="D1995" s="42"/>
      <c r="E1995" s="58"/>
      <c r="F1995" s="55"/>
      <c r="G1995" s="55"/>
      <c r="H1995" s="51"/>
      <c r="I1995" s="51"/>
      <c r="J1995" s="48"/>
      <c r="K1995" s="51"/>
      <c r="L1995" s="48"/>
      <c r="M1995" s="51"/>
      <c r="N1995" s="48"/>
      <c r="O1995" s="51"/>
      <c r="P1995" s="48"/>
      <c r="Q1995" s="51"/>
      <c r="R1995" s="48"/>
      <c r="S1995" s="51"/>
      <c r="T1995" s="48"/>
      <c r="U1995" s="51"/>
      <c r="V1995" s="48"/>
      <c r="W1995" s="45"/>
      <c r="X1995"/>
      <c r="Y1995"/>
      <c r="Z1995"/>
      <c r="AA1995"/>
      <c r="AB1995"/>
    </row>
    <row r="1996" spans="1:28" x14ac:dyDescent="0.25">
      <c r="A1996" s="61"/>
      <c r="B1996" s="40"/>
      <c r="D1996" s="42"/>
      <c r="E1996" s="58"/>
      <c r="F1996" s="55"/>
      <c r="G1996" s="55"/>
      <c r="H1996" s="51"/>
      <c r="I1996" s="51"/>
      <c r="J1996" s="48"/>
      <c r="K1996" s="51"/>
      <c r="L1996" s="48"/>
      <c r="M1996" s="51"/>
      <c r="N1996" s="48"/>
      <c r="O1996" s="51"/>
      <c r="P1996" s="48"/>
      <c r="Q1996" s="51"/>
      <c r="R1996" s="48"/>
      <c r="S1996" s="51"/>
      <c r="T1996" s="48"/>
      <c r="U1996" s="51"/>
      <c r="V1996" s="48"/>
      <c r="W1996" s="45"/>
      <c r="X1996"/>
      <c r="Y1996"/>
      <c r="Z1996"/>
      <c r="AA1996"/>
      <c r="AB1996"/>
    </row>
    <row r="1997" spans="1:28" ht="15.75" thickBot="1" x14ac:dyDescent="0.3">
      <c r="A1997" s="62"/>
      <c r="B1997" s="41"/>
      <c r="C1997" s="35"/>
      <c r="D1997" s="25"/>
      <c r="E1997" s="59"/>
      <c r="F1997" s="56"/>
      <c r="G1997" s="56"/>
      <c r="H1997" s="52"/>
      <c r="I1997" s="52"/>
      <c r="J1997" s="53"/>
      <c r="K1997" s="52"/>
      <c r="L1997" s="53"/>
      <c r="M1997" s="52"/>
      <c r="N1997" s="53"/>
      <c r="O1997" s="52"/>
      <c r="P1997" s="53"/>
      <c r="Q1997" s="52"/>
      <c r="R1997" s="53"/>
      <c r="S1997" s="52"/>
      <c r="T1997" s="53"/>
      <c r="U1997" s="52"/>
      <c r="V1997" s="49"/>
      <c r="W1997" s="46"/>
      <c r="X1997"/>
      <c r="Y1997"/>
      <c r="Z1997"/>
      <c r="AA1997"/>
      <c r="AB1997"/>
    </row>
    <row r="1998" spans="1:28" x14ac:dyDescent="0.25">
      <c r="A1998" s="60"/>
      <c r="B1998" s="37" t="str">
        <f>IFERROR(VLOOKUP(A1998,'Listing Clients'!A:K,2,0),"")</f>
        <v/>
      </c>
      <c r="C1998" s="39" t="str">
        <f>IFERROR(VLOOKUP(A1998,'Listing Clients'!A:K,3,0),"")</f>
        <v/>
      </c>
      <c r="D1998" s="24"/>
      <c r="E1998" s="57"/>
      <c r="F1998" s="54"/>
      <c r="G1998" s="54"/>
      <c r="H1998" s="50">
        <f t="shared" ref="H1998" si="7500">G1998-F1998</f>
        <v>0</v>
      </c>
      <c r="I1998" s="50">
        <f t="shared" ref="I1998" si="7501">COUNTIF(D1998:D2001,"Adulte")*H1998</f>
        <v>0</v>
      </c>
      <c r="J1998" s="47">
        <f t="shared" ref="J1998" si="7502">IF(I1998="","",I1998*Y$2)</f>
        <v>0</v>
      </c>
      <c r="K1998" s="50">
        <f t="shared" ref="K1998" si="7503">COUNTIF(D1998:D2001,"E&lt;10 ans")*H1998</f>
        <v>0</v>
      </c>
      <c r="L1998" s="47">
        <f t="shared" si="7473"/>
        <v>0</v>
      </c>
      <c r="M1998" s="50">
        <f t="shared" ref="M1998" si="7504">COUNTIF(D1998:D2001,"Invité")*H1998</f>
        <v>0</v>
      </c>
      <c r="N1998" s="47">
        <f t="shared" ref="N1998" si="7505">IF(M1998="","",M1998*AC$2)</f>
        <v>0</v>
      </c>
      <c r="O1998" s="50">
        <f t="shared" ref="O1998" si="7506">COUNTIF(D1998:D2001,"Adulte")*H1998</f>
        <v>0</v>
      </c>
      <c r="P1998" s="47">
        <f t="shared" ref="P1998" si="7507">IF(O1998="","",O1998*Z$2)</f>
        <v>0</v>
      </c>
      <c r="Q1998" s="50">
        <f t="shared" ref="Q1998" si="7508">COUNTIF(D1998:D2001,"E&lt;10 ans")*H1998</f>
        <v>0</v>
      </c>
      <c r="R1998" s="47">
        <f t="shared" ref="R1998" si="7509">IF(Q1998="","",Q1998*AB$2)</f>
        <v>0</v>
      </c>
      <c r="S1998" s="50">
        <f t="shared" ref="S1998" si="7510">COUNTIF(D1998:D2001,"Invité")*H1998</f>
        <v>0</v>
      </c>
      <c r="T1998" s="47">
        <f t="shared" ref="T1998" si="7511">IF(S1998="","",S1998*AD$2)</f>
        <v>0</v>
      </c>
      <c r="U1998" s="50">
        <f t="shared" ref="U1998" si="7512">COUNTIF(D1998:D2001,"E&lt;3 ans")</f>
        <v>0</v>
      </c>
      <c r="V1998" s="47">
        <f t="shared" ref="V1998" si="7513">SUM(J1998,L1998,N1998,P1998,R1998,T1998,AE1998)</f>
        <v>0</v>
      </c>
      <c r="W1998" s="44">
        <f t="shared" ref="W1998" si="7514">SUM(O1998,Q1998,S1998)</f>
        <v>0</v>
      </c>
      <c r="X1998"/>
      <c r="Y1998"/>
      <c r="Z1998"/>
      <c r="AA1998"/>
      <c r="AB1998"/>
    </row>
    <row r="1999" spans="1:28" x14ac:dyDescent="0.25">
      <c r="A1999" s="61"/>
      <c r="B1999" s="40"/>
      <c r="D1999" s="42"/>
      <c r="E1999" s="58"/>
      <c r="F1999" s="55"/>
      <c r="G1999" s="55"/>
      <c r="H1999" s="51"/>
      <c r="I1999" s="51"/>
      <c r="J1999" s="48"/>
      <c r="K1999" s="51"/>
      <c r="L1999" s="48"/>
      <c r="M1999" s="51"/>
      <c r="N1999" s="48"/>
      <c r="O1999" s="51"/>
      <c r="P1999" s="48"/>
      <c r="Q1999" s="51"/>
      <c r="R1999" s="48"/>
      <c r="S1999" s="51"/>
      <c r="T1999" s="48"/>
      <c r="U1999" s="51"/>
      <c r="V1999" s="48"/>
      <c r="W1999" s="45"/>
      <c r="X1999"/>
      <c r="Y1999"/>
      <c r="Z1999"/>
      <c r="AA1999"/>
      <c r="AB1999"/>
    </row>
    <row r="2000" spans="1:28" x14ac:dyDescent="0.25">
      <c r="A2000" s="61"/>
      <c r="B2000" s="40"/>
      <c r="D2000" s="42"/>
      <c r="E2000" s="58"/>
      <c r="F2000" s="55"/>
      <c r="G2000" s="55"/>
      <c r="H2000" s="51"/>
      <c r="I2000" s="51"/>
      <c r="J2000" s="48"/>
      <c r="K2000" s="51"/>
      <c r="L2000" s="48"/>
      <c r="M2000" s="51"/>
      <c r="N2000" s="48"/>
      <c r="O2000" s="51"/>
      <c r="P2000" s="48"/>
      <c r="Q2000" s="51"/>
      <c r="R2000" s="48"/>
      <c r="S2000" s="51"/>
      <c r="T2000" s="48"/>
      <c r="U2000" s="51"/>
      <c r="V2000" s="48"/>
      <c r="W2000" s="45"/>
      <c r="X2000"/>
      <c r="Y2000"/>
      <c r="Z2000"/>
      <c r="AA2000"/>
      <c r="AB2000"/>
    </row>
    <row r="2001" spans="1:28" ht="15.75" thickBot="1" x14ac:dyDescent="0.3">
      <c r="A2001" s="62"/>
      <c r="B2001" s="41"/>
      <c r="C2001" s="35"/>
      <c r="D2001" s="25"/>
      <c r="E2001" s="59"/>
      <c r="F2001" s="56"/>
      <c r="G2001" s="56"/>
      <c r="H2001" s="52"/>
      <c r="I2001" s="52"/>
      <c r="J2001" s="53"/>
      <c r="K2001" s="52"/>
      <c r="L2001" s="53"/>
      <c r="M2001" s="52"/>
      <c r="N2001" s="53"/>
      <c r="O2001" s="52"/>
      <c r="P2001" s="53"/>
      <c r="Q2001" s="52"/>
      <c r="R2001" s="53"/>
      <c r="S2001" s="52"/>
      <c r="T2001" s="53"/>
      <c r="U2001" s="52"/>
      <c r="V2001" s="49"/>
      <c r="W2001" s="46"/>
      <c r="X2001"/>
      <c r="Y2001"/>
      <c r="Z2001"/>
      <c r="AA2001"/>
      <c r="AB2001"/>
    </row>
    <row r="2002" spans="1:28" x14ac:dyDescent="0.25">
      <c r="A2002" s="60"/>
      <c r="B2002" s="37" t="str">
        <f>IFERROR(VLOOKUP(A2002,'Listing Clients'!A:K,2,0),"")</f>
        <v/>
      </c>
      <c r="C2002" s="39" t="str">
        <f>IFERROR(VLOOKUP(A2002,'Listing Clients'!A:K,3,0),"")</f>
        <v/>
      </c>
      <c r="D2002" s="24"/>
      <c r="E2002" s="57"/>
      <c r="F2002" s="54"/>
      <c r="G2002" s="54"/>
      <c r="H2002" s="50">
        <f t="shared" ref="H2002" si="7515">G2002-F2002</f>
        <v>0</v>
      </c>
      <c r="I2002" s="50">
        <f t="shared" ref="I2002" si="7516">COUNTIF(D2002:D2005,"Adulte")*H2002</f>
        <v>0</v>
      </c>
      <c r="J2002" s="47">
        <f t="shared" ref="J2002" si="7517">IF(I2002="","",I2002*Y$2)</f>
        <v>0</v>
      </c>
      <c r="K2002" s="50">
        <f t="shared" ref="K2002" si="7518">COUNTIF(D2002:D2005,"E&lt;10 ans")*H2002</f>
        <v>0</v>
      </c>
      <c r="L2002" s="47">
        <f t="shared" si="7473"/>
        <v>0</v>
      </c>
      <c r="M2002" s="50">
        <f t="shared" ref="M2002" si="7519">COUNTIF(D2002:D2005,"Invité")*H2002</f>
        <v>0</v>
      </c>
      <c r="N2002" s="47">
        <f t="shared" ref="N2002" si="7520">IF(M2002="","",M2002*AC$2)</f>
        <v>0</v>
      </c>
      <c r="O2002" s="50">
        <f t="shared" ref="O2002" si="7521">COUNTIF(D2002:D2005,"Adulte")*H2002</f>
        <v>0</v>
      </c>
      <c r="P2002" s="47">
        <f t="shared" ref="P2002" si="7522">IF(O2002="","",O2002*Z$2)</f>
        <v>0</v>
      </c>
      <c r="Q2002" s="50">
        <f t="shared" ref="Q2002" si="7523">COUNTIF(D2002:D2005,"E&lt;10 ans")*H2002</f>
        <v>0</v>
      </c>
      <c r="R2002" s="47">
        <f t="shared" ref="R2002" si="7524">IF(Q2002="","",Q2002*AB$2)</f>
        <v>0</v>
      </c>
      <c r="S2002" s="50">
        <f t="shared" ref="S2002" si="7525">COUNTIF(D2002:D2005,"Invité")*H2002</f>
        <v>0</v>
      </c>
      <c r="T2002" s="47">
        <f t="shared" ref="T2002" si="7526">IF(S2002="","",S2002*AD$2)</f>
        <v>0</v>
      </c>
      <c r="U2002" s="50">
        <f t="shared" ref="U2002" si="7527">COUNTIF(D2002:D2005,"E&lt;3 ans")</f>
        <v>0</v>
      </c>
      <c r="V2002" s="47">
        <f t="shared" ref="V2002" si="7528">SUM(J2002,L2002,N2002,P2002,R2002,T2002,AE2002)</f>
        <v>0</v>
      </c>
      <c r="W2002" s="44">
        <f t="shared" ref="W2002" si="7529">SUM(O2002,Q2002,S2002)</f>
        <v>0</v>
      </c>
      <c r="X2002"/>
      <c r="Y2002"/>
      <c r="Z2002"/>
      <c r="AA2002"/>
      <c r="AB2002"/>
    </row>
    <row r="2003" spans="1:28" x14ac:dyDescent="0.25">
      <c r="A2003" s="61"/>
      <c r="B2003" s="40"/>
      <c r="D2003" s="42"/>
      <c r="E2003" s="58"/>
      <c r="F2003" s="55"/>
      <c r="G2003" s="55"/>
      <c r="H2003" s="51"/>
      <c r="I2003" s="51"/>
      <c r="J2003" s="48"/>
      <c r="K2003" s="51"/>
      <c r="L2003" s="48"/>
      <c r="M2003" s="51"/>
      <c r="N2003" s="48"/>
      <c r="O2003" s="51"/>
      <c r="P2003" s="48"/>
      <c r="Q2003" s="51"/>
      <c r="R2003" s="48"/>
      <c r="S2003" s="51"/>
      <c r="T2003" s="48"/>
      <c r="U2003" s="51"/>
      <c r="V2003" s="48"/>
      <c r="W2003" s="45"/>
      <c r="X2003"/>
      <c r="Y2003"/>
      <c r="Z2003"/>
      <c r="AA2003"/>
      <c r="AB2003"/>
    </row>
    <row r="2004" spans="1:28" x14ac:dyDescent="0.25">
      <c r="A2004" s="61"/>
      <c r="B2004" s="40"/>
      <c r="D2004" s="42"/>
      <c r="E2004" s="58"/>
      <c r="F2004" s="55"/>
      <c r="G2004" s="55"/>
      <c r="H2004" s="51"/>
      <c r="I2004" s="51"/>
      <c r="J2004" s="48"/>
      <c r="K2004" s="51"/>
      <c r="L2004" s="48"/>
      <c r="M2004" s="51"/>
      <c r="N2004" s="48"/>
      <c r="O2004" s="51"/>
      <c r="P2004" s="48"/>
      <c r="Q2004" s="51"/>
      <c r="R2004" s="48"/>
      <c r="S2004" s="51"/>
      <c r="T2004" s="48"/>
      <c r="U2004" s="51"/>
      <c r="V2004" s="48"/>
      <c r="W2004" s="45"/>
      <c r="X2004"/>
      <c r="Y2004"/>
      <c r="Z2004"/>
      <c r="AA2004"/>
      <c r="AB2004"/>
    </row>
    <row r="2005" spans="1:28" ht="15.75" thickBot="1" x14ac:dyDescent="0.3">
      <c r="A2005" s="62"/>
      <c r="B2005" s="41"/>
      <c r="C2005" s="35"/>
      <c r="D2005" s="25"/>
      <c r="E2005" s="59"/>
      <c r="F2005" s="56"/>
      <c r="G2005" s="56"/>
      <c r="H2005" s="52"/>
      <c r="I2005" s="52"/>
      <c r="J2005" s="53"/>
      <c r="K2005" s="52"/>
      <c r="L2005" s="53"/>
      <c r="M2005" s="52"/>
      <c r="N2005" s="53"/>
      <c r="O2005" s="52"/>
      <c r="P2005" s="53"/>
      <c r="Q2005" s="52"/>
      <c r="R2005" s="53"/>
      <c r="S2005" s="52"/>
      <c r="T2005" s="53"/>
      <c r="U2005" s="52"/>
      <c r="V2005" s="49"/>
      <c r="W2005" s="46"/>
      <c r="X2005"/>
      <c r="Y2005"/>
      <c r="Z2005"/>
      <c r="AA2005"/>
      <c r="AB2005"/>
    </row>
    <row r="2006" spans="1:28" x14ac:dyDescent="0.25">
      <c r="A2006" s="60"/>
      <c r="B2006" s="37" t="str">
        <f>IFERROR(VLOOKUP(A2006,'Listing Clients'!A:K,2,0),"")</f>
        <v/>
      </c>
      <c r="C2006" s="39" t="str">
        <f>IFERROR(VLOOKUP(A2006,'Listing Clients'!A:K,3,0),"")</f>
        <v/>
      </c>
      <c r="D2006" s="24"/>
      <c r="E2006" s="57"/>
      <c r="F2006" s="54"/>
      <c r="G2006" s="54"/>
      <c r="H2006" s="50">
        <f t="shared" ref="H2006" si="7530">G2006-F2006</f>
        <v>0</v>
      </c>
      <c r="I2006" s="50">
        <f t="shared" ref="I2006" si="7531">COUNTIF(D2006:D2009,"Adulte")*H2006</f>
        <v>0</v>
      </c>
      <c r="J2006" s="47">
        <f t="shared" ref="J2006" si="7532">IF(I2006="","",I2006*Y$2)</f>
        <v>0</v>
      </c>
      <c r="K2006" s="50">
        <f t="shared" ref="K2006" si="7533">COUNTIF(D2006:D2009,"E&lt;10 ans")*H2006</f>
        <v>0</v>
      </c>
      <c r="L2006" s="47">
        <f t="shared" si="7473"/>
        <v>0</v>
      </c>
      <c r="M2006" s="50">
        <f t="shared" ref="M2006" si="7534">COUNTIF(D2006:D2009,"Invité")*H2006</f>
        <v>0</v>
      </c>
      <c r="N2006" s="47">
        <f t="shared" ref="N2006" si="7535">IF(M2006="","",M2006*AC$2)</f>
        <v>0</v>
      </c>
      <c r="O2006" s="50">
        <f t="shared" ref="O2006" si="7536">COUNTIF(D2006:D2009,"Adulte")*H2006</f>
        <v>0</v>
      </c>
      <c r="P2006" s="47">
        <f t="shared" ref="P2006" si="7537">IF(O2006="","",O2006*Z$2)</f>
        <v>0</v>
      </c>
      <c r="Q2006" s="50">
        <f t="shared" ref="Q2006" si="7538">COUNTIF(D2006:D2009,"E&lt;10 ans")*H2006</f>
        <v>0</v>
      </c>
      <c r="R2006" s="47">
        <f t="shared" ref="R2006" si="7539">IF(Q2006="","",Q2006*AB$2)</f>
        <v>0</v>
      </c>
      <c r="S2006" s="50">
        <f t="shared" ref="S2006" si="7540">COUNTIF(D2006:D2009,"Invité")*H2006</f>
        <v>0</v>
      </c>
      <c r="T2006" s="47">
        <f t="shared" ref="T2006" si="7541">IF(S2006="","",S2006*AD$2)</f>
        <v>0</v>
      </c>
      <c r="U2006" s="50">
        <f t="shared" ref="U2006" si="7542">COUNTIF(D2006:D2009,"E&lt;3 ans")</f>
        <v>0</v>
      </c>
      <c r="V2006" s="47">
        <f t="shared" ref="V2006" si="7543">SUM(J2006,L2006,N2006,P2006,R2006,T2006,AE2006)</f>
        <v>0</v>
      </c>
      <c r="W2006" s="44">
        <f t="shared" ref="W2006" si="7544">SUM(O2006,Q2006,S2006)</f>
        <v>0</v>
      </c>
      <c r="X2006"/>
      <c r="Y2006"/>
      <c r="Z2006"/>
      <c r="AA2006"/>
      <c r="AB2006"/>
    </row>
    <row r="2007" spans="1:28" x14ac:dyDescent="0.25">
      <c r="A2007" s="61"/>
      <c r="B2007" s="40"/>
      <c r="D2007" s="42"/>
      <c r="E2007" s="58"/>
      <c r="F2007" s="55"/>
      <c r="G2007" s="55"/>
      <c r="H2007" s="51"/>
      <c r="I2007" s="51"/>
      <c r="J2007" s="48"/>
      <c r="K2007" s="51"/>
      <c r="L2007" s="48"/>
      <c r="M2007" s="51"/>
      <c r="N2007" s="48"/>
      <c r="O2007" s="51"/>
      <c r="P2007" s="48"/>
      <c r="Q2007" s="51"/>
      <c r="R2007" s="48"/>
      <c r="S2007" s="51"/>
      <c r="T2007" s="48"/>
      <c r="U2007" s="51"/>
      <c r="V2007" s="48"/>
      <c r="W2007" s="45"/>
      <c r="X2007"/>
      <c r="Y2007"/>
      <c r="Z2007"/>
      <c r="AA2007"/>
      <c r="AB2007"/>
    </row>
    <row r="2008" spans="1:28" x14ac:dyDescent="0.25">
      <c r="A2008" s="61"/>
      <c r="B2008" s="40"/>
      <c r="D2008" s="42"/>
      <c r="E2008" s="58"/>
      <c r="F2008" s="55"/>
      <c r="G2008" s="55"/>
      <c r="H2008" s="51"/>
      <c r="I2008" s="51"/>
      <c r="J2008" s="48"/>
      <c r="K2008" s="51"/>
      <c r="L2008" s="48"/>
      <c r="M2008" s="51"/>
      <c r="N2008" s="48"/>
      <c r="O2008" s="51"/>
      <c r="P2008" s="48"/>
      <c r="Q2008" s="51"/>
      <c r="R2008" s="48"/>
      <c r="S2008" s="51"/>
      <c r="T2008" s="48"/>
      <c r="U2008" s="51"/>
      <c r="V2008" s="48"/>
      <c r="W2008" s="45"/>
      <c r="X2008"/>
      <c r="Y2008"/>
      <c r="Z2008"/>
      <c r="AA2008"/>
      <c r="AB2008"/>
    </row>
    <row r="2009" spans="1:28" ht="15.75" thickBot="1" x14ac:dyDescent="0.3">
      <c r="A2009" s="62"/>
      <c r="B2009" s="41"/>
      <c r="C2009" s="35"/>
      <c r="D2009" s="25"/>
      <c r="E2009" s="59"/>
      <c r="F2009" s="56"/>
      <c r="G2009" s="56"/>
      <c r="H2009" s="52"/>
      <c r="I2009" s="52"/>
      <c r="J2009" s="53"/>
      <c r="K2009" s="52"/>
      <c r="L2009" s="53"/>
      <c r="M2009" s="52"/>
      <c r="N2009" s="53"/>
      <c r="O2009" s="52"/>
      <c r="P2009" s="53"/>
      <c r="Q2009" s="52"/>
      <c r="R2009" s="53"/>
      <c r="S2009" s="52"/>
      <c r="T2009" s="53"/>
      <c r="U2009" s="52"/>
      <c r="V2009" s="49"/>
      <c r="W2009" s="46"/>
      <c r="X2009"/>
      <c r="Y2009"/>
      <c r="Z2009"/>
      <c r="AA2009"/>
      <c r="AB2009"/>
    </row>
    <row r="2010" spans="1:28" x14ac:dyDescent="0.25">
      <c r="A2010" s="60"/>
      <c r="B2010" s="37" t="str">
        <f>IFERROR(VLOOKUP(A2010,'Listing Clients'!A:K,2,0),"")</f>
        <v/>
      </c>
      <c r="C2010" s="39" t="str">
        <f>IFERROR(VLOOKUP(A2010,'Listing Clients'!A:K,3,0),"")</f>
        <v/>
      </c>
      <c r="D2010" s="24"/>
      <c r="E2010" s="57"/>
      <c r="F2010" s="54"/>
      <c r="G2010" s="54"/>
      <c r="H2010" s="50">
        <f t="shared" ref="H2010" si="7545">G2010-F2010</f>
        <v>0</v>
      </c>
      <c r="I2010" s="50">
        <f t="shared" ref="I2010" si="7546">COUNTIF(D2010:D2013,"Adulte")*H2010</f>
        <v>0</v>
      </c>
      <c r="J2010" s="47">
        <f t="shared" ref="J2010" si="7547">IF(I2010="","",I2010*Y$2)</f>
        <v>0</v>
      </c>
      <c r="K2010" s="50">
        <f t="shared" ref="K2010" si="7548">COUNTIF(D2010:D2013,"E&lt;10 ans")*H2010</f>
        <v>0</v>
      </c>
      <c r="L2010" s="47">
        <f t="shared" si="7473"/>
        <v>0</v>
      </c>
      <c r="M2010" s="50">
        <f t="shared" ref="M2010" si="7549">COUNTIF(D2010:D2013,"Invité")*H2010</f>
        <v>0</v>
      </c>
      <c r="N2010" s="47">
        <f t="shared" ref="N2010" si="7550">IF(M2010="","",M2010*AC$2)</f>
        <v>0</v>
      </c>
      <c r="O2010" s="50">
        <f t="shared" ref="O2010" si="7551">COUNTIF(D2010:D2013,"Adulte")*H2010</f>
        <v>0</v>
      </c>
      <c r="P2010" s="47">
        <f t="shared" ref="P2010" si="7552">IF(O2010="","",O2010*Z$2)</f>
        <v>0</v>
      </c>
      <c r="Q2010" s="50">
        <f t="shared" ref="Q2010" si="7553">COUNTIF(D2010:D2013,"E&lt;10 ans")*H2010</f>
        <v>0</v>
      </c>
      <c r="R2010" s="47">
        <f t="shared" ref="R2010" si="7554">IF(Q2010="","",Q2010*AB$2)</f>
        <v>0</v>
      </c>
      <c r="S2010" s="50">
        <f t="shared" ref="S2010" si="7555">COUNTIF(D2010:D2013,"Invité")*H2010</f>
        <v>0</v>
      </c>
      <c r="T2010" s="47">
        <f t="shared" ref="T2010" si="7556">IF(S2010="","",S2010*AD$2)</f>
        <v>0</v>
      </c>
      <c r="U2010" s="50">
        <f t="shared" ref="U2010" si="7557">COUNTIF(D2010:D2013,"E&lt;3 ans")</f>
        <v>0</v>
      </c>
      <c r="V2010" s="47">
        <f t="shared" ref="V2010" si="7558">SUM(J2010,L2010,N2010,P2010,R2010,T2010,AE2010)</f>
        <v>0</v>
      </c>
      <c r="W2010" s="44">
        <f t="shared" ref="W2010" si="7559">SUM(O2010,Q2010,S2010)</f>
        <v>0</v>
      </c>
      <c r="X2010"/>
      <c r="Y2010"/>
      <c r="Z2010"/>
      <c r="AA2010"/>
      <c r="AB2010"/>
    </row>
    <row r="2011" spans="1:28" x14ac:dyDescent="0.25">
      <c r="A2011" s="61"/>
      <c r="B2011" s="40"/>
      <c r="D2011" s="42"/>
      <c r="E2011" s="58"/>
      <c r="F2011" s="55"/>
      <c r="G2011" s="55"/>
      <c r="H2011" s="51"/>
      <c r="I2011" s="51"/>
      <c r="J2011" s="48"/>
      <c r="K2011" s="51"/>
      <c r="L2011" s="48"/>
      <c r="M2011" s="51"/>
      <c r="N2011" s="48"/>
      <c r="O2011" s="51"/>
      <c r="P2011" s="48"/>
      <c r="Q2011" s="51"/>
      <c r="R2011" s="48"/>
      <c r="S2011" s="51"/>
      <c r="T2011" s="48"/>
      <c r="U2011" s="51"/>
      <c r="V2011" s="48"/>
      <c r="W2011" s="45"/>
      <c r="X2011"/>
      <c r="Y2011"/>
      <c r="Z2011"/>
      <c r="AA2011"/>
      <c r="AB2011"/>
    </row>
    <row r="2012" spans="1:28" x14ac:dyDescent="0.25">
      <c r="A2012" s="61"/>
      <c r="B2012" s="40"/>
      <c r="D2012" s="42"/>
      <c r="E2012" s="58"/>
      <c r="F2012" s="55"/>
      <c r="G2012" s="55"/>
      <c r="H2012" s="51"/>
      <c r="I2012" s="51"/>
      <c r="J2012" s="48"/>
      <c r="K2012" s="51"/>
      <c r="L2012" s="48"/>
      <c r="M2012" s="51"/>
      <c r="N2012" s="48"/>
      <c r="O2012" s="51"/>
      <c r="P2012" s="48"/>
      <c r="Q2012" s="51"/>
      <c r="R2012" s="48"/>
      <c r="S2012" s="51"/>
      <c r="T2012" s="48"/>
      <c r="U2012" s="51"/>
      <c r="V2012" s="48"/>
      <c r="W2012" s="45"/>
      <c r="X2012"/>
      <c r="Y2012"/>
      <c r="Z2012"/>
      <c r="AA2012"/>
      <c r="AB2012"/>
    </row>
    <row r="2013" spans="1:28" ht="15.75" thickBot="1" x14ac:dyDescent="0.3">
      <c r="A2013" s="62"/>
      <c r="B2013" s="41"/>
      <c r="C2013" s="35"/>
      <c r="D2013" s="25"/>
      <c r="E2013" s="59"/>
      <c r="F2013" s="56"/>
      <c r="G2013" s="56"/>
      <c r="H2013" s="52"/>
      <c r="I2013" s="52"/>
      <c r="J2013" s="53"/>
      <c r="K2013" s="52"/>
      <c r="L2013" s="53"/>
      <c r="M2013" s="52"/>
      <c r="N2013" s="53"/>
      <c r="O2013" s="52"/>
      <c r="P2013" s="53"/>
      <c r="Q2013" s="52"/>
      <c r="R2013" s="53"/>
      <c r="S2013" s="52"/>
      <c r="T2013" s="53"/>
      <c r="U2013" s="52"/>
      <c r="V2013" s="49"/>
      <c r="W2013" s="46"/>
      <c r="X2013"/>
      <c r="Y2013"/>
      <c r="Z2013"/>
      <c r="AA2013"/>
      <c r="AB2013"/>
    </row>
    <row r="2014" spans="1:28" x14ac:dyDescent="0.25">
      <c r="A2014" s="60"/>
      <c r="B2014" s="37" t="str">
        <f>IFERROR(VLOOKUP(A2014,'Listing Clients'!A:K,2,0),"")</f>
        <v/>
      </c>
      <c r="C2014" s="39" t="str">
        <f>IFERROR(VLOOKUP(A2014,'Listing Clients'!A:K,3,0),"")</f>
        <v/>
      </c>
      <c r="D2014" s="24"/>
      <c r="E2014" s="57"/>
      <c r="F2014" s="54"/>
      <c r="G2014" s="54"/>
      <c r="H2014" s="50">
        <f t="shared" ref="H2014" si="7560">G2014-F2014</f>
        <v>0</v>
      </c>
      <c r="I2014" s="50">
        <f t="shared" ref="I2014" si="7561">COUNTIF(D2014:D2017,"Adulte")*H2014</f>
        <v>0</v>
      </c>
      <c r="J2014" s="47">
        <f t="shared" ref="J2014" si="7562">IF(I2014="","",I2014*Y$2)</f>
        <v>0</v>
      </c>
      <c r="K2014" s="50">
        <f t="shared" ref="K2014" si="7563">COUNTIF(D2014:D2017,"E&lt;10 ans")*H2014</f>
        <v>0</v>
      </c>
      <c r="L2014" s="47">
        <f t="shared" si="7473"/>
        <v>0</v>
      </c>
      <c r="M2014" s="50">
        <f t="shared" ref="M2014" si="7564">COUNTIF(D2014:D2017,"Invité")*H2014</f>
        <v>0</v>
      </c>
      <c r="N2014" s="47">
        <f t="shared" ref="N2014" si="7565">IF(M2014="","",M2014*AC$2)</f>
        <v>0</v>
      </c>
      <c r="O2014" s="50">
        <f t="shared" ref="O2014" si="7566">COUNTIF(D2014:D2017,"Adulte")*H2014</f>
        <v>0</v>
      </c>
      <c r="P2014" s="47">
        <f t="shared" ref="P2014" si="7567">IF(O2014="","",O2014*Z$2)</f>
        <v>0</v>
      </c>
      <c r="Q2014" s="50">
        <f t="shared" ref="Q2014" si="7568">COUNTIF(D2014:D2017,"E&lt;10 ans")*H2014</f>
        <v>0</v>
      </c>
      <c r="R2014" s="47">
        <f t="shared" ref="R2014" si="7569">IF(Q2014="","",Q2014*AB$2)</f>
        <v>0</v>
      </c>
      <c r="S2014" s="50">
        <f t="shared" ref="S2014" si="7570">COUNTIF(D2014:D2017,"Invité")*H2014</f>
        <v>0</v>
      </c>
      <c r="T2014" s="47">
        <f t="shared" ref="T2014" si="7571">IF(S2014="","",S2014*AD$2)</f>
        <v>0</v>
      </c>
      <c r="U2014" s="50">
        <f t="shared" ref="U2014" si="7572">COUNTIF(D2014:D2017,"E&lt;3 ans")</f>
        <v>0</v>
      </c>
      <c r="V2014" s="47">
        <f t="shared" ref="V2014" si="7573">SUM(J2014,L2014,N2014,P2014,R2014,T2014,AE2014)</f>
        <v>0</v>
      </c>
      <c r="W2014" s="44">
        <f t="shared" ref="W2014" si="7574">SUM(O2014,Q2014,S2014)</f>
        <v>0</v>
      </c>
      <c r="X2014"/>
      <c r="Y2014"/>
      <c r="Z2014"/>
      <c r="AA2014"/>
      <c r="AB2014"/>
    </row>
    <row r="2015" spans="1:28" x14ac:dyDescent="0.25">
      <c r="A2015" s="61"/>
      <c r="B2015" s="40"/>
      <c r="D2015" s="42"/>
      <c r="E2015" s="58"/>
      <c r="F2015" s="55"/>
      <c r="G2015" s="55"/>
      <c r="H2015" s="51"/>
      <c r="I2015" s="51"/>
      <c r="J2015" s="48"/>
      <c r="K2015" s="51"/>
      <c r="L2015" s="48"/>
      <c r="M2015" s="51"/>
      <c r="N2015" s="48"/>
      <c r="O2015" s="51"/>
      <c r="P2015" s="48"/>
      <c r="Q2015" s="51"/>
      <c r="R2015" s="48"/>
      <c r="S2015" s="51"/>
      <c r="T2015" s="48"/>
      <c r="U2015" s="51"/>
      <c r="V2015" s="48"/>
      <c r="W2015" s="45"/>
      <c r="X2015"/>
      <c r="Y2015"/>
      <c r="Z2015"/>
      <c r="AA2015"/>
      <c r="AB2015"/>
    </row>
    <row r="2016" spans="1:28" x14ac:dyDescent="0.25">
      <c r="A2016" s="61"/>
      <c r="B2016" s="40"/>
      <c r="D2016" s="42"/>
      <c r="E2016" s="58"/>
      <c r="F2016" s="55"/>
      <c r="G2016" s="55"/>
      <c r="H2016" s="51"/>
      <c r="I2016" s="51"/>
      <c r="J2016" s="48"/>
      <c r="K2016" s="51"/>
      <c r="L2016" s="48"/>
      <c r="M2016" s="51"/>
      <c r="N2016" s="48"/>
      <c r="O2016" s="51"/>
      <c r="P2016" s="48"/>
      <c r="Q2016" s="51"/>
      <c r="R2016" s="48"/>
      <c r="S2016" s="51"/>
      <c r="T2016" s="48"/>
      <c r="U2016" s="51"/>
      <c r="V2016" s="48"/>
      <c r="W2016" s="45"/>
      <c r="X2016"/>
      <c r="Y2016"/>
      <c r="Z2016"/>
      <c r="AA2016"/>
      <c r="AB2016"/>
    </row>
    <row r="2017" spans="1:28" ht="15.75" thickBot="1" x14ac:dyDescent="0.3">
      <c r="A2017" s="62"/>
      <c r="B2017" s="41"/>
      <c r="C2017" s="35"/>
      <c r="D2017" s="25"/>
      <c r="E2017" s="59"/>
      <c r="F2017" s="56"/>
      <c r="G2017" s="56"/>
      <c r="H2017" s="52"/>
      <c r="I2017" s="52"/>
      <c r="J2017" s="53"/>
      <c r="K2017" s="52"/>
      <c r="L2017" s="53"/>
      <c r="M2017" s="52"/>
      <c r="N2017" s="53"/>
      <c r="O2017" s="52"/>
      <c r="P2017" s="53"/>
      <c r="Q2017" s="52"/>
      <c r="R2017" s="53"/>
      <c r="S2017" s="52"/>
      <c r="T2017" s="53"/>
      <c r="U2017" s="52"/>
      <c r="V2017" s="49"/>
      <c r="W2017" s="46"/>
      <c r="X2017"/>
      <c r="Y2017"/>
      <c r="Z2017"/>
      <c r="AA2017"/>
      <c r="AB2017"/>
    </row>
    <row r="2018" spans="1:28" x14ac:dyDescent="0.25">
      <c r="A2018" s="60"/>
      <c r="B2018" s="37" t="str">
        <f>IFERROR(VLOOKUP(A2018,'Listing Clients'!A:K,2,0),"")</f>
        <v/>
      </c>
      <c r="C2018" s="39" t="str">
        <f>IFERROR(VLOOKUP(A2018,'Listing Clients'!A:K,3,0),"")</f>
        <v/>
      </c>
      <c r="D2018" s="24"/>
      <c r="E2018" s="57"/>
      <c r="F2018" s="54"/>
      <c r="G2018" s="54"/>
      <c r="H2018" s="50">
        <f t="shared" ref="H2018" si="7575">G2018-F2018</f>
        <v>0</v>
      </c>
      <c r="I2018" s="50">
        <f t="shared" ref="I2018" si="7576">COUNTIF(D2018:D2021,"Adulte")*H2018</f>
        <v>0</v>
      </c>
      <c r="J2018" s="47">
        <f t="shared" ref="J2018" si="7577">IF(I2018="","",I2018*Y$2)</f>
        <v>0</v>
      </c>
      <c r="K2018" s="50">
        <f t="shared" ref="K2018" si="7578">COUNTIF(D2018:D2021,"E&lt;10 ans")*H2018</f>
        <v>0</v>
      </c>
      <c r="L2018" s="47">
        <f t="shared" si="7473"/>
        <v>0</v>
      </c>
      <c r="M2018" s="50">
        <f t="shared" ref="M2018" si="7579">COUNTIF(D2018:D2021,"Invité")*H2018</f>
        <v>0</v>
      </c>
      <c r="N2018" s="47">
        <f t="shared" ref="N2018" si="7580">IF(M2018="","",M2018*AC$2)</f>
        <v>0</v>
      </c>
      <c r="O2018" s="50">
        <f t="shared" ref="O2018" si="7581">COUNTIF(D2018:D2021,"Adulte")*H2018</f>
        <v>0</v>
      </c>
      <c r="P2018" s="47">
        <f t="shared" ref="P2018" si="7582">IF(O2018="","",O2018*Z$2)</f>
        <v>0</v>
      </c>
      <c r="Q2018" s="50">
        <f t="shared" ref="Q2018" si="7583">COUNTIF(D2018:D2021,"E&lt;10 ans")*H2018</f>
        <v>0</v>
      </c>
      <c r="R2018" s="47">
        <f t="shared" ref="R2018" si="7584">IF(Q2018="","",Q2018*AB$2)</f>
        <v>0</v>
      </c>
      <c r="S2018" s="50">
        <f t="shared" ref="S2018" si="7585">COUNTIF(D2018:D2021,"Invité")*H2018</f>
        <v>0</v>
      </c>
      <c r="T2018" s="47">
        <f t="shared" ref="T2018" si="7586">IF(S2018="","",S2018*AD$2)</f>
        <v>0</v>
      </c>
      <c r="U2018" s="50">
        <f t="shared" ref="U2018" si="7587">COUNTIF(D2018:D2021,"E&lt;3 ans")</f>
        <v>0</v>
      </c>
      <c r="V2018" s="47">
        <f t="shared" ref="V2018" si="7588">SUM(J2018,L2018,N2018,P2018,R2018,T2018,AE2018)</f>
        <v>0</v>
      </c>
      <c r="W2018" s="44">
        <f t="shared" ref="W2018" si="7589">SUM(O2018,Q2018,S2018)</f>
        <v>0</v>
      </c>
      <c r="X2018"/>
      <c r="Y2018"/>
      <c r="Z2018"/>
      <c r="AA2018"/>
      <c r="AB2018"/>
    </row>
    <row r="2019" spans="1:28" x14ac:dyDescent="0.25">
      <c r="A2019" s="61"/>
      <c r="B2019" s="40"/>
      <c r="D2019" s="42"/>
      <c r="E2019" s="58"/>
      <c r="F2019" s="55"/>
      <c r="G2019" s="55"/>
      <c r="H2019" s="51"/>
      <c r="I2019" s="51"/>
      <c r="J2019" s="48"/>
      <c r="K2019" s="51"/>
      <c r="L2019" s="48"/>
      <c r="M2019" s="51"/>
      <c r="N2019" s="48"/>
      <c r="O2019" s="51"/>
      <c r="P2019" s="48"/>
      <c r="Q2019" s="51"/>
      <c r="R2019" s="48"/>
      <c r="S2019" s="51"/>
      <c r="T2019" s="48"/>
      <c r="U2019" s="51"/>
      <c r="V2019" s="48"/>
      <c r="W2019" s="45"/>
      <c r="X2019"/>
      <c r="Y2019"/>
      <c r="Z2019"/>
      <c r="AA2019"/>
      <c r="AB2019"/>
    </row>
    <row r="2020" spans="1:28" x14ac:dyDescent="0.25">
      <c r="A2020" s="61"/>
      <c r="B2020" s="40"/>
      <c r="D2020" s="42"/>
      <c r="E2020" s="58"/>
      <c r="F2020" s="55"/>
      <c r="G2020" s="55"/>
      <c r="H2020" s="51"/>
      <c r="I2020" s="51"/>
      <c r="J2020" s="48"/>
      <c r="K2020" s="51"/>
      <c r="L2020" s="48"/>
      <c r="M2020" s="51"/>
      <c r="N2020" s="48"/>
      <c r="O2020" s="51"/>
      <c r="P2020" s="48"/>
      <c r="Q2020" s="51"/>
      <c r="R2020" s="48"/>
      <c r="S2020" s="51"/>
      <c r="T2020" s="48"/>
      <c r="U2020" s="51"/>
      <c r="V2020" s="48"/>
      <c r="W2020" s="45"/>
      <c r="X2020"/>
      <c r="Y2020"/>
      <c r="Z2020"/>
      <c r="AA2020"/>
      <c r="AB2020"/>
    </row>
    <row r="2021" spans="1:28" ht="15.75" thickBot="1" x14ac:dyDescent="0.3">
      <c r="A2021" s="62"/>
      <c r="B2021" s="41"/>
      <c r="C2021" s="35"/>
      <c r="D2021" s="25"/>
      <c r="E2021" s="59"/>
      <c r="F2021" s="56"/>
      <c r="G2021" s="56"/>
      <c r="H2021" s="52"/>
      <c r="I2021" s="52"/>
      <c r="J2021" s="53"/>
      <c r="K2021" s="52"/>
      <c r="L2021" s="53"/>
      <c r="M2021" s="52"/>
      <c r="N2021" s="53"/>
      <c r="O2021" s="52"/>
      <c r="P2021" s="53"/>
      <c r="Q2021" s="52"/>
      <c r="R2021" s="53"/>
      <c r="S2021" s="52"/>
      <c r="T2021" s="53"/>
      <c r="U2021" s="52"/>
      <c r="V2021" s="49"/>
      <c r="W2021" s="46"/>
      <c r="X2021"/>
      <c r="Y2021"/>
      <c r="Z2021"/>
      <c r="AA2021"/>
      <c r="AB2021"/>
    </row>
    <row r="2022" spans="1:28" x14ac:dyDescent="0.25">
      <c r="A2022" s="60"/>
      <c r="B2022" s="37" t="str">
        <f>IFERROR(VLOOKUP(A2022,'Listing Clients'!A:K,2,0),"")</f>
        <v/>
      </c>
      <c r="C2022" s="39" t="str">
        <f>IFERROR(VLOOKUP(A2022,'Listing Clients'!A:K,3,0),"")</f>
        <v/>
      </c>
      <c r="D2022" s="24"/>
      <c r="E2022" s="57"/>
      <c r="F2022" s="54"/>
      <c r="G2022" s="54"/>
      <c r="H2022" s="50">
        <f t="shared" ref="H2022" si="7590">G2022-F2022</f>
        <v>0</v>
      </c>
      <c r="I2022" s="50">
        <f t="shared" ref="I2022" si="7591">COUNTIF(D2022:D2025,"Adulte")*H2022</f>
        <v>0</v>
      </c>
      <c r="J2022" s="47">
        <f t="shared" ref="J2022" si="7592">IF(I2022="","",I2022*Y$2)</f>
        <v>0</v>
      </c>
      <c r="K2022" s="50">
        <f t="shared" ref="K2022" si="7593">COUNTIF(D2022:D2025,"E&lt;10 ans")*H2022</f>
        <v>0</v>
      </c>
      <c r="L2022" s="47">
        <f t="shared" si="7473"/>
        <v>0</v>
      </c>
      <c r="M2022" s="50">
        <f t="shared" ref="M2022" si="7594">COUNTIF(D2022:D2025,"Invité")*H2022</f>
        <v>0</v>
      </c>
      <c r="N2022" s="47">
        <f t="shared" ref="N2022" si="7595">IF(M2022="","",M2022*AC$2)</f>
        <v>0</v>
      </c>
      <c r="O2022" s="50">
        <f t="shared" ref="O2022" si="7596">COUNTIF(D2022:D2025,"Adulte")*H2022</f>
        <v>0</v>
      </c>
      <c r="P2022" s="47">
        <f t="shared" ref="P2022" si="7597">IF(O2022="","",O2022*Z$2)</f>
        <v>0</v>
      </c>
      <c r="Q2022" s="50">
        <f t="shared" ref="Q2022" si="7598">COUNTIF(D2022:D2025,"E&lt;10 ans")*H2022</f>
        <v>0</v>
      </c>
      <c r="R2022" s="47">
        <f t="shared" ref="R2022" si="7599">IF(Q2022="","",Q2022*AB$2)</f>
        <v>0</v>
      </c>
      <c r="S2022" s="50">
        <f t="shared" ref="S2022" si="7600">COUNTIF(D2022:D2025,"Invité")*H2022</f>
        <v>0</v>
      </c>
      <c r="T2022" s="47">
        <f t="shared" ref="T2022" si="7601">IF(S2022="","",S2022*AD$2)</f>
        <v>0</v>
      </c>
      <c r="U2022" s="50">
        <f t="shared" ref="U2022" si="7602">COUNTIF(D2022:D2025,"E&lt;3 ans")</f>
        <v>0</v>
      </c>
      <c r="V2022" s="47">
        <f t="shared" ref="V2022" si="7603">SUM(J2022,L2022,N2022,P2022,R2022,T2022,AE2022)</f>
        <v>0</v>
      </c>
      <c r="W2022" s="44">
        <f t="shared" ref="W2022" si="7604">SUM(O2022,Q2022,S2022)</f>
        <v>0</v>
      </c>
      <c r="X2022"/>
      <c r="Y2022"/>
      <c r="Z2022"/>
      <c r="AA2022"/>
      <c r="AB2022"/>
    </row>
    <row r="2023" spans="1:28" x14ac:dyDescent="0.25">
      <c r="A2023" s="61"/>
      <c r="B2023" s="40"/>
      <c r="D2023" s="42"/>
      <c r="E2023" s="58"/>
      <c r="F2023" s="55"/>
      <c r="G2023" s="55"/>
      <c r="H2023" s="51"/>
      <c r="I2023" s="51"/>
      <c r="J2023" s="48"/>
      <c r="K2023" s="51"/>
      <c r="L2023" s="48"/>
      <c r="M2023" s="51"/>
      <c r="N2023" s="48"/>
      <c r="O2023" s="51"/>
      <c r="P2023" s="48"/>
      <c r="Q2023" s="51"/>
      <c r="R2023" s="48"/>
      <c r="S2023" s="51"/>
      <c r="T2023" s="48"/>
      <c r="U2023" s="51"/>
      <c r="V2023" s="48"/>
      <c r="W2023" s="45"/>
      <c r="X2023"/>
      <c r="Y2023"/>
      <c r="Z2023"/>
      <c r="AA2023"/>
      <c r="AB2023"/>
    </row>
    <row r="2024" spans="1:28" x14ac:dyDescent="0.25">
      <c r="A2024" s="61"/>
      <c r="B2024" s="40"/>
      <c r="D2024" s="42"/>
      <c r="E2024" s="58"/>
      <c r="F2024" s="55"/>
      <c r="G2024" s="55"/>
      <c r="H2024" s="51"/>
      <c r="I2024" s="51"/>
      <c r="J2024" s="48"/>
      <c r="K2024" s="51"/>
      <c r="L2024" s="48"/>
      <c r="M2024" s="51"/>
      <c r="N2024" s="48"/>
      <c r="O2024" s="51"/>
      <c r="P2024" s="48"/>
      <c r="Q2024" s="51"/>
      <c r="R2024" s="48"/>
      <c r="S2024" s="51"/>
      <c r="T2024" s="48"/>
      <c r="U2024" s="51"/>
      <c r="V2024" s="48"/>
      <c r="W2024" s="45"/>
      <c r="X2024"/>
      <c r="Y2024"/>
      <c r="Z2024"/>
      <c r="AA2024"/>
      <c r="AB2024"/>
    </row>
    <row r="2025" spans="1:28" ht="15.75" thickBot="1" x14ac:dyDescent="0.3">
      <c r="A2025" s="62"/>
      <c r="B2025" s="41"/>
      <c r="C2025" s="35"/>
      <c r="D2025" s="25"/>
      <c r="E2025" s="59"/>
      <c r="F2025" s="56"/>
      <c r="G2025" s="56"/>
      <c r="H2025" s="52"/>
      <c r="I2025" s="52"/>
      <c r="J2025" s="53"/>
      <c r="K2025" s="52"/>
      <c r="L2025" s="53"/>
      <c r="M2025" s="52"/>
      <c r="N2025" s="53"/>
      <c r="O2025" s="52"/>
      <c r="P2025" s="53"/>
      <c r="Q2025" s="52"/>
      <c r="R2025" s="53"/>
      <c r="S2025" s="52"/>
      <c r="T2025" s="53"/>
      <c r="U2025" s="52"/>
      <c r="V2025" s="49"/>
      <c r="W2025" s="46"/>
      <c r="X2025"/>
      <c r="Y2025"/>
      <c r="Z2025"/>
      <c r="AA2025"/>
      <c r="AB2025"/>
    </row>
    <row r="2026" spans="1:28" x14ac:dyDescent="0.25">
      <c r="A2026" s="60"/>
      <c r="B2026" s="37" t="str">
        <f>IFERROR(VLOOKUP(A2026,'Listing Clients'!A:K,2,0),"")</f>
        <v/>
      </c>
      <c r="C2026" s="39" t="str">
        <f>IFERROR(VLOOKUP(A2026,'Listing Clients'!A:K,3,0),"")</f>
        <v/>
      </c>
      <c r="D2026" s="24"/>
      <c r="E2026" s="57"/>
      <c r="F2026" s="54"/>
      <c r="G2026" s="54"/>
      <c r="H2026" s="50">
        <f t="shared" ref="H2026" si="7605">G2026-F2026</f>
        <v>0</v>
      </c>
      <c r="I2026" s="50">
        <f t="shared" ref="I2026" si="7606">COUNTIF(D2026:D2029,"Adulte")*H2026</f>
        <v>0</v>
      </c>
      <c r="J2026" s="47">
        <f t="shared" ref="J2026" si="7607">IF(I2026="","",I2026*Y$2)</f>
        <v>0</v>
      </c>
      <c r="K2026" s="50">
        <f t="shared" ref="K2026" si="7608">COUNTIF(D2026:D2029,"E&lt;10 ans")*H2026</f>
        <v>0</v>
      </c>
      <c r="L2026" s="47">
        <f t="shared" si="7473"/>
        <v>0</v>
      </c>
      <c r="M2026" s="50">
        <f t="shared" ref="M2026" si="7609">COUNTIF(D2026:D2029,"Invité")*H2026</f>
        <v>0</v>
      </c>
      <c r="N2026" s="47">
        <f t="shared" ref="N2026" si="7610">IF(M2026="","",M2026*AC$2)</f>
        <v>0</v>
      </c>
      <c r="O2026" s="50">
        <f t="shared" ref="O2026" si="7611">COUNTIF(D2026:D2029,"Adulte")*H2026</f>
        <v>0</v>
      </c>
      <c r="P2026" s="47">
        <f t="shared" ref="P2026" si="7612">IF(O2026="","",O2026*Z$2)</f>
        <v>0</v>
      </c>
      <c r="Q2026" s="50">
        <f t="shared" ref="Q2026" si="7613">COUNTIF(D2026:D2029,"E&lt;10 ans")*H2026</f>
        <v>0</v>
      </c>
      <c r="R2026" s="47">
        <f t="shared" ref="R2026" si="7614">IF(Q2026="","",Q2026*AB$2)</f>
        <v>0</v>
      </c>
      <c r="S2026" s="50">
        <f t="shared" ref="S2026" si="7615">COUNTIF(D2026:D2029,"Invité")*H2026</f>
        <v>0</v>
      </c>
      <c r="T2026" s="47">
        <f t="shared" ref="T2026" si="7616">IF(S2026="","",S2026*AD$2)</f>
        <v>0</v>
      </c>
      <c r="U2026" s="50">
        <f t="shared" ref="U2026" si="7617">COUNTIF(D2026:D2029,"E&lt;3 ans")</f>
        <v>0</v>
      </c>
      <c r="V2026" s="47">
        <f t="shared" ref="V2026" si="7618">SUM(J2026,L2026,N2026,P2026,R2026,T2026,AE2026)</f>
        <v>0</v>
      </c>
      <c r="W2026" s="44">
        <f t="shared" ref="W2026" si="7619">SUM(O2026,Q2026,S2026)</f>
        <v>0</v>
      </c>
      <c r="X2026"/>
      <c r="Y2026"/>
      <c r="Z2026"/>
      <c r="AA2026"/>
      <c r="AB2026"/>
    </row>
    <row r="2027" spans="1:28" x14ac:dyDescent="0.25">
      <c r="A2027" s="61"/>
      <c r="B2027" s="40"/>
      <c r="D2027" s="42"/>
      <c r="E2027" s="58"/>
      <c r="F2027" s="55"/>
      <c r="G2027" s="55"/>
      <c r="H2027" s="51"/>
      <c r="I2027" s="51"/>
      <c r="J2027" s="48"/>
      <c r="K2027" s="51"/>
      <c r="L2027" s="48"/>
      <c r="M2027" s="51"/>
      <c r="N2027" s="48"/>
      <c r="O2027" s="51"/>
      <c r="P2027" s="48"/>
      <c r="Q2027" s="51"/>
      <c r="R2027" s="48"/>
      <c r="S2027" s="51"/>
      <c r="T2027" s="48"/>
      <c r="U2027" s="51"/>
      <c r="V2027" s="48"/>
      <c r="W2027" s="45"/>
      <c r="X2027"/>
      <c r="Y2027"/>
      <c r="Z2027"/>
      <c r="AA2027"/>
      <c r="AB2027"/>
    </row>
    <row r="2028" spans="1:28" x14ac:dyDescent="0.25">
      <c r="A2028" s="61"/>
      <c r="B2028" s="40"/>
      <c r="D2028" s="42"/>
      <c r="E2028" s="58"/>
      <c r="F2028" s="55"/>
      <c r="G2028" s="55"/>
      <c r="H2028" s="51"/>
      <c r="I2028" s="51"/>
      <c r="J2028" s="48"/>
      <c r="K2028" s="51"/>
      <c r="L2028" s="48"/>
      <c r="M2028" s="51"/>
      <c r="N2028" s="48"/>
      <c r="O2028" s="51"/>
      <c r="P2028" s="48"/>
      <c r="Q2028" s="51"/>
      <c r="R2028" s="48"/>
      <c r="S2028" s="51"/>
      <c r="T2028" s="48"/>
      <c r="U2028" s="51"/>
      <c r="V2028" s="48"/>
      <c r="W2028" s="45"/>
      <c r="X2028"/>
      <c r="Y2028"/>
      <c r="Z2028"/>
      <c r="AA2028"/>
      <c r="AB2028"/>
    </row>
    <row r="2029" spans="1:28" ht="15.75" thickBot="1" x14ac:dyDescent="0.3">
      <c r="A2029" s="62"/>
      <c r="B2029" s="41"/>
      <c r="C2029" s="35"/>
      <c r="D2029" s="25"/>
      <c r="E2029" s="59"/>
      <c r="F2029" s="56"/>
      <c r="G2029" s="56"/>
      <c r="H2029" s="52"/>
      <c r="I2029" s="52"/>
      <c r="J2029" s="53"/>
      <c r="K2029" s="52"/>
      <c r="L2029" s="53"/>
      <c r="M2029" s="52"/>
      <c r="N2029" s="53"/>
      <c r="O2029" s="52"/>
      <c r="P2029" s="53"/>
      <c r="Q2029" s="52"/>
      <c r="R2029" s="53"/>
      <c r="S2029" s="52"/>
      <c r="T2029" s="53"/>
      <c r="U2029" s="52"/>
      <c r="V2029" s="49"/>
      <c r="W2029" s="46"/>
      <c r="X2029"/>
      <c r="Y2029"/>
      <c r="Z2029"/>
      <c r="AA2029"/>
      <c r="AB2029"/>
    </row>
    <row r="2030" spans="1:28" x14ac:dyDescent="0.25">
      <c r="A2030" s="60"/>
      <c r="B2030" s="37" t="str">
        <f>IFERROR(VLOOKUP(A2030,'Listing Clients'!A:K,2,0),"")</f>
        <v/>
      </c>
      <c r="C2030" s="39" t="str">
        <f>IFERROR(VLOOKUP(A2030,'Listing Clients'!A:K,3,0),"")</f>
        <v/>
      </c>
      <c r="D2030" s="24"/>
      <c r="E2030" s="57"/>
      <c r="F2030" s="54"/>
      <c r="G2030" s="54"/>
      <c r="H2030" s="50">
        <f t="shared" ref="H2030" si="7620">G2030-F2030</f>
        <v>0</v>
      </c>
      <c r="I2030" s="50">
        <f t="shared" ref="I2030" si="7621">COUNTIF(D2030:D2033,"Adulte")*H2030</f>
        <v>0</v>
      </c>
      <c r="J2030" s="47">
        <f t="shared" ref="J2030" si="7622">IF(I2030="","",I2030*Y$2)</f>
        <v>0</v>
      </c>
      <c r="K2030" s="50">
        <f t="shared" ref="K2030" si="7623">COUNTIF(D2030:D2033,"E&lt;10 ans")*H2030</f>
        <v>0</v>
      </c>
      <c r="L2030" s="47">
        <f t="shared" si="7473"/>
        <v>0</v>
      </c>
      <c r="M2030" s="50">
        <f t="shared" ref="M2030" si="7624">COUNTIF(D2030:D2033,"Invité")*H2030</f>
        <v>0</v>
      </c>
      <c r="N2030" s="47">
        <f t="shared" ref="N2030" si="7625">IF(M2030="","",M2030*AC$2)</f>
        <v>0</v>
      </c>
      <c r="O2030" s="50">
        <f t="shared" ref="O2030" si="7626">COUNTIF(D2030:D2033,"Adulte")*H2030</f>
        <v>0</v>
      </c>
      <c r="P2030" s="47">
        <f t="shared" ref="P2030" si="7627">IF(O2030="","",O2030*Z$2)</f>
        <v>0</v>
      </c>
      <c r="Q2030" s="50">
        <f t="shared" ref="Q2030" si="7628">COUNTIF(D2030:D2033,"E&lt;10 ans")*H2030</f>
        <v>0</v>
      </c>
      <c r="R2030" s="47">
        <f t="shared" ref="R2030" si="7629">IF(Q2030="","",Q2030*AB$2)</f>
        <v>0</v>
      </c>
      <c r="S2030" s="50">
        <f t="shared" ref="S2030" si="7630">COUNTIF(D2030:D2033,"Invité")*H2030</f>
        <v>0</v>
      </c>
      <c r="T2030" s="47">
        <f t="shared" ref="T2030" si="7631">IF(S2030="","",S2030*AD$2)</f>
        <v>0</v>
      </c>
      <c r="U2030" s="50">
        <f t="shared" ref="U2030" si="7632">COUNTIF(D2030:D2033,"E&lt;3 ans")</f>
        <v>0</v>
      </c>
      <c r="V2030" s="47">
        <f t="shared" ref="V2030" si="7633">SUM(J2030,L2030,N2030,P2030,R2030,T2030,AE2030)</f>
        <v>0</v>
      </c>
      <c r="W2030" s="44">
        <f t="shared" ref="W2030" si="7634">SUM(O2030,Q2030,S2030)</f>
        <v>0</v>
      </c>
      <c r="X2030"/>
      <c r="Y2030"/>
      <c r="Z2030"/>
      <c r="AA2030"/>
      <c r="AB2030"/>
    </row>
    <row r="2031" spans="1:28" x14ac:dyDescent="0.25">
      <c r="A2031" s="61"/>
      <c r="B2031" s="40"/>
      <c r="D2031" s="42"/>
      <c r="E2031" s="58"/>
      <c r="F2031" s="55"/>
      <c r="G2031" s="55"/>
      <c r="H2031" s="51"/>
      <c r="I2031" s="51"/>
      <c r="J2031" s="48"/>
      <c r="K2031" s="51"/>
      <c r="L2031" s="48"/>
      <c r="M2031" s="51"/>
      <c r="N2031" s="48"/>
      <c r="O2031" s="51"/>
      <c r="P2031" s="48"/>
      <c r="Q2031" s="51"/>
      <c r="R2031" s="48"/>
      <c r="S2031" s="51"/>
      <c r="T2031" s="48"/>
      <c r="U2031" s="51"/>
      <c r="V2031" s="48"/>
      <c r="W2031" s="45"/>
      <c r="X2031"/>
      <c r="Y2031"/>
      <c r="Z2031"/>
      <c r="AA2031"/>
      <c r="AB2031"/>
    </row>
    <row r="2032" spans="1:28" x14ac:dyDescent="0.25">
      <c r="A2032" s="61"/>
      <c r="B2032" s="40"/>
      <c r="D2032" s="42"/>
      <c r="E2032" s="58"/>
      <c r="F2032" s="55"/>
      <c r="G2032" s="55"/>
      <c r="H2032" s="51"/>
      <c r="I2032" s="51"/>
      <c r="J2032" s="48"/>
      <c r="K2032" s="51"/>
      <c r="L2032" s="48"/>
      <c r="M2032" s="51"/>
      <c r="N2032" s="48"/>
      <c r="O2032" s="51"/>
      <c r="P2032" s="48"/>
      <c r="Q2032" s="51"/>
      <c r="R2032" s="48"/>
      <c r="S2032" s="51"/>
      <c r="T2032" s="48"/>
      <c r="U2032" s="51"/>
      <c r="V2032" s="48"/>
      <c r="W2032" s="45"/>
      <c r="X2032"/>
      <c r="Y2032"/>
      <c r="Z2032"/>
      <c r="AA2032"/>
      <c r="AB2032"/>
    </row>
    <row r="2033" spans="1:28" ht="15.75" thickBot="1" x14ac:dyDescent="0.3">
      <c r="A2033" s="62"/>
      <c r="B2033" s="41"/>
      <c r="C2033" s="35"/>
      <c r="D2033" s="25"/>
      <c r="E2033" s="59"/>
      <c r="F2033" s="56"/>
      <c r="G2033" s="56"/>
      <c r="H2033" s="52"/>
      <c r="I2033" s="52"/>
      <c r="J2033" s="53"/>
      <c r="K2033" s="52"/>
      <c r="L2033" s="53"/>
      <c r="M2033" s="52"/>
      <c r="N2033" s="53"/>
      <c r="O2033" s="52"/>
      <c r="P2033" s="53"/>
      <c r="Q2033" s="52"/>
      <c r="R2033" s="53"/>
      <c r="S2033" s="52"/>
      <c r="T2033" s="53"/>
      <c r="U2033" s="52"/>
      <c r="V2033" s="49"/>
      <c r="W2033" s="46"/>
      <c r="X2033"/>
      <c r="Y2033"/>
      <c r="Z2033"/>
      <c r="AA2033"/>
      <c r="AB2033"/>
    </row>
    <row r="2034" spans="1:28" x14ac:dyDescent="0.25">
      <c r="A2034" s="60"/>
      <c r="B2034" s="37" t="str">
        <f>IFERROR(VLOOKUP(A2034,'Listing Clients'!A:K,2,0),"")</f>
        <v/>
      </c>
      <c r="C2034" s="39" t="str">
        <f>IFERROR(VLOOKUP(A2034,'Listing Clients'!A:K,3,0),"")</f>
        <v/>
      </c>
      <c r="D2034" s="24"/>
      <c r="E2034" s="57"/>
      <c r="F2034" s="54"/>
      <c r="G2034" s="54"/>
      <c r="H2034" s="50">
        <f t="shared" ref="H2034" si="7635">G2034-F2034</f>
        <v>0</v>
      </c>
      <c r="I2034" s="50">
        <f t="shared" ref="I2034" si="7636">COUNTIF(D2034:D2037,"Adulte")*H2034</f>
        <v>0</v>
      </c>
      <c r="J2034" s="47">
        <f t="shared" ref="J2034" si="7637">IF(I2034="","",I2034*Y$2)</f>
        <v>0</v>
      </c>
      <c r="K2034" s="50">
        <f t="shared" ref="K2034" si="7638">COUNTIF(D2034:D2037,"E&lt;10 ans")*H2034</f>
        <v>0</v>
      </c>
      <c r="L2034" s="47">
        <f t="shared" si="7473"/>
        <v>0</v>
      </c>
      <c r="M2034" s="50">
        <f t="shared" ref="M2034" si="7639">COUNTIF(D2034:D2037,"Invité")*H2034</f>
        <v>0</v>
      </c>
      <c r="N2034" s="47">
        <f t="shared" ref="N2034" si="7640">IF(M2034="","",M2034*AC$2)</f>
        <v>0</v>
      </c>
      <c r="O2034" s="50">
        <f t="shared" ref="O2034" si="7641">COUNTIF(D2034:D2037,"Adulte")*H2034</f>
        <v>0</v>
      </c>
      <c r="P2034" s="47">
        <f t="shared" ref="P2034" si="7642">IF(O2034="","",O2034*Z$2)</f>
        <v>0</v>
      </c>
      <c r="Q2034" s="50">
        <f t="shared" ref="Q2034" si="7643">COUNTIF(D2034:D2037,"E&lt;10 ans")*H2034</f>
        <v>0</v>
      </c>
      <c r="R2034" s="47">
        <f t="shared" ref="R2034" si="7644">IF(Q2034="","",Q2034*AB$2)</f>
        <v>0</v>
      </c>
      <c r="S2034" s="50">
        <f t="shared" ref="S2034" si="7645">COUNTIF(D2034:D2037,"Invité")*H2034</f>
        <v>0</v>
      </c>
      <c r="T2034" s="47">
        <f t="shared" ref="T2034" si="7646">IF(S2034="","",S2034*AD$2)</f>
        <v>0</v>
      </c>
      <c r="U2034" s="50">
        <f t="shared" ref="U2034" si="7647">COUNTIF(D2034:D2037,"E&lt;3 ans")</f>
        <v>0</v>
      </c>
      <c r="V2034" s="47">
        <f t="shared" ref="V2034" si="7648">SUM(J2034,L2034,N2034,P2034,R2034,T2034,AE2034)</f>
        <v>0</v>
      </c>
      <c r="W2034" s="44">
        <f t="shared" ref="W2034" si="7649">SUM(O2034,Q2034,S2034)</f>
        <v>0</v>
      </c>
      <c r="X2034"/>
      <c r="Y2034"/>
      <c r="Z2034"/>
      <c r="AA2034"/>
      <c r="AB2034"/>
    </row>
    <row r="2035" spans="1:28" x14ac:dyDescent="0.25">
      <c r="A2035" s="61"/>
      <c r="B2035" s="40"/>
      <c r="D2035" s="42"/>
      <c r="E2035" s="58"/>
      <c r="F2035" s="55"/>
      <c r="G2035" s="55"/>
      <c r="H2035" s="51"/>
      <c r="I2035" s="51"/>
      <c r="J2035" s="48"/>
      <c r="K2035" s="51"/>
      <c r="L2035" s="48"/>
      <c r="M2035" s="51"/>
      <c r="N2035" s="48"/>
      <c r="O2035" s="51"/>
      <c r="P2035" s="48"/>
      <c r="Q2035" s="51"/>
      <c r="R2035" s="48"/>
      <c r="S2035" s="51"/>
      <c r="T2035" s="48"/>
      <c r="U2035" s="51"/>
      <c r="V2035" s="48"/>
      <c r="W2035" s="45"/>
      <c r="X2035"/>
      <c r="Y2035"/>
      <c r="Z2035"/>
      <c r="AA2035"/>
      <c r="AB2035"/>
    </row>
    <row r="2036" spans="1:28" x14ac:dyDescent="0.25">
      <c r="A2036" s="61"/>
      <c r="B2036" s="40"/>
      <c r="D2036" s="42"/>
      <c r="E2036" s="58"/>
      <c r="F2036" s="55"/>
      <c r="G2036" s="55"/>
      <c r="H2036" s="51"/>
      <c r="I2036" s="51"/>
      <c r="J2036" s="48"/>
      <c r="K2036" s="51"/>
      <c r="L2036" s="48"/>
      <c r="M2036" s="51"/>
      <c r="N2036" s="48"/>
      <c r="O2036" s="51"/>
      <c r="P2036" s="48"/>
      <c r="Q2036" s="51"/>
      <c r="R2036" s="48"/>
      <c r="S2036" s="51"/>
      <c r="T2036" s="48"/>
      <c r="U2036" s="51"/>
      <c r="V2036" s="48"/>
      <c r="W2036" s="45"/>
      <c r="X2036"/>
      <c r="Y2036"/>
      <c r="Z2036"/>
      <c r="AA2036"/>
      <c r="AB2036"/>
    </row>
    <row r="2037" spans="1:28" ht="15.75" thickBot="1" x14ac:dyDescent="0.3">
      <c r="A2037" s="62"/>
      <c r="B2037" s="41"/>
      <c r="C2037" s="35"/>
      <c r="D2037" s="25"/>
      <c r="E2037" s="59"/>
      <c r="F2037" s="56"/>
      <c r="G2037" s="56"/>
      <c r="H2037" s="52"/>
      <c r="I2037" s="52"/>
      <c r="J2037" s="53"/>
      <c r="K2037" s="52"/>
      <c r="L2037" s="53"/>
      <c r="M2037" s="52"/>
      <c r="N2037" s="53"/>
      <c r="O2037" s="52"/>
      <c r="P2037" s="53"/>
      <c r="Q2037" s="52"/>
      <c r="R2037" s="53"/>
      <c r="S2037" s="52"/>
      <c r="T2037" s="53"/>
      <c r="U2037" s="52"/>
      <c r="V2037" s="49"/>
      <c r="W2037" s="46"/>
      <c r="X2037"/>
      <c r="Y2037"/>
      <c r="Z2037"/>
      <c r="AA2037"/>
      <c r="AB2037"/>
    </row>
    <row r="2038" spans="1:28" x14ac:dyDescent="0.25">
      <c r="A2038" s="60"/>
      <c r="B2038" s="37" t="str">
        <f>IFERROR(VLOOKUP(A2038,'Listing Clients'!A:K,2,0),"")</f>
        <v/>
      </c>
      <c r="C2038" s="39" t="str">
        <f>IFERROR(VLOOKUP(A2038,'Listing Clients'!A:K,3,0),"")</f>
        <v/>
      </c>
      <c r="D2038" s="24"/>
      <c r="E2038" s="57"/>
      <c r="F2038" s="54"/>
      <c r="G2038" s="54"/>
      <c r="H2038" s="50">
        <f t="shared" ref="H2038" si="7650">G2038-F2038</f>
        <v>0</v>
      </c>
      <c r="I2038" s="50">
        <f t="shared" ref="I2038" si="7651">COUNTIF(D2038:D2041,"Adulte")*H2038</f>
        <v>0</v>
      </c>
      <c r="J2038" s="47">
        <f t="shared" ref="J2038" si="7652">IF(I2038="","",I2038*Y$2)</f>
        <v>0</v>
      </c>
      <c r="K2038" s="50">
        <f t="shared" ref="K2038" si="7653">COUNTIF(D2038:D2041,"E&lt;10 ans")*H2038</f>
        <v>0</v>
      </c>
      <c r="L2038" s="47">
        <f t="shared" si="7473"/>
        <v>0</v>
      </c>
      <c r="M2038" s="50">
        <f t="shared" ref="M2038" si="7654">COUNTIF(D2038:D2041,"Invité")*H2038</f>
        <v>0</v>
      </c>
      <c r="N2038" s="47">
        <f t="shared" ref="N2038" si="7655">IF(M2038="","",M2038*AC$2)</f>
        <v>0</v>
      </c>
      <c r="O2038" s="50">
        <f t="shared" ref="O2038" si="7656">COUNTIF(D2038:D2041,"Adulte")*H2038</f>
        <v>0</v>
      </c>
      <c r="P2038" s="47">
        <f t="shared" ref="P2038" si="7657">IF(O2038="","",O2038*Z$2)</f>
        <v>0</v>
      </c>
      <c r="Q2038" s="50">
        <f t="shared" ref="Q2038" si="7658">COUNTIF(D2038:D2041,"E&lt;10 ans")*H2038</f>
        <v>0</v>
      </c>
      <c r="R2038" s="47">
        <f t="shared" ref="R2038" si="7659">IF(Q2038="","",Q2038*AB$2)</f>
        <v>0</v>
      </c>
      <c r="S2038" s="50">
        <f t="shared" ref="S2038" si="7660">COUNTIF(D2038:D2041,"Invité")*H2038</f>
        <v>0</v>
      </c>
      <c r="T2038" s="47">
        <f t="shared" ref="T2038" si="7661">IF(S2038="","",S2038*AD$2)</f>
        <v>0</v>
      </c>
      <c r="U2038" s="50">
        <f t="shared" ref="U2038" si="7662">COUNTIF(D2038:D2041,"E&lt;3 ans")</f>
        <v>0</v>
      </c>
      <c r="V2038" s="47">
        <f t="shared" ref="V2038" si="7663">SUM(J2038,L2038,N2038,P2038,R2038,T2038,AE2038)</f>
        <v>0</v>
      </c>
      <c r="W2038" s="44">
        <f t="shared" ref="W2038" si="7664">SUM(O2038,Q2038,S2038)</f>
        <v>0</v>
      </c>
      <c r="X2038"/>
      <c r="Y2038"/>
      <c r="Z2038"/>
      <c r="AA2038"/>
      <c r="AB2038"/>
    </row>
    <row r="2039" spans="1:28" x14ac:dyDescent="0.25">
      <c r="A2039" s="61"/>
      <c r="B2039" s="40"/>
      <c r="D2039" s="42"/>
      <c r="E2039" s="58"/>
      <c r="F2039" s="55"/>
      <c r="G2039" s="55"/>
      <c r="H2039" s="51"/>
      <c r="I2039" s="51"/>
      <c r="J2039" s="48"/>
      <c r="K2039" s="51"/>
      <c r="L2039" s="48"/>
      <c r="M2039" s="51"/>
      <c r="N2039" s="48"/>
      <c r="O2039" s="51"/>
      <c r="P2039" s="48"/>
      <c r="Q2039" s="51"/>
      <c r="R2039" s="48"/>
      <c r="S2039" s="51"/>
      <c r="T2039" s="48"/>
      <c r="U2039" s="51"/>
      <c r="V2039" s="48"/>
      <c r="W2039" s="45"/>
      <c r="X2039"/>
      <c r="Y2039"/>
      <c r="Z2039"/>
      <c r="AA2039"/>
      <c r="AB2039"/>
    </row>
    <row r="2040" spans="1:28" x14ac:dyDescent="0.25">
      <c r="A2040" s="61"/>
      <c r="B2040" s="40"/>
      <c r="D2040" s="42"/>
      <c r="E2040" s="58"/>
      <c r="F2040" s="55"/>
      <c r="G2040" s="55"/>
      <c r="H2040" s="51"/>
      <c r="I2040" s="51"/>
      <c r="J2040" s="48"/>
      <c r="K2040" s="51"/>
      <c r="L2040" s="48"/>
      <c r="M2040" s="51"/>
      <c r="N2040" s="48"/>
      <c r="O2040" s="51"/>
      <c r="P2040" s="48"/>
      <c r="Q2040" s="51"/>
      <c r="R2040" s="48"/>
      <c r="S2040" s="51"/>
      <c r="T2040" s="48"/>
      <c r="U2040" s="51"/>
      <c r="V2040" s="48"/>
      <c r="W2040" s="45"/>
      <c r="X2040"/>
      <c r="Y2040"/>
      <c r="Z2040"/>
      <c r="AA2040"/>
      <c r="AB2040"/>
    </row>
    <row r="2041" spans="1:28" ht="15.75" thickBot="1" x14ac:dyDescent="0.3">
      <c r="A2041" s="62"/>
      <c r="B2041" s="41"/>
      <c r="C2041" s="35"/>
      <c r="D2041" s="25"/>
      <c r="E2041" s="59"/>
      <c r="F2041" s="56"/>
      <c r="G2041" s="56"/>
      <c r="H2041" s="52"/>
      <c r="I2041" s="52"/>
      <c r="J2041" s="53"/>
      <c r="K2041" s="52"/>
      <c r="L2041" s="53"/>
      <c r="M2041" s="52"/>
      <c r="N2041" s="53"/>
      <c r="O2041" s="52"/>
      <c r="P2041" s="53"/>
      <c r="Q2041" s="52"/>
      <c r="R2041" s="53"/>
      <c r="S2041" s="52"/>
      <c r="T2041" s="53"/>
      <c r="U2041" s="52"/>
      <c r="V2041" s="49"/>
      <c r="W2041" s="46"/>
      <c r="X2041"/>
      <c r="Y2041"/>
      <c r="Z2041"/>
      <c r="AA2041"/>
      <c r="AB2041"/>
    </row>
    <row r="2042" spans="1:28" x14ac:dyDescent="0.25">
      <c r="A2042" s="60"/>
      <c r="B2042" s="37" t="str">
        <f>IFERROR(VLOOKUP(A2042,'Listing Clients'!A:K,2,0),"")</f>
        <v/>
      </c>
      <c r="C2042" s="39" t="str">
        <f>IFERROR(VLOOKUP(A2042,'Listing Clients'!A:K,3,0),"")</f>
        <v/>
      </c>
      <c r="D2042" s="24"/>
      <c r="E2042" s="57"/>
      <c r="F2042" s="54"/>
      <c r="G2042" s="54"/>
      <c r="H2042" s="50">
        <f t="shared" ref="H2042" si="7665">G2042-F2042</f>
        <v>0</v>
      </c>
      <c r="I2042" s="50">
        <f t="shared" ref="I2042" si="7666">COUNTIF(D2042:D2045,"Adulte")*H2042</f>
        <v>0</v>
      </c>
      <c r="J2042" s="47">
        <f t="shared" ref="J2042" si="7667">IF(I2042="","",I2042*Y$2)</f>
        <v>0</v>
      </c>
      <c r="K2042" s="50">
        <f t="shared" ref="K2042" si="7668">COUNTIF(D2042:D2045,"E&lt;10 ans")*H2042</f>
        <v>0</v>
      </c>
      <c r="L2042" s="47">
        <f t="shared" si="7473"/>
        <v>0</v>
      </c>
      <c r="M2042" s="50">
        <f t="shared" ref="M2042" si="7669">COUNTIF(D2042:D2045,"Invité")*H2042</f>
        <v>0</v>
      </c>
      <c r="N2042" s="47">
        <f t="shared" ref="N2042" si="7670">IF(M2042="","",M2042*AC$2)</f>
        <v>0</v>
      </c>
      <c r="O2042" s="50">
        <f t="shared" ref="O2042" si="7671">COUNTIF(D2042:D2045,"Adulte")*H2042</f>
        <v>0</v>
      </c>
      <c r="P2042" s="47">
        <f t="shared" ref="P2042" si="7672">IF(O2042="","",O2042*Z$2)</f>
        <v>0</v>
      </c>
      <c r="Q2042" s="50">
        <f t="shared" ref="Q2042" si="7673">COUNTIF(D2042:D2045,"E&lt;10 ans")*H2042</f>
        <v>0</v>
      </c>
      <c r="R2042" s="47">
        <f t="shared" ref="R2042" si="7674">IF(Q2042="","",Q2042*AB$2)</f>
        <v>0</v>
      </c>
      <c r="S2042" s="50">
        <f t="shared" ref="S2042" si="7675">COUNTIF(D2042:D2045,"Invité")*H2042</f>
        <v>0</v>
      </c>
      <c r="T2042" s="47">
        <f t="shared" ref="T2042" si="7676">IF(S2042="","",S2042*AD$2)</f>
        <v>0</v>
      </c>
      <c r="U2042" s="50">
        <f t="shared" ref="U2042" si="7677">COUNTIF(D2042:D2045,"E&lt;3 ans")</f>
        <v>0</v>
      </c>
      <c r="V2042" s="47">
        <f t="shared" ref="V2042" si="7678">SUM(J2042,L2042,N2042,P2042,R2042,T2042,AE2042)</f>
        <v>0</v>
      </c>
      <c r="W2042" s="44">
        <f t="shared" ref="W2042" si="7679">SUM(O2042,Q2042,S2042)</f>
        <v>0</v>
      </c>
      <c r="X2042"/>
      <c r="Y2042"/>
      <c r="Z2042"/>
      <c r="AA2042"/>
      <c r="AB2042"/>
    </row>
    <row r="2043" spans="1:28" x14ac:dyDescent="0.25">
      <c r="A2043" s="61"/>
      <c r="B2043" s="40"/>
      <c r="D2043" s="42"/>
      <c r="E2043" s="58"/>
      <c r="F2043" s="55"/>
      <c r="G2043" s="55"/>
      <c r="H2043" s="51"/>
      <c r="I2043" s="51"/>
      <c r="J2043" s="48"/>
      <c r="K2043" s="51"/>
      <c r="L2043" s="48"/>
      <c r="M2043" s="51"/>
      <c r="N2043" s="48"/>
      <c r="O2043" s="51"/>
      <c r="P2043" s="48"/>
      <c r="Q2043" s="51"/>
      <c r="R2043" s="48"/>
      <c r="S2043" s="51"/>
      <c r="T2043" s="48"/>
      <c r="U2043" s="51"/>
      <c r="V2043" s="48"/>
      <c r="W2043" s="45"/>
      <c r="X2043"/>
      <c r="Y2043"/>
      <c r="Z2043"/>
      <c r="AA2043"/>
      <c r="AB2043"/>
    </row>
    <row r="2044" spans="1:28" x14ac:dyDescent="0.25">
      <c r="A2044" s="61"/>
      <c r="B2044" s="40"/>
      <c r="D2044" s="42"/>
      <c r="E2044" s="58"/>
      <c r="F2044" s="55"/>
      <c r="G2044" s="55"/>
      <c r="H2044" s="51"/>
      <c r="I2044" s="51"/>
      <c r="J2044" s="48"/>
      <c r="K2044" s="51"/>
      <c r="L2044" s="48"/>
      <c r="M2044" s="51"/>
      <c r="N2044" s="48"/>
      <c r="O2044" s="51"/>
      <c r="P2044" s="48"/>
      <c r="Q2044" s="51"/>
      <c r="R2044" s="48"/>
      <c r="S2044" s="51"/>
      <c r="T2044" s="48"/>
      <c r="U2044" s="51"/>
      <c r="V2044" s="48"/>
      <c r="W2044" s="45"/>
      <c r="X2044"/>
      <c r="Y2044"/>
      <c r="Z2044"/>
      <c r="AA2044"/>
      <c r="AB2044"/>
    </row>
    <row r="2045" spans="1:28" ht="15.75" thickBot="1" x14ac:dyDescent="0.3">
      <c r="A2045" s="62"/>
      <c r="B2045" s="41"/>
      <c r="C2045" s="35"/>
      <c r="D2045" s="25"/>
      <c r="E2045" s="59"/>
      <c r="F2045" s="56"/>
      <c r="G2045" s="56"/>
      <c r="H2045" s="52"/>
      <c r="I2045" s="52"/>
      <c r="J2045" s="53"/>
      <c r="K2045" s="52"/>
      <c r="L2045" s="53"/>
      <c r="M2045" s="52"/>
      <c r="N2045" s="53"/>
      <c r="O2045" s="52"/>
      <c r="P2045" s="53"/>
      <c r="Q2045" s="52"/>
      <c r="R2045" s="53"/>
      <c r="S2045" s="52"/>
      <c r="T2045" s="53"/>
      <c r="U2045" s="52"/>
      <c r="V2045" s="49"/>
      <c r="W2045" s="46"/>
      <c r="X2045"/>
      <c r="Y2045"/>
      <c r="Z2045"/>
      <c r="AA2045"/>
      <c r="AB2045"/>
    </row>
    <row r="2046" spans="1:28" x14ac:dyDescent="0.25">
      <c r="A2046" s="60"/>
      <c r="B2046" s="37" t="str">
        <f>IFERROR(VLOOKUP(A2046,'Listing Clients'!A:K,2,0),"")</f>
        <v/>
      </c>
      <c r="C2046" s="39" t="str">
        <f>IFERROR(VLOOKUP(A2046,'Listing Clients'!A:K,3,0),"")</f>
        <v/>
      </c>
      <c r="D2046" s="24"/>
      <c r="E2046" s="57"/>
      <c r="F2046" s="54"/>
      <c r="G2046" s="54"/>
      <c r="H2046" s="50">
        <f t="shared" ref="H2046" si="7680">G2046-F2046</f>
        <v>0</v>
      </c>
      <c r="I2046" s="50">
        <f t="shared" ref="I2046" si="7681">COUNTIF(D2046:D2049,"Adulte")*H2046</f>
        <v>0</v>
      </c>
      <c r="J2046" s="47">
        <f t="shared" ref="J2046" si="7682">IF(I2046="","",I2046*Y$2)</f>
        <v>0</v>
      </c>
      <c r="K2046" s="50">
        <f t="shared" ref="K2046" si="7683">COUNTIF(D2046:D2049,"E&lt;10 ans")*H2046</f>
        <v>0</v>
      </c>
      <c r="L2046" s="47">
        <f t="shared" si="7473"/>
        <v>0</v>
      </c>
      <c r="M2046" s="50">
        <f t="shared" ref="M2046" si="7684">COUNTIF(D2046:D2049,"Invité")*H2046</f>
        <v>0</v>
      </c>
      <c r="N2046" s="47">
        <f t="shared" ref="N2046" si="7685">IF(M2046="","",M2046*AC$2)</f>
        <v>0</v>
      </c>
      <c r="O2046" s="50">
        <f t="shared" ref="O2046" si="7686">COUNTIF(D2046:D2049,"Adulte")*H2046</f>
        <v>0</v>
      </c>
      <c r="P2046" s="47">
        <f t="shared" ref="P2046" si="7687">IF(O2046="","",O2046*Z$2)</f>
        <v>0</v>
      </c>
      <c r="Q2046" s="50">
        <f t="shared" ref="Q2046" si="7688">COUNTIF(D2046:D2049,"E&lt;10 ans")*H2046</f>
        <v>0</v>
      </c>
      <c r="R2046" s="47">
        <f t="shared" ref="R2046" si="7689">IF(Q2046="","",Q2046*AB$2)</f>
        <v>0</v>
      </c>
      <c r="S2046" s="50">
        <f t="shared" ref="S2046" si="7690">COUNTIF(D2046:D2049,"Invité")*H2046</f>
        <v>0</v>
      </c>
      <c r="T2046" s="47">
        <f t="shared" ref="T2046" si="7691">IF(S2046="","",S2046*AD$2)</f>
        <v>0</v>
      </c>
      <c r="U2046" s="50">
        <f t="shared" ref="U2046" si="7692">COUNTIF(D2046:D2049,"E&lt;3 ans")</f>
        <v>0</v>
      </c>
      <c r="V2046" s="47">
        <f t="shared" ref="V2046" si="7693">SUM(J2046,L2046,N2046,P2046,R2046,T2046,AE2046)</f>
        <v>0</v>
      </c>
      <c r="W2046" s="44">
        <f t="shared" ref="W2046" si="7694">SUM(O2046,Q2046,S2046)</f>
        <v>0</v>
      </c>
      <c r="X2046"/>
      <c r="Y2046"/>
      <c r="Z2046"/>
      <c r="AA2046"/>
      <c r="AB2046"/>
    </row>
    <row r="2047" spans="1:28" x14ac:dyDescent="0.25">
      <c r="A2047" s="61"/>
      <c r="B2047" s="40"/>
      <c r="D2047" s="42"/>
      <c r="E2047" s="58"/>
      <c r="F2047" s="55"/>
      <c r="G2047" s="55"/>
      <c r="H2047" s="51"/>
      <c r="I2047" s="51"/>
      <c r="J2047" s="48"/>
      <c r="K2047" s="51"/>
      <c r="L2047" s="48"/>
      <c r="M2047" s="51"/>
      <c r="N2047" s="48"/>
      <c r="O2047" s="51"/>
      <c r="P2047" s="48"/>
      <c r="Q2047" s="51"/>
      <c r="R2047" s="48"/>
      <c r="S2047" s="51"/>
      <c r="T2047" s="48"/>
      <c r="U2047" s="51"/>
      <c r="V2047" s="48"/>
      <c r="W2047" s="45"/>
      <c r="X2047"/>
      <c r="Y2047"/>
      <c r="Z2047"/>
      <c r="AA2047"/>
      <c r="AB2047"/>
    </row>
    <row r="2048" spans="1:28" x14ac:dyDescent="0.25">
      <c r="A2048" s="61"/>
      <c r="B2048" s="40"/>
      <c r="D2048" s="42"/>
      <c r="E2048" s="58"/>
      <c r="F2048" s="55"/>
      <c r="G2048" s="55"/>
      <c r="H2048" s="51"/>
      <c r="I2048" s="51"/>
      <c r="J2048" s="48"/>
      <c r="K2048" s="51"/>
      <c r="L2048" s="48"/>
      <c r="M2048" s="51"/>
      <c r="N2048" s="48"/>
      <c r="O2048" s="51"/>
      <c r="P2048" s="48"/>
      <c r="Q2048" s="51"/>
      <c r="R2048" s="48"/>
      <c r="S2048" s="51"/>
      <c r="T2048" s="48"/>
      <c r="U2048" s="51"/>
      <c r="V2048" s="48"/>
      <c r="W2048" s="45"/>
      <c r="X2048"/>
      <c r="Y2048"/>
      <c r="Z2048"/>
      <c r="AA2048"/>
      <c r="AB2048"/>
    </row>
    <row r="2049" spans="1:28" ht="15.75" thickBot="1" x14ac:dyDescent="0.3">
      <c r="A2049" s="62"/>
      <c r="B2049" s="41"/>
      <c r="C2049" s="35"/>
      <c r="D2049" s="25"/>
      <c r="E2049" s="59"/>
      <c r="F2049" s="56"/>
      <c r="G2049" s="56"/>
      <c r="H2049" s="52"/>
      <c r="I2049" s="52"/>
      <c r="J2049" s="53"/>
      <c r="K2049" s="52"/>
      <c r="L2049" s="53"/>
      <c r="M2049" s="52"/>
      <c r="N2049" s="53"/>
      <c r="O2049" s="52"/>
      <c r="P2049" s="53"/>
      <c r="Q2049" s="52"/>
      <c r="R2049" s="53"/>
      <c r="S2049" s="52"/>
      <c r="T2049" s="53"/>
      <c r="U2049" s="52"/>
      <c r="V2049" s="49"/>
      <c r="W2049" s="46"/>
      <c r="X2049"/>
      <c r="Y2049"/>
      <c r="Z2049"/>
      <c r="AA2049"/>
      <c r="AB2049"/>
    </row>
    <row r="2050" spans="1:28" x14ac:dyDescent="0.25">
      <c r="A2050" s="60"/>
      <c r="B2050" s="37" t="str">
        <f>IFERROR(VLOOKUP(A2050,'Listing Clients'!A:K,2,0),"")</f>
        <v/>
      </c>
      <c r="C2050" s="39" t="str">
        <f>IFERROR(VLOOKUP(A2050,'Listing Clients'!A:K,3,0),"")</f>
        <v/>
      </c>
      <c r="D2050" s="24"/>
      <c r="E2050" s="57"/>
      <c r="F2050" s="54"/>
      <c r="G2050" s="54"/>
      <c r="H2050" s="50">
        <f t="shared" ref="H2050" si="7695">G2050-F2050</f>
        <v>0</v>
      </c>
      <c r="I2050" s="50">
        <f t="shared" ref="I2050" si="7696">COUNTIF(D2050:D2053,"Adulte")*H2050</f>
        <v>0</v>
      </c>
      <c r="J2050" s="47">
        <f t="shared" ref="J2050" si="7697">IF(I2050="","",I2050*Y$2)</f>
        <v>0</v>
      </c>
      <c r="K2050" s="50">
        <f t="shared" ref="K2050" si="7698">COUNTIF(D2050:D2053,"E&lt;10 ans")*H2050</f>
        <v>0</v>
      </c>
      <c r="L2050" s="47">
        <f t="shared" si="7473"/>
        <v>0</v>
      </c>
      <c r="M2050" s="50">
        <f t="shared" ref="M2050" si="7699">COUNTIF(D2050:D2053,"Invité")*H2050</f>
        <v>0</v>
      </c>
      <c r="N2050" s="47">
        <f t="shared" ref="N2050" si="7700">IF(M2050="","",M2050*AC$2)</f>
        <v>0</v>
      </c>
      <c r="O2050" s="50">
        <f t="shared" ref="O2050" si="7701">COUNTIF(D2050:D2053,"Adulte")*H2050</f>
        <v>0</v>
      </c>
      <c r="P2050" s="47">
        <f t="shared" ref="P2050" si="7702">IF(O2050="","",O2050*Z$2)</f>
        <v>0</v>
      </c>
      <c r="Q2050" s="50">
        <f t="shared" ref="Q2050" si="7703">COUNTIF(D2050:D2053,"E&lt;10 ans")*H2050</f>
        <v>0</v>
      </c>
      <c r="R2050" s="47">
        <f t="shared" ref="R2050" si="7704">IF(Q2050="","",Q2050*AB$2)</f>
        <v>0</v>
      </c>
      <c r="S2050" s="50">
        <f t="shared" ref="S2050" si="7705">COUNTIF(D2050:D2053,"Invité")*H2050</f>
        <v>0</v>
      </c>
      <c r="T2050" s="47">
        <f t="shared" ref="T2050" si="7706">IF(S2050="","",S2050*AD$2)</f>
        <v>0</v>
      </c>
      <c r="U2050" s="50">
        <f t="shared" ref="U2050" si="7707">COUNTIF(D2050:D2053,"E&lt;3 ans")</f>
        <v>0</v>
      </c>
      <c r="V2050" s="47">
        <f t="shared" ref="V2050" si="7708">SUM(J2050,L2050,N2050,P2050,R2050,T2050,AE2050)</f>
        <v>0</v>
      </c>
      <c r="W2050" s="44">
        <f t="shared" ref="W2050" si="7709">SUM(O2050,Q2050,S2050)</f>
        <v>0</v>
      </c>
      <c r="X2050"/>
      <c r="Y2050"/>
      <c r="Z2050"/>
      <c r="AA2050"/>
      <c r="AB2050"/>
    </row>
    <row r="2051" spans="1:28" x14ac:dyDescent="0.25">
      <c r="A2051" s="61"/>
      <c r="B2051" s="40"/>
      <c r="D2051" s="42"/>
      <c r="E2051" s="58"/>
      <c r="F2051" s="55"/>
      <c r="G2051" s="55"/>
      <c r="H2051" s="51"/>
      <c r="I2051" s="51"/>
      <c r="J2051" s="48"/>
      <c r="K2051" s="51"/>
      <c r="L2051" s="48"/>
      <c r="M2051" s="51"/>
      <c r="N2051" s="48"/>
      <c r="O2051" s="51"/>
      <c r="P2051" s="48"/>
      <c r="Q2051" s="51"/>
      <c r="R2051" s="48"/>
      <c r="S2051" s="51"/>
      <c r="T2051" s="48"/>
      <c r="U2051" s="51"/>
      <c r="V2051" s="48"/>
      <c r="W2051" s="45"/>
      <c r="X2051"/>
      <c r="Y2051"/>
      <c r="Z2051"/>
      <c r="AA2051"/>
      <c r="AB2051"/>
    </row>
    <row r="2052" spans="1:28" x14ac:dyDescent="0.25">
      <c r="A2052" s="61"/>
      <c r="B2052" s="40"/>
      <c r="D2052" s="42"/>
      <c r="E2052" s="58"/>
      <c r="F2052" s="55"/>
      <c r="G2052" s="55"/>
      <c r="H2052" s="51"/>
      <c r="I2052" s="51"/>
      <c r="J2052" s="48"/>
      <c r="K2052" s="51"/>
      <c r="L2052" s="48"/>
      <c r="M2052" s="51"/>
      <c r="N2052" s="48"/>
      <c r="O2052" s="51"/>
      <c r="P2052" s="48"/>
      <c r="Q2052" s="51"/>
      <c r="R2052" s="48"/>
      <c r="S2052" s="51"/>
      <c r="T2052" s="48"/>
      <c r="U2052" s="51"/>
      <c r="V2052" s="48"/>
      <c r="W2052" s="45"/>
      <c r="X2052"/>
      <c r="Y2052"/>
      <c r="Z2052"/>
      <c r="AA2052"/>
      <c r="AB2052"/>
    </row>
    <row r="2053" spans="1:28" ht="15.75" thickBot="1" x14ac:dyDescent="0.3">
      <c r="A2053" s="62"/>
      <c r="B2053" s="41"/>
      <c r="C2053" s="35"/>
      <c r="D2053" s="25"/>
      <c r="E2053" s="59"/>
      <c r="F2053" s="56"/>
      <c r="G2053" s="56"/>
      <c r="H2053" s="52"/>
      <c r="I2053" s="52"/>
      <c r="J2053" s="53"/>
      <c r="K2053" s="52"/>
      <c r="L2053" s="53"/>
      <c r="M2053" s="52"/>
      <c r="N2053" s="53"/>
      <c r="O2053" s="52"/>
      <c r="P2053" s="53"/>
      <c r="Q2053" s="52"/>
      <c r="R2053" s="53"/>
      <c r="S2053" s="52"/>
      <c r="T2053" s="53"/>
      <c r="U2053" s="52"/>
      <c r="V2053" s="49"/>
      <c r="W2053" s="46"/>
      <c r="X2053"/>
      <c r="Y2053"/>
      <c r="Z2053"/>
      <c r="AA2053"/>
      <c r="AB2053"/>
    </row>
    <row r="2054" spans="1:28" x14ac:dyDescent="0.25">
      <c r="A2054" s="60"/>
      <c r="B2054" s="37" t="str">
        <f>IFERROR(VLOOKUP(A2054,'Listing Clients'!A:K,2,0),"")</f>
        <v/>
      </c>
      <c r="C2054" s="39" t="str">
        <f>IFERROR(VLOOKUP(A2054,'Listing Clients'!A:K,3,0),"")</f>
        <v/>
      </c>
      <c r="D2054" s="24"/>
      <c r="E2054" s="57"/>
      <c r="F2054" s="54"/>
      <c r="G2054" s="54"/>
      <c r="H2054" s="50">
        <f t="shared" ref="H2054" si="7710">G2054-F2054</f>
        <v>0</v>
      </c>
      <c r="I2054" s="50">
        <f t="shared" ref="I2054" si="7711">COUNTIF(D2054:D2057,"Adulte")*H2054</f>
        <v>0</v>
      </c>
      <c r="J2054" s="47">
        <f t="shared" ref="J2054" si="7712">IF(I2054="","",I2054*Y$2)</f>
        <v>0</v>
      </c>
      <c r="K2054" s="50">
        <f t="shared" ref="K2054" si="7713">COUNTIF(D2054:D2057,"E&lt;10 ans")*H2054</f>
        <v>0</v>
      </c>
      <c r="L2054" s="47">
        <f t="shared" ref="L2054:L2114" si="7714">IF(K2054="","",K2054*AA$2)</f>
        <v>0</v>
      </c>
      <c r="M2054" s="50">
        <f t="shared" ref="M2054" si="7715">COUNTIF(D2054:D2057,"Invité")*H2054</f>
        <v>0</v>
      </c>
      <c r="N2054" s="47">
        <f t="shared" ref="N2054" si="7716">IF(M2054="","",M2054*AC$2)</f>
        <v>0</v>
      </c>
      <c r="O2054" s="50">
        <f t="shared" ref="O2054" si="7717">COUNTIF(D2054:D2057,"Adulte")*H2054</f>
        <v>0</v>
      </c>
      <c r="P2054" s="47">
        <f t="shared" ref="P2054" si="7718">IF(O2054="","",O2054*Z$2)</f>
        <v>0</v>
      </c>
      <c r="Q2054" s="50">
        <f t="shared" ref="Q2054" si="7719">COUNTIF(D2054:D2057,"E&lt;10 ans")*H2054</f>
        <v>0</v>
      </c>
      <c r="R2054" s="47">
        <f t="shared" ref="R2054" si="7720">IF(Q2054="","",Q2054*AB$2)</f>
        <v>0</v>
      </c>
      <c r="S2054" s="50">
        <f t="shared" ref="S2054" si="7721">COUNTIF(D2054:D2057,"Invité")*H2054</f>
        <v>0</v>
      </c>
      <c r="T2054" s="47">
        <f t="shared" ref="T2054" si="7722">IF(S2054="","",S2054*AD$2)</f>
        <v>0</v>
      </c>
      <c r="U2054" s="50">
        <f t="shared" ref="U2054" si="7723">COUNTIF(D2054:D2057,"E&lt;3 ans")</f>
        <v>0</v>
      </c>
      <c r="V2054" s="47">
        <f t="shared" ref="V2054" si="7724">SUM(J2054,L2054,N2054,P2054,R2054,T2054,AE2054)</f>
        <v>0</v>
      </c>
      <c r="W2054" s="44">
        <f t="shared" ref="W2054" si="7725">SUM(O2054,Q2054,S2054)</f>
        <v>0</v>
      </c>
      <c r="X2054"/>
      <c r="Y2054"/>
      <c r="Z2054"/>
      <c r="AA2054"/>
      <c r="AB2054"/>
    </row>
    <row r="2055" spans="1:28" x14ac:dyDescent="0.25">
      <c r="A2055" s="61"/>
      <c r="B2055" s="40"/>
      <c r="D2055" s="42"/>
      <c r="E2055" s="58"/>
      <c r="F2055" s="55"/>
      <c r="G2055" s="55"/>
      <c r="H2055" s="51"/>
      <c r="I2055" s="51"/>
      <c r="J2055" s="48"/>
      <c r="K2055" s="51"/>
      <c r="L2055" s="48"/>
      <c r="M2055" s="51"/>
      <c r="N2055" s="48"/>
      <c r="O2055" s="51"/>
      <c r="P2055" s="48"/>
      <c r="Q2055" s="51"/>
      <c r="R2055" s="48"/>
      <c r="S2055" s="51"/>
      <c r="T2055" s="48"/>
      <c r="U2055" s="51"/>
      <c r="V2055" s="48"/>
      <c r="W2055" s="45"/>
      <c r="X2055"/>
      <c r="Y2055"/>
      <c r="Z2055"/>
      <c r="AA2055"/>
      <c r="AB2055"/>
    </row>
    <row r="2056" spans="1:28" x14ac:dyDescent="0.25">
      <c r="A2056" s="61"/>
      <c r="B2056" s="40"/>
      <c r="D2056" s="42"/>
      <c r="E2056" s="58"/>
      <c r="F2056" s="55"/>
      <c r="G2056" s="55"/>
      <c r="H2056" s="51"/>
      <c r="I2056" s="51"/>
      <c r="J2056" s="48"/>
      <c r="K2056" s="51"/>
      <c r="L2056" s="48"/>
      <c r="M2056" s="51"/>
      <c r="N2056" s="48"/>
      <c r="O2056" s="51"/>
      <c r="P2056" s="48"/>
      <c r="Q2056" s="51"/>
      <c r="R2056" s="48"/>
      <c r="S2056" s="51"/>
      <c r="T2056" s="48"/>
      <c r="U2056" s="51"/>
      <c r="V2056" s="48"/>
      <c r="W2056" s="45"/>
      <c r="X2056"/>
      <c r="Y2056"/>
      <c r="Z2056"/>
      <c r="AA2056"/>
      <c r="AB2056"/>
    </row>
    <row r="2057" spans="1:28" ht="15.75" thickBot="1" x14ac:dyDescent="0.3">
      <c r="A2057" s="62"/>
      <c r="B2057" s="41"/>
      <c r="C2057" s="35"/>
      <c r="D2057" s="25"/>
      <c r="E2057" s="59"/>
      <c r="F2057" s="56"/>
      <c r="G2057" s="56"/>
      <c r="H2057" s="52"/>
      <c r="I2057" s="52"/>
      <c r="J2057" s="53"/>
      <c r="K2057" s="52"/>
      <c r="L2057" s="53"/>
      <c r="M2057" s="52"/>
      <c r="N2057" s="53"/>
      <c r="O2057" s="52"/>
      <c r="P2057" s="53"/>
      <c r="Q2057" s="52"/>
      <c r="R2057" s="53"/>
      <c r="S2057" s="52"/>
      <c r="T2057" s="53"/>
      <c r="U2057" s="52"/>
      <c r="V2057" s="49"/>
      <c r="W2057" s="46"/>
      <c r="X2057"/>
      <c r="Y2057"/>
      <c r="Z2057"/>
      <c r="AA2057"/>
      <c r="AB2057"/>
    </row>
    <row r="2058" spans="1:28" x14ac:dyDescent="0.25">
      <c r="A2058" s="60"/>
      <c r="B2058" s="37" t="str">
        <f>IFERROR(VLOOKUP(A2058,'Listing Clients'!A:K,2,0),"")</f>
        <v/>
      </c>
      <c r="C2058" s="39" t="str">
        <f>IFERROR(VLOOKUP(A2058,'Listing Clients'!A:K,3,0),"")</f>
        <v/>
      </c>
      <c r="D2058" s="24"/>
      <c r="E2058" s="57"/>
      <c r="F2058" s="54"/>
      <c r="G2058" s="54"/>
      <c r="H2058" s="50">
        <f t="shared" ref="H2058" si="7726">G2058-F2058</f>
        <v>0</v>
      </c>
      <c r="I2058" s="50">
        <f t="shared" ref="I2058" si="7727">COUNTIF(D2058:D2061,"Adulte")*H2058</f>
        <v>0</v>
      </c>
      <c r="J2058" s="47">
        <f t="shared" ref="J2058" si="7728">IF(I2058="","",I2058*Y$2)</f>
        <v>0</v>
      </c>
      <c r="K2058" s="50">
        <f t="shared" ref="K2058" si="7729">COUNTIF(D2058:D2061,"E&lt;10 ans")*H2058</f>
        <v>0</v>
      </c>
      <c r="L2058" s="47">
        <f t="shared" si="7714"/>
        <v>0</v>
      </c>
      <c r="M2058" s="50">
        <f t="shared" ref="M2058" si="7730">COUNTIF(D2058:D2061,"Invité")*H2058</f>
        <v>0</v>
      </c>
      <c r="N2058" s="47">
        <f t="shared" ref="N2058" si="7731">IF(M2058="","",M2058*AC$2)</f>
        <v>0</v>
      </c>
      <c r="O2058" s="50">
        <f t="shared" ref="O2058" si="7732">COUNTIF(D2058:D2061,"Adulte")*H2058</f>
        <v>0</v>
      </c>
      <c r="P2058" s="47">
        <f t="shared" ref="P2058" si="7733">IF(O2058="","",O2058*Z$2)</f>
        <v>0</v>
      </c>
      <c r="Q2058" s="50">
        <f t="shared" ref="Q2058" si="7734">COUNTIF(D2058:D2061,"E&lt;10 ans")*H2058</f>
        <v>0</v>
      </c>
      <c r="R2058" s="47">
        <f t="shared" ref="R2058" si="7735">IF(Q2058="","",Q2058*AB$2)</f>
        <v>0</v>
      </c>
      <c r="S2058" s="50">
        <f t="shared" ref="S2058" si="7736">COUNTIF(D2058:D2061,"Invité")*H2058</f>
        <v>0</v>
      </c>
      <c r="T2058" s="47">
        <f t="shared" ref="T2058" si="7737">IF(S2058="","",S2058*AD$2)</f>
        <v>0</v>
      </c>
      <c r="U2058" s="50">
        <f t="shared" ref="U2058" si="7738">COUNTIF(D2058:D2061,"E&lt;3 ans")</f>
        <v>0</v>
      </c>
      <c r="V2058" s="47">
        <f t="shared" ref="V2058" si="7739">SUM(J2058,L2058,N2058,P2058,R2058,T2058,AE2058)</f>
        <v>0</v>
      </c>
      <c r="W2058" s="44">
        <f t="shared" ref="W2058" si="7740">SUM(O2058,Q2058,S2058)</f>
        <v>0</v>
      </c>
      <c r="X2058"/>
      <c r="Y2058"/>
      <c r="Z2058"/>
      <c r="AA2058"/>
      <c r="AB2058"/>
    </row>
    <row r="2059" spans="1:28" x14ac:dyDescent="0.25">
      <c r="A2059" s="61"/>
      <c r="B2059" s="40"/>
      <c r="D2059" s="42"/>
      <c r="E2059" s="58"/>
      <c r="F2059" s="55"/>
      <c r="G2059" s="55"/>
      <c r="H2059" s="51"/>
      <c r="I2059" s="51"/>
      <c r="J2059" s="48"/>
      <c r="K2059" s="51"/>
      <c r="L2059" s="48"/>
      <c r="M2059" s="51"/>
      <c r="N2059" s="48"/>
      <c r="O2059" s="51"/>
      <c r="P2059" s="48"/>
      <c r="Q2059" s="51"/>
      <c r="R2059" s="48"/>
      <c r="S2059" s="51"/>
      <c r="T2059" s="48"/>
      <c r="U2059" s="51"/>
      <c r="V2059" s="48"/>
      <c r="W2059" s="45"/>
      <c r="X2059"/>
      <c r="Y2059"/>
      <c r="Z2059"/>
      <c r="AA2059"/>
      <c r="AB2059"/>
    </row>
    <row r="2060" spans="1:28" x14ac:dyDescent="0.25">
      <c r="A2060" s="61"/>
      <c r="B2060" s="40"/>
      <c r="D2060" s="42"/>
      <c r="E2060" s="58"/>
      <c r="F2060" s="55"/>
      <c r="G2060" s="55"/>
      <c r="H2060" s="51"/>
      <c r="I2060" s="51"/>
      <c r="J2060" s="48"/>
      <c r="K2060" s="51"/>
      <c r="L2060" s="48"/>
      <c r="M2060" s="51"/>
      <c r="N2060" s="48"/>
      <c r="O2060" s="51"/>
      <c r="P2060" s="48"/>
      <c r="Q2060" s="51"/>
      <c r="R2060" s="48"/>
      <c r="S2060" s="51"/>
      <c r="T2060" s="48"/>
      <c r="U2060" s="51"/>
      <c r="V2060" s="48"/>
      <c r="W2060" s="45"/>
      <c r="X2060"/>
      <c r="Y2060"/>
      <c r="Z2060"/>
      <c r="AA2060"/>
      <c r="AB2060"/>
    </row>
    <row r="2061" spans="1:28" ht="15.75" thickBot="1" x14ac:dyDescent="0.3">
      <c r="A2061" s="62"/>
      <c r="B2061" s="41"/>
      <c r="C2061" s="35"/>
      <c r="D2061" s="25"/>
      <c r="E2061" s="59"/>
      <c r="F2061" s="56"/>
      <c r="G2061" s="56"/>
      <c r="H2061" s="52"/>
      <c r="I2061" s="52"/>
      <c r="J2061" s="53"/>
      <c r="K2061" s="52"/>
      <c r="L2061" s="53"/>
      <c r="M2061" s="52"/>
      <c r="N2061" s="53"/>
      <c r="O2061" s="52"/>
      <c r="P2061" s="53"/>
      <c r="Q2061" s="52"/>
      <c r="R2061" s="53"/>
      <c r="S2061" s="52"/>
      <c r="T2061" s="53"/>
      <c r="U2061" s="52"/>
      <c r="V2061" s="49"/>
      <c r="W2061" s="46"/>
      <c r="X2061"/>
      <c r="Y2061"/>
      <c r="Z2061"/>
      <c r="AA2061"/>
      <c r="AB2061"/>
    </row>
    <row r="2062" spans="1:28" x14ac:dyDescent="0.25">
      <c r="A2062" s="60"/>
      <c r="B2062" s="37" t="str">
        <f>IFERROR(VLOOKUP(A2062,'Listing Clients'!A:K,2,0),"")</f>
        <v/>
      </c>
      <c r="C2062" s="39" t="str">
        <f>IFERROR(VLOOKUP(A2062,'Listing Clients'!A:K,3,0),"")</f>
        <v/>
      </c>
      <c r="D2062" s="24"/>
      <c r="E2062" s="57"/>
      <c r="F2062" s="54"/>
      <c r="G2062" s="54"/>
      <c r="H2062" s="50">
        <f t="shared" ref="H2062" si="7741">G2062-F2062</f>
        <v>0</v>
      </c>
      <c r="I2062" s="50">
        <f t="shared" ref="I2062" si="7742">COUNTIF(D2062:D2065,"Adulte")*H2062</f>
        <v>0</v>
      </c>
      <c r="J2062" s="47">
        <f t="shared" ref="J2062" si="7743">IF(I2062="","",I2062*Y$2)</f>
        <v>0</v>
      </c>
      <c r="K2062" s="50">
        <f t="shared" ref="K2062" si="7744">COUNTIF(D2062:D2065,"E&lt;10 ans")*H2062</f>
        <v>0</v>
      </c>
      <c r="L2062" s="47">
        <f t="shared" si="7714"/>
        <v>0</v>
      </c>
      <c r="M2062" s="50">
        <f t="shared" ref="M2062" si="7745">COUNTIF(D2062:D2065,"Invité")*H2062</f>
        <v>0</v>
      </c>
      <c r="N2062" s="47">
        <f t="shared" ref="N2062" si="7746">IF(M2062="","",M2062*AC$2)</f>
        <v>0</v>
      </c>
      <c r="O2062" s="50">
        <f t="shared" ref="O2062" si="7747">COUNTIF(D2062:D2065,"Adulte")*H2062</f>
        <v>0</v>
      </c>
      <c r="P2062" s="47">
        <f t="shared" ref="P2062" si="7748">IF(O2062="","",O2062*Z$2)</f>
        <v>0</v>
      </c>
      <c r="Q2062" s="50">
        <f t="shared" ref="Q2062" si="7749">COUNTIF(D2062:D2065,"E&lt;10 ans")*H2062</f>
        <v>0</v>
      </c>
      <c r="R2062" s="47">
        <f t="shared" ref="R2062" si="7750">IF(Q2062="","",Q2062*AB$2)</f>
        <v>0</v>
      </c>
      <c r="S2062" s="50">
        <f t="shared" ref="S2062" si="7751">COUNTIF(D2062:D2065,"Invité")*H2062</f>
        <v>0</v>
      </c>
      <c r="T2062" s="47">
        <f t="shared" ref="T2062" si="7752">IF(S2062="","",S2062*AD$2)</f>
        <v>0</v>
      </c>
      <c r="U2062" s="50">
        <f t="shared" ref="U2062" si="7753">COUNTIF(D2062:D2065,"E&lt;3 ans")</f>
        <v>0</v>
      </c>
      <c r="V2062" s="47">
        <f t="shared" ref="V2062" si="7754">SUM(J2062,L2062,N2062,P2062,R2062,T2062,AE2062)</f>
        <v>0</v>
      </c>
      <c r="W2062" s="44">
        <f t="shared" ref="W2062" si="7755">SUM(O2062,Q2062,S2062)</f>
        <v>0</v>
      </c>
      <c r="X2062"/>
      <c r="Y2062"/>
      <c r="Z2062"/>
      <c r="AA2062"/>
      <c r="AB2062"/>
    </row>
    <row r="2063" spans="1:28" x14ac:dyDescent="0.25">
      <c r="A2063" s="61"/>
      <c r="B2063" s="40"/>
      <c r="D2063" s="42"/>
      <c r="E2063" s="58"/>
      <c r="F2063" s="55"/>
      <c r="G2063" s="55"/>
      <c r="H2063" s="51"/>
      <c r="I2063" s="51"/>
      <c r="J2063" s="48"/>
      <c r="K2063" s="51"/>
      <c r="L2063" s="48"/>
      <c r="M2063" s="51"/>
      <c r="N2063" s="48"/>
      <c r="O2063" s="51"/>
      <c r="P2063" s="48"/>
      <c r="Q2063" s="51"/>
      <c r="R2063" s="48"/>
      <c r="S2063" s="51"/>
      <c r="T2063" s="48"/>
      <c r="U2063" s="51"/>
      <c r="V2063" s="48"/>
      <c r="W2063" s="45"/>
      <c r="X2063"/>
      <c r="Y2063"/>
      <c r="Z2063"/>
      <c r="AA2063"/>
      <c r="AB2063"/>
    </row>
    <row r="2064" spans="1:28" x14ac:dyDescent="0.25">
      <c r="A2064" s="61"/>
      <c r="B2064" s="40"/>
      <c r="D2064" s="42"/>
      <c r="E2064" s="58"/>
      <c r="F2064" s="55"/>
      <c r="G2064" s="55"/>
      <c r="H2064" s="51"/>
      <c r="I2064" s="51"/>
      <c r="J2064" s="48"/>
      <c r="K2064" s="51"/>
      <c r="L2064" s="48"/>
      <c r="M2064" s="51"/>
      <c r="N2064" s="48"/>
      <c r="O2064" s="51"/>
      <c r="P2064" s="48"/>
      <c r="Q2064" s="51"/>
      <c r="R2064" s="48"/>
      <c r="S2064" s="51"/>
      <c r="T2064" s="48"/>
      <c r="U2064" s="51"/>
      <c r="V2064" s="48"/>
      <c r="W2064" s="45"/>
      <c r="X2064"/>
      <c r="Y2064"/>
      <c r="Z2064"/>
      <c r="AA2064"/>
      <c r="AB2064"/>
    </row>
    <row r="2065" spans="1:28" ht="15.75" thickBot="1" x14ac:dyDescent="0.3">
      <c r="A2065" s="62"/>
      <c r="B2065" s="41"/>
      <c r="C2065" s="35"/>
      <c r="D2065" s="25"/>
      <c r="E2065" s="59"/>
      <c r="F2065" s="56"/>
      <c r="G2065" s="56"/>
      <c r="H2065" s="52"/>
      <c r="I2065" s="52"/>
      <c r="J2065" s="53"/>
      <c r="K2065" s="52"/>
      <c r="L2065" s="53"/>
      <c r="M2065" s="52"/>
      <c r="N2065" s="53"/>
      <c r="O2065" s="52"/>
      <c r="P2065" s="53"/>
      <c r="Q2065" s="52"/>
      <c r="R2065" s="53"/>
      <c r="S2065" s="52"/>
      <c r="T2065" s="53"/>
      <c r="U2065" s="52"/>
      <c r="V2065" s="49"/>
      <c r="W2065" s="46"/>
      <c r="X2065"/>
      <c r="Y2065"/>
      <c r="Z2065"/>
      <c r="AA2065"/>
      <c r="AB2065"/>
    </row>
    <row r="2066" spans="1:28" x14ac:dyDescent="0.25">
      <c r="A2066" s="60"/>
      <c r="B2066" s="37" t="str">
        <f>IFERROR(VLOOKUP(A2066,'Listing Clients'!A:K,2,0),"")</f>
        <v/>
      </c>
      <c r="C2066" s="39" t="str">
        <f>IFERROR(VLOOKUP(A2066,'Listing Clients'!A:K,3,0),"")</f>
        <v/>
      </c>
      <c r="D2066" s="24"/>
      <c r="E2066" s="57"/>
      <c r="F2066" s="54"/>
      <c r="G2066" s="54"/>
      <c r="H2066" s="50">
        <f t="shared" ref="H2066" si="7756">G2066-F2066</f>
        <v>0</v>
      </c>
      <c r="I2066" s="50">
        <f t="shared" ref="I2066" si="7757">COUNTIF(D2066:D2069,"Adulte")*H2066</f>
        <v>0</v>
      </c>
      <c r="J2066" s="47">
        <f t="shared" ref="J2066" si="7758">IF(I2066="","",I2066*Y$2)</f>
        <v>0</v>
      </c>
      <c r="K2066" s="50">
        <f t="shared" ref="K2066" si="7759">COUNTIF(D2066:D2069,"E&lt;10 ans")*H2066</f>
        <v>0</v>
      </c>
      <c r="L2066" s="47">
        <f t="shared" si="7714"/>
        <v>0</v>
      </c>
      <c r="M2066" s="50">
        <f t="shared" ref="M2066" si="7760">COUNTIF(D2066:D2069,"Invité")*H2066</f>
        <v>0</v>
      </c>
      <c r="N2066" s="47">
        <f t="shared" ref="N2066" si="7761">IF(M2066="","",M2066*AC$2)</f>
        <v>0</v>
      </c>
      <c r="O2066" s="50">
        <f t="shared" ref="O2066" si="7762">COUNTIF(D2066:D2069,"Adulte")*H2066</f>
        <v>0</v>
      </c>
      <c r="P2066" s="47">
        <f t="shared" ref="P2066" si="7763">IF(O2066="","",O2066*Z$2)</f>
        <v>0</v>
      </c>
      <c r="Q2066" s="50">
        <f t="shared" ref="Q2066" si="7764">COUNTIF(D2066:D2069,"E&lt;10 ans")*H2066</f>
        <v>0</v>
      </c>
      <c r="R2066" s="47">
        <f t="shared" ref="R2066" si="7765">IF(Q2066="","",Q2066*AB$2)</f>
        <v>0</v>
      </c>
      <c r="S2066" s="50">
        <f t="shared" ref="S2066" si="7766">COUNTIF(D2066:D2069,"Invité")*H2066</f>
        <v>0</v>
      </c>
      <c r="T2066" s="47">
        <f t="shared" ref="T2066" si="7767">IF(S2066="","",S2066*AD$2)</f>
        <v>0</v>
      </c>
      <c r="U2066" s="50">
        <f t="shared" ref="U2066" si="7768">COUNTIF(D2066:D2069,"E&lt;3 ans")</f>
        <v>0</v>
      </c>
      <c r="V2066" s="47">
        <f t="shared" ref="V2066" si="7769">SUM(J2066,L2066,N2066,P2066,R2066,T2066,AE2066)</f>
        <v>0</v>
      </c>
      <c r="W2066" s="44">
        <f t="shared" ref="W2066" si="7770">SUM(O2066,Q2066,S2066)</f>
        <v>0</v>
      </c>
      <c r="X2066"/>
      <c r="Y2066"/>
      <c r="Z2066"/>
      <c r="AA2066"/>
      <c r="AB2066"/>
    </row>
    <row r="2067" spans="1:28" x14ac:dyDescent="0.25">
      <c r="A2067" s="61"/>
      <c r="B2067" s="40"/>
      <c r="D2067" s="42"/>
      <c r="E2067" s="58"/>
      <c r="F2067" s="55"/>
      <c r="G2067" s="55"/>
      <c r="H2067" s="51"/>
      <c r="I2067" s="51"/>
      <c r="J2067" s="48"/>
      <c r="K2067" s="51"/>
      <c r="L2067" s="48"/>
      <c r="M2067" s="51"/>
      <c r="N2067" s="48"/>
      <c r="O2067" s="51"/>
      <c r="P2067" s="48"/>
      <c r="Q2067" s="51"/>
      <c r="R2067" s="48"/>
      <c r="S2067" s="51"/>
      <c r="T2067" s="48"/>
      <c r="U2067" s="51"/>
      <c r="V2067" s="48"/>
      <c r="W2067" s="45"/>
      <c r="X2067"/>
      <c r="Y2067"/>
      <c r="Z2067"/>
      <c r="AA2067"/>
      <c r="AB2067"/>
    </row>
    <row r="2068" spans="1:28" x14ac:dyDescent="0.25">
      <c r="A2068" s="61"/>
      <c r="B2068" s="40"/>
      <c r="D2068" s="42"/>
      <c r="E2068" s="58"/>
      <c r="F2068" s="55"/>
      <c r="G2068" s="55"/>
      <c r="H2068" s="51"/>
      <c r="I2068" s="51"/>
      <c r="J2068" s="48"/>
      <c r="K2068" s="51"/>
      <c r="L2068" s="48"/>
      <c r="M2068" s="51"/>
      <c r="N2068" s="48"/>
      <c r="O2068" s="51"/>
      <c r="P2068" s="48"/>
      <c r="Q2068" s="51"/>
      <c r="R2068" s="48"/>
      <c r="S2068" s="51"/>
      <c r="T2068" s="48"/>
      <c r="U2068" s="51"/>
      <c r="V2068" s="48"/>
      <c r="W2068" s="45"/>
      <c r="X2068"/>
      <c r="Y2068"/>
      <c r="Z2068"/>
      <c r="AA2068"/>
      <c r="AB2068"/>
    </row>
    <row r="2069" spans="1:28" ht="15.75" thickBot="1" x14ac:dyDescent="0.3">
      <c r="A2069" s="62"/>
      <c r="B2069" s="41"/>
      <c r="C2069" s="35"/>
      <c r="D2069" s="25"/>
      <c r="E2069" s="59"/>
      <c r="F2069" s="56"/>
      <c r="G2069" s="56"/>
      <c r="H2069" s="52"/>
      <c r="I2069" s="52"/>
      <c r="J2069" s="53"/>
      <c r="K2069" s="52"/>
      <c r="L2069" s="53"/>
      <c r="M2069" s="52"/>
      <c r="N2069" s="53"/>
      <c r="O2069" s="52"/>
      <c r="P2069" s="53"/>
      <c r="Q2069" s="52"/>
      <c r="R2069" s="53"/>
      <c r="S2069" s="52"/>
      <c r="T2069" s="53"/>
      <c r="U2069" s="52"/>
      <c r="V2069" s="49"/>
      <c r="W2069" s="46"/>
      <c r="X2069"/>
      <c r="Y2069"/>
      <c r="Z2069"/>
      <c r="AA2069"/>
      <c r="AB2069"/>
    </row>
    <row r="2070" spans="1:28" x14ac:dyDescent="0.25">
      <c r="A2070" s="60"/>
      <c r="B2070" s="37" t="str">
        <f>IFERROR(VLOOKUP(A2070,'Listing Clients'!A:K,2,0),"")</f>
        <v/>
      </c>
      <c r="C2070" s="39" t="str">
        <f>IFERROR(VLOOKUP(A2070,'Listing Clients'!A:K,3,0),"")</f>
        <v/>
      </c>
      <c r="D2070" s="24"/>
      <c r="E2070" s="57"/>
      <c r="F2070" s="54"/>
      <c r="G2070" s="54"/>
      <c r="H2070" s="50">
        <f t="shared" ref="H2070" si="7771">G2070-F2070</f>
        <v>0</v>
      </c>
      <c r="I2070" s="50">
        <f t="shared" ref="I2070" si="7772">COUNTIF(D2070:D2073,"Adulte")*H2070</f>
        <v>0</v>
      </c>
      <c r="J2070" s="47">
        <f t="shared" ref="J2070" si="7773">IF(I2070="","",I2070*Y$2)</f>
        <v>0</v>
      </c>
      <c r="K2070" s="50">
        <f t="shared" ref="K2070" si="7774">COUNTIF(D2070:D2073,"E&lt;10 ans")*H2070</f>
        <v>0</v>
      </c>
      <c r="L2070" s="47">
        <f t="shared" si="7714"/>
        <v>0</v>
      </c>
      <c r="M2070" s="50">
        <f t="shared" ref="M2070" si="7775">COUNTIF(D2070:D2073,"Invité")*H2070</f>
        <v>0</v>
      </c>
      <c r="N2070" s="47">
        <f t="shared" ref="N2070" si="7776">IF(M2070="","",M2070*AC$2)</f>
        <v>0</v>
      </c>
      <c r="O2070" s="50">
        <f t="shared" ref="O2070" si="7777">COUNTIF(D2070:D2073,"Adulte")*H2070</f>
        <v>0</v>
      </c>
      <c r="P2070" s="47">
        <f t="shared" ref="P2070" si="7778">IF(O2070="","",O2070*Z$2)</f>
        <v>0</v>
      </c>
      <c r="Q2070" s="50">
        <f t="shared" ref="Q2070" si="7779">COUNTIF(D2070:D2073,"E&lt;10 ans")*H2070</f>
        <v>0</v>
      </c>
      <c r="R2070" s="47">
        <f t="shared" ref="R2070" si="7780">IF(Q2070="","",Q2070*AB$2)</f>
        <v>0</v>
      </c>
      <c r="S2070" s="50">
        <f t="shared" ref="S2070" si="7781">COUNTIF(D2070:D2073,"Invité")*H2070</f>
        <v>0</v>
      </c>
      <c r="T2070" s="47">
        <f t="shared" ref="T2070" si="7782">IF(S2070="","",S2070*AD$2)</f>
        <v>0</v>
      </c>
      <c r="U2070" s="50">
        <f t="shared" ref="U2070" si="7783">COUNTIF(D2070:D2073,"E&lt;3 ans")</f>
        <v>0</v>
      </c>
      <c r="V2070" s="47">
        <f t="shared" ref="V2070" si="7784">SUM(J2070,L2070,N2070,P2070,R2070,T2070,AE2070)</f>
        <v>0</v>
      </c>
      <c r="W2070" s="44">
        <f t="shared" ref="W2070" si="7785">SUM(O2070,Q2070,S2070)</f>
        <v>0</v>
      </c>
      <c r="X2070"/>
      <c r="Y2070"/>
      <c r="Z2070"/>
      <c r="AA2070"/>
      <c r="AB2070"/>
    </row>
    <row r="2071" spans="1:28" x14ac:dyDescent="0.25">
      <c r="A2071" s="61"/>
      <c r="B2071" s="40"/>
      <c r="D2071" s="42"/>
      <c r="E2071" s="58"/>
      <c r="F2071" s="55"/>
      <c r="G2071" s="55"/>
      <c r="H2071" s="51"/>
      <c r="I2071" s="51"/>
      <c r="J2071" s="48"/>
      <c r="K2071" s="51"/>
      <c r="L2071" s="48"/>
      <c r="M2071" s="51"/>
      <c r="N2071" s="48"/>
      <c r="O2071" s="51"/>
      <c r="P2071" s="48"/>
      <c r="Q2071" s="51"/>
      <c r="R2071" s="48"/>
      <c r="S2071" s="51"/>
      <c r="T2071" s="48"/>
      <c r="U2071" s="51"/>
      <c r="V2071" s="48"/>
      <c r="W2071" s="45"/>
      <c r="X2071"/>
      <c r="Y2071"/>
      <c r="Z2071"/>
      <c r="AA2071"/>
      <c r="AB2071"/>
    </row>
    <row r="2072" spans="1:28" x14ac:dyDescent="0.25">
      <c r="A2072" s="61"/>
      <c r="B2072" s="40"/>
      <c r="D2072" s="42"/>
      <c r="E2072" s="58"/>
      <c r="F2072" s="55"/>
      <c r="G2072" s="55"/>
      <c r="H2072" s="51"/>
      <c r="I2072" s="51"/>
      <c r="J2072" s="48"/>
      <c r="K2072" s="51"/>
      <c r="L2072" s="48"/>
      <c r="M2072" s="51"/>
      <c r="N2072" s="48"/>
      <c r="O2072" s="51"/>
      <c r="P2072" s="48"/>
      <c r="Q2072" s="51"/>
      <c r="R2072" s="48"/>
      <c r="S2072" s="51"/>
      <c r="T2072" s="48"/>
      <c r="U2072" s="51"/>
      <c r="V2072" s="48"/>
      <c r="W2072" s="45"/>
      <c r="X2072"/>
      <c r="Y2072"/>
      <c r="Z2072"/>
      <c r="AA2072"/>
      <c r="AB2072"/>
    </row>
    <row r="2073" spans="1:28" ht="15.75" thickBot="1" x14ac:dyDescent="0.3">
      <c r="A2073" s="62"/>
      <c r="B2073" s="41"/>
      <c r="C2073" s="35"/>
      <c r="D2073" s="25"/>
      <c r="E2073" s="59"/>
      <c r="F2073" s="56"/>
      <c r="G2073" s="56"/>
      <c r="H2073" s="52"/>
      <c r="I2073" s="52"/>
      <c r="J2073" s="53"/>
      <c r="K2073" s="52"/>
      <c r="L2073" s="53"/>
      <c r="M2073" s="52"/>
      <c r="N2073" s="53"/>
      <c r="O2073" s="52"/>
      <c r="P2073" s="53"/>
      <c r="Q2073" s="52"/>
      <c r="R2073" s="53"/>
      <c r="S2073" s="52"/>
      <c r="T2073" s="53"/>
      <c r="U2073" s="52"/>
      <c r="V2073" s="49"/>
      <c r="W2073" s="46"/>
      <c r="X2073"/>
      <c r="Y2073"/>
      <c r="Z2073"/>
      <c r="AA2073"/>
      <c r="AB2073"/>
    </row>
    <row r="2074" spans="1:28" x14ac:dyDescent="0.25">
      <c r="A2074" s="60"/>
      <c r="B2074" s="37" t="str">
        <f>IFERROR(VLOOKUP(A2074,'Listing Clients'!A:K,2,0),"")</f>
        <v/>
      </c>
      <c r="C2074" s="39" t="str">
        <f>IFERROR(VLOOKUP(A2074,'Listing Clients'!A:K,3,0),"")</f>
        <v/>
      </c>
      <c r="D2074" s="24"/>
      <c r="E2074" s="57"/>
      <c r="F2074" s="54"/>
      <c r="G2074" s="54"/>
      <c r="H2074" s="50">
        <f t="shared" ref="H2074" si="7786">G2074-F2074</f>
        <v>0</v>
      </c>
      <c r="I2074" s="50">
        <f t="shared" ref="I2074" si="7787">COUNTIF(D2074:D2077,"Adulte")*H2074</f>
        <v>0</v>
      </c>
      <c r="J2074" s="47">
        <f t="shared" ref="J2074" si="7788">IF(I2074="","",I2074*Y$2)</f>
        <v>0</v>
      </c>
      <c r="K2074" s="50">
        <f t="shared" ref="K2074" si="7789">COUNTIF(D2074:D2077,"E&lt;10 ans")*H2074</f>
        <v>0</v>
      </c>
      <c r="L2074" s="47">
        <f t="shared" si="7714"/>
        <v>0</v>
      </c>
      <c r="M2074" s="50">
        <f t="shared" ref="M2074" si="7790">COUNTIF(D2074:D2077,"Invité")*H2074</f>
        <v>0</v>
      </c>
      <c r="N2074" s="47">
        <f t="shared" ref="N2074" si="7791">IF(M2074="","",M2074*AC$2)</f>
        <v>0</v>
      </c>
      <c r="O2074" s="50">
        <f t="shared" ref="O2074" si="7792">COUNTIF(D2074:D2077,"Adulte")*H2074</f>
        <v>0</v>
      </c>
      <c r="P2074" s="47">
        <f t="shared" ref="P2074" si="7793">IF(O2074="","",O2074*Z$2)</f>
        <v>0</v>
      </c>
      <c r="Q2074" s="50">
        <f t="shared" ref="Q2074" si="7794">COUNTIF(D2074:D2077,"E&lt;10 ans")*H2074</f>
        <v>0</v>
      </c>
      <c r="R2074" s="47">
        <f t="shared" ref="R2074" si="7795">IF(Q2074="","",Q2074*AB$2)</f>
        <v>0</v>
      </c>
      <c r="S2074" s="50">
        <f t="shared" ref="S2074" si="7796">COUNTIF(D2074:D2077,"Invité")*H2074</f>
        <v>0</v>
      </c>
      <c r="T2074" s="47">
        <f t="shared" ref="T2074" si="7797">IF(S2074="","",S2074*AD$2)</f>
        <v>0</v>
      </c>
      <c r="U2074" s="50">
        <f t="shared" ref="U2074" si="7798">COUNTIF(D2074:D2077,"E&lt;3 ans")</f>
        <v>0</v>
      </c>
      <c r="V2074" s="47">
        <f t="shared" ref="V2074" si="7799">SUM(J2074,L2074,N2074,P2074,R2074,T2074,AE2074)</f>
        <v>0</v>
      </c>
      <c r="W2074" s="44">
        <f t="shared" ref="W2074" si="7800">SUM(O2074,Q2074,S2074)</f>
        <v>0</v>
      </c>
      <c r="X2074"/>
      <c r="Y2074"/>
      <c r="Z2074"/>
      <c r="AA2074"/>
      <c r="AB2074"/>
    </row>
    <row r="2075" spans="1:28" x14ac:dyDescent="0.25">
      <c r="A2075" s="61"/>
      <c r="B2075" s="40"/>
      <c r="D2075" s="42"/>
      <c r="E2075" s="58"/>
      <c r="F2075" s="55"/>
      <c r="G2075" s="55"/>
      <c r="H2075" s="51"/>
      <c r="I2075" s="51"/>
      <c r="J2075" s="48"/>
      <c r="K2075" s="51"/>
      <c r="L2075" s="48"/>
      <c r="M2075" s="51"/>
      <c r="N2075" s="48"/>
      <c r="O2075" s="51"/>
      <c r="P2075" s="48"/>
      <c r="Q2075" s="51"/>
      <c r="R2075" s="48"/>
      <c r="S2075" s="51"/>
      <c r="T2075" s="48"/>
      <c r="U2075" s="51"/>
      <c r="V2075" s="48"/>
      <c r="W2075" s="45"/>
      <c r="X2075"/>
      <c r="Y2075"/>
      <c r="Z2075"/>
      <c r="AA2075"/>
      <c r="AB2075"/>
    </row>
    <row r="2076" spans="1:28" x14ac:dyDescent="0.25">
      <c r="A2076" s="61"/>
      <c r="B2076" s="40"/>
      <c r="D2076" s="42"/>
      <c r="E2076" s="58"/>
      <c r="F2076" s="55"/>
      <c r="G2076" s="55"/>
      <c r="H2076" s="51"/>
      <c r="I2076" s="51"/>
      <c r="J2076" s="48"/>
      <c r="K2076" s="51"/>
      <c r="L2076" s="48"/>
      <c r="M2076" s="51"/>
      <c r="N2076" s="48"/>
      <c r="O2076" s="51"/>
      <c r="P2076" s="48"/>
      <c r="Q2076" s="51"/>
      <c r="R2076" s="48"/>
      <c r="S2076" s="51"/>
      <c r="T2076" s="48"/>
      <c r="U2076" s="51"/>
      <c r="V2076" s="48"/>
      <c r="W2076" s="45"/>
      <c r="X2076"/>
      <c r="Y2076"/>
      <c r="Z2076"/>
      <c r="AA2076"/>
      <c r="AB2076"/>
    </row>
    <row r="2077" spans="1:28" ht="15.75" thickBot="1" x14ac:dyDescent="0.3">
      <c r="A2077" s="62"/>
      <c r="B2077" s="41"/>
      <c r="C2077" s="35"/>
      <c r="D2077" s="25"/>
      <c r="E2077" s="59"/>
      <c r="F2077" s="56"/>
      <c r="G2077" s="56"/>
      <c r="H2077" s="52"/>
      <c r="I2077" s="52"/>
      <c r="J2077" s="53"/>
      <c r="K2077" s="52"/>
      <c r="L2077" s="53"/>
      <c r="M2077" s="52"/>
      <c r="N2077" s="53"/>
      <c r="O2077" s="52"/>
      <c r="P2077" s="53"/>
      <c r="Q2077" s="52"/>
      <c r="R2077" s="53"/>
      <c r="S2077" s="52"/>
      <c r="T2077" s="53"/>
      <c r="U2077" s="52"/>
      <c r="V2077" s="49"/>
      <c r="W2077" s="46"/>
      <c r="X2077"/>
      <c r="Y2077"/>
      <c r="Z2077"/>
      <c r="AA2077"/>
      <c r="AB2077"/>
    </row>
    <row r="2078" spans="1:28" x14ac:dyDescent="0.25">
      <c r="A2078" s="60"/>
      <c r="B2078" s="37" t="str">
        <f>IFERROR(VLOOKUP(A2078,'Listing Clients'!A:K,2,0),"")</f>
        <v/>
      </c>
      <c r="C2078" s="39" t="str">
        <f>IFERROR(VLOOKUP(A2078,'Listing Clients'!A:K,3,0),"")</f>
        <v/>
      </c>
      <c r="D2078" s="24"/>
      <c r="E2078" s="57"/>
      <c r="F2078" s="54"/>
      <c r="G2078" s="54"/>
      <c r="H2078" s="50">
        <f t="shared" ref="H2078" si="7801">G2078-F2078</f>
        <v>0</v>
      </c>
      <c r="I2078" s="50">
        <f t="shared" ref="I2078" si="7802">COUNTIF(D2078:D2081,"Adulte")*H2078</f>
        <v>0</v>
      </c>
      <c r="J2078" s="47">
        <f t="shared" ref="J2078" si="7803">IF(I2078="","",I2078*Y$2)</f>
        <v>0</v>
      </c>
      <c r="K2078" s="50">
        <f t="shared" ref="K2078" si="7804">COUNTIF(D2078:D2081,"E&lt;10 ans")*H2078</f>
        <v>0</v>
      </c>
      <c r="L2078" s="47">
        <f t="shared" si="7714"/>
        <v>0</v>
      </c>
      <c r="M2078" s="50">
        <f t="shared" ref="M2078" si="7805">COUNTIF(D2078:D2081,"Invité")*H2078</f>
        <v>0</v>
      </c>
      <c r="N2078" s="47">
        <f t="shared" ref="N2078" si="7806">IF(M2078="","",M2078*AC$2)</f>
        <v>0</v>
      </c>
      <c r="O2078" s="50">
        <f t="shared" ref="O2078" si="7807">COUNTIF(D2078:D2081,"Adulte")*H2078</f>
        <v>0</v>
      </c>
      <c r="P2078" s="47">
        <f t="shared" ref="P2078" si="7808">IF(O2078="","",O2078*Z$2)</f>
        <v>0</v>
      </c>
      <c r="Q2078" s="50">
        <f t="shared" ref="Q2078" si="7809">COUNTIF(D2078:D2081,"E&lt;10 ans")*H2078</f>
        <v>0</v>
      </c>
      <c r="R2078" s="47">
        <f t="shared" ref="R2078" si="7810">IF(Q2078="","",Q2078*AB$2)</f>
        <v>0</v>
      </c>
      <c r="S2078" s="50">
        <f t="shared" ref="S2078" si="7811">COUNTIF(D2078:D2081,"Invité")*H2078</f>
        <v>0</v>
      </c>
      <c r="T2078" s="47">
        <f t="shared" ref="T2078" si="7812">IF(S2078="","",S2078*AD$2)</f>
        <v>0</v>
      </c>
      <c r="U2078" s="50">
        <f t="shared" ref="U2078" si="7813">COUNTIF(D2078:D2081,"E&lt;3 ans")</f>
        <v>0</v>
      </c>
      <c r="V2078" s="47">
        <f t="shared" ref="V2078" si="7814">SUM(J2078,L2078,N2078,P2078,R2078,T2078,AE2078)</f>
        <v>0</v>
      </c>
      <c r="W2078" s="44">
        <f t="shared" ref="W2078" si="7815">SUM(O2078,Q2078,S2078)</f>
        <v>0</v>
      </c>
      <c r="X2078"/>
      <c r="Y2078"/>
      <c r="Z2078"/>
      <c r="AA2078"/>
      <c r="AB2078"/>
    </row>
    <row r="2079" spans="1:28" x14ac:dyDescent="0.25">
      <c r="A2079" s="61"/>
      <c r="B2079" s="40"/>
      <c r="D2079" s="42"/>
      <c r="E2079" s="58"/>
      <c r="F2079" s="55"/>
      <c r="G2079" s="55"/>
      <c r="H2079" s="51"/>
      <c r="I2079" s="51"/>
      <c r="J2079" s="48"/>
      <c r="K2079" s="51"/>
      <c r="L2079" s="48"/>
      <c r="M2079" s="51"/>
      <c r="N2079" s="48"/>
      <c r="O2079" s="51"/>
      <c r="P2079" s="48"/>
      <c r="Q2079" s="51"/>
      <c r="R2079" s="48"/>
      <c r="S2079" s="51"/>
      <c r="T2079" s="48"/>
      <c r="U2079" s="51"/>
      <c r="V2079" s="48"/>
      <c r="W2079" s="45"/>
      <c r="X2079"/>
      <c r="Y2079"/>
      <c r="Z2079"/>
      <c r="AA2079"/>
      <c r="AB2079"/>
    </row>
    <row r="2080" spans="1:28" x14ac:dyDescent="0.25">
      <c r="A2080" s="61"/>
      <c r="B2080" s="40"/>
      <c r="D2080" s="42"/>
      <c r="E2080" s="58"/>
      <c r="F2080" s="55"/>
      <c r="G2080" s="55"/>
      <c r="H2080" s="51"/>
      <c r="I2080" s="51"/>
      <c r="J2080" s="48"/>
      <c r="K2080" s="51"/>
      <c r="L2080" s="48"/>
      <c r="M2080" s="51"/>
      <c r="N2080" s="48"/>
      <c r="O2080" s="51"/>
      <c r="P2080" s="48"/>
      <c r="Q2080" s="51"/>
      <c r="R2080" s="48"/>
      <c r="S2080" s="51"/>
      <c r="T2080" s="48"/>
      <c r="U2080" s="51"/>
      <c r="V2080" s="48"/>
      <c r="W2080" s="45"/>
      <c r="X2080"/>
      <c r="Y2080"/>
      <c r="Z2080"/>
      <c r="AA2080"/>
      <c r="AB2080"/>
    </row>
    <row r="2081" spans="1:28" ht="15.75" thickBot="1" x14ac:dyDescent="0.3">
      <c r="A2081" s="62"/>
      <c r="B2081" s="41"/>
      <c r="C2081" s="35"/>
      <c r="D2081" s="25"/>
      <c r="E2081" s="59"/>
      <c r="F2081" s="56"/>
      <c r="G2081" s="56"/>
      <c r="H2081" s="52"/>
      <c r="I2081" s="52"/>
      <c r="J2081" s="53"/>
      <c r="K2081" s="52"/>
      <c r="L2081" s="53"/>
      <c r="M2081" s="52"/>
      <c r="N2081" s="53"/>
      <c r="O2081" s="52"/>
      <c r="P2081" s="53"/>
      <c r="Q2081" s="52"/>
      <c r="R2081" s="53"/>
      <c r="S2081" s="52"/>
      <c r="T2081" s="53"/>
      <c r="U2081" s="52"/>
      <c r="V2081" s="49"/>
      <c r="W2081" s="46"/>
      <c r="X2081"/>
      <c r="Y2081"/>
      <c r="Z2081"/>
      <c r="AA2081"/>
      <c r="AB2081"/>
    </row>
    <row r="2082" spans="1:28" x14ac:dyDescent="0.25">
      <c r="A2082" s="60"/>
      <c r="B2082" s="37" t="str">
        <f>IFERROR(VLOOKUP(A2082,'Listing Clients'!A:K,2,0),"")</f>
        <v/>
      </c>
      <c r="C2082" s="39" t="str">
        <f>IFERROR(VLOOKUP(A2082,'Listing Clients'!A:K,3,0),"")</f>
        <v/>
      </c>
      <c r="D2082" s="24"/>
      <c r="E2082" s="57"/>
      <c r="F2082" s="54"/>
      <c r="G2082" s="54"/>
      <c r="H2082" s="50">
        <f t="shared" ref="H2082" si="7816">G2082-F2082</f>
        <v>0</v>
      </c>
      <c r="I2082" s="50">
        <f t="shared" ref="I2082" si="7817">COUNTIF(D2082:D2085,"Adulte")*H2082</f>
        <v>0</v>
      </c>
      <c r="J2082" s="47">
        <f t="shared" ref="J2082" si="7818">IF(I2082="","",I2082*Y$2)</f>
        <v>0</v>
      </c>
      <c r="K2082" s="50">
        <f t="shared" ref="K2082" si="7819">COUNTIF(D2082:D2085,"E&lt;10 ans")*H2082</f>
        <v>0</v>
      </c>
      <c r="L2082" s="47">
        <f t="shared" si="7714"/>
        <v>0</v>
      </c>
      <c r="M2082" s="50">
        <f t="shared" ref="M2082" si="7820">COUNTIF(D2082:D2085,"Invité")*H2082</f>
        <v>0</v>
      </c>
      <c r="N2082" s="47">
        <f t="shared" ref="N2082" si="7821">IF(M2082="","",M2082*AC$2)</f>
        <v>0</v>
      </c>
      <c r="O2082" s="50">
        <f t="shared" ref="O2082" si="7822">COUNTIF(D2082:D2085,"Adulte")*H2082</f>
        <v>0</v>
      </c>
      <c r="P2082" s="47">
        <f t="shared" ref="P2082" si="7823">IF(O2082="","",O2082*Z$2)</f>
        <v>0</v>
      </c>
      <c r="Q2082" s="50">
        <f t="shared" ref="Q2082" si="7824">COUNTIF(D2082:D2085,"E&lt;10 ans")*H2082</f>
        <v>0</v>
      </c>
      <c r="R2082" s="47">
        <f t="shared" ref="R2082" si="7825">IF(Q2082="","",Q2082*AB$2)</f>
        <v>0</v>
      </c>
      <c r="S2082" s="50">
        <f t="shared" ref="S2082" si="7826">COUNTIF(D2082:D2085,"Invité")*H2082</f>
        <v>0</v>
      </c>
      <c r="T2082" s="47">
        <f t="shared" ref="T2082" si="7827">IF(S2082="","",S2082*AD$2)</f>
        <v>0</v>
      </c>
      <c r="U2082" s="50">
        <f t="shared" ref="U2082" si="7828">COUNTIF(D2082:D2085,"E&lt;3 ans")</f>
        <v>0</v>
      </c>
      <c r="V2082" s="47">
        <f t="shared" ref="V2082" si="7829">SUM(J2082,L2082,N2082,P2082,R2082,T2082,AE2082)</f>
        <v>0</v>
      </c>
      <c r="W2082" s="44">
        <f t="shared" ref="W2082" si="7830">SUM(O2082,Q2082,S2082)</f>
        <v>0</v>
      </c>
      <c r="X2082"/>
      <c r="Y2082"/>
      <c r="Z2082"/>
      <c r="AA2082"/>
      <c r="AB2082"/>
    </row>
    <row r="2083" spans="1:28" x14ac:dyDescent="0.25">
      <c r="A2083" s="61"/>
      <c r="B2083" s="40"/>
      <c r="D2083" s="42"/>
      <c r="E2083" s="58"/>
      <c r="F2083" s="55"/>
      <c r="G2083" s="55"/>
      <c r="H2083" s="51"/>
      <c r="I2083" s="51"/>
      <c r="J2083" s="48"/>
      <c r="K2083" s="51"/>
      <c r="L2083" s="48"/>
      <c r="M2083" s="51"/>
      <c r="N2083" s="48"/>
      <c r="O2083" s="51"/>
      <c r="P2083" s="48"/>
      <c r="Q2083" s="51"/>
      <c r="R2083" s="48"/>
      <c r="S2083" s="51"/>
      <c r="T2083" s="48"/>
      <c r="U2083" s="51"/>
      <c r="V2083" s="48"/>
      <c r="W2083" s="45"/>
      <c r="X2083"/>
      <c r="Y2083"/>
      <c r="Z2083"/>
      <c r="AA2083"/>
      <c r="AB2083"/>
    </row>
    <row r="2084" spans="1:28" x14ac:dyDescent="0.25">
      <c r="A2084" s="61"/>
      <c r="B2084" s="40"/>
      <c r="D2084" s="42"/>
      <c r="E2084" s="58"/>
      <c r="F2084" s="55"/>
      <c r="G2084" s="55"/>
      <c r="H2084" s="51"/>
      <c r="I2084" s="51"/>
      <c r="J2084" s="48"/>
      <c r="K2084" s="51"/>
      <c r="L2084" s="48"/>
      <c r="M2084" s="51"/>
      <c r="N2084" s="48"/>
      <c r="O2084" s="51"/>
      <c r="P2084" s="48"/>
      <c r="Q2084" s="51"/>
      <c r="R2084" s="48"/>
      <c r="S2084" s="51"/>
      <c r="T2084" s="48"/>
      <c r="U2084" s="51"/>
      <c r="V2084" s="48"/>
      <c r="W2084" s="45"/>
      <c r="X2084"/>
      <c r="Y2084"/>
      <c r="Z2084"/>
      <c r="AA2084"/>
      <c r="AB2084"/>
    </row>
    <row r="2085" spans="1:28" ht="15.75" thickBot="1" x14ac:dyDescent="0.3">
      <c r="A2085" s="62"/>
      <c r="B2085" s="41"/>
      <c r="C2085" s="35"/>
      <c r="D2085" s="25"/>
      <c r="E2085" s="59"/>
      <c r="F2085" s="56"/>
      <c r="G2085" s="56"/>
      <c r="H2085" s="52"/>
      <c r="I2085" s="52"/>
      <c r="J2085" s="53"/>
      <c r="K2085" s="52"/>
      <c r="L2085" s="53"/>
      <c r="M2085" s="52"/>
      <c r="N2085" s="53"/>
      <c r="O2085" s="52"/>
      <c r="P2085" s="53"/>
      <c r="Q2085" s="52"/>
      <c r="R2085" s="53"/>
      <c r="S2085" s="52"/>
      <c r="T2085" s="53"/>
      <c r="U2085" s="52"/>
      <c r="V2085" s="49"/>
      <c r="W2085" s="46"/>
      <c r="X2085"/>
      <c r="Y2085"/>
      <c r="Z2085"/>
      <c r="AA2085"/>
      <c r="AB2085"/>
    </row>
    <row r="2086" spans="1:28" x14ac:dyDescent="0.25">
      <c r="A2086" s="60"/>
      <c r="B2086" s="37" t="str">
        <f>IFERROR(VLOOKUP(A2086,'Listing Clients'!A:K,2,0),"")</f>
        <v/>
      </c>
      <c r="C2086" s="39" t="str">
        <f>IFERROR(VLOOKUP(A2086,'Listing Clients'!A:K,3,0),"")</f>
        <v/>
      </c>
      <c r="D2086" s="24"/>
      <c r="E2086" s="57"/>
      <c r="F2086" s="54"/>
      <c r="G2086" s="54"/>
      <c r="H2086" s="50">
        <f t="shared" ref="H2086" si="7831">G2086-F2086</f>
        <v>0</v>
      </c>
      <c r="I2086" s="50">
        <f t="shared" ref="I2086" si="7832">COUNTIF(D2086:D2089,"Adulte")*H2086</f>
        <v>0</v>
      </c>
      <c r="J2086" s="47">
        <f t="shared" ref="J2086" si="7833">IF(I2086="","",I2086*Y$2)</f>
        <v>0</v>
      </c>
      <c r="K2086" s="50">
        <f t="shared" ref="K2086" si="7834">COUNTIF(D2086:D2089,"E&lt;10 ans")*H2086</f>
        <v>0</v>
      </c>
      <c r="L2086" s="47">
        <f t="shared" si="7714"/>
        <v>0</v>
      </c>
      <c r="M2086" s="50">
        <f t="shared" ref="M2086" si="7835">COUNTIF(D2086:D2089,"Invité")*H2086</f>
        <v>0</v>
      </c>
      <c r="N2086" s="47">
        <f t="shared" ref="N2086" si="7836">IF(M2086="","",M2086*AC$2)</f>
        <v>0</v>
      </c>
      <c r="O2086" s="50">
        <f t="shared" ref="O2086" si="7837">COUNTIF(D2086:D2089,"Adulte")*H2086</f>
        <v>0</v>
      </c>
      <c r="P2086" s="47">
        <f t="shared" ref="P2086" si="7838">IF(O2086="","",O2086*Z$2)</f>
        <v>0</v>
      </c>
      <c r="Q2086" s="50">
        <f t="shared" ref="Q2086" si="7839">COUNTIF(D2086:D2089,"E&lt;10 ans")*H2086</f>
        <v>0</v>
      </c>
      <c r="R2086" s="47">
        <f t="shared" ref="R2086" si="7840">IF(Q2086="","",Q2086*AB$2)</f>
        <v>0</v>
      </c>
      <c r="S2086" s="50">
        <f t="shared" ref="S2086" si="7841">COUNTIF(D2086:D2089,"Invité")*H2086</f>
        <v>0</v>
      </c>
      <c r="T2086" s="47">
        <f t="shared" ref="T2086" si="7842">IF(S2086="","",S2086*AD$2)</f>
        <v>0</v>
      </c>
      <c r="U2086" s="50">
        <f t="shared" ref="U2086" si="7843">COUNTIF(D2086:D2089,"E&lt;3 ans")</f>
        <v>0</v>
      </c>
      <c r="V2086" s="47">
        <f t="shared" ref="V2086" si="7844">SUM(J2086,L2086,N2086,P2086,R2086,T2086,AE2086)</f>
        <v>0</v>
      </c>
      <c r="W2086" s="44">
        <f t="shared" ref="W2086" si="7845">SUM(O2086,Q2086,S2086)</f>
        <v>0</v>
      </c>
      <c r="X2086"/>
      <c r="Y2086"/>
      <c r="Z2086"/>
      <c r="AA2086"/>
      <c r="AB2086"/>
    </row>
    <row r="2087" spans="1:28" x14ac:dyDescent="0.25">
      <c r="A2087" s="61"/>
      <c r="B2087" s="40"/>
      <c r="D2087" s="42"/>
      <c r="E2087" s="58"/>
      <c r="F2087" s="55"/>
      <c r="G2087" s="55"/>
      <c r="H2087" s="51"/>
      <c r="I2087" s="51"/>
      <c r="J2087" s="48"/>
      <c r="K2087" s="51"/>
      <c r="L2087" s="48"/>
      <c r="M2087" s="51"/>
      <c r="N2087" s="48"/>
      <c r="O2087" s="51"/>
      <c r="P2087" s="48"/>
      <c r="Q2087" s="51"/>
      <c r="R2087" s="48"/>
      <c r="S2087" s="51"/>
      <c r="T2087" s="48"/>
      <c r="U2087" s="51"/>
      <c r="V2087" s="48"/>
      <c r="W2087" s="45"/>
      <c r="X2087"/>
      <c r="Y2087"/>
      <c r="Z2087"/>
      <c r="AA2087"/>
      <c r="AB2087"/>
    </row>
    <row r="2088" spans="1:28" x14ac:dyDescent="0.25">
      <c r="A2088" s="61"/>
      <c r="B2088" s="40"/>
      <c r="D2088" s="42"/>
      <c r="E2088" s="58"/>
      <c r="F2088" s="55"/>
      <c r="G2088" s="55"/>
      <c r="H2088" s="51"/>
      <c r="I2088" s="51"/>
      <c r="J2088" s="48"/>
      <c r="K2088" s="51"/>
      <c r="L2088" s="48"/>
      <c r="M2088" s="51"/>
      <c r="N2088" s="48"/>
      <c r="O2088" s="51"/>
      <c r="P2088" s="48"/>
      <c r="Q2088" s="51"/>
      <c r="R2088" s="48"/>
      <c r="S2088" s="51"/>
      <c r="T2088" s="48"/>
      <c r="U2088" s="51"/>
      <c r="V2088" s="48"/>
      <c r="W2088" s="45"/>
      <c r="X2088"/>
      <c r="Y2088"/>
      <c r="Z2088"/>
      <c r="AA2088"/>
      <c r="AB2088"/>
    </row>
    <row r="2089" spans="1:28" ht="15.75" thickBot="1" x14ac:dyDescent="0.3">
      <c r="A2089" s="62"/>
      <c r="B2089" s="41"/>
      <c r="C2089" s="35"/>
      <c r="D2089" s="25"/>
      <c r="E2089" s="59"/>
      <c r="F2089" s="56"/>
      <c r="G2089" s="56"/>
      <c r="H2089" s="52"/>
      <c r="I2089" s="52"/>
      <c r="J2089" s="53"/>
      <c r="K2089" s="52"/>
      <c r="L2089" s="53"/>
      <c r="M2089" s="52"/>
      <c r="N2089" s="53"/>
      <c r="O2089" s="52"/>
      <c r="P2089" s="53"/>
      <c r="Q2089" s="52"/>
      <c r="R2089" s="53"/>
      <c r="S2089" s="52"/>
      <c r="T2089" s="53"/>
      <c r="U2089" s="52"/>
      <c r="V2089" s="49"/>
      <c r="W2089" s="46"/>
      <c r="X2089"/>
      <c r="Y2089"/>
      <c r="Z2089"/>
      <c r="AA2089"/>
      <c r="AB2089"/>
    </row>
    <row r="2090" spans="1:28" x14ac:dyDescent="0.25">
      <c r="A2090" s="60"/>
      <c r="B2090" s="37" t="str">
        <f>IFERROR(VLOOKUP(A2090,'Listing Clients'!A:K,2,0),"")</f>
        <v/>
      </c>
      <c r="C2090" s="39" t="str">
        <f>IFERROR(VLOOKUP(A2090,'Listing Clients'!A:K,3,0),"")</f>
        <v/>
      </c>
      <c r="D2090" s="24"/>
      <c r="E2090" s="57"/>
      <c r="F2090" s="54"/>
      <c r="G2090" s="54"/>
      <c r="H2090" s="50">
        <f t="shared" ref="H2090" si="7846">G2090-F2090</f>
        <v>0</v>
      </c>
      <c r="I2090" s="50">
        <f t="shared" ref="I2090" si="7847">COUNTIF(D2090:D2093,"Adulte")*H2090</f>
        <v>0</v>
      </c>
      <c r="J2090" s="47">
        <f t="shared" ref="J2090" si="7848">IF(I2090="","",I2090*Y$2)</f>
        <v>0</v>
      </c>
      <c r="K2090" s="50">
        <f t="shared" ref="K2090" si="7849">COUNTIF(D2090:D2093,"E&lt;10 ans")*H2090</f>
        <v>0</v>
      </c>
      <c r="L2090" s="47">
        <f t="shared" si="7714"/>
        <v>0</v>
      </c>
      <c r="M2090" s="50">
        <f t="shared" ref="M2090" si="7850">COUNTIF(D2090:D2093,"Invité")*H2090</f>
        <v>0</v>
      </c>
      <c r="N2090" s="47">
        <f t="shared" ref="N2090" si="7851">IF(M2090="","",M2090*AC$2)</f>
        <v>0</v>
      </c>
      <c r="O2090" s="50">
        <f t="shared" ref="O2090" si="7852">COUNTIF(D2090:D2093,"Adulte")*H2090</f>
        <v>0</v>
      </c>
      <c r="P2090" s="47">
        <f t="shared" ref="P2090" si="7853">IF(O2090="","",O2090*Z$2)</f>
        <v>0</v>
      </c>
      <c r="Q2090" s="50">
        <f t="shared" ref="Q2090" si="7854">COUNTIF(D2090:D2093,"E&lt;10 ans")*H2090</f>
        <v>0</v>
      </c>
      <c r="R2090" s="47">
        <f t="shared" ref="R2090" si="7855">IF(Q2090="","",Q2090*AB$2)</f>
        <v>0</v>
      </c>
      <c r="S2090" s="50">
        <f t="shared" ref="S2090" si="7856">COUNTIF(D2090:D2093,"Invité")*H2090</f>
        <v>0</v>
      </c>
      <c r="T2090" s="47">
        <f t="shared" ref="T2090" si="7857">IF(S2090="","",S2090*AD$2)</f>
        <v>0</v>
      </c>
      <c r="U2090" s="50">
        <f t="shared" ref="U2090" si="7858">COUNTIF(D2090:D2093,"E&lt;3 ans")</f>
        <v>0</v>
      </c>
      <c r="V2090" s="47">
        <f t="shared" ref="V2090" si="7859">SUM(J2090,L2090,N2090,P2090,R2090,T2090,AE2090)</f>
        <v>0</v>
      </c>
      <c r="W2090" s="44">
        <f t="shared" ref="W2090" si="7860">SUM(O2090,Q2090,S2090)</f>
        <v>0</v>
      </c>
      <c r="X2090"/>
      <c r="Y2090"/>
      <c r="Z2090"/>
      <c r="AA2090"/>
      <c r="AB2090"/>
    </row>
    <row r="2091" spans="1:28" x14ac:dyDescent="0.25">
      <c r="A2091" s="61"/>
      <c r="B2091" s="40"/>
      <c r="D2091" s="42"/>
      <c r="E2091" s="58"/>
      <c r="F2091" s="55"/>
      <c r="G2091" s="55"/>
      <c r="H2091" s="51"/>
      <c r="I2091" s="51"/>
      <c r="J2091" s="48"/>
      <c r="K2091" s="51"/>
      <c r="L2091" s="48"/>
      <c r="M2091" s="51"/>
      <c r="N2091" s="48"/>
      <c r="O2091" s="51"/>
      <c r="P2091" s="48"/>
      <c r="Q2091" s="51"/>
      <c r="R2091" s="48"/>
      <c r="S2091" s="51"/>
      <c r="T2091" s="48"/>
      <c r="U2091" s="51"/>
      <c r="V2091" s="48"/>
      <c r="W2091" s="45"/>
      <c r="X2091"/>
      <c r="Y2091"/>
      <c r="Z2091"/>
      <c r="AA2091"/>
      <c r="AB2091"/>
    </row>
    <row r="2092" spans="1:28" x14ac:dyDescent="0.25">
      <c r="A2092" s="61"/>
      <c r="B2092" s="40"/>
      <c r="D2092" s="42"/>
      <c r="E2092" s="58"/>
      <c r="F2092" s="55"/>
      <c r="G2092" s="55"/>
      <c r="H2092" s="51"/>
      <c r="I2092" s="51"/>
      <c r="J2092" s="48"/>
      <c r="K2092" s="51"/>
      <c r="L2092" s="48"/>
      <c r="M2092" s="51"/>
      <c r="N2092" s="48"/>
      <c r="O2092" s="51"/>
      <c r="P2092" s="48"/>
      <c r="Q2092" s="51"/>
      <c r="R2092" s="48"/>
      <c r="S2092" s="51"/>
      <c r="T2092" s="48"/>
      <c r="U2092" s="51"/>
      <c r="V2092" s="48"/>
      <c r="W2092" s="45"/>
      <c r="X2092"/>
      <c r="Y2092"/>
      <c r="Z2092"/>
      <c r="AA2092"/>
      <c r="AB2092"/>
    </row>
    <row r="2093" spans="1:28" ht="15.75" thickBot="1" x14ac:dyDescent="0.3">
      <c r="A2093" s="62"/>
      <c r="B2093" s="41"/>
      <c r="C2093" s="35"/>
      <c r="D2093" s="25"/>
      <c r="E2093" s="59"/>
      <c r="F2093" s="56"/>
      <c r="G2093" s="56"/>
      <c r="H2093" s="52"/>
      <c r="I2093" s="52"/>
      <c r="J2093" s="53"/>
      <c r="K2093" s="52"/>
      <c r="L2093" s="53"/>
      <c r="M2093" s="52"/>
      <c r="N2093" s="53"/>
      <c r="O2093" s="52"/>
      <c r="P2093" s="53"/>
      <c r="Q2093" s="52"/>
      <c r="R2093" s="53"/>
      <c r="S2093" s="52"/>
      <c r="T2093" s="53"/>
      <c r="U2093" s="52"/>
      <c r="V2093" s="49"/>
      <c r="W2093" s="46"/>
      <c r="X2093"/>
      <c r="Y2093"/>
      <c r="Z2093"/>
      <c r="AA2093"/>
      <c r="AB2093"/>
    </row>
    <row r="2094" spans="1:28" x14ac:dyDescent="0.25">
      <c r="A2094" s="60"/>
      <c r="B2094" s="37" t="str">
        <f>IFERROR(VLOOKUP(A2094,'Listing Clients'!A:K,2,0),"")</f>
        <v/>
      </c>
      <c r="C2094" s="39" t="str">
        <f>IFERROR(VLOOKUP(A2094,'Listing Clients'!A:K,3,0),"")</f>
        <v/>
      </c>
      <c r="D2094" s="24"/>
      <c r="E2094" s="57"/>
      <c r="F2094" s="54"/>
      <c r="G2094" s="54"/>
      <c r="H2094" s="50">
        <f t="shared" ref="H2094" si="7861">G2094-F2094</f>
        <v>0</v>
      </c>
      <c r="I2094" s="50">
        <f t="shared" ref="I2094" si="7862">COUNTIF(D2094:D2097,"Adulte")*H2094</f>
        <v>0</v>
      </c>
      <c r="J2094" s="47">
        <f t="shared" ref="J2094" si="7863">IF(I2094="","",I2094*Y$2)</f>
        <v>0</v>
      </c>
      <c r="K2094" s="50">
        <f t="shared" ref="K2094" si="7864">COUNTIF(D2094:D2097,"E&lt;10 ans")*H2094</f>
        <v>0</v>
      </c>
      <c r="L2094" s="47">
        <f t="shared" si="7714"/>
        <v>0</v>
      </c>
      <c r="M2094" s="50">
        <f t="shared" ref="M2094" si="7865">COUNTIF(D2094:D2097,"Invité")*H2094</f>
        <v>0</v>
      </c>
      <c r="N2094" s="47">
        <f t="shared" ref="N2094" si="7866">IF(M2094="","",M2094*AC$2)</f>
        <v>0</v>
      </c>
      <c r="O2094" s="50">
        <f t="shared" ref="O2094" si="7867">COUNTIF(D2094:D2097,"Adulte")*H2094</f>
        <v>0</v>
      </c>
      <c r="P2094" s="47">
        <f t="shared" ref="P2094" si="7868">IF(O2094="","",O2094*Z$2)</f>
        <v>0</v>
      </c>
      <c r="Q2094" s="50">
        <f t="shared" ref="Q2094" si="7869">COUNTIF(D2094:D2097,"E&lt;10 ans")*H2094</f>
        <v>0</v>
      </c>
      <c r="R2094" s="47">
        <f t="shared" ref="R2094" si="7870">IF(Q2094="","",Q2094*AB$2)</f>
        <v>0</v>
      </c>
      <c r="S2094" s="50">
        <f t="shared" ref="S2094" si="7871">COUNTIF(D2094:D2097,"Invité")*H2094</f>
        <v>0</v>
      </c>
      <c r="T2094" s="47">
        <f t="shared" ref="T2094" si="7872">IF(S2094="","",S2094*AD$2)</f>
        <v>0</v>
      </c>
      <c r="U2094" s="50">
        <f t="shared" ref="U2094" si="7873">COUNTIF(D2094:D2097,"E&lt;3 ans")</f>
        <v>0</v>
      </c>
      <c r="V2094" s="47">
        <f t="shared" ref="V2094" si="7874">SUM(J2094,L2094,N2094,P2094,R2094,T2094,AE2094)</f>
        <v>0</v>
      </c>
      <c r="W2094" s="44">
        <f t="shared" ref="W2094" si="7875">SUM(O2094,Q2094,S2094)</f>
        <v>0</v>
      </c>
      <c r="X2094"/>
      <c r="Y2094"/>
      <c r="Z2094"/>
      <c r="AA2094"/>
      <c r="AB2094"/>
    </row>
    <row r="2095" spans="1:28" x14ac:dyDescent="0.25">
      <c r="A2095" s="61"/>
      <c r="B2095" s="40"/>
      <c r="D2095" s="42"/>
      <c r="E2095" s="58"/>
      <c r="F2095" s="55"/>
      <c r="G2095" s="55"/>
      <c r="H2095" s="51"/>
      <c r="I2095" s="51"/>
      <c r="J2095" s="48"/>
      <c r="K2095" s="51"/>
      <c r="L2095" s="48"/>
      <c r="M2095" s="51"/>
      <c r="N2095" s="48"/>
      <c r="O2095" s="51"/>
      <c r="P2095" s="48"/>
      <c r="Q2095" s="51"/>
      <c r="R2095" s="48"/>
      <c r="S2095" s="51"/>
      <c r="T2095" s="48"/>
      <c r="U2095" s="51"/>
      <c r="V2095" s="48"/>
      <c r="W2095" s="45"/>
      <c r="X2095"/>
      <c r="Y2095"/>
      <c r="Z2095"/>
      <c r="AA2095"/>
      <c r="AB2095"/>
    </row>
    <row r="2096" spans="1:28" x14ac:dyDescent="0.25">
      <c r="A2096" s="61"/>
      <c r="B2096" s="40"/>
      <c r="D2096" s="42"/>
      <c r="E2096" s="58"/>
      <c r="F2096" s="55"/>
      <c r="G2096" s="55"/>
      <c r="H2096" s="51"/>
      <c r="I2096" s="51"/>
      <c r="J2096" s="48"/>
      <c r="K2096" s="51"/>
      <c r="L2096" s="48"/>
      <c r="M2096" s="51"/>
      <c r="N2096" s="48"/>
      <c r="O2096" s="51"/>
      <c r="P2096" s="48"/>
      <c r="Q2096" s="51"/>
      <c r="R2096" s="48"/>
      <c r="S2096" s="51"/>
      <c r="T2096" s="48"/>
      <c r="U2096" s="51"/>
      <c r="V2096" s="48"/>
      <c r="W2096" s="45"/>
      <c r="X2096"/>
      <c r="Y2096"/>
      <c r="Z2096"/>
      <c r="AA2096"/>
      <c r="AB2096"/>
    </row>
    <row r="2097" spans="1:28" ht="15.75" thickBot="1" x14ac:dyDescent="0.3">
      <c r="A2097" s="62"/>
      <c r="B2097" s="41"/>
      <c r="C2097" s="35"/>
      <c r="D2097" s="25"/>
      <c r="E2097" s="59"/>
      <c r="F2097" s="56"/>
      <c r="G2097" s="56"/>
      <c r="H2097" s="52"/>
      <c r="I2097" s="52"/>
      <c r="J2097" s="53"/>
      <c r="K2097" s="52"/>
      <c r="L2097" s="53"/>
      <c r="M2097" s="52"/>
      <c r="N2097" s="53"/>
      <c r="O2097" s="52"/>
      <c r="P2097" s="53"/>
      <c r="Q2097" s="52"/>
      <c r="R2097" s="53"/>
      <c r="S2097" s="52"/>
      <c r="T2097" s="53"/>
      <c r="U2097" s="52"/>
      <c r="V2097" s="49"/>
      <c r="W2097" s="46"/>
      <c r="X2097"/>
      <c r="Y2097"/>
      <c r="Z2097"/>
      <c r="AA2097"/>
      <c r="AB2097"/>
    </row>
    <row r="2098" spans="1:28" x14ac:dyDescent="0.25">
      <c r="A2098" s="60"/>
      <c r="B2098" s="37" t="str">
        <f>IFERROR(VLOOKUP(A2098,'Listing Clients'!A:K,2,0),"")</f>
        <v/>
      </c>
      <c r="C2098" s="39" t="str">
        <f>IFERROR(VLOOKUP(A2098,'Listing Clients'!A:K,3,0),"")</f>
        <v/>
      </c>
      <c r="D2098" s="24"/>
      <c r="E2098" s="57"/>
      <c r="F2098" s="54"/>
      <c r="G2098" s="54"/>
      <c r="H2098" s="50">
        <f t="shared" ref="H2098" si="7876">G2098-F2098</f>
        <v>0</v>
      </c>
      <c r="I2098" s="50">
        <f t="shared" ref="I2098" si="7877">COUNTIF(D2098:D2101,"Adulte")*H2098</f>
        <v>0</v>
      </c>
      <c r="J2098" s="47">
        <f t="shared" ref="J2098" si="7878">IF(I2098="","",I2098*Y$2)</f>
        <v>0</v>
      </c>
      <c r="K2098" s="50">
        <f t="shared" ref="K2098" si="7879">COUNTIF(D2098:D2101,"E&lt;10 ans")*H2098</f>
        <v>0</v>
      </c>
      <c r="L2098" s="47">
        <f t="shared" si="7714"/>
        <v>0</v>
      </c>
      <c r="M2098" s="50">
        <f t="shared" ref="M2098" si="7880">COUNTIF(D2098:D2101,"Invité")*H2098</f>
        <v>0</v>
      </c>
      <c r="N2098" s="47">
        <f t="shared" ref="N2098" si="7881">IF(M2098="","",M2098*AC$2)</f>
        <v>0</v>
      </c>
      <c r="O2098" s="50">
        <f t="shared" ref="O2098" si="7882">COUNTIF(D2098:D2101,"Adulte")*H2098</f>
        <v>0</v>
      </c>
      <c r="P2098" s="47">
        <f t="shared" ref="P2098" si="7883">IF(O2098="","",O2098*Z$2)</f>
        <v>0</v>
      </c>
      <c r="Q2098" s="50">
        <f t="shared" ref="Q2098" si="7884">COUNTIF(D2098:D2101,"E&lt;10 ans")*H2098</f>
        <v>0</v>
      </c>
      <c r="R2098" s="47">
        <f t="shared" ref="R2098" si="7885">IF(Q2098="","",Q2098*AB$2)</f>
        <v>0</v>
      </c>
      <c r="S2098" s="50">
        <f t="shared" ref="S2098" si="7886">COUNTIF(D2098:D2101,"Invité")*H2098</f>
        <v>0</v>
      </c>
      <c r="T2098" s="47">
        <f t="shared" ref="T2098" si="7887">IF(S2098="","",S2098*AD$2)</f>
        <v>0</v>
      </c>
      <c r="U2098" s="50">
        <f t="shared" ref="U2098" si="7888">COUNTIF(D2098:D2101,"E&lt;3 ans")</f>
        <v>0</v>
      </c>
      <c r="V2098" s="47">
        <f t="shared" ref="V2098" si="7889">SUM(J2098,L2098,N2098,P2098,R2098,T2098,AE2098)</f>
        <v>0</v>
      </c>
      <c r="W2098" s="44">
        <f t="shared" ref="W2098" si="7890">SUM(O2098,Q2098,S2098)</f>
        <v>0</v>
      </c>
      <c r="X2098"/>
      <c r="Y2098"/>
      <c r="Z2098"/>
      <c r="AA2098"/>
      <c r="AB2098"/>
    </row>
    <row r="2099" spans="1:28" x14ac:dyDescent="0.25">
      <c r="A2099" s="61"/>
      <c r="B2099" s="40"/>
      <c r="D2099" s="42"/>
      <c r="E2099" s="58"/>
      <c r="F2099" s="55"/>
      <c r="G2099" s="55"/>
      <c r="H2099" s="51"/>
      <c r="I2099" s="51"/>
      <c r="J2099" s="48"/>
      <c r="K2099" s="51"/>
      <c r="L2099" s="48"/>
      <c r="M2099" s="51"/>
      <c r="N2099" s="48"/>
      <c r="O2099" s="51"/>
      <c r="P2099" s="48"/>
      <c r="Q2099" s="51"/>
      <c r="R2099" s="48"/>
      <c r="S2099" s="51"/>
      <c r="T2099" s="48"/>
      <c r="U2099" s="51"/>
      <c r="V2099" s="48"/>
      <c r="W2099" s="45"/>
      <c r="X2099"/>
      <c r="Y2099"/>
      <c r="Z2099"/>
      <c r="AA2099"/>
      <c r="AB2099"/>
    </row>
    <row r="2100" spans="1:28" x14ac:dyDescent="0.25">
      <c r="A2100" s="61"/>
      <c r="B2100" s="40"/>
      <c r="D2100" s="42"/>
      <c r="E2100" s="58"/>
      <c r="F2100" s="55"/>
      <c r="G2100" s="55"/>
      <c r="H2100" s="51"/>
      <c r="I2100" s="51"/>
      <c r="J2100" s="48"/>
      <c r="K2100" s="51"/>
      <c r="L2100" s="48"/>
      <c r="M2100" s="51"/>
      <c r="N2100" s="48"/>
      <c r="O2100" s="51"/>
      <c r="P2100" s="48"/>
      <c r="Q2100" s="51"/>
      <c r="R2100" s="48"/>
      <c r="S2100" s="51"/>
      <c r="T2100" s="48"/>
      <c r="U2100" s="51"/>
      <c r="V2100" s="48"/>
      <c r="W2100" s="45"/>
      <c r="X2100"/>
      <c r="Y2100"/>
      <c r="Z2100"/>
      <c r="AA2100"/>
      <c r="AB2100"/>
    </row>
    <row r="2101" spans="1:28" ht="15.75" thickBot="1" x14ac:dyDescent="0.3">
      <c r="A2101" s="62"/>
      <c r="B2101" s="41"/>
      <c r="C2101" s="35"/>
      <c r="D2101" s="25"/>
      <c r="E2101" s="59"/>
      <c r="F2101" s="56"/>
      <c r="G2101" s="56"/>
      <c r="H2101" s="52"/>
      <c r="I2101" s="52"/>
      <c r="J2101" s="53"/>
      <c r="K2101" s="52"/>
      <c r="L2101" s="53"/>
      <c r="M2101" s="52"/>
      <c r="N2101" s="53"/>
      <c r="O2101" s="52"/>
      <c r="P2101" s="53"/>
      <c r="Q2101" s="52"/>
      <c r="R2101" s="53"/>
      <c r="S2101" s="52"/>
      <c r="T2101" s="53"/>
      <c r="U2101" s="52"/>
      <c r="V2101" s="49"/>
      <c r="W2101" s="46"/>
      <c r="X2101"/>
      <c r="Y2101"/>
      <c r="Z2101"/>
      <c r="AA2101"/>
      <c r="AB2101"/>
    </row>
    <row r="2102" spans="1:28" x14ac:dyDescent="0.25">
      <c r="A2102" s="60"/>
      <c r="B2102" s="37" t="str">
        <f>IFERROR(VLOOKUP(A2102,'Listing Clients'!A:K,2,0),"")</f>
        <v/>
      </c>
      <c r="C2102" s="39" t="str">
        <f>IFERROR(VLOOKUP(A2102,'Listing Clients'!A:K,3,0),"")</f>
        <v/>
      </c>
      <c r="D2102" s="24"/>
      <c r="E2102" s="57"/>
      <c r="F2102" s="54"/>
      <c r="G2102" s="54"/>
      <c r="H2102" s="50">
        <f t="shared" ref="H2102" si="7891">G2102-F2102</f>
        <v>0</v>
      </c>
      <c r="I2102" s="50">
        <f t="shared" ref="I2102" si="7892">COUNTIF(D2102:D2105,"Adulte")*H2102</f>
        <v>0</v>
      </c>
      <c r="J2102" s="47">
        <f t="shared" ref="J2102" si="7893">IF(I2102="","",I2102*Y$2)</f>
        <v>0</v>
      </c>
      <c r="K2102" s="50">
        <f t="shared" ref="K2102" si="7894">COUNTIF(D2102:D2105,"E&lt;10 ans")*H2102</f>
        <v>0</v>
      </c>
      <c r="L2102" s="47">
        <f t="shared" si="7714"/>
        <v>0</v>
      </c>
      <c r="M2102" s="50">
        <f t="shared" ref="M2102" si="7895">COUNTIF(D2102:D2105,"Invité")*H2102</f>
        <v>0</v>
      </c>
      <c r="N2102" s="47">
        <f t="shared" ref="N2102" si="7896">IF(M2102="","",M2102*AC$2)</f>
        <v>0</v>
      </c>
      <c r="O2102" s="50">
        <f t="shared" ref="O2102" si="7897">COUNTIF(D2102:D2105,"Adulte")*H2102</f>
        <v>0</v>
      </c>
      <c r="P2102" s="47">
        <f t="shared" ref="P2102" si="7898">IF(O2102="","",O2102*Z$2)</f>
        <v>0</v>
      </c>
      <c r="Q2102" s="50">
        <f t="shared" ref="Q2102" si="7899">COUNTIF(D2102:D2105,"E&lt;10 ans")*H2102</f>
        <v>0</v>
      </c>
      <c r="R2102" s="47">
        <f t="shared" ref="R2102" si="7900">IF(Q2102="","",Q2102*AB$2)</f>
        <v>0</v>
      </c>
      <c r="S2102" s="50">
        <f t="shared" ref="S2102" si="7901">COUNTIF(D2102:D2105,"Invité")*H2102</f>
        <v>0</v>
      </c>
      <c r="T2102" s="47">
        <f t="shared" ref="T2102" si="7902">IF(S2102="","",S2102*AD$2)</f>
        <v>0</v>
      </c>
      <c r="U2102" s="50">
        <f t="shared" ref="U2102" si="7903">COUNTIF(D2102:D2105,"E&lt;3 ans")</f>
        <v>0</v>
      </c>
      <c r="V2102" s="47">
        <f t="shared" ref="V2102" si="7904">SUM(J2102,L2102,N2102,P2102,R2102,T2102,AE2102)</f>
        <v>0</v>
      </c>
      <c r="W2102" s="44">
        <f t="shared" ref="W2102" si="7905">SUM(O2102,Q2102,S2102)</f>
        <v>0</v>
      </c>
      <c r="X2102"/>
      <c r="Y2102"/>
      <c r="Z2102"/>
      <c r="AA2102"/>
      <c r="AB2102"/>
    </row>
    <row r="2103" spans="1:28" x14ac:dyDescent="0.25">
      <c r="A2103" s="61"/>
      <c r="B2103" s="40"/>
      <c r="D2103" s="42"/>
      <c r="E2103" s="58"/>
      <c r="F2103" s="55"/>
      <c r="G2103" s="55"/>
      <c r="H2103" s="51"/>
      <c r="I2103" s="51"/>
      <c r="J2103" s="48"/>
      <c r="K2103" s="51"/>
      <c r="L2103" s="48"/>
      <c r="M2103" s="51"/>
      <c r="N2103" s="48"/>
      <c r="O2103" s="51"/>
      <c r="P2103" s="48"/>
      <c r="Q2103" s="51"/>
      <c r="R2103" s="48"/>
      <c r="S2103" s="51"/>
      <c r="T2103" s="48"/>
      <c r="U2103" s="51"/>
      <c r="V2103" s="48"/>
      <c r="W2103" s="45"/>
      <c r="X2103"/>
      <c r="Y2103"/>
      <c r="Z2103"/>
      <c r="AA2103"/>
      <c r="AB2103"/>
    </row>
    <row r="2104" spans="1:28" x14ac:dyDescent="0.25">
      <c r="A2104" s="61"/>
      <c r="B2104" s="40"/>
      <c r="D2104" s="42"/>
      <c r="E2104" s="58"/>
      <c r="F2104" s="55"/>
      <c r="G2104" s="55"/>
      <c r="H2104" s="51"/>
      <c r="I2104" s="51"/>
      <c r="J2104" s="48"/>
      <c r="K2104" s="51"/>
      <c r="L2104" s="48"/>
      <c r="M2104" s="51"/>
      <c r="N2104" s="48"/>
      <c r="O2104" s="51"/>
      <c r="P2104" s="48"/>
      <c r="Q2104" s="51"/>
      <c r="R2104" s="48"/>
      <c r="S2104" s="51"/>
      <c r="T2104" s="48"/>
      <c r="U2104" s="51"/>
      <c r="V2104" s="48"/>
      <c r="W2104" s="45"/>
      <c r="X2104"/>
      <c r="Y2104"/>
      <c r="Z2104"/>
      <c r="AA2104"/>
      <c r="AB2104"/>
    </row>
    <row r="2105" spans="1:28" ht="15.75" thickBot="1" x14ac:dyDescent="0.3">
      <c r="A2105" s="62"/>
      <c r="B2105" s="41"/>
      <c r="C2105" s="35"/>
      <c r="D2105" s="25"/>
      <c r="E2105" s="59"/>
      <c r="F2105" s="56"/>
      <c r="G2105" s="56"/>
      <c r="H2105" s="52"/>
      <c r="I2105" s="52"/>
      <c r="J2105" s="53"/>
      <c r="K2105" s="52"/>
      <c r="L2105" s="53"/>
      <c r="M2105" s="52"/>
      <c r="N2105" s="53"/>
      <c r="O2105" s="52"/>
      <c r="P2105" s="53"/>
      <c r="Q2105" s="52"/>
      <c r="R2105" s="53"/>
      <c r="S2105" s="52"/>
      <c r="T2105" s="53"/>
      <c r="U2105" s="52"/>
      <c r="V2105" s="49"/>
      <c r="W2105" s="46"/>
      <c r="X2105"/>
      <c r="Y2105"/>
      <c r="Z2105"/>
      <c r="AA2105"/>
      <c r="AB2105"/>
    </row>
    <row r="2106" spans="1:28" x14ac:dyDescent="0.25">
      <c r="A2106" s="60"/>
      <c r="B2106" s="37" t="str">
        <f>IFERROR(VLOOKUP(A2106,'Listing Clients'!A:K,2,0),"")</f>
        <v/>
      </c>
      <c r="C2106" s="39" t="str">
        <f>IFERROR(VLOOKUP(A2106,'Listing Clients'!A:K,3,0),"")</f>
        <v/>
      </c>
      <c r="D2106" s="24"/>
      <c r="E2106" s="57"/>
      <c r="F2106" s="54"/>
      <c r="G2106" s="54"/>
      <c r="H2106" s="50">
        <f t="shared" ref="H2106" si="7906">G2106-F2106</f>
        <v>0</v>
      </c>
      <c r="I2106" s="50">
        <f t="shared" ref="I2106" si="7907">COUNTIF(D2106:D2109,"Adulte")*H2106</f>
        <v>0</v>
      </c>
      <c r="J2106" s="47">
        <f t="shared" ref="J2106" si="7908">IF(I2106="","",I2106*Y$2)</f>
        <v>0</v>
      </c>
      <c r="K2106" s="50">
        <f t="shared" ref="K2106" si="7909">COUNTIF(D2106:D2109,"E&lt;10 ans")*H2106</f>
        <v>0</v>
      </c>
      <c r="L2106" s="47">
        <f t="shared" si="7714"/>
        <v>0</v>
      </c>
      <c r="M2106" s="50">
        <f t="shared" ref="M2106" si="7910">COUNTIF(D2106:D2109,"Invité")*H2106</f>
        <v>0</v>
      </c>
      <c r="N2106" s="47">
        <f t="shared" ref="N2106" si="7911">IF(M2106="","",M2106*AC$2)</f>
        <v>0</v>
      </c>
      <c r="O2106" s="50">
        <f t="shared" ref="O2106" si="7912">COUNTIF(D2106:D2109,"Adulte")*H2106</f>
        <v>0</v>
      </c>
      <c r="P2106" s="47">
        <f t="shared" ref="P2106" si="7913">IF(O2106="","",O2106*Z$2)</f>
        <v>0</v>
      </c>
      <c r="Q2106" s="50">
        <f t="shared" ref="Q2106" si="7914">COUNTIF(D2106:D2109,"E&lt;10 ans")*H2106</f>
        <v>0</v>
      </c>
      <c r="R2106" s="47">
        <f t="shared" ref="R2106" si="7915">IF(Q2106="","",Q2106*AB$2)</f>
        <v>0</v>
      </c>
      <c r="S2106" s="50">
        <f t="shared" ref="S2106" si="7916">COUNTIF(D2106:D2109,"Invité")*H2106</f>
        <v>0</v>
      </c>
      <c r="T2106" s="47">
        <f t="shared" ref="T2106" si="7917">IF(S2106="","",S2106*AD$2)</f>
        <v>0</v>
      </c>
      <c r="U2106" s="50">
        <f t="shared" ref="U2106" si="7918">COUNTIF(D2106:D2109,"E&lt;3 ans")</f>
        <v>0</v>
      </c>
      <c r="V2106" s="47">
        <f t="shared" ref="V2106" si="7919">SUM(J2106,L2106,N2106,P2106,R2106,T2106,AE2106)</f>
        <v>0</v>
      </c>
      <c r="W2106" s="44">
        <f t="shared" ref="W2106" si="7920">SUM(O2106,Q2106,S2106)</f>
        <v>0</v>
      </c>
      <c r="X2106"/>
      <c r="Y2106"/>
      <c r="Z2106"/>
      <c r="AA2106"/>
      <c r="AB2106"/>
    </row>
    <row r="2107" spans="1:28" x14ac:dyDescent="0.25">
      <c r="A2107" s="61"/>
      <c r="B2107" s="40"/>
      <c r="D2107" s="42"/>
      <c r="E2107" s="58"/>
      <c r="F2107" s="55"/>
      <c r="G2107" s="55"/>
      <c r="H2107" s="51"/>
      <c r="I2107" s="51"/>
      <c r="J2107" s="48"/>
      <c r="K2107" s="51"/>
      <c r="L2107" s="48"/>
      <c r="M2107" s="51"/>
      <c r="N2107" s="48"/>
      <c r="O2107" s="51"/>
      <c r="P2107" s="48"/>
      <c r="Q2107" s="51"/>
      <c r="R2107" s="48"/>
      <c r="S2107" s="51"/>
      <c r="T2107" s="48"/>
      <c r="U2107" s="51"/>
      <c r="V2107" s="48"/>
      <c r="W2107" s="45"/>
      <c r="X2107"/>
      <c r="Y2107"/>
      <c r="Z2107"/>
      <c r="AA2107"/>
      <c r="AB2107"/>
    </row>
    <row r="2108" spans="1:28" x14ac:dyDescent="0.25">
      <c r="A2108" s="61"/>
      <c r="B2108" s="40"/>
      <c r="D2108" s="42"/>
      <c r="E2108" s="58"/>
      <c r="F2108" s="55"/>
      <c r="G2108" s="55"/>
      <c r="H2108" s="51"/>
      <c r="I2108" s="51"/>
      <c r="J2108" s="48"/>
      <c r="K2108" s="51"/>
      <c r="L2108" s="48"/>
      <c r="M2108" s="51"/>
      <c r="N2108" s="48"/>
      <c r="O2108" s="51"/>
      <c r="P2108" s="48"/>
      <c r="Q2108" s="51"/>
      <c r="R2108" s="48"/>
      <c r="S2108" s="51"/>
      <c r="T2108" s="48"/>
      <c r="U2108" s="51"/>
      <c r="V2108" s="48"/>
      <c r="W2108" s="45"/>
      <c r="X2108"/>
      <c r="Y2108"/>
      <c r="Z2108"/>
      <c r="AA2108"/>
      <c r="AB2108"/>
    </row>
    <row r="2109" spans="1:28" ht="15.75" thickBot="1" x14ac:dyDescent="0.3">
      <c r="A2109" s="62"/>
      <c r="B2109" s="41"/>
      <c r="C2109" s="35"/>
      <c r="D2109" s="25"/>
      <c r="E2109" s="59"/>
      <c r="F2109" s="56"/>
      <c r="G2109" s="56"/>
      <c r="H2109" s="52"/>
      <c r="I2109" s="52"/>
      <c r="J2109" s="53"/>
      <c r="K2109" s="52"/>
      <c r="L2109" s="53"/>
      <c r="M2109" s="52"/>
      <c r="N2109" s="53"/>
      <c r="O2109" s="52"/>
      <c r="P2109" s="53"/>
      <c r="Q2109" s="52"/>
      <c r="R2109" s="53"/>
      <c r="S2109" s="52"/>
      <c r="T2109" s="53"/>
      <c r="U2109" s="52"/>
      <c r="V2109" s="49"/>
      <c r="W2109" s="46"/>
      <c r="X2109"/>
      <c r="Y2109"/>
      <c r="Z2109"/>
      <c r="AA2109"/>
      <c r="AB2109"/>
    </row>
    <row r="2110" spans="1:28" x14ac:dyDescent="0.25">
      <c r="A2110" s="60"/>
      <c r="B2110" s="37" t="str">
        <f>IFERROR(VLOOKUP(A2110,'Listing Clients'!A:K,2,0),"")</f>
        <v/>
      </c>
      <c r="C2110" s="39" t="str">
        <f>IFERROR(VLOOKUP(A2110,'Listing Clients'!A:K,3,0),"")</f>
        <v/>
      </c>
      <c r="D2110" s="24"/>
      <c r="E2110" s="57"/>
      <c r="F2110" s="54"/>
      <c r="G2110" s="54"/>
      <c r="H2110" s="50">
        <f t="shared" ref="H2110" si="7921">G2110-F2110</f>
        <v>0</v>
      </c>
      <c r="I2110" s="50">
        <f t="shared" ref="I2110" si="7922">COUNTIF(D2110:D2113,"Adulte")*H2110</f>
        <v>0</v>
      </c>
      <c r="J2110" s="47">
        <f t="shared" ref="J2110" si="7923">IF(I2110="","",I2110*Y$2)</f>
        <v>0</v>
      </c>
      <c r="K2110" s="50">
        <f t="shared" ref="K2110" si="7924">COUNTIF(D2110:D2113,"E&lt;10 ans")*H2110</f>
        <v>0</v>
      </c>
      <c r="L2110" s="47">
        <f t="shared" si="7714"/>
        <v>0</v>
      </c>
      <c r="M2110" s="50">
        <f t="shared" ref="M2110" si="7925">COUNTIF(D2110:D2113,"Invité")*H2110</f>
        <v>0</v>
      </c>
      <c r="N2110" s="47">
        <f t="shared" ref="N2110" si="7926">IF(M2110="","",M2110*AC$2)</f>
        <v>0</v>
      </c>
      <c r="O2110" s="50">
        <f t="shared" ref="O2110" si="7927">COUNTIF(D2110:D2113,"Adulte")*H2110</f>
        <v>0</v>
      </c>
      <c r="P2110" s="47">
        <f t="shared" ref="P2110" si="7928">IF(O2110="","",O2110*Z$2)</f>
        <v>0</v>
      </c>
      <c r="Q2110" s="50">
        <f t="shared" ref="Q2110" si="7929">COUNTIF(D2110:D2113,"E&lt;10 ans")*H2110</f>
        <v>0</v>
      </c>
      <c r="R2110" s="47">
        <f t="shared" ref="R2110" si="7930">IF(Q2110="","",Q2110*AB$2)</f>
        <v>0</v>
      </c>
      <c r="S2110" s="50">
        <f t="shared" ref="S2110" si="7931">COUNTIF(D2110:D2113,"Invité")*H2110</f>
        <v>0</v>
      </c>
      <c r="T2110" s="47">
        <f t="shared" ref="T2110" si="7932">IF(S2110="","",S2110*AD$2)</f>
        <v>0</v>
      </c>
      <c r="U2110" s="50">
        <f t="shared" ref="U2110" si="7933">COUNTIF(D2110:D2113,"E&lt;3 ans")</f>
        <v>0</v>
      </c>
      <c r="V2110" s="47">
        <f t="shared" ref="V2110" si="7934">SUM(J2110,L2110,N2110,P2110,R2110,T2110,AE2110)</f>
        <v>0</v>
      </c>
      <c r="W2110" s="44">
        <f t="shared" ref="W2110" si="7935">SUM(O2110,Q2110,S2110)</f>
        <v>0</v>
      </c>
      <c r="X2110"/>
      <c r="Y2110"/>
      <c r="Z2110"/>
      <c r="AA2110"/>
      <c r="AB2110"/>
    </row>
    <row r="2111" spans="1:28" x14ac:dyDescent="0.25">
      <c r="A2111" s="61"/>
      <c r="B2111" s="40"/>
      <c r="D2111" s="42"/>
      <c r="E2111" s="58"/>
      <c r="F2111" s="55"/>
      <c r="G2111" s="55"/>
      <c r="H2111" s="51"/>
      <c r="I2111" s="51"/>
      <c r="J2111" s="48"/>
      <c r="K2111" s="51"/>
      <c r="L2111" s="48"/>
      <c r="M2111" s="51"/>
      <c r="N2111" s="48"/>
      <c r="O2111" s="51"/>
      <c r="P2111" s="48"/>
      <c r="Q2111" s="51"/>
      <c r="R2111" s="48"/>
      <c r="S2111" s="51"/>
      <c r="T2111" s="48"/>
      <c r="U2111" s="51"/>
      <c r="V2111" s="48"/>
      <c r="W2111" s="45"/>
      <c r="X2111"/>
      <c r="Y2111"/>
      <c r="Z2111"/>
      <c r="AA2111"/>
      <c r="AB2111"/>
    </row>
    <row r="2112" spans="1:28" x14ac:dyDescent="0.25">
      <c r="A2112" s="61"/>
      <c r="B2112" s="40"/>
      <c r="D2112" s="42"/>
      <c r="E2112" s="58"/>
      <c r="F2112" s="55"/>
      <c r="G2112" s="55"/>
      <c r="H2112" s="51"/>
      <c r="I2112" s="51"/>
      <c r="J2112" s="48"/>
      <c r="K2112" s="51"/>
      <c r="L2112" s="48"/>
      <c r="M2112" s="51"/>
      <c r="N2112" s="48"/>
      <c r="O2112" s="51"/>
      <c r="P2112" s="48"/>
      <c r="Q2112" s="51"/>
      <c r="R2112" s="48"/>
      <c r="S2112" s="51"/>
      <c r="T2112" s="48"/>
      <c r="U2112" s="51"/>
      <c r="V2112" s="48"/>
      <c r="W2112" s="45"/>
      <c r="X2112"/>
      <c r="Y2112"/>
      <c r="Z2112"/>
      <c r="AA2112"/>
      <c r="AB2112"/>
    </row>
    <row r="2113" spans="1:28" ht="15.75" thickBot="1" x14ac:dyDescent="0.3">
      <c r="A2113" s="62"/>
      <c r="B2113" s="41"/>
      <c r="C2113" s="35"/>
      <c r="D2113" s="25"/>
      <c r="E2113" s="59"/>
      <c r="F2113" s="56"/>
      <c r="G2113" s="56"/>
      <c r="H2113" s="52"/>
      <c r="I2113" s="52"/>
      <c r="J2113" s="53"/>
      <c r="K2113" s="52"/>
      <c r="L2113" s="53"/>
      <c r="M2113" s="52"/>
      <c r="N2113" s="53"/>
      <c r="O2113" s="52"/>
      <c r="P2113" s="53"/>
      <c r="Q2113" s="52"/>
      <c r="R2113" s="53"/>
      <c r="S2113" s="52"/>
      <c r="T2113" s="53"/>
      <c r="U2113" s="52"/>
      <c r="V2113" s="49"/>
      <c r="W2113" s="46"/>
      <c r="X2113"/>
      <c r="Y2113"/>
      <c r="Z2113"/>
      <c r="AA2113"/>
      <c r="AB2113"/>
    </row>
    <row r="2114" spans="1:28" x14ac:dyDescent="0.25">
      <c r="A2114" s="60"/>
      <c r="B2114" s="37" t="str">
        <f>IFERROR(VLOOKUP(A2114,'Listing Clients'!A:K,2,0),"")</f>
        <v/>
      </c>
      <c r="C2114" s="39" t="str">
        <f>IFERROR(VLOOKUP(A2114,'Listing Clients'!A:K,3,0),"")</f>
        <v/>
      </c>
      <c r="D2114" s="24"/>
      <c r="E2114" s="57"/>
      <c r="F2114" s="54"/>
      <c r="G2114" s="54"/>
      <c r="H2114" s="50">
        <f t="shared" ref="H2114" si="7936">G2114-F2114</f>
        <v>0</v>
      </c>
      <c r="I2114" s="50">
        <f t="shared" ref="I2114" si="7937">COUNTIF(D2114:D2117,"Adulte")*H2114</f>
        <v>0</v>
      </c>
      <c r="J2114" s="47">
        <f t="shared" ref="J2114" si="7938">IF(I2114="","",I2114*Y$2)</f>
        <v>0</v>
      </c>
      <c r="K2114" s="50">
        <f t="shared" ref="K2114" si="7939">COUNTIF(D2114:D2117,"E&lt;10 ans")*H2114</f>
        <v>0</v>
      </c>
      <c r="L2114" s="47">
        <f t="shared" si="7714"/>
        <v>0</v>
      </c>
      <c r="M2114" s="50">
        <f t="shared" ref="M2114" si="7940">COUNTIF(D2114:D2117,"Invité")*H2114</f>
        <v>0</v>
      </c>
      <c r="N2114" s="47">
        <f t="shared" ref="N2114" si="7941">IF(M2114="","",M2114*AC$2)</f>
        <v>0</v>
      </c>
      <c r="O2114" s="50">
        <f t="shared" ref="O2114" si="7942">COUNTIF(D2114:D2117,"Adulte")*H2114</f>
        <v>0</v>
      </c>
      <c r="P2114" s="47">
        <f t="shared" ref="P2114" si="7943">IF(O2114="","",O2114*Z$2)</f>
        <v>0</v>
      </c>
      <c r="Q2114" s="50">
        <f t="shared" ref="Q2114" si="7944">COUNTIF(D2114:D2117,"E&lt;10 ans")*H2114</f>
        <v>0</v>
      </c>
      <c r="R2114" s="47">
        <f t="shared" ref="R2114" si="7945">IF(Q2114="","",Q2114*AB$2)</f>
        <v>0</v>
      </c>
      <c r="S2114" s="50">
        <f t="shared" ref="S2114" si="7946">COUNTIF(D2114:D2117,"Invité")*H2114</f>
        <v>0</v>
      </c>
      <c r="T2114" s="47">
        <f t="shared" ref="T2114" si="7947">IF(S2114="","",S2114*AD$2)</f>
        <v>0</v>
      </c>
      <c r="U2114" s="50">
        <f t="shared" ref="U2114" si="7948">COUNTIF(D2114:D2117,"E&lt;3 ans")</f>
        <v>0</v>
      </c>
      <c r="V2114" s="47">
        <f t="shared" ref="V2114" si="7949">SUM(J2114,L2114,N2114,P2114,R2114,T2114,AE2114)</f>
        <v>0</v>
      </c>
      <c r="W2114" s="44">
        <f t="shared" ref="W2114" si="7950">SUM(O2114,Q2114,S2114)</f>
        <v>0</v>
      </c>
      <c r="X2114"/>
      <c r="Y2114"/>
      <c r="Z2114"/>
      <c r="AA2114"/>
      <c r="AB2114"/>
    </row>
    <row r="2115" spans="1:28" x14ac:dyDescent="0.25">
      <c r="A2115" s="61"/>
      <c r="B2115" s="40"/>
      <c r="D2115" s="42"/>
      <c r="E2115" s="58"/>
      <c r="F2115" s="55"/>
      <c r="G2115" s="55"/>
      <c r="H2115" s="51"/>
      <c r="I2115" s="51"/>
      <c r="J2115" s="48"/>
      <c r="K2115" s="51"/>
      <c r="L2115" s="48"/>
      <c r="M2115" s="51"/>
      <c r="N2115" s="48"/>
      <c r="O2115" s="51"/>
      <c r="P2115" s="48"/>
      <c r="Q2115" s="51"/>
      <c r="R2115" s="48"/>
      <c r="S2115" s="51"/>
      <c r="T2115" s="48"/>
      <c r="U2115" s="51"/>
      <c r="V2115" s="48"/>
      <c r="W2115" s="45"/>
      <c r="X2115"/>
      <c r="Y2115"/>
      <c r="Z2115"/>
      <c r="AA2115"/>
      <c r="AB2115"/>
    </row>
    <row r="2116" spans="1:28" x14ac:dyDescent="0.25">
      <c r="A2116" s="61"/>
      <c r="B2116" s="40"/>
      <c r="D2116" s="42"/>
      <c r="E2116" s="58"/>
      <c r="F2116" s="55"/>
      <c r="G2116" s="55"/>
      <c r="H2116" s="51"/>
      <c r="I2116" s="51"/>
      <c r="J2116" s="48"/>
      <c r="K2116" s="51"/>
      <c r="L2116" s="48"/>
      <c r="M2116" s="51"/>
      <c r="N2116" s="48"/>
      <c r="O2116" s="51"/>
      <c r="P2116" s="48"/>
      <c r="Q2116" s="51"/>
      <c r="R2116" s="48"/>
      <c r="S2116" s="51"/>
      <c r="T2116" s="48"/>
      <c r="U2116" s="51"/>
      <c r="V2116" s="48"/>
      <c r="W2116" s="45"/>
      <c r="X2116"/>
      <c r="Y2116"/>
      <c r="Z2116"/>
      <c r="AA2116"/>
      <c r="AB2116"/>
    </row>
    <row r="2117" spans="1:28" ht="15.75" thickBot="1" x14ac:dyDescent="0.3">
      <c r="A2117" s="62"/>
      <c r="B2117" s="41"/>
      <c r="C2117" s="35"/>
      <c r="D2117" s="25"/>
      <c r="E2117" s="59"/>
      <c r="F2117" s="56"/>
      <c r="G2117" s="56"/>
      <c r="H2117" s="52"/>
      <c r="I2117" s="52"/>
      <c r="J2117" s="53"/>
      <c r="K2117" s="52"/>
      <c r="L2117" s="53"/>
      <c r="M2117" s="52"/>
      <c r="N2117" s="53"/>
      <c r="O2117" s="52"/>
      <c r="P2117" s="53"/>
      <c r="Q2117" s="52"/>
      <c r="R2117" s="53"/>
      <c r="S2117" s="52"/>
      <c r="T2117" s="53"/>
      <c r="U2117" s="52"/>
      <c r="V2117" s="49"/>
      <c r="W2117" s="46"/>
      <c r="X2117"/>
      <c r="Y2117"/>
      <c r="Z2117"/>
      <c r="AA2117"/>
      <c r="AB2117"/>
    </row>
    <row r="2118" spans="1:28" x14ac:dyDescent="0.25">
      <c r="A2118" s="60"/>
      <c r="B2118" s="37" t="str">
        <f>IFERROR(VLOOKUP(A2118,'Listing Clients'!A:K,2,0),"")</f>
        <v/>
      </c>
      <c r="C2118" s="39" t="str">
        <f>IFERROR(VLOOKUP(A2118,'Listing Clients'!A:K,3,0),"")</f>
        <v/>
      </c>
      <c r="D2118" s="24"/>
      <c r="E2118" s="57"/>
      <c r="F2118" s="54"/>
      <c r="G2118" s="54"/>
      <c r="H2118" s="50">
        <f t="shared" ref="H2118" si="7951">G2118-F2118</f>
        <v>0</v>
      </c>
      <c r="I2118" s="50">
        <f t="shared" ref="I2118" si="7952">COUNTIF(D2118:D2121,"Adulte")*H2118</f>
        <v>0</v>
      </c>
      <c r="J2118" s="47">
        <f t="shared" ref="J2118" si="7953">IF(I2118="","",I2118*Y$2)</f>
        <v>0</v>
      </c>
      <c r="K2118" s="50">
        <f t="shared" ref="K2118" si="7954">COUNTIF(D2118:D2121,"E&lt;10 ans")*H2118</f>
        <v>0</v>
      </c>
      <c r="L2118" s="47">
        <f t="shared" ref="L2118:L2178" si="7955">IF(K2118="","",K2118*AA$2)</f>
        <v>0</v>
      </c>
      <c r="M2118" s="50">
        <f t="shared" ref="M2118" si="7956">COUNTIF(D2118:D2121,"Invité")*H2118</f>
        <v>0</v>
      </c>
      <c r="N2118" s="47">
        <f t="shared" ref="N2118" si="7957">IF(M2118="","",M2118*AC$2)</f>
        <v>0</v>
      </c>
      <c r="O2118" s="50">
        <f t="shared" ref="O2118" si="7958">COUNTIF(D2118:D2121,"Adulte")*H2118</f>
        <v>0</v>
      </c>
      <c r="P2118" s="47">
        <f t="shared" ref="P2118" si="7959">IF(O2118="","",O2118*Z$2)</f>
        <v>0</v>
      </c>
      <c r="Q2118" s="50">
        <f t="shared" ref="Q2118" si="7960">COUNTIF(D2118:D2121,"E&lt;10 ans")*H2118</f>
        <v>0</v>
      </c>
      <c r="R2118" s="47">
        <f t="shared" ref="R2118" si="7961">IF(Q2118="","",Q2118*AB$2)</f>
        <v>0</v>
      </c>
      <c r="S2118" s="50">
        <f t="shared" ref="S2118" si="7962">COUNTIF(D2118:D2121,"Invité")*H2118</f>
        <v>0</v>
      </c>
      <c r="T2118" s="47">
        <f t="shared" ref="T2118" si="7963">IF(S2118="","",S2118*AD$2)</f>
        <v>0</v>
      </c>
      <c r="U2118" s="50">
        <f t="shared" ref="U2118" si="7964">COUNTIF(D2118:D2121,"E&lt;3 ans")</f>
        <v>0</v>
      </c>
      <c r="V2118" s="47">
        <f t="shared" ref="V2118" si="7965">SUM(J2118,L2118,N2118,P2118,R2118,T2118,AE2118)</f>
        <v>0</v>
      </c>
      <c r="W2118" s="44">
        <f t="shared" ref="W2118" si="7966">SUM(O2118,Q2118,S2118)</f>
        <v>0</v>
      </c>
      <c r="X2118"/>
      <c r="Y2118"/>
      <c r="Z2118"/>
      <c r="AA2118"/>
      <c r="AB2118"/>
    </row>
    <row r="2119" spans="1:28" x14ac:dyDescent="0.25">
      <c r="A2119" s="61"/>
      <c r="B2119" s="40"/>
      <c r="D2119" s="42"/>
      <c r="E2119" s="58"/>
      <c r="F2119" s="55"/>
      <c r="G2119" s="55"/>
      <c r="H2119" s="51"/>
      <c r="I2119" s="51"/>
      <c r="J2119" s="48"/>
      <c r="K2119" s="51"/>
      <c r="L2119" s="48"/>
      <c r="M2119" s="51"/>
      <c r="N2119" s="48"/>
      <c r="O2119" s="51"/>
      <c r="P2119" s="48"/>
      <c r="Q2119" s="51"/>
      <c r="R2119" s="48"/>
      <c r="S2119" s="51"/>
      <c r="T2119" s="48"/>
      <c r="U2119" s="51"/>
      <c r="V2119" s="48"/>
      <c r="W2119" s="45"/>
      <c r="X2119"/>
      <c r="Y2119"/>
      <c r="Z2119"/>
      <c r="AA2119"/>
      <c r="AB2119"/>
    </row>
    <row r="2120" spans="1:28" x14ac:dyDescent="0.25">
      <c r="A2120" s="61"/>
      <c r="B2120" s="40"/>
      <c r="D2120" s="42"/>
      <c r="E2120" s="58"/>
      <c r="F2120" s="55"/>
      <c r="G2120" s="55"/>
      <c r="H2120" s="51"/>
      <c r="I2120" s="51"/>
      <c r="J2120" s="48"/>
      <c r="K2120" s="51"/>
      <c r="L2120" s="48"/>
      <c r="M2120" s="51"/>
      <c r="N2120" s="48"/>
      <c r="O2120" s="51"/>
      <c r="P2120" s="48"/>
      <c r="Q2120" s="51"/>
      <c r="R2120" s="48"/>
      <c r="S2120" s="51"/>
      <c r="T2120" s="48"/>
      <c r="U2120" s="51"/>
      <c r="V2120" s="48"/>
      <c r="W2120" s="45"/>
      <c r="X2120"/>
      <c r="Y2120"/>
      <c r="Z2120"/>
      <c r="AA2120"/>
      <c r="AB2120"/>
    </row>
    <row r="2121" spans="1:28" ht="15.75" thickBot="1" x14ac:dyDescent="0.3">
      <c r="A2121" s="62"/>
      <c r="B2121" s="41"/>
      <c r="C2121" s="35"/>
      <c r="D2121" s="25"/>
      <c r="E2121" s="59"/>
      <c r="F2121" s="56"/>
      <c r="G2121" s="56"/>
      <c r="H2121" s="52"/>
      <c r="I2121" s="52"/>
      <c r="J2121" s="53"/>
      <c r="K2121" s="52"/>
      <c r="L2121" s="53"/>
      <c r="M2121" s="52"/>
      <c r="N2121" s="53"/>
      <c r="O2121" s="52"/>
      <c r="P2121" s="53"/>
      <c r="Q2121" s="52"/>
      <c r="R2121" s="53"/>
      <c r="S2121" s="52"/>
      <c r="T2121" s="53"/>
      <c r="U2121" s="52"/>
      <c r="V2121" s="49"/>
      <c r="W2121" s="46"/>
      <c r="X2121"/>
      <c r="Y2121"/>
      <c r="Z2121"/>
      <c r="AA2121"/>
      <c r="AB2121"/>
    </row>
    <row r="2122" spans="1:28" x14ac:dyDescent="0.25">
      <c r="A2122" s="60"/>
      <c r="B2122" s="37" t="str">
        <f>IFERROR(VLOOKUP(A2122,'Listing Clients'!A:K,2,0),"")</f>
        <v/>
      </c>
      <c r="C2122" s="39" t="str">
        <f>IFERROR(VLOOKUP(A2122,'Listing Clients'!A:K,3,0),"")</f>
        <v/>
      </c>
      <c r="D2122" s="24"/>
      <c r="E2122" s="57"/>
      <c r="F2122" s="54"/>
      <c r="G2122" s="54"/>
      <c r="H2122" s="50">
        <f t="shared" ref="H2122" si="7967">G2122-F2122</f>
        <v>0</v>
      </c>
      <c r="I2122" s="50">
        <f t="shared" ref="I2122" si="7968">COUNTIF(D2122:D2125,"Adulte")*H2122</f>
        <v>0</v>
      </c>
      <c r="J2122" s="47">
        <f t="shared" ref="J2122" si="7969">IF(I2122="","",I2122*Y$2)</f>
        <v>0</v>
      </c>
      <c r="K2122" s="50">
        <f t="shared" ref="K2122" si="7970">COUNTIF(D2122:D2125,"E&lt;10 ans")*H2122</f>
        <v>0</v>
      </c>
      <c r="L2122" s="47">
        <f t="shared" si="7955"/>
        <v>0</v>
      </c>
      <c r="M2122" s="50">
        <f t="shared" ref="M2122" si="7971">COUNTIF(D2122:D2125,"Invité")*H2122</f>
        <v>0</v>
      </c>
      <c r="N2122" s="47">
        <f t="shared" ref="N2122" si="7972">IF(M2122="","",M2122*AC$2)</f>
        <v>0</v>
      </c>
      <c r="O2122" s="50">
        <f t="shared" ref="O2122" si="7973">COUNTIF(D2122:D2125,"Adulte")*H2122</f>
        <v>0</v>
      </c>
      <c r="P2122" s="47">
        <f t="shared" ref="P2122" si="7974">IF(O2122="","",O2122*Z$2)</f>
        <v>0</v>
      </c>
      <c r="Q2122" s="50">
        <f t="shared" ref="Q2122" si="7975">COUNTIF(D2122:D2125,"E&lt;10 ans")*H2122</f>
        <v>0</v>
      </c>
      <c r="R2122" s="47">
        <f t="shared" ref="R2122" si="7976">IF(Q2122="","",Q2122*AB$2)</f>
        <v>0</v>
      </c>
      <c r="S2122" s="50">
        <f t="shared" ref="S2122" si="7977">COUNTIF(D2122:D2125,"Invité")*H2122</f>
        <v>0</v>
      </c>
      <c r="T2122" s="47">
        <f t="shared" ref="T2122" si="7978">IF(S2122="","",S2122*AD$2)</f>
        <v>0</v>
      </c>
      <c r="U2122" s="50">
        <f t="shared" ref="U2122" si="7979">COUNTIF(D2122:D2125,"E&lt;3 ans")</f>
        <v>0</v>
      </c>
      <c r="V2122" s="47">
        <f t="shared" ref="V2122" si="7980">SUM(J2122,L2122,N2122,P2122,R2122,T2122,AE2122)</f>
        <v>0</v>
      </c>
      <c r="W2122" s="44">
        <f t="shared" ref="W2122" si="7981">SUM(O2122,Q2122,S2122)</f>
        <v>0</v>
      </c>
      <c r="X2122"/>
      <c r="Y2122"/>
      <c r="Z2122"/>
      <c r="AA2122"/>
      <c r="AB2122"/>
    </row>
    <row r="2123" spans="1:28" x14ac:dyDescent="0.25">
      <c r="A2123" s="61"/>
      <c r="B2123" s="40"/>
      <c r="D2123" s="42"/>
      <c r="E2123" s="58"/>
      <c r="F2123" s="55"/>
      <c r="G2123" s="55"/>
      <c r="H2123" s="51"/>
      <c r="I2123" s="51"/>
      <c r="J2123" s="48"/>
      <c r="K2123" s="51"/>
      <c r="L2123" s="48"/>
      <c r="M2123" s="51"/>
      <c r="N2123" s="48"/>
      <c r="O2123" s="51"/>
      <c r="P2123" s="48"/>
      <c r="Q2123" s="51"/>
      <c r="R2123" s="48"/>
      <c r="S2123" s="51"/>
      <c r="T2123" s="48"/>
      <c r="U2123" s="51"/>
      <c r="V2123" s="48"/>
      <c r="W2123" s="45"/>
      <c r="X2123"/>
      <c r="Y2123"/>
      <c r="Z2123"/>
      <c r="AA2123"/>
      <c r="AB2123"/>
    </row>
    <row r="2124" spans="1:28" x14ac:dyDescent="0.25">
      <c r="A2124" s="61"/>
      <c r="B2124" s="40"/>
      <c r="D2124" s="42"/>
      <c r="E2124" s="58"/>
      <c r="F2124" s="55"/>
      <c r="G2124" s="55"/>
      <c r="H2124" s="51"/>
      <c r="I2124" s="51"/>
      <c r="J2124" s="48"/>
      <c r="K2124" s="51"/>
      <c r="L2124" s="48"/>
      <c r="M2124" s="51"/>
      <c r="N2124" s="48"/>
      <c r="O2124" s="51"/>
      <c r="P2124" s="48"/>
      <c r="Q2124" s="51"/>
      <c r="R2124" s="48"/>
      <c r="S2124" s="51"/>
      <c r="T2124" s="48"/>
      <c r="U2124" s="51"/>
      <c r="V2124" s="48"/>
      <c r="W2124" s="45"/>
      <c r="X2124"/>
      <c r="Y2124"/>
      <c r="Z2124"/>
      <c r="AA2124"/>
      <c r="AB2124"/>
    </row>
    <row r="2125" spans="1:28" ht="15.75" thickBot="1" x14ac:dyDescent="0.3">
      <c r="A2125" s="62"/>
      <c r="B2125" s="41"/>
      <c r="C2125" s="35"/>
      <c r="D2125" s="25"/>
      <c r="E2125" s="59"/>
      <c r="F2125" s="56"/>
      <c r="G2125" s="56"/>
      <c r="H2125" s="52"/>
      <c r="I2125" s="52"/>
      <c r="J2125" s="53"/>
      <c r="K2125" s="52"/>
      <c r="L2125" s="53"/>
      <c r="M2125" s="52"/>
      <c r="N2125" s="53"/>
      <c r="O2125" s="52"/>
      <c r="P2125" s="53"/>
      <c r="Q2125" s="52"/>
      <c r="R2125" s="53"/>
      <c r="S2125" s="52"/>
      <c r="T2125" s="53"/>
      <c r="U2125" s="52"/>
      <c r="V2125" s="49"/>
      <c r="W2125" s="46"/>
      <c r="X2125"/>
      <c r="Y2125"/>
      <c r="Z2125"/>
      <c r="AA2125"/>
      <c r="AB2125"/>
    </row>
    <row r="2126" spans="1:28" x14ac:dyDescent="0.25">
      <c r="A2126" s="60"/>
      <c r="B2126" s="37" t="str">
        <f>IFERROR(VLOOKUP(A2126,'Listing Clients'!A:K,2,0),"")</f>
        <v/>
      </c>
      <c r="C2126" s="39" t="str">
        <f>IFERROR(VLOOKUP(A2126,'Listing Clients'!A:K,3,0),"")</f>
        <v/>
      </c>
      <c r="D2126" s="24"/>
      <c r="E2126" s="57"/>
      <c r="F2126" s="54"/>
      <c r="G2126" s="54"/>
      <c r="H2126" s="50">
        <f t="shared" ref="H2126" si="7982">G2126-F2126</f>
        <v>0</v>
      </c>
      <c r="I2126" s="50">
        <f t="shared" ref="I2126" si="7983">COUNTIF(D2126:D2129,"Adulte")*H2126</f>
        <v>0</v>
      </c>
      <c r="J2126" s="47">
        <f t="shared" ref="J2126" si="7984">IF(I2126="","",I2126*Y$2)</f>
        <v>0</v>
      </c>
      <c r="K2126" s="50">
        <f t="shared" ref="K2126" si="7985">COUNTIF(D2126:D2129,"E&lt;10 ans")*H2126</f>
        <v>0</v>
      </c>
      <c r="L2126" s="47">
        <f t="shared" si="7955"/>
        <v>0</v>
      </c>
      <c r="M2126" s="50">
        <f t="shared" ref="M2126" si="7986">COUNTIF(D2126:D2129,"Invité")*H2126</f>
        <v>0</v>
      </c>
      <c r="N2126" s="47">
        <f t="shared" ref="N2126" si="7987">IF(M2126="","",M2126*AC$2)</f>
        <v>0</v>
      </c>
      <c r="O2126" s="50">
        <f t="shared" ref="O2126" si="7988">COUNTIF(D2126:D2129,"Adulte")*H2126</f>
        <v>0</v>
      </c>
      <c r="P2126" s="47">
        <f t="shared" ref="P2126" si="7989">IF(O2126="","",O2126*Z$2)</f>
        <v>0</v>
      </c>
      <c r="Q2126" s="50">
        <f t="shared" ref="Q2126" si="7990">COUNTIF(D2126:D2129,"E&lt;10 ans")*H2126</f>
        <v>0</v>
      </c>
      <c r="R2126" s="47">
        <f t="shared" ref="R2126" si="7991">IF(Q2126="","",Q2126*AB$2)</f>
        <v>0</v>
      </c>
      <c r="S2126" s="50">
        <f t="shared" ref="S2126" si="7992">COUNTIF(D2126:D2129,"Invité")*H2126</f>
        <v>0</v>
      </c>
      <c r="T2126" s="47">
        <f t="shared" ref="T2126" si="7993">IF(S2126="","",S2126*AD$2)</f>
        <v>0</v>
      </c>
      <c r="U2126" s="50">
        <f t="shared" ref="U2126" si="7994">COUNTIF(D2126:D2129,"E&lt;3 ans")</f>
        <v>0</v>
      </c>
      <c r="V2126" s="47">
        <f t="shared" ref="V2126" si="7995">SUM(J2126,L2126,N2126,P2126,R2126,T2126,AE2126)</f>
        <v>0</v>
      </c>
      <c r="W2126" s="44">
        <f t="shared" ref="W2126" si="7996">SUM(O2126,Q2126,S2126)</f>
        <v>0</v>
      </c>
      <c r="X2126"/>
      <c r="Y2126"/>
      <c r="Z2126"/>
      <c r="AA2126"/>
      <c r="AB2126"/>
    </row>
    <row r="2127" spans="1:28" x14ac:dyDescent="0.25">
      <c r="A2127" s="61"/>
      <c r="B2127" s="40"/>
      <c r="D2127" s="42"/>
      <c r="E2127" s="58"/>
      <c r="F2127" s="55"/>
      <c r="G2127" s="55"/>
      <c r="H2127" s="51"/>
      <c r="I2127" s="51"/>
      <c r="J2127" s="48"/>
      <c r="K2127" s="51"/>
      <c r="L2127" s="48"/>
      <c r="M2127" s="51"/>
      <c r="N2127" s="48"/>
      <c r="O2127" s="51"/>
      <c r="P2127" s="48"/>
      <c r="Q2127" s="51"/>
      <c r="R2127" s="48"/>
      <c r="S2127" s="51"/>
      <c r="T2127" s="48"/>
      <c r="U2127" s="51"/>
      <c r="V2127" s="48"/>
      <c r="W2127" s="45"/>
      <c r="X2127"/>
      <c r="Y2127"/>
      <c r="Z2127"/>
      <c r="AA2127"/>
      <c r="AB2127"/>
    </row>
    <row r="2128" spans="1:28" x14ac:dyDescent="0.25">
      <c r="A2128" s="61"/>
      <c r="B2128" s="40"/>
      <c r="D2128" s="42"/>
      <c r="E2128" s="58"/>
      <c r="F2128" s="55"/>
      <c r="G2128" s="55"/>
      <c r="H2128" s="51"/>
      <c r="I2128" s="51"/>
      <c r="J2128" s="48"/>
      <c r="K2128" s="51"/>
      <c r="L2128" s="48"/>
      <c r="M2128" s="51"/>
      <c r="N2128" s="48"/>
      <c r="O2128" s="51"/>
      <c r="P2128" s="48"/>
      <c r="Q2128" s="51"/>
      <c r="R2128" s="48"/>
      <c r="S2128" s="51"/>
      <c r="T2128" s="48"/>
      <c r="U2128" s="51"/>
      <c r="V2128" s="48"/>
      <c r="W2128" s="45"/>
      <c r="X2128"/>
      <c r="Y2128"/>
      <c r="Z2128"/>
      <c r="AA2128"/>
      <c r="AB2128"/>
    </row>
    <row r="2129" spans="1:28" ht="15.75" thickBot="1" x14ac:dyDescent="0.3">
      <c r="A2129" s="62"/>
      <c r="B2129" s="41"/>
      <c r="C2129" s="35"/>
      <c r="D2129" s="25"/>
      <c r="E2129" s="59"/>
      <c r="F2129" s="56"/>
      <c r="G2129" s="56"/>
      <c r="H2129" s="52"/>
      <c r="I2129" s="52"/>
      <c r="J2129" s="53"/>
      <c r="K2129" s="52"/>
      <c r="L2129" s="53"/>
      <c r="M2129" s="52"/>
      <c r="N2129" s="53"/>
      <c r="O2129" s="52"/>
      <c r="P2129" s="53"/>
      <c r="Q2129" s="52"/>
      <c r="R2129" s="53"/>
      <c r="S2129" s="52"/>
      <c r="T2129" s="53"/>
      <c r="U2129" s="52"/>
      <c r="V2129" s="49"/>
      <c r="W2129" s="46"/>
      <c r="X2129"/>
      <c r="Y2129"/>
      <c r="Z2129"/>
      <c r="AA2129"/>
      <c r="AB2129"/>
    </row>
    <row r="2130" spans="1:28" x14ac:dyDescent="0.25">
      <c r="A2130" s="60"/>
      <c r="B2130" s="37" t="str">
        <f>IFERROR(VLOOKUP(A2130,'Listing Clients'!A:K,2,0),"")</f>
        <v/>
      </c>
      <c r="C2130" s="39" t="str">
        <f>IFERROR(VLOOKUP(A2130,'Listing Clients'!A:K,3,0),"")</f>
        <v/>
      </c>
      <c r="D2130" s="24"/>
      <c r="E2130" s="57"/>
      <c r="F2130" s="54"/>
      <c r="G2130" s="54"/>
      <c r="H2130" s="50">
        <f t="shared" ref="H2130" si="7997">G2130-F2130</f>
        <v>0</v>
      </c>
      <c r="I2130" s="50">
        <f t="shared" ref="I2130" si="7998">COUNTIF(D2130:D2133,"Adulte")*H2130</f>
        <v>0</v>
      </c>
      <c r="J2130" s="47">
        <f t="shared" ref="J2130" si="7999">IF(I2130="","",I2130*Y$2)</f>
        <v>0</v>
      </c>
      <c r="K2130" s="50">
        <f t="shared" ref="K2130" si="8000">COUNTIF(D2130:D2133,"E&lt;10 ans")*H2130</f>
        <v>0</v>
      </c>
      <c r="L2130" s="47">
        <f t="shared" si="7955"/>
        <v>0</v>
      </c>
      <c r="M2130" s="50">
        <f t="shared" ref="M2130" si="8001">COUNTIF(D2130:D2133,"Invité")*H2130</f>
        <v>0</v>
      </c>
      <c r="N2130" s="47">
        <f t="shared" ref="N2130" si="8002">IF(M2130="","",M2130*AC$2)</f>
        <v>0</v>
      </c>
      <c r="O2130" s="50">
        <f t="shared" ref="O2130" si="8003">COUNTIF(D2130:D2133,"Adulte")*H2130</f>
        <v>0</v>
      </c>
      <c r="P2130" s="47">
        <f t="shared" ref="P2130" si="8004">IF(O2130="","",O2130*Z$2)</f>
        <v>0</v>
      </c>
      <c r="Q2130" s="50">
        <f t="shared" ref="Q2130" si="8005">COUNTIF(D2130:D2133,"E&lt;10 ans")*H2130</f>
        <v>0</v>
      </c>
      <c r="R2130" s="47">
        <f t="shared" ref="R2130" si="8006">IF(Q2130="","",Q2130*AB$2)</f>
        <v>0</v>
      </c>
      <c r="S2130" s="50">
        <f t="shared" ref="S2130" si="8007">COUNTIF(D2130:D2133,"Invité")*H2130</f>
        <v>0</v>
      </c>
      <c r="T2130" s="47">
        <f t="shared" ref="T2130" si="8008">IF(S2130="","",S2130*AD$2)</f>
        <v>0</v>
      </c>
      <c r="U2130" s="50">
        <f t="shared" ref="U2130" si="8009">COUNTIF(D2130:D2133,"E&lt;3 ans")</f>
        <v>0</v>
      </c>
      <c r="V2130" s="47">
        <f t="shared" ref="V2130" si="8010">SUM(J2130,L2130,N2130,P2130,R2130,T2130,AE2130)</f>
        <v>0</v>
      </c>
      <c r="W2130" s="44">
        <f t="shared" ref="W2130" si="8011">SUM(O2130,Q2130,S2130)</f>
        <v>0</v>
      </c>
      <c r="X2130"/>
      <c r="Y2130"/>
      <c r="Z2130"/>
      <c r="AA2130"/>
      <c r="AB2130"/>
    </row>
    <row r="2131" spans="1:28" x14ac:dyDescent="0.25">
      <c r="A2131" s="61"/>
      <c r="B2131" s="40"/>
      <c r="D2131" s="42"/>
      <c r="E2131" s="58"/>
      <c r="F2131" s="55"/>
      <c r="G2131" s="55"/>
      <c r="H2131" s="51"/>
      <c r="I2131" s="51"/>
      <c r="J2131" s="48"/>
      <c r="K2131" s="51"/>
      <c r="L2131" s="48"/>
      <c r="M2131" s="51"/>
      <c r="N2131" s="48"/>
      <c r="O2131" s="51"/>
      <c r="P2131" s="48"/>
      <c r="Q2131" s="51"/>
      <c r="R2131" s="48"/>
      <c r="S2131" s="51"/>
      <c r="T2131" s="48"/>
      <c r="U2131" s="51"/>
      <c r="V2131" s="48"/>
      <c r="W2131" s="45"/>
      <c r="X2131"/>
      <c r="Y2131"/>
      <c r="Z2131"/>
      <c r="AA2131"/>
      <c r="AB2131"/>
    </row>
    <row r="2132" spans="1:28" x14ac:dyDescent="0.25">
      <c r="A2132" s="61"/>
      <c r="B2132" s="40"/>
      <c r="D2132" s="42"/>
      <c r="E2132" s="58"/>
      <c r="F2132" s="55"/>
      <c r="G2132" s="55"/>
      <c r="H2132" s="51"/>
      <c r="I2132" s="51"/>
      <c r="J2132" s="48"/>
      <c r="K2132" s="51"/>
      <c r="L2132" s="48"/>
      <c r="M2132" s="51"/>
      <c r="N2132" s="48"/>
      <c r="O2132" s="51"/>
      <c r="P2132" s="48"/>
      <c r="Q2132" s="51"/>
      <c r="R2132" s="48"/>
      <c r="S2132" s="51"/>
      <c r="T2132" s="48"/>
      <c r="U2132" s="51"/>
      <c r="V2132" s="48"/>
      <c r="W2132" s="45"/>
      <c r="X2132"/>
      <c r="Y2132"/>
      <c r="Z2132"/>
      <c r="AA2132"/>
      <c r="AB2132"/>
    </row>
    <row r="2133" spans="1:28" ht="15.75" thickBot="1" x14ac:dyDescent="0.3">
      <c r="A2133" s="62"/>
      <c r="B2133" s="41"/>
      <c r="C2133" s="35"/>
      <c r="D2133" s="25"/>
      <c r="E2133" s="59"/>
      <c r="F2133" s="56"/>
      <c r="G2133" s="56"/>
      <c r="H2133" s="52"/>
      <c r="I2133" s="52"/>
      <c r="J2133" s="53"/>
      <c r="K2133" s="52"/>
      <c r="L2133" s="53"/>
      <c r="M2133" s="52"/>
      <c r="N2133" s="53"/>
      <c r="O2133" s="52"/>
      <c r="P2133" s="53"/>
      <c r="Q2133" s="52"/>
      <c r="R2133" s="53"/>
      <c r="S2133" s="52"/>
      <c r="T2133" s="53"/>
      <c r="U2133" s="52"/>
      <c r="V2133" s="49"/>
      <c r="W2133" s="46"/>
      <c r="X2133"/>
      <c r="Y2133"/>
      <c r="Z2133"/>
      <c r="AA2133"/>
      <c r="AB2133"/>
    </row>
    <row r="2134" spans="1:28" x14ac:dyDescent="0.25">
      <c r="A2134" s="60"/>
      <c r="B2134" s="37" t="str">
        <f>IFERROR(VLOOKUP(A2134,'Listing Clients'!A:K,2,0),"")</f>
        <v/>
      </c>
      <c r="C2134" s="39" t="str">
        <f>IFERROR(VLOOKUP(A2134,'Listing Clients'!A:K,3,0),"")</f>
        <v/>
      </c>
      <c r="D2134" s="24"/>
      <c r="E2134" s="57"/>
      <c r="F2134" s="54"/>
      <c r="G2134" s="54"/>
      <c r="H2134" s="50">
        <f t="shared" ref="H2134" si="8012">G2134-F2134</f>
        <v>0</v>
      </c>
      <c r="I2134" s="50">
        <f t="shared" ref="I2134" si="8013">COUNTIF(D2134:D2137,"Adulte")*H2134</f>
        <v>0</v>
      </c>
      <c r="J2134" s="47">
        <f t="shared" ref="J2134" si="8014">IF(I2134="","",I2134*Y$2)</f>
        <v>0</v>
      </c>
      <c r="K2134" s="50">
        <f t="shared" ref="K2134" si="8015">COUNTIF(D2134:D2137,"E&lt;10 ans")*H2134</f>
        <v>0</v>
      </c>
      <c r="L2134" s="47">
        <f t="shared" si="7955"/>
        <v>0</v>
      </c>
      <c r="M2134" s="50">
        <f t="shared" ref="M2134" si="8016">COUNTIF(D2134:D2137,"Invité")*H2134</f>
        <v>0</v>
      </c>
      <c r="N2134" s="47">
        <f t="shared" ref="N2134" si="8017">IF(M2134="","",M2134*AC$2)</f>
        <v>0</v>
      </c>
      <c r="O2134" s="50">
        <f t="shared" ref="O2134" si="8018">COUNTIF(D2134:D2137,"Adulte")*H2134</f>
        <v>0</v>
      </c>
      <c r="P2134" s="47">
        <f t="shared" ref="P2134" si="8019">IF(O2134="","",O2134*Z$2)</f>
        <v>0</v>
      </c>
      <c r="Q2134" s="50">
        <f t="shared" ref="Q2134" si="8020">COUNTIF(D2134:D2137,"E&lt;10 ans")*H2134</f>
        <v>0</v>
      </c>
      <c r="R2134" s="47">
        <f t="shared" ref="R2134" si="8021">IF(Q2134="","",Q2134*AB$2)</f>
        <v>0</v>
      </c>
      <c r="S2134" s="50">
        <f t="shared" ref="S2134" si="8022">COUNTIF(D2134:D2137,"Invité")*H2134</f>
        <v>0</v>
      </c>
      <c r="T2134" s="47">
        <f t="shared" ref="T2134" si="8023">IF(S2134="","",S2134*AD$2)</f>
        <v>0</v>
      </c>
      <c r="U2134" s="50">
        <f t="shared" ref="U2134" si="8024">COUNTIF(D2134:D2137,"E&lt;3 ans")</f>
        <v>0</v>
      </c>
      <c r="V2134" s="47">
        <f t="shared" ref="V2134" si="8025">SUM(J2134,L2134,N2134,P2134,R2134,T2134,AE2134)</f>
        <v>0</v>
      </c>
      <c r="W2134" s="44">
        <f t="shared" ref="W2134" si="8026">SUM(O2134,Q2134,S2134)</f>
        <v>0</v>
      </c>
      <c r="X2134"/>
      <c r="Y2134"/>
      <c r="Z2134"/>
      <c r="AA2134"/>
      <c r="AB2134"/>
    </row>
    <row r="2135" spans="1:28" x14ac:dyDescent="0.25">
      <c r="A2135" s="61"/>
      <c r="B2135" s="40"/>
      <c r="D2135" s="42"/>
      <c r="E2135" s="58"/>
      <c r="F2135" s="55"/>
      <c r="G2135" s="55"/>
      <c r="H2135" s="51"/>
      <c r="I2135" s="51"/>
      <c r="J2135" s="48"/>
      <c r="K2135" s="51"/>
      <c r="L2135" s="48"/>
      <c r="M2135" s="51"/>
      <c r="N2135" s="48"/>
      <c r="O2135" s="51"/>
      <c r="P2135" s="48"/>
      <c r="Q2135" s="51"/>
      <c r="R2135" s="48"/>
      <c r="S2135" s="51"/>
      <c r="T2135" s="48"/>
      <c r="U2135" s="51"/>
      <c r="V2135" s="48"/>
      <c r="W2135" s="45"/>
      <c r="X2135"/>
      <c r="Y2135"/>
      <c r="Z2135"/>
      <c r="AA2135"/>
      <c r="AB2135"/>
    </row>
    <row r="2136" spans="1:28" x14ac:dyDescent="0.25">
      <c r="A2136" s="61"/>
      <c r="B2136" s="40"/>
      <c r="D2136" s="42"/>
      <c r="E2136" s="58"/>
      <c r="F2136" s="55"/>
      <c r="G2136" s="55"/>
      <c r="H2136" s="51"/>
      <c r="I2136" s="51"/>
      <c r="J2136" s="48"/>
      <c r="K2136" s="51"/>
      <c r="L2136" s="48"/>
      <c r="M2136" s="51"/>
      <c r="N2136" s="48"/>
      <c r="O2136" s="51"/>
      <c r="P2136" s="48"/>
      <c r="Q2136" s="51"/>
      <c r="R2136" s="48"/>
      <c r="S2136" s="51"/>
      <c r="T2136" s="48"/>
      <c r="U2136" s="51"/>
      <c r="V2136" s="48"/>
      <c r="W2136" s="45"/>
      <c r="X2136"/>
      <c r="Y2136"/>
      <c r="Z2136"/>
      <c r="AA2136"/>
      <c r="AB2136"/>
    </row>
    <row r="2137" spans="1:28" ht="15.75" thickBot="1" x14ac:dyDescent="0.3">
      <c r="A2137" s="62"/>
      <c r="B2137" s="41"/>
      <c r="C2137" s="35"/>
      <c r="D2137" s="25"/>
      <c r="E2137" s="59"/>
      <c r="F2137" s="56"/>
      <c r="G2137" s="56"/>
      <c r="H2137" s="52"/>
      <c r="I2137" s="52"/>
      <c r="J2137" s="53"/>
      <c r="K2137" s="52"/>
      <c r="L2137" s="53"/>
      <c r="M2137" s="52"/>
      <c r="N2137" s="53"/>
      <c r="O2137" s="52"/>
      <c r="P2137" s="53"/>
      <c r="Q2137" s="52"/>
      <c r="R2137" s="53"/>
      <c r="S2137" s="52"/>
      <c r="T2137" s="53"/>
      <c r="U2137" s="52"/>
      <c r="V2137" s="49"/>
      <c r="W2137" s="46"/>
      <c r="X2137"/>
      <c r="Y2137"/>
      <c r="Z2137"/>
      <c r="AA2137"/>
      <c r="AB2137"/>
    </row>
    <row r="2138" spans="1:28" x14ac:dyDescent="0.25">
      <c r="A2138" s="60"/>
      <c r="B2138" s="37" t="str">
        <f>IFERROR(VLOOKUP(A2138,'Listing Clients'!A:K,2,0),"")</f>
        <v/>
      </c>
      <c r="C2138" s="39" t="str">
        <f>IFERROR(VLOOKUP(A2138,'Listing Clients'!A:K,3,0),"")</f>
        <v/>
      </c>
      <c r="D2138" s="24"/>
      <c r="E2138" s="57"/>
      <c r="F2138" s="54"/>
      <c r="G2138" s="54"/>
      <c r="H2138" s="50">
        <f t="shared" ref="H2138" si="8027">G2138-F2138</f>
        <v>0</v>
      </c>
      <c r="I2138" s="50">
        <f t="shared" ref="I2138" si="8028">COUNTIF(D2138:D2141,"Adulte")*H2138</f>
        <v>0</v>
      </c>
      <c r="J2138" s="47">
        <f t="shared" ref="J2138" si="8029">IF(I2138="","",I2138*Y$2)</f>
        <v>0</v>
      </c>
      <c r="K2138" s="50">
        <f t="shared" ref="K2138" si="8030">COUNTIF(D2138:D2141,"E&lt;10 ans")*H2138</f>
        <v>0</v>
      </c>
      <c r="L2138" s="47">
        <f t="shared" si="7955"/>
        <v>0</v>
      </c>
      <c r="M2138" s="50">
        <f t="shared" ref="M2138" si="8031">COUNTIF(D2138:D2141,"Invité")*H2138</f>
        <v>0</v>
      </c>
      <c r="N2138" s="47">
        <f t="shared" ref="N2138" si="8032">IF(M2138="","",M2138*AC$2)</f>
        <v>0</v>
      </c>
      <c r="O2138" s="50">
        <f t="shared" ref="O2138" si="8033">COUNTIF(D2138:D2141,"Adulte")*H2138</f>
        <v>0</v>
      </c>
      <c r="P2138" s="47">
        <f t="shared" ref="P2138" si="8034">IF(O2138="","",O2138*Z$2)</f>
        <v>0</v>
      </c>
      <c r="Q2138" s="50">
        <f t="shared" ref="Q2138" si="8035">COUNTIF(D2138:D2141,"E&lt;10 ans")*H2138</f>
        <v>0</v>
      </c>
      <c r="R2138" s="47">
        <f t="shared" ref="R2138" si="8036">IF(Q2138="","",Q2138*AB$2)</f>
        <v>0</v>
      </c>
      <c r="S2138" s="50">
        <f t="shared" ref="S2138" si="8037">COUNTIF(D2138:D2141,"Invité")*H2138</f>
        <v>0</v>
      </c>
      <c r="T2138" s="47">
        <f t="shared" ref="T2138" si="8038">IF(S2138="","",S2138*AD$2)</f>
        <v>0</v>
      </c>
      <c r="U2138" s="50">
        <f t="shared" ref="U2138" si="8039">COUNTIF(D2138:D2141,"E&lt;3 ans")</f>
        <v>0</v>
      </c>
      <c r="V2138" s="47">
        <f t="shared" ref="V2138" si="8040">SUM(J2138,L2138,N2138,P2138,R2138,T2138,AE2138)</f>
        <v>0</v>
      </c>
      <c r="W2138" s="44">
        <f t="shared" ref="W2138" si="8041">SUM(O2138,Q2138,S2138)</f>
        <v>0</v>
      </c>
      <c r="X2138"/>
      <c r="Y2138"/>
      <c r="Z2138"/>
      <c r="AA2138"/>
      <c r="AB2138"/>
    </row>
    <row r="2139" spans="1:28" x14ac:dyDescent="0.25">
      <c r="A2139" s="61"/>
      <c r="B2139" s="40"/>
      <c r="D2139" s="42"/>
      <c r="E2139" s="58"/>
      <c r="F2139" s="55"/>
      <c r="G2139" s="55"/>
      <c r="H2139" s="51"/>
      <c r="I2139" s="51"/>
      <c r="J2139" s="48"/>
      <c r="K2139" s="51"/>
      <c r="L2139" s="48"/>
      <c r="M2139" s="51"/>
      <c r="N2139" s="48"/>
      <c r="O2139" s="51"/>
      <c r="P2139" s="48"/>
      <c r="Q2139" s="51"/>
      <c r="R2139" s="48"/>
      <c r="S2139" s="51"/>
      <c r="T2139" s="48"/>
      <c r="U2139" s="51"/>
      <c r="V2139" s="48"/>
      <c r="W2139" s="45"/>
      <c r="X2139"/>
      <c r="Y2139"/>
      <c r="Z2139"/>
      <c r="AA2139"/>
      <c r="AB2139"/>
    </row>
    <row r="2140" spans="1:28" x14ac:dyDescent="0.25">
      <c r="A2140" s="61"/>
      <c r="B2140" s="40"/>
      <c r="D2140" s="42"/>
      <c r="E2140" s="58"/>
      <c r="F2140" s="55"/>
      <c r="G2140" s="55"/>
      <c r="H2140" s="51"/>
      <c r="I2140" s="51"/>
      <c r="J2140" s="48"/>
      <c r="K2140" s="51"/>
      <c r="L2140" s="48"/>
      <c r="M2140" s="51"/>
      <c r="N2140" s="48"/>
      <c r="O2140" s="51"/>
      <c r="P2140" s="48"/>
      <c r="Q2140" s="51"/>
      <c r="R2140" s="48"/>
      <c r="S2140" s="51"/>
      <c r="T2140" s="48"/>
      <c r="U2140" s="51"/>
      <c r="V2140" s="48"/>
      <c r="W2140" s="45"/>
      <c r="X2140"/>
      <c r="Y2140"/>
      <c r="Z2140"/>
      <c r="AA2140"/>
      <c r="AB2140"/>
    </row>
    <row r="2141" spans="1:28" ht="15.75" thickBot="1" x14ac:dyDescent="0.3">
      <c r="A2141" s="62"/>
      <c r="B2141" s="41"/>
      <c r="C2141" s="35"/>
      <c r="D2141" s="25"/>
      <c r="E2141" s="59"/>
      <c r="F2141" s="56"/>
      <c r="G2141" s="56"/>
      <c r="H2141" s="52"/>
      <c r="I2141" s="52"/>
      <c r="J2141" s="53"/>
      <c r="K2141" s="52"/>
      <c r="L2141" s="53"/>
      <c r="M2141" s="52"/>
      <c r="N2141" s="53"/>
      <c r="O2141" s="52"/>
      <c r="P2141" s="53"/>
      <c r="Q2141" s="52"/>
      <c r="R2141" s="53"/>
      <c r="S2141" s="52"/>
      <c r="T2141" s="53"/>
      <c r="U2141" s="52"/>
      <c r="V2141" s="49"/>
      <c r="W2141" s="46"/>
      <c r="X2141"/>
      <c r="Y2141"/>
      <c r="Z2141"/>
      <c r="AA2141"/>
      <c r="AB2141"/>
    </row>
    <row r="2142" spans="1:28" x14ac:dyDescent="0.25">
      <c r="A2142" s="60"/>
      <c r="B2142" s="37" t="str">
        <f>IFERROR(VLOOKUP(A2142,'Listing Clients'!A:K,2,0),"")</f>
        <v/>
      </c>
      <c r="C2142" s="39" t="str">
        <f>IFERROR(VLOOKUP(A2142,'Listing Clients'!A:K,3,0),"")</f>
        <v/>
      </c>
      <c r="D2142" s="24"/>
      <c r="E2142" s="57"/>
      <c r="F2142" s="54"/>
      <c r="G2142" s="54"/>
      <c r="H2142" s="50">
        <f t="shared" ref="H2142" si="8042">G2142-F2142</f>
        <v>0</v>
      </c>
      <c r="I2142" s="50">
        <f t="shared" ref="I2142" si="8043">COUNTIF(D2142:D2145,"Adulte")*H2142</f>
        <v>0</v>
      </c>
      <c r="J2142" s="47">
        <f t="shared" ref="J2142" si="8044">IF(I2142="","",I2142*Y$2)</f>
        <v>0</v>
      </c>
      <c r="K2142" s="50">
        <f t="shared" ref="K2142" si="8045">COUNTIF(D2142:D2145,"E&lt;10 ans")*H2142</f>
        <v>0</v>
      </c>
      <c r="L2142" s="47">
        <f t="shared" si="7955"/>
        <v>0</v>
      </c>
      <c r="M2142" s="50">
        <f t="shared" ref="M2142" si="8046">COUNTIF(D2142:D2145,"Invité")*H2142</f>
        <v>0</v>
      </c>
      <c r="N2142" s="47">
        <f t="shared" ref="N2142" si="8047">IF(M2142="","",M2142*AC$2)</f>
        <v>0</v>
      </c>
      <c r="O2142" s="50">
        <f t="shared" ref="O2142" si="8048">COUNTIF(D2142:D2145,"Adulte")*H2142</f>
        <v>0</v>
      </c>
      <c r="P2142" s="47">
        <f t="shared" ref="P2142" si="8049">IF(O2142="","",O2142*Z$2)</f>
        <v>0</v>
      </c>
      <c r="Q2142" s="50">
        <f t="shared" ref="Q2142" si="8050">COUNTIF(D2142:D2145,"E&lt;10 ans")*H2142</f>
        <v>0</v>
      </c>
      <c r="R2142" s="47">
        <f t="shared" ref="R2142" si="8051">IF(Q2142="","",Q2142*AB$2)</f>
        <v>0</v>
      </c>
      <c r="S2142" s="50">
        <f t="shared" ref="S2142" si="8052">COUNTIF(D2142:D2145,"Invité")*H2142</f>
        <v>0</v>
      </c>
      <c r="T2142" s="47">
        <f t="shared" ref="T2142" si="8053">IF(S2142="","",S2142*AD$2)</f>
        <v>0</v>
      </c>
      <c r="U2142" s="50">
        <f t="shared" ref="U2142" si="8054">COUNTIF(D2142:D2145,"E&lt;3 ans")</f>
        <v>0</v>
      </c>
      <c r="V2142" s="47">
        <f t="shared" ref="V2142" si="8055">SUM(J2142,L2142,N2142,P2142,R2142,T2142,AE2142)</f>
        <v>0</v>
      </c>
      <c r="W2142" s="44">
        <f t="shared" ref="W2142" si="8056">SUM(O2142,Q2142,S2142)</f>
        <v>0</v>
      </c>
      <c r="X2142"/>
      <c r="Y2142"/>
      <c r="Z2142"/>
      <c r="AA2142"/>
      <c r="AB2142"/>
    </row>
    <row r="2143" spans="1:28" x14ac:dyDescent="0.25">
      <c r="A2143" s="61"/>
      <c r="B2143" s="40"/>
      <c r="D2143" s="42"/>
      <c r="E2143" s="58"/>
      <c r="F2143" s="55"/>
      <c r="G2143" s="55"/>
      <c r="H2143" s="51"/>
      <c r="I2143" s="51"/>
      <c r="J2143" s="48"/>
      <c r="K2143" s="51"/>
      <c r="L2143" s="48"/>
      <c r="M2143" s="51"/>
      <c r="N2143" s="48"/>
      <c r="O2143" s="51"/>
      <c r="P2143" s="48"/>
      <c r="Q2143" s="51"/>
      <c r="R2143" s="48"/>
      <c r="S2143" s="51"/>
      <c r="T2143" s="48"/>
      <c r="U2143" s="51"/>
      <c r="V2143" s="48"/>
      <c r="W2143" s="45"/>
      <c r="X2143"/>
      <c r="Y2143"/>
      <c r="Z2143"/>
      <c r="AA2143"/>
      <c r="AB2143"/>
    </row>
    <row r="2144" spans="1:28" x14ac:dyDescent="0.25">
      <c r="A2144" s="61"/>
      <c r="B2144" s="40"/>
      <c r="D2144" s="42"/>
      <c r="E2144" s="58"/>
      <c r="F2144" s="55"/>
      <c r="G2144" s="55"/>
      <c r="H2144" s="51"/>
      <c r="I2144" s="51"/>
      <c r="J2144" s="48"/>
      <c r="K2144" s="51"/>
      <c r="L2144" s="48"/>
      <c r="M2144" s="51"/>
      <c r="N2144" s="48"/>
      <c r="O2144" s="51"/>
      <c r="P2144" s="48"/>
      <c r="Q2144" s="51"/>
      <c r="R2144" s="48"/>
      <c r="S2144" s="51"/>
      <c r="T2144" s="48"/>
      <c r="U2144" s="51"/>
      <c r="V2144" s="48"/>
      <c r="W2144" s="45"/>
      <c r="X2144"/>
      <c r="Y2144"/>
      <c r="Z2144"/>
      <c r="AA2144"/>
      <c r="AB2144"/>
    </row>
    <row r="2145" spans="1:28" ht="15.75" thickBot="1" x14ac:dyDescent="0.3">
      <c r="A2145" s="62"/>
      <c r="B2145" s="41"/>
      <c r="C2145" s="35"/>
      <c r="D2145" s="25"/>
      <c r="E2145" s="59"/>
      <c r="F2145" s="56"/>
      <c r="G2145" s="56"/>
      <c r="H2145" s="52"/>
      <c r="I2145" s="52"/>
      <c r="J2145" s="53"/>
      <c r="K2145" s="52"/>
      <c r="L2145" s="53"/>
      <c r="M2145" s="52"/>
      <c r="N2145" s="53"/>
      <c r="O2145" s="52"/>
      <c r="P2145" s="53"/>
      <c r="Q2145" s="52"/>
      <c r="R2145" s="53"/>
      <c r="S2145" s="52"/>
      <c r="T2145" s="53"/>
      <c r="U2145" s="52"/>
      <c r="V2145" s="49"/>
      <c r="W2145" s="46"/>
      <c r="X2145"/>
      <c r="Y2145"/>
      <c r="Z2145"/>
      <c r="AA2145"/>
      <c r="AB2145"/>
    </row>
    <row r="2146" spans="1:28" x14ac:dyDescent="0.25">
      <c r="A2146" s="60"/>
      <c r="B2146" s="37" t="str">
        <f>IFERROR(VLOOKUP(A2146,'Listing Clients'!A:K,2,0),"")</f>
        <v/>
      </c>
      <c r="C2146" s="39" t="str">
        <f>IFERROR(VLOOKUP(A2146,'Listing Clients'!A:K,3,0),"")</f>
        <v/>
      </c>
      <c r="D2146" s="24"/>
      <c r="E2146" s="57"/>
      <c r="F2146" s="54"/>
      <c r="G2146" s="54"/>
      <c r="H2146" s="50">
        <f t="shared" ref="H2146" si="8057">G2146-F2146</f>
        <v>0</v>
      </c>
      <c r="I2146" s="50">
        <f t="shared" ref="I2146" si="8058">COUNTIF(D2146:D2149,"Adulte")*H2146</f>
        <v>0</v>
      </c>
      <c r="J2146" s="47">
        <f t="shared" ref="J2146" si="8059">IF(I2146="","",I2146*Y$2)</f>
        <v>0</v>
      </c>
      <c r="K2146" s="50">
        <f t="shared" ref="K2146" si="8060">COUNTIF(D2146:D2149,"E&lt;10 ans")*H2146</f>
        <v>0</v>
      </c>
      <c r="L2146" s="47">
        <f t="shared" si="7955"/>
        <v>0</v>
      </c>
      <c r="M2146" s="50">
        <f t="shared" ref="M2146" si="8061">COUNTIF(D2146:D2149,"Invité")*H2146</f>
        <v>0</v>
      </c>
      <c r="N2146" s="47">
        <f t="shared" ref="N2146" si="8062">IF(M2146="","",M2146*AC$2)</f>
        <v>0</v>
      </c>
      <c r="O2146" s="50">
        <f t="shared" ref="O2146" si="8063">COUNTIF(D2146:D2149,"Adulte")*H2146</f>
        <v>0</v>
      </c>
      <c r="P2146" s="47">
        <f t="shared" ref="P2146" si="8064">IF(O2146="","",O2146*Z$2)</f>
        <v>0</v>
      </c>
      <c r="Q2146" s="50">
        <f t="shared" ref="Q2146" si="8065">COUNTIF(D2146:D2149,"E&lt;10 ans")*H2146</f>
        <v>0</v>
      </c>
      <c r="R2146" s="47">
        <f t="shared" ref="R2146" si="8066">IF(Q2146="","",Q2146*AB$2)</f>
        <v>0</v>
      </c>
      <c r="S2146" s="50">
        <f t="shared" ref="S2146" si="8067">COUNTIF(D2146:D2149,"Invité")*H2146</f>
        <v>0</v>
      </c>
      <c r="T2146" s="47">
        <f t="shared" ref="T2146" si="8068">IF(S2146="","",S2146*AD$2)</f>
        <v>0</v>
      </c>
      <c r="U2146" s="50">
        <f t="shared" ref="U2146" si="8069">COUNTIF(D2146:D2149,"E&lt;3 ans")</f>
        <v>0</v>
      </c>
      <c r="V2146" s="47">
        <f t="shared" ref="V2146" si="8070">SUM(J2146,L2146,N2146,P2146,R2146,T2146,AE2146)</f>
        <v>0</v>
      </c>
      <c r="W2146" s="44">
        <f t="shared" ref="W2146" si="8071">SUM(O2146,Q2146,S2146)</f>
        <v>0</v>
      </c>
      <c r="X2146"/>
      <c r="Y2146"/>
      <c r="Z2146"/>
      <c r="AA2146"/>
      <c r="AB2146"/>
    </row>
    <row r="2147" spans="1:28" x14ac:dyDescent="0.25">
      <c r="A2147" s="61"/>
      <c r="B2147" s="40"/>
      <c r="D2147" s="42"/>
      <c r="E2147" s="58"/>
      <c r="F2147" s="55"/>
      <c r="G2147" s="55"/>
      <c r="H2147" s="51"/>
      <c r="I2147" s="51"/>
      <c r="J2147" s="48"/>
      <c r="K2147" s="51"/>
      <c r="L2147" s="48"/>
      <c r="M2147" s="51"/>
      <c r="N2147" s="48"/>
      <c r="O2147" s="51"/>
      <c r="P2147" s="48"/>
      <c r="Q2147" s="51"/>
      <c r="R2147" s="48"/>
      <c r="S2147" s="51"/>
      <c r="T2147" s="48"/>
      <c r="U2147" s="51"/>
      <c r="V2147" s="48"/>
      <c r="W2147" s="45"/>
      <c r="X2147"/>
      <c r="Y2147"/>
      <c r="Z2147"/>
      <c r="AA2147"/>
      <c r="AB2147"/>
    </row>
    <row r="2148" spans="1:28" x14ac:dyDescent="0.25">
      <c r="A2148" s="61"/>
      <c r="B2148" s="40"/>
      <c r="D2148" s="42"/>
      <c r="E2148" s="58"/>
      <c r="F2148" s="55"/>
      <c r="G2148" s="55"/>
      <c r="H2148" s="51"/>
      <c r="I2148" s="51"/>
      <c r="J2148" s="48"/>
      <c r="K2148" s="51"/>
      <c r="L2148" s="48"/>
      <c r="M2148" s="51"/>
      <c r="N2148" s="48"/>
      <c r="O2148" s="51"/>
      <c r="P2148" s="48"/>
      <c r="Q2148" s="51"/>
      <c r="R2148" s="48"/>
      <c r="S2148" s="51"/>
      <c r="T2148" s="48"/>
      <c r="U2148" s="51"/>
      <c r="V2148" s="48"/>
      <c r="W2148" s="45"/>
      <c r="X2148"/>
      <c r="Y2148"/>
      <c r="Z2148"/>
      <c r="AA2148"/>
      <c r="AB2148"/>
    </row>
    <row r="2149" spans="1:28" ht="15.75" thickBot="1" x14ac:dyDescent="0.3">
      <c r="A2149" s="62"/>
      <c r="B2149" s="41"/>
      <c r="C2149" s="35"/>
      <c r="D2149" s="25"/>
      <c r="E2149" s="59"/>
      <c r="F2149" s="56"/>
      <c r="G2149" s="56"/>
      <c r="H2149" s="52"/>
      <c r="I2149" s="52"/>
      <c r="J2149" s="53"/>
      <c r="K2149" s="52"/>
      <c r="L2149" s="53"/>
      <c r="M2149" s="52"/>
      <c r="N2149" s="53"/>
      <c r="O2149" s="52"/>
      <c r="P2149" s="53"/>
      <c r="Q2149" s="52"/>
      <c r="R2149" s="53"/>
      <c r="S2149" s="52"/>
      <c r="T2149" s="53"/>
      <c r="U2149" s="52"/>
      <c r="V2149" s="49"/>
      <c r="W2149" s="46"/>
      <c r="X2149"/>
      <c r="Y2149"/>
      <c r="Z2149"/>
      <c r="AA2149"/>
      <c r="AB2149"/>
    </row>
    <row r="2150" spans="1:28" x14ac:dyDescent="0.25">
      <c r="A2150" s="60"/>
      <c r="B2150" s="37" t="str">
        <f>IFERROR(VLOOKUP(A2150,'Listing Clients'!A:K,2,0),"")</f>
        <v/>
      </c>
      <c r="C2150" s="39" t="str">
        <f>IFERROR(VLOOKUP(A2150,'Listing Clients'!A:K,3,0),"")</f>
        <v/>
      </c>
      <c r="D2150" s="24"/>
      <c r="E2150" s="57"/>
      <c r="F2150" s="54"/>
      <c r="G2150" s="54"/>
      <c r="H2150" s="50">
        <f t="shared" ref="H2150" si="8072">G2150-F2150</f>
        <v>0</v>
      </c>
      <c r="I2150" s="50">
        <f t="shared" ref="I2150" si="8073">COUNTIF(D2150:D2153,"Adulte")*H2150</f>
        <v>0</v>
      </c>
      <c r="J2150" s="47">
        <f t="shared" ref="J2150" si="8074">IF(I2150="","",I2150*Y$2)</f>
        <v>0</v>
      </c>
      <c r="K2150" s="50">
        <f t="shared" ref="K2150" si="8075">COUNTIF(D2150:D2153,"E&lt;10 ans")*H2150</f>
        <v>0</v>
      </c>
      <c r="L2150" s="47">
        <f t="shared" si="7955"/>
        <v>0</v>
      </c>
      <c r="M2150" s="50">
        <f t="shared" ref="M2150" si="8076">COUNTIF(D2150:D2153,"Invité")*H2150</f>
        <v>0</v>
      </c>
      <c r="N2150" s="47">
        <f t="shared" ref="N2150" si="8077">IF(M2150="","",M2150*AC$2)</f>
        <v>0</v>
      </c>
      <c r="O2150" s="50">
        <f t="shared" ref="O2150" si="8078">COUNTIF(D2150:D2153,"Adulte")*H2150</f>
        <v>0</v>
      </c>
      <c r="P2150" s="47">
        <f t="shared" ref="P2150" si="8079">IF(O2150="","",O2150*Z$2)</f>
        <v>0</v>
      </c>
      <c r="Q2150" s="50">
        <f t="shared" ref="Q2150" si="8080">COUNTIF(D2150:D2153,"E&lt;10 ans")*H2150</f>
        <v>0</v>
      </c>
      <c r="R2150" s="47">
        <f t="shared" ref="R2150" si="8081">IF(Q2150="","",Q2150*AB$2)</f>
        <v>0</v>
      </c>
      <c r="S2150" s="50">
        <f t="shared" ref="S2150" si="8082">COUNTIF(D2150:D2153,"Invité")*H2150</f>
        <v>0</v>
      </c>
      <c r="T2150" s="47">
        <f t="shared" ref="T2150" si="8083">IF(S2150="","",S2150*AD$2)</f>
        <v>0</v>
      </c>
      <c r="U2150" s="50">
        <f t="shared" ref="U2150" si="8084">COUNTIF(D2150:D2153,"E&lt;3 ans")</f>
        <v>0</v>
      </c>
      <c r="V2150" s="47">
        <f t="shared" ref="V2150" si="8085">SUM(J2150,L2150,N2150,P2150,R2150,T2150,AE2150)</f>
        <v>0</v>
      </c>
      <c r="W2150" s="44">
        <f t="shared" ref="W2150" si="8086">SUM(O2150,Q2150,S2150)</f>
        <v>0</v>
      </c>
      <c r="X2150"/>
      <c r="Y2150"/>
      <c r="Z2150"/>
      <c r="AA2150"/>
      <c r="AB2150"/>
    </row>
    <row r="2151" spans="1:28" x14ac:dyDescent="0.25">
      <c r="A2151" s="61"/>
      <c r="B2151" s="40"/>
      <c r="D2151" s="42"/>
      <c r="E2151" s="58"/>
      <c r="F2151" s="55"/>
      <c r="G2151" s="55"/>
      <c r="H2151" s="51"/>
      <c r="I2151" s="51"/>
      <c r="J2151" s="48"/>
      <c r="K2151" s="51"/>
      <c r="L2151" s="48"/>
      <c r="M2151" s="51"/>
      <c r="N2151" s="48"/>
      <c r="O2151" s="51"/>
      <c r="P2151" s="48"/>
      <c r="Q2151" s="51"/>
      <c r="R2151" s="48"/>
      <c r="S2151" s="51"/>
      <c r="T2151" s="48"/>
      <c r="U2151" s="51"/>
      <c r="V2151" s="48"/>
      <c r="W2151" s="45"/>
      <c r="X2151"/>
      <c r="Y2151"/>
      <c r="Z2151"/>
      <c r="AA2151"/>
      <c r="AB2151"/>
    </row>
    <row r="2152" spans="1:28" x14ac:dyDescent="0.25">
      <c r="A2152" s="61"/>
      <c r="B2152" s="40"/>
      <c r="D2152" s="42"/>
      <c r="E2152" s="58"/>
      <c r="F2152" s="55"/>
      <c r="G2152" s="55"/>
      <c r="H2152" s="51"/>
      <c r="I2152" s="51"/>
      <c r="J2152" s="48"/>
      <c r="K2152" s="51"/>
      <c r="L2152" s="48"/>
      <c r="M2152" s="51"/>
      <c r="N2152" s="48"/>
      <c r="O2152" s="51"/>
      <c r="P2152" s="48"/>
      <c r="Q2152" s="51"/>
      <c r="R2152" s="48"/>
      <c r="S2152" s="51"/>
      <c r="T2152" s="48"/>
      <c r="U2152" s="51"/>
      <c r="V2152" s="48"/>
      <c r="W2152" s="45"/>
      <c r="X2152"/>
      <c r="Y2152"/>
      <c r="Z2152"/>
      <c r="AA2152"/>
      <c r="AB2152"/>
    </row>
    <row r="2153" spans="1:28" ht="15.75" thickBot="1" x14ac:dyDescent="0.3">
      <c r="A2153" s="62"/>
      <c r="B2153" s="41"/>
      <c r="C2153" s="35"/>
      <c r="D2153" s="25"/>
      <c r="E2153" s="59"/>
      <c r="F2153" s="56"/>
      <c r="G2153" s="56"/>
      <c r="H2153" s="52"/>
      <c r="I2153" s="52"/>
      <c r="J2153" s="53"/>
      <c r="K2153" s="52"/>
      <c r="L2153" s="53"/>
      <c r="M2153" s="52"/>
      <c r="N2153" s="53"/>
      <c r="O2153" s="52"/>
      <c r="P2153" s="53"/>
      <c r="Q2153" s="52"/>
      <c r="R2153" s="53"/>
      <c r="S2153" s="52"/>
      <c r="T2153" s="53"/>
      <c r="U2153" s="52"/>
      <c r="V2153" s="49"/>
      <c r="W2153" s="46"/>
      <c r="X2153"/>
      <c r="Y2153"/>
      <c r="Z2153"/>
      <c r="AA2153"/>
      <c r="AB2153"/>
    </row>
    <row r="2154" spans="1:28" x14ac:dyDescent="0.25">
      <c r="A2154" s="60"/>
      <c r="B2154" s="37" t="str">
        <f>IFERROR(VLOOKUP(A2154,'Listing Clients'!A:K,2,0),"")</f>
        <v/>
      </c>
      <c r="C2154" s="39" t="str">
        <f>IFERROR(VLOOKUP(A2154,'Listing Clients'!A:K,3,0),"")</f>
        <v/>
      </c>
      <c r="D2154" s="24"/>
      <c r="E2154" s="57"/>
      <c r="F2154" s="54"/>
      <c r="G2154" s="54"/>
      <c r="H2154" s="50">
        <f t="shared" ref="H2154" si="8087">G2154-F2154</f>
        <v>0</v>
      </c>
      <c r="I2154" s="50">
        <f t="shared" ref="I2154" si="8088">COUNTIF(D2154:D2157,"Adulte")*H2154</f>
        <v>0</v>
      </c>
      <c r="J2154" s="47">
        <f t="shared" ref="J2154" si="8089">IF(I2154="","",I2154*Y$2)</f>
        <v>0</v>
      </c>
      <c r="K2154" s="50">
        <f t="shared" ref="K2154" si="8090">COUNTIF(D2154:D2157,"E&lt;10 ans")*H2154</f>
        <v>0</v>
      </c>
      <c r="L2154" s="47">
        <f t="shared" si="7955"/>
        <v>0</v>
      </c>
      <c r="M2154" s="50">
        <f t="shared" ref="M2154" si="8091">COUNTIF(D2154:D2157,"Invité")*H2154</f>
        <v>0</v>
      </c>
      <c r="N2154" s="47">
        <f t="shared" ref="N2154" si="8092">IF(M2154="","",M2154*AC$2)</f>
        <v>0</v>
      </c>
      <c r="O2154" s="50">
        <f t="shared" ref="O2154" si="8093">COUNTIF(D2154:D2157,"Adulte")*H2154</f>
        <v>0</v>
      </c>
      <c r="P2154" s="47">
        <f t="shared" ref="P2154" si="8094">IF(O2154="","",O2154*Z$2)</f>
        <v>0</v>
      </c>
      <c r="Q2154" s="50">
        <f t="shared" ref="Q2154" si="8095">COUNTIF(D2154:D2157,"E&lt;10 ans")*H2154</f>
        <v>0</v>
      </c>
      <c r="R2154" s="47">
        <f t="shared" ref="R2154" si="8096">IF(Q2154="","",Q2154*AB$2)</f>
        <v>0</v>
      </c>
      <c r="S2154" s="50">
        <f t="shared" ref="S2154" si="8097">COUNTIF(D2154:D2157,"Invité")*H2154</f>
        <v>0</v>
      </c>
      <c r="T2154" s="47">
        <f t="shared" ref="T2154" si="8098">IF(S2154="","",S2154*AD$2)</f>
        <v>0</v>
      </c>
      <c r="U2154" s="50">
        <f t="shared" ref="U2154" si="8099">COUNTIF(D2154:D2157,"E&lt;3 ans")</f>
        <v>0</v>
      </c>
      <c r="V2154" s="47">
        <f t="shared" ref="V2154" si="8100">SUM(J2154,L2154,N2154,P2154,R2154,T2154,AE2154)</f>
        <v>0</v>
      </c>
      <c r="W2154" s="44">
        <f t="shared" ref="W2154" si="8101">SUM(O2154,Q2154,S2154)</f>
        <v>0</v>
      </c>
      <c r="X2154"/>
      <c r="Y2154"/>
      <c r="Z2154"/>
      <c r="AA2154"/>
      <c r="AB2154"/>
    </row>
    <row r="2155" spans="1:28" x14ac:dyDescent="0.25">
      <c r="A2155" s="61"/>
      <c r="B2155" s="40"/>
      <c r="D2155" s="42"/>
      <c r="E2155" s="58"/>
      <c r="F2155" s="55"/>
      <c r="G2155" s="55"/>
      <c r="H2155" s="51"/>
      <c r="I2155" s="51"/>
      <c r="J2155" s="48"/>
      <c r="K2155" s="51"/>
      <c r="L2155" s="48"/>
      <c r="M2155" s="51"/>
      <c r="N2155" s="48"/>
      <c r="O2155" s="51"/>
      <c r="P2155" s="48"/>
      <c r="Q2155" s="51"/>
      <c r="R2155" s="48"/>
      <c r="S2155" s="51"/>
      <c r="T2155" s="48"/>
      <c r="U2155" s="51"/>
      <c r="V2155" s="48"/>
      <c r="W2155" s="45"/>
      <c r="X2155"/>
      <c r="Y2155"/>
      <c r="Z2155"/>
      <c r="AA2155"/>
      <c r="AB2155"/>
    </row>
    <row r="2156" spans="1:28" x14ac:dyDescent="0.25">
      <c r="A2156" s="61"/>
      <c r="B2156" s="40"/>
      <c r="D2156" s="42"/>
      <c r="E2156" s="58"/>
      <c r="F2156" s="55"/>
      <c r="G2156" s="55"/>
      <c r="H2156" s="51"/>
      <c r="I2156" s="51"/>
      <c r="J2156" s="48"/>
      <c r="K2156" s="51"/>
      <c r="L2156" s="48"/>
      <c r="M2156" s="51"/>
      <c r="N2156" s="48"/>
      <c r="O2156" s="51"/>
      <c r="P2156" s="48"/>
      <c r="Q2156" s="51"/>
      <c r="R2156" s="48"/>
      <c r="S2156" s="51"/>
      <c r="T2156" s="48"/>
      <c r="U2156" s="51"/>
      <c r="V2156" s="48"/>
      <c r="W2156" s="45"/>
      <c r="X2156"/>
      <c r="Y2156"/>
      <c r="Z2156"/>
      <c r="AA2156"/>
      <c r="AB2156"/>
    </row>
    <row r="2157" spans="1:28" ht="15.75" thickBot="1" x14ac:dyDescent="0.3">
      <c r="A2157" s="62"/>
      <c r="B2157" s="41"/>
      <c r="C2157" s="35"/>
      <c r="D2157" s="25"/>
      <c r="E2157" s="59"/>
      <c r="F2157" s="56"/>
      <c r="G2157" s="56"/>
      <c r="H2157" s="52"/>
      <c r="I2157" s="52"/>
      <c r="J2157" s="53"/>
      <c r="K2157" s="52"/>
      <c r="L2157" s="53"/>
      <c r="M2157" s="52"/>
      <c r="N2157" s="53"/>
      <c r="O2157" s="52"/>
      <c r="P2157" s="53"/>
      <c r="Q2157" s="52"/>
      <c r="R2157" s="53"/>
      <c r="S2157" s="52"/>
      <c r="T2157" s="53"/>
      <c r="U2157" s="52"/>
      <c r="V2157" s="49"/>
      <c r="W2157" s="46"/>
      <c r="X2157"/>
      <c r="Y2157"/>
      <c r="Z2157"/>
      <c r="AA2157"/>
      <c r="AB2157"/>
    </row>
    <row r="2158" spans="1:28" x14ac:dyDescent="0.25">
      <c r="A2158" s="60"/>
      <c r="B2158" s="37" t="str">
        <f>IFERROR(VLOOKUP(A2158,'Listing Clients'!A:K,2,0),"")</f>
        <v/>
      </c>
      <c r="C2158" s="39" t="str">
        <f>IFERROR(VLOOKUP(A2158,'Listing Clients'!A:K,3,0),"")</f>
        <v/>
      </c>
      <c r="D2158" s="24"/>
      <c r="E2158" s="57"/>
      <c r="F2158" s="54"/>
      <c r="G2158" s="54"/>
      <c r="H2158" s="50">
        <f t="shared" ref="H2158" si="8102">G2158-F2158</f>
        <v>0</v>
      </c>
      <c r="I2158" s="50">
        <f t="shared" ref="I2158" si="8103">COUNTIF(D2158:D2161,"Adulte")*H2158</f>
        <v>0</v>
      </c>
      <c r="J2158" s="47">
        <f t="shared" ref="J2158" si="8104">IF(I2158="","",I2158*Y$2)</f>
        <v>0</v>
      </c>
      <c r="K2158" s="50">
        <f t="shared" ref="K2158" si="8105">COUNTIF(D2158:D2161,"E&lt;10 ans")*H2158</f>
        <v>0</v>
      </c>
      <c r="L2158" s="47">
        <f t="shared" si="7955"/>
        <v>0</v>
      </c>
      <c r="M2158" s="50">
        <f t="shared" ref="M2158" si="8106">COUNTIF(D2158:D2161,"Invité")*H2158</f>
        <v>0</v>
      </c>
      <c r="N2158" s="47">
        <f t="shared" ref="N2158" si="8107">IF(M2158="","",M2158*AC$2)</f>
        <v>0</v>
      </c>
      <c r="O2158" s="50">
        <f t="shared" ref="O2158" si="8108">COUNTIF(D2158:D2161,"Adulte")*H2158</f>
        <v>0</v>
      </c>
      <c r="P2158" s="47">
        <f t="shared" ref="P2158" si="8109">IF(O2158="","",O2158*Z$2)</f>
        <v>0</v>
      </c>
      <c r="Q2158" s="50">
        <f t="shared" ref="Q2158" si="8110">COUNTIF(D2158:D2161,"E&lt;10 ans")*H2158</f>
        <v>0</v>
      </c>
      <c r="R2158" s="47">
        <f t="shared" ref="R2158" si="8111">IF(Q2158="","",Q2158*AB$2)</f>
        <v>0</v>
      </c>
      <c r="S2158" s="50">
        <f t="shared" ref="S2158" si="8112">COUNTIF(D2158:D2161,"Invité")*H2158</f>
        <v>0</v>
      </c>
      <c r="T2158" s="47">
        <f t="shared" ref="T2158" si="8113">IF(S2158="","",S2158*AD$2)</f>
        <v>0</v>
      </c>
      <c r="U2158" s="50">
        <f t="shared" ref="U2158" si="8114">COUNTIF(D2158:D2161,"E&lt;3 ans")</f>
        <v>0</v>
      </c>
      <c r="V2158" s="47">
        <f t="shared" ref="V2158" si="8115">SUM(J2158,L2158,N2158,P2158,R2158,T2158,AE2158)</f>
        <v>0</v>
      </c>
      <c r="W2158" s="44">
        <f t="shared" ref="W2158" si="8116">SUM(O2158,Q2158,S2158)</f>
        <v>0</v>
      </c>
      <c r="X2158"/>
      <c r="Y2158"/>
      <c r="Z2158"/>
      <c r="AA2158"/>
      <c r="AB2158"/>
    </row>
    <row r="2159" spans="1:28" x14ac:dyDescent="0.25">
      <c r="A2159" s="61"/>
      <c r="B2159" s="40"/>
      <c r="D2159" s="42"/>
      <c r="E2159" s="58"/>
      <c r="F2159" s="55"/>
      <c r="G2159" s="55"/>
      <c r="H2159" s="51"/>
      <c r="I2159" s="51"/>
      <c r="J2159" s="48"/>
      <c r="K2159" s="51"/>
      <c r="L2159" s="48"/>
      <c r="M2159" s="51"/>
      <c r="N2159" s="48"/>
      <c r="O2159" s="51"/>
      <c r="P2159" s="48"/>
      <c r="Q2159" s="51"/>
      <c r="R2159" s="48"/>
      <c r="S2159" s="51"/>
      <c r="T2159" s="48"/>
      <c r="U2159" s="51"/>
      <c r="V2159" s="48"/>
      <c r="W2159" s="45"/>
      <c r="X2159"/>
      <c r="Y2159"/>
      <c r="Z2159"/>
      <c r="AA2159"/>
      <c r="AB2159"/>
    </row>
    <row r="2160" spans="1:28" x14ac:dyDescent="0.25">
      <c r="A2160" s="61"/>
      <c r="B2160" s="40"/>
      <c r="D2160" s="42"/>
      <c r="E2160" s="58"/>
      <c r="F2160" s="55"/>
      <c r="G2160" s="55"/>
      <c r="H2160" s="51"/>
      <c r="I2160" s="51"/>
      <c r="J2160" s="48"/>
      <c r="K2160" s="51"/>
      <c r="L2160" s="48"/>
      <c r="M2160" s="51"/>
      <c r="N2160" s="48"/>
      <c r="O2160" s="51"/>
      <c r="P2160" s="48"/>
      <c r="Q2160" s="51"/>
      <c r="R2160" s="48"/>
      <c r="S2160" s="51"/>
      <c r="T2160" s="48"/>
      <c r="U2160" s="51"/>
      <c r="V2160" s="48"/>
      <c r="W2160" s="45"/>
      <c r="X2160"/>
      <c r="Y2160"/>
      <c r="Z2160"/>
      <c r="AA2160"/>
      <c r="AB2160"/>
    </row>
    <row r="2161" spans="1:28" ht="15.75" thickBot="1" x14ac:dyDescent="0.3">
      <c r="A2161" s="62"/>
      <c r="B2161" s="41"/>
      <c r="C2161" s="35"/>
      <c r="D2161" s="25"/>
      <c r="E2161" s="59"/>
      <c r="F2161" s="56"/>
      <c r="G2161" s="56"/>
      <c r="H2161" s="52"/>
      <c r="I2161" s="52"/>
      <c r="J2161" s="53"/>
      <c r="K2161" s="52"/>
      <c r="L2161" s="53"/>
      <c r="M2161" s="52"/>
      <c r="N2161" s="53"/>
      <c r="O2161" s="52"/>
      <c r="P2161" s="53"/>
      <c r="Q2161" s="52"/>
      <c r="R2161" s="53"/>
      <c r="S2161" s="52"/>
      <c r="T2161" s="53"/>
      <c r="U2161" s="52"/>
      <c r="V2161" s="49"/>
      <c r="W2161" s="46"/>
      <c r="X2161"/>
      <c r="Y2161"/>
      <c r="Z2161"/>
      <c r="AA2161"/>
      <c r="AB2161"/>
    </row>
    <row r="2162" spans="1:28" x14ac:dyDescent="0.25">
      <c r="A2162" s="60"/>
      <c r="B2162" s="37" t="str">
        <f>IFERROR(VLOOKUP(A2162,'Listing Clients'!A:K,2,0),"")</f>
        <v/>
      </c>
      <c r="C2162" s="39" t="str">
        <f>IFERROR(VLOOKUP(A2162,'Listing Clients'!A:K,3,0),"")</f>
        <v/>
      </c>
      <c r="D2162" s="24"/>
      <c r="E2162" s="57"/>
      <c r="F2162" s="54"/>
      <c r="G2162" s="54"/>
      <c r="H2162" s="50">
        <f t="shared" ref="H2162" si="8117">G2162-F2162</f>
        <v>0</v>
      </c>
      <c r="I2162" s="50">
        <f t="shared" ref="I2162" si="8118">COUNTIF(D2162:D2165,"Adulte")*H2162</f>
        <v>0</v>
      </c>
      <c r="J2162" s="47">
        <f t="shared" ref="J2162" si="8119">IF(I2162="","",I2162*Y$2)</f>
        <v>0</v>
      </c>
      <c r="K2162" s="50">
        <f t="shared" ref="K2162" si="8120">COUNTIF(D2162:D2165,"E&lt;10 ans")*H2162</f>
        <v>0</v>
      </c>
      <c r="L2162" s="47">
        <f t="shared" si="7955"/>
        <v>0</v>
      </c>
      <c r="M2162" s="50">
        <f t="shared" ref="M2162" si="8121">COUNTIF(D2162:D2165,"Invité")*H2162</f>
        <v>0</v>
      </c>
      <c r="N2162" s="47">
        <f t="shared" ref="N2162" si="8122">IF(M2162="","",M2162*AC$2)</f>
        <v>0</v>
      </c>
      <c r="O2162" s="50">
        <f t="shared" ref="O2162" si="8123">COUNTIF(D2162:D2165,"Adulte")*H2162</f>
        <v>0</v>
      </c>
      <c r="P2162" s="47">
        <f t="shared" ref="P2162" si="8124">IF(O2162="","",O2162*Z$2)</f>
        <v>0</v>
      </c>
      <c r="Q2162" s="50">
        <f t="shared" ref="Q2162" si="8125">COUNTIF(D2162:D2165,"E&lt;10 ans")*H2162</f>
        <v>0</v>
      </c>
      <c r="R2162" s="47">
        <f t="shared" ref="R2162" si="8126">IF(Q2162="","",Q2162*AB$2)</f>
        <v>0</v>
      </c>
      <c r="S2162" s="50">
        <f t="shared" ref="S2162" si="8127">COUNTIF(D2162:D2165,"Invité")*H2162</f>
        <v>0</v>
      </c>
      <c r="T2162" s="47">
        <f t="shared" ref="T2162" si="8128">IF(S2162="","",S2162*AD$2)</f>
        <v>0</v>
      </c>
      <c r="U2162" s="50">
        <f t="shared" ref="U2162" si="8129">COUNTIF(D2162:D2165,"E&lt;3 ans")</f>
        <v>0</v>
      </c>
      <c r="V2162" s="47">
        <f t="shared" ref="V2162" si="8130">SUM(J2162,L2162,N2162,P2162,R2162,T2162,AE2162)</f>
        <v>0</v>
      </c>
      <c r="W2162" s="44">
        <f t="shared" ref="W2162" si="8131">SUM(O2162,Q2162,S2162)</f>
        <v>0</v>
      </c>
      <c r="X2162"/>
      <c r="Y2162"/>
      <c r="Z2162"/>
      <c r="AA2162"/>
      <c r="AB2162"/>
    </row>
    <row r="2163" spans="1:28" x14ac:dyDescent="0.25">
      <c r="A2163" s="61"/>
      <c r="B2163" s="40"/>
      <c r="D2163" s="42"/>
      <c r="E2163" s="58"/>
      <c r="F2163" s="55"/>
      <c r="G2163" s="55"/>
      <c r="H2163" s="51"/>
      <c r="I2163" s="51"/>
      <c r="J2163" s="48"/>
      <c r="K2163" s="51"/>
      <c r="L2163" s="48"/>
      <c r="M2163" s="51"/>
      <c r="N2163" s="48"/>
      <c r="O2163" s="51"/>
      <c r="P2163" s="48"/>
      <c r="Q2163" s="51"/>
      <c r="R2163" s="48"/>
      <c r="S2163" s="51"/>
      <c r="T2163" s="48"/>
      <c r="U2163" s="51"/>
      <c r="V2163" s="48"/>
      <c r="W2163" s="45"/>
      <c r="X2163"/>
      <c r="Y2163"/>
      <c r="Z2163"/>
      <c r="AA2163"/>
      <c r="AB2163"/>
    </row>
    <row r="2164" spans="1:28" x14ac:dyDescent="0.25">
      <c r="A2164" s="61"/>
      <c r="B2164" s="40"/>
      <c r="D2164" s="42"/>
      <c r="E2164" s="58"/>
      <c r="F2164" s="55"/>
      <c r="G2164" s="55"/>
      <c r="H2164" s="51"/>
      <c r="I2164" s="51"/>
      <c r="J2164" s="48"/>
      <c r="K2164" s="51"/>
      <c r="L2164" s="48"/>
      <c r="M2164" s="51"/>
      <c r="N2164" s="48"/>
      <c r="O2164" s="51"/>
      <c r="P2164" s="48"/>
      <c r="Q2164" s="51"/>
      <c r="R2164" s="48"/>
      <c r="S2164" s="51"/>
      <c r="T2164" s="48"/>
      <c r="U2164" s="51"/>
      <c r="V2164" s="48"/>
      <c r="W2164" s="45"/>
      <c r="X2164"/>
      <c r="Y2164"/>
      <c r="Z2164"/>
      <c r="AA2164"/>
      <c r="AB2164"/>
    </row>
    <row r="2165" spans="1:28" ht="15.75" thickBot="1" x14ac:dyDescent="0.3">
      <c r="A2165" s="62"/>
      <c r="B2165" s="41"/>
      <c r="C2165" s="35"/>
      <c r="D2165" s="25"/>
      <c r="E2165" s="59"/>
      <c r="F2165" s="56"/>
      <c r="G2165" s="56"/>
      <c r="H2165" s="52"/>
      <c r="I2165" s="52"/>
      <c r="J2165" s="53"/>
      <c r="K2165" s="52"/>
      <c r="L2165" s="53"/>
      <c r="M2165" s="52"/>
      <c r="N2165" s="53"/>
      <c r="O2165" s="52"/>
      <c r="P2165" s="53"/>
      <c r="Q2165" s="52"/>
      <c r="R2165" s="53"/>
      <c r="S2165" s="52"/>
      <c r="T2165" s="53"/>
      <c r="U2165" s="52"/>
      <c r="V2165" s="49"/>
      <c r="W2165" s="46"/>
      <c r="X2165"/>
      <c r="Y2165"/>
      <c r="Z2165"/>
      <c r="AA2165"/>
      <c r="AB2165"/>
    </row>
    <row r="2166" spans="1:28" x14ac:dyDescent="0.25">
      <c r="A2166" s="60"/>
      <c r="B2166" s="37" t="str">
        <f>IFERROR(VLOOKUP(A2166,'Listing Clients'!A:K,2,0),"")</f>
        <v/>
      </c>
      <c r="C2166" s="39" t="str">
        <f>IFERROR(VLOOKUP(A2166,'Listing Clients'!A:K,3,0),"")</f>
        <v/>
      </c>
      <c r="D2166" s="24"/>
      <c r="E2166" s="57"/>
      <c r="F2166" s="54"/>
      <c r="G2166" s="54"/>
      <c r="H2166" s="50">
        <f t="shared" ref="H2166" si="8132">G2166-F2166</f>
        <v>0</v>
      </c>
      <c r="I2166" s="50">
        <f t="shared" ref="I2166" si="8133">COUNTIF(D2166:D2169,"Adulte")*H2166</f>
        <v>0</v>
      </c>
      <c r="J2166" s="47">
        <f t="shared" ref="J2166" si="8134">IF(I2166="","",I2166*Y$2)</f>
        <v>0</v>
      </c>
      <c r="K2166" s="50">
        <f t="shared" ref="K2166" si="8135">COUNTIF(D2166:D2169,"E&lt;10 ans")*H2166</f>
        <v>0</v>
      </c>
      <c r="L2166" s="47">
        <f t="shared" si="7955"/>
        <v>0</v>
      </c>
      <c r="M2166" s="50">
        <f t="shared" ref="M2166" si="8136">COUNTIF(D2166:D2169,"Invité")*H2166</f>
        <v>0</v>
      </c>
      <c r="N2166" s="47">
        <f t="shared" ref="N2166" si="8137">IF(M2166="","",M2166*AC$2)</f>
        <v>0</v>
      </c>
      <c r="O2166" s="50">
        <f t="shared" ref="O2166" si="8138">COUNTIF(D2166:D2169,"Adulte")*H2166</f>
        <v>0</v>
      </c>
      <c r="P2166" s="47">
        <f t="shared" ref="P2166" si="8139">IF(O2166="","",O2166*Z$2)</f>
        <v>0</v>
      </c>
      <c r="Q2166" s="50">
        <f t="shared" ref="Q2166" si="8140">COUNTIF(D2166:D2169,"E&lt;10 ans")*H2166</f>
        <v>0</v>
      </c>
      <c r="R2166" s="47">
        <f t="shared" ref="R2166" si="8141">IF(Q2166="","",Q2166*AB$2)</f>
        <v>0</v>
      </c>
      <c r="S2166" s="50">
        <f t="shared" ref="S2166" si="8142">COUNTIF(D2166:D2169,"Invité")*H2166</f>
        <v>0</v>
      </c>
      <c r="T2166" s="47">
        <f t="shared" ref="T2166" si="8143">IF(S2166="","",S2166*AD$2)</f>
        <v>0</v>
      </c>
      <c r="U2166" s="50">
        <f t="shared" ref="U2166" si="8144">COUNTIF(D2166:D2169,"E&lt;3 ans")</f>
        <v>0</v>
      </c>
      <c r="V2166" s="47">
        <f t="shared" ref="V2166" si="8145">SUM(J2166,L2166,N2166,P2166,R2166,T2166,AE2166)</f>
        <v>0</v>
      </c>
      <c r="W2166" s="44">
        <f t="shared" ref="W2166" si="8146">SUM(O2166,Q2166,S2166)</f>
        <v>0</v>
      </c>
      <c r="X2166"/>
      <c r="Y2166"/>
      <c r="Z2166"/>
      <c r="AA2166"/>
      <c r="AB2166"/>
    </row>
    <row r="2167" spans="1:28" x14ac:dyDescent="0.25">
      <c r="A2167" s="61"/>
      <c r="B2167" s="40"/>
      <c r="D2167" s="42"/>
      <c r="E2167" s="58"/>
      <c r="F2167" s="55"/>
      <c r="G2167" s="55"/>
      <c r="H2167" s="51"/>
      <c r="I2167" s="51"/>
      <c r="J2167" s="48"/>
      <c r="K2167" s="51"/>
      <c r="L2167" s="48"/>
      <c r="M2167" s="51"/>
      <c r="N2167" s="48"/>
      <c r="O2167" s="51"/>
      <c r="P2167" s="48"/>
      <c r="Q2167" s="51"/>
      <c r="R2167" s="48"/>
      <c r="S2167" s="51"/>
      <c r="T2167" s="48"/>
      <c r="U2167" s="51"/>
      <c r="V2167" s="48"/>
      <c r="W2167" s="45"/>
      <c r="X2167"/>
      <c r="Y2167"/>
      <c r="Z2167"/>
      <c r="AA2167"/>
      <c r="AB2167"/>
    </row>
    <row r="2168" spans="1:28" x14ac:dyDescent="0.25">
      <c r="A2168" s="61"/>
      <c r="B2168" s="40"/>
      <c r="D2168" s="42"/>
      <c r="E2168" s="58"/>
      <c r="F2168" s="55"/>
      <c r="G2168" s="55"/>
      <c r="H2168" s="51"/>
      <c r="I2168" s="51"/>
      <c r="J2168" s="48"/>
      <c r="K2168" s="51"/>
      <c r="L2168" s="48"/>
      <c r="M2168" s="51"/>
      <c r="N2168" s="48"/>
      <c r="O2168" s="51"/>
      <c r="P2168" s="48"/>
      <c r="Q2168" s="51"/>
      <c r="R2168" s="48"/>
      <c r="S2168" s="51"/>
      <c r="T2168" s="48"/>
      <c r="U2168" s="51"/>
      <c r="V2168" s="48"/>
      <c r="W2168" s="45"/>
      <c r="X2168"/>
      <c r="Y2168"/>
      <c r="Z2168"/>
      <c r="AA2168"/>
      <c r="AB2168"/>
    </row>
    <row r="2169" spans="1:28" ht="15.75" thickBot="1" x14ac:dyDescent="0.3">
      <c r="A2169" s="62"/>
      <c r="B2169" s="41"/>
      <c r="C2169" s="35"/>
      <c r="D2169" s="25"/>
      <c r="E2169" s="59"/>
      <c r="F2169" s="56"/>
      <c r="G2169" s="56"/>
      <c r="H2169" s="52"/>
      <c r="I2169" s="52"/>
      <c r="J2169" s="53"/>
      <c r="K2169" s="52"/>
      <c r="L2169" s="53"/>
      <c r="M2169" s="52"/>
      <c r="N2169" s="53"/>
      <c r="O2169" s="52"/>
      <c r="P2169" s="53"/>
      <c r="Q2169" s="52"/>
      <c r="R2169" s="53"/>
      <c r="S2169" s="52"/>
      <c r="T2169" s="53"/>
      <c r="U2169" s="52"/>
      <c r="V2169" s="49"/>
      <c r="W2169" s="46"/>
      <c r="X2169"/>
      <c r="Y2169"/>
      <c r="Z2169"/>
      <c r="AA2169"/>
      <c r="AB2169"/>
    </row>
    <row r="2170" spans="1:28" x14ac:dyDescent="0.25">
      <c r="A2170" s="60"/>
      <c r="B2170" s="37" t="str">
        <f>IFERROR(VLOOKUP(A2170,'Listing Clients'!A:K,2,0),"")</f>
        <v/>
      </c>
      <c r="C2170" s="39" t="str">
        <f>IFERROR(VLOOKUP(A2170,'Listing Clients'!A:K,3,0),"")</f>
        <v/>
      </c>
      <c r="D2170" s="24"/>
      <c r="E2170" s="57"/>
      <c r="F2170" s="54"/>
      <c r="G2170" s="54"/>
      <c r="H2170" s="50">
        <f t="shared" ref="H2170" si="8147">G2170-F2170</f>
        <v>0</v>
      </c>
      <c r="I2170" s="50">
        <f t="shared" ref="I2170" si="8148">COUNTIF(D2170:D2173,"Adulte")*H2170</f>
        <v>0</v>
      </c>
      <c r="J2170" s="47">
        <f t="shared" ref="J2170" si="8149">IF(I2170="","",I2170*Y$2)</f>
        <v>0</v>
      </c>
      <c r="K2170" s="50">
        <f t="shared" ref="K2170" si="8150">COUNTIF(D2170:D2173,"E&lt;10 ans")*H2170</f>
        <v>0</v>
      </c>
      <c r="L2170" s="47">
        <f t="shared" si="7955"/>
        <v>0</v>
      </c>
      <c r="M2170" s="50">
        <f t="shared" ref="M2170" si="8151">COUNTIF(D2170:D2173,"Invité")*H2170</f>
        <v>0</v>
      </c>
      <c r="N2170" s="47">
        <f t="shared" ref="N2170" si="8152">IF(M2170="","",M2170*AC$2)</f>
        <v>0</v>
      </c>
      <c r="O2170" s="50">
        <f t="shared" ref="O2170" si="8153">COUNTIF(D2170:D2173,"Adulte")*H2170</f>
        <v>0</v>
      </c>
      <c r="P2170" s="47">
        <f t="shared" ref="P2170" si="8154">IF(O2170="","",O2170*Z$2)</f>
        <v>0</v>
      </c>
      <c r="Q2170" s="50">
        <f t="shared" ref="Q2170" si="8155">COUNTIF(D2170:D2173,"E&lt;10 ans")*H2170</f>
        <v>0</v>
      </c>
      <c r="R2170" s="47">
        <f t="shared" ref="R2170" si="8156">IF(Q2170="","",Q2170*AB$2)</f>
        <v>0</v>
      </c>
      <c r="S2170" s="50">
        <f t="shared" ref="S2170" si="8157">COUNTIF(D2170:D2173,"Invité")*H2170</f>
        <v>0</v>
      </c>
      <c r="T2170" s="47">
        <f t="shared" ref="T2170" si="8158">IF(S2170="","",S2170*AD$2)</f>
        <v>0</v>
      </c>
      <c r="U2170" s="50">
        <f t="shared" ref="U2170" si="8159">COUNTIF(D2170:D2173,"E&lt;3 ans")</f>
        <v>0</v>
      </c>
      <c r="V2170" s="47">
        <f t="shared" ref="V2170" si="8160">SUM(J2170,L2170,N2170,P2170,R2170,T2170,AE2170)</f>
        <v>0</v>
      </c>
      <c r="W2170" s="44">
        <f t="shared" ref="W2170" si="8161">SUM(O2170,Q2170,S2170)</f>
        <v>0</v>
      </c>
      <c r="X2170"/>
      <c r="Y2170"/>
      <c r="Z2170"/>
      <c r="AA2170"/>
      <c r="AB2170"/>
    </row>
    <row r="2171" spans="1:28" x14ac:dyDescent="0.25">
      <c r="A2171" s="61"/>
      <c r="B2171" s="40"/>
      <c r="D2171" s="42"/>
      <c r="E2171" s="58"/>
      <c r="F2171" s="55"/>
      <c r="G2171" s="55"/>
      <c r="H2171" s="51"/>
      <c r="I2171" s="51"/>
      <c r="J2171" s="48"/>
      <c r="K2171" s="51"/>
      <c r="L2171" s="48"/>
      <c r="M2171" s="51"/>
      <c r="N2171" s="48"/>
      <c r="O2171" s="51"/>
      <c r="P2171" s="48"/>
      <c r="Q2171" s="51"/>
      <c r="R2171" s="48"/>
      <c r="S2171" s="51"/>
      <c r="T2171" s="48"/>
      <c r="U2171" s="51"/>
      <c r="V2171" s="48"/>
      <c r="W2171" s="45"/>
      <c r="X2171"/>
      <c r="Y2171"/>
      <c r="Z2171"/>
      <c r="AA2171"/>
      <c r="AB2171"/>
    </row>
    <row r="2172" spans="1:28" x14ac:dyDescent="0.25">
      <c r="A2172" s="61"/>
      <c r="B2172" s="40"/>
      <c r="D2172" s="42"/>
      <c r="E2172" s="58"/>
      <c r="F2172" s="55"/>
      <c r="G2172" s="55"/>
      <c r="H2172" s="51"/>
      <c r="I2172" s="51"/>
      <c r="J2172" s="48"/>
      <c r="K2172" s="51"/>
      <c r="L2172" s="48"/>
      <c r="M2172" s="51"/>
      <c r="N2172" s="48"/>
      <c r="O2172" s="51"/>
      <c r="P2172" s="48"/>
      <c r="Q2172" s="51"/>
      <c r="R2172" s="48"/>
      <c r="S2172" s="51"/>
      <c r="T2172" s="48"/>
      <c r="U2172" s="51"/>
      <c r="V2172" s="48"/>
      <c r="W2172" s="45"/>
      <c r="X2172"/>
      <c r="Y2172"/>
      <c r="Z2172"/>
      <c r="AA2172"/>
      <c r="AB2172"/>
    </row>
    <row r="2173" spans="1:28" ht="15.75" thickBot="1" x14ac:dyDescent="0.3">
      <c r="A2173" s="62"/>
      <c r="B2173" s="41"/>
      <c r="C2173" s="35"/>
      <c r="D2173" s="25"/>
      <c r="E2173" s="59"/>
      <c r="F2173" s="56"/>
      <c r="G2173" s="56"/>
      <c r="H2173" s="52"/>
      <c r="I2173" s="52"/>
      <c r="J2173" s="53"/>
      <c r="K2173" s="52"/>
      <c r="L2173" s="53"/>
      <c r="M2173" s="52"/>
      <c r="N2173" s="53"/>
      <c r="O2173" s="52"/>
      <c r="P2173" s="53"/>
      <c r="Q2173" s="52"/>
      <c r="R2173" s="53"/>
      <c r="S2173" s="52"/>
      <c r="T2173" s="53"/>
      <c r="U2173" s="52"/>
      <c r="V2173" s="49"/>
      <c r="W2173" s="46"/>
      <c r="X2173"/>
      <c r="Y2173"/>
      <c r="Z2173"/>
      <c r="AA2173"/>
      <c r="AB2173"/>
    </row>
    <row r="2174" spans="1:28" x14ac:dyDescent="0.25">
      <c r="A2174" s="60"/>
      <c r="B2174" s="37" t="str">
        <f>IFERROR(VLOOKUP(A2174,'Listing Clients'!A:K,2,0),"")</f>
        <v/>
      </c>
      <c r="C2174" s="39" t="str">
        <f>IFERROR(VLOOKUP(A2174,'Listing Clients'!A:K,3,0),"")</f>
        <v/>
      </c>
      <c r="D2174" s="24"/>
      <c r="E2174" s="57"/>
      <c r="F2174" s="54"/>
      <c r="G2174" s="54"/>
      <c r="H2174" s="50">
        <f t="shared" ref="H2174" si="8162">G2174-F2174</f>
        <v>0</v>
      </c>
      <c r="I2174" s="50">
        <f t="shared" ref="I2174" si="8163">COUNTIF(D2174:D2177,"Adulte")*H2174</f>
        <v>0</v>
      </c>
      <c r="J2174" s="47">
        <f t="shared" ref="J2174" si="8164">IF(I2174="","",I2174*Y$2)</f>
        <v>0</v>
      </c>
      <c r="K2174" s="50">
        <f t="shared" ref="K2174" si="8165">COUNTIF(D2174:D2177,"E&lt;10 ans")*H2174</f>
        <v>0</v>
      </c>
      <c r="L2174" s="47">
        <f t="shared" si="7955"/>
        <v>0</v>
      </c>
      <c r="M2174" s="50">
        <f t="shared" ref="M2174" si="8166">COUNTIF(D2174:D2177,"Invité")*H2174</f>
        <v>0</v>
      </c>
      <c r="N2174" s="47">
        <f t="shared" ref="N2174" si="8167">IF(M2174="","",M2174*AC$2)</f>
        <v>0</v>
      </c>
      <c r="O2174" s="50">
        <f t="shared" ref="O2174" si="8168">COUNTIF(D2174:D2177,"Adulte")*H2174</f>
        <v>0</v>
      </c>
      <c r="P2174" s="47">
        <f t="shared" ref="P2174" si="8169">IF(O2174="","",O2174*Z$2)</f>
        <v>0</v>
      </c>
      <c r="Q2174" s="50">
        <f t="shared" ref="Q2174" si="8170">COUNTIF(D2174:D2177,"E&lt;10 ans")*H2174</f>
        <v>0</v>
      </c>
      <c r="R2174" s="47">
        <f t="shared" ref="R2174" si="8171">IF(Q2174="","",Q2174*AB$2)</f>
        <v>0</v>
      </c>
      <c r="S2174" s="50">
        <f t="shared" ref="S2174" si="8172">COUNTIF(D2174:D2177,"Invité")*H2174</f>
        <v>0</v>
      </c>
      <c r="T2174" s="47">
        <f t="shared" ref="T2174" si="8173">IF(S2174="","",S2174*AD$2)</f>
        <v>0</v>
      </c>
      <c r="U2174" s="50">
        <f t="shared" ref="U2174" si="8174">COUNTIF(D2174:D2177,"E&lt;3 ans")</f>
        <v>0</v>
      </c>
      <c r="V2174" s="47">
        <f t="shared" ref="V2174" si="8175">SUM(J2174,L2174,N2174,P2174,R2174,T2174,AE2174)</f>
        <v>0</v>
      </c>
      <c r="W2174" s="44">
        <f t="shared" ref="W2174" si="8176">SUM(O2174,Q2174,S2174)</f>
        <v>0</v>
      </c>
      <c r="X2174"/>
      <c r="Y2174"/>
      <c r="Z2174"/>
      <c r="AA2174"/>
      <c r="AB2174"/>
    </row>
    <row r="2175" spans="1:28" x14ac:dyDescent="0.25">
      <c r="A2175" s="61"/>
      <c r="B2175" s="40"/>
      <c r="D2175" s="42"/>
      <c r="E2175" s="58"/>
      <c r="F2175" s="55"/>
      <c r="G2175" s="55"/>
      <c r="H2175" s="51"/>
      <c r="I2175" s="51"/>
      <c r="J2175" s="48"/>
      <c r="K2175" s="51"/>
      <c r="L2175" s="48"/>
      <c r="M2175" s="51"/>
      <c r="N2175" s="48"/>
      <c r="O2175" s="51"/>
      <c r="P2175" s="48"/>
      <c r="Q2175" s="51"/>
      <c r="R2175" s="48"/>
      <c r="S2175" s="51"/>
      <c r="T2175" s="48"/>
      <c r="U2175" s="51"/>
      <c r="V2175" s="48"/>
      <c r="W2175" s="45"/>
      <c r="X2175"/>
      <c r="Y2175"/>
      <c r="Z2175"/>
      <c r="AA2175"/>
      <c r="AB2175"/>
    </row>
    <row r="2176" spans="1:28" x14ac:dyDescent="0.25">
      <c r="A2176" s="61"/>
      <c r="B2176" s="40"/>
      <c r="D2176" s="42"/>
      <c r="E2176" s="58"/>
      <c r="F2176" s="55"/>
      <c r="G2176" s="55"/>
      <c r="H2176" s="51"/>
      <c r="I2176" s="51"/>
      <c r="J2176" s="48"/>
      <c r="K2176" s="51"/>
      <c r="L2176" s="48"/>
      <c r="M2176" s="51"/>
      <c r="N2176" s="48"/>
      <c r="O2176" s="51"/>
      <c r="P2176" s="48"/>
      <c r="Q2176" s="51"/>
      <c r="R2176" s="48"/>
      <c r="S2176" s="51"/>
      <c r="T2176" s="48"/>
      <c r="U2176" s="51"/>
      <c r="V2176" s="48"/>
      <c r="W2176" s="45"/>
      <c r="X2176"/>
      <c r="Y2176"/>
      <c r="Z2176"/>
      <c r="AA2176"/>
      <c r="AB2176"/>
    </row>
    <row r="2177" spans="1:28" ht="15.75" thickBot="1" x14ac:dyDescent="0.3">
      <c r="A2177" s="62"/>
      <c r="B2177" s="41"/>
      <c r="C2177" s="35"/>
      <c r="D2177" s="25"/>
      <c r="E2177" s="59"/>
      <c r="F2177" s="56"/>
      <c r="G2177" s="56"/>
      <c r="H2177" s="52"/>
      <c r="I2177" s="52"/>
      <c r="J2177" s="53"/>
      <c r="K2177" s="52"/>
      <c r="L2177" s="53"/>
      <c r="M2177" s="52"/>
      <c r="N2177" s="53"/>
      <c r="O2177" s="52"/>
      <c r="P2177" s="53"/>
      <c r="Q2177" s="52"/>
      <c r="R2177" s="53"/>
      <c r="S2177" s="52"/>
      <c r="T2177" s="53"/>
      <c r="U2177" s="52"/>
      <c r="V2177" s="49"/>
      <c r="W2177" s="46"/>
      <c r="X2177"/>
      <c r="Y2177"/>
      <c r="Z2177"/>
      <c r="AA2177"/>
      <c r="AB2177"/>
    </row>
    <row r="2178" spans="1:28" x14ac:dyDescent="0.25">
      <c r="A2178" s="60"/>
      <c r="B2178" s="37" t="str">
        <f>IFERROR(VLOOKUP(A2178,'Listing Clients'!A:K,2,0),"")</f>
        <v/>
      </c>
      <c r="C2178" s="39" t="str">
        <f>IFERROR(VLOOKUP(A2178,'Listing Clients'!A:K,3,0),"")</f>
        <v/>
      </c>
      <c r="D2178" s="24"/>
      <c r="E2178" s="57"/>
      <c r="F2178" s="54"/>
      <c r="G2178" s="54"/>
      <c r="H2178" s="50">
        <f t="shared" ref="H2178" si="8177">G2178-F2178</f>
        <v>0</v>
      </c>
      <c r="I2178" s="50">
        <f t="shared" ref="I2178" si="8178">COUNTIF(D2178:D2181,"Adulte")*H2178</f>
        <v>0</v>
      </c>
      <c r="J2178" s="47">
        <f t="shared" ref="J2178" si="8179">IF(I2178="","",I2178*Y$2)</f>
        <v>0</v>
      </c>
      <c r="K2178" s="50">
        <f t="shared" ref="K2178" si="8180">COUNTIF(D2178:D2181,"E&lt;10 ans")*H2178</f>
        <v>0</v>
      </c>
      <c r="L2178" s="47">
        <f t="shared" si="7955"/>
        <v>0</v>
      </c>
      <c r="M2178" s="50">
        <f t="shared" ref="M2178" si="8181">COUNTIF(D2178:D2181,"Invité")*H2178</f>
        <v>0</v>
      </c>
      <c r="N2178" s="47">
        <f t="shared" ref="N2178" si="8182">IF(M2178="","",M2178*AC$2)</f>
        <v>0</v>
      </c>
      <c r="O2178" s="50">
        <f t="shared" ref="O2178" si="8183">COUNTIF(D2178:D2181,"Adulte")*H2178</f>
        <v>0</v>
      </c>
      <c r="P2178" s="47">
        <f t="shared" ref="P2178" si="8184">IF(O2178="","",O2178*Z$2)</f>
        <v>0</v>
      </c>
      <c r="Q2178" s="50">
        <f t="shared" ref="Q2178" si="8185">COUNTIF(D2178:D2181,"E&lt;10 ans")*H2178</f>
        <v>0</v>
      </c>
      <c r="R2178" s="47">
        <f t="shared" ref="R2178" si="8186">IF(Q2178="","",Q2178*AB$2)</f>
        <v>0</v>
      </c>
      <c r="S2178" s="50">
        <f t="shared" ref="S2178" si="8187">COUNTIF(D2178:D2181,"Invité")*H2178</f>
        <v>0</v>
      </c>
      <c r="T2178" s="47">
        <f t="shared" ref="T2178" si="8188">IF(S2178="","",S2178*AD$2)</f>
        <v>0</v>
      </c>
      <c r="U2178" s="50">
        <f t="shared" ref="U2178" si="8189">COUNTIF(D2178:D2181,"E&lt;3 ans")</f>
        <v>0</v>
      </c>
      <c r="V2178" s="47">
        <f t="shared" ref="V2178" si="8190">SUM(J2178,L2178,N2178,P2178,R2178,T2178,AE2178)</f>
        <v>0</v>
      </c>
      <c r="W2178" s="44">
        <f t="shared" ref="W2178" si="8191">SUM(O2178,Q2178,S2178)</f>
        <v>0</v>
      </c>
      <c r="X2178"/>
      <c r="Y2178"/>
      <c r="Z2178"/>
      <c r="AA2178"/>
      <c r="AB2178"/>
    </row>
    <row r="2179" spans="1:28" x14ac:dyDescent="0.25">
      <c r="A2179" s="61"/>
      <c r="B2179" s="40"/>
      <c r="D2179" s="42"/>
      <c r="E2179" s="58"/>
      <c r="F2179" s="55"/>
      <c r="G2179" s="55"/>
      <c r="H2179" s="51"/>
      <c r="I2179" s="51"/>
      <c r="J2179" s="48"/>
      <c r="K2179" s="51"/>
      <c r="L2179" s="48"/>
      <c r="M2179" s="51"/>
      <c r="N2179" s="48"/>
      <c r="O2179" s="51"/>
      <c r="P2179" s="48"/>
      <c r="Q2179" s="51"/>
      <c r="R2179" s="48"/>
      <c r="S2179" s="51"/>
      <c r="T2179" s="48"/>
      <c r="U2179" s="51"/>
      <c r="V2179" s="48"/>
      <c r="W2179" s="45"/>
      <c r="X2179"/>
      <c r="Y2179"/>
      <c r="Z2179"/>
      <c r="AA2179"/>
      <c r="AB2179"/>
    </row>
    <row r="2180" spans="1:28" x14ac:dyDescent="0.25">
      <c r="A2180" s="61"/>
      <c r="B2180" s="40"/>
      <c r="D2180" s="42"/>
      <c r="E2180" s="58"/>
      <c r="F2180" s="55"/>
      <c r="G2180" s="55"/>
      <c r="H2180" s="51"/>
      <c r="I2180" s="51"/>
      <c r="J2180" s="48"/>
      <c r="K2180" s="51"/>
      <c r="L2180" s="48"/>
      <c r="M2180" s="51"/>
      <c r="N2180" s="48"/>
      <c r="O2180" s="51"/>
      <c r="P2180" s="48"/>
      <c r="Q2180" s="51"/>
      <c r="R2180" s="48"/>
      <c r="S2180" s="51"/>
      <c r="T2180" s="48"/>
      <c r="U2180" s="51"/>
      <c r="V2180" s="48"/>
      <c r="W2180" s="45"/>
      <c r="X2180"/>
      <c r="Y2180"/>
      <c r="Z2180"/>
      <c r="AA2180"/>
      <c r="AB2180"/>
    </row>
    <row r="2181" spans="1:28" ht="15.75" thickBot="1" x14ac:dyDescent="0.3">
      <c r="A2181" s="62"/>
      <c r="B2181" s="41"/>
      <c r="C2181" s="35"/>
      <c r="D2181" s="25"/>
      <c r="E2181" s="59"/>
      <c r="F2181" s="56"/>
      <c r="G2181" s="56"/>
      <c r="H2181" s="52"/>
      <c r="I2181" s="52"/>
      <c r="J2181" s="53"/>
      <c r="K2181" s="52"/>
      <c r="L2181" s="53"/>
      <c r="M2181" s="52"/>
      <c r="N2181" s="53"/>
      <c r="O2181" s="52"/>
      <c r="P2181" s="53"/>
      <c r="Q2181" s="52"/>
      <c r="R2181" s="53"/>
      <c r="S2181" s="52"/>
      <c r="T2181" s="53"/>
      <c r="U2181" s="52"/>
      <c r="V2181" s="49"/>
      <c r="W2181" s="46"/>
      <c r="X2181"/>
      <c r="Y2181"/>
      <c r="Z2181"/>
      <c r="AA2181"/>
      <c r="AB2181"/>
    </row>
    <row r="2182" spans="1:28" x14ac:dyDescent="0.25">
      <c r="A2182" s="60"/>
      <c r="B2182" s="37" t="str">
        <f>IFERROR(VLOOKUP(A2182,'Listing Clients'!A:K,2,0),"")</f>
        <v/>
      </c>
      <c r="C2182" s="39" t="str">
        <f>IFERROR(VLOOKUP(A2182,'Listing Clients'!A:K,3,0),"")</f>
        <v/>
      </c>
      <c r="D2182" s="24"/>
      <c r="E2182" s="57"/>
      <c r="F2182" s="54"/>
      <c r="G2182" s="54"/>
      <c r="H2182" s="50">
        <f t="shared" ref="H2182" si="8192">G2182-F2182</f>
        <v>0</v>
      </c>
      <c r="I2182" s="50">
        <f t="shared" ref="I2182" si="8193">COUNTIF(D2182:D2185,"Adulte")*H2182</f>
        <v>0</v>
      </c>
      <c r="J2182" s="47">
        <f t="shared" ref="J2182" si="8194">IF(I2182="","",I2182*Y$2)</f>
        <v>0</v>
      </c>
      <c r="K2182" s="50">
        <f t="shared" ref="K2182" si="8195">COUNTIF(D2182:D2185,"E&lt;10 ans")*H2182</f>
        <v>0</v>
      </c>
      <c r="L2182" s="47">
        <f t="shared" ref="L2182:L2242" si="8196">IF(K2182="","",K2182*AA$2)</f>
        <v>0</v>
      </c>
      <c r="M2182" s="50">
        <f t="shared" ref="M2182" si="8197">COUNTIF(D2182:D2185,"Invité")*H2182</f>
        <v>0</v>
      </c>
      <c r="N2182" s="47">
        <f t="shared" ref="N2182" si="8198">IF(M2182="","",M2182*AC$2)</f>
        <v>0</v>
      </c>
      <c r="O2182" s="50">
        <f t="shared" ref="O2182" si="8199">COUNTIF(D2182:D2185,"Adulte")*H2182</f>
        <v>0</v>
      </c>
      <c r="P2182" s="47">
        <f t="shared" ref="P2182" si="8200">IF(O2182="","",O2182*Z$2)</f>
        <v>0</v>
      </c>
      <c r="Q2182" s="50">
        <f t="shared" ref="Q2182" si="8201">COUNTIF(D2182:D2185,"E&lt;10 ans")*H2182</f>
        <v>0</v>
      </c>
      <c r="R2182" s="47">
        <f t="shared" ref="R2182" si="8202">IF(Q2182="","",Q2182*AB$2)</f>
        <v>0</v>
      </c>
      <c r="S2182" s="50">
        <f t="shared" ref="S2182" si="8203">COUNTIF(D2182:D2185,"Invité")*H2182</f>
        <v>0</v>
      </c>
      <c r="T2182" s="47">
        <f t="shared" ref="T2182" si="8204">IF(S2182="","",S2182*AD$2)</f>
        <v>0</v>
      </c>
      <c r="U2182" s="50">
        <f t="shared" ref="U2182" si="8205">COUNTIF(D2182:D2185,"E&lt;3 ans")</f>
        <v>0</v>
      </c>
      <c r="V2182" s="47">
        <f t="shared" ref="V2182" si="8206">SUM(J2182,L2182,N2182,P2182,R2182,T2182,AE2182)</f>
        <v>0</v>
      </c>
      <c r="W2182" s="44">
        <f t="shared" ref="W2182" si="8207">SUM(O2182,Q2182,S2182)</f>
        <v>0</v>
      </c>
      <c r="X2182"/>
      <c r="Y2182"/>
      <c r="Z2182"/>
      <c r="AA2182"/>
      <c r="AB2182"/>
    </row>
    <row r="2183" spans="1:28" x14ac:dyDescent="0.25">
      <c r="A2183" s="61"/>
      <c r="B2183" s="40"/>
      <c r="D2183" s="42"/>
      <c r="E2183" s="58"/>
      <c r="F2183" s="55"/>
      <c r="G2183" s="55"/>
      <c r="H2183" s="51"/>
      <c r="I2183" s="51"/>
      <c r="J2183" s="48"/>
      <c r="K2183" s="51"/>
      <c r="L2183" s="48"/>
      <c r="M2183" s="51"/>
      <c r="N2183" s="48"/>
      <c r="O2183" s="51"/>
      <c r="P2183" s="48"/>
      <c r="Q2183" s="51"/>
      <c r="R2183" s="48"/>
      <c r="S2183" s="51"/>
      <c r="T2183" s="48"/>
      <c r="U2183" s="51"/>
      <c r="V2183" s="48"/>
      <c r="W2183" s="45"/>
      <c r="X2183"/>
      <c r="Y2183"/>
      <c r="Z2183"/>
      <c r="AA2183"/>
      <c r="AB2183"/>
    </row>
    <row r="2184" spans="1:28" x14ac:dyDescent="0.25">
      <c r="A2184" s="61"/>
      <c r="B2184" s="40"/>
      <c r="D2184" s="42"/>
      <c r="E2184" s="58"/>
      <c r="F2184" s="55"/>
      <c r="G2184" s="55"/>
      <c r="H2184" s="51"/>
      <c r="I2184" s="51"/>
      <c r="J2184" s="48"/>
      <c r="K2184" s="51"/>
      <c r="L2184" s="48"/>
      <c r="M2184" s="51"/>
      <c r="N2184" s="48"/>
      <c r="O2184" s="51"/>
      <c r="P2184" s="48"/>
      <c r="Q2184" s="51"/>
      <c r="R2184" s="48"/>
      <c r="S2184" s="51"/>
      <c r="T2184" s="48"/>
      <c r="U2184" s="51"/>
      <c r="V2184" s="48"/>
      <c r="W2184" s="45"/>
      <c r="X2184"/>
      <c r="Y2184"/>
      <c r="Z2184"/>
      <c r="AA2184"/>
      <c r="AB2184"/>
    </row>
    <row r="2185" spans="1:28" ht="15.75" thickBot="1" x14ac:dyDescent="0.3">
      <c r="A2185" s="62"/>
      <c r="B2185" s="41"/>
      <c r="C2185" s="35"/>
      <c r="D2185" s="25"/>
      <c r="E2185" s="59"/>
      <c r="F2185" s="56"/>
      <c r="G2185" s="56"/>
      <c r="H2185" s="52"/>
      <c r="I2185" s="52"/>
      <c r="J2185" s="53"/>
      <c r="K2185" s="52"/>
      <c r="L2185" s="53"/>
      <c r="M2185" s="52"/>
      <c r="N2185" s="53"/>
      <c r="O2185" s="52"/>
      <c r="P2185" s="53"/>
      <c r="Q2185" s="52"/>
      <c r="R2185" s="53"/>
      <c r="S2185" s="52"/>
      <c r="T2185" s="53"/>
      <c r="U2185" s="52"/>
      <c r="V2185" s="49"/>
      <c r="W2185" s="46"/>
      <c r="X2185"/>
      <c r="Y2185"/>
      <c r="Z2185"/>
      <c r="AA2185"/>
      <c r="AB2185"/>
    </row>
    <row r="2186" spans="1:28" x14ac:dyDescent="0.25">
      <c r="A2186" s="60"/>
      <c r="B2186" s="37" t="str">
        <f>IFERROR(VLOOKUP(A2186,'Listing Clients'!A:K,2,0),"")</f>
        <v/>
      </c>
      <c r="C2186" s="39" t="str">
        <f>IFERROR(VLOOKUP(A2186,'Listing Clients'!A:K,3,0),"")</f>
        <v/>
      </c>
      <c r="D2186" s="24"/>
      <c r="E2186" s="57"/>
      <c r="F2186" s="54"/>
      <c r="G2186" s="54"/>
      <c r="H2186" s="50">
        <f t="shared" ref="H2186" si="8208">G2186-F2186</f>
        <v>0</v>
      </c>
      <c r="I2186" s="50">
        <f t="shared" ref="I2186" si="8209">COUNTIF(D2186:D2189,"Adulte")*H2186</f>
        <v>0</v>
      </c>
      <c r="J2186" s="47">
        <f t="shared" ref="J2186" si="8210">IF(I2186="","",I2186*Y$2)</f>
        <v>0</v>
      </c>
      <c r="K2186" s="50">
        <f t="shared" ref="K2186" si="8211">COUNTIF(D2186:D2189,"E&lt;10 ans")*H2186</f>
        <v>0</v>
      </c>
      <c r="L2186" s="47">
        <f t="shared" si="8196"/>
        <v>0</v>
      </c>
      <c r="M2186" s="50">
        <f t="shared" ref="M2186" si="8212">COUNTIF(D2186:D2189,"Invité")*H2186</f>
        <v>0</v>
      </c>
      <c r="N2186" s="47">
        <f t="shared" ref="N2186" si="8213">IF(M2186="","",M2186*AC$2)</f>
        <v>0</v>
      </c>
      <c r="O2186" s="50">
        <f t="shared" ref="O2186" si="8214">COUNTIF(D2186:D2189,"Adulte")*H2186</f>
        <v>0</v>
      </c>
      <c r="P2186" s="47">
        <f t="shared" ref="P2186" si="8215">IF(O2186="","",O2186*Z$2)</f>
        <v>0</v>
      </c>
      <c r="Q2186" s="50">
        <f t="shared" ref="Q2186" si="8216">COUNTIF(D2186:D2189,"E&lt;10 ans")*H2186</f>
        <v>0</v>
      </c>
      <c r="R2186" s="47">
        <f t="shared" ref="R2186" si="8217">IF(Q2186="","",Q2186*AB$2)</f>
        <v>0</v>
      </c>
      <c r="S2186" s="50">
        <f t="shared" ref="S2186" si="8218">COUNTIF(D2186:D2189,"Invité")*H2186</f>
        <v>0</v>
      </c>
      <c r="T2186" s="47">
        <f t="shared" ref="T2186" si="8219">IF(S2186="","",S2186*AD$2)</f>
        <v>0</v>
      </c>
      <c r="U2186" s="50">
        <f t="shared" ref="U2186" si="8220">COUNTIF(D2186:D2189,"E&lt;3 ans")</f>
        <v>0</v>
      </c>
      <c r="V2186" s="47">
        <f t="shared" ref="V2186" si="8221">SUM(J2186,L2186,N2186,P2186,R2186,T2186,AE2186)</f>
        <v>0</v>
      </c>
      <c r="W2186" s="44">
        <f t="shared" ref="W2186" si="8222">SUM(O2186,Q2186,S2186)</f>
        <v>0</v>
      </c>
      <c r="X2186"/>
      <c r="Y2186"/>
      <c r="Z2186"/>
      <c r="AA2186"/>
      <c r="AB2186"/>
    </row>
    <row r="2187" spans="1:28" x14ac:dyDescent="0.25">
      <c r="A2187" s="61"/>
      <c r="B2187" s="40"/>
      <c r="D2187" s="42"/>
      <c r="E2187" s="58"/>
      <c r="F2187" s="55"/>
      <c r="G2187" s="55"/>
      <c r="H2187" s="51"/>
      <c r="I2187" s="51"/>
      <c r="J2187" s="48"/>
      <c r="K2187" s="51"/>
      <c r="L2187" s="48"/>
      <c r="M2187" s="51"/>
      <c r="N2187" s="48"/>
      <c r="O2187" s="51"/>
      <c r="P2187" s="48"/>
      <c r="Q2187" s="51"/>
      <c r="R2187" s="48"/>
      <c r="S2187" s="51"/>
      <c r="T2187" s="48"/>
      <c r="U2187" s="51"/>
      <c r="V2187" s="48"/>
      <c r="W2187" s="45"/>
      <c r="X2187"/>
      <c r="Y2187"/>
      <c r="Z2187"/>
      <c r="AA2187"/>
      <c r="AB2187"/>
    </row>
    <row r="2188" spans="1:28" x14ac:dyDescent="0.25">
      <c r="A2188" s="61"/>
      <c r="B2188" s="40"/>
      <c r="D2188" s="42"/>
      <c r="E2188" s="58"/>
      <c r="F2188" s="55"/>
      <c r="G2188" s="55"/>
      <c r="H2188" s="51"/>
      <c r="I2188" s="51"/>
      <c r="J2188" s="48"/>
      <c r="K2188" s="51"/>
      <c r="L2188" s="48"/>
      <c r="M2188" s="51"/>
      <c r="N2188" s="48"/>
      <c r="O2188" s="51"/>
      <c r="P2188" s="48"/>
      <c r="Q2188" s="51"/>
      <c r="R2188" s="48"/>
      <c r="S2188" s="51"/>
      <c r="T2188" s="48"/>
      <c r="U2188" s="51"/>
      <c r="V2188" s="48"/>
      <c r="W2188" s="45"/>
      <c r="X2188"/>
      <c r="Y2188"/>
      <c r="Z2188"/>
      <c r="AA2188"/>
      <c r="AB2188"/>
    </row>
    <row r="2189" spans="1:28" ht="15.75" thickBot="1" x14ac:dyDescent="0.3">
      <c r="A2189" s="62"/>
      <c r="B2189" s="41"/>
      <c r="C2189" s="35"/>
      <c r="D2189" s="25"/>
      <c r="E2189" s="59"/>
      <c r="F2189" s="56"/>
      <c r="G2189" s="56"/>
      <c r="H2189" s="52"/>
      <c r="I2189" s="52"/>
      <c r="J2189" s="53"/>
      <c r="K2189" s="52"/>
      <c r="L2189" s="53"/>
      <c r="M2189" s="52"/>
      <c r="N2189" s="53"/>
      <c r="O2189" s="52"/>
      <c r="P2189" s="53"/>
      <c r="Q2189" s="52"/>
      <c r="R2189" s="53"/>
      <c r="S2189" s="52"/>
      <c r="T2189" s="53"/>
      <c r="U2189" s="52"/>
      <c r="V2189" s="49"/>
      <c r="W2189" s="46"/>
      <c r="X2189"/>
      <c r="Y2189"/>
      <c r="Z2189"/>
      <c r="AA2189"/>
      <c r="AB2189"/>
    </row>
    <row r="2190" spans="1:28" x14ac:dyDescent="0.25">
      <c r="A2190" s="60"/>
      <c r="B2190" s="37" t="str">
        <f>IFERROR(VLOOKUP(A2190,'Listing Clients'!A:K,2,0),"")</f>
        <v/>
      </c>
      <c r="C2190" s="39" t="str">
        <f>IFERROR(VLOOKUP(A2190,'Listing Clients'!A:K,3,0),"")</f>
        <v/>
      </c>
      <c r="D2190" s="24"/>
      <c r="E2190" s="57"/>
      <c r="F2190" s="54"/>
      <c r="G2190" s="54"/>
      <c r="H2190" s="50">
        <f t="shared" ref="H2190" si="8223">G2190-F2190</f>
        <v>0</v>
      </c>
      <c r="I2190" s="50">
        <f t="shared" ref="I2190" si="8224">COUNTIF(D2190:D2193,"Adulte")*H2190</f>
        <v>0</v>
      </c>
      <c r="J2190" s="47">
        <f t="shared" ref="J2190" si="8225">IF(I2190="","",I2190*Y$2)</f>
        <v>0</v>
      </c>
      <c r="K2190" s="50">
        <f t="shared" ref="K2190" si="8226">COUNTIF(D2190:D2193,"E&lt;10 ans")*H2190</f>
        <v>0</v>
      </c>
      <c r="L2190" s="47">
        <f t="shared" si="8196"/>
        <v>0</v>
      </c>
      <c r="M2190" s="50">
        <f t="shared" ref="M2190" si="8227">COUNTIF(D2190:D2193,"Invité")*H2190</f>
        <v>0</v>
      </c>
      <c r="N2190" s="47">
        <f t="shared" ref="N2190" si="8228">IF(M2190="","",M2190*AC$2)</f>
        <v>0</v>
      </c>
      <c r="O2190" s="50">
        <f t="shared" ref="O2190" si="8229">COUNTIF(D2190:D2193,"Adulte")*H2190</f>
        <v>0</v>
      </c>
      <c r="P2190" s="47">
        <f t="shared" ref="P2190" si="8230">IF(O2190="","",O2190*Z$2)</f>
        <v>0</v>
      </c>
      <c r="Q2190" s="50">
        <f t="shared" ref="Q2190" si="8231">COUNTIF(D2190:D2193,"E&lt;10 ans")*H2190</f>
        <v>0</v>
      </c>
      <c r="R2190" s="47">
        <f t="shared" ref="R2190" si="8232">IF(Q2190="","",Q2190*AB$2)</f>
        <v>0</v>
      </c>
      <c r="S2190" s="50">
        <f t="shared" ref="S2190" si="8233">COUNTIF(D2190:D2193,"Invité")*H2190</f>
        <v>0</v>
      </c>
      <c r="T2190" s="47">
        <f t="shared" ref="T2190" si="8234">IF(S2190="","",S2190*AD$2)</f>
        <v>0</v>
      </c>
      <c r="U2190" s="50">
        <f t="shared" ref="U2190" si="8235">COUNTIF(D2190:D2193,"E&lt;3 ans")</f>
        <v>0</v>
      </c>
      <c r="V2190" s="47">
        <f t="shared" ref="V2190" si="8236">SUM(J2190,L2190,N2190,P2190,R2190,T2190,AE2190)</f>
        <v>0</v>
      </c>
      <c r="W2190" s="44">
        <f t="shared" ref="W2190" si="8237">SUM(O2190,Q2190,S2190)</f>
        <v>0</v>
      </c>
      <c r="X2190"/>
      <c r="Y2190"/>
      <c r="Z2190"/>
      <c r="AA2190"/>
      <c r="AB2190"/>
    </row>
    <row r="2191" spans="1:28" x14ac:dyDescent="0.25">
      <c r="A2191" s="61"/>
      <c r="B2191" s="40"/>
      <c r="D2191" s="42"/>
      <c r="E2191" s="58"/>
      <c r="F2191" s="55"/>
      <c r="G2191" s="55"/>
      <c r="H2191" s="51"/>
      <c r="I2191" s="51"/>
      <c r="J2191" s="48"/>
      <c r="K2191" s="51"/>
      <c r="L2191" s="48"/>
      <c r="M2191" s="51"/>
      <c r="N2191" s="48"/>
      <c r="O2191" s="51"/>
      <c r="P2191" s="48"/>
      <c r="Q2191" s="51"/>
      <c r="R2191" s="48"/>
      <c r="S2191" s="51"/>
      <c r="T2191" s="48"/>
      <c r="U2191" s="51"/>
      <c r="V2191" s="48"/>
      <c r="W2191" s="45"/>
      <c r="X2191"/>
      <c r="Y2191"/>
      <c r="Z2191"/>
      <c r="AA2191"/>
      <c r="AB2191"/>
    </row>
    <row r="2192" spans="1:28" x14ac:dyDescent="0.25">
      <c r="A2192" s="61"/>
      <c r="B2192" s="40"/>
      <c r="D2192" s="42"/>
      <c r="E2192" s="58"/>
      <c r="F2192" s="55"/>
      <c r="G2192" s="55"/>
      <c r="H2192" s="51"/>
      <c r="I2192" s="51"/>
      <c r="J2192" s="48"/>
      <c r="K2192" s="51"/>
      <c r="L2192" s="48"/>
      <c r="M2192" s="51"/>
      <c r="N2192" s="48"/>
      <c r="O2192" s="51"/>
      <c r="P2192" s="48"/>
      <c r="Q2192" s="51"/>
      <c r="R2192" s="48"/>
      <c r="S2192" s="51"/>
      <c r="T2192" s="48"/>
      <c r="U2192" s="51"/>
      <c r="V2192" s="48"/>
      <c r="W2192" s="45"/>
      <c r="X2192"/>
      <c r="Y2192"/>
      <c r="Z2192"/>
      <c r="AA2192"/>
      <c r="AB2192"/>
    </row>
    <row r="2193" spans="1:28" ht="15.75" thickBot="1" x14ac:dyDescent="0.3">
      <c r="A2193" s="62"/>
      <c r="B2193" s="41"/>
      <c r="C2193" s="35"/>
      <c r="D2193" s="25"/>
      <c r="E2193" s="59"/>
      <c r="F2193" s="56"/>
      <c r="G2193" s="56"/>
      <c r="H2193" s="52"/>
      <c r="I2193" s="52"/>
      <c r="J2193" s="53"/>
      <c r="K2193" s="52"/>
      <c r="L2193" s="53"/>
      <c r="M2193" s="52"/>
      <c r="N2193" s="53"/>
      <c r="O2193" s="52"/>
      <c r="P2193" s="53"/>
      <c r="Q2193" s="52"/>
      <c r="R2193" s="53"/>
      <c r="S2193" s="52"/>
      <c r="T2193" s="53"/>
      <c r="U2193" s="52"/>
      <c r="V2193" s="49"/>
      <c r="W2193" s="46"/>
      <c r="X2193"/>
      <c r="Y2193"/>
      <c r="Z2193"/>
      <c r="AA2193"/>
      <c r="AB2193"/>
    </row>
    <row r="2194" spans="1:28" x14ac:dyDescent="0.25">
      <c r="A2194" s="60"/>
      <c r="B2194" s="37" t="str">
        <f>IFERROR(VLOOKUP(A2194,'Listing Clients'!A:K,2,0),"")</f>
        <v/>
      </c>
      <c r="C2194" s="39" t="str">
        <f>IFERROR(VLOOKUP(A2194,'Listing Clients'!A:K,3,0),"")</f>
        <v/>
      </c>
      <c r="D2194" s="24"/>
      <c r="E2194" s="57"/>
      <c r="F2194" s="54"/>
      <c r="G2194" s="54"/>
      <c r="H2194" s="50">
        <f t="shared" ref="H2194" si="8238">G2194-F2194</f>
        <v>0</v>
      </c>
      <c r="I2194" s="50">
        <f t="shared" ref="I2194" si="8239">COUNTIF(D2194:D2197,"Adulte")*H2194</f>
        <v>0</v>
      </c>
      <c r="J2194" s="47">
        <f t="shared" ref="J2194" si="8240">IF(I2194="","",I2194*Y$2)</f>
        <v>0</v>
      </c>
      <c r="K2194" s="50">
        <f t="shared" ref="K2194" si="8241">COUNTIF(D2194:D2197,"E&lt;10 ans")*H2194</f>
        <v>0</v>
      </c>
      <c r="L2194" s="47">
        <f t="shared" si="8196"/>
        <v>0</v>
      </c>
      <c r="M2194" s="50">
        <f t="shared" ref="M2194" si="8242">COUNTIF(D2194:D2197,"Invité")*H2194</f>
        <v>0</v>
      </c>
      <c r="N2194" s="47">
        <f t="shared" ref="N2194" si="8243">IF(M2194="","",M2194*AC$2)</f>
        <v>0</v>
      </c>
      <c r="O2194" s="50">
        <f t="shared" ref="O2194" si="8244">COUNTIF(D2194:D2197,"Adulte")*H2194</f>
        <v>0</v>
      </c>
      <c r="P2194" s="47">
        <f t="shared" ref="P2194" si="8245">IF(O2194="","",O2194*Z$2)</f>
        <v>0</v>
      </c>
      <c r="Q2194" s="50">
        <f t="shared" ref="Q2194" si="8246">COUNTIF(D2194:D2197,"E&lt;10 ans")*H2194</f>
        <v>0</v>
      </c>
      <c r="R2194" s="47">
        <f t="shared" ref="R2194" si="8247">IF(Q2194="","",Q2194*AB$2)</f>
        <v>0</v>
      </c>
      <c r="S2194" s="50">
        <f t="shared" ref="S2194" si="8248">COUNTIF(D2194:D2197,"Invité")*H2194</f>
        <v>0</v>
      </c>
      <c r="T2194" s="47">
        <f t="shared" ref="T2194" si="8249">IF(S2194="","",S2194*AD$2)</f>
        <v>0</v>
      </c>
      <c r="U2194" s="50">
        <f t="shared" ref="U2194" si="8250">COUNTIF(D2194:D2197,"E&lt;3 ans")</f>
        <v>0</v>
      </c>
      <c r="V2194" s="47">
        <f t="shared" ref="V2194" si="8251">SUM(J2194,L2194,N2194,P2194,R2194,T2194,AE2194)</f>
        <v>0</v>
      </c>
      <c r="W2194" s="44">
        <f t="shared" ref="W2194" si="8252">SUM(O2194,Q2194,S2194)</f>
        <v>0</v>
      </c>
      <c r="X2194"/>
      <c r="Y2194"/>
      <c r="Z2194"/>
      <c r="AA2194"/>
      <c r="AB2194"/>
    </row>
    <row r="2195" spans="1:28" x14ac:dyDescent="0.25">
      <c r="A2195" s="61"/>
      <c r="B2195" s="40"/>
      <c r="D2195" s="42"/>
      <c r="E2195" s="58"/>
      <c r="F2195" s="55"/>
      <c r="G2195" s="55"/>
      <c r="H2195" s="51"/>
      <c r="I2195" s="51"/>
      <c r="J2195" s="48"/>
      <c r="K2195" s="51"/>
      <c r="L2195" s="48"/>
      <c r="M2195" s="51"/>
      <c r="N2195" s="48"/>
      <c r="O2195" s="51"/>
      <c r="P2195" s="48"/>
      <c r="Q2195" s="51"/>
      <c r="R2195" s="48"/>
      <c r="S2195" s="51"/>
      <c r="T2195" s="48"/>
      <c r="U2195" s="51"/>
      <c r="V2195" s="48"/>
      <c r="W2195" s="45"/>
      <c r="X2195"/>
      <c r="Y2195"/>
      <c r="Z2195"/>
      <c r="AA2195"/>
      <c r="AB2195"/>
    </row>
    <row r="2196" spans="1:28" x14ac:dyDescent="0.25">
      <c r="A2196" s="61"/>
      <c r="B2196" s="40"/>
      <c r="D2196" s="42"/>
      <c r="E2196" s="58"/>
      <c r="F2196" s="55"/>
      <c r="G2196" s="55"/>
      <c r="H2196" s="51"/>
      <c r="I2196" s="51"/>
      <c r="J2196" s="48"/>
      <c r="K2196" s="51"/>
      <c r="L2196" s="48"/>
      <c r="M2196" s="51"/>
      <c r="N2196" s="48"/>
      <c r="O2196" s="51"/>
      <c r="P2196" s="48"/>
      <c r="Q2196" s="51"/>
      <c r="R2196" s="48"/>
      <c r="S2196" s="51"/>
      <c r="T2196" s="48"/>
      <c r="U2196" s="51"/>
      <c r="V2196" s="48"/>
      <c r="W2196" s="45"/>
      <c r="X2196"/>
      <c r="Y2196"/>
      <c r="Z2196"/>
      <c r="AA2196"/>
      <c r="AB2196"/>
    </row>
    <row r="2197" spans="1:28" ht="15.75" thickBot="1" x14ac:dyDescent="0.3">
      <c r="A2197" s="62"/>
      <c r="B2197" s="41"/>
      <c r="C2197" s="35"/>
      <c r="D2197" s="25"/>
      <c r="E2197" s="59"/>
      <c r="F2197" s="56"/>
      <c r="G2197" s="56"/>
      <c r="H2197" s="52"/>
      <c r="I2197" s="52"/>
      <c r="J2197" s="53"/>
      <c r="K2197" s="52"/>
      <c r="L2197" s="53"/>
      <c r="M2197" s="52"/>
      <c r="N2197" s="53"/>
      <c r="O2197" s="52"/>
      <c r="P2197" s="53"/>
      <c r="Q2197" s="52"/>
      <c r="R2197" s="53"/>
      <c r="S2197" s="52"/>
      <c r="T2197" s="53"/>
      <c r="U2197" s="52"/>
      <c r="V2197" s="49"/>
      <c r="W2197" s="46"/>
      <c r="X2197"/>
      <c r="Y2197"/>
      <c r="Z2197"/>
      <c r="AA2197"/>
      <c r="AB2197"/>
    </row>
    <row r="2198" spans="1:28" x14ac:dyDescent="0.25">
      <c r="A2198" s="60"/>
      <c r="B2198" s="37" t="str">
        <f>IFERROR(VLOOKUP(A2198,'Listing Clients'!A:K,2,0),"")</f>
        <v/>
      </c>
      <c r="C2198" s="39" t="str">
        <f>IFERROR(VLOOKUP(A2198,'Listing Clients'!A:K,3,0),"")</f>
        <v/>
      </c>
      <c r="D2198" s="24"/>
      <c r="E2198" s="57"/>
      <c r="F2198" s="54"/>
      <c r="G2198" s="54"/>
      <c r="H2198" s="50">
        <f t="shared" ref="H2198" si="8253">G2198-F2198</f>
        <v>0</v>
      </c>
      <c r="I2198" s="50">
        <f t="shared" ref="I2198" si="8254">COUNTIF(D2198:D2201,"Adulte")*H2198</f>
        <v>0</v>
      </c>
      <c r="J2198" s="47">
        <f t="shared" ref="J2198" si="8255">IF(I2198="","",I2198*Y$2)</f>
        <v>0</v>
      </c>
      <c r="K2198" s="50">
        <f t="shared" ref="K2198" si="8256">COUNTIF(D2198:D2201,"E&lt;10 ans")*H2198</f>
        <v>0</v>
      </c>
      <c r="L2198" s="47">
        <f t="shared" si="8196"/>
        <v>0</v>
      </c>
      <c r="M2198" s="50">
        <f t="shared" ref="M2198" si="8257">COUNTIF(D2198:D2201,"Invité")*H2198</f>
        <v>0</v>
      </c>
      <c r="N2198" s="47">
        <f t="shared" ref="N2198" si="8258">IF(M2198="","",M2198*AC$2)</f>
        <v>0</v>
      </c>
      <c r="O2198" s="50">
        <f t="shared" ref="O2198" si="8259">COUNTIF(D2198:D2201,"Adulte")*H2198</f>
        <v>0</v>
      </c>
      <c r="P2198" s="47">
        <f t="shared" ref="P2198" si="8260">IF(O2198="","",O2198*Z$2)</f>
        <v>0</v>
      </c>
      <c r="Q2198" s="50">
        <f t="shared" ref="Q2198" si="8261">COUNTIF(D2198:D2201,"E&lt;10 ans")*H2198</f>
        <v>0</v>
      </c>
      <c r="R2198" s="47">
        <f t="shared" ref="R2198" si="8262">IF(Q2198="","",Q2198*AB$2)</f>
        <v>0</v>
      </c>
      <c r="S2198" s="50">
        <f t="shared" ref="S2198" si="8263">COUNTIF(D2198:D2201,"Invité")*H2198</f>
        <v>0</v>
      </c>
      <c r="T2198" s="47">
        <f t="shared" ref="T2198" si="8264">IF(S2198="","",S2198*AD$2)</f>
        <v>0</v>
      </c>
      <c r="U2198" s="50">
        <f t="shared" ref="U2198" si="8265">COUNTIF(D2198:D2201,"E&lt;3 ans")</f>
        <v>0</v>
      </c>
      <c r="V2198" s="47">
        <f t="shared" ref="V2198" si="8266">SUM(J2198,L2198,N2198,P2198,R2198,T2198,AE2198)</f>
        <v>0</v>
      </c>
      <c r="W2198" s="44">
        <f t="shared" ref="W2198" si="8267">SUM(O2198,Q2198,S2198)</f>
        <v>0</v>
      </c>
      <c r="X2198"/>
      <c r="Y2198"/>
      <c r="Z2198"/>
      <c r="AA2198"/>
      <c r="AB2198"/>
    </row>
    <row r="2199" spans="1:28" x14ac:dyDescent="0.25">
      <c r="A2199" s="61"/>
      <c r="B2199" s="40"/>
      <c r="D2199" s="42"/>
      <c r="E2199" s="58"/>
      <c r="F2199" s="55"/>
      <c r="G2199" s="55"/>
      <c r="H2199" s="51"/>
      <c r="I2199" s="51"/>
      <c r="J2199" s="48"/>
      <c r="K2199" s="51"/>
      <c r="L2199" s="48"/>
      <c r="M2199" s="51"/>
      <c r="N2199" s="48"/>
      <c r="O2199" s="51"/>
      <c r="P2199" s="48"/>
      <c r="Q2199" s="51"/>
      <c r="R2199" s="48"/>
      <c r="S2199" s="51"/>
      <c r="T2199" s="48"/>
      <c r="U2199" s="51"/>
      <c r="V2199" s="48"/>
      <c r="W2199" s="45"/>
      <c r="X2199"/>
      <c r="Y2199"/>
      <c r="Z2199"/>
      <c r="AA2199"/>
      <c r="AB2199"/>
    </row>
    <row r="2200" spans="1:28" x14ac:dyDescent="0.25">
      <c r="A2200" s="61"/>
      <c r="B2200" s="40"/>
      <c r="D2200" s="42"/>
      <c r="E2200" s="58"/>
      <c r="F2200" s="55"/>
      <c r="G2200" s="55"/>
      <c r="H2200" s="51"/>
      <c r="I2200" s="51"/>
      <c r="J2200" s="48"/>
      <c r="K2200" s="51"/>
      <c r="L2200" s="48"/>
      <c r="M2200" s="51"/>
      <c r="N2200" s="48"/>
      <c r="O2200" s="51"/>
      <c r="P2200" s="48"/>
      <c r="Q2200" s="51"/>
      <c r="R2200" s="48"/>
      <c r="S2200" s="51"/>
      <c r="T2200" s="48"/>
      <c r="U2200" s="51"/>
      <c r="V2200" s="48"/>
      <c r="W2200" s="45"/>
      <c r="X2200"/>
      <c r="Y2200"/>
      <c r="Z2200"/>
      <c r="AA2200"/>
      <c r="AB2200"/>
    </row>
    <row r="2201" spans="1:28" ht="15.75" thickBot="1" x14ac:dyDescent="0.3">
      <c r="A2201" s="62"/>
      <c r="B2201" s="41"/>
      <c r="C2201" s="35"/>
      <c r="D2201" s="25"/>
      <c r="E2201" s="59"/>
      <c r="F2201" s="56"/>
      <c r="G2201" s="56"/>
      <c r="H2201" s="52"/>
      <c r="I2201" s="52"/>
      <c r="J2201" s="53"/>
      <c r="K2201" s="52"/>
      <c r="L2201" s="53"/>
      <c r="M2201" s="52"/>
      <c r="N2201" s="53"/>
      <c r="O2201" s="52"/>
      <c r="P2201" s="53"/>
      <c r="Q2201" s="52"/>
      <c r="R2201" s="53"/>
      <c r="S2201" s="52"/>
      <c r="T2201" s="53"/>
      <c r="U2201" s="52"/>
      <c r="V2201" s="49"/>
      <c r="W2201" s="46"/>
      <c r="X2201"/>
      <c r="Y2201"/>
      <c r="Z2201"/>
      <c r="AA2201"/>
      <c r="AB2201"/>
    </row>
    <row r="2202" spans="1:28" x14ac:dyDescent="0.25">
      <c r="A2202" s="60"/>
      <c r="B2202" s="37" t="str">
        <f>IFERROR(VLOOKUP(A2202,'Listing Clients'!A:K,2,0),"")</f>
        <v/>
      </c>
      <c r="C2202" s="39" t="str">
        <f>IFERROR(VLOOKUP(A2202,'Listing Clients'!A:K,3,0),"")</f>
        <v/>
      </c>
      <c r="D2202" s="24"/>
      <c r="E2202" s="57"/>
      <c r="F2202" s="54"/>
      <c r="G2202" s="54"/>
      <c r="H2202" s="50">
        <f t="shared" ref="H2202" si="8268">G2202-F2202</f>
        <v>0</v>
      </c>
      <c r="I2202" s="50">
        <f t="shared" ref="I2202" si="8269">COUNTIF(D2202:D2205,"Adulte")*H2202</f>
        <v>0</v>
      </c>
      <c r="J2202" s="47">
        <f t="shared" ref="J2202" si="8270">IF(I2202="","",I2202*Y$2)</f>
        <v>0</v>
      </c>
      <c r="K2202" s="50">
        <f t="shared" ref="K2202" si="8271">COUNTIF(D2202:D2205,"E&lt;10 ans")*H2202</f>
        <v>0</v>
      </c>
      <c r="L2202" s="47">
        <f t="shared" si="8196"/>
        <v>0</v>
      </c>
      <c r="M2202" s="50">
        <f t="shared" ref="M2202" si="8272">COUNTIF(D2202:D2205,"Invité")*H2202</f>
        <v>0</v>
      </c>
      <c r="N2202" s="47">
        <f t="shared" ref="N2202" si="8273">IF(M2202="","",M2202*AC$2)</f>
        <v>0</v>
      </c>
      <c r="O2202" s="50">
        <f t="shared" ref="O2202" si="8274">COUNTIF(D2202:D2205,"Adulte")*H2202</f>
        <v>0</v>
      </c>
      <c r="P2202" s="47">
        <f t="shared" ref="P2202" si="8275">IF(O2202="","",O2202*Z$2)</f>
        <v>0</v>
      </c>
      <c r="Q2202" s="50">
        <f t="shared" ref="Q2202" si="8276">COUNTIF(D2202:D2205,"E&lt;10 ans")*H2202</f>
        <v>0</v>
      </c>
      <c r="R2202" s="47">
        <f t="shared" ref="R2202" si="8277">IF(Q2202="","",Q2202*AB$2)</f>
        <v>0</v>
      </c>
      <c r="S2202" s="50">
        <f t="shared" ref="S2202" si="8278">COUNTIF(D2202:D2205,"Invité")*H2202</f>
        <v>0</v>
      </c>
      <c r="T2202" s="47">
        <f t="shared" ref="T2202" si="8279">IF(S2202="","",S2202*AD$2)</f>
        <v>0</v>
      </c>
      <c r="U2202" s="50">
        <f t="shared" ref="U2202" si="8280">COUNTIF(D2202:D2205,"E&lt;3 ans")</f>
        <v>0</v>
      </c>
      <c r="V2202" s="47">
        <f t="shared" ref="V2202" si="8281">SUM(J2202,L2202,N2202,P2202,R2202,T2202,AE2202)</f>
        <v>0</v>
      </c>
      <c r="W2202" s="44">
        <f t="shared" ref="W2202" si="8282">SUM(O2202,Q2202,S2202)</f>
        <v>0</v>
      </c>
      <c r="X2202"/>
      <c r="Y2202"/>
      <c r="Z2202"/>
      <c r="AA2202"/>
      <c r="AB2202"/>
    </row>
    <row r="2203" spans="1:28" x14ac:dyDescent="0.25">
      <c r="A2203" s="61"/>
      <c r="B2203" s="40"/>
      <c r="D2203" s="42"/>
      <c r="E2203" s="58"/>
      <c r="F2203" s="55"/>
      <c r="G2203" s="55"/>
      <c r="H2203" s="51"/>
      <c r="I2203" s="51"/>
      <c r="J2203" s="48"/>
      <c r="K2203" s="51"/>
      <c r="L2203" s="48"/>
      <c r="M2203" s="51"/>
      <c r="N2203" s="48"/>
      <c r="O2203" s="51"/>
      <c r="P2203" s="48"/>
      <c r="Q2203" s="51"/>
      <c r="R2203" s="48"/>
      <c r="S2203" s="51"/>
      <c r="T2203" s="48"/>
      <c r="U2203" s="51"/>
      <c r="V2203" s="48"/>
      <c r="W2203" s="45"/>
      <c r="X2203"/>
      <c r="Y2203"/>
      <c r="Z2203"/>
      <c r="AA2203"/>
      <c r="AB2203"/>
    </row>
    <row r="2204" spans="1:28" x14ac:dyDescent="0.25">
      <c r="A2204" s="61"/>
      <c r="B2204" s="40"/>
      <c r="D2204" s="42"/>
      <c r="E2204" s="58"/>
      <c r="F2204" s="55"/>
      <c r="G2204" s="55"/>
      <c r="H2204" s="51"/>
      <c r="I2204" s="51"/>
      <c r="J2204" s="48"/>
      <c r="K2204" s="51"/>
      <c r="L2204" s="48"/>
      <c r="M2204" s="51"/>
      <c r="N2204" s="48"/>
      <c r="O2204" s="51"/>
      <c r="P2204" s="48"/>
      <c r="Q2204" s="51"/>
      <c r="R2204" s="48"/>
      <c r="S2204" s="51"/>
      <c r="T2204" s="48"/>
      <c r="U2204" s="51"/>
      <c r="V2204" s="48"/>
      <c r="W2204" s="45"/>
      <c r="X2204"/>
      <c r="Y2204"/>
      <c r="Z2204"/>
      <c r="AA2204"/>
      <c r="AB2204"/>
    </row>
    <row r="2205" spans="1:28" ht="15.75" thickBot="1" x14ac:dyDescent="0.3">
      <c r="A2205" s="62"/>
      <c r="B2205" s="41"/>
      <c r="C2205" s="35"/>
      <c r="D2205" s="25"/>
      <c r="E2205" s="59"/>
      <c r="F2205" s="56"/>
      <c r="G2205" s="56"/>
      <c r="H2205" s="52"/>
      <c r="I2205" s="52"/>
      <c r="J2205" s="53"/>
      <c r="K2205" s="52"/>
      <c r="L2205" s="53"/>
      <c r="M2205" s="52"/>
      <c r="N2205" s="53"/>
      <c r="O2205" s="52"/>
      <c r="P2205" s="53"/>
      <c r="Q2205" s="52"/>
      <c r="R2205" s="53"/>
      <c r="S2205" s="52"/>
      <c r="T2205" s="53"/>
      <c r="U2205" s="52"/>
      <c r="V2205" s="49"/>
      <c r="W2205" s="46"/>
      <c r="X2205"/>
      <c r="Y2205"/>
      <c r="Z2205"/>
      <c r="AA2205"/>
      <c r="AB2205"/>
    </row>
    <row r="2206" spans="1:28" x14ac:dyDescent="0.25">
      <c r="A2206" s="60"/>
      <c r="B2206" s="37" t="str">
        <f>IFERROR(VLOOKUP(A2206,'Listing Clients'!A:K,2,0),"")</f>
        <v/>
      </c>
      <c r="C2206" s="39" t="str">
        <f>IFERROR(VLOOKUP(A2206,'Listing Clients'!A:K,3,0),"")</f>
        <v/>
      </c>
      <c r="D2206" s="24"/>
      <c r="E2206" s="57"/>
      <c r="F2206" s="54"/>
      <c r="G2206" s="54"/>
      <c r="H2206" s="50">
        <f t="shared" ref="H2206" si="8283">G2206-F2206</f>
        <v>0</v>
      </c>
      <c r="I2206" s="50">
        <f t="shared" ref="I2206" si="8284">COUNTIF(D2206:D2209,"Adulte")*H2206</f>
        <v>0</v>
      </c>
      <c r="J2206" s="47">
        <f t="shared" ref="J2206" si="8285">IF(I2206="","",I2206*Y$2)</f>
        <v>0</v>
      </c>
      <c r="K2206" s="50">
        <f t="shared" ref="K2206" si="8286">COUNTIF(D2206:D2209,"E&lt;10 ans")*H2206</f>
        <v>0</v>
      </c>
      <c r="L2206" s="47">
        <f t="shared" si="8196"/>
        <v>0</v>
      </c>
      <c r="M2206" s="50">
        <f t="shared" ref="M2206" si="8287">COUNTIF(D2206:D2209,"Invité")*H2206</f>
        <v>0</v>
      </c>
      <c r="N2206" s="47">
        <f t="shared" ref="N2206" si="8288">IF(M2206="","",M2206*AC$2)</f>
        <v>0</v>
      </c>
      <c r="O2206" s="50">
        <f t="shared" ref="O2206" si="8289">COUNTIF(D2206:D2209,"Adulte")*H2206</f>
        <v>0</v>
      </c>
      <c r="P2206" s="47">
        <f t="shared" ref="P2206" si="8290">IF(O2206="","",O2206*Z$2)</f>
        <v>0</v>
      </c>
      <c r="Q2206" s="50">
        <f t="shared" ref="Q2206" si="8291">COUNTIF(D2206:D2209,"E&lt;10 ans")*H2206</f>
        <v>0</v>
      </c>
      <c r="R2206" s="47">
        <f t="shared" ref="R2206" si="8292">IF(Q2206="","",Q2206*AB$2)</f>
        <v>0</v>
      </c>
      <c r="S2206" s="50">
        <f t="shared" ref="S2206" si="8293">COUNTIF(D2206:D2209,"Invité")*H2206</f>
        <v>0</v>
      </c>
      <c r="T2206" s="47">
        <f t="shared" ref="T2206" si="8294">IF(S2206="","",S2206*AD$2)</f>
        <v>0</v>
      </c>
      <c r="U2206" s="50">
        <f t="shared" ref="U2206" si="8295">COUNTIF(D2206:D2209,"E&lt;3 ans")</f>
        <v>0</v>
      </c>
      <c r="V2206" s="47">
        <f t="shared" ref="V2206" si="8296">SUM(J2206,L2206,N2206,P2206,R2206,T2206,AE2206)</f>
        <v>0</v>
      </c>
      <c r="W2206" s="44">
        <f t="shared" ref="W2206" si="8297">SUM(O2206,Q2206,S2206)</f>
        <v>0</v>
      </c>
      <c r="X2206"/>
      <c r="Y2206"/>
      <c r="Z2206"/>
      <c r="AA2206"/>
      <c r="AB2206"/>
    </row>
    <row r="2207" spans="1:28" x14ac:dyDescent="0.25">
      <c r="A2207" s="61"/>
      <c r="B2207" s="40"/>
      <c r="D2207" s="42"/>
      <c r="E2207" s="58"/>
      <c r="F2207" s="55"/>
      <c r="G2207" s="55"/>
      <c r="H2207" s="51"/>
      <c r="I2207" s="51"/>
      <c r="J2207" s="48"/>
      <c r="K2207" s="51"/>
      <c r="L2207" s="48"/>
      <c r="M2207" s="51"/>
      <c r="N2207" s="48"/>
      <c r="O2207" s="51"/>
      <c r="P2207" s="48"/>
      <c r="Q2207" s="51"/>
      <c r="R2207" s="48"/>
      <c r="S2207" s="51"/>
      <c r="T2207" s="48"/>
      <c r="U2207" s="51"/>
      <c r="V2207" s="48"/>
      <c r="W2207" s="45"/>
      <c r="X2207"/>
      <c r="Y2207"/>
      <c r="Z2207"/>
      <c r="AA2207"/>
      <c r="AB2207"/>
    </row>
    <row r="2208" spans="1:28" x14ac:dyDescent="0.25">
      <c r="A2208" s="61"/>
      <c r="B2208" s="40"/>
      <c r="D2208" s="42"/>
      <c r="E2208" s="58"/>
      <c r="F2208" s="55"/>
      <c r="G2208" s="55"/>
      <c r="H2208" s="51"/>
      <c r="I2208" s="51"/>
      <c r="J2208" s="48"/>
      <c r="K2208" s="51"/>
      <c r="L2208" s="48"/>
      <c r="M2208" s="51"/>
      <c r="N2208" s="48"/>
      <c r="O2208" s="51"/>
      <c r="P2208" s="48"/>
      <c r="Q2208" s="51"/>
      <c r="R2208" s="48"/>
      <c r="S2208" s="51"/>
      <c r="T2208" s="48"/>
      <c r="U2208" s="51"/>
      <c r="V2208" s="48"/>
      <c r="W2208" s="45"/>
      <c r="X2208"/>
      <c r="Y2208"/>
      <c r="Z2208"/>
      <c r="AA2208"/>
      <c r="AB2208"/>
    </row>
    <row r="2209" spans="1:28" ht="15.75" thickBot="1" x14ac:dyDescent="0.3">
      <c r="A2209" s="62"/>
      <c r="B2209" s="41"/>
      <c r="C2209" s="35"/>
      <c r="D2209" s="25"/>
      <c r="E2209" s="59"/>
      <c r="F2209" s="56"/>
      <c r="G2209" s="56"/>
      <c r="H2209" s="52"/>
      <c r="I2209" s="52"/>
      <c r="J2209" s="53"/>
      <c r="K2209" s="52"/>
      <c r="L2209" s="53"/>
      <c r="M2209" s="52"/>
      <c r="N2209" s="53"/>
      <c r="O2209" s="52"/>
      <c r="P2209" s="53"/>
      <c r="Q2209" s="52"/>
      <c r="R2209" s="53"/>
      <c r="S2209" s="52"/>
      <c r="T2209" s="53"/>
      <c r="U2209" s="52"/>
      <c r="V2209" s="49"/>
      <c r="W2209" s="46"/>
      <c r="X2209"/>
      <c r="Y2209"/>
      <c r="Z2209"/>
      <c r="AA2209"/>
      <c r="AB2209"/>
    </row>
    <row r="2210" spans="1:28" x14ac:dyDescent="0.25">
      <c r="A2210" s="60"/>
      <c r="B2210" s="37" t="str">
        <f>IFERROR(VLOOKUP(A2210,'Listing Clients'!A:K,2,0),"")</f>
        <v/>
      </c>
      <c r="C2210" s="39" t="str">
        <f>IFERROR(VLOOKUP(A2210,'Listing Clients'!A:K,3,0),"")</f>
        <v/>
      </c>
      <c r="D2210" s="24"/>
      <c r="E2210" s="57"/>
      <c r="F2210" s="54"/>
      <c r="G2210" s="54"/>
      <c r="H2210" s="50">
        <f t="shared" ref="H2210" si="8298">G2210-F2210</f>
        <v>0</v>
      </c>
      <c r="I2210" s="50">
        <f t="shared" ref="I2210" si="8299">COUNTIF(D2210:D2213,"Adulte")*H2210</f>
        <v>0</v>
      </c>
      <c r="J2210" s="47">
        <f t="shared" ref="J2210" si="8300">IF(I2210="","",I2210*Y$2)</f>
        <v>0</v>
      </c>
      <c r="K2210" s="50">
        <f t="shared" ref="K2210" si="8301">COUNTIF(D2210:D2213,"E&lt;10 ans")*H2210</f>
        <v>0</v>
      </c>
      <c r="L2210" s="47">
        <f t="shared" si="8196"/>
        <v>0</v>
      </c>
      <c r="M2210" s="50">
        <f t="shared" ref="M2210" si="8302">COUNTIF(D2210:D2213,"Invité")*H2210</f>
        <v>0</v>
      </c>
      <c r="N2210" s="47">
        <f t="shared" ref="N2210" si="8303">IF(M2210="","",M2210*AC$2)</f>
        <v>0</v>
      </c>
      <c r="O2210" s="50">
        <f t="shared" ref="O2210" si="8304">COUNTIF(D2210:D2213,"Adulte")*H2210</f>
        <v>0</v>
      </c>
      <c r="P2210" s="47">
        <f t="shared" ref="P2210" si="8305">IF(O2210="","",O2210*Z$2)</f>
        <v>0</v>
      </c>
      <c r="Q2210" s="50">
        <f t="shared" ref="Q2210" si="8306">COUNTIF(D2210:D2213,"E&lt;10 ans")*H2210</f>
        <v>0</v>
      </c>
      <c r="R2210" s="47">
        <f t="shared" ref="R2210" si="8307">IF(Q2210="","",Q2210*AB$2)</f>
        <v>0</v>
      </c>
      <c r="S2210" s="50">
        <f t="shared" ref="S2210" si="8308">COUNTIF(D2210:D2213,"Invité")*H2210</f>
        <v>0</v>
      </c>
      <c r="T2210" s="47">
        <f t="shared" ref="T2210" si="8309">IF(S2210="","",S2210*AD$2)</f>
        <v>0</v>
      </c>
      <c r="U2210" s="50">
        <f t="shared" ref="U2210" si="8310">COUNTIF(D2210:D2213,"E&lt;3 ans")</f>
        <v>0</v>
      </c>
      <c r="V2210" s="47">
        <f t="shared" ref="V2210" si="8311">SUM(J2210,L2210,N2210,P2210,R2210,T2210,AE2210)</f>
        <v>0</v>
      </c>
      <c r="W2210" s="44">
        <f t="shared" ref="W2210" si="8312">SUM(O2210,Q2210,S2210)</f>
        <v>0</v>
      </c>
      <c r="X2210"/>
      <c r="Y2210"/>
      <c r="Z2210"/>
      <c r="AA2210"/>
      <c r="AB2210"/>
    </row>
    <row r="2211" spans="1:28" x14ac:dyDescent="0.25">
      <c r="A2211" s="61"/>
      <c r="B2211" s="40"/>
      <c r="D2211" s="42"/>
      <c r="E2211" s="58"/>
      <c r="F2211" s="55"/>
      <c r="G2211" s="55"/>
      <c r="H2211" s="51"/>
      <c r="I2211" s="51"/>
      <c r="J2211" s="48"/>
      <c r="K2211" s="51"/>
      <c r="L2211" s="48"/>
      <c r="M2211" s="51"/>
      <c r="N2211" s="48"/>
      <c r="O2211" s="51"/>
      <c r="P2211" s="48"/>
      <c r="Q2211" s="51"/>
      <c r="R2211" s="48"/>
      <c r="S2211" s="51"/>
      <c r="T2211" s="48"/>
      <c r="U2211" s="51"/>
      <c r="V2211" s="48"/>
      <c r="W2211" s="45"/>
      <c r="X2211"/>
      <c r="Y2211"/>
      <c r="Z2211"/>
      <c r="AA2211"/>
      <c r="AB2211"/>
    </row>
    <row r="2212" spans="1:28" x14ac:dyDescent="0.25">
      <c r="A2212" s="61"/>
      <c r="B2212" s="40"/>
      <c r="D2212" s="42"/>
      <c r="E2212" s="58"/>
      <c r="F2212" s="55"/>
      <c r="G2212" s="55"/>
      <c r="H2212" s="51"/>
      <c r="I2212" s="51"/>
      <c r="J2212" s="48"/>
      <c r="K2212" s="51"/>
      <c r="L2212" s="48"/>
      <c r="M2212" s="51"/>
      <c r="N2212" s="48"/>
      <c r="O2212" s="51"/>
      <c r="P2212" s="48"/>
      <c r="Q2212" s="51"/>
      <c r="R2212" s="48"/>
      <c r="S2212" s="51"/>
      <c r="T2212" s="48"/>
      <c r="U2212" s="51"/>
      <c r="V2212" s="48"/>
      <c r="W2212" s="45"/>
      <c r="X2212"/>
      <c r="Y2212"/>
      <c r="Z2212"/>
      <c r="AA2212"/>
      <c r="AB2212"/>
    </row>
    <row r="2213" spans="1:28" ht="15.75" thickBot="1" x14ac:dyDescent="0.3">
      <c r="A2213" s="62"/>
      <c r="B2213" s="41"/>
      <c r="C2213" s="35"/>
      <c r="D2213" s="25"/>
      <c r="E2213" s="59"/>
      <c r="F2213" s="56"/>
      <c r="G2213" s="56"/>
      <c r="H2213" s="52"/>
      <c r="I2213" s="52"/>
      <c r="J2213" s="53"/>
      <c r="K2213" s="52"/>
      <c r="L2213" s="53"/>
      <c r="M2213" s="52"/>
      <c r="N2213" s="53"/>
      <c r="O2213" s="52"/>
      <c r="P2213" s="53"/>
      <c r="Q2213" s="52"/>
      <c r="R2213" s="53"/>
      <c r="S2213" s="52"/>
      <c r="T2213" s="53"/>
      <c r="U2213" s="52"/>
      <c r="V2213" s="49"/>
      <c r="W2213" s="46"/>
      <c r="X2213"/>
      <c r="Y2213"/>
      <c r="Z2213"/>
      <c r="AA2213"/>
      <c r="AB2213"/>
    </row>
    <row r="2214" spans="1:28" x14ac:dyDescent="0.25">
      <c r="A2214" s="60"/>
      <c r="B2214" s="37" t="str">
        <f>IFERROR(VLOOKUP(A2214,'Listing Clients'!A:K,2,0),"")</f>
        <v/>
      </c>
      <c r="C2214" s="39" t="str">
        <f>IFERROR(VLOOKUP(A2214,'Listing Clients'!A:K,3,0),"")</f>
        <v/>
      </c>
      <c r="D2214" s="24"/>
      <c r="E2214" s="57"/>
      <c r="F2214" s="54"/>
      <c r="G2214" s="54"/>
      <c r="H2214" s="50">
        <f t="shared" ref="H2214" si="8313">G2214-F2214</f>
        <v>0</v>
      </c>
      <c r="I2214" s="50">
        <f t="shared" ref="I2214" si="8314">COUNTIF(D2214:D2217,"Adulte")*H2214</f>
        <v>0</v>
      </c>
      <c r="J2214" s="47">
        <f t="shared" ref="J2214" si="8315">IF(I2214="","",I2214*Y$2)</f>
        <v>0</v>
      </c>
      <c r="K2214" s="50">
        <f t="shared" ref="K2214" si="8316">COUNTIF(D2214:D2217,"E&lt;10 ans")*H2214</f>
        <v>0</v>
      </c>
      <c r="L2214" s="47">
        <f t="shared" si="8196"/>
        <v>0</v>
      </c>
      <c r="M2214" s="50">
        <f t="shared" ref="M2214" si="8317">COUNTIF(D2214:D2217,"Invité")*H2214</f>
        <v>0</v>
      </c>
      <c r="N2214" s="47">
        <f t="shared" ref="N2214" si="8318">IF(M2214="","",M2214*AC$2)</f>
        <v>0</v>
      </c>
      <c r="O2214" s="50">
        <f t="shared" ref="O2214" si="8319">COUNTIF(D2214:D2217,"Adulte")*H2214</f>
        <v>0</v>
      </c>
      <c r="P2214" s="47">
        <f t="shared" ref="P2214" si="8320">IF(O2214="","",O2214*Z$2)</f>
        <v>0</v>
      </c>
      <c r="Q2214" s="50">
        <f t="shared" ref="Q2214" si="8321">COUNTIF(D2214:D2217,"E&lt;10 ans")*H2214</f>
        <v>0</v>
      </c>
      <c r="R2214" s="47">
        <f t="shared" ref="R2214" si="8322">IF(Q2214="","",Q2214*AB$2)</f>
        <v>0</v>
      </c>
      <c r="S2214" s="50">
        <f t="shared" ref="S2214" si="8323">COUNTIF(D2214:D2217,"Invité")*H2214</f>
        <v>0</v>
      </c>
      <c r="T2214" s="47">
        <f t="shared" ref="T2214" si="8324">IF(S2214="","",S2214*AD$2)</f>
        <v>0</v>
      </c>
      <c r="U2214" s="50">
        <f t="shared" ref="U2214" si="8325">COUNTIF(D2214:D2217,"E&lt;3 ans")</f>
        <v>0</v>
      </c>
      <c r="V2214" s="47">
        <f t="shared" ref="V2214" si="8326">SUM(J2214,L2214,N2214,P2214,R2214,T2214,AE2214)</f>
        <v>0</v>
      </c>
      <c r="W2214" s="44">
        <f t="shared" ref="W2214" si="8327">SUM(O2214,Q2214,S2214)</f>
        <v>0</v>
      </c>
      <c r="X2214"/>
      <c r="Y2214"/>
      <c r="Z2214"/>
      <c r="AA2214"/>
      <c r="AB2214"/>
    </row>
    <row r="2215" spans="1:28" x14ac:dyDescent="0.25">
      <c r="A2215" s="61"/>
      <c r="B2215" s="40"/>
      <c r="D2215" s="42"/>
      <c r="E2215" s="58"/>
      <c r="F2215" s="55"/>
      <c r="G2215" s="55"/>
      <c r="H2215" s="51"/>
      <c r="I2215" s="51"/>
      <c r="J2215" s="48"/>
      <c r="K2215" s="51"/>
      <c r="L2215" s="48"/>
      <c r="M2215" s="51"/>
      <c r="N2215" s="48"/>
      <c r="O2215" s="51"/>
      <c r="P2215" s="48"/>
      <c r="Q2215" s="51"/>
      <c r="R2215" s="48"/>
      <c r="S2215" s="51"/>
      <c r="T2215" s="48"/>
      <c r="U2215" s="51"/>
      <c r="V2215" s="48"/>
      <c r="W2215" s="45"/>
      <c r="X2215"/>
      <c r="Y2215"/>
      <c r="Z2215"/>
      <c r="AA2215"/>
      <c r="AB2215"/>
    </row>
    <row r="2216" spans="1:28" x14ac:dyDescent="0.25">
      <c r="A2216" s="61"/>
      <c r="B2216" s="40"/>
      <c r="D2216" s="42"/>
      <c r="E2216" s="58"/>
      <c r="F2216" s="55"/>
      <c r="G2216" s="55"/>
      <c r="H2216" s="51"/>
      <c r="I2216" s="51"/>
      <c r="J2216" s="48"/>
      <c r="K2216" s="51"/>
      <c r="L2216" s="48"/>
      <c r="M2216" s="51"/>
      <c r="N2216" s="48"/>
      <c r="O2216" s="51"/>
      <c r="P2216" s="48"/>
      <c r="Q2216" s="51"/>
      <c r="R2216" s="48"/>
      <c r="S2216" s="51"/>
      <c r="T2216" s="48"/>
      <c r="U2216" s="51"/>
      <c r="V2216" s="48"/>
      <c r="W2216" s="45"/>
      <c r="X2216"/>
      <c r="Y2216"/>
      <c r="Z2216"/>
      <c r="AA2216"/>
      <c r="AB2216"/>
    </row>
    <row r="2217" spans="1:28" ht="15.75" thickBot="1" x14ac:dyDescent="0.3">
      <c r="A2217" s="62"/>
      <c r="B2217" s="41"/>
      <c r="C2217" s="35"/>
      <c r="D2217" s="25"/>
      <c r="E2217" s="59"/>
      <c r="F2217" s="56"/>
      <c r="G2217" s="56"/>
      <c r="H2217" s="52"/>
      <c r="I2217" s="52"/>
      <c r="J2217" s="53"/>
      <c r="K2217" s="52"/>
      <c r="L2217" s="53"/>
      <c r="M2217" s="52"/>
      <c r="N2217" s="53"/>
      <c r="O2217" s="52"/>
      <c r="P2217" s="53"/>
      <c r="Q2217" s="52"/>
      <c r="R2217" s="53"/>
      <c r="S2217" s="52"/>
      <c r="T2217" s="53"/>
      <c r="U2217" s="52"/>
      <c r="V2217" s="49"/>
      <c r="W2217" s="46"/>
      <c r="X2217"/>
      <c r="Y2217"/>
      <c r="Z2217"/>
      <c r="AA2217"/>
      <c r="AB2217"/>
    </row>
    <row r="2218" spans="1:28" x14ac:dyDescent="0.25">
      <c r="A2218" s="60"/>
      <c r="B2218" s="37" t="str">
        <f>IFERROR(VLOOKUP(A2218,'Listing Clients'!A:K,2,0),"")</f>
        <v/>
      </c>
      <c r="C2218" s="39" t="str">
        <f>IFERROR(VLOOKUP(A2218,'Listing Clients'!A:K,3,0),"")</f>
        <v/>
      </c>
      <c r="D2218" s="24"/>
      <c r="E2218" s="57"/>
      <c r="F2218" s="54"/>
      <c r="G2218" s="54"/>
      <c r="H2218" s="50">
        <f t="shared" ref="H2218" si="8328">G2218-F2218</f>
        <v>0</v>
      </c>
      <c r="I2218" s="50">
        <f t="shared" ref="I2218" si="8329">COUNTIF(D2218:D2221,"Adulte")*H2218</f>
        <v>0</v>
      </c>
      <c r="J2218" s="47">
        <f t="shared" ref="J2218" si="8330">IF(I2218="","",I2218*Y$2)</f>
        <v>0</v>
      </c>
      <c r="K2218" s="50">
        <f t="shared" ref="K2218" si="8331">COUNTIF(D2218:D2221,"E&lt;10 ans")*H2218</f>
        <v>0</v>
      </c>
      <c r="L2218" s="47">
        <f t="shared" si="8196"/>
        <v>0</v>
      </c>
      <c r="M2218" s="50">
        <f t="shared" ref="M2218" si="8332">COUNTIF(D2218:D2221,"Invité")*H2218</f>
        <v>0</v>
      </c>
      <c r="N2218" s="47">
        <f t="shared" ref="N2218" si="8333">IF(M2218="","",M2218*AC$2)</f>
        <v>0</v>
      </c>
      <c r="O2218" s="50">
        <f t="shared" ref="O2218" si="8334">COUNTIF(D2218:D2221,"Adulte")*H2218</f>
        <v>0</v>
      </c>
      <c r="P2218" s="47">
        <f t="shared" ref="P2218" si="8335">IF(O2218="","",O2218*Z$2)</f>
        <v>0</v>
      </c>
      <c r="Q2218" s="50">
        <f t="shared" ref="Q2218" si="8336">COUNTIF(D2218:D2221,"E&lt;10 ans")*H2218</f>
        <v>0</v>
      </c>
      <c r="R2218" s="47">
        <f t="shared" ref="R2218" si="8337">IF(Q2218="","",Q2218*AB$2)</f>
        <v>0</v>
      </c>
      <c r="S2218" s="50">
        <f t="shared" ref="S2218" si="8338">COUNTIF(D2218:D2221,"Invité")*H2218</f>
        <v>0</v>
      </c>
      <c r="T2218" s="47">
        <f t="shared" ref="T2218" si="8339">IF(S2218="","",S2218*AD$2)</f>
        <v>0</v>
      </c>
      <c r="U2218" s="50">
        <f t="shared" ref="U2218" si="8340">COUNTIF(D2218:D2221,"E&lt;3 ans")</f>
        <v>0</v>
      </c>
      <c r="V2218" s="47">
        <f t="shared" ref="V2218" si="8341">SUM(J2218,L2218,N2218,P2218,R2218,T2218,AE2218)</f>
        <v>0</v>
      </c>
      <c r="W2218" s="44">
        <f t="shared" ref="W2218" si="8342">SUM(O2218,Q2218,S2218)</f>
        <v>0</v>
      </c>
      <c r="X2218"/>
      <c r="Y2218"/>
      <c r="Z2218"/>
      <c r="AA2218"/>
      <c r="AB2218"/>
    </row>
    <row r="2219" spans="1:28" x14ac:dyDescent="0.25">
      <c r="A2219" s="61"/>
      <c r="B2219" s="40"/>
      <c r="D2219" s="42"/>
      <c r="E2219" s="58"/>
      <c r="F2219" s="55"/>
      <c r="G2219" s="55"/>
      <c r="H2219" s="51"/>
      <c r="I2219" s="51"/>
      <c r="J2219" s="48"/>
      <c r="K2219" s="51"/>
      <c r="L2219" s="48"/>
      <c r="M2219" s="51"/>
      <c r="N2219" s="48"/>
      <c r="O2219" s="51"/>
      <c r="P2219" s="48"/>
      <c r="Q2219" s="51"/>
      <c r="R2219" s="48"/>
      <c r="S2219" s="51"/>
      <c r="T2219" s="48"/>
      <c r="U2219" s="51"/>
      <c r="V2219" s="48"/>
      <c r="W2219" s="45"/>
      <c r="X2219"/>
      <c r="Y2219"/>
      <c r="Z2219"/>
      <c r="AA2219"/>
      <c r="AB2219"/>
    </row>
    <row r="2220" spans="1:28" x14ac:dyDescent="0.25">
      <c r="A2220" s="61"/>
      <c r="B2220" s="40"/>
      <c r="D2220" s="42"/>
      <c r="E2220" s="58"/>
      <c r="F2220" s="55"/>
      <c r="G2220" s="55"/>
      <c r="H2220" s="51"/>
      <c r="I2220" s="51"/>
      <c r="J2220" s="48"/>
      <c r="K2220" s="51"/>
      <c r="L2220" s="48"/>
      <c r="M2220" s="51"/>
      <c r="N2220" s="48"/>
      <c r="O2220" s="51"/>
      <c r="P2220" s="48"/>
      <c r="Q2220" s="51"/>
      <c r="R2220" s="48"/>
      <c r="S2220" s="51"/>
      <c r="T2220" s="48"/>
      <c r="U2220" s="51"/>
      <c r="V2220" s="48"/>
      <c r="W2220" s="45"/>
      <c r="X2220"/>
      <c r="Y2220"/>
      <c r="Z2220"/>
      <c r="AA2220"/>
      <c r="AB2220"/>
    </row>
    <row r="2221" spans="1:28" ht="15.75" thickBot="1" x14ac:dyDescent="0.3">
      <c r="A2221" s="62"/>
      <c r="B2221" s="41"/>
      <c r="C2221" s="35"/>
      <c r="D2221" s="25"/>
      <c r="E2221" s="59"/>
      <c r="F2221" s="56"/>
      <c r="G2221" s="56"/>
      <c r="H2221" s="52"/>
      <c r="I2221" s="52"/>
      <c r="J2221" s="53"/>
      <c r="K2221" s="52"/>
      <c r="L2221" s="53"/>
      <c r="M2221" s="52"/>
      <c r="N2221" s="53"/>
      <c r="O2221" s="52"/>
      <c r="P2221" s="53"/>
      <c r="Q2221" s="52"/>
      <c r="R2221" s="53"/>
      <c r="S2221" s="52"/>
      <c r="T2221" s="53"/>
      <c r="U2221" s="52"/>
      <c r="V2221" s="49"/>
      <c r="W2221" s="46"/>
      <c r="X2221"/>
      <c r="Y2221"/>
      <c r="Z2221"/>
      <c r="AA2221"/>
      <c r="AB2221"/>
    </row>
    <row r="2222" spans="1:28" x14ac:dyDescent="0.25">
      <c r="A2222" s="60"/>
      <c r="B2222" s="37" t="str">
        <f>IFERROR(VLOOKUP(A2222,'Listing Clients'!A:K,2,0),"")</f>
        <v/>
      </c>
      <c r="C2222" s="39" t="str">
        <f>IFERROR(VLOOKUP(A2222,'Listing Clients'!A:K,3,0),"")</f>
        <v/>
      </c>
      <c r="D2222" s="24"/>
      <c r="E2222" s="57"/>
      <c r="F2222" s="54"/>
      <c r="G2222" s="54"/>
      <c r="H2222" s="50">
        <f t="shared" ref="H2222" si="8343">G2222-F2222</f>
        <v>0</v>
      </c>
      <c r="I2222" s="50">
        <f t="shared" ref="I2222" si="8344">COUNTIF(D2222:D2225,"Adulte")*H2222</f>
        <v>0</v>
      </c>
      <c r="J2222" s="47">
        <f t="shared" ref="J2222" si="8345">IF(I2222="","",I2222*Y$2)</f>
        <v>0</v>
      </c>
      <c r="K2222" s="50">
        <f t="shared" ref="K2222" si="8346">COUNTIF(D2222:D2225,"E&lt;10 ans")*H2222</f>
        <v>0</v>
      </c>
      <c r="L2222" s="47">
        <f t="shared" si="8196"/>
        <v>0</v>
      </c>
      <c r="M2222" s="50">
        <f t="shared" ref="M2222" si="8347">COUNTIF(D2222:D2225,"Invité")*H2222</f>
        <v>0</v>
      </c>
      <c r="N2222" s="47">
        <f t="shared" ref="N2222" si="8348">IF(M2222="","",M2222*AC$2)</f>
        <v>0</v>
      </c>
      <c r="O2222" s="50">
        <f t="shared" ref="O2222" si="8349">COUNTIF(D2222:D2225,"Adulte")*H2222</f>
        <v>0</v>
      </c>
      <c r="P2222" s="47">
        <f t="shared" ref="P2222" si="8350">IF(O2222="","",O2222*Z$2)</f>
        <v>0</v>
      </c>
      <c r="Q2222" s="50">
        <f t="shared" ref="Q2222" si="8351">COUNTIF(D2222:D2225,"E&lt;10 ans")*H2222</f>
        <v>0</v>
      </c>
      <c r="R2222" s="47">
        <f t="shared" ref="R2222" si="8352">IF(Q2222="","",Q2222*AB$2)</f>
        <v>0</v>
      </c>
      <c r="S2222" s="50">
        <f t="shared" ref="S2222" si="8353">COUNTIF(D2222:D2225,"Invité")*H2222</f>
        <v>0</v>
      </c>
      <c r="T2222" s="47">
        <f t="shared" ref="T2222" si="8354">IF(S2222="","",S2222*AD$2)</f>
        <v>0</v>
      </c>
      <c r="U2222" s="50">
        <f t="shared" ref="U2222" si="8355">COUNTIF(D2222:D2225,"E&lt;3 ans")</f>
        <v>0</v>
      </c>
      <c r="V2222" s="47">
        <f t="shared" ref="V2222" si="8356">SUM(J2222,L2222,N2222,P2222,R2222,T2222,AE2222)</f>
        <v>0</v>
      </c>
      <c r="W2222" s="44">
        <f t="shared" ref="W2222" si="8357">SUM(O2222,Q2222,S2222)</f>
        <v>0</v>
      </c>
      <c r="X2222"/>
      <c r="Y2222"/>
      <c r="Z2222"/>
      <c r="AA2222"/>
      <c r="AB2222"/>
    </row>
    <row r="2223" spans="1:28" x14ac:dyDescent="0.25">
      <c r="A2223" s="61"/>
      <c r="B2223" s="40"/>
      <c r="D2223" s="42"/>
      <c r="E2223" s="58"/>
      <c r="F2223" s="55"/>
      <c r="G2223" s="55"/>
      <c r="H2223" s="51"/>
      <c r="I2223" s="51"/>
      <c r="J2223" s="48"/>
      <c r="K2223" s="51"/>
      <c r="L2223" s="48"/>
      <c r="M2223" s="51"/>
      <c r="N2223" s="48"/>
      <c r="O2223" s="51"/>
      <c r="P2223" s="48"/>
      <c r="Q2223" s="51"/>
      <c r="R2223" s="48"/>
      <c r="S2223" s="51"/>
      <c r="T2223" s="48"/>
      <c r="U2223" s="51"/>
      <c r="V2223" s="48"/>
      <c r="W2223" s="45"/>
      <c r="X2223"/>
      <c r="Y2223"/>
      <c r="Z2223"/>
      <c r="AA2223"/>
      <c r="AB2223"/>
    </row>
    <row r="2224" spans="1:28" x14ac:dyDescent="0.25">
      <c r="A2224" s="61"/>
      <c r="B2224" s="40"/>
      <c r="D2224" s="42"/>
      <c r="E2224" s="58"/>
      <c r="F2224" s="55"/>
      <c r="G2224" s="55"/>
      <c r="H2224" s="51"/>
      <c r="I2224" s="51"/>
      <c r="J2224" s="48"/>
      <c r="K2224" s="51"/>
      <c r="L2224" s="48"/>
      <c r="M2224" s="51"/>
      <c r="N2224" s="48"/>
      <c r="O2224" s="51"/>
      <c r="P2224" s="48"/>
      <c r="Q2224" s="51"/>
      <c r="R2224" s="48"/>
      <c r="S2224" s="51"/>
      <c r="T2224" s="48"/>
      <c r="U2224" s="51"/>
      <c r="V2224" s="48"/>
      <c r="W2224" s="45"/>
      <c r="X2224"/>
      <c r="Y2224"/>
      <c r="Z2224"/>
      <c r="AA2224"/>
      <c r="AB2224"/>
    </row>
    <row r="2225" spans="1:28" ht="15.75" thickBot="1" x14ac:dyDescent="0.3">
      <c r="A2225" s="62"/>
      <c r="B2225" s="41"/>
      <c r="C2225" s="35"/>
      <c r="D2225" s="25"/>
      <c r="E2225" s="59"/>
      <c r="F2225" s="56"/>
      <c r="G2225" s="56"/>
      <c r="H2225" s="52"/>
      <c r="I2225" s="52"/>
      <c r="J2225" s="53"/>
      <c r="K2225" s="52"/>
      <c r="L2225" s="53"/>
      <c r="M2225" s="52"/>
      <c r="N2225" s="53"/>
      <c r="O2225" s="52"/>
      <c r="P2225" s="53"/>
      <c r="Q2225" s="52"/>
      <c r="R2225" s="53"/>
      <c r="S2225" s="52"/>
      <c r="T2225" s="53"/>
      <c r="U2225" s="52"/>
      <c r="V2225" s="49"/>
      <c r="W2225" s="46"/>
      <c r="X2225"/>
      <c r="Y2225"/>
      <c r="Z2225"/>
      <c r="AA2225"/>
      <c r="AB2225"/>
    </row>
    <row r="2226" spans="1:28" x14ac:dyDescent="0.25">
      <c r="A2226" s="60"/>
      <c r="B2226" s="37" t="str">
        <f>IFERROR(VLOOKUP(A2226,'Listing Clients'!A:K,2,0),"")</f>
        <v/>
      </c>
      <c r="C2226" s="39" t="str">
        <f>IFERROR(VLOOKUP(A2226,'Listing Clients'!A:K,3,0),"")</f>
        <v/>
      </c>
      <c r="D2226" s="24"/>
      <c r="E2226" s="57"/>
      <c r="F2226" s="54"/>
      <c r="G2226" s="54"/>
      <c r="H2226" s="50">
        <f t="shared" ref="H2226" si="8358">G2226-F2226</f>
        <v>0</v>
      </c>
      <c r="I2226" s="50">
        <f t="shared" ref="I2226" si="8359">COUNTIF(D2226:D2229,"Adulte")*H2226</f>
        <v>0</v>
      </c>
      <c r="J2226" s="47">
        <f t="shared" ref="J2226" si="8360">IF(I2226="","",I2226*Y$2)</f>
        <v>0</v>
      </c>
      <c r="K2226" s="50">
        <f t="shared" ref="K2226" si="8361">COUNTIF(D2226:D2229,"E&lt;10 ans")*H2226</f>
        <v>0</v>
      </c>
      <c r="L2226" s="47">
        <f t="shared" si="8196"/>
        <v>0</v>
      </c>
      <c r="M2226" s="50">
        <f t="shared" ref="M2226" si="8362">COUNTIF(D2226:D2229,"Invité")*H2226</f>
        <v>0</v>
      </c>
      <c r="N2226" s="47">
        <f t="shared" ref="N2226" si="8363">IF(M2226="","",M2226*AC$2)</f>
        <v>0</v>
      </c>
      <c r="O2226" s="50">
        <f t="shared" ref="O2226" si="8364">COUNTIF(D2226:D2229,"Adulte")*H2226</f>
        <v>0</v>
      </c>
      <c r="P2226" s="47">
        <f t="shared" ref="P2226" si="8365">IF(O2226="","",O2226*Z$2)</f>
        <v>0</v>
      </c>
      <c r="Q2226" s="50">
        <f t="shared" ref="Q2226" si="8366">COUNTIF(D2226:D2229,"E&lt;10 ans")*H2226</f>
        <v>0</v>
      </c>
      <c r="R2226" s="47">
        <f t="shared" ref="R2226" si="8367">IF(Q2226="","",Q2226*AB$2)</f>
        <v>0</v>
      </c>
      <c r="S2226" s="50">
        <f t="shared" ref="S2226" si="8368">COUNTIF(D2226:D2229,"Invité")*H2226</f>
        <v>0</v>
      </c>
      <c r="T2226" s="47">
        <f t="shared" ref="T2226" si="8369">IF(S2226="","",S2226*AD$2)</f>
        <v>0</v>
      </c>
      <c r="U2226" s="50">
        <f t="shared" ref="U2226" si="8370">COUNTIF(D2226:D2229,"E&lt;3 ans")</f>
        <v>0</v>
      </c>
      <c r="V2226" s="47">
        <f t="shared" ref="V2226" si="8371">SUM(J2226,L2226,N2226,P2226,R2226,T2226,AE2226)</f>
        <v>0</v>
      </c>
      <c r="W2226" s="44">
        <f t="shared" ref="W2226" si="8372">SUM(O2226,Q2226,S2226)</f>
        <v>0</v>
      </c>
      <c r="X2226"/>
      <c r="Y2226"/>
      <c r="Z2226"/>
      <c r="AA2226"/>
      <c r="AB2226"/>
    </row>
    <row r="2227" spans="1:28" x14ac:dyDescent="0.25">
      <c r="A2227" s="61"/>
      <c r="B2227" s="40"/>
      <c r="D2227" s="42"/>
      <c r="E2227" s="58"/>
      <c r="F2227" s="55"/>
      <c r="G2227" s="55"/>
      <c r="H2227" s="51"/>
      <c r="I2227" s="51"/>
      <c r="J2227" s="48"/>
      <c r="K2227" s="51"/>
      <c r="L2227" s="48"/>
      <c r="M2227" s="51"/>
      <c r="N2227" s="48"/>
      <c r="O2227" s="51"/>
      <c r="P2227" s="48"/>
      <c r="Q2227" s="51"/>
      <c r="R2227" s="48"/>
      <c r="S2227" s="51"/>
      <c r="T2227" s="48"/>
      <c r="U2227" s="51"/>
      <c r="V2227" s="48"/>
      <c r="W2227" s="45"/>
      <c r="X2227"/>
      <c r="Y2227"/>
      <c r="Z2227"/>
      <c r="AA2227"/>
      <c r="AB2227"/>
    </row>
    <row r="2228" spans="1:28" x14ac:dyDescent="0.25">
      <c r="A2228" s="61"/>
      <c r="B2228" s="40"/>
      <c r="D2228" s="42"/>
      <c r="E2228" s="58"/>
      <c r="F2228" s="55"/>
      <c r="G2228" s="55"/>
      <c r="H2228" s="51"/>
      <c r="I2228" s="51"/>
      <c r="J2228" s="48"/>
      <c r="K2228" s="51"/>
      <c r="L2228" s="48"/>
      <c r="M2228" s="51"/>
      <c r="N2228" s="48"/>
      <c r="O2228" s="51"/>
      <c r="P2228" s="48"/>
      <c r="Q2228" s="51"/>
      <c r="R2228" s="48"/>
      <c r="S2228" s="51"/>
      <c r="T2228" s="48"/>
      <c r="U2228" s="51"/>
      <c r="V2228" s="48"/>
      <c r="W2228" s="45"/>
      <c r="X2228"/>
      <c r="Y2228"/>
      <c r="Z2228"/>
      <c r="AA2228"/>
      <c r="AB2228"/>
    </row>
    <row r="2229" spans="1:28" ht="15.75" thickBot="1" x14ac:dyDescent="0.3">
      <c r="A2229" s="62"/>
      <c r="B2229" s="41"/>
      <c r="C2229" s="35"/>
      <c r="D2229" s="25"/>
      <c r="E2229" s="59"/>
      <c r="F2229" s="56"/>
      <c r="G2229" s="56"/>
      <c r="H2229" s="52"/>
      <c r="I2229" s="52"/>
      <c r="J2229" s="53"/>
      <c r="K2229" s="52"/>
      <c r="L2229" s="53"/>
      <c r="M2229" s="52"/>
      <c r="N2229" s="53"/>
      <c r="O2229" s="52"/>
      <c r="P2229" s="53"/>
      <c r="Q2229" s="52"/>
      <c r="R2229" s="53"/>
      <c r="S2229" s="52"/>
      <c r="T2229" s="53"/>
      <c r="U2229" s="52"/>
      <c r="V2229" s="49"/>
      <c r="W2229" s="46"/>
      <c r="X2229"/>
      <c r="Y2229"/>
      <c r="Z2229"/>
      <c r="AA2229"/>
      <c r="AB2229"/>
    </row>
    <row r="2230" spans="1:28" x14ac:dyDescent="0.25">
      <c r="A2230" s="60"/>
      <c r="B2230" s="37" t="str">
        <f>IFERROR(VLOOKUP(A2230,'Listing Clients'!A:K,2,0),"")</f>
        <v/>
      </c>
      <c r="C2230" s="39" t="str">
        <f>IFERROR(VLOOKUP(A2230,'Listing Clients'!A:K,3,0),"")</f>
        <v/>
      </c>
      <c r="D2230" s="24"/>
      <c r="E2230" s="57"/>
      <c r="F2230" s="54"/>
      <c r="G2230" s="54"/>
      <c r="H2230" s="50">
        <f t="shared" ref="H2230" si="8373">G2230-F2230</f>
        <v>0</v>
      </c>
      <c r="I2230" s="50">
        <f t="shared" ref="I2230" si="8374">COUNTIF(D2230:D2233,"Adulte")*H2230</f>
        <v>0</v>
      </c>
      <c r="J2230" s="47">
        <f t="shared" ref="J2230" si="8375">IF(I2230="","",I2230*Y$2)</f>
        <v>0</v>
      </c>
      <c r="K2230" s="50">
        <f t="shared" ref="K2230" si="8376">COUNTIF(D2230:D2233,"E&lt;10 ans")*H2230</f>
        <v>0</v>
      </c>
      <c r="L2230" s="47">
        <f t="shared" si="8196"/>
        <v>0</v>
      </c>
      <c r="M2230" s="50">
        <f t="shared" ref="M2230" si="8377">COUNTIF(D2230:D2233,"Invité")*H2230</f>
        <v>0</v>
      </c>
      <c r="N2230" s="47">
        <f t="shared" ref="N2230" si="8378">IF(M2230="","",M2230*AC$2)</f>
        <v>0</v>
      </c>
      <c r="O2230" s="50">
        <f t="shared" ref="O2230" si="8379">COUNTIF(D2230:D2233,"Adulte")*H2230</f>
        <v>0</v>
      </c>
      <c r="P2230" s="47">
        <f t="shared" ref="P2230" si="8380">IF(O2230="","",O2230*Z$2)</f>
        <v>0</v>
      </c>
      <c r="Q2230" s="50">
        <f t="shared" ref="Q2230" si="8381">COUNTIF(D2230:D2233,"E&lt;10 ans")*H2230</f>
        <v>0</v>
      </c>
      <c r="R2230" s="47">
        <f t="shared" ref="R2230" si="8382">IF(Q2230="","",Q2230*AB$2)</f>
        <v>0</v>
      </c>
      <c r="S2230" s="50">
        <f t="shared" ref="S2230" si="8383">COUNTIF(D2230:D2233,"Invité")*H2230</f>
        <v>0</v>
      </c>
      <c r="T2230" s="47">
        <f t="shared" ref="T2230" si="8384">IF(S2230="","",S2230*AD$2)</f>
        <v>0</v>
      </c>
      <c r="U2230" s="50">
        <f t="shared" ref="U2230" si="8385">COUNTIF(D2230:D2233,"E&lt;3 ans")</f>
        <v>0</v>
      </c>
      <c r="V2230" s="47">
        <f t="shared" ref="V2230" si="8386">SUM(J2230,L2230,N2230,P2230,R2230,T2230,AE2230)</f>
        <v>0</v>
      </c>
      <c r="W2230" s="44">
        <f t="shared" ref="W2230" si="8387">SUM(O2230,Q2230,S2230)</f>
        <v>0</v>
      </c>
      <c r="X2230"/>
      <c r="Y2230"/>
      <c r="Z2230"/>
      <c r="AA2230"/>
      <c r="AB2230"/>
    </row>
    <row r="2231" spans="1:28" x14ac:dyDescent="0.25">
      <c r="A2231" s="61"/>
      <c r="B2231" s="40"/>
      <c r="D2231" s="42"/>
      <c r="E2231" s="58"/>
      <c r="F2231" s="55"/>
      <c r="G2231" s="55"/>
      <c r="H2231" s="51"/>
      <c r="I2231" s="51"/>
      <c r="J2231" s="48"/>
      <c r="K2231" s="51"/>
      <c r="L2231" s="48"/>
      <c r="M2231" s="51"/>
      <c r="N2231" s="48"/>
      <c r="O2231" s="51"/>
      <c r="P2231" s="48"/>
      <c r="Q2231" s="51"/>
      <c r="R2231" s="48"/>
      <c r="S2231" s="51"/>
      <c r="T2231" s="48"/>
      <c r="U2231" s="51"/>
      <c r="V2231" s="48"/>
      <c r="W2231" s="45"/>
      <c r="X2231"/>
      <c r="Y2231"/>
      <c r="Z2231"/>
      <c r="AA2231"/>
      <c r="AB2231"/>
    </row>
    <row r="2232" spans="1:28" x14ac:dyDescent="0.25">
      <c r="A2232" s="61"/>
      <c r="B2232" s="40"/>
      <c r="D2232" s="42"/>
      <c r="E2232" s="58"/>
      <c r="F2232" s="55"/>
      <c r="G2232" s="55"/>
      <c r="H2232" s="51"/>
      <c r="I2232" s="51"/>
      <c r="J2232" s="48"/>
      <c r="K2232" s="51"/>
      <c r="L2232" s="48"/>
      <c r="M2232" s="51"/>
      <c r="N2232" s="48"/>
      <c r="O2232" s="51"/>
      <c r="P2232" s="48"/>
      <c r="Q2232" s="51"/>
      <c r="R2232" s="48"/>
      <c r="S2232" s="51"/>
      <c r="T2232" s="48"/>
      <c r="U2232" s="51"/>
      <c r="V2232" s="48"/>
      <c r="W2232" s="45"/>
      <c r="X2232"/>
      <c r="Y2232"/>
      <c r="Z2232"/>
      <c r="AA2232"/>
      <c r="AB2232"/>
    </row>
    <row r="2233" spans="1:28" ht="15.75" thickBot="1" x14ac:dyDescent="0.3">
      <c r="A2233" s="62"/>
      <c r="B2233" s="41"/>
      <c r="C2233" s="35"/>
      <c r="D2233" s="25"/>
      <c r="E2233" s="59"/>
      <c r="F2233" s="56"/>
      <c r="G2233" s="56"/>
      <c r="H2233" s="52"/>
      <c r="I2233" s="52"/>
      <c r="J2233" s="53"/>
      <c r="K2233" s="52"/>
      <c r="L2233" s="53"/>
      <c r="M2233" s="52"/>
      <c r="N2233" s="53"/>
      <c r="O2233" s="52"/>
      <c r="P2233" s="53"/>
      <c r="Q2233" s="52"/>
      <c r="R2233" s="53"/>
      <c r="S2233" s="52"/>
      <c r="T2233" s="53"/>
      <c r="U2233" s="52"/>
      <c r="V2233" s="49"/>
      <c r="W2233" s="46"/>
      <c r="X2233"/>
      <c r="Y2233"/>
      <c r="Z2233"/>
      <c r="AA2233"/>
      <c r="AB2233"/>
    </row>
    <row r="2234" spans="1:28" x14ac:dyDescent="0.25">
      <c r="A2234" s="60"/>
      <c r="B2234" s="37" t="str">
        <f>IFERROR(VLOOKUP(A2234,'Listing Clients'!A:K,2,0),"")</f>
        <v/>
      </c>
      <c r="C2234" s="39" t="str">
        <f>IFERROR(VLOOKUP(A2234,'Listing Clients'!A:K,3,0),"")</f>
        <v/>
      </c>
      <c r="D2234" s="24"/>
      <c r="E2234" s="57"/>
      <c r="F2234" s="54"/>
      <c r="G2234" s="54"/>
      <c r="H2234" s="50">
        <f t="shared" ref="H2234" si="8388">G2234-F2234</f>
        <v>0</v>
      </c>
      <c r="I2234" s="50">
        <f t="shared" ref="I2234" si="8389">COUNTIF(D2234:D2237,"Adulte")*H2234</f>
        <v>0</v>
      </c>
      <c r="J2234" s="47">
        <f t="shared" ref="J2234" si="8390">IF(I2234="","",I2234*Y$2)</f>
        <v>0</v>
      </c>
      <c r="K2234" s="50">
        <f t="shared" ref="K2234" si="8391">COUNTIF(D2234:D2237,"E&lt;10 ans")*H2234</f>
        <v>0</v>
      </c>
      <c r="L2234" s="47">
        <f t="shared" si="8196"/>
        <v>0</v>
      </c>
      <c r="M2234" s="50">
        <f t="shared" ref="M2234" si="8392">COUNTIF(D2234:D2237,"Invité")*H2234</f>
        <v>0</v>
      </c>
      <c r="N2234" s="47">
        <f t="shared" ref="N2234" si="8393">IF(M2234="","",M2234*AC$2)</f>
        <v>0</v>
      </c>
      <c r="O2234" s="50">
        <f t="shared" ref="O2234" si="8394">COUNTIF(D2234:D2237,"Adulte")*H2234</f>
        <v>0</v>
      </c>
      <c r="P2234" s="47">
        <f t="shared" ref="P2234" si="8395">IF(O2234="","",O2234*Z$2)</f>
        <v>0</v>
      </c>
      <c r="Q2234" s="50">
        <f t="shared" ref="Q2234" si="8396">COUNTIF(D2234:D2237,"E&lt;10 ans")*H2234</f>
        <v>0</v>
      </c>
      <c r="R2234" s="47">
        <f t="shared" ref="R2234" si="8397">IF(Q2234="","",Q2234*AB$2)</f>
        <v>0</v>
      </c>
      <c r="S2234" s="50">
        <f t="shared" ref="S2234" si="8398">COUNTIF(D2234:D2237,"Invité")*H2234</f>
        <v>0</v>
      </c>
      <c r="T2234" s="47">
        <f t="shared" ref="T2234" si="8399">IF(S2234="","",S2234*AD$2)</f>
        <v>0</v>
      </c>
      <c r="U2234" s="50">
        <f t="shared" ref="U2234" si="8400">COUNTIF(D2234:D2237,"E&lt;3 ans")</f>
        <v>0</v>
      </c>
      <c r="V2234" s="47">
        <f t="shared" ref="V2234" si="8401">SUM(J2234,L2234,N2234,P2234,R2234,T2234,AE2234)</f>
        <v>0</v>
      </c>
      <c r="W2234" s="44">
        <f t="shared" ref="W2234" si="8402">SUM(O2234,Q2234,S2234)</f>
        <v>0</v>
      </c>
      <c r="X2234"/>
      <c r="Y2234"/>
      <c r="Z2234"/>
      <c r="AA2234"/>
      <c r="AB2234"/>
    </row>
    <row r="2235" spans="1:28" x14ac:dyDescent="0.25">
      <c r="A2235" s="61"/>
      <c r="B2235" s="40"/>
      <c r="D2235" s="42"/>
      <c r="E2235" s="58"/>
      <c r="F2235" s="55"/>
      <c r="G2235" s="55"/>
      <c r="H2235" s="51"/>
      <c r="I2235" s="51"/>
      <c r="J2235" s="48"/>
      <c r="K2235" s="51"/>
      <c r="L2235" s="48"/>
      <c r="M2235" s="51"/>
      <c r="N2235" s="48"/>
      <c r="O2235" s="51"/>
      <c r="P2235" s="48"/>
      <c r="Q2235" s="51"/>
      <c r="R2235" s="48"/>
      <c r="S2235" s="51"/>
      <c r="T2235" s="48"/>
      <c r="U2235" s="51"/>
      <c r="V2235" s="48"/>
      <c r="W2235" s="45"/>
      <c r="X2235"/>
      <c r="Y2235"/>
      <c r="Z2235"/>
      <c r="AA2235"/>
      <c r="AB2235"/>
    </row>
    <row r="2236" spans="1:28" x14ac:dyDescent="0.25">
      <c r="A2236" s="61"/>
      <c r="B2236" s="40"/>
      <c r="D2236" s="42"/>
      <c r="E2236" s="58"/>
      <c r="F2236" s="55"/>
      <c r="G2236" s="55"/>
      <c r="H2236" s="51"/>
      <c r="I2236" s="51"/>
      <c r="J2236" s="48"/>
      <c r="K2236" s="51"/>
      <c r="L2236" s="48"/>
      <c r="M2236" s="51"/>
      <c r="N2236" s="48"/>
      <c r="O2236" s="51"/>
      <c r="P2236" s="48"/>
      <c r="Q2236" s="51"/>
      <c r="R2236" s="48"/>
      <c r="S2236" s="51"/>
      <c r="T2236" s="48"/>
      <c r="U2236" s="51"/>
      <c r="V2236" s="48"/>
      <c r="W2236" s="45"/>
      <c r="X2236"/>
      <c r="Y2236"/>
      <c r="Z2236"/>
      <c r="AA2236"/>
      <c r="AB2236"/>
    </row>
    <row r="2237" spans="1:28" ht="15.75" thickBot="1" x14ac:dyDescent="0.3">
      <c r="A2237" s="62"/>
      <c r="B2237" s="41"/>
      <c r="C2237" s="35"/>
      <c r="D2237" s="25"/>
      <c r="E2237" s="59"/>
      <c r="F2237" s="56"/>
      <c r="G2237" s="56"/>
      <c r="H2237" s="52"/>
      <c r="I2237" s="52"/>
      <c r="J2237" s="53"/>
      <c r="K2237" s="52"/>
      <c r="L2237" s="53"/>
      <c r="M2237" s="52"/>
      <c r="N2237" s="53"/>
      <c r="O2237" s="52"/>
      <c r="P2237" s="53"/>
      <c r="Q2237" s="52"/>
      <c r="R2237" s="53"/>
      <c r="S2237" s="52"/>
      <c r="T2237" s="53"/>
      <c r="U2237" s="52"/>
      <c r="V2237" s="49"/>
      <c r="W2237" s="46"/>
      <c r="X2237"/>
      <c r="Y2237"/>
      <c r="Z2237"/>
      <c r="AA2237"/>
      <c r="AB2237"/>
    </row>
    <row r="2238" spans="1:28" x14ac:dyDescent="0.25">
      <c r="A2238" s="60"/>
      <c r="B2238" s="37" t="str">
        <f>IFERROR(VLOOKUP(A2238,'Listing Clients'!A:K,2,0),"")</f>
        <v/>
      </c>
      <c r="C2238" s="39" t="str">
        <f>IFERROR(VLOOKUP(A2238,'Listing Clients'!A:K,3,0),"")</f>
        <v/>
      </c>
      <c r="D2238" s="24"/>
      <c r="E2238" s="57"/>
      <c r="F2238" s="54"/>
      <c r="G2238" s="54"/>
      <c r="H2238" s="50">
        <f t="shared" ref="H2238" si="8403">G2238-F2238</f>
        <v>0</v>
      </c>
      <c r="I2238" s="50">
        <f t="shared" ref="I2238" si="8404">COUNTIF(D2238:D2241,"Adulte")*H2238</f>
        <v>0</v>
      </c>
      <c r="J2238" s="47">
        <f t="shared" ref="J2238" si="8405">IF(I2238="","",I2238*Y$2)</f>
        <v>0</v>
      </c>
      <c r="K2238" s="50">
        <f t="shared" ref="K2238" si="8406">COUNTIF(D2238:D2241,"E&lt;10 ans")*H2238</f>
        <v>0</v>
      </c>
      <c r="L2238" s="47">
        <f t="shared" si="8196"/>
        <v>0</v>
      </c>
      <c r="M2238" s="50">
        <f t="shared" ref="M2238" si="8407">COUNTIF(D2238:D2241,"Invité")*H2238</f>
        <v>0</v>
      </c>
      <c r="N2238" s="47">
        <f t="shared" ref="N2238" si="8408">IF(M2238="","",M2238*AC$2)</f>
        <v>0</v>
      </c>
      <c r="O2238" s="50">
        <f t="shared" ref="O2238" si="8409">COUNTIF(D2238:D2241,"Adulte")*H2238</f>
        <v>0</v>
      </c>
      <c r="P2238" s="47">
        <f t="shared" ref="P2238" si="8410">IF(O2238="","",O2238*Z$2)</f>
        <v>0</v>
      </c>
      <c r="Q2238" s="50">
        <f t="shared" ref="Q2238" si="8411">COUNTIF(D2238:D2241,"E&lt;10 ans")*H2238</f>
        <v>0</v>
      </c>
      <c r="R2238" s="47">
        <f t="shared" ref="R2238" si="8412">IF(Q2238="","",Q2238*AB$2)</f>
        <v>0</v>
      </c>
      <c r="S2238" s="50">
        <f t="shared" ref="S2238" si="8413">COUNTIF(D2238:D2241,"Invité")*H2238</f>
        <v>0</v>
      </c>
      <c r="T2238" s="47">
        <f t="shared" ref="T2238" si="8414">IF(S2238="","",S2238*AD$2)</f>
        <v>0</v>
      </c>
      <c r="U2238" s="50">
        <f t="shared" ref="U2238" si="8415">COUNTIF(D2238:D2241,"E&lt;3 ans")</f>
        <v>0</v>
      </c>
      <c r="V2238" s="47">
        <f t="shared" ref="V2238" si="8416">SUM(J2238,L2238,N2238,P2238,R2238,T2238,AE2238)</f>
        <v>0</v>
      </c>
      <c r="W2238" s="44">
        <f t="shared" ref="W2238" si="8417">SUM(O2238,Q2238,S2238)</f>
        <v>0</v>
      </c>
      <c r="X2238"/>
      <c r="Y2238"/>
      <c r="Z2238"/>
      <c r="AA2238"/>
      <c r="AB2238"/>
    </row>
    <row r="2239" spans="1:28" x14ac:dyDescent="0.25">
      <c r="A2239" s="61"/>
      <c r="B2239" s="40"/>
      <c r="D2239" s="42"/>
      <c r="E2239" s="58"/>
      <c r="F2239" s="55"/>
      <c r="G2239" s="55"/>
      <c r="H2239" s="51"/>
      <c r="I2239" s="51"/>
      <c r="J2239" s="48"/>
      <c r="K2239" s="51"/>
      <c r="L2239" s="48"/>
      <c r="M2239" s="51"/>
      <c r="N2239" s="48"/>
      <c r="O2239" s="51"/>
      <c r="P2239" s="48"/>
      <c r="Q2239" s="51"/>
      <c r="R2239" s="48"/>
      <c r="S2239" s="51"/>
      <c r="T2239" s="48"/>
      <c r="U2239" s="51"/>
      <c r="V2239" s="48"/>
      <c r="W2239" s="45"/>
      <c r="X2239"/>
      <c r="Y2239"/>
      <c r="Z2239"/>
      <c r="AA2239"/>
      <c r="AB2239"/>
    </row>
    <row r="2240" spans="1:28" x14ac:dyDescent="0.25">
      <c r="A2240" s="61"/>
      <c r="B2240" s="40"/>
      <c r="D2240" s="42"/>
      <c r="E2240" s="58"/>
      <c r="F2240" s="55"/>
      <c r="G2240" s="55"/>
      <c r="H2240" s="51"/>
      <c r="I2240" s="51"/>
      <c r="J2240" s="48"/>
      <c r="K2240" s="51"/>
      <c r="L2240" s="48"/>
      <c r="M2240" s="51"/>
      <c r="N2240" s="48"/>
      <c r="O2240" s="51"/>
      <c r="P2240" s="48"/>
      <c r="Q2240" s="51"/>
      <c r="R2240" s="48"/>
      <c r="S2240" s="51"/>
      <c r="T2240" s="48"/>
      <c r="U2240" s="51"/>
      <c r="V2240" s="48"/>
      <c r="W2240" s="45"/>
      <c r="X2240"/>
      <c r="Y2240"/>
      <c r="Z2240"/>
      <c r="AA2240"/>
      <c r="AB2240"/>
    </row>
    <row r="2241" spans="1:28" ht="15.75" thickBot="1" x14ac:dyDescent="0.3">
      <c r="A2241" s="62"/>
      <c r="B2241" s="41"/>
      <c r="C2241" s="35"/>
      <c r="D2241" s="25"/>
      <c r="E2241" s="59"/>
      <c r="F2241" s="56"/>
      <c r="G2241" s="56"/>
      <c r="H2241" s="52"/>
      <c r="I2241" s="52"/>
      <c r="J2241" s="53"/>
      <c r="K2241" s="52"/>
      <c r="L2241" s="53"/>
      <c r="M2241" s="52"/>
      <c r="N2241" s="53"/>
      <c r="O2241" s="52"/>
      <c r="P2241" s="53"/>
      <c r="Q2241" s="52"/>
      <c r="R2241" s="53"/>
      <c r="S2241" s="52"/>
      <c r="T2241" s="53"/>
      <c r="U2241" s="52"/>
      <c r="V2241" s="49"/>
      <c r="W2241" s="46"/>
      <c r="X2241"/>
      <c r="Y2241"/>
      <c r="Z2241"/>
      <c r="AA2241"/>
      <c r="AB2241"/>
    </row>
    <row r="2242" spans="1:28" x14ac:dyDescent="0.25">
      <c r="A2242" s="60"/>
      <c r="B2242" s="37" t="str">
        <f>IFERROR(VLOOKUP(A2242,'Listing Clients'!A:K,2,0),"")</f>
        <v/>
      </c>
      <c r="C2242" s="39" t="str">
        <f>IFERROR(VLOOKUP(A2242,'Listing Clients'!A:K,3,0),"")</f>
        <v/>
      </c>
      <c r="D2242" s="24"/>
      <c r="E2242" s="57"/>
      <c r="F2242" s="54"/>
      <c r="G2242" s="54"/>
      <c r="H2242" s="50">
        <f t="shared" ref="H2242" si="8418">G2242-F2242</f>
        <v>0</v>
      </c>
      <c r="I2242" s="50">
        <f t="shared" ref="I2242" si="8419">COUNTIF(D2242:D2245,"Adulte")*H2242</f>
        <v>0</v>
      </c>
      <c r="J2242" s="47">
        <f t="shared" ref="J2242" si="8420">IF(I2242="","",I2242*Y$2)</f>
        <v>0</v>
      </c>
      <c r="K2242" s="50">
        <f t="shared" ref="K2242" si="8421">COUNTIF(D2242:D2245,"E&lt;10 ans")*H2242</f>
        <v>0</v>
      </c>
      <c r="L2242" s="47">
        <f t="shared" si="8196"/>
        <v>0</v>
      </c>
      <c r="M2242" s="50">
        <f t="shared" ref="M2242" si="8422">COUNTIF(D2242:D2245,"Invité")*H2242</f>
        <v>0</v>
      </c>
      <c r="N2242" s="47">
        <f t="shared" ref="N2242" si="8423">IF(M2242="","",M2242*AC$2)</f>
        <v>0</v>
      </c>
      <c r="O2242" s="50">
        <f t="shared" ref="O2242" si="8424">COUNTIF(D2242:D2245,"Adulte")*H2242</f>
        <v>0</v>
      </c>
      <c r="P2242" s="47">
        <f t="shared" ref="P2242" si="8425">IF(O2242="","",O2242*Z$2)</f>
        <v>0</v>
      </c>
      <c r="Q2242" s="50">
        <f t="shared" ref="Q2242" si="8426">COUNTIF(D2242:D2245,"E&lt;10 ans")*H2242</f>
        <v>0</v>
      </c>
      <c r="R2242" s="47">
        <f t="shared" ref="R2242" si="8427">IF(Q2242="","",Q2242*AB$2)</f>
        <v>0</v>
      </c>
      <c r="S2242" s="50">
        <f t="shared" ref="S2242" si="8428">COUNTIF(D2242:D2245,"Invité")*H2242</f>
        <v>0</v>
      </c>
      <c r="T2242" s="47">
        <f t="shared" ref="T2242" si="8429">IF(S2242="","",S2242*AD$2)</f>
        <v>0</v>
      </c>
      <c r="U2242" s="50">
        <f t="shared" ref="U2242" si="8430">COUNTIF(D2242:D2245,"E&lt;3 ans")</f>
        <v>0</v>
      </c>
      <c r="V2242" s="47">
        <f t="shared" ref="V2242" si="8431">SUM(J2242,L2242,N2242,P2242,R2242,T2242,AE2242)</f>
        <v>0</v>
      </c>
      <c r="W2242" s="44">
        <f t="shared" ref="W2242" si="8432">SUM(O2242,Q2242,S2242)</f>
        <v>0</v>
      </c>
      <c r="X2242"/>
      <c r="Y2242"/>
      <c r="Z2242"/>
      <c r="AA2242"/>
      <c r="AB2242"/>
    </row>
    <row r="2243" spans="1:28" x14ac:dyDescent="0.25">
      <c r="A2243" s="61"/>
      <c r="B2243" s="40"/>
      <c r="D2243" s="42"/>
      <c r="E2243" s="58"/>
      <c r="F2243" s="55"/>
      <c r="G2243" s="55"/>
      <c r="H2243" s="51"/>
      <c r="I2243" s="51"/>
      <c r="J2243" s="48"/>
      <c r="K2243" s="51"/>
      <c r="L2243" s="48"/>
      <c r="M2243" s="51"/>
      <c r="N2243" s="48"/>
      <c r="O2243" s="51"/>
      <c r="P2243" s="48"/>
      <c r="Q2243" s="51"/>
      <c r="R2243" s="48"/>
      <c r="S2243" s="51"/>
      <c r="T2243" s="48"/>
      <c r="U2243" s="51"/>
      <c r="V2243" s="48"/>
      <c r="W2243" s="45"/>
      <c r="X2243"/>
      <c r="Y2243"/>
      <c r="Z2243"/>
      <c r="AA2243"/>
      <c r="AB2243"/>
    </row>
    <row r="2244" spans="1:28" x14ac:dyDescent="0.25">
      <c r="A2244" s="61"/>
      <c r="B2244" s="40"/>
      <c r="D2244" s="42"/>
      <c r="E2244" s="58"/>
      <c r="F2244" s="55"/>
      <c r="G2244" s="55"/>
      <c r="H2244" s="51"/>
      <c r="I2244" s="51"/>
      <c r="J2244" s="48"/>
      <c r="K2244" s="51"/>
      <c r="L2244" s="48"/>
      <c r="M2244" s="51"/>
      <c r="N2244" s="48"/>
      <c r="O2244" s="51"/>
      <c r="P2244" s="48"/>
      <c r="Q2244" s="51"/>
      <c r="R2244" s="48"/>
      <c r="S2244" s="51"/>
      <c r="T2244" s="48"/>
      <c r="U2244" s="51"/>
      <c r="V2244" s="48"/>
      <c r="W2244" s="45"/>
      <c r="X2244"/>
      <c r="Y2244"/>
      <c r="Z2244"/>
      <c r="AA2244"/>
      <c r="AB2244"/>
    </row>
    <row r="2245" spans="1:28" ht="15.75" thickBot="1" x14ac:dyDescent="0.3">
      <c r="A2245" s="62"/>
      <c r="B2245" s="41"/>
      <c r="C2245" s="35"/>
      <c r="D2245" s="25"/>
      <c r="E2245" s="59"/>
      <c r="F2245" s="56"/>
      <c r="G2245" s="56"/>
      <c r="H2245" s="52"/>
      <c r="I2245" s="52"/>
      <c r="J2245" s="53"/>
      <c r="K2245" s="52"/>
      <c r="L2245" s="53"/>
      <c r="M2245" s="52"/>
      <c r="N2245" s="53"/>
      <c r="O2245" s="52"/>
      <c r="P2245" s="53"/>
      <c r="Q2245" s="52"/>
      <c r="R2245" s="53"/>
      <c r="S2245" s="52"/>
      <c r="T2245" s="53"/>
      <c r="U2245" s="52"/>
      <c r="V2245" s="49"/>
      <c r="W2245" s="46"/>
      <c r="X2245"/>
      <c r="Y2245"/>
      <c r="Z2245"/>
      <c r="AA2245"/>
      <c r="AB2245"/>
    </row>
    <row r="2246" spans="1:28" x14ac:dyDescent="0.25">
      <c r="A2246" s="60"/>
      <c r="B2246" s="37" t="str">
        <f>IFERROR(VLOOKUP(A2246,'Listing Clients'!A:K,2,0),"")</f>
        <v/>
      </c>
      <c r="C2246" s="39" t="str">
        <f>IFERROR(VLOOKUP(A2246,'Listing Clients'!A:K,3,0),"")</f>
        <v/>
      </c>
      <c r="D2246" s="24"/>
      <c r="E2246" s="57"/>
      <c r="F2246" s="54"/>
      <c r="G2246" s="54"/>
      <c r="H2246" s="50">
        <f t="shared" ref="H2246" si="8433">G2246-F2246</f>
        <v>0</v>
      </c>
      <c r="I2246" s="50">
        <f t="shared" ref="I2246" si="8434">COUNTIF(D2246:D2249,"Adulte")*H2246</f>
        <v>0</v>
      </c>
      <c r="J2246" s="47">
        <f t="shared" ref="J2246" si="8435">IF(I2246="","",I2246*Y$2)</f>
        <v>0</v>
      </c>
      <c r="K2246" s="50">
        <f t="shared" ref="K2246" si="8436">COUNTIF(D2246:D2249,"E&lt;10 ans")*H2246</f>
        <v>0</v>
      </c>
      <c r="L2246" s="47">
        <f t="shared" ref="L2246:L2306" si="8437">IF(K2246="","",K2246*AA$2)</f>
        <v>0</v>
      </c>
      <c r="M2246" s="50">
        <f t="shared" ref="M2246" si="8438">COUNTIF(D2246:D2249,"Invité")*H2246</f>
        <v>0</v>
      </c>
      <c r="N2246" s="47">
        <f t="shared" ref="N2246" si="8439">IF(M2246="","",M2246*AC$2)</f>
        <v>0</v>
      </c>
      <c r="O2246" s="50">
        <f t="shared" ref="O2246" si="8440">COUNTIF(D2246:D2249,"Adulte")*H2246</f>
        <v>0</v>
      </c>
      <c r="P2246" s="47">
        <f t="shared" ref="P2246" si="8441">IF(O2246="","",O2246*Z$2)</f>
        <v>0</v>
      </c>
      <c r="Q2246" s="50">
        <f t="shared" ref="Q2246" si="8442">COUNTIF(D2246:D2249,"E&lt;10 ans")*H2246</f>
        <v>0</v>
      </c>
      <c r="R2246" s="47">
        <f t="shared" ref="R2246" si="8443">IF(Q2246="","",Q2246*AB$2)</f>
        <v>0</v>
      </c>
      <c r="S2246" s="50">
        <f t="shared" ref="S2246" si="8444">COUNTIF(D2246:D2249,"Invité")*H2246</f>
        <v>0</v>
      </c>
      <c r="T2246" s="47">
        <f t="shared" ref="T2246" si="8445">IF(S2246="","",S2246*AD$2)</f>
        <v>0</v>
      </c>
      <c r="U2246" s="50">
        <f t="shared" ref="U2246" si="8446">COUNTIF(D2246:D2249,"E&lt;3 ans")</f>
        <v>0</v>
      </c>
      <c r="V2246" s="47">
        <f t="shared" ref="V2246" si="8447">SUM(J2246,L2246,N2246,P2246,R2246,T2246,AE2246)</f>
        <v>0</v>
      </c>
      <c r="W2246" s="44">
        <f t="shared" ref="W2246" si="8448">SUM(O2246,Q2246,S2246)</f>
        <v>0</v>
      </c>
      <c r="X2246"/>
      <c r="Y2246"/>
      <c r="Z2246"/>
      <c r="AA2246"/>
      <c r="AB2246"/>
    </row>
    <row r="2247" spans="1:28" x14ac:dyDescent="0.25">
      <c r="A2247" s="61"/>
      <c r="B2247" s="40"/>
      <c r="D2247" s="42"/>
      <c r="E2247" s="58"/>
      <c r="F2247" s="55"/>
      <c r="G2247" s="55"/>
      <c r="H2247" s="51"/>
      <c r="I2247" s="51"/>
      <c r="J2247" s="48"/>
      <c r="K2247" s="51"/>
      <c r="L2247" s="48"/>
      <c r="M2247" s="51"/>
      <c r="N2247" s="48"/>
      <c r="O2247" s="51"/>
      <c r="P2247" s="48"/>
      <c r="Q2247" s="51"/>
      <c r="R2247" s="48"/>
      <c r="S2247" s="51"/>
      <c r="T2247" s="48"/>
      <c r="U2247" s="51"/>
      <c r="V2247" s="48"/>
      <c r="W2247" s="45"/>
      <c r="X2247"/>
      <c r="Y2247"/>
      <c r="Z2247"/>
      <c r="AA2247"/>
      <c r="AB2247"/>
    </row>
    <row r="2248" spans="1:28" x14ac:dyDescent="0.25">
      <c r="A2248" s="61"/>
      <c r="B2248" s="40"/>
      <c r="D2248" s="42"/>
      <c r="E2248" s="58"/>
      <c r="F2248" s="55"/>
      <c r="G2248" s="55"/>
      <c r="H2248" s="51"/>
      <c r="I2248" s="51"/>
      <c r="J2248" s="48"/>
      <c r="K2248" s="51"/>
      <c r="L2248" s="48"/>
      <c r="M2248" s="51"/>
      <c r="N2248" s="48"/>
      <c r="O2248" s="51"/>
      <c r="P2248" s="48"/>
      <c r="Q2248" s="51"/>
      <c r="R2248" s="48"/>
      <c r="S2248" s="51"/>
      <c r="T2248" s="48"/>
      <c r="U2248" s="51"/>
      <c r="V2248" s="48"/>
      <c r="W2248" s="45"/>
      <c r="X2248"/>
      <c r="Y2248"/>
      <c r="Z2248"/>
      <c r="AA2248"/>
      <c r="AB2248"/>
    </row>
    <row r="2249" spans="1:28" ht="15.75" thickBot="1" x14ac:dyDescent="0.3">
      <c r="A2249" s="62"/>
      <c r="B2249" s="41"/>
      <c r="C2249" s="35"/>
      <c r="D2249" s="25"/>
      <c r="E2249" s="59"/>
      <c r="F2249" s="56"/>
      <c r="G2249" s="56"/>
      <c r="H2249" s="52"/>
      <c r="I2249" s="52"/>
      <c r="J2249" s="53"/>
      <c r="K2249" s="52"/>
      <c r="L2249" s="53"/>
      <c r="M2249" s="52"/>
      <c r="N2249" s="53"/>
      <c r="O2249" s="52"/>
      <c r="P2249" s="53"/>
      <c r="Q2249" s="52"/>
      <c r="R2249" s="53"/>
      <c r="S2249" s="52"/>
      <c r="T2249" s="53"/>
      <c r="U2249" s="52"/>
      <c r="V2249" s="49"/>
      <c r="W2249" s="46"/>
      <c r="X2249"/>
      <c r="Y2249"/>
      <c r="Z2249"/>
      <c r="AA2249"/>
      <c r="AB2249"/>
    </row>
    <row r="2250" spans="1:28" x14ac:dyDescent="0.25">
      <c r="A2250" s="60"/>
      <c r="B2250" s="37" t="str">
        <f>IFERROR(VLOOKUP(A2250,'Listing Clients'!A:K,2,0),"")</f>
        <v/>
      </c>
      <c r="C2250" s="39" t="str">
        <f>IFERROR(VLOOKUP(A2250,'Listing Clients'!A:K,3,0),"")</f>
        <v/>
      </c>
      <c r="D2250" s="24"/>
      <c r="E2250" s="57"/>
      <c r="F2250" s="54"/>
      <c r="G2250" s="54"/>
      <c r="H2250" s="50">
        <f t="shared" ref="H2250" si="8449">G2250-F2250</f>
        <v>0</v>
      </c>
      <c r="I2250" s="50">
        <f t="shared" ref="I2250" si="8450">COUNTIF(D2250:D2253,"Adulte")*H2250</f>
        <v>0</v>
      </c>
      <c r="J2250" s="47">
        <f t="shared" ref="J2250" si="8451">IF(I2250="","",I2250*Y$2)</f>
        <v>0</v>
      </c>
      <c r="K2250" s="50">
        <f t="shared" ref="K2250" si="8452">COUNTIF(D2250:D2253,"E&lt;10 ans")*H2250</f>
        <v>0</v>
      </c>
      <c r="L2250" s="47">
        <f t="shared" si="8437"/>
        <v>0</v>
      </c>
      <c r="M2250" s="50">
        <f t="shared" ref="M2250" si="8453">COUNTIF(D2250:D2253,"Invité")*H2250</f>
        <v>0</v>
      </c>
      <c r="N2250" s="47">
        <f t="shared" ref="N2250" si="8454">IF(M2250="","",M2250*AC$2)</f>
        <v>0</v>
      </c>
      <c r="O2250" s="50">
        <f t="shared" ref="O2250" si="8455">COUNTIF(D2250:D2253,"Adulte")*H2250</f>
        <v>0</v>
      </c>
      <c r="P2250" s="47">
        <f t="shared" ref="P2250" si="8456">IF(O2250="","",O2250*Z$2)</f>
        <v>0</v>
      </c>
      <c r="Q2250" s="50">
        <f t="shared" ref="Q2250" si="8457">COUNTIF(D2250:D2253,"E&lt;10 ans")*H2250</f>
        <v>0</v>
      </c>
      <c r="R2250" s="47">
        <f t="shared" ref="R2250" si="8458">IF(Q2250="","",Q2250*AB$2)</f>
        <v>0</v>
      </c>
      <c r="S2250" s="50">
        <f t="shared" ref="S2250" si="8459">COUNTIF(D2250:D2253,"Invité")*H2250</f>
        <v>0</v>
      </c>
      <c r="T2250" s="47">
        <f t="shared" ref="T2250" si="8460">IF(S2250="","",S2250*AD$2)</f>
        <v>0</v>
      </c>
      <c r="U2250" s="50">
        <f t="shared" ref="U2250" si="8461">COUNTIF(D2250:D2253,"E&lt;3 ans")</f>
        <v>0</v>
      </c>
      <c r="V2250" s="47">
        <f t="shared" ref="V2250" si="8462">SUM(J2250,L2250,N2250,P2250,R2250,T2250,AE2250)</f>
        <v>0</v>
      </c>
      <c r="W2250" s="44">
        <f t="shared" ref="W2250" si="8463">SUM(O2250,Q2250,S2250)</f>
        <v>0</v>
      </c>
      <c r="X2250"/>
      <c r="Y2250"/>
      <c r="Z2250"/>
      <c r="AA2250"/>
      <c r="AB2250"/>
    </row>
    <row r="2251" spans="1:28" x14ac:dyDescent="0.25">
      <c r="A2251" s="61"/>
      <c r="B2251" s="40"/>
      <c r="D2251" s="42"/>
      <c r="E2251" s="58"/>
      <c r="F2251" s="55"/>
      <c r="G2251" s="55"/>
      <c r="H2251" s="51"/>
      <c r="I2251" s="51"/>
      <c r="J2251" s="48"/>
      <c r="K2251" s="51"/>
      <c r="L2251" s="48"/>
      <c r="M2251" s="51"/>
      <c r="N2251" s="48"/>
      <c r="O2251" s="51"/>
      <c r="P2251" s="48"/>
      <c r="Q2251" s="51"/>
      <c r="R2251" s="48"/>
      <c r="S2251" s="51"/>
      <c r="T2251" s="48"/>
      <c r="U2251" s="51"/>
      <c r="V2251" s="48"/>
      <c r="W2251" s="45"/>
      <c r="X2251"/>
      <c r="Y2251"/>
      <c r="Z2251"/>
      <c r="AA2251"/>
      <c r="AB2251"/>
    </row>
    <row r="2252" spans="1:28" x14ac:dyDescent="0.25">
      <c r="A2252" s="61"/>
      <c r="B2252" s="40"/>
      <c r="D2252" s="42"/>
      <c r="E2252" s="58"/>
      <c r="F2252" s="55"/>
      <c r="G2252" s="55"/>
      <c r="H2252" s="51"/>
      <c r="I2252" s="51"/>
      <c r="J2252" s="48"/>
      <c r="K2252" s="51"/>
      <c r="L2252" s="48"/>
      <c r="M2252" s="51"/>
      <c r="N2252" s="48"/>
      <c r="O2252" s="51"/>
      <c r="P2252" s="48"/>
      <c r="Q2252" s="51"/>
      <c r="R2252" s="48"/>
      <c r="S2252" s="51"/>
      <c r="T2252" s="48"/>
      <c r="U2252" s="51"/>
      <c r="V2252" s="48"/>
      <c r="W2252" s="45"/>
      <c r="X2252"/>
      <c r="Y2252"/>
      <c r="Z2252"/>
      <c r="AA2252"/>
      <c r="AB2252"/>
    </row>
    <row r="2253" spans="1:28" ht="15.75" thickBot="1" x14ac:dyDescent="0.3">
      <c r="A2253" s="62"/>
      <c r="B2253" s="41"/>
      <c r="C2253" s="35"/>
      <c r="D2253" s="25"/>
      <c r="E2253" s="59"/>
      <c r="F2253" s="56"/>
      <c r="G2253" s="56"/>
      <c r="H2253" s="52"/>
      <c r="I2253" s="52"/>
      <c r="J2253" s="53"/>
      <c r="K2253" s="52"/>
      <c r="L2253" s="53"/>
      <c r="M2253" s="52"/>
      <c r="N2253" s="53"/>
      <c r="O2253" s="52"/>
      <c r="P2253" s="53"/>
      <c r="Q2253" s="52"/>
      <c r="R2253" s="53"/>
      <c r="S2253" s="52"/>
      <c r="T2253" s="53"/>
      <c r="U2253" s="52"/>
      <c r="V2253" s="49"/>
      <c r="W2253" s="46"/>
      <c r="X2253"/>
      <c r="Y2253"/>
      <c r="Z2253"/>
      <c r="AA2253"/>
      <c r="AB2253"/>
    </row>
    <row r="2254" spans="1:28" x14ac:dyDescent="0.25">
      <c r="A2254" s="60"/>
      <c r="B2254" s="37" t="str">
        <f>IFERROR(VLOOKUP(A2254,'Listing Clients'!A:K,2,0),"")</f>
        <v/>
      </c>
      <c r="C2254" s="39" t="str">
        <f>IFERROR(VLOOKUP(A2254,'Listing Clients'!A:K,3,0),"")</f>
        <v/>
      </c>
      <c r="D2254" s="24"/>
      <c r="E2254" s="57"/>
      <c r="F2254" s="54"/>
      <c r="G2254" s="54"/>
      <c r="H2254" s="50">
        <f t="shared" ref="H2254" si="8464">G2254-F2254</f>
        <v>0</v>
      </c>
      <c r="I2254" s="50">
        <f t="shared" ref="I2254" si="8465">COUNTIF(D2254:D2257,"Adulte")*H2254</f>
        <v>0</v>
      </c>
      <c r="J2254" s="47">
        <f t="shared" ref="J2254" si="8466">IF(I2254="","",I2254*Y$2)</f>
        <v>0</v>
      </c>
      <c r="K2254" s="50">
        <f t="shared" ref="K2254" si="8467">COUNTIF(D2254:D2257,"E&lt;10 ans")*H2254</f>
        <v>0</v>
      </c>
      <c r="L2254" s="47">
        <f t="shared" si="8437"/>
        <v>0</v>
      </c>
      <c r="M2254" s="50">
        <f t="shared" ref="M2254" si="8468">COUNTIF(D2254:D2257,"Invité")*H2254</f>
        <v>0</v>
      </c>
      <c r="N2254" s="47">
        <f t="shared" ref="N2254" si="8469">IF(M2254="","",M2254*AC$2)</f>
        <v>0</v>
      </c>
      <c r="O2254" s="50">
        <f t="shared" ref="O2254" si="8470">COUNTIF(D2254:D2257,"Adulte")*H2254</f>
        <v>0</v>
      </c>
      <c r="P2254" s="47">
        <f t="shared" ref="P2254" si="8471">IF(O2254="","",O2254*Z$2)</f>
        <v>0</v>
      </c>
      <c r="Q2254" s="50">
        <f t="shared" ref="Q2254" si="8472">COUNTIF(D2254:D2257,"E&lt;10 ans")*H2254</f>
        <v>0</v>
      </c>
      <c r="R2254" s="47">
        <f t="shared" ref="R2254" si="8473">IF(Q2254="","",Q2254*AB$2)</f>
        <v>0</v>
      </c>
      <c r="S2254" s="50">
        <f t="shared" ref="S2254" si="8474">COUNTIF(D2254:D2257,"Invité")*H2254</f>
        <v>0</v>
      </c>
      <c r="T2254" s="47">
        <f t="shared" ref="T2254" si="8475">IF(S2254="","",S2254*AD$2)</f>
        <v>0</v>
      </c>
      <c r="U2254" s="50">
        <f t="shared" ref="U2254" si="8476">COUNTIF(D2254:D2257,"E&lt;3 ans")</f>
        <v>0</v>
      </c>
      <c r="V2254" s="47">
        <f t="shared" ref="V2254" si="8477">SUM(J2254,L2254,N2254,P2254,R2254,T2254,AE2254)</f>
        <v>0</v>
      </c>
      <c r="W2254" s="44">
        <f t="shared" ref="W2254" si="8478">SUM(O2254,Q2254,S2254)</f>
        <v>0</v>
      </c>
      <c r="X2254"/>
      <c r="Y2254"/>
      <c r="Z2254"/>
      <c r="AA2254"/>
      <c r="AB2254"/>
    </row>
    <row r="2255" spans="1:28" x14ac:dyDescent="0.25">
      <c r="A2255" s="61"/>
      <c r="B2255" s="40"/>
      <c r="D2255" s="42"/>
      <c r="E2255" s="58"/>
      <c r="F2255" s="55"/>
      <c r="G2255" s="55"/>
      <c r="H2255" s="51"/>
      <c r="I2255" s="51"/>
      <c r="J2255" s="48"/>
      <c r="K2255" s="51"/>
      <c r="L2255" s="48"/>
      <c r="M2255" s="51"/>
      <c r="N2255" s="48"/>
      <c r="O2255" s="51"/>
      <c r="P2255" s="48"/>
      <c r="Q2255" s="51"/>
      <c r="R2255" s="48"/>
      <c r="S2255" s="51"/>
      <c r="T2255" s="48"/>
      <c r="U2255" s="51"/>
      <c r="V2255" s="48"/>
      <c r="W2255" s="45"/>
      <c r="X2255"/>
      <c r="Y2255"/>
      <c r="Z2255"/>
      <c r="AA2255"/>
      <c r="AB2255"/>
    </row>
    <row r="2256" spans="1:28" x14ac:dyDescent="0.25">
      <c r="A2256" s="61"/>
      <c r="B2256" s="40"/>
      <c r="D2256" s="42"/>
      <c r="E2256" s="58"/>
      <c r="F2256" s="55"/>
      <c r="G2256" s="55"/>
      <c r="H2256" s="51"/>
      <c r="I2256" s="51"/>
      <c r="J2256" s="48"/>
      <c r="K2256" s="51"/>
      <c r="L2256" s="48"/>
      <c r="M2256" s="51"/>
      <c r="N2256" s="48"/>
      <c r="O2256" s="51"/>
      <c r="P2256" s="48"/>
      <c r="Q2256" s="51"/>
      <c r="R2256" s="48"/>
      <c r="S2256" s="51"/>
      <c r="T2256" s="48"/>
      <c r="U2256" s="51"/>
      <c r="V2256" s="48"/>
      <c r="W2256" s="45"/>
      <c r="X2256"/>
      <c r="Y2256"/>
      <c r="Z2256"/>
      <c r="AA2256"/>
      <c r="AB2256"/>
    </row>
    <row r="2257" spans="1:28" ht="15.75" thickBot="1" x14ac:dyDescent="0.3">
      <c r="A2257" s="62"/>
      <c r="B2257" s="41"/>
      <c r="C2257" s="35"/>
      <c r="D2257" s="25"/>
      <c r="E2257" s="59"/>
      <c r="F2257" s="56"/>
      <c r="G2257" s="56"/>
      <c r="H2257" s="52"/>
      <c r="I2257" s="52"/>
      <c r="J2257" s="53"/>
      <c r="K2257" s="52"/>
      <c r="L2257" s="53"/>
      <c r="M2257" s="52"/>
      <c r="N2257" s="53"/>
      <c r="O2257" s="52"/>
      <c r="P2257" s="53"/>
      <c r="Q2257" s="52"/>
      <c r="R2257" s="53"/>
      <c r="S2257" s="52"/>
      <c r="T2257" s="53"/>
      <c r="U2257" s="52"/>
      <c r="V2257" s="49"/>
      <c r="W2257" s="46"/>
      <c r="X2257"/>
      <c r="Y2257"/>
      <c r="Z2257"/>
      <c r="AA2257"/>
      <c r="AB2257"/>
    </row>
    <row r="2258" spans="1:28" x14ac:dyDescent="0.25">
      <c r="A2258" s="60"/>
      <c r="B2258" s="37" t="str">
        <f>IFERROR(VLOOKUP(A2258,'Listing Clients'!A:K,2,0),"")</f>
        <v/>
      </c>
      <c r="C2258" s="39" t="str">
        <f>IFERROR(VLOOKUP(A2258,'Listing Clients'!A:K,3,0),"")</f>
        <v/>
      </c>
      <c r="D2258" s="24"/>
      <c r="E2258" s="57"/>
      <c r="F2258" s="54"/>
      <c r="G2258" s="54"/>
      <c r="H2258" s="50">
        <f t="shared" ref="H2258" si="8479">G2258-F2258</f>
        <v>0</v>
      </c>
      <c r="I2258" s="50">
        <f t="shared" ref="I2258" si="8480">COUNTIF(D2258:D2261,"Adulte")*H2258</f>
        <v>0</v>
      </c>
      <c r="J2258" s="47">
        <f t="shared" ref="J2258" si="8481">IF(I2258="","",I2258*Y$2)</f>
        <v>0</v>
      </c>
      <c r="K2258" s="50">
        <f t="shared" ref="K2258" si="8482">COUNTIF(D2258:D2261,"E&lt;10 ans")*H2258</f>
        <v>0</v>
      </c>
      <c r="L2258" s="47">
        <f t="shared" si="8437"/>
        <v>0</v>
      </c>
      <c r="M2258" s="50">
        <f t="shared" ref="M2258" si="8483">COUNTIF(D2258:D2261,"Invité")*H2258</f>
        <v>0</v>
      </c>
      <c r="N2258" s="47">
        <f t="shared" ref="N2258" si="8484">IF(M2258="","",M2258*AC$2)</f>
        <v>0</v>
      </c>
      <c r="O2258" s="50">
        <f t="shared" ref="O2258" si="8485">COUNTIF(D2258:D2261,"Adulte")*H2258</f>
        <v>0</v>
      </c>
      <c r="P2258" s="47">
        <f t="shared" ref="P2258" si="8486">IF(O2258="","",O2258*Z$2)</f>
        <v>0</v>
      </c>
      <c r="Q2258" s="50">
        <f t="shared" ref="Q2258" si="8487">COUNTIF(D2258:D2261,"E&lt;10 ans")*H2258</f>
        <v>0</v>
      </c>
      <c r="R2258" s="47">
        <f t="shared" ref="R2258" si="8488">IF(Q2258="","",Q2258*AB$2)</f>
        <v>0</v>
      </c>
      <c r="S2258" s="50">
        <f t="shared" ref="S2258" si="8489">COUNTIF(D2258:D2261,"Invité")*H2258</f>
        <v>0</v>
      </c>
      <c r="T2258" s="47">
        <f t="shared" ref="T2258" si="8490">IF(S2258="","",S2258*AD$2)</f>
        <v>0</v>
      </c>
      <c r="U2258" s="50">
        <f t="shared" ref="U2258" si="8491">COUNTIF(D2258:D2261,"E&lt;3 ans")</f>
        <v>0</v>
      </c>
      <c r="V2258" s="47">
        <f t="shared" ref="V2258" si="8492">SUM(J2258,L2258,N2258,P2258,R2258,T2258,AE2258)</f>
        <v>0</v>
      </c>
      <c r="W2258" s="44">
        <f t="shared" ref="W2258" si="8493">SUM(O2258,Q2258,S2258)</f>
        <v>0</v>
      </c>
      <c r="X2258"/>
      <c r="Y2258"/>
      <c r="Z2258"/>
      <c r="AA2258"/>
      <c r="AB2258"/>
    </row>
    <row r="2259" spans="1:28" x14ac:dyDescent="0.25">
      <c r="A2259" s="61"/>
      <c r="B2259" s="40"/>
      <c r="D2259" s="42"/>
      <c r="E2259" s="58"/>
      <c r="F2259" s="55"/>
      <c r="G2259" s="55"/>
      <c r="H2259" s="51"/>
      <c r="I2259" s="51"/>
      <c r="J2259" s="48"/>
      <c r="K2259" s="51"/>
      <c r="L2259" s="48"/>
      <c r="M2259" s="51"/>
      <c r="N2259" s="48"/>
      <c r="O2259" s="51"/>
      <c r="P2259" s="48"/>
      <c r="Q2259" s="51"/>
      <c r="R2259" s="48"/>
      <c r="S2259" s="51"/>
      <c r="T2259" s="48"/>
      <c r="U2259" s="51"/>
      <c r="V2259" s="48"/>
      <c r="W2259" s="45"/>
      <c r="X2259"/>
      <c r="Y2259"/>
      <c r="Z2259"/>
      <c r="AA2259"/>
      <c r="AB2259"/>
    </row>
    <row r="2260" spans="1:28" x14ac:dyDescent="0.25">
      <c r="A2260" s="61"/>
      <c r="B2260" s="40"/>
      <c r="D2260" s="42"/>
      <c r="E2260" s="58"/>
      <c r="F2260" s="55"/>
      <c r="G2260" s="55"/>
      <c r="H2260" s="51"/>
      <c r="I2260" s="51"/>
      <c r="J2260" s="48"/>
      <c r="K2260" s="51"/>
      <c r="L2260" s="48"/>
      <c r="M2260" s="51"/>
      <c r="N2260" s="48"/>
      <c r="O2260" s="51"/>
      <c r="P2260" s="48"/>
      <c r="Q2260" s="51"/>
      <c r="R2260" s="48"/>
      <c r="S2260" s="51"/>
      <c r="T2260" s="48"/>
      <c r="U2260" s="51"/>
      <c r="V2260" s="48"/>
      <c r="W2260" s="45"/>
      <c r="X2260"/>
      <c r="Y2260"/>
      <c r="Z2260"/>
      <c r="AA2260"/>
      <c r="AB2260"/>
    </row>
    <row r="2261" spans="1:28" ht="15.75" thickBot="1" x14ac:dyDescent="0.3">
      <c r="A2261" s="62"/>
      <c r="B2261" s="41"/>
      <c r="C2261" s="35"/>
      <c r="D2261" s="25"/>
      <c r="E2261" s="59"/>
      <c r="F2261" s="56"/>
      <c r="G2261" s="56"/>
      <c r="H2261" s="52"/>
      <c r="I2261" s="52"/>
      <c r="J2261" s="53"/>
      <c r="K2261" s="52"/>
      <c r="L2261" s="53"/>
      <c r="M2261" s="52"/>
      <c r="N2261" s="53"/>
      <c r="O2261" s="52"/>
      <c r="P2261" s="53"/>
      <c r="Q2261" s="52"/>
      <c r="R2261" s="53"/>
      <c r="S2261" s="52"/>
      <c r="T2261" s="53"/>
      <c r="U2261" s="52"/>
      <c r="V2261" s="49"/>
      <c r="W2261" s="46"/>
      <c r="X2261"/>
      <c r="Y2261"/>
      <c r="Z2261"/>
      <c r="AA2261"/>
      <c r="AB2261"/>
    </row>
    <row r="2262" spans="1:28" x14ac:dyDescent="0.25">
      <c r="A2262" s="60"/>
      <c r="B2262" s="37" t="str">
        <f>IFERROR(VLOOKUP(A2262,'Listing Clients'!A:K,2,0),"")</f>
        <v/>
      </c>
      <c r="C2262" s="39" t="str">
        <f>IFERROR(VLOOKUP(A2262,'Listing Clients'!A:K,3,0),"")</f>
        <v/>
      </c>
      <c r="D2262" s="24"/>
      <c r="E2262" s="57"/>
      <c r="F2262" s="54"/>
      <c r="G2262" s="54"/>
      <c r="H2262" s="50">
        <f t="shared" ref="H2262" si="8494">G2262-F2262</f>
        <v>0</v>
      </c>
      <c r="I2262" s="50">
        <f t="shared" ref="I2262" si="8495">COUNTIF(D2262:D2265,"Adulte")*H2262</f>
        <v>0</v>
      </c>
      <c r="J2262" s="47">
        <f t="shared" ref="J2262" si="8496">IF(I2262="","",I2262*Y$2)</f>
        <v>0</v>
      </c>
      <c r="K2262" s="50">
        <f t="shared" ref="K2262" si="8497">COUNTIF(D2262:D2265,"E&lt;10 ans")*H2262</f>
        <v>0</v>
      </c>
      <c r="L2262" s="47">
        <f t="shared" si="8437"/>
        <v>0</v>
      </c>
      <c r="M2262" s="50">
        <f t="shared" ref="M2262" si="8498">COUNTIF(D2262:D2265,"Invité")*H2262</f>
        <v>0</v>
      </c>
      <c r="N2262" s="47">
        <f t="shared" ref="N2262" si="8499">IF(M2262="","",M2262*AC$2)</f>
        <v>0</v>
      </c>
      <c r="O2262" s="50">
        <f t="shared" ref="O2262" si="8500">COUNTIF(D2262:D2265,"Adulte")*H2262</f>
        <v>0</v>
      </c>
      <c r="P2262" s="47">
        <f t="shared" ref="P2262" si="8501">IF(O2262="","",O2262*Z$2)</f>
        <v>0</v>
      </c>
      <c r="Q2262" s="50">
        <f t="shared" ref="Q2262" si="8502">COUNTIF(D2262:D2265,"E&lt;10 ans")*H2262</f>
        <v>0</v>
      </c>
      <c r="R2262" s="47">
        <f t="shared" ref="R2262" si="8503">IF(Q2262="","",Q2262*AB$2)</f>
        <v>0</v>
      </c>
      <c r="S2262" s="50">
        <f t="shared" ref="S2262" si="8504">COUNTIF(D2262:D2265,"Invité")*H2262</f>
        <v>0</v>
      </c>
      <c r="T2262" s="47">
        <f t="shared" ref="T2262" si="8505">IF(S2262="","",S2262*AD$2)</f>
        <v>0</v>
      </c>
      <c r="U2262" s="50">
        <f t="shared" ref="U2262" si="8506">COUNTIF(D2262:D2265,"E&lt;3 ans")</f>
        <v>0</v>
      </c>
      <c r="V2262" s="47">
        <f t="shared" ref="V2262" si="8507">SUM(J2262,L2262,N2262,P2262,R2262,T2262,AE2262)</f>
        <v>0</v>
      </c>
      <c r="W2262" s="44">
        <f t="shared" ref="W2262" si="8508">SUM(O2262,Q2262,S2262)</f>
        <v>0</v>
      </c>
      <c r="X2262"/>
      <c r="Y2262"/>
      <c r="Z2262"/>
      <c r="AA2262"/>
      <c r="AB2262"/>
    </row>
    <row r="2263" spans="1:28" x14ac:dyDescent="0.25">
      <c r="A2263" s="61"/>
      <c r="B2263" s="40"/>
      <c r="D2263" s="42"/>
      <c r="E2263" s="58"/>
      <c r="F2263" s="55"/>
      <c r="G2263" s="55"/>
      <c r="H2263" s="51"/>
      <c r="I2263" s="51"/>
      <c r="J2263" s="48"/>
      <c r="K2263" s="51"/>
      <c r="L2263" s="48"/>
      <c r="M2263" s="51"/>
      <c r="N2263" s="48"/>
      <c r="O2263" s="51"/>
      <c r="P2263" s="48"/>
      <c r="Q2263" s="51"/>
      <c r="R2263" s="48"/>
      <c r="S2263" s="51"/>
      <c r="T2263" s="48"/>
      <c r="U2263" s="51"/>
      <c r="V2263" s="48"/>
      <c r="W2263" s="45"/>
      <c r="X2263"/>
      <c r="Y2263"/>
      <c r="Z2263"/>
      <c r="AA2263"/>
      <c r="AB2263"/>
    </row>
    <row r="2264" spans="1:28" x14ac:dyDescent="0.25">
      <c r="A2264" s="61"/>
      <c r="B2264" s="40"/>
      <c r="D2264" s="42"/>
      <c r="E2264" s="58"/>
      <c r="F2264" s="55"/>
      <c r="G2264" s="55"/>
      <c r="H2264" s="51"/>
      <c r="I2264" s="51"/>
      <c r="J2264" s="48"/>
      <c r="K2264" s="51"/>
      <c r="L2264" s="48"/>
      <c r="M2264" s="51"/>
      <c r="N2264" s="48"/>
      <c r="O2264" s="51"/>
      <c r="P2264" s="48"/>
      <c r="Q2264" s="51"/>
      <c r="R2264" s="48"/>
      <c r="S2264" s="51"/>
      <c r="T2264" s="48"/>
      <c r="U2264" s="51"/>
      <c r="V2264" s="48"/>
      <c r="W2264" s="45"/>
      <c r="X2264"/>
      <c r="Y2264"/>
      <c r="Z2264"/>
      <c r="AA2264"/>
      <c r="AB2264"/>
    </row>
    <row r="2265" spans="1:28" ht="15.75" thickBot="1" x14ac:dyDescent="0.3">
      <c r="A2265" s="62"/>
      <c r="B2265" s="41"/>
      <c r="C2265" s="35"/>
      <c r="D2265" s="25"/>
      <c r="E2265" s="59"/>
      <c r="F2265" s="56"/>
      <c r="G2265" s="56"/>
      <c r="H2265" s="52"/>
      <c r="I2265" s="52"/>
      <c r="J2265" s="53"/>
      <c r="K2265" s="52"/>
      <c r="L2265" s="53"/>
      <c r="M2265" s="52"/>
      <c r="N2265" s="53"/>
      <c r="O2265" s="52"/>
      <c r="P2265" s="53"/>
      <c r="Q2265" s="52"/>
      <c r="R2265" s="53"/>
      <c r="S2265" s="52"/>
      <c r="T2265" s="53"/>
      <c r="U2265" s="52"/>
      <c r="V2265" s="49"/>
      <c r="W2265" s="46"/>
      <c r="X2265"/>
      <c r="Y2265"/>
      <c r="Z2265"/>
      <c r="AA2265"/>
      <c r="AB2265"/>
    </row>
    <row r="2266" spans="1:28" x14ac:dyDescent="0.25">
      <c r="A2266" s="60"/>
      <c r="B2266" s="37" t="str">
        <f>IFERROR(VLOOKUP(A2266,'Listing Clients'!A:K,2,0),"")</f>
        <v/>
      </c>
      <c r="C2266" s="39" t="str">
        <f>IFERROR(VLOOKUP(A2266,'Listing Clients'!A:K,3,0),"")</f>
        <v/>
      </c>
      <c r="D2266" s="24"/>
      <c r="E2266" s="57"/>
      <c r="F2266" s="54"/>
      <c r="G2266" s="54"/>
      <c r="H2266" s="50">
        <f t="shared" ref="H2266" si="8509">G2266-F2266</f>
        <v>0</v>
      </c>
      <c r="I2266" s="50">
        <f t="shared" ref="I2266" si="8510">COUNTIF(D2266:D2269,"Adulte")*H2266</f>
        <v>0</v>
      </c>
      <c r="J2266" s="47">
        <f t="shared" ref="J2266" si="8511">IF(I2266="","",I2266*Y$2)</f>
        <v>0</v>
      </c>
      <c r="K2266" s="50">
        <f t="shared" ref="K2266" si="8512">COUNTIF(D2266:D2269,"E&lt;10 ans")*H2266</f>
        <v>0</v>
      </c>
      <c r="L2266" s="47">
        <f t="shared" si="8437"/>
        <v>0</v>
      </c>
      <c r="M2266" s="50">
        <f t="shared" ref="M2266" si="8513">COUNTIF(D2266:D2269,"Invité")*H2266</f>
        <v>0</v>
      </c>
      <c r="N2266" s="47">
        <f t="shared" ref="N2266" si="8514">IF(M2266="","",M2266*AC$2)</f>
        <v>0</v>
      </c>
      <c r="O2266" s="50">
        <f t="shared" ref="O2266" si="8515">COUNTIF(D2266:D2269,"Adulte")*H2266</f>
        <v>0</v>
      </c>
      <c r="P2266" s="47">
        <f t="shared" ref="P2266" si="8516">IF(O2266="","",O2266*Z$2)</f>
        <v>0</v>
      </c>
      <c r="Q2266" s="50">
        <f t="shared" ref="Q2266" si="8517">COUNTIF(D2266:D2269,"E&lt;10 ans")*H2266</f>
        <v>0</v>
      </c>
      <c r="R2266" s="47">
        <f t="shared" ref="R2266" si="8518">IF(Q2266="","",Q2266*AB$2)</f>
        <v>0</v>
      </c>
      <c r="S2266" s="50">
        <f t="shared" ref="S2266" si="8519">COUNTIF(D2266:D2269,"Invité")*H2266</f>
        <v>0</v>
      </c>
      <c r="T2266" s="47">
        <f t="shared" ref="T2266" si="8520">IF(S2266="","",S2266*AD$2)</f>
        <v>0</v>
      </c>
      <c r="U2266" s="50">
        <f t="shared" ref="U2266" si="8521">COUNTIF(D2266:D2269,"E&lt;3 ans")</f>
        <v>0</v>
      </c>
      <c r="V2266" s="47">
        <f t="shared" ref="V2266" si="8522">SUM(J2266,L2266,N2266,P2266,R2266,T2266,AE2266)</f>
        <v>0</v>
      </c>
      <c r="W2266" s="44">
        <f t="shared" ref="W2266" si="8523">SUM(O2266,Q2266,S2266)</f>
        <v>0</v>
      </c>
      <c r="X2266"/>
      <c r="Y2266"/>
      <c r="Z2266"/>
      <c r="AA2266"/>
      <c r="AB2266"/>
    </row>
    <row r="2267" spans="1:28" x14ac:dyDescent="0.25">
      <c r="A2267" s="61"/>
      <c r="B2267" s="40"/>
      <c r="D2267" s="42"/>
      <c r="E2267" s="58"/>
      <c r="F2267" s="55"/>
      <c r="G2267" s="55"/>
      <c r="H2267" s="51"/>
      <c r="I2267" s="51"/>
      <c r="J2267" s="48"/>
      <c r="K2267" s="51"/>
      <c r="L2267" s="48"/>
      <c r="M2267" s="51"/>
      <c r="N2267" s="48"/>
      <c r="O2267" s="51"/>
      <c r="P2267" s="48"/>
      <c r="Q2267" s="51"/>
      <c r="R2267" s="48"/>
      <c r="S2267" s="51"/>
      <c r="T2267" s="48"/>
      <c r="U2267" s="51"/>
      <c r="V2267" s="48"/>
      <c r="W2267" s="45"/>
      <c r="X2267"/>
      <c r="Y2267"/>
      <c r="Z2267"/>
      <c r="AA2267"/>
      <c r="AB2267"/>
    </row>
    <row r="2268" spans="1:28" x14ac:dyDescent="0.25">
      <c r="A2268" s="61"/>
      <c r="B2268" s="40"/>
      <c r="D2268" s="42"/>
      <c r="E2268" s="58"/>
      <c r="F2268" s="55"/>
      <c r="G2268" s="55"/>
      <c r="H2268" s="51"/>
      <c r="I2268" s="51"/>
      <c r="J2268" s="48"/>
      <c r="K2268" s="51"/>
      <c r="L2268" s="48"/>
      <c r="M2268" s="51"/>
      <c r="N2268" s="48"/>
      <c r="O2268" s="51"/>
      <c r="P2268" s="48"/>
      <c r="Q2268" s="51"/>
      <c r="R2268" s="48"/>
      <c r="S2268" s="51"/>
      <c r="T2268" s="48"/>
      <c r="U2268" s="51"/>
      <c r="V2268" s="48"/>
      <c r="W2268" s="45"/>
      <c r="X2268"/>
      <c r="Y2268"/>
      <c r="Z2268"/>
      <c r="AA2268"/>
      <c r="AB2268"/>
    </row>
    <row r="2269" spans="1:28" ht="15.75" thickBot="1" x14ac:dyDescent="0.3">
      <c r="A2269" s="62"/>
      <c r="B2269" s="41"/>
      <c r="C2269" s="35"/>
      <c r="D2269" s="25"/>
      <c r="E2269" s="59"/>
      <c r="F2269" s="56"/>
      <c r="G2269" s="56"/>
      <c r="H2269" s="52"/>
      <c r="I2269" s="52"/>
      <c r="J2269" s="53"/>
      <c r="K2269" s="52"/>
      <c r="L2269" s="53"/>
      <c r="M2269" s="52"/>
      <c r="N2269" s="53"/>
      <c r="O2269" s="52"/>
      <c r="P2269" s="53"/>
      <c r="Q2269" s="52"/>
      <c r="R2269" s="53"/>
      <c r="S2269" s="52"/>
      <c r="T2269" s="53"/>
      <c r="U2269" s="52"/>
      <c r="V2269" s="49"/>
      <c r="W2269" s="46"/>
      <c r="X2269"/>
      <c r="Y2269"/>
      <c r="Z2269"/>
      <c r="AA2269"/>
      <c r="AB2269"/>
    </row>
    <row r="2270" spans="1:28" x14ac:dyDescent="0.25">
      <c r="A2270" s="60"/>
      <c r="B2270" s="37" t="str">
        <f>IFERROR(VLOOKUP(A2270,'Listing Clients'!A:K,2,0),"")</f>
        <v/>
      </c>
      <c r="C2270" s="39" t="str">
        <f>IFERROR(VLOOKUP(A2270,'Listing Clients'!A:K,3,0),"")</f>
        <v/>
      </c>
      <c r="D2270" s="24"/>
      <c r="E2270" s="57"/>
      <c r="F2270" s="54"/>
      <c r="G2270" s="54"/>
      <c r="H2270" s="50">
        <f t="shared" ref="H2270" si="8524">G2270-F2270</f>
        <v>0</v>
      </c>
      <c r="I2270" s="50">
        <f t="shared" ref="I2270" si="8525">COUNTIF(D2270:D2273,"Adulte")*H2270</f>
        <v>0</v>
      </c>
      <c r="J2270" s="47">
        <f t="shared" ref="J2270" si="8526">IF(I2270="","",I2270*Y$2)</f>
        <v>0</v>
      </c>
      <c r="K2270" s="50">
        <f t="shared" ref="K2270" si="8527">COUNTIF(D2270:D2273,"E&lt;10 ans")*H2270</f>
        <v>0</v>
      </c>
      <c r="L2270" s="47">
        <f t="shared" si="8437"/>
        <v>0</v>
      </c>
      <c r="M2270" s="50">
        <f t="shared" ref="M2270" si="8528">COUNTIF(D2270:D2273,"Invité")*H2270</f>
        <v>0</v>
      </c>
      <c r="N2270" s="47">
        <f t="shared" ref="N2270" si="8529">IF(M2270="","",M2270*AC$2)</f>
        <v>0</v>
      </c>
      <c r="O2270" s="50">
        <f t="shared" ref="O2270" si="8530">COUNTIF(D2270:D2273,"Adulte")*H2270</f>
        <v>0</v>
      </c>
      <c r="P2270" s="47">
        <f t="shared" ref="P2270" si="8531">IF(O2270="","",O2270*Z$2)</f>
        <v>0</v>
      </c>
      <c r="Q2270" s="50">
        <f t="shared" ref="Q2270" si="8532">COUNTIF(D2270:D2273,"E&lt;10 ans")*H2270</f>
        <v>0</v>
      </c>
      <c r="R2270" s="47">
        <f t="shared" ref="R2270" si="8533">IF(Q2270="","",Q2270*AB$2)</f>
        <v>0</v>
      </c>
      <c r="S2270" s="50">
        <f t="shared" ref="S2270" si="8534">COUNTIF(D2270:D2273,"Invité")*H2270</f>
        <v>0</v>
      </c>
      <c r="T2270" s="47">
        <f t="shared" ref="T2270" si="8535">IF(S2270="","",S2270*AD$2)</f>
        <v>0</v>
      </c>
      <c r="U2270" s="50">
        <f t="shared" ref="U2270" si="8536">COUNTIF(D2270:D2273,"E&lt;3 ans")</f>
        <v>0</v>
      </c>
      <c r="V2270" s="47">
        <f t="shared" ref="V2270" si="8537">SUM(J2270,L2270,N2270,P2270,R2270,T2270,AE2270)</f>
        <v>0</v>
      </c>
      <c r="W2270" s="44">
        <f t="shared" ref="W2270" si="8538">SUM(O2270,Q2270,S2270)</f>
        <v>0</v>
      </c>
      <c r="X2270"/>
      <c r="Y2270"/>
      <c r="Z2270"/>
      <c r="AA2270"/>
      <c r="AB2270"/>
    </row>
    <row r="2271" spans="1:28" x14ac:dyDescent="0.25">
      <c r="A2271" s="61"/>
      <c r="B2271" s="40"/>
      <c r="D2271" s="42"/>
      <c r="E2271" s="58"/>
      <c r="F2271" s="55"/>
      <c r="G2271" s="55"/>
      <c r="H2271" s="51"/>
      <c r="I2271" s="51"/>
      <c r="J2271" s="48"/>
      <c r="K2271" s="51"/>
      <c r="L2271" s="48"/>
      <c r="M2271" s="51"/>
      <c r="N2271" s="48"/>
      <c r="O2271" s="51"/>
      <c r="P2271" s="48"/>
      <c r="Q2271" s="51"/>
      <c r="R2271" s="48"/>
      <c r="S2271" s="51"/>
      <c r="T2271" s="48"/>
      <c r="U2271" s="51"/>
      <c r="V2271" s="48"/>
      <c r="W2271" s="45"/>
      <c r="X2271"/>
      <c r="Y2271"/>
      <c r="Z2271"/>
      <c r="AA2271"/>
      <c r="AB2271"/>
    </row>
    <row r="2272" spans="1:28" x14ac:dyDescent="0.25">
      <c r="A2272" s="61"/>
      <c r="B2272" s="40"/>
      <c r="D2272" s="42"/>
      <c r="E2272" s="58"/>
      <c r="F2272" s="55"/>
      <c r="G2272" s="55"/>
      <c r="H2272" s="51"/>
      <c r="I2272" s="51"/>
      <c r="J2272" s="48"/>
      <c r="K2272" s="51"/>
      <c r="L2272" s="48"/>
      <c r="M2272" s="51"/>
      <c r="N2272" s="48"/>
      <c r="O2272" s="51"/>
      <c r="P2272" s="48"/>
      <c r="Q2272" s="51"/>
      <c r="R2272" s="48"/>
      <c r="S2272" s="51"/>
      <c r="T2272" s="48"/>
      <c r="U2272" s="51"/>
      <c r="V2272" s="48"/>
      <c r="W2272" s="45"/>
      <c r="X2272"/>
      <c r="Y2272"/>
      <c r="Z2272"/>
      <c r="AA2272"/>
      <c r="AB2272"/>
    </row>
    <row r="2273" spans="1:28" ht="15.75" thickBot="1" x14ac:dyDescent="0.3">
      <c r="A2273" s="62"/>
      <c r="B2273" s="41"/>
      <c r="C2273" s="35"/>
      <c r="D2273" s="25"/>
      <c r="E2273" s="59"/>
      <c r="F2273" s="56"/>
      <c r="G2273" s="56"/>
      <c r="H2273" s="52"/>
      <c r="I2273" s="52"/>
      <c r="J2273" s="53"/>
      <c r="K2273" s="52"/>
      <c r="L2273" s="53"/>
      <c r="M2273" s="52"/>
      <c r="N2273" s="53"/>
      <c r="O2273" s="52"/>
      <c r="P2273" s="53"/>
      <c r="Q2273" s="52"/>
      <c r="R2273" s="53"/>
      <c r="S2273" s="52"/>
      <c r="T2273" s="53"/>
      <c r="U2273" s="52"/>
      <c r="V2273" s="49"/>
      <c r="W2273" s="46"/>
      <c r="X2273"/>
      <c r="Y2273"/>
      <c r="Z2273"/>
      <c r="AA2273"/>
      <c r="AB2273"/>
    </row>
    <row r="2274" spans="1:28" x14ac:dyDescent="0.25">
      <c r="A2274" s="60"/>
      <c r="B2274" s="37" t="str">
        <f>IFERROR(VLOOKUP(A2274,'Listing Clients'!A:K,2,0),"")</f>
        <v/>
      </c>
      <c r="C2274" s="39" t="str">
        <f>IFERROR(VLOOKUP(A2274,'Listing Clients'!A:K,3,0),"")</f>
        <v/>
      </c>
      <c r="D2274" s="24"/>
      <c r="E2274" s="57"/>
      <c r="F2274" s="54"/>
      <c r="G2274" s="54"/>
      <c r="H2274" s="50">
        <f t="shared" ref="H2274" si="8539">G2274-F2274</f>
        <v>0</v>
      </c>
      <c r="I2274" s="50">
        <f t="shared" ref="I2274" si="8540">COUNTIF(D2274:D2277,"Adulte")*H2274</f>
        <v>0</v>
      </c>
      <c r="J2274" s="47">
        <f t="shared" ref="J2274" si="8541">IF(I2274="","",I2274*Y$2)</f>
        <v>0</v>
      </c>
      <c r="K2274" s="50">
        <f t="shared" ref="K2274" si="8542">COUNTIF(D2274:D2277,"E&lt;10 ans")*H2274</f>
        <v>0</v>
      </c>
      <c r="L2274" s="47">
        <f t="shared" si="8437"/>
        <v>0</v>
      </c>
      <c r="M2274" s="50">
        <f t="shared" ref="M2274" si="8543">COUNTIF(D2274:D2277,"Invité")*H2274</f>
        <v>0</v>
      </c>
      <c r="N2274" s="47">
        <f t="shared" ref="N2274" si="8544">IF(M2274="","",M2274*AC$2)</f>
        <v>0</v>
      </c>
      <c r="O2274" s="50">
        <f t="shared" ref="O2274" si="8545">COUNTIF(D2274:D2277,"Adulte")*H2274</f>
        <v>0</v>
      </c>
      <c r="P2274" s="47">
        <f t="shared" ref="P2274" si="8546">IF(O2274="","",O2274*Z$2)</f>
        <v>0</v>
      </c>
      <c r="Q2274" s="50">
        <f t="shared" ref="Q2274" si="8547">COUNTIF(D2274:D2277,"E&lt;10 ans")*H2274</f>
        <v>0</v>
      </c>
      <c r="R2274" s="47">
        <f t="shared" ref="R2274" si="8548">IF(Q2274="","",Q2274*AB$2)</f>
        <v>0</v>
      </c>
      <c r="S2274" s="50">
        <f t="shared" ref="S2274" si="8549">COUNTIF(D2274:D2277,"Invité")*H2274</f>
        <v>0</v>
      </c>
      <c r="T2274" s="47">
        <f t="shared" ref="T2274" si="8550">IF(S2274="","",S2274*AD$2)</f>
        <v>0</v>
      </c>
      <c r="U2274" s="50">
        <f t="shared" ref="U2274" si="8551">COUNTIF(D2274:D2277,"E&lt;3 ans")</f>
        <v>0</v>
      </c>
      <c r="V2274" s="47">
        <f t="shared" ref="V2274" si="8552">SUM(J2274,L2274,N2274,P2274,R2274,T2274,AE2274)</f>
        <v>0</v>
      </c>
      <c r="W2274" s="44">
        <f t="shared" ref="W2274" si="8553">SUM(O2274,Q2274,S2274)</f>
        <v>0</v>
      </c>
      <c r="X2274"/>
      <c r="Y2274"/>
      <c r="Z2274"/>
      <c r="AA2274"/>
      <c r="AB2274"/>
    </row>
    <row r="2275" spans="1:28" x14ac:dyDescent="0.25">
      <c r="A2275" s="61"/>
      <c r="B2275" s="40"/>
      <c r="D2275" s="42"/>
      <c r="E2275" s="58"/>
      <c r="F2275" s="55"/>
      <c r="G2275" s="55"/>
      <c r="H2275" s="51"/>
      <c r="I2275" s="51"/>
      <c r="J2275" s="48"/>
      <c r="K2275" s="51"/>
      <c r="L2275" s="48"/>
      <c r="M2275" s="51"/>
      <c r="N2275" s="48"/>
      <c r="O2275" s="51"/>
      <c r="P2275" s="48"/>
      <c r="Q2275" s="51"/>
      <c r="R2275" s="48"/>
      <c r="S2275" s="51"/>
      <c r="T2275" s="48"/>
      <c r="U2275" s="51"/>
      <c r="V2275" s="48"/>
      <c r="W2275" s="45"/>
      <c r="X2275"/>
      <c r="Y2275"/>
      <c r="Z2275"/>
      <c r="AA2275"/>
      <c r="AB2275"/>
    </row>
    <row r="2276" spans="1:28" x14ac:dyDescent="0.25">
      <c r="A2276" s="61"/>
      <c r="B2276" s="40"/>
      <c r="D2276" s="42"/>
      <c r="E2276" s="58"/>
      <c r="F2276" s="55"/>
      <c r="G2276" s="55"/>
      <c r="H2276" s="51"/>
      <c r="I2276" s="51"/>
      <c r="J2276" s="48"/>
      <c r="K2276" s="51"/>
      <c r="L2276" s="48"/>
      <c r="M2276" s="51"/>
      <c r="N2276" s="48"/>
      <c r="O2276" s="51"/>
      <c r="P2276" s="48"/>
      <c r="Q2276" s="51"/>
      <c r="R2276" s="48"/>
      <c r="S2276" s="51"/>
      <c r="T2276" s="48"/>
      <c r="U2276" s="51"/>
      <c r="V2276" s="48"/>
      <c r="W2276" s="45"/>
      <c r="X2276"/>
      <c r="Y2276"/>
      <c r="Z2276"/>
      <c r="AA2276"/>
      <c r="AB2276"/>
    </row>
    <row r="2277" spans="1:28" ht="15.75" thickBot="1" x14ac:dyDescent="0.3">
      <c r="A2277" s="62"/>
      <c r="B2277" s="41"/>
      <c r="C2277" s="35"/>
      <c r="D2277" s="25"/>
      <c r="E2277" s="59"/>
      <c r="F2277" s="56"/>
      <c r="G2277" s="56"/>
      <c r="H2277" s="52"/>
      <c r="I2277" s="52"/>
      <c r="J2277" s="53"/>
      <c r="K2277" s="52"/>
      <c r="L2277" s="53"/>
      <c r="M2277" s="52"/>
      <c r="N2277" s="53"/>
      <c r="O2277" s="52"/>
      <c r="P2277" s="53"/>
      <c r="Q2277" s="52"/>
      <c r="R2277" s="53"/>
      <c r="S2277" s="52"/>
      <c r="T2277" s="53"/>
      <c r="U2277" s="52"/>
      <c r="V2277" s="49"/>
      <c r="W2277" s="46"/>
      <c r="X2277"/>
      <c r="Y2277"/>
      <c r="Z2277"/>
      <c r="AA2277"/>
      <c r="AB2277"/>
    </row>
    <row r="2278" spans="1:28" x14ac:dyDescent="0.25">
      <c r="A2278" s="60"/>
      <c r="B2278" s="37" t="str">
        <f>IFERROR(VLOOKUP(A2278,'Listing Clients'!A:K,2,0),"")</f>
        <v/>
      </c>
      <c r="C2278" s="39" t="str">
        <f>IFERROR(VLOOKUP(A2278,'Listing Clients'!A:K,3,0),"")</f>
        <v/>
      </c>
      <c r="D2278" s="24"/>
      <c r="E2278" s="57"/>
      <c r="F2278" s="54"/>
      <c r="G2278" s="54"/>
      <c r="H2278" s="50">
        <f t="shared" ref="H2278" si="8554">G2278-F2278</f>
        <v>0</v>
      </c>
      <c r="I2278" s="50">
        <f t="shared" ref="I2278" si="8555">COUNTIF(D2278:D2281,"Adulte")*H2278</f>
        <v>0</v>
      </c>
      <c r="J2278" s="47">
        <f t="shared" ref="J2278" si="8556">IF(I2278="","",I2278*Y$2)</f>
        <v>0</v>
      </c>
      <c r="K2278" s="50">
        <f t="shared" ref="K2278" si="8557">COUNTIF(D2278:D2281,"E&lt;10 ans")*H2278</f>
        <v>0</v>
      </c>
      <c r="L2278" s="47">
        <f t="shared" si="8437"/>
        <v>0</v>
      </c>
      <c r="M2278" s="50">
        <f t="shared" ref="M2278" si="8558">COUNTIF(D2278:D2281,"Invité")*H2278</f>
        <v>0</v>
      </c>
      <c r="N2278" s="47">
        <f t="shared" ref="N2278" si="8559">IF(M2278="","",M2278*AC$2)</f>
        <v>0</v>
      </c>
      <c r="O2278" s="50">
        <f t="shared" ref="O2278" si="8560">COUNTIF(D2278:D2281,"Adulte")*H2278</f>
        <v>0</v>
      </c>
      <c r="P2278" s="47">
        <f t="shared" ref="P2278" si="8561">IF(O2278="","",O2278*Z$2)</f>
        <v>0</v>
      </c>
      <c r="Q2278" s="50">
        <f t="shared" ref="Q2278" si="8562">COUNTIF(D2278:D2281,"E&lt;10 ans")*H2278</f>
        <v>0</v>
      </c>
      <c r="R2278" s="47">
        <f t="shared" ref="R2278" si="8563">IF(Q2278="","",Q2278*AB$2)</f>
        <v>0</v>
      </c>
      <c r="S2278" s="50">
        <f t="shared" ref="S2278" si="8564">COUNTIF(D2278:D2281,"Invité")*H2278</f>
        <v>0</v>
      </c>
      <c r="T2278" s="47">
        <f t="shared" ref="T2278" si="8565">IF(S2278="","",S2278*AD$2)</f>
        <v>0</v>
      </c>
      <c r="U2278" s="50">
        <f t="shared" ref="U2278" si="8566">COUNTIF(D2278:D2281,"E&lt;3 ans")</f>
        <v>0</v>
      </c>
      <c r="V2278" s="47">
        <f t="shared" ref="V2278" si="8567">SUM(J2278,L2278,N2278,P2278,R2278,T2278,AE2278)</f>
        <v>0</v>
      </c>
      <c r="W2278" s="44">
        <f t="shared" ref="W2278" si="8568">SUM(O2278,Q2278,S2278)</f>
        <v>0</v>
      </c>
      <c r="X2278"/>
      <c r="Y2278"/>
      <c r="Z2278"/>
      <c r="AA2278"/>
      <c r="AB2278"/>
    </row>
    <row r="2279" spans="1:28" x14ac:dyDescent="0.25">
      <c r="A2279" s="61"/>
      <c r="B2279" s="40"/>
      <c r="D2279" s="42"/>
      <c r="E2279" s="58"/>
      <c r="F2279" s="55"/>
      <c r="G2279" s="55"/>
      <c r="H2279" s="51"/>
      <c r="I2279" s="51"/>
      <c r="J2279" s="48"/>
      <c r="K2279" s="51"/>
      <c r="L2279" s="48"/>
      <c r="M2279" s="51"/>
      <c r="N2279" s="48"/>
      <c r="O2279" s="51"/>
      <c r="P2279" s="48"/>
      <c r="Q2279" s="51"/>
      <c r="R2279" s="48"/>
      <c r="S2279" s="51"/>
      <c r="T2279" s="48"/>
      <c r="U2279" s="51"/>
      <c r="V2279" s="48"/>
      <c r="W2279" s="45"/>
      <c r="X2279"/>
      <c r="Y2279"/>
      <c r="Z2279"/>
      <c r="AA2279"/>
      <c r="AB2279"/>
    </row>
    <row r="2280" spans="1:28" x14ac:dyDescent="0.25">
      <c r="A2280" s="61"/>
      <c r="B2280" s="40"/>
      <c r="D2280" s="42"/>
      <c r="E2280" s="58"/>
      <c r="F2280" s="55"/>
      <c r="G2280" s="55"/>
      <c r="H2280" s="51"/>
      <c r="I2280" s="51"/>
      <c r="J2280" s="48"/>
      <c r="K2280" s="51"/>
      <c r="L2280" s="48"/>
      <c r="M2280" s="51"/>
      <c r="N2280" s="48"/>
      <c r="O2280" s="51"/>
      <c r="P2280" s="48"/>
      <c r="Q2280" s="51"/>
      <c r="R2280" s="48"/>
      <c r="S2280" s="51"/>
      <c r="T2280" s="48"/>
      <c r="U2280" s="51"/>
      <c r="V2280" s="48"/>
      <c r="W2280" s="45"/>
      <c r="X2280"/>
      <c r="Y2280"/>
      <c r="Z2280"/>
      <c r="AA2280"/>
      <c r="AB2280"/>
    </row>
    <row r="2281" spans="1:28" ht="15.75" thickBot="1" x14ac:dyDescent="0.3">
      <c r="A2281" s="62"/>
      <c r="B2281" s="41"/>
      <c r="C2281" s="35"/>
      <c r="D2281" s="25"/>
      <c r="E2281" s="59"/>
      <c r="F2281" s="56"/>
      <c r="G2281" s="56"/>
      <c r="H2281" s="52"/>
      <c r="I2281" s="52"/>
      <c r="J2281" s="53"/>
      <c r="K2281" s="52"/>
      <c r="L2281" s="53"/>
      <c r="M2281" s="52"/>
      <c r="N2281" s="53"/>
      <c r="O2281" s="52"/>
      <c r="P2281" s="53"/>
      <c r="Q2281" s="52"/>
      <c r="R2281" s="53"/>
      <c r="S2281" s="52"/>
      <c r="T2281" s="53"/>
      <c r="U2281" s="52"/>
      <c r="V2281" s="49"/>
      <c r="W2281" s="46"/>
      <c r="X2281"/>
      <c r="Y2281"/>
      <c r="Z2281"/>
      <c r="AA2281"/>
      <c r="AB2281"/>
    </row>
    <row r="2282" spans="1:28" x14ac:dyDescent="0.25">
      <c r="A2282" s="60"/>
      <c r="B2282" s="37" t="str">
        <f>IFERROR(VLOOKUP(A2282,'Listing Clients'!A:K,2,0),"")</f>
        <v/>
      </c>
      <c r="C2282" s="39" t="str">
        <f>IFERROR(VLOOKUP(A2282,'Listing Clients'!A:K,3,0),"")</f>
        <v/>
      </c>
      <c r="D2282" s="24"/>
      <c r="E2282" s="57"/>
      <c r="F2282" s="54"/>
      <c r="G2282" s="54"/>
      <c r="H2282" s="50">
        <f t="shared" ref="H2282" si="8569">G2282-F2282</f>
        <v>0</v>
      </c>
      <c r="I2282" s="50">
        <f t="shared" ref="I2282" si="8570">COUNTIF(D2282:D2285,"Adulte")*H2282</f>
        <v>0</v>
      </c>
      <c r="J2282" s="47">
        <f t="shared" ref="J2282" si="8571">IF(I2282="","",I2282*Y$2)</f>
        <v>0</v>
      </c>
      <c r="K2282" s="50">
        <f t="shared" ref="K2282" si="8572">COUNTIF(D2282:D2285,"E&lt;10 ans")*H2282</f>
        <v>0</v>
      </c>
      <c r="L2282" s="47">
        <f t="shared" si="8437"/>
        <v>0</v>
      </c>
      <c r="M2282" s="50">
        <f t="shared" ref="M2282" si="8573">COUNTIF(D2282:D2285,"Invité")*H2282</f>
        <v>0</v>
      </c>
      <c r="N2282" s="47">
        <f t="shared" ref="N2282" si="8574">IF(M2282="","",M2282*AC$2)</f>
        <v>0</v>
      </c>
      <c r="O2282" s="50">
        <f t="shared" ref="O2282" si="8575">COUNTIF(D2282:D2285,"Adulte")*H2282</f>
        <v>0</v>
      </c>
      <c r="P2282" s="47">
        <f t="shared" ref="P2282" si="8576">IF(O2282="","",O2282*Z$2)</f>
        <v>0</v>
      </c>
      <c r="Q2282" s="50">
        <f t="shared" ref="Q2282" si="8577">COUNTIF(D2282:D2285,"E&lt;10 ans")*H2282</f>
        <v>0</v>
      </c>
      <c r="R2282" s="47">
        <f t="shared" ref="R2282" si="8578">IF(Q2282="","",Q2282*AB$2)</f>
        <v>0</v>
      </c>
      <c r="S2282" s="50">
        <f t="shared" ref="S2282" si="8579">COUNTIF(D2282:D2285,"Invité")*H2282</f>
        <v>0</v>
      </c>
      <c r="T2282" s="47">
        <f t="shared" ref="T2282" si="8580">IF(S2282="","",S2282*AD$2)</f>
        <v>0</v>
      </c>
      <c r="U2282" s="50">
        <f t="shared" ref="U2282" si="8581">COUNTIF(D2282:D2285,"E&lt;3 ans")</f>
        <v>0</v>
      </c>
      <c r="V2282" s="47">
        <f t="shared" ref="V2282" si="8582">SUM(J2282,L2282,N2282,P2282,R2282,T2282,AE2282)</f>
        <v>0</v>
      </c>
      <c r="W2282" s="44">
        <f t="shared" ref="W2282" si="8583">SUM(O2282,Q2282,S2282)</f>
        <v>0</v>
      </c>
      <c r="X2282"/>
      <c r="Y2282"/>
      <c r="Z2282"/>
      <c r="AA2282"/>
      <c r="AB2282"/>
    </row>
    <row r="2283" spans="1:28" x14ac:dyDescent="0.25">
      <c r="A2283" s="61"/>
      <c r="B2283" s="40"/>
      <c r="D2283" s="42"/>
      <c r="E2283" s="58"/>
      <c r="F2283" s="55"/>
      <c r="G2283" s="55"/>
      <c r="H2283" s="51"/>
      <c r="I2283" s="51"/>
      <c r="J2283" s="48"/>
      <c r="K2283" s="51"/>
      <c r="L2283" s="48"/>
      <c r="M2283" s="51"/>
      <c r="N2283" s="48"/>
      <c r="O2283" s="51"/>
      <c r="P2283" s="48"/>
      <c r="Q2283" s="51"/>
      <c r="R2283" s="48"/>
      <c r="S2283" s="51"/>
      <c r="T2283" s="48"/>
      <c r="U2283" s="51"/>
      <c r="V2283" s="48"/>
      <c r="W2283" s="45"/>
      <c r="X2283"/>
      <c r="Y2283"/>
      <c r="Z2283"/>
      <c r="AA2283"/>
      <c r="AB2283"/>
    </row>
    <row r="2284" spans="1:28" x14ac:dyDescent="0.25">
      <c r="A2284" s="61"/>
      <c r="B2284" s="40"/>
      <c r="D2284" s="42"/>
      <c r="E2284" s="58"/>
      <c r="F2284" s="55"/>
      <c r="G2284" s="55"/>
      <c r="H2284" s="51"/>
      <c r="I2284" s="51"/>
      <c r="J2284" s="48"/>
      <c r="K2284" s="51"/>
      <c r="L2284" s="48"/>
      <c r="M2284" s="51"/>
      <c r="N2284" s="48"/>
      <c r="O2284" s="51"/>
      <c r="P2284" s="48"/>
      <c r="Q2284" s="51"/>
      <c r="R2284" s="48"/>
      <c r="S2284" s="51"/>
      <c r="T2284" s="48"/>
      <c r="U2284" s="51"/>
      <c r="V2284" s="48"/>
      <c r="W2284" s="45"/>
      <c r="X2284"/>
      <c r="Y2284"/>
      <c r="Z2284"/>
      <c r="AA2284"/>
      <c r="AB2284"/>
    </row>
    <row r="2285" spans="1:28" ht="15.75" thickBot="1" x14ac:dyDescent="0.3">
      <c r="A2285" s="62"/>
      <c r="B2285" s="41"/>
      <c r="C2285" s="35"/>
      <c r="D2285" s="25"/>
      <c r="E2285" s="59"/>
      <c r="F2285" s="56"/>
      <c r="G2285" s="56"/>
      <c r="H2285" s="52"/>
      <c r="I2285" s="52"/>
      <c r="J2285" s="53"/>
      <c r="K2285" s="52"/>
      <c r="L2285" s="53"/>
      <c r="M2285" s="52"/>
      <c r="N2285" s="53"/>
      <c r="O2285" s="52"/>
      <c r="P2285" s="53"/>
      <c r="Q2285" s="52"/>
      <c r="R2285" s="53"/>
      <c r="S2285" s="52"/>
      <c r="T2285" s="53"/>
      <c r="U2285" s="52"/>
      <c r="V2285" s="49"/>
      <c r="W2285" s="46"/>
      <c r="X2285"/>
      <c r="Y2285"/>
      <c r="Z2285"/>
      <c r="AA2285"/>
      <c r="AB2285"/>
    </row>
    <row r="2286" spans="1:28" x14ac:dyDescent="0.25">
      <c r="A2286" s="60"/>
      <c r="B2286" s="37" t="str">
        <f>IFERROR(VLOOKUP(A2286,'Listing Clients'!A:K,2,0),"")</f>
        <v/>
      </c>
      <c r="C2286" s="39" t="str">
        <f>IFERROR(VLOOKUP(A2286,'Listing Clients'!A:K,3,0),"")</f>
        <v/>
      </c>
      <c r="D2286" s="24"/>
      <c r="E2286" s="57"/>
      <c r="F2286" s="54"/>
      <c r="G2286" s="54"/>
      <c r="H2286" s="50">
        <f t="shared" ref="H2286" si="8584">G2286-F2286</f>
        <v>0</v>
      </c>
      <c r="I2286" s="50">
        <f t="shared" ref="I2286" si="8585">COUNTIF(D2286:D2289,"Adulte")*H2286</f>
        <v>0</v>
      </c>
      <c r="J2286" s="47">
        <f t="shared" ref="J2286" si="8586">IF(I2286="","",I2286*Y$2)</f>
        <v>0</v>
      </c>
      <c r="K2286" s="50">
        <f t="shared" ref="K2286" si="8587">COUNTIF(D2286:D2289,"E&lt;10 ans")*H2286</f>
        <v>0</v>
      </c>
      <c r="L2286" s="47">
        <f t="shared" si="8437"/>
        <v>0</v>
      </c>
      <c r="M2286" s="50">
        <f t="shared" ref="M2286" si="8588">COUNTIF(D2286:D2289,"Invité")*H2286</f>
        <v>0</v>
      </c>
      <c r="N2286" s="47">
        <f t="shared" ref="N2286" si="8589">IF(M2286="","",M2286*AC$2)</f>
        <v>0</v>
      </c>
      <c r="O2286" s="50">
        <f t="shared" ref="O2286" si="8590">COUNTIF(D2286:D2289,"Adulte")*H2286</f>
        <v>0</v>
      </c>
      <c r="P2286" s="47">
        <f t="shared" ref="P2286" si="8591">IF(O2286="","",O2286*Z$2)</f>
        <v>0</v>
      </c>
      <c r="Q2286" s="50">
        <f t="shared" ref="Q2286" si="8592">COUNTIF(D2286:D2289,"E&lt;10 ans")*H2286</f>
        <v>0</v>
      </c>
      <c r="R2286" s="47">
        <f t="shared" ref="R2286" si="8593">IF(Q2286="","",Q2286*AB$2)</f>
        <v>0</v>
      </c>
      <c r="S2286" s="50">
        <f t="shared" ref="S2286" si="8594">COUNTIF(D2286:D2289,"Invité")*H2286</f>
        <v>0</v>
      </c>
      <c r="T2286" s="47">
        <f t="shared" ref="T2286" si="8595">IF(S2286="","",S2286*AD$2)</f>
        <v>0</v>
      </c>
      <c r="U2286" s="50">
        <f t="shared" ref="U2286" si="8596">COUNTIF(D2286:D2289,"E&lt;3 ans")</f>
        <v>0</v>
      </c>
      <c r="V2286" s="47">
        <f t="shared" ref="V2286" si="8597">SUM(J2286,L2286,N2286,P2286,R2286,T2286,AE2286)</f>
        <v>0</v>
      </c>
      <c r="W2286" s="44">
        <f t="shared" ref="W2286" si="8598">SUM(O2286,Q2286,S2286)</f>
        <v>0</v>
      </c>
      <c r="X2286"/>
      <c r="Y2286"/>
      <c r="Z2286"/>
      <c r="AA2286"/>
      <c r="AB2286"/>
    </row>
    <row r="2287" spans="1:28" x14ac:dyDescent="0.25">
      <c r="A2287" s="61"/>
      <c r="B2287" s="40"/>
      <c r="D2287" s="42"/>
      <c r="E2287" s="58"/>
      <c r="F2287" s="55"/>
      <c r="G2287" s="55"/>
      <c r="H2287" s="51"/>
      <c r="I2287" s="51"/>
      <c r="J2287" s="48"/>
      <c r="K2287" s="51"/>
      <c r="L2287" s="48"/>
      <c r="M2287" s="51"/>
      <c r="N2287" s="48"/>
      <c r="O2287" s="51"/>
      <c r="P2287" s="48"/>
      <c r="Q2287" s="51"/>
      <c r="R2287" s="48"/>
      <c r="S2287" s="51"/>
      <c r="T2287" s="48"/>
      <c r="U2287" s="51"/>
      <c r="V2287" s="48"/>
      <c r="W2287" s="45"/>
      <c r="X2287"/>
      <c r="Y2287"/>
      <c r="Z2287"/>
      <c r="AA2287"/>
      <c r="AB2287"/>
    </row>
    <row r="2288" spans="1:28" x14ac:dyDescent="0.25">
      <c r="A2288" s="61"/>
      <c r="B2288" s="40"/>
      <c r="D2288" s="42"/>
      <c r="E2288" s="58"/>
      <c r="F2288" s="55"/>
      <c r="G2288" s="55"/>
      <c r="H2288" s="51"/>
      <c r="I2288" s="51"/>
      <c r="J2288" s="48"/>
      <c r="K2288" s="51"/>
      <c r="L2288" s="48"/>
      <c r="M2288" s="51"/>
      <c r="N2288" s="48"/>
      <c r="O2288" s="51"/>
      <c r="P2288" s="48"/>
      <c r="Q2288" s="51"/>
      <c r="R2288" s="48"/>
      <c r="S2288" s="51"/>
      <c r="T2288" s="48"/>
      <c r="U2288" s="51"/>
      <c r="V2288" s="48"/>
      <c r="W2288" s="45"/>
      <c r="X2288"/>
      <c r="Y2288"/>
      <c r="Z2288"/>
      <c r="AA2288"/>
      <c r="AB2288"/>
    </row>
    <row r="2289" spans="1:28" ht="15.75" thickBot="1" x14ac:dyDescent="0.3">
      <c r="A2289" s="62"/>
      <c r="B2289" s="41"/>
      <c r="C2289" s="35"/>
      <c r="D2289" s="25"/>
      <c r="E2289" s="59"/>
      <c r="F2289" s="56"/>
      <c r="G2289" s="56"/>
      <c r="H2289" s="52"/>
      <c r="I2289" s="52"/>
      <c r="J2289" s="53"/>
      <c r="K2289" s="52"/>
      <c r="L2289" s="53"/>
      <c r="M2289" s="52"/>
      <c r="N2289" s="53"/>
      <c r="O2289" s="52"/>
      <c r="P2289" s="53"/>
      <c r="Q2289" s="52"/>
      <c r="R2289" s="53"/>
      <c r="S2289" s="52"/>
      <c r="T2289" s="53"/>
      <c r="U2289" s="52"/>
      <c r="V2289" s="49"/>
      <c r="W2289" s="46"/>
      <c r="X2289"/>
      <c r="Y2289"/>
      <c r="Z2289"/>
      <c r="AA2289"/>
      <c r="AB2289"/>
    </row>
    <row r="2290" spans="1:28" x14ac:dyDescent="0.25">
      <c r="A2290" s="60"/>
      <c r="B2290" s="37" t="str">
        <f>IFERROR(VLOOKUP(A2290,'Listing Clients'!A:K,2,0),"")</f>
        <v/>
      </c>
      <c r="C2290" s="39" t="str">
        <f>IFERROR(VLOOKUP(A2290,'Listing Clients'!A:K,3,0),"")</f>
        <v/>
      </c>
      <c r="D2290" s="24"/>
      <c r="E2290" s="57"/>
      <c r="F2290" s="54"/>
      <c r="G2290" s="54"/>
      <c r="H2290" s="50">
        <f t="shared" ref="H2290" si="8599">G2290-F2290</f>
        <v>0</v>
      </c>
      <c r="I2290" s="50">
        <f t="shared" ref="I2290" si="8600">COUNTIF(D2290:D2293,"Adulte")*H2290</f>
        <v>0</v>
      </c>
      <c r="J2290" s="47">
        <f t="shared" ref="J2290" si="8601">IF(I2290="","",I2290*Y$2)</f>
        <v>0</v>
      </c>
      <c r="K2290" s="50">
        <f t="shared" ref="K2290" si="8602">COUNTIF(D2290:D2293,"E&lt;10 ans")*H2290</f>
        <v>0</v>
      </c>
      <c r="L2290" s="47">
        <f t="shared" si="8437"/>
        <v>0</v>
      </c>
      <c r="M2290" s="50">
        <f t="shared" ref="M2290" si="8603">COUNTIF(D2290:D2293,"Invité")*H2290</f>
        <v>0</v>
      </c>
      <c r="N2290" s="47">
        <f t="shared" ref="N2290" si="8604">IF(M2290="","",M2290*AC$2)</f>
        <v>0</v>
      </c>
      <c r="O2290" s="50">
        <f t="shared" ref="O2290" si="8605">COUNTIF(D2290:D2293,"Adulte")*H2290</f>
        <v>0</v>
      </c>
      <c r="P2290" s="47">
        <f t="shared" ref="P2290" si="8606">IF(O2290="","",O2290*Z$2)</f>
        <v>0</v>
      </c>
      <c r="Q2290" s="50">
        <f t="shared" ref="Q2290" si="8607">COUNTIF(D2290:D2293,"E&lt;10 ans")*H2290</f>
        <v>0</v>
      </c>
      <c r="R2290" s="47">
        <f t="shared" ref="R2290" si="8608">IF(Q2290="","",Q2290*AB$2)</f>
        <v>0</v>
      </c>
      <c r="S2290" s="50">
        <f t="shared" ref="S2290" si="8609">COUNTIF(D2290:D2293,"Invité")*H2290</f>
        <v>0</v>
      </c>
      <c r="T2290" s="47">
        <f t="shared" ref="T2290" si="8610">IF(S2290="","",S2290*AD$2)</f>
        <v>0</v>
      </c>
      <c r="U2290" s="50">
        <f t="shared" ref="U2290" si="8611">COUNTIF(D2290:D2293,"E&lt;3 ans")</f>
        <v>0</v>
      </c>
      <c r="V2290" s="47">
        <f t="shared" ref="V2290" si="8612">SUM(J2290,L2290,N2290,P2290,R2290,T2290,AE2290)</f>
        <v>0</v>
      </c>
      <c r="W2290" s="44">
        <f t="shared" ref="W2290" si="8613">SUM(O2290,Q2290,S2290)</f>
        <v>0</v>
      </c>
      <c r="X2290"/>
      <c r="Y2290"/>
      <c r="Z2290"/>
      <c r="AA2290"/>
      <c r="AB2290"/>
    </row>
    <row r="2291" spans="1:28" x14ac:dyDescent="0.25">
      <c r="A2291" s="61"/>
      <c r="B2291" s="40"/>
      <c r="D2291" s="42"/>
      <c r="E2291" s="58"/>
      <c r="F2291" s="55"/>
      <c r="G2291" s="55"/>
      <c r="H2291" s="51"/>
      <c r="I2291" s="51"/>
      <c r="J2291" s="48"/>
      <c r="K2291" s="51"/>
      <c r="L2291" s="48"/>
      <c r="M2291" s="51"/>
      <c r="N2291" s="48"/>
      <c r="O2291" s="51"/>
      <c r="P2291" s="48"/>
      <c r="Q2291" s="51"/>
      <c r="R2291" s="48"/>
      <c r="S2291" s="51"/>
      <c r="T2291" s="48"/>
      <c r="U2291" s="51"/>
      <c r="V2291" s="48"/>
      <c r="W2291" s="45"/>
      <c r="X2291"/>
      <c r="Y2291"/>
      <c r="Z2291"/>
      <c r="AA2291"/>
      <c r="AB2291"/>
    </row>
    <row r="2292" spans="1:28" x14ac:dyDescent="0.25">
      <c r="A2292" s="61"/>
      <c r="B2292" s="40"/>
      <c r="D2292" s="42"/>
      <c r="E2292" s="58"/>
      <c r="F2292" s="55"/>
      <c r="G2292" s="55"/>
      <c r="H2292" s="51"/>
      <c r="I2292" s="51"/>
      <c r="J2292" s="48"/>
      <c r="K2292" s="51"/>
      <c r="L2292" s="48"/>
      <c r="M2292" s="51"/>
      <c r="N2292" s="48"/>
      <c r="O2292" s="51"/>
      <c r="P2292" s="48"/>
      <c r="Q2292" s="51"/>
      <c r="R2292" s="48"/>
      <c r="S2292" s="51"/>
      <c r="T2292" s="48"/>
      <c r="U2292" s="51"/>
      <c r="V2292" s="48"/>
      <c r="W2292" s="45"/>
      <c r="X2292"/>
      <c r="Y2292"/>
      <c r="Z2292"/>
      <c r="AA2292"/>
      <c r="AB2292"/>
    </row>
    <row r="2293" spans="1:28" ht="15.75" thickBot="1" x14ac:dyDescent="0.3">
      <c r="A2293" s="62"/>
      <c r="B2293" s="41"/>
      <c r="C2293" s="35"/>
      <c r="D2293" s="25"/>
      <c r="E2293" s="59"/>
      <c r="F2293" s="56"/>
      <c r="G2293" s="56"/>
      <c r="H2293" s="52"/>
      <c r="I2293" s="52"/>
      <c r="J2293" s="53"/>
      <c r="K2293" s="52"/>
      <c r="L2293" s="53"/>
      <c r="M2293" s="52"/>
      <c r="N2293" s="53"/>
      <c r="O2293" s="52"/>
      <c r="P2293" s="53"/>
      <c r="Q2293" s="52"/>
      <c r="R2293" s="53"/>
      <c r="S2293" s="52"/>
      <c r="T2293" s="53"/>
      <c r="U2293" s="52"/>
      <c r="V2293" s="49"/>
      <c r="W2293" s="46"/>
      <c r="X2293"/>
      <c r="Y2293"/>
      <c r="Z2293"/>
      <c r="AA2293"/>
      <c r="AB2293"/>
    </row>
    <row r="2294" spans="1:28" x14ac:dyDescent="0.25">
      <c r="A2294" s="60"/>
      <c r="B2294" s="37" t="str">
        <f>IFERROR(VLOOKUP(A2294,'Listing Clients'!A:K,2,0),"")</f>
        <v/>
      </c>
      <c r="C2294" s="39" t="str">
        <f>IFERROR(VLOOKUP(A2294,'Listing Clients'!A:K,3,0),"")</f>
        <v/>
      </c>
      <c r="D2294" s="24"/>
      <c r="E2294" s="57"/>
      <c r="F2294" s="54"/>
      <c r="G2294" s="54"/>
      <c r="H2294" s="50">
        <f t="shared" ref="H2294" si="8614">G2294-F2294</f>
        <v>0</v>
      </c>
      <c r="I2294" s="50">
        <f t="shared" ref="I2294" si="8615">COUNTIF(D2294:D2297,"Adulte")*H2294</f>
        <v>0</v>
      </c>
      <c r="J2294" s="47">
        <f t="shared" ref="J2294" si="8616">IF(I2294="","",I2294*Y$2)</f>
        <v>0</v>
      </c>
      <c r="K2294" s="50">
        <f t="shared" ref="K2294" si="8617">COUNTIF(D2294:D2297,"E&lt;10 ans")*H2294</f>
        <v>0</v>
      </c>
      <c r="L2294" s="47">
        <f t="shared" si="8437"/>
        <v>0</v>
      </c>
      <c r="M2294" s="50">
        <f t="shared" ref="M2294" si="8618">COUNTIF(D2294:D2297,"Invité")*H2294</f>
        <v>0</v>
      </c>
      <c r="N2294" s="47">
        <f t="shared" ref="N2294" si="8619">IF(M2294="","",M2294*AC$2)</f>
        <v>0</v>
      </c>
      <c r="O2294" s="50">
        <f t="shared" ref="O2294" si="8620">COUNTIF(D2294:D2297,"Adulte")*H2294</f>
        <v>0</v>
      </c>
      <c r="P2294" s="47">
        <f t="shared" ref="P2294" si="8621">IF(O2294="","",O2294*Z$2)</f>
        <v>0</v>
      </c>
      <c r="Q2294" s="50">
        <f t="shared" ref="Q2294" si="8622">COUNTIF(D2294:D2297,"E&lt;10 ans")*H2294</f>
        <v>0</v>
      </c>
      <c r="R2294" s="47">
        <f t="shared" ref="R2294" si="8623">IF(Q2294="","",Q2294*AB$2)</f>
        <v>0</v>
      </c>
      <c r="S2294" s="50">
        <f t="shared" ref="S2294" si="8624">COUNTIF(D2294:D2297,"Invité")*H2294</f>
        <v>0</v>
      </c>
      <c r="T2294" s="47">
        <f t="shared" ref="T2294" si="8625">IF(S2294="","",S2294*AD$2)</f>
        <v>0</v>
      </c>
      <c r="U2294" s="50">
        <f t="shared" ref="U2294" si="8626">COUNTIF(D2294:D2297,"E&lt;3 ans")</f>
        <v>0</v>
      </c>
      <c r="V2294" s="47">
        <f t="shared" ref="V2294" si="8627">SUM(J2294,L2294,N2294,P2294,R2294,T2294,AE2294)</f>
        <v>0</v>
      </c>
      <c r="W2294" s="44">
        <f t="shared" ref="W2294" si="8628">SUM(O2294,Q2294,S2294)</f>
        <v>0</v>
      </c>
      <c r="X2294"/>
      <c r="Y2294"/>
      <c r="Z2294"/>
      <c r="AA2294"/>
      <c r="AB2294"/>
    </row>
    <row r="2295" spans="1:28" x14ac:dyDescent="0.25">
      <c r="A2295" s="61"/>
      <c r="B2295" s="40"/>
      <c r="D2295" s="42"/>
      <c r="E2295" s="58"/>
      <c r="F2295" s="55"/>
      <c r="G2295" s="55"/>
      <c r="H2295" s="51"/>
      <c r="I2295" s="51"/>
      <c r="J2295" s="48"/>
      <c r="K2295" s="51"/>
      <c r="L2295" s="48"/>
      <c r="M2295" s="51"/>
      <c r="N2295" s="48"/>
      <c r="O2295" s="51"/>
      <c r="P2295" s="48"/>
      <c r="Q2295" s="51"/>
      <c r="R2295" s="48"/>
      <c r="S2295" s="51"/>
      <c r="T2295" s="48"/>
      <c r="U2295" s="51"/>
      <c r="V2295" s="48"/>
      <c r="W2295" s="45"/>
      <c r="X2295"/>
      <c r="Y2295"/>
      <c r="Z2295"/>
      <c r="AA2295"/>
      <c r="AB2295"/>
    </row>
    <row r="2296" spans="1:28" x14ac:dyDescent="0.25">
      <c r="A2296" s="61"/>
      <c r="B2296" s="40"/>
      <c r="D2296" s="42"/>
      <c r="E2296" s="58"/>
      <c r="F2296" s="55"/>
      <c r="G2296" s="55"/>
      <c r="H2296" s="51"/>
      <c r="I2296" s="51"/>
      <c r="J2296" s="48"/>
      <c r="K2296" s="51"/>
      <c r="L2296" s="48"/>
      <c r="M2296" s="51"/>
      <c r="N2296" s="48"/>
      <c r="O2296" s="51"/>
      <c r="P2296" s="48"/>
      <c r="Q2296" s="51"/>
      <c r="R2296" s="48"/>
      <c r="S2296" s="51"/>
      <c r="T2296" s="48"/>
      <c r="U2296" s="51"/>
      <c r="V2296" s="48"/>
      <c r="W2296" s="45"/>
      <c r="X2296"/>
      <c r="Y2296"/>
      <c r="Z2296"/>
      <c r="AA2296"/>
      <c r="AB2296"/>
    </row>
    <row r="2297" spans="1:28" ht="15.75" thickBot="1" x14ac:dyDescent="0.3">
      <c r="A2297" s="62"/>
      <c r="B2297" s="41"/>
      <c r="C2297" s="35"/>
      <c r="D2297" s="25"/>
      <c r="E2297" s="59"/>
      <c r="F2297" s="56"/>
      <c r="G2297" s="56"/>
      <c r="H2297" s="52"/>
      <c r="I2297" s="52"/>
      <c r="J2297" s="53"/>
      <c r="K2297" s="52"/>
      <c r="L2297" s="53"/>
      <c r="M2297" s="52"/>
      <c r="N2297" s="53"/>
      <c r="O2297" s="52"/>
      <c r="P2297" s="53"/>
      <c r="Q2297" s="52"/>
      <c r="R2297" s="53"/>
      <c r="S2297" s="52"/>
      <c r="T2297" s="53"/>
      <c r="U2297" s="52"/>
      <c r="V2297" s="49"/>
      <c r="W2297" s="46"/>
      <c r="X2297"/>
      <c r="Y2297"/>
      <c r="Z2297"/>
      <c r="AA2297"/>
      <c r="AB2297"/>
    </row>
    <row r="2298" spans="1:28" x14ac:dyDescent="0.25">
      <c r="A2298" s="60"/>
      <c r="B2298" s="37" t="str">
        <f>IFERROR(VLOOKUP(A2298,'Listing Clients'!A:K,2,0),"")</f>
        <v/>
      </c>
      <c r="C2298" s="39" t="str">
        <f>IFERROR(VLOOKUP(A2298,'Listing Clients'!A:K,3,0),"")</f>
        <v/>
      </c>
      <c r="D2298" s="24"/>
      <c r="E2298" s="57"/>
      <c r="F2298" s="54"/>
      <c r="G2298" s="54"/>
      <c r="H2298" s="50">
        <f t="shared" ref="H2298" si="8629">G2298-F2298</f>
        <v>0</v>
      </c>
      <c r="I2298" s="50">
        <f t="shared" ref="I2298" si="8630">COUNTIF(D2298:D2301,"Adulte")*H2298</f>
        <v>0</v>
      </c>
      <c r="J2298" s="47">
        <f t="shared" ref="J2298" si="8631">IF(I2298="","",I2298*Y$2)</f>
        <v>0</v>
      </c>
      <c r="K2298" s="50">
        <f t="shared" ref="K2298" si="8632">COUNTIF(D2298:D2301,"E&lt;10 ans")*H2298</f>
        <v>0</v>
      </c>
      <c r="L2298" s="47">
        <f t="shared" si="8437"/>
        <v>0</v>
      </c>
      <c r="M2298" s="50">
        <f t="shared" ref="M2298" si="8633">COUNTIF(D2298:D2301,"Invité")*H2298</f>
        <v>0</v>
      </c>
      <c r="N2298" s="47">
        <f t="shared" ref="N2298" si="8634">IF(M2298="","",M2298*AC$2)</f>
        <v>0</v>
      </c>
      <c r="O2298" s="50">
        <f t="shared" ref="O2298" si="8635">COUNTIF(D2298:D2301,"Adulte")*H2298</f>
        <v>0</v>
      </c>
      <c r="P2298" s="47">
        <f t="shared" ref="P2298" si="8636">IF(O2298="","",O2298*Z$2)</f>
        <v>0</v>
      </c>
      <c r="Q2298" s="50">
        <f t="shared" ref="Q2298" si="8637">COUNTIF(D2298:D2301,"E&lt;10 ans")*H2298</f>
        <v>0</v>
      </c>
      <c r="R2298" s="47">
        <f t="shared" ref="R2298" si="8638">IF(Q2298="","",Q2298*AB$2)</f>
        <v>0</v>
      </c>
      <c r="S2298" s="50">
        <f t="shared" ref="S2298" si="8639">COUNTIF(D2298:D2301,"Invité")*H2298</f>
        <v>0</v>
      </c>
      <c r="T2298" s="47">
        <f t="shared" ref="T2298" si="8640">IF(S2298="","",S2298*AD$2)</f>
        <v>0</v>
      </c>
      <c r="U2298" s="50">
        <f t="shared" ref="U2298" si="8641">COUNTIF(D2298:D2301,"E&lt;3 ans")</f>
        <v>0</v>
      </c>
      <c r="V2298" s="47">
        <f t="shared" ref="V2298" si="8642">SUM(J2298,L2298,N2298,P2298,R2298,T2298,AE2298)</f>
        <v>0</v>
      </c>
      <c r="W2298" s="44">
        <f t="shared" ref="W2298" si="8643">SUM(O2298,Q2298,S2298)</f>
        <v>0</v>
      </c>
      <c r="X2298"/>
      <c r="Y2298"/>
      <c r="Z2298"/>
      <c r="AA2298"/>
      <c r="AB2298"/>
    </row>
    <row r="2299" spans="1:28" x14ac:dyDescent="0.25">
      <c r="A2299" s="61"/>
      <c r="B2299" s="40"/>
      <c r="D2299" s="42"/>
      <c r="E2299" s="58"/>
      <c r="F2299" s="55"/>
      <c r="G2299" s="55"/>
      <c r="H2299" s="51"/>
      <c r="I2299" s="51"/>
      <c r="J2299" s="48"/>
      <c r="K2299" s="51"/>
      <c r="L2299" s="48"/>
      <c r="M2299" s="51"/>
      <c r="N2299" s="48"/>
      <c r="O2299" s="51"/>
      <c r="P2299" s="48"/>
      <c r="Q2299" s="51"/>
      <c r="R2299" s="48"/>
      <c r="S2299" s="51"/>
      <c r="T2299" s="48"/>
      <c r="U2299" s="51"/>
      <c r="V2299" s="48"/>
      <c r="W2299" s="45"/>
      <c r="X2299"/>
      <c r="Y2299"/>
      <c r="Z2299"/>
      <c r="AA2299"/>
      <c r="AB2299"/>
    </row>
    <row r="2300" spans="1:28" x14ac:dyDescent="0.25">
      <c r="A2300" s="61"/>
      <c r="B2300" s="40"/>
      <c r="D2300" s="42"/>
      <c r="E2300" s="58"/>
      <c r="F2300" s="55"/>
      <c r="G2300" s="55"/>
      <c r="H2300" s="51"/>
      <c r="I2300" s="51"/>
      <c r="J2300" s="48"/>
      <c r="K2300" s="51"/>
      <c r="L2300" s="48"/>
      <c r="M2300" s="51"/>
      <c r="N2300" s="48"/>
      <c r="O2300" s="51"/>
      <c r="P2300" s="48"/>
      <c r="Q2300" s="51"/>
      <c r="R2300" s="48"/>
      <c r="S2300" s="51"/>
      <c r="T2300" s="48"/>
      <c r="U2300" s="51"/>
      <c r="V2300" s="48"/>
      <c r="W2300" s="45"/>
      <c r="X2300"/>
      <c r="Y2300"/>
      <c r="Z2300"/>
      <c r="AA2300"/>
      <c r="AB2300"/>
    </row>
    <row r="2301" spans="1:28" ht="15.75" thickBot="1" x14ac:dyDescent="0.3">
      <c r="A2301" s="62"/>
      <c r="B2301" s="41"/>
      <c r="C2301" s="35"/>
      <c r="D2301" s="25"/>
      <c r="E2301" s="59"/>
      <c r="F2301" s="56"/>
      <c r="G2301" s="56"/>
      <c r="H2301" s="52"/>
      <c r="I2301" s="52"/>
      <c r="J2301" s="53"/>
      <c r="K2301" s="52"/>
      <c r="L2301" s="53"/>
      <c r="M2301" s="52"/>
      <c r="N2301" s="53"/>
      <c r="O2301" s="52"/>
      <c r="P2301" s="53"/>
      <c r="Q2301" s="52"/>
      <c r="R2301" s="53"/>
      <c r="S2301" s="52"/>
      <c r="T2301" s="53"/>
      <c r="U2301" s="52"/>
      <c r="V2301" s="49"/>
      <c r="W2301" s="46"/>
      <c r="X2301"/>
      <c r="Y2301"/>
      <c r="Z2301"/>
      <c r="AA2301"/>
      <c r="AB2301"/>
    </row>
    <row r="2302" spans="1:28" x14ac:dyDescent="0.25">
      <c r="A2302" s="60"/>
      <c r="B2302" s="37" t="str">
        <f>IFERROR(VLOOKUP(A2302,'Listing Clients'!A:K,2,0),"")</f>
        <v/>
      </c>
      <c r="C2302" s="39" t="str">
        <f>IFERROR(VLOOKUP(A2302,'Listing Clients'!A:K,3,0),"")</f>
        <v/>
      </c>
      <c r="D2302" s="24"/>
      <c r="E2302" s="57"/>
      <c r="F2302" s="54"/>
      <c r="G2302" s="54"/>
      <c r="H2302" s="50">
        <f t="shared" ref="H2302" si="8644">G2302-F2302</f>
        <v>0</v>
      </c>
      <c r="I2302" s="50">
        <f t="shared" ref="I2302" si="8645">COUNTIF(D2302:D2305,"Adulte")*H2302</f>
        <v>0</v>
      </c>
      <c r="J2302" s="47">
        <f t="shared" ref="J2302" si="8646">IF(I2302="","",I2302*Y$2)</f>
        <v>0</v>
      </c>
      <c r="K2302" s="50">
        <f t="shared" ref="K2302" si="8647">COUNTIF(D2302:D2305,"E&lt;10 ans")*H2302</f>
        <v>0</v>
      </c>
      <c r="L2302" s="47">
        <f t="shared" si="8437"/>
        <v>0</v>
      </c>
      <c r="M2302" s="50">
        <f t="shared" ref="M2302" si="8648">COUNTIF(D2302:D2305,"Invité")*H2302</f>
        <v>0</v>
      </c>
      <c r="N2302" s="47">
        <f t="shared" ref="N2302" si="8649">IF(M2302="","",M2302*AC$2)</f>
        <v>0</v>
      </c>
      <c r="O2302" s="50">
        <f t="shared" ref="O2302" si="8650">COUNTIF(D2302:D2305,"Adulte")*H2302</f>
        <v>0</v>
      </c>
      <c r="P2302" s="47">
        <f t="shared" ref="P2302" si="8651">IF(O2302="","",O2302*Z$2)</f>
        <v>0</v>
      </c>
      <c r="Q2302" s="50">
        <f t="shared" ref="Q2302" si="8652">COUNTIF(D2302:D2305,"E&lt;10 ans")*H2302</f>
        <v>0</v>
      </c>
      <c r="R2302" s="47">
        <f t="shared" ref="R2302" si="8653">IF(Q2302="","",Q2302*AB$2)</f>
        <v>0</v>
      </c>
      <c r="S2302" s="50">
        <f t="shared" ref="S2302" si="8654">COUNTIF(D2302:D2305,"Invité")*H2302</f>
        <v>0</v>
      </c>
      <c r="T2302" s="47">
        <f t="shared" ref="T2302" si="8655">IF(S2302="","",S2302*AD$2)</f>
        <v>0</v>
      </c>
      <c r="U2302" s="50">
        <f t="shared" ref="U2302" si="8656">COUNTIF(D2302:D2305,"E&lt;3 ans")</f>
        <v>0</v>
      </c>
      <c r="V2302" s="47">
        <f t="shared" ref="V2302" si="8657">SUM(J2302,L2302,N2302,P2302,R2302,T2302,AE2302)</f>
        <v>0</v>
      </c>
      <c r="W2302" s="44">
        <f t="shared" ref="W2302" si="8658">SUM(O2302,Q2302,S2302)</f>
        <v>0</v>
      </c>
      <c r="X2302"/>
      <c r="Y2302"/>
      <c r="Z2302"/>
      <c r="AA2302"/>
      <c r="AB2302"/>
    </row>
    <row r="2303" spans="1:28" x14ac:dyDescent="0.25">
      <c r="A2303" s="61"/>
      <c r="B2303" s="40"/>
      <c r="D2303" s="42"/>
      <c r="E2303" s="58"/>
      <c r="F2303" s="55"/>
      <c r="G2303" s="55"/>
      <c r="H2303" s="51"/>
      <c r="I2303" s="51"/>
      <c r="J2303" s="48"/>
      <c r="K2303" s="51"/>
      <c r="L2303" s="48"/>
      <c r="M2303" s="51"/>
      <c r="N2303" s="48"/>
      <c r="O2303" s="51"/>
      <c r="P2303" s="48"/>
      <c r="Q2303" s="51"/>
      <c r="R2303" s="48"/>
      <c r="S2303" s="51"/>
      <c r="T2303" s="48"/>
      <c r="U2303" s="51"/>
      <c r="V2303" s="48"/>
      <c r="W2303" s="45"/>
      <c r="X2303"/>
      <c r="Y2303"/>
      <c r="Z2303"/>
      <c r="AA2303"/>
      <c r="AB2303"/>
    </row>
    <row r="2304" spans="1:28" x14ac:dyDescent="0.25">
      <c r="A2304" s="61"/>
      <c r="B2304" s="40"/>
      <c r="D2304" s="42"/>
      <c r="E2304" s="58"/>
      <c r="F2304" s="55"/>
      <c r="G2304" s="55"/>
      <c r="H2304" s="51"/>
      <c r="I2304" s="51"/>
      <c r="J2304" s="48"/>
      <c r="K2304" s="51"/>
      <c r="L2304" s="48"/>
      <c r="M2304" s="51"/>
      <c r="N2304" s="48"/>
      <c r="O2304" s="51"/>
      <c r="P2304" s="48"/>
      <c r="Q2304" s="51"/>
      <c r="R2304" s="48"/>
      <c r="S2304" s="51"/>
      <c r="T2304" s="48"/>
      <c r="U2304" s="51"/>
      <c r="V2304" s="48"/>
      <c r="W2304" s="45"/>
      <c r="X2304"/>
      <c r="Y2304"/>
      <c r="Z2304"/>
      <c r="AA2304"/>
      <c r="AB2304"/>
    </row>
    <row r="2305" spans="1:28" ht="15.75" thickBot="1" x14ac:dyDescent="0.3">
      <c r="A2305" s="62"/>
      <c r="B2305" s="41"/>
      <c r="C2305" s="35"/>
      <c r="D2305" s="25"/>
      <c r="E2305" s="59"/>
      <c r="F2305" s="56"/>
      <c r="G2305" s="56"/>
      <c r="H2305" s="52"/>
      <c r="I2305" s="52"/>
      <c r="J2305" s="53"/>
      <c r="K2305" s="52"/>
      <c r="L2305" s="53"/>
      <c r="M2305" s="52"/>
      <c r="N2305" s="53"/>
      <c r="O2305" s="52"/>
      <c r="P2305" s="53"/>
      <c r="Q2305" s="52"/>
      <c r="R2305" s="53"/>
      <c r="S2305" s="52"/>
      <c r="T2305" s="53"/>
      <c r="U2305" s="52"/>
      <c r="V2305" s="49"/>
      <c r="W2305" s="46"/>
      <c r="X2305"/>
      <c r="Y2305"/>
      <c r="Z2305"/>
      <c r="AA2305"/>
      <c r="AB2305"/>
    </row>
    <row r="2306" spans="1:28" x14ac:dyDescent="0.25">
      <c r="A2306" s="60"/>
      <c r="B2306" s="37" t="str">
        <f>IFERROR(VLOOKUP(A2306,'Listing Clients'!A:K,2,0),"")</f>
        <v/>
      </c>
      <c r="C2306" s="39" t="str">
        <f>IFERROR(VLOOKUP(A2306,'Listing Clients'!A:K,3,0),"")</f>
        <v/>
      </c>
      <c r="D2306" s="24"/>
      <c r="E2306" s="57"/>
      <c r="F2306" s="54"/>
      <c r="G2306" s="54"/>
      <c r="H2306" s="50">
        <f t="shared" ref="H2306" si="8659">G2306-F2306</f>
        <v>0</v>
      </c>
      <c r="I2306" s="50">
        <f t="shared" ref="I2306" si="8660">COUNTIF(D2306:D2309,"Adulte")*H2306</f>
        <v>0</v>
      </c>
      <c r="J2306" s="47">
        <f t="shared" ref="J2306" si="8661">IF(I2306="","",I2306*Y$2)</f>
        <v>0</v>
      </c>
      <c r="K2306" s="50">
        <f t="shared" ref="K2306" si="8662">COUNTIF(D2306:D2309,"E&lt;10 ans")*H2306</f>
        <v>0</v>
      </c>
      <c r="L2306" s="47">
        <f t="shared" si="8437"/>
        <v>0</v>
      </c>
      <c r="M2306" s="50">
        <f t="shared" ref="M2306" si="8663">COUNTIF(D2306:D2309,"Invité")*H2306</f>
        <v>0</v>
      </c>
      <c r="N2306" s="47">
        <f t="shared" ref="N2306" si="8664">IF(M2306="","",M2306*AC$2)</f>
        <v>0</v>
      </c>
      <c r="O2306" s="50">
        <f t="shared" ref="O2306" si="8665">COUNTIF(D2306:D2309,"Adulte")*H2306</f>
        <v>0</v>
      </c>
      <c r="P2306" s="47">
        <f t="shared" ref="P2306" si="8666">IF(O2306="","",O2306*Z$2)</f>
        <v>0</v>
      </c>
      <c r="Q2306" s="50">
        <f t="shared" ref="Q2306" si="8667">COUNTIF(D2306:D2309,"E&lt;10 ans")*H2306</f>
        <v>0</v>
      </c>
      <c r="R2306" s="47">
        <f t="shared" ref="R2306" si="8668">IF(Q2306="","",Q2306*AB$2)</f>
        <v>0</v>
      </c>
      <c r="S2306" s="50">
        <f t="shared" ref="S2306" si="8669">COUNTIF(D2306:D2309,"Invité")*H2306</f>
        <v>0</v>
      </c>
      <c r="T2306" s="47">
        <f t="shared" ref="T2306" si="8670">IF(S2306="","",S2306*AD$2)</f>
        <v>0</v>
      </c>
      <c r="U2306" s="50">
        <f t="shared" ref="U2306" si="8671">COUNTIF(D2306:D2309,"E&lt;3 ans")</f>
        <v>0</v>
      </c>
      <c r="V2306" s="47">
        <f t="shared" ref="V2306" si="8672">SUM(J2306,L2306,N2306,P2306,R2306,T2306,AE2306)</f>
        <v>0</v>
      </c>
      <c r="W2306" s="44">
        <f t="shared" ref="W2306" si="8673">SUM(O2306,Q2306,S2306)</f>
        <v>0</v>
      </c>
      <c r="X2306"/>
      <c r="Y2306"/>
      <c r="Z2306"/>
      <c r="AA2306"/>
      <c r="AB2306"/>
    </row>
    <row r="2307" spans="1:28" x14ac:dyDescent="0.25">
      <c r="A2307" s="61"/>
      <c r="B2307" s="40"/>
      <c r="D2307" s="42"/>
      <c r="E2307" s="58"/>
      <c r="F2307" s="55"/>
      <c r="G2307" s="55"/>
      <c r="H2307" s="51"/>
      <c r="I2307" s="51"/>
      <c r="J2307" s="48"/>
      <c r="K2307" s="51"/>
      <c r="L2307" s="48"/>
      <c r="M2307" s="51"/>
      <c r="N2307" s="48"/>
      <c r="O2307" s="51"/>
      <c r="P2307" s="48"/>
      <c r="Q2307" s="51"/>
      <c r="R2307" s="48"/>
      <c r="S2307" s="51"/>
      <c r="T2307" s="48"/>
      <c r="U2307" s="51"/>
      <c r="V2307" s="48"/>
      <c r="W2307" s="45"/>
      <c r="X2307"/>
      <c r="Y2307"/>
      <c r="Z2307"/>
      <c r="AA2307"/>
      <c r="AB2307"/>
    </row>
    <row r="2308" spans="1:28" x14ac:dyDescent="0.25">
      <c r="A2308" s="61"/>
      <c r="B2308" s="40"/>
      <c r="D2308" s="42"/>
      <c r="E2308" s="58"/>
      <c r="F2308" s="55"/>
      <c r="G2308" s="55"/>
      <c r="H2308" s="51"/>
      <c r="I2308" s="51"/>
      <c r="J2308" s="48"/>
      <c r="K2308" s="51"/>
      <c r="L2308" s="48"/>
      <c r="M2308" s="51"/>
      <c r="N2308" s="48"/>
      <c r="O2308" s="51"/>
      <c r="P2308" s="48"/>
      <c r="Q2308" s="51"/>
      <c r="R2308" s="48"/>
      <c r="S2308" s="51"/>
      <c r="T2308" s="48"/>
      <c r="U2308" s="51"/>
      <c r="V2308" s="48"/>
      <c r="W2308" s="45"/>
      <c r="X2308"/>
      <c r="Y2308"/>
      <c r="Z2308"/>
      <c r="AA2308"/>
      <c r="AB2308"/>
    </row>
    <row r="2309" spans="1:28" ht="15.75" thickBot="1" x14ac:dyDescent="0.3">
      <c r="A2309" s="62"/>
      <c r="B2309" s="41"/>
      <c r="C2309" s="35"/>
      <c r="D2309" s="25"/>
      <c r="E2309" s="59"/>
      <c r="F2309" s="56"/>
      <c r="G2309" s="56"/>
      <c r="H2309" s="52"/>
      <c r="I2309" s="52"/>
      <c r="J2309" s="53"/>
      <c r="K2309" s="52"/>
      <c r="L2309" s="53"/>
      <c r="M2309" s="52"/>
      <c r="N2309" s="53"/>
      <c r="O2309" s="52"/>
      <c r="P2309" s="53"/>
      <c r="Q2309" s="52"/>
      <c r="R2309" s="53"/>
      <c r="S2309" s="52"/>
      <c r="T2309" s="53"/>
      <c r="U2309" s="52"/>
      <c r="V2309" s="49"/>
      <c r="W2309" s="46"/>
      <c r="X2309"/>
      <c r="Y2309"/>
      <c r="Z2309"/>
      <c r="AA2309"/>
      <c r="AB2309"/>
    </row>
    <row r="2310" spans="1:28" x14ac:dyDescent="0.25">
      <c r="A2310" s="60"/>
      <c r="B2310" s="37" t="str">
        <f>IFERROR(VLOOKUP(A2310,'Listing Clients'!A:K,2,0),"")</f>
        <v/>
      </c>
      <c r="C2310" s="39" t="str">
        <f>IFERROR(VLOOKUP(A2310,'Listing Clients'!A:K,3,0),"")</f>
        <v/>
      </c>
      <c r="D2310" s="24"/>
      <c r="E2310" s="57"/>
      <c r="F2310" s="54"/>
      <c r="G2310" s="54"/>
      <c r="H2310" s="50">
        <f t="shared" ref="H2310" si="8674">G2310-F2310</f>
        <v>0</v>
      </c>
      <c r="I2310" s="50">
        <f t="shared" ref="I2310" si="8675">COUNTIF(D2310:D2313,"Adulte")*H2310</f>
        <v>0</v>
      </c>
      <c r="J2310" s="47">
        <f t="shared" ref="J2310" si="8676">IF(I2310="","",I2310*Y$2)</f>
        <v>0</v>
      </c>
      <c r="K2310" s="50">
        <f t="shared" ref="K2310" si="8677">COUNTIF(D2310:D2313,"E&lt;10 ans")*H2310</f>
        <v>0</v>
      </c>
      <c r="L2310" s="47">
        <f t="shared" ref="L2310:L2370" si="8678">IF(K2310="","",K2310*AA$2)</f>
        <v>0</v>
      </c>
      <c r="M2310" s="50">
        <f t="shared" ref="M2310" si="8679">COUNTIF(D2310:D2313,"Invité")*H2310</f>
        <v>0</v>
      </c>
      <c r="N2310" s="47">
        <f t="shared" ref="N2310" si="8680">IF(M2310="","",M2310*AC$2)</f>
        <v>0</v>
      </c>
      <c r="O2310" s="50">
        <f t="shared" ref="O2310" si="8681">COUNTIF(D2310:D2313,"Adulte")*H2310</f>
        <v>0</v>
      </c>
      <c r="P2310" s="47">
        <f t="shared" ref="P2310" si="8682">IF(O2310="","",O2310*Z$2)</f>
        <v>0</v>
      </c>
      <c r="Q2310" s="50">
        <f t="shared" ref="Q2310" si="8683">COUNTIF(D2310:D2313,"E&lt;10 ans")*H2310</f>
        <v>0</v>
      </c>
      <c r="R2310" s="47">
        <f t="shared" ref="R2310" si="8684">IF(Q2310="","",Q2310*AB$2)</f>
        <v>0</v>
      </c>
      <c r="S2310" s="50">
        <f t="shared" ref="S2310" si="8685">COUNTIF(D2310:D2313,"Invité")*H2310</f>
        <v>0</v>
      </c>
      <c r="T2310" s="47">
        <f t="shared" ref="T2310" si="8686">IF(S2310="","",S2310*AD$2)</f>
        <v>0</v>
      </c>
      <c r="U2310" s="50">
        <f t="shared" ref="U2310" si="8687">COUNTIF(D2310:D2313,"E&lt;3 ans")</f>
        <v>0</v>
      </c>
      <c r="V2310" s="47">
        <f t="shared" ref="V2310" si="8688">SUM(J2310,L2310,N2310,P2310,R2310,T2310,AE2310)</f>
        <v>0</v>
      </c>
      <c r="W2310" s="44">
        <f t="shared" ref="W2310" si="8689">SUM(O2310,Q2310,S2310)</f>
        <v>0</v>
      </c>
      <c r="X2310"/>
      <c r="Y2310"/>
      <c r="Z2310"/>
      <c r="AA2310"/>
      <c r="AB2310"/>
    </row>
    <row r="2311" spans="1:28" x14ac:dyDescent="0.25">
      <c r="A2311" s="61"/>
      <c r="B2311" s="40"/>
      <c r="D2311" s="42"/>
      <c r="E2311" s="58"/>
      <c r="F2311" s="55"/>
      <c r="G2311" s="55"/>
      <c r="H2311" s="51"/>
      <c r="I2311" s="51"/>
      <c r="J2311" s="48"/>
      <c r="K2311" s="51"/>
      <c r="L2311" s="48"/>
      <c r="M2311" s="51"/>
      <c r="N2311" s="48"/>
      <c r="O2311" s="51"/>
      <c r="P2311" s="48"/>
      <c r="Q2311" s="51"/>
      <c r="R2311" s="48"/>
      <c r="S2311" s="51"/>
      <c r="T2311" s="48"/>
      <c r="U2311" s="51"/>
      <c r="V2311" s="48"/>
      <c r="W2311" s="45"/>
      <c r="X2311"/>
      <c r="Y2311"/>
      <c r="Z2311"/>
      <c r="AA2311"/>
      <c r="AB2311"/>
    </row>
    <row r="2312" spans="1:28" x14ac:dyDescent="0.25">
      <c r="A2312" s="61"/>
      <c r="B2312" s="40"/>
      <c r="D2312" s="42"/>
      <c r="E2312" s="58"/>
      <c r="F2312" s="55"/>
      <c r="G2312" s="55"/>
      <c r="H2312" s="51"/>
      <c r="I2312" s="51"/>
      <c r="J2312" s="48"/>
      <c r="K2312" s="51"/>
      <c r="L2312" s="48"/>
      <c r="M2312" s="51"/>
      <c r="N2312" s="48"/>
      <c r="O2312" s="51"/>
      <c r="P2312" s="48"/>
      <c r="Q2312" s="51"/>
      <c r="R2312" s="48"/>
      <c r="S2312" s="51"/>
      <c r="T2312" s="48"/>
      <c r="U2312" s="51"/>
      <c r="V2312" s="48"/>
      <c r="W2312" s="45"/>
      <c r="X2312"/>
      <c r="Y2312"/>
      <c r="Z2312"/>
      <c r="AA2312"/>
      <c r="AB2312"/>
    </row>
    <row r="2313" spans="1:28" ht="15.75" thickBot="1" x14ac:dyDescent="0.3">
      <c r="A2313" s="62"/>
      <c r="B2313" s="41"/>
      <c r="C2313" s="35"/>
      <c r="D2313" s="25"/>
      <c r="E2313" s="59"/>
      <c r="F2313" s="56"/>
      <c r="G2313" s="56"/>
      <c r="H2313" s="52"/>
      <c r="I2313" s="52"/>
      <c r="J2313" s="53"/>
      <c r="K2313" s="52"/>
      <c r="L2313" s="53"/>
      <c r="M2313" s="52"/>
      <c r="N2313" s="53"/>
      <c r="O2313" s="52"/>
      <c r="P2313" s="53"/>
      <c r="Q2313" s="52"/>
      <c r="R2313" s="53"/>
      <c r="S2313" s="52"/>
      <c r="T2313" s="53"/>
      <c r="U2313" s="52"/>
      <c r="V2313" s="49"/>
      <c r="W2313" s="46"/>
      <c r="X2313"/>
      <c r="Y2313"/>
      <c r="Z2313"/>
      <c r="AA2313"/>
      <c r="AB2313"/>
    </row>
    <row r="2314" spans="1:28" x14ac:dyDescent="0.25">
      <c r="A2314" s="60"/>
      <c r="B2314" s="37" t="str">
        <f>IFERROR(VLOOKUP(A2314,'Listing Clients'!A:K,2,0),"")</f>
        <v/>
      </c>
      <c r="C2314" s="39" t="str">
        <f>IFERROR(VLOOKUP(A2314,'Listing Clients'!A:K,3,0),"")</f>
        <v/>
      </c>
      <c r="D2314" s="24"/>
      <c r="E2314" s="57"/>
      <c r="F2314" s="54"/>
      <c r="G2314" s="54"/>
      <c r="H2314" s="50">
        <f t="shared" ref="H2314" si="8690">G2314-F2314</f>
        <v>0</v>
      </c>
      <c r="I2314" s="50">
        <f t="shared" ref="I2314" si="8691">COUNTIF(D2314:D2317,"Adulte")*H2314</f>
        <v>0</v>
      </c>
      <c r="J2314" s="47">
        <f t="shared" ref="J2314" si="8692">IF(I2314="","",I2314*Y$2)</f>
        <v>0</v>
      </c>
      <c r="K2314" s="50">
        <f t="shared" ref="K2314" si="8693">COUNTIF(D2314:D2317,"E&lt;10 ans")*H2314</f>
        <v>0</v>
      </c>
      <c r="L2314" s="47">
        <f t="shared" si="8678"/>
        <v>0</v>
      </c>
      <c r="M2314" s="50">
        <f t="shared" ref="M2314" si="8694">COUNTIF(D2314:D2317,"Invité")*H2314</f>
        <v>0</v>
      </c>
      <c r="N2314" s="47">
        <f t="shared" ref="N2314" si="8695">IF(M2314="","",M2314*AC$2)</f>
        <v>0</v>
      </c>
      <c r="O2314" s="50">
        <f t="shared" ref="O2314" si="8696">COUNTIF(D2314:D2317,"Adulte")*H2314</f>
        <v>0</v>
      </c>
      <c r="P2314" s="47">
        <f t="shared" ref="P2314" si="8697">IF(O2314="","",O2314*Z$2)</f>
        <v>0</v>
      </c>
      <c r="Q2314" s="50">
        <f t="shared" ref="Q2314" si="8698">COUNTIF(D2314:D2317,"E&lt;10 ans")*H2314</f>
        <v>0</v>
      </c>
      <c r="R2314" s="47">
        <f t="shared" ref="R2314" si="8699">IF(Q2314="","",Q2314*AB$2)</f>
        <v>0</v>
      </c>
      <c r="S2314" s="50">
        <f t="shared" ref="S2314" si="8700">COUNTIF(D2314:D2317,"Invité")*H2314</f>
        <v>0</v>
      </c>
      <c r="T2314" s="47">
        <f t="shared" ref="T2314" si="8701">IF(S2314="","",S2314*AD$2)</f>
        <v>0</v>
      </c>
      <c r="U2314" s="50">
        <f t="shared" ref="U2314" si="8702">COUNTIF(D2314:D2317,"E&lt;3 ans")</f>
        <v>0</v>
      </c>
      <c r="V2314" s="47">
        <f t="shared" ref="V2314" si="8703">SUM(J2314,L2314,N2314,P2314,R2314,T2314,AE2314)</f>
        <v>0</v>
      </c>
      <c r="W2314" s="44">
        <f t="shared" ref="W2314" si="8704">SUM(O2314,Q2314,S2314)</f>
        <v>0</v>
      </c>
      <c r="X2314"/>
      <c r="Y2314"/>
      <c r="Z2314"/>
      <c r="AA2314"/>
      <c r="AB2314"/>
    </row>
    <row r="2315" spans="1:28" x14ac:dyDescent="0.25">
      <c r="A2315" s="61"/>
      <c r="B2315" s="40"/>
      <c r="D2315" s="42"/>
      <c r="E2315" s="58"/>
      <c r="F2315" s="55"/>
      <c r="G2315" s="55"/>
      <c r="H2315" s="51"/>
      <c r="I2315" s="51"/>
      <c r="J2315" s="48"/>
      <c r="K2315" s="51"/>
      <c r="L2315" s="48"/>
      <c r="M2315" s="51"/>
      <c r="N2315" s="48"/>
      <c r="O2315" s="51"/>
      <c r="P2315" s="48"/>
      <c r="Q2315" s="51"/>
      <c r="R2315" s="48"/>
      <c r="S2315" s="51"/>
      <c r="T2315" s="48"/>
      <c r="U2315" s="51"/>
      <c r="V2315" s="48"/>
      <c r="W2315" s="45"/>
      <c r="X2315"/>
      <c r="Y2315"/>
      <c r="Z2315"/>
      <c r="AA2315"/>
      <c r="AB2315"/>
    </row>
    <row r="2316" spans="1:28" x14ac:dyDescent="0.25">
      <c r="A2316" s="61"/>
      <c r="B2316" s="40"/>
      <c r="D2316" s="42"/>
      <c r="E2316" s="58"/>
      <c r="F2316" s="55"/>
      <c r="G2316" s="55"/>
      <c r="H2316" s="51"/>
      <c r="I2316" s="51"/>
      <c r="J2316" s="48"/>
      <c r="K2316" s="51"/>
      <c r="L2316" s="48"/>
      <c r="M2316" s="51"/>
      <c r="N2316" s="48"/>
      <c r="O2316" s="51"/>
      <c r="P2316" s="48"/>
      <c r="Q2316" s="51"/>
      <c r="R2316" s="48"/>
      <c r="S2316" s="51"/>
      <c r="T2316" s="48"/>
      <c r="U2316" s="51"/>
      <c r="V2316" s="48"/>
      <c r="W2316" s="45"/>
      <c r="X2316"/>
      <c r="Y2316"/>
      <c r="Z2316"/>
      <c r="AA2316"/>
      <c r="AB2316"/>
    </row>
    <row r="2317" spans="1:28" ht="15.75" thickBot="1" x14ac:dyDescent="0.3">
      <c r="A2317" s="62"/>
      <c r="B2317" s="41"/>
      <c r="C2317" s="35"/>
      <c r="D2317" s="25"/>
      <c r="E2317" s="59"/>
      <c r="F2317" s="56"/>
      <c r="G2317" s="56"/>
      <c r="H2317" s="52"/>
      <c r="I2317" s="52"/>
      <c r="J2317" s="53"/>
      <c r="K2317" s="52"/>
      <c r="L2317" s="53"/>
      <c r="M2317" s="52"/>
      <c r="N2317" s="53"/>
      <c r="O2317" s="52"/>
      <c r="P2317" s="53"/>
      <c r="Q2317" s="52"/>
      <c r="R2317" s="53"/>
      <c r="S2317" s="52"/>
      <c r="T2317" s="53"/>
      <c r="U2317" s="52"/>
      <c r="V2317" s="49"/>
      <c r="W2317" s="46"/>
      <c r="X2317"/>
      <c r="Y2317"/>
      <c r="Z2317"/>
      <c r="AA2317"/>
      <c r="AB2317"/>
    </row>
    <row r="2318" spans="1:28" x14ac:dyDescent="0.25">
      <c r="A2318" s="60"/>
      <c r="B2318" s="37" t="str">
        <f>IFERROR(VLOOKUP(A2318,'Listing Clients'!A:K,2,0),"")</f>
        <v/>
      </c>
      <c r="C2318" s="39" t="str">
        <f>IFERROR(VLOOKUP(A2318,'Listing Clients'!A:K,3,0),"")</f>
        <v/>
      </c>
      <c r="D2318" s="24"/>
      <c r="E2318" s="57"/>
      <c r="F2318" s="54"/>
      <c r="G2318" s="54"/>
      <c r="H2318" s="50">
        <f t="shared" ref="H2318" si="8705">G2318-F2318</f>
        <v>0</v>
      </c>
      <c r="I2318" s="50">
        <f t="shared" ref="I2318" si="8706">COUNTIF(D2318:D2321,"Adulte")*H2318</f>
        <v>0</v>
      </c>
      <c r="J2318" s="47">
        <f t="shared" ref="J2318" si="8707">IF(I2318="","",I2318*Y$2)</f>
        <v>0</v>
      </c>
      <c r="K2318" s="50">
        <f t="shared" ref="K2318" si="8708">COUNTIF(D2318:D2321,"E&lt;10 ans")*H2318</f>
        <v>0</v>
      </c>
      <c r="L2318" s="47">
        <f t="shared" si="8678"/>
        <v>0</v>
      </c>
      <c r="M2318" s="50">
        <f t="shared" ref="M2318" si="8709">COUNTIF(D2318:D2321,"Invité")*H2318</f>
        <v>0</v>
      </c>
      <c r="N2318" s="47">
        <f t="shared" ref="N2318" si="8710">IF(M2318="","",M2318*AC$2)</f>
        <v>0</v>
      </c>
      <c r="O2318" s="50">
        <f t="shared" ref="O2318" si="8711">COUNTIF(D2318:D2321,"Adulte")*H2318</f>
        <v>0</v>
      </c>
      <c r="P2318" s="47">
        <f t="shared" ref="P2318" si="8712">IF(O2318="","",O2318*Z$2)</f>
        <v>0</v>
      </c>
      <c r="Q2318" s="50">
        <f t="shared" ref="Q2318" si="8713">COUNTIF(D2318:D2321,"E&lt;10 ans")*H2318</f>
        <v>0</v>
      </c>
      <c r="R2318" s="47">
        <f t="shared" ref="R2318" si="8714">IF(Q2318="","",Q2318*AB$2)</f>
        <v>0</v>
      </c>
      <c r="S2318" s="50">
        <f t="shared" ref="S2318" si="8715">COUNTIF(D2318:D2321,"Invité")*H2318</f>
        <v>0</v>
      </c>
      <c r="T2318" s="47">
        <f t="shared" ref="T2318" si="8716">IF(S2318="","",S2318*AD$2)</f>
        <v>0</v>
      </c>
      <c r="U2318" s="50">
        <f t="shared" ref="U2318" si="8717">COUNTIF(D2318:D2321,"E&lt;3 ans")</f>
        <v>0</v>
      </c>
      <c r="V2318" s="47">
        <f t="shared" ref="V2318" si="8718">SUM(J2318,L2318,N2318,P2318,R2318,T2318,AE2318)</f>
        <v>0</v>
      </c>
      <c r="W2318" s="44">
        <f t="shared" ref="W2318" si="8719">SUM(O2318,Q2318,S2318)</f>
        <v>0</v>
      </c>
      <c r="X2318"/>
      <c r="Y2318"/>
      <c r="Z2318"/>
      <c r="AA2318"/>
      <c r="AB2318"/>
    </row>
    <row r="2319" spans="1:28" x14ac:dyDescent="0.25">
      <c r="A2319" s="61"/>
      <c r="B2319" s="40"/>
      <c r="D2319" s="42"/>
      <c r="E2319" s="58"/>
      <c r="F2319" s="55"/>
      <c r="G2319" s="55"/>
      <c r="H2319" s="51"/>
      <c r="I2319" s="51"/>
      <c r="J2319" s="48"/>
      <c r="K2319" s="51"/>
      <c r="L2319" s="48"/>
      <c r="M2319" s="51"/>
      <c r="N2319" s="48"/>
      <c r="O2319" s="51"/>
      <c r="P2319" s="48"/>
      <c r="Q2319" s="51"/>
      <c r="R2319" s="48"/>
      <c r="S2319" s="51"/>
      <c r="T2319" s="48"/>
      <c r="U2319" s="51"/>
      <c r="V2319" s="48"/>
      <c r="W2319" s="45"/>
      <c r="X2319"/>
      <c r="Y2319"/>
      <c r="Z2319"/>
      <c r="AA2319"/>
      <c r="AB2319"/>
    </row>
    <row r="2320" spans="1:28" x14ac:dyDescent="0.25">
      <c r="A2320" s="61"/>
      <c r="B2320" s="40"/>
      <c r="D2320" s="42"/>
      <c r="E2320" s="58"/>
      <c r="F2320" s="55"/>
      <c r="G2320" s="55"/>
      <c r="H2320" s="51"/>
      <c r="I2320" s="51"/>
      <c r="J2320" s="48"/>
      <c r="K2320" s="51"/>
      <c r="L2320" s="48"/>
      <c r="M2320" s="51"/>
      <c r="N2320" s="48"/>
      <c r="O2320" s="51"/>
      <c r="P2320" s="48"/>
      <c r="Q2320" s="51"/>
      <c r="R2320" s="48"/>
      <c r="S2320" s="51"/>
      <c r="T2320" s="48"/>
      <c r="U2320" s="51"/>
      <c r="V2320" s="48"/>
      <c r="W2320" s="45"/>
      <c r="X2320"/>
      <c r="Y2320"/>
      <c r="Z2320"/>
      <c r="AA2320"/>
      <c r="AB2320"/>
    </row>
    <row r="2321" spans="1:28" ht="15.75" thickBot="1" x14ac:dyDescent="0.3">
      <c r="A2321" s="62"/>
      <c r="B2321" s="41"/>
      <c r="C2321" s="35"/>
      <c r="D2321" s="25"/>
      <c r="E2321" s="59"/>
      <c r="F2321" s="56"/>
      <c r="G2321" s="56"/>
      <c r="H2321" s="52"/>
      <c r="I2321" s="52"/>
      <c r="J2321" s="53"/>
      <c r="K2321" s="52"/>
      <c r="L2321" s="53"/>
      <c r="M2321" s="52"/>
      <c r="N2321" s="53"/>
      <c r="O2321" s="52"/>
      <c r="P2321" s="53"/>
      <c r="Q2321" s="52"/>
      <c r="R2321" s="53"/>
      <c r="S2321" s="52"/>
      <c r="T2321" s="53"/>
      <c r="U2321" s="52"/>
      <c r="V2321" s="49"/>
      <c r="W2321" s="46"/>
      <c r="X2321"/>
      <c r="Y2321"/>
      <c r="Z2321"/>
      <c r="AA2321"/>
      <c r="AB2321"/>
    </row>
    <row r="2322" spans="1:28" x14ac:dyDescent="0.25">
      <c r="A2322" s="60"/>
      <c r="B2322" s="37" t="str">
        <f>IFERROR(VLOOKUP(A2322,'Listing Clients'!A:K,2,0),"")</f>
        <v/>
      </c>
      <c r="C2322" s="39" t="str">
        <f>IFERROR(VLOOKUP(A2322,'Listing Clients'!A:K,3,0),"")</f>
        <v/>
      </c>
      <c r="D2322" s="24"/>
      <c r="E2322" s="57"/>
      <c r="F2322" s="54"/>
      <c r="G2322" s="54"/>
      <c r="H2322" s="50">
        <f t="shared" ref="H2322" si="8720">G2322-F2322</f>
        <v>0</v>
      </c>
      <c r="I2322" s="50">
        <f t="shared" ref="I2322" si="8721">COUNTIF(D2322:D2325,"Adulte")*H2322</f>
        <v>0</v>
      </c>
      <c r="J2322" s="47">
        <f t="shared" ref="J2322" si="8722">IF(I2322="","",I2322*Y$2)</f>
        <v>0</v>
      </c>
      <c r="K2322" s="50">
        <f t="shared" ref="K2322" si="8723">COUNTIF(D2322:D2325,"E&lt;10 ans")*H2322</f>
        <v>0</v>
      </c>
      <c r="L2322" s="47">
        <f t="shared" si="8678"/>
        <v>0</v>
      </c>
      <c r="M2322" s="50">
        <f t="shared" ref="M2322" si="8724">COUNTIF(D2322:D2325,"Invité")*H2322</f>
        <v>0</v>
      </c>
      <c r="N2322" s="47">
        <f t="shared" ref="N2322" si="8725">IF(M2322="","",M2322*AC$2)</f>
        <v>0</v>
      </c>
      <c r="O2322" s="50">
        <f t="shared" ref="O2322" si="8726">COUNTIF(D2322:D2325,"Adulte")*H2322</f>
        <v>0</v>
      </c>
      <c r="P2322" s="47">
        <f t="shared" ref="P2322" si="8727">IF(O2322="","",O2322*Z$2)</f>
        <v>0</v>
      </c>
      <c r="Q2322" s="50">
        <f t="shared" ref="Q2322" si="8728">COUNTIF(D2322:D2325,"E&lt;10 ans")*H2322</f>
        <v>0</v>
      </c>
      <c r="R2322" s="47">
        <f t="shared" ref="R2322" si="8729">IF(Q2322="","",Q2322*AB$2)</f>
        <v>0</v>
      </c>
      <c r="S2322" s="50">
        <f t="shared" ref="S2322" si="8730">COUNTIF(D2322:D2325,"Invité")*H2322</f>
        <v>0</v>
      </c>
      <c r="T2322" s="47">
        <f t="shared" ref="T2322" si="8731">IF(S2322="","",S2322*AD$2)</f>
        <v>0</v>
      </c>
      <c r="U2322" s="50">
        <f t="shared" ref="U2322" si="8732">COUNTIF(D2322:D2325,"E&lt;3 ans")</f>
        <v>0</v>
      </c>
      <c r="V2322" s="47">
        <f t="shared" ref="V2322" si="8733">SUM(J2322,L2322,N2322,P2322,R2322,T2322,AE2322)</f>
        <v>0</v>
      </c>
      <c r="W2322" s="44">
        <f t="shared" ref="W2322" si="8734">SUM(O2322,Q2322,S2322)</f>
        <v>0</v>
      </c>
      <c r="X2322"/>
      <c r="Y2322"/>
      <c r="Z2322"/>
      <c r="AA2322"/>
      <c r="AB2322"/>
    </row>
    <row r="2323" spans="1:28" x14ac:dyDescent="0.25">
      <c r="A2323" s="61"/>
      <c r="B2323" s="40"/>
      <c r="D2323" s="42"/>
      <c r="E2323" s="58"/>
      <c r="F2323" s="55"/>
      <c r="G2323" s="55"/>
      <c r="H2323" s="51"/>
      <c r="I2323" s="51"/>
      <c r="J2323" s="48"/>
      <c r="K2323" s="51"/>
      <c r="L2323" s="48"/>
      <c r="M2323" s="51"/>
      <c r="N2323" s="48"/>
      <c r="O2323" s="51"/>
      <c r="P2323" s="48"/>
      <c r="Q2323" s="51"/>
      <c r="R2323" s="48"/>
      <c r="S2323" s="51"/>
      <c r="T2323" s="48"/>
      <c r="U2323" s="51"/>
      <c r="V2323" s="48"/>
      <c r="W2323" s="45"/>
      <c r="X2323"/>
      <c r="Y2323"/>
      <c r="Z2323"/>
      <c r="AA2323"/>
      <c r="AB2323"/>
    </row>
    <row r="2324" spans="1:28" x14ac:dyDescent="0.25">
      <c r="A2324" s="61"/>
      <c r="B2324" s="40"/>
      <c r="D2324" s="42"/>
      <c r="E2324" s="58"/>
      <c r="F2324" s="55"/>
      <c r="G2324" s="55"/>
      <c r="H2324" s="51"/>
      <c r="I2324" s="51"/>
      <c r="J2324" s="48"/>
      <c r="K2324" s="51"/>
      <c r="L2324" s="48"/>
      <c r="M2324" s="51"/>
      <c r="N2324" s="48"/>
      <c r="O2324" s="51"/>
      <c r="P2324" s="48"/>
      <c r="Q2324" s="51"/>
      <c r="R2324" s="48"/>
      <c r="S2324" s="51"/>
      <c r="T2324" s="48"/>
      <c r="U2324" s="51"/>
      <c r="V2324" s="48"/>
      <c r="W2324" s="45"/>
      <c r="X2324"/>
      <c r="Y2324"/>
      <c r="Z2324"/>
      <c r="AA2324"/>
      <c r="AB2324"/>
    </row>
    <row r="2325" spans="1:28" ht="15.75" thickBot="1" x14ac:dyDescent="0.3">
      <c r="A2325" s="62"/>
      <c r="B2325" s="41"/>
      <c r="C2325" s="35"/>
      <c r="D2325" s="25"/>
      <c r="E2325" s="59"/>
      <c r="F2325" s="56"/>
      <c r="G2325" s="56"/>
      <c r="H2325" s="52"/>
      <c r="I2325" s="52"/>
      <c r="J2325" s="53"/>
      <c r="K2325" s="52"/>
      <c r="L2325" s="53"/>
      <c r="M2325" s="52"/>
      <c r="N2325" s="53"/>
      <c r="O2325" s="52"/>
      <c r="P2325" s="53"/>
      <c r="Q2325" s="52"/>
      <c r="R2325" s="53"/>
      <c r="S2325" s="52"/>
      <c r="T2325" s="53"/>
      <c r="U2325" s="52"/>
      <c r="V2325" s="49"/>
      <c r="W2325" s="46"/>
      <c r="X2325"/>
      <c r="Y2325"/>
      <c r="Z2325"/>
      <c r="AA2325"/>
      <c r="AB2325"/>
    </row>
    <row r="2326" spans="1:28" x14ac:dyDescent="0.25">
      <c r="A2326" s="60"/>
      <c r="B2326" s="37" t="str">
        <f>IFERROR(VLOOKUP(A2326,'Listing Clients'!A:K,2,0),"")</f>
        <v/>
      </c>
      <c r="C2326" s="39" t="str">
        <f>IFERROR(VLOOKUP(A2326,'Listing Clients'!A:K,3,0),"")</f>
        <v/>
      </c>
      <c r="D2326" s="24"/>
      <c r="E2326" s="57"/>
      <c r="F2326" s="54"/>
      <c r="G2326" s="54"/>
      <c r="H2326" s="50">
        <f t="shared" ref="H2326" si="8735">G2326-F2326</f>
        <v>0</v>
      </c>
      <c r="I2326" s="50">
        <f t="shared" ref="I2326" si="8736">COUNTIF(D2326:D2329,"Adulte")*H2326</f>
        <v>0</v>
      </c>
      <c r="J2326" s="47">
        <f t="shared" ref="J2326" si="8737">IF(I2326="","",I2326*Y$2)</f>
        <v>0</v>
      </c>
      <c r="K2326" s="50">
        <f t="shared" ref="K2326" si="8738">COUNTIF(D2326:D2329,"E&lt;10 ans")*H2326</f>
        <v>0</v>
      </c>
      <c r="L2326" s="47">
        <f t="shared" si="8678"/>
        <v>0</v>
      </c>
      <c r="M2326" s="50">
        <f t="shared" ref="M2326" si="8739">COUNTIF(D2326:D2329,"Invité")*H2326</f>
        <v>0</v>
      </c>
      <c r="N2326" s="47">
        <f t="shared" ref="N2326" si="8740">IF(M2326="","",M2326*AC$2)</f>
        <v>0</v>
      </c>
      <c r="O2326" s="50">
        <f t="shared" ref="O2326" si="8741">COUNTIF(D2326:D2329,"Adulte")*H2326</f>
        <v>0</v>
      </c>
      <c r="P2326" s="47">
        <f t="shared" ref="P2326" si="8742">IF(O2326="","",O2326*Z$2)</f>
        <v>0</v>
      </c>
      <c r="Q2326" s="50">
        <f t="shared" ref="Q2326" si="8743">COUNTIF(D2326:D2329,"E&lt;10 ans")*H2326</f>
        <v>0</v>
      </c>
      <c r="R2326" s="47">
        <f t="shared" ref="R2326" si="8744">IF(Q2326="","",Q2326*AB$2)</f>
        <v>0</v>
      </c>
      <c r="S2326" s="50">
        <f t="shared" ref="S2326" si="8745">COUNTIF(D2326:D2329,"Invité")*H2326</f>
        <v>0</v>
      </c>
      <c r="T2326" s="47">
        <f t="shared" ref="T2326" si="8746">IF(S2326="","",S2326*AD$2)</f>
        <v>0</v>
      </c>
      <c r="U2326" s="50">
        <f t="shared" ref="U2326" si="8747">COUNTIF(D2326:D2329,"E&lt;3 ans")</f>
        <v>0</v>
      </c>
      <c r="V2326" s="47">
        <f t="shared" ref="V2326" si="8748">SUM(J2326,L2326,N2326,P2326,R2326,T2326,AE2326)</f>
        <v>0</v>
      </c>
      <c r="W2326" s="44">
        <f t="shared" ref="W2326" si="8749">SUM(O2326,Q2326,S2326)</f>
        <v>0</v>
      </c>
      <c r="X2326"/>
      <c r="Y2326"/>
      <c r="Z2326"/>
      <c r="AA2326"/>
      <c r="AB2326"/>
    </row>
    <row r="2327" spans="1:28" x14ac:dyDescent="0.25">
      <c r="A2327" s="61"/>
      <c r="B2327" s="40"/>
      <c r="D2327" s="42"/>
      <c r="E2327" s="58"/>
      <c r="F2327" s="55"/>
      <c r="G2327" s="55"/>
      <c r="H2327" s="51"/>
      <c r="I2327" s="51"/>
      <c r="J2327" s="48"/>
      <c r="K2327" s="51"/>
      <c r="L2327" s="48"/>
      <c r="M2327" s="51"/>
      <c r="N2327" s="48"/>
      <c r="O2327" s="51"/>
      <c r="P2327" s="48"/>
      <c r="Q2327" s="51"/>
      <c r="R2327" s="48"/>
      <c r="S2327" s="51"/>
      <c r="T2327" s="48"/>
      <c r="U2327" s="51"/>
      <c r="V2327" s="48"/>
      <c r="W2327" s="45"/>
      <c r="X2327"/>
      <c r="Y2327"/>
      <c r="Z2327"/>
      <c r="AA2327"/>
      <c r="AB2327"/>
    </row>
    <row r="2328" spans="1:28" x14ac:dyDescent="0.25">
      <c r="A2328" s="61"/>
      <c r="B2328" s="40"/>
      <c r="D2328" s="42"/>
      <c r="E2328" s="58"/>
      <c r="F2328" s="55"/>
      <c r="G2328" s="55"/>
      <c r="H2328" s="51"/>
      <c r="I2328" s="51"/>
      <c r="J2328" s="48"/>
      <c r="K2328" s="51"/>
      <c r="L2328" s="48"/>
      <c r="M2328" s="51"/>
      <c r="N2328" s="48"/>
      <c r="O2328" s="51"/>
      <c r="P2328" s="48"/>
      <c r="Q2328" s="51"/>
      <c r="R2328" s="48"/>
      <c r="S2328" s="51"/>
      <c r="T2328" s="48"/>
      <c r="U2328" s="51"/>
      <c r="V2328" s="48"/>
      <c r="W2328" s="45"/>
      <c r="X2328"/>
      <c r="Y2328"/>
      <c r="Z2328"/>
      <c r="AA2328"/>
      <c r="AB2328"/>
    </row>
    <row r="2329" spans="1:28" ht="15.75" thickBot="1" x14ac:dyDescent="0.3">
      <c r="A2329" s="62"/>
      <c r="B2329" s="41"/>
      <c r="C2329" s="35"/>
      <c r="D2329" s="25"/>
      <c r="E2329" s="59"/>
      <c r="F2329" s="56"/>
      <c r="G2329" s="56"/>
      <c r="H2329" s="52"/>
      <c r="I2329" s="52"/>
      <c r="J2329" s="53"/>
      <c r="K2329" s="52"/>
      <c r="L2329" s="53"/>
      <c r="M2329" s="52"/>
      <c r="N2329" s="53"/>
      <c r="O2329" s="52"/>
      <c r="P2329" s="53"/>
      <c r="Q2329" s="52"/>
      <c r="R2329" s="53"/>
      <c r="S2329" s="52"/>
      <c r="T2329" s="53"/>
      <c r="U2329" s="52"/>
      <c r="V2329" s="49"/>
      <c r="W2329" s="46"/>
      <c r="X2329"/>
      <c r="Y2329"/>
      <c r="Z2329"/>
      <c r="AA2329"/>
      <c r="AB2329"/>
    </row>
    <row r="2330" spans="1:28" x14ac:dyDescent="0.25">
      <c r="A2330" s="60"/>
      <c r="B2330" s="37" t="str">
        <f>IFERROR(VLOOKUP(A2330,'Listing Clients'!A:K,2,0),"")</f>
        <v/>
      </c>
      <c r="C2330" s="39" t="str">
        <f>IFERROR(VLOOKUP(A2330,'Listing Clients'!A:K,3,0),"")</f>
        <v/>
      </c>
      <c r="D2330" s="24"/>
      <c r="E2330" s="57"/>
      <c r="F2330" s="54"/>
      <c r="G2330" s="54"/>
      <c r="H2330" s="50">
        <f t="shared" ref="H2330" si="8750">G2330-F2330</f>
        <v>0</v>
      </c>
      <c r="I2330" s="50">
        <f t="shared" ref="I2330" si="8751">COUNTIF(D2330:D2333,"Adulte")*H2330</f>
        <v>0</v>
      </c>
      <c r="J2330" s="47">
        <f t="shared" ref="J2330" si="8752">IF(I2330="","",I2330*Y$2)</f>
        <v>0</v>
      </c>
      <c r="K2330" s="50">
        <f t="shared" ref="K2330" si="8753">COUNTIF(D2330:D2333,"E&lt;10 ans")*H2330</f>
        <v>0</v>
      </c>
      <c r="L2330" s="47">
        <f t="shared" si="8678"/>
        <v>0</v>
      </c>
      <c r="M2330" s="50">
        <f t="shared" ref="M2330" si="8754">COUNTIF(D2330:D2333,"Invité")*H2330</f>
        <v>0</v>
      </c>
      <c r="N2330" s="47">
        <f t="shared" ref="N2330" si="8755">IF(M2330="","",M2330*AC$2)</f>
        <v>0</v>
      </c>
      <c r="O2330" s="50">
        <f t="shared" ref="O2330" si="8756">COUNTIF(D2330:D2333,"Adulte")*H2330</f>
        <v>0</v>
      </c>
      <c r="P2330" s="47">
        <f t="shared" ref="P2330" si="8757">IF(O2330="","",O2330*Z$2)</f>
        <v>0</v>
      </c>
      <c r="Q2330" s="50">
        <f t="shared" ref="Q2330" si="8758">COUNTIF(D2330:D2333,"E&lt;10 ans")*H2330</f>
        <v>0</v>
      </c>
      <c r="R2330" s="47">
        <f t="shared" ref="R2330" si="8759">IF(Q2330="","",Q2330*AB$2)</f>
        <v>0</v>
      </c>
      <c r="S2330" s="50">
        <f t="shared" ref="S2330" si="8760">COUNTIF(D2330:D2333,"Invité")*H2330</f>
        <v>0</v>
      </c>
      <c r="T2330" s="47">
        <f t="shared" ref="T2330" si="8761">IF(S2330="","",S2330*AD$2)</f>
        <v>0</v>
      </c>
      <c r="U2330" s="50">
        <f t="shared" ref="U2330" si="8762">COUNTIF(D2330:D2333,"E&lt;3 ans")</f>
        <v>0</v>
      </c>
      <c r="V2330" s="47">
        <f t="shared" ref="V2330" si="8763">SUM(J2330,L2330,N2330,P2330,R2330,T2330,AE2330)</f>
        <v>0</v>
      </c>
      <c r="W2330" s="44">
        <f t="shared" ref="W2330" si="8764">SUM(O2330,Q2330,S2330)</f>
        <v>0</v>
      </c>
      <c r="X2330"/>
      <c r="Y2330"/>
      <c r="Z2330"/>
      <c r="AA2330"/>
      <c r="AB2330"/>
    </row>
    <row r="2331" spans="1:28" x14ac:dyDescent="0.25">
      <c r="A2331" s="61"/>
      <c r="B2331" s="40"/>
      <c r="D2331" s="42"/>
      <c r="E2331" s="58"/>
      <c r="F2331" s="55"/>
      <c r="G2331" s="55"/>
      <c r="H2331" s="51"/>
      <c r="I2331" s="51"/>
      <c r="J2331" s="48"/>
      <c r="K2331" s="51"/>
      <c r="L2331" s="48"/>
      <c r="M2331" s="51"/>
      <c r="N2331" s="48"/>
      <c r="O2331" s="51"/>
      <c r="P2331" s="48"/>
      <c r="Q2331" s="51"/>
      <c r="R2331" s="48"/>
      <c r="S2331" s="51"/>
      <c r="T2331" s="48"/>
      <c r="U2331" s="51"/>
      <c r="V2331" s="48"/>
      <c r="W2331" s="45"/>
      <c r="X2331"/>
      <c r="Y2331"/>
      <c r="Z2331"/>
      <c r="AA2331"/>
      <c r="AB2331"/>
    </row>
    <row r="2332" spans="1:28" x14ac:dyDescent="0.25">
      <c r="A2332" s="61"/>
      <c r="B2332" s="40"/>
      <c r="D2332" s="42"/>
      <c r="E2332" s="58"/>
      <c r="F2332" s="55"/>
      <c r="G2332" s="55"/>
      <c r="H2332" s="51"/>
      <c r="I2332" s="51"/>
      <c r="J2332" s="48"/>
      <c r="K2332" s="51"/>
      <c r="L2332" s="48"/>
      <c r="M2332" s="51"/>
      <c r="N2332" s="48"/>
      <c r="O2332" s="51"/>
      <c r="P2332" s="48"/>
      <c r="Q2332" s="51"/>
      <c r="R2332" s="48"/>
      <c r="S2332" s="51"/>
      <c r="T2332" s="48"/>
      <c r="U2332" s="51"/>
      <c r="V2332" s="48"/>
      <c r="W2332" s="45"/>
      <c r="X2332"/>
      <c r="Y2332"/>
      <c r="Z2332"/>
      <c r="AA2332"/>
      <c r="AB2332"/>
    </row>
    <row r="2333" spans="1:28" ht="15.75" thickBot="1" x14ac:dyDescent="0.3">
      <c r="A2333" s="62"/>
      <c r="B2333" s="41"/>
      <c r="C2333" s="35"/>
      <c r="D2333" s="25"/>
      <c r="E2333" s="59"/>
      <c r="F2333" s="56"/>
      <c r="G2333" s="56"/>
      <c r="H2333" s="52"/>
      <c r="I2333" s="52"/>
      <c r="J2333" s="53"/>
      <c r="K2333" s="52"/>
      <c r="L2333" s="53"/>
      <c r="M2333" s="52"/>
      <c r="N2333" s="53"/>
      <c r="O2333" s="52"/>
      <c r="P2333" s="53"/>
      <c r="Q2333" s="52"/>
      <c r="R2333" s="53"/>
      <c r="S2333" s="52"/>
      <c r="T2333" s="53"/>
      <c r="U2333" s="52"/>
      <c r="V2333" s="49"/>
      <c r="W2333" s="46"/>
      <c r="X2333"/>
      <c r="Y2333"/>
      <c r="Z2333"/>
      <c r="AA2333"/>
      <c r="AB2333"/>
    </row>
    <row r="2334" spans="1:28" x14ac:dyDescent="0.25">
      <c r="A2334" s="60"/>
      <c r="B2334" s="37" t="str">
        <f>IFERROR(VLOOKUP(A2334,'Listing Clients'!A:K,2,0),"")</f>
        <v/>
      </c>
      <c r="C2334" s="39" t="str">
        <f>IFERROR(VLOOKUP(A2334,'Listing Clients'!A:K,3,0),"")</f>
        <v/>
      </c>
      <c r="D2334" s="24"/>
      <c r="E2334" s="57"/>
      <c r="F2334" s="54"/>
      <c r="G2334" s="54"/>
      <c r="H2334" s="50">
        <f t="shared" ref="H2334" si="8765">G2334-F2334</f>
        <v>0</v>
      </c>
      <c r="I2334" s="50">
        <f t="shared" ref="I2334" si="8766">COUNTIF(D2334:D2337,"Adulte")*H2334</f>
        <v>0</v>
      </c>
      <c r="J2334" s="47">
        <f t="shared" ref="J2334" si="8767">IF(I2334="","",I2334*Y$2)</f>
        <v>0</v>
      </c>
      <c r="K2334" s="50">
        <f t="shared" ref="K2334" si="8768">COUNTIF(D2334:D2337,"E&lt;10 ans")*H2334</f>
        <v>0</v>
      </c>
      <c r="L2334" s="47">
        <f t="shared" si="8678"/>
        <v>0</v>
      </c>
      <c r="M2334" s="50">
        <f t="shared" ref="M2334" si="8769">COUNTIF(D2334:D2337,"Invité")*H2334</f>
        <v>0</v>
      </c>
      <c r="N2334" s="47">
        <f t="shared" ref="N2334" si="8770">IF(M2334="","",M2334*AC$2)</f>
        <v>0</v>
      </c>
      <c r="O2334" s="50">
        <f t="shared" ref="O2334" si="8771">COUNTIF(D2334:D2337,"Adulte")*H2334</f>
        <v>0</v>
      </c>
      <c r="P2334" s="47">
        <f t="shared" ref="P2334" si="8772">IF(O2334="","",O2334*Z$2)</f>
        <v>0</v>
      </c>
      <c r="Q2334" s="50">
        <f t="shared" ref="Q2334" si="8773">COUNTIF(D2334:D2337,"E&lt;10 ans")*H2334</f>
        <v>0</v>
      </c>
      <c r="R2334" s="47">
        <f t="shared" ref="R2334" si="8774">IF(Q2334="","",Q2334*AB$2)</f>
        <v>0</v>
      </c>
      <c r="S2334" s="50">
        <f t="shared" ref="S2334" si="8775">COUNTIF(D2334:D2337,"Invité")*H2334</f>
        <v>0</v>
      </c>
      <c r="T2334" s="47">
        <f t="shared" ref="T2334" si="8776">IF(S2334="","",S2334*AD$2)</f>
        <v>0</v>
      </c>
      <c r="U2334" s="50">
        <f t="shared" ref="U2334" si="8777">COUNTIF(D2334:D2337,"E&lt;3 ans")</f>
        <v>0</v>
      </c>
      <c r="V2334" s="47">
        <f t="shared" ref="V2334" si="8778">SUM(J2334,L2334,N2334,P2334,R2334,T2334,AE2334)</f>
        <v>0</v>
      </c>
      <c r="W2334" s="44">
        <f t="shared" ref="W2334" si="8779">SUM(O2334,Q2334,S2334)</f>
        <v>0</v>
      </c>
      <c r="X2334"/>
      <c r="Y2334"/>
      <c r="Z2334"/>
      <c r="AA2334"/>
      <c r="AB2334"/>
    </row>
    <row r="2335" spans="1:28" x14ac:dyDescent="0.25">
      <c r="A2335" s="61"/>
      <c r="B2335" s="40"/>
      <c r="D2335" s="42"/>
      <c r="E2335" s="58"/>
      <c r="F2335" s="55"/>
      <c r="G2335" s="55"/>
      <c r="H2335" s="51"/>
      <c r="I2335" s="51"/>
      <c r="J2335" s="48"/>
      <c r="K2335" s="51"/>
      <c r="L2335" s="48"/>
      <c r="M2335" s="51"/>
      <c r="N2335" s="48"/>
      <c r="O2335" s="51"/>
      <c r="P2335" s="48"/>
      <c r="Q2335" s="51"/>
      <c r="R2335" s="48"/>
      <c r="S2335" s="51"/>
      <c r="T2335" s="48"/>
      <c r="U2335" s="51"/>
      <c r="V2335" s="48"/>
      <c r="W2335" s="45"/>
      <c r="X2335"/>
      <c r="Y2335"/>
      <c r="Z2335"/>
      <c r="AA2335"/>
      <c r="AB2335"/>
    </row>
    <row r="2336" spans="1:28" x14ac:dyDescent="0.25">
      <c r="A2336" s="61"/>
      <c r="B2336" s="40"/>
      <c r="D2336" s="42"/>
      <c r="E2336" s="58"/>
      <c r="F2336" s="55"/>
      <c r="G2336" s="55"/>
      <c r="H2336" s="51"/>
      <c r="I2336" s="51"/>
      <c r="J2336" s="48"/>
      <c r="K2336" s="51"/>
      <c r="L2336" s="48"/>
      <c r="M2336" s="51"/>
      <c r="N2336" s="48"/>
      <c r="O2336" s="51"/>
      <c r="P2336" s="48"/>
      <c r="Q2336" s="51"/>
      <c r="R2336" s="48"/>
      <c r="S2336" s="51"/>
      <c r="T2336" s="48"/>
      <c r="U2336" s="51"/>
      <c r="V2336" s="48"/>
      <c r="W2336" s="45"/>
      <c r="X2336"/>
      <c r="Y2336"/>
      <c r="Z2336"/>
      <c r="AA2336"/>
      <c r="AB2336"/>
    </row>
    <row r="2337" spans="1:28" ht="15.75" thickBot="1" x14ac:dyDescent="0.3">
      <c r="A2337" s="62"/>
      <c r="B2337" s="41"/>
      <c r="C2337" s="35"/>
      <c r="D2337" s="25"/>
      <c r="E2337" s="59"/>
      <c r="F2337" s="56"/>
      <c r="G2337" s="56"/>
      <c r="H2337" s="52"/>
      <c r="I2337" s="52"/>
      <c r="J2337" s="53"/>
      <c r="K2337" s="52"/>
      <c r="L2337" s="53"/>
      <c r="M2337" s="52"/>
      <c r="N2337" s="53"/>
      <c r="O2337" s="52"/>
      <c r="P2337" s="53"/>
      <c r="Q2337" s="52"/>
      <c r="R2337" s="53"/>
      <c r="S2337" s="52"/>
      <c r="T2337" s="53"/>
      <c r="U2337" s="52"/>
      <c r="V2337" s="49"/>
      <c r="W2337" s="46"/>
      <c r="X2337"/>
      <c r="Y2337"/>
      <c r="Z2337"/>
      <c r="AA2337"/>
      <c r="AB2337"/>
    </row>
    <row r="2338" spans="1:28" x14ac:dyDescent="0.25">
      <c r="A2338" s="60"/>
      <c r="B2338" s="37" t="str">
        <f>IFERROR(VLOOKUP(A2338,'Listing Clients'!A:K,2,0),"")</f>
        <v/>
      </c>
      <c r="C2338" s="39" t="str">
        <f>IFERROR(VLOOKUP(A2338,'Listing Clients'!A:K,3,0),"")</f>
        <v/>
      </c>
      <c r="D2338" s="24"/>
      <c r="E2338" s="57"/>
      <c r="F2338" s="54"/>
      <c r="G2338" s="54"/>
      <c r="H2338" s="50">
        <f t="shared" ref="H2338" si="8780">G2338-F2338</f>
        <v>0</v>
      </c>
      <c r="I2338" s="50">
        <f t="shared" ref="I2338" si="8781">COUNTIF(D2338:D2341,"Adulte")*H2338</f>
        <v>0</v>
      </c>
      <c r="J2338" s="47">
        <f t="shared" ref="J2338" si="8782">IF(I2338="","",I2338*Y$2)</f>
        <v>0</v>
      </c>
      <c r="K2338" s="50">
        <f t="shared" ref="K2338" si="8783">COUNTIF(D2338:D2341,"E&lt;10 ans")*H2338</f>
        <v>0</v>
      </c>
      <c r="L2338" s="47">
        <f t="shared" si="8678"/>
        <v>0</v>
      </c>
      <c r="M2338" s="50">
        <f t="shared" ref="M2338" si="8784">COUNTIF(D2338:D2341,"Invité")*H2338</f>
        <v>0</v>
      </c>
      <c r="N2338" s="47">
        <f t="shared" ref="N2338" si="8785">IF(M2338="","",M2338*AC$2)</f>
        <v>0</v>
      </c>
      <c r="O2338" s="50">
        <f t="shared" ref="O2338" si="8786">COUNTIF(D2338:D2341,"Adulte")*H2338</f>
        <v>0</v>
      </c>
      <c r="P2338" s="47">
        <f t="shared" ref="P2338" si="8787">IF(O2338="","",O2338*Z$2)</f>
        <v>0</v>
      </c>
      <c r="Q2338" s="50">
        <f t="shared" ref="Q2338" si="8788">COUNTIF(D2338:D2341,"E&lt;10 ans")*H2338</f>
        <v>0</v>
      </c>
      <c r="R2338" s="47">
        <f t="shared" ref="R2338" si="8789">IF(Q2338="","",Q2338*AB$2)</f>
        <v>0</v>
      </c>
      <c r="S2338" s="50">
        <f t="shared" ref="S2338" si="8790">COUNTIF(D2338:D2341,"Invité")*H2338</f>
        <v>0</v>
      </c>
      <c r="T2338" s="47">
        <f t="shared" ref="T2338" si="8791">IF(S2338="","",S2338*AD$2)</f>
        <v>0</v>
      </c>
      <c r="U2338" s="50">
        <f t="shared" ref="U2338" si="8792">COUNTIF(D2338:D2341,"E&lt;3 ans")</f>
        <v>0</v>
      </c>
      <c r="V2338" s="47">
        <f t="shared" ref="V2338" si="8793">SUM(J2338,L2338,N2338,P2338,R2338,T2338,AE2338)</f>
        <v>0</v>
      </c>
      <c r="W2338" s="44">
        <f t="shared" ref="W2338" si="8794">SUM(O2338,Q2338,S2338)</f>
        <v>0</v>
      </c>
      <c r="X2338"/>
      <c r="Y2338"/>
      <c r="Z2338"/>
      <c r="AA2338"/>
      <c r="AB2338"/>
    </row>
    <row r="2339" spans="1:28" x14ac:dyDescent="0.25">
      <c r="A2339" s="61"/>
      <c r="B2339" s="40"/>
      <c r="D2339" s="42"/>
      <c r="E2339" s="58"/>
      <c r="F2339" s="55"/>
      <c r="G2339" s="55"/>
      <c r="H2339" s="51"/>
      <c r="I2339" s="51"/>
      <c r="J2339" s="48"/>
      <c r="K2339" s="51"/>
      <c r="L2339" s="48"/>
      <c r="M2339" s="51"/>
      <c r="N2339" s="48"/>
      <c r="O2339" s="51"/>
      <c r="P2339" s="48"/>
      <c r="Q2339" s="51"/>
      <c r="R2339" s="48"/>
      <c r="S2339" s="51"/>
      <c r="T2339" s="48"/>
      <c r="U2339" s="51"/>
      <c r="V2339" s="48"/>
      <c r="W2339" s="45"/>
      <c r="X2339"/>
      <c r="Y2339"/>
      <c r="Z2339"/>
      <c r="AA2339"/>
      <c r="AB2339"/>
    </row>
    <row r="2340" spans="1:28" x14ac:dyDescent="0.25">
      <c r="A2340" s="61"/>
      <c r="B2340" s="40"/>
      <c r="D2340" s="42"/>
      <c r="E2340" s="58"/>
      <c r="F2340" s="55"/>
      <c r="G2340" s="55"/>
      <c r="H2340" s="51"/>
      <c r="I2340" s="51"/>
      <c r="J2340" s="48"/>
      <c r="K2340" s="51"/>
      <c r="L2340" s="48"/>
      <c r="M2340" s="51"/>
      <c r="N2340" s="48"/>
      <c r="O2340" s="51"/>
      <c r="P2340" s="48"/>
      <c r="Q2340" s="51"/>
      <c r="R2340" s="48"/>
      <c r="S2340" s="51"/>
      <c r="T2340" s="48"/>
      <c r="U2340" s="51"/>
      <c r="V2340" s="48"/>
      <c r="W2340" s="45"/>
      <c r="X2340"/>
      <c r="Y2340"/>
      <c r="Z2340"/>
      <c r="AA2340"/>
      <c r="AB2340"/>
    </row>
    <row r="2341" spans="1:28" ht="15.75" thickBot="1" x14ac:dyDescent="0.3">
      <c r="A2341" s="62"/>
      <c r="B2341" s="41"/>
      <c r="C2341" s="35"/>
      <c r="D2341" s="25"/>
      <c r="E2341" s="59"/>
      <c r="F2341" s="56"/>
      <c r="G2341" s="56"/>
      <c r="H2341" s="52"/>
      <c r="I2341" s="52"/>
      <c r="J2341" s="53"/>
      <c r="K2341" s="52"/>
      <c r="L2341" s="53"/>
      <c r="M2341" s="52"/>
      <c r="N2341" s="53"/>
      <c r="O2341" s="52"/>
      <c r="P2341" s="53"/>
      <c r="Q2341" s="52"/>
      <c r="R2341" s="53"/>
      <c r="S2341" s="52"/>
      <c r="T2341" s="53"/>
      <c r="U2341" s="52"/>
      <c r="V2341" s="49"/>
      <c r="W2341" s="46"/>
      <c r="X2341"/>
      <c r="Y2341"/>
      <c r="Z2341"/>
      <c r="AA2341"/>
      <c r="AB2341"/>
    </row>
    <row r="2342" spans="1:28" x14ac:dyDescent="0.25">
      <c r="A2342" s="60"/>
      <c r="B2342" s="37" t="str">
        <f>IFERROR(VLOOKUP(A2342,'Listing Clients'!A:K,2,0),"")</f>
        <v/>
      </c>
      <c r="C2342" s="39" t="str">
        <f>IFERROR(VLOOKUP(A2342,'Listing Clients'!A:K,3,0),"")</f>
        <v/>
      </c>
      <c r="D2342" s="24"/>
      <c r="E2342" s="57"/>
      <c r="F2342" s="54"/>
      <c r="G2342" s="54"/>
      <c r="H2342" s="50">
        <f t="shared" ref="H2342" si="8795">G2342-F2342</f>
        <v>0</v>
      </c>
      <c r="I2342" s="50">
        <f t="shared" ref="I2342" si="8796">COUNTIF(D2342:D2345,"Adulte")*H2342</f>
        <v>0</v>
      </c>
      <c r="J2342" s="47">
        <f t="shared" ref="J2342" si="8797">IF(I2342="","",I2342*Y$2)</f>
        <v>0</v>
      </c>
      <c r="K2342" s="50">
        <f t="shared" ref="K2342" si="8798">COUNTIF(D2342:D2345,"E&lt;10 ans")*H2342</f>
        <v>0</v>
      </c>
      <c r="L2342" s="47">
        <f t="shared" si="8678"/>
        <v>0</v>
      </c>
      <c r="M2342" s="50">
        <f t="shared" ref="M2342" si="8799">COUNTIF(D2342:D2345,"Invité")*H2342</f>
        <v>0</v>
      </c>
      <c r="N2342" s="47">
        <f t="shared" ref="N2342" si="8800">IF(M2342="","",M2342*AC$2)</f>
        <v>0</v>
      </c>
      <c r="O2342" s="50">
        <f t="shared" ref="O2342" si="8801">COUNTIF(D2342:D2345,"Adulte")*H2342</f>
        <v>0</v>
      </c>
      <c r="P2342" s="47">
        <f t="shared" ref="P2342" si="8802">IF(O2342="","",O2342*Z$2)</f>
        <v>0</v>
      </c>
      <c r="Q2342" s="50">
        <f t="shared" ref="Q2342" si="8803">COUNTIF(D2342:D2345,"E&lt;10 ans")*H2342</f>
        <v>0</v>
      </c>
      <c r="R2342" s="47">
        <f t="shared" ref="R2342" si="8804">IF(Q2342="","",Q2342*AB$2)</f>
        <v>0</v>
      </c>
      <c r="S2342" s="50">
        <f t="shared" ref="S2342" si="8805">COUNTIF(D2342:D2345,"Invité")*H2342</f>
        <v>0</v>
      </c>
      <c r="T2342" s="47">
        <f t="shared" ref="T2342" si="8806">IF(S2342="","",S2342*AD$2)</f>
        <v>0</v>
      </c>
      <c r="U2342" s="50">
        <f t="shared" ref="U2342" si="8807">COUNTIF(D2342:D2345,"E&lt;3 ans")</f>
        <v>0</v>
      </c>
      <c r="V2342" s="47">
        <f t="shared" ref="V2342" si="8808">SUM(J2342,L2342,N2342,P2342,R2342,T2342,AE2342)</f>
        <v>0</v>
      </c>
      <c r="W2342" s="44">
        <f t="shared" ref="W2342" si="8809">SUM(O2342,Q2342,S2342)</f>
        <v>0</v>
      </c>
      <c r="X2342"/>
      <c r="Y2342"/>
      <c r="Z2342"/>
      <c r="AA2342"/>
      <c r="AB2342"/>
    </row>
    <row r="2343" spans="1:28" x14ac:dyDescent="0.25">
      <c r="A2343" s="61"/>
      <c r="B2343" s="40"/>
      <c r="D2343" s="42"/>
      <c r="E2343" s="58"/>
      <c r="F2343" s="55"/>
      <c r="G2343" s="55"/>
      <c r="H2343" s="51"/>
      <c r="I2343" s="51"/>
      <c r="J2343" s="48"/>
      <c r="K2343" s="51"/>
      <c r="L2343" s="48"/>
      <c r="M2343" s="51"/>
      <c r="N2343" s="48"/>
      <c r="O2343" s="51"/>
      <c r="P2343" s="48"/>
      <c r="Q2343" s="51"/>
      <c r="R2343" s="48"/>
      <c r="S2343" s="51"/>
      <c r="T2343" s="48"/>
      <c r="U2343" s="51"/>
      <c r="V2343" s="48"/>
      <c r="W2343" s="45"/>
      <c r="X2343"/>
      <c r="Y2343"/>
      <c r="Z2343"/>
      <c r="AA2343"/>
      <c r="AB2343"/>
    </row>
    <row r="2344" spans="1:28" x14ac:dyDescent="0.25">
      <c r="A2344" s="61"/>
      <c r="B2344" s="40"/>
      <c r="D2344" s="42"/>
      <c r="E2344" s="58"/>
      <c r="F2344" s="55"/>
      <c r="G2344" s="55"/>
      <c r="H2344" s="51"/>
      <c r="I2344" s="51"/>
      <c r="J2344" s="48"/>
      <c r="K2344" s="51"/>
      <c r="L2344" s="48"/>
      <c r="M2344" s="51"/>
      <c r="N2344" s="48"/>
      <c r="O2344" s="51"/>
      <c r="P2344" s="48"/>
      <c r="Q2344" s="51"/>
      <c r="R2344" s="48"/>
      <c r="S2344" s="51"/>
      <c r="T2344" s="48"/>
      <c r="U2344" s="51"/>
      <c r="V2344" s="48"/>
      <c r="W2344" s="45"/>
      <c r="X2344"/>
      <c r="Y2344"/>
      <c r="Z2344"/>
      <c r="AA2344"/>
      <c r="AB2344"/>
    </row>
    <row r="2345" spans="1:28" ht="15.75" thickBot="1" x14ac:dyDescent="0.3">
      <c r="A2345" s="62"/>
      <c r="B2345" s="41"/>
      <c r="C2345" s="35"/>
      <c r="D2345" s="25"/>
      <c r="E2345" s="59"/>
      <c r="F2345" s="56"/>
      <c r="G2345" s="56"/>
      <c r="H2345" s="52"/>
      <c r="I2345" s="52"/>
      <c r="J2345" s="53"/>
      <c r="K2345" s="52"/>
      <c r="L2345" s="53"/>
      <c r="M2345" s="52"/>
      <c r="N2345" s="53"/>
      <c r="O2345" s="52"/>
      <c r="P2345" s="53"/>
      <c r="Q2345" s="52"/>
      <c r="R2345" s="53"/>
      <c r="S2345" s="52"/>
      <c r="T2345" s="53"/>
      <c r="U2345" s="52"/>
      <c r="V2345" s="49"/>
      <c r="W2345" s="46"/>
      <c r="X2345"/>
      <c r="Y2345"/>
      <c r="Z2345"/>
      <c r="AA2345"/>
      <c r="AB2345"/>
    </row>
    <row r="2346" spans="1:28" x14ac:dyDescent="0.25">
      <c r="A2346" s="60"/>
      <c r="B2346" s="37" t="str">
        <f>IFERROR(VLOOKUP(A2346,'Listing Clients'!A:K,2,0),"")</f>
        <v/>
      </c>
      <c r="C2346" s="39" t="str">
        <f>IFERROR(VLOOKUP(A2346,'Listing Clients'!A:K,3,0),"")</f>
        <v/>
      </c>
      <c r="D2346" s="24"/>
      <c r="E2346" s="57"/>
      <c r="F2346" s="54"/>
      <c r="G2346" s="54"/>
      <c r="H2346" s="50">
        <f t="shared" ref="H2346" si="8810">G2346-F2346</f>
        <v>0</v>
      </c>
      <c r="I2346" s="50">
        <f t="shared" ref="I2346" si="8811">COUNTIF(D2346:D2349,"Adulte")*H2346</f>
        <v>0</v>
      </c>
      <c r="J2346" s="47">
        <f t="shared" ref="J2346" si="8812">IF(I2346="","",I2346*Y$2)</f>
        <v>0</v>
      </c>
      <c r="K2346" s="50">
        <f t="shared" ref="K2346" si="8813">COUNTIF(D2346:D2349,"E&lt;10 ans")*H2346</f>
        <v>0</v>
      </c>
      <c r="L2346" s="47">
        <f t="shared" si="8678"/>
        <v>0</v>
      </c>
      <c r="M2346" s="50">
        <f t="shared" ref="M2346" si="8814">COUNTIF(D2346:D2349,"Invité")*H2346</f>
        <v>0</v>
      </c>
      <c r="N2346" s="47">
        <f t="shared" ref="N2346" si="8815">IF(M2346="","",M2346*AC$2)</f>
        <v>0</v>
      </c>
      <c r="O2346" s="50">
        <f t="shared" ref="O2346" si="8816">COUNTIF(D2346:D2349,"Adulte")*H2346</f>
        <v>0</v>
      </c>
      <c r="P2346" s="47">
        <f t="shared" ref="P2346" si="8817">IF(O2346="","",O2346*Z$2)</f>
        <v>0</v>
      </c>
      <c r="Q2346" s="50">
        <f t="shared" ref="Q2346" si="8818">COUNTIF(D2346:D2349,"E&lt;10 ans")*H2346</f>
        <v>0</v>
      </c>
      <c r="R2346" s="47">
        <f t="shared" ref="R2346" si="8819">IF(Q2346="","",Q2346*AB$2)</f>
        <v>0</v>
      </c>
      <c r="S2346" s="50">
        <f t="shared" ref="S2346" si="8820">COUNTIF(D2346:D2349,"Invité")*H2346</f>
        <v>0</v>
      </c>
      <c r="T2346" s="47">
        <f t="shared" ref="T2346" si="8821">IF(S2346="","",S2346*AD$2)</f>
        <v>0</v>
      </c>
      <c r="U2346" s="50">
        <f t="shared" ref="U2346" si="8822">COUNTIF(D2346:D2349,"E&lt;3 ans")</f>
        <v>0</v>
      </c>
      <c r="V2346" s="47">
        <f t="shared" ref="V2346" si="8823">SUM(J2346,L2346,N2346,P2346,R2346,T2346,AE2346)</f>
        <v>0</v>
      </c>
      <c r="W2346" s="44">
        <f t="shared" ref="W2346" si="8824">SUM(O2346,Q2346,S2346)</f>
        <v>0</v>
      </c>
      <c r="X2346"/>
      <c r="Y2346"/>
      <c r="Z2346"/>
      <c r="AA2346"/>
      <c r="AB2346"/>
    </row>
    <row r="2347" spans="1:28" x14ac:dyDescent="0.25">
      <c r="A2347" s="61"/>
      <c r="B2347" s="40"/>
      <c r="D2347" s="42"/>
      <c r="E2347" s="58"/>
      <c r="F2347" s="55"/>
      <c r="G2347" s="55"/>
      <c r="H2347" s="51"/>
      <c r="I2347" s="51"/>
      <c r="J2347" s="48"/>
      <c r="K2347" s="51"/>
      <c r="L2347" s="48"/>
      <c r="M2347" s="51"/>
      <c r="N2347" s="48"/>
      <c r="O2347" s="51"/>
      <c r="P2347" s="48"/>
      <c r="Q2347" s="51"/>
      <c r="R2347" s="48"/>
      <c r="S2347" s="51"/>
      <c r="T2347" s="48"/>
      <c r="U2347" s="51"/>
      <c r="V2347" s="48"/>
      <c r="W2347" s="45"/>
      <c r="X2347"/>
      <c r="Y2347"/>
      <c r="Z2347"/>
      <c r="AA2347"/>
      <c r="AB2347"/>
    </row>
    <row r="2348" spans="1:28" x14ac:dyDescent="0.25">
      <c r="A2348" s="61"/>
      <c r="B2348" s="40"/>
      <c r="D2348" s="42"/>
      <c r="E2348" s="58"/>
      <c r="F2348" s="55"/>
      <c r="G2348" s="55"/>
      <c r="H2348" s="51"/>
      <c r="I2348" s="51"/>
      <c r="J2348" s="48"/>
      <c r="K2348" s="51"/>
      <c r="L2348" s="48"/>
      <c r="M2348" s="51"/>
      <c r="N2348" s="48"/>
      <c r="O2348" s="51"/>
      <c r="P2348" s="48"/>
      <c r="Q2348" s="51"/>
      <c r="R2348" s="48"/>
      <c r="S2348" s="51"/>
      <c r="T2348" s="48"/>
      <c r="U2348" s="51"/>
      <c r="V2348" s="48"/>
      <c r="W2348" s="45"/>
      <c r="X2348"/>
      <c r="Y2348"/>
      <c r="Z2348"/>
      <c r="AA2348"/>
      <c r="AB2348"/>
    </row>
    <row r="2349" spans="1:28" ht="15.75" thickBot="1" x14ac:dyDescent="0.3">
      <c r="A2349" s="62"/>
      <c r="B2349" s="41"/>
      <c r="C2349" s="35"/>
      <c r="D2349" s="25"/>
      <c r="E2349" s="59"/>
      <c r="F2349" s="56"/>
      <c r="G2349" s="56"/>
      <c r="H2349" s="52"/>
      <c r="I2349" s="52"/>
      <c r="J2349" s="53"/>
      <c r="K2349" s="52"/>
      <c r="L2349" s="53"/>
      <c r="M2349" s="52"/>
      <c r="N2349" s="53"/>
      <c r="O2349" s="52"/>
      <c r="P2349" s="53"/>
      <c r="Q2349" s="52"/>
      <c r="R2349" s="53"/>
      <c r="S2349" s="52"/>
      <c r="T2349" s="53"/>
      <c r="U2349" s="52"/>
      <c r="V2349" s="49"/>
      <c r="W2349" s="46"/>
      <c r="X2349"/>
      <c r="Y2349"/>
      <c r="Z2349"/>
      <c r="AA2349"/>
      <c r="AB2349"/>
    </row>
    <row r="2350" spans="1:28" x14ac:dyDescent="0.25">
      <c r="A2350" s="60"/>
      <c r="B2350" s="37" t="str">
        <f>IFERROR(VLOOKUP(A2350,'Listing Clients'!A:K,2,0),"")</f>
        <v/>
      </c>
      <c r="C2350" s="39" t="str">
        <f>IFERROR(VLOOKUP(A2350,'Listing Clients'!A:K,3,0),"")</f>
        <v/>
      </c>
      <c r="D2350" s="24"/>
      <c r="E2350" s="57"/>
      <c r="F2350" s="54"/>
      <c r="G2350" s="54"/>
      <c r="H2350" s="50">
        <f t="shared" ref="H2350" si="8825">G2350-F2350</f>
        <v>0</v>
      </c>
      <c r="I2350" s="50">
        <f t="shared" ref="I2350" si="8826">COUNTIF(D2350:D2353,"Adulte")*H2350</f>
        <v>0</v>
      </c>
      <c r="J2350" s="47">
        <f t="shared" ref="J2350" si="8827">IF(I2350="","",I2350*Y$2)</f>
        <v>0</v>
      </c>
      <c r="K2350" s="50">
        <f t="shared" ref="K2350" si="8828">COUNTIF(D2350:D2353,"E&lt;10 ans")*H2350</f>
        <v>0</v>
      </c>
      <c r="L2350" s="47">
        <f t="shared" si="8678"/>
        <v>0</v>
      </c>
      <c r="M2350" s="50">
        <f t="shared" ref="M2350" si="8829">COUNTIF(D2350:D2353,"Invité")*H2350</f>
        <v>0</v>
      </c>
      <c r="N2350" s="47">
        <f t="shared" ref="N2350" si="8830">IF(M2350="","",M2350*AC$2)</f>
        <v>0</v>
      </c>
      <c r="O2350" s="50">
        <f t="shared" ref="O2350" si="8831">COUNTIF(D2350:D2353,"Adulte")*H2350</f>
        <v>0</v>
      </c>
      <c r="P2350" s="47">
        <f t="shared" ref="P2350" si="8832">IF(O2350="","",O2350*Z$2)</f>
        <v>0</v>
      </c>
      <c r="Q2350" s="50">
        <f t="shared" ref="Q2350" si="8833">COUNTIF(D2350:D2353,"E&lt;10 ans")*H2350</f>
        <v>0</v>
      </c>
      <c r="R2350" s="47">
        <f t="shared" ref="R2350" si="8834">IF(Q2350="","",Q2350*AB$2)</f>
        <v>0</v>
      </c>
      <c r="S2350" s="50">
        <f t="shared" ref="S2350" si="8835">COUNTIF(D2350:D2353,"Invité")*H2350</f>
        <v>0</v>
      </c>
      <c r="T2350" s="47">
        <f t="shared" ref="T2350" si="8836">IF(S2350="","",S2350*AD$2)</f>
        <v>0</v>
      </c>
      <c r="U2350" s="50">
        <f t="shared" ref="U2350" si="8837">COUNTIF(D2350:D2353,"E&lt;3 ans")</f>
        <v>0</v>
      </c>
      <c r="V2350" s="47">
        <f t="shared" ref="V2350" si="8838">SUM(J2350,L2350,N2350,P2350,R2350,T2350,AE2350)</f>
        <v>0</v>
      </c>
      <c r="W2350" s="44">
        <f t="shared" ref="W2350" si="8839">SUM(O2350,Q2350,S2350)</f>
        <v>0</v>
      </c>
      <c r="X2350"/>
      <c r="Y2350"/>
      <c r="Z2350"/>
      <c r="AA2350"/>
      <c r="AB2350"/>
    </row>
    <row r="2351" spans="1:28" x14ac:dyDescent="0.25">
      <c r="A2351" s="61"/>
      <c r="B2351" s="40"/>
      <c r="D2351" s="42"/>
      <c r="E2351" s="58"/>
      <c r="F2351" s="55"/>
      <c r="G2351" s="55"/>
      <c r="H2351" s="51"/>
      <c r="I2351" s="51"/>
      <c r="J2351" s="48"/>
      <c r="K2351" s="51"/>
      <c r="L2351" s="48"/>
      <c r="M2351" s="51"/>
      <c r="N2351" s="48"/>
      <c r="O2351" s="51"/>
      <c r="P2351" s="48"/>
      <c r="Q2351" s="51"/>
      <c r="R2351" s="48"/>
      <c r="S2351" s="51"/>
      <c r="T2351" s="48"/>
      <c r="U2351" s="51"/>
      <c r="V2351" s="48"/>
      <c r="W2351" s="45"/>
      <c r="X2351"/>
      <c r="Y2351"/>
      <c r="Z2351"/>
      <c r="AA2351"/>
      <c r="AB2351"/>
    </row>
    <row r="2352" spans="1:28" x14ac:dyDescent="0.25">
      <c r="A2352" s="61"/>
      <c r="B2352" s="40"/>
      <c r="D2352" s="42"/>
      <c r="E2352" s="58"/>
      <c r="F2352" s="55"/>
      <c r="G2352" s="55"/>
      <c r="H2352" s="51"/>
      <c r="I2352" s="51"/>
      <c r="J2352" s="48"/>
      <c r="K2352" s="51"/>
      <c r="L2352" s="48"/>
      <c r="M2352" s="51"/>
      <c r="N2352" s="48"/>
      <c r="O2352" s="51"/>
      <c r="P2352" s="48"/>
      <c r="Q2352" s="51"/>
      <c r="R2352" s="48"/>
      <c r="S2352" s="51"/>
      <c r="T2352" s="48"/>
      <c r="U2352" s="51"/>
      <c r="V2352" s="48"/>
      <c r="W2352" s="45"/>
      <c r="X2352"/>
      <c r="Y2352"/>
      <c r="Z2352"/>
      <c r="AA2352"/>
      <c r="AB2352"/>
    </row>
    <row r="2353" spans="1:28" ht="15.75" thickBot="1" x14ac:dyDescent="0.3">
      <c r="A2353" s="62"/>
      <c r="B2353" s="41"/>
      <c r="C2353" s="35"/>
      <c r="D2353" s="25"/>
      <c r="E2353" s="59"/>
      <c r="F2353" s="56"/>
      <c r="G2353" s="56"/>
      <c r="H2353" s="52"/>
      <c r="I2353" s="52"/>
      <c r="J2353" s="53"/>
      <c r="K2353" s="52"/>
      <c r="L2353" s="53"/>
      <c r="M2353" s="52"/>
      <c r="N2353" s="53"/>
      <c r="O2353" s="52"/>
      <c r="P2353" s="53"/>
      <c r="Q2353" s="52"/>
      <c r="R2353" s="53"/>
      <c r="S2353" s="52"/>
      <c r="T2353" s="53"/>
      <c r="U2353" s="52"/>
      <c r="V2353" s="49"/>
      <c r="W2353" s="46"/>
      <c r="X2353"/>
      <c r="Y2353"/>
      <c r="Z2353"/>
      <c r="AA2353"/>
      <c r="AB2353"/>
    </row>
    <row r="2354" spans="1:28" x14ac:dyDescent="0.25">
      <c r="A2354" s="60"/>
      <c r="B2354" s="37" t="str">
        <f>IFERROR(VLOOKUP(A2354,'Listing Clients'!A:K,2,0),"")</f>
        <v/>
      </c>
      <c r="C2354" s="39" t="str">
        <f>IFERROR(VLOOKUP(A2354,'Listing Clients'!A:K,3,0),"")</f>
        <v/>
      </c>
      <c r="D2354" s="24"/>
      <c r="E2354" s="57"/>
      <c r="F2354" s="54"/>
      <c r="G2354" s="54"/>
      <c r="H2354" s="50">
        <f t="shared" ref="H2354" si="8840">G2354-F2354</f>
        <v>0</v>
      </c>
      <c r="I2354" s="50">
        <f t="shared" ref="I2354" si="8841">COUNTIF(D2354:D2357,"Adulte")*H2354</f>
        <v>0</v>
      </c>
      <c r="J2354" s="47">
        <f t="shared" ref="J2354" si="8842">IF(I2354="","",I2354*Y$2)</f>
        <v>0</v>
      </c>
      <c r="K2354" s="50">
        <f t="shared" ref="K2354" si="8843">COUNTIF(D2354:D2357,"E&lt;10 ans")*H2354</f>
        <v>0</v>
      </c>
      <c r="L2354" s="47">
        <f t="shared" si="8678"/>
        <v>0</v>
      </c>
      <c r="M2354" s="50">
        <f t="shared" ref="M2354" si="8844">COUNTIF(D2354:D2357,"Invité")*H2354</f>
        <v>0</v>
      </c>
      <c r="N2354" s="47">
        <f t="shared" ref="N2354" si="8845">IF(M2354="","",M2354*AC$2)</f>
        <v>0</v>
      </c>
      <c r="O2354" s="50">
        <f t="shared" ref="O2354" si="8846">COUNTIF(D2354:D2357,"Adulte")*H2354</f>
        <v>0</v>
      </c>
      <c r="P2354" s="47">
        <f t="shared" ref="P2354" si="8847">IF(O2354="","",O2354*Z$2)</f>
        <v>0</v>
      </c>
      <c r="Q2354" s="50">
        <f t="shared" ref="Q2354" si="8848">COUNTIF(D2354:D2357,"E&lt;10 ans")*H2354</f>
        <v>0</v>
      </c>
      <c r="R2354" s="47">
        <f t="shared" ref="R2354" si="8849">IF(Q2354="","",Q2354*AB$2)</f>
        <v>0</v>
      </c>
      <c r="S2354" s="50">
        <f t="shared" ref="S2354" si="8850">COUNTIF(D2354:D2357,"Invité")*H2354</f>
        <v>0</v>
      </c>
      <c r="T2354" s="47">
        <f t="shared" ref="T2354" si="8851">IF(S2354="","",S2354*AD$2)</f>
        <v>0</v>
      </c>
      <c r="U2354" s="50">
        <f t="shared" ref="U2354" si="8852">COUNTIF(D2354:D2357,"E&lt;3 ans")</f>
        <v>0</v>
      </c>
      <c r="V2354" s="47">
        <f t="shared" ref="V2354" si="8853">SUM(J2354,L2354,N2354,P2354,R2354,T2354,AE2354)</f>
        <v>0</v>
      </c>
      <c r="W2354" s="44">
        <f t="shared" ref="W2354" si="8854">SUM(O2354,Q2354,S2354)</f>
        <v>0</v>
      </c>
      <c r="X2354"/>
      <c r="Y2354"/>
      <c r="Z2354"/>
      <c r="AA2354"/>
      <c r="AB2354"/>
    </row>
    <row r="2355" spans="1:28" x14ac:dyDescent="0.25">
      <c r="A2355" s="61"/>
      <c r="B2355" s="40"/>
      <c r="D2355" s="42"/>
      <c r="E2355" s="58"/>
      <c r="F2355" s="55"/>
      <c r="G2355" s="55"/>
      <c r="H2355" s="51"/>
      <c r="I2355" s="51"/>
      <c r="J2355" s="48"/>
      <c r="K2355" s="51"/>
      <c r="L2355" s="48"/>
      <c r="M2355" s="51"/>
      <c r="N2355" s="48"/>
      <c r="O2355" s="51"/>
      <c r="P2355" s="48"/>
      <c r="Q2355" s="51"/>
      <c r="R2355" s="48"/>
      <c r="S2355" s="51"/>
      <c r="T2355" s="48"/>
      <c r="U2355" s="51"/>
      <c r="V2355" s="48"/>
      <c r="W2355" s="45"/>
      <c r="X2355"/>
      <c r="Y2355"/>
      <c r="Z2355"/>
      <c r="AA2355"/>
      <c r="AB2355"/>
    </row>
    <row r="2356" spans="1:28" x14ac:dyDescent="0.25">
      <c r="A2356" s="61"/>
      <c r="B2356" s="40"/>
      <c r="D2356" s="42"/>
      <c r="E2356" s="58"/>
      <c r="F2356" s="55"/>
      <c r="G2356" s="55"/>
      <c r="H2356" s="51"/>
      <c r="I2356" s="51"/>
      <c r="J2356" s="48"/>
      <c r="K2356" s="51"/>
      <c r="L2356" s="48"/>
      <c r="M2356" s="51"/>
      <c r="N2356" s="48"/>
      <c r="O2356" s="51"/>
      <c r="P2356" s="48"/>
      <c r="Q2356" s="51"/>
      <c r="R2356" s="48"/>
      <c r="S2356" s="51"/>
      <c r="T2356" s="48"/>
      <c r="U2356" s="51"/>
      <c r="V2356" s="48"/>
      <c r="W2356" s="45"/>
      <c r="X2356"/>
      <c r="Y2356"/>
      <c r="Z2356"/>
      <c r="AA2356"/>
      <c r="AB2356"/>
    </row>
    <row r="2357" spans="1:28" ht="15.75" thickBot="1" x14ac:dyDescent="0.3">
      <c r="A2357" s="62"/>
      <c r="B2357" s="41"/>
      <c r="C2357" s="35"/>
      <c r="D2357" s="25"/>
      <c r="E2357" s="59"/>
      <c r="F2357" s="56"/>
      <c r="G2357" s="56"/>
      <c r="H2357" s="52"/>
      <c r="I2357" s="52"/>
      <c r="J2357" s="53"/>
      <c r="K2357" s="52"/>
      <c r="L2357" s="53"/>
      <c r="M2357" s="52"/>
      <c r="N2357" s="53"/>
      <c r="O2357" s="52"/>
      <c r="P2357" s="53"/>
      <c r="Q2357" s="52"/>
      <c r="R2357" s="53"/>
      <c r="S2357" s="52"/>
      <c r="T2357" s="53"/>
      <c r="U2357" s="52"/>
      <c r="V2357" s="49"/>
      <c r="W2357" s="46"/>
      <c r="X2357"/>
      <c r="Y2357"/>
      <c r="Z2357"/>
      <c r="AA2357"/>
      <c r="AB2357"/>
    </row>
    <row r="2358" spans="1:28" x14ac:dyDescent="0.25">
      <c r="A2358" s="60"/>
      <c r="B2358" s="37" t="str">
        <f>IFERROR(VLOOKUP(A2358,'Listing Clients'!A:K,2,0),"")</f>
        <v/>
      </c>
      <c r="C2358" s="39" t="str">
        <f>IFERROR(VLOOKUP(A2358,'Listing Clients'!A:K,3,0),"")</f>
        <v/>
      </c>
      <c r="D2358" s="24"/>
      <c r="E2358" s="57"/>
      <c r="F2358" s="54"/>
      <c r="G2358" s="54"/>
      <c r="H2358" s="50">
        <f t="shared" ref="H2358" si="8855">G2358-F2358</f>
        <v>0</v>
      </c>
      <c r="I2358" s="50">
        <f t="shared" ref="I2358" si="8856">COUNTIF(D2358:D2361,"Adulte")*H2358</f>
        <v>0</v>
      </c>
      <c r="J2358" s="47">
        <f t="shared" ref="J2358" si="8857">IF(I2358="","",I2358*Y$2)</f>
        <v>0</v>
      </c>
      <c r="K2358" s="50">
        <f t="shared" ref="K2358" si="8858">COUNTIF(D2358:D2361,"E&lt;10 ans")*H2358</f>
        <v>0</v>
      </c>
      <c r="L2358" s="47">
        <f t="shared" si="8678"/>
        <v>0</v>
      </c>
      <c r="M2358" s="50">
        <f t="shared" ref="M2358" si="8859">COUNTIF(D2358:D2361,"Invité")*H2358</f>
        <v>0</v>
      </c>
      <c r="N2358" s="47">
        <f t="shared" ref="N2358" si="8860">IF(M2358="","",M2358*AC$2)</f>
        <v>0</v>
      </c>
      <c r="O2358" s="50">
        <f t="shared" ref="O2358" si="8861">COUNTIF(D2358:D2361,"Adulte")*H2358</f>
        <v>0</v>
      </c>
      <c r="P2358" s="47">
        <f t="shared" ref="P2358" si="8862">IF(O2358="","",O2358*Z$2)</f>
        <v>0</v>
      </c>
      <c r="Q2358" s="50">
        <f t="shared" ref="Q2358" si="8863">COUNTIF(D2358:D2361,"E&lt;10 ans")*H2358</f>
        <v>0</v>
      </c>
      <c r="R2358" s="47">
        <f t="shared" ref="R2358" si="8864">IF(Q2358="","",Q2358*AB$2)</f>
        <v>0</v>
      </c>
      <c r="S2358" s="50">
        <f t="shared" ref="S2358" si="8865">COUNTIF(D2358:D2361,"Invité")*H2358</f>
        <v>0</v>
      </c>
      <c r="T2358" s="47">
        <f t="shared" ref="T2358" si="8866">IF(S2358="","",S2358*AD$2)</f>
        <v>0</v>
      </c>
      <c r="U2358" s="50">
        <f t="shared" ref="U2358" si="8867">COUNTIF(D2358:D2361,"E&lt;3 ans")</f>
        <v>0</v>
      </c>
      <c r="V2358" s="47">
        <f t="shared" ref="V2358" si="8868">SUM(J2358,L2358,N2358,P2358,R2358,T2358,AE2358)</f>
        <v>0</v>
      </c>
      <c r="W2358" s="44">
        <f t="shared" ref="W2358" si="8869">SUM(O2358,Q2358,S2358)</f>
        <v>0</v>
      </c>
      <c r="X2358"/>
      <c r="Y2358"/>
      <c r="Z2358"/>
      <c r="AA2358"/>
      <c r="AB2358"/>
    </row>
    <row r="2359" spans="1:28" x14ac:dyDescent="0.25">
      <c r="A2359" s="61"/>
      <c r="B2359" s="40"/>
      <c r="D2359" s="42"/>
      <c r="E2359" s="58"/>
      <c r="F2359" s="55"/>
      <c r="G2359" s="55"/>
      <c r="H2359" s="51"/>
      <c r="I2359" s="51"/>
      <c r="J2359" s="48"/>
      <c r="K2359" s="51"/>
      <c r="L2359" s="48"/>
      <c r="M2359" s="51"/>
      <c r="N2359" s="48"/>
      <c r="O2359" s="51"/>
      <c r="P2359" s="48"/>
      <c r="Q2359" s="51"/>
      <c r="R2359" s="48"/>
      <c r="S2359" s="51"/>
      <c r="T2359" s="48"/>
      <c r="U2359" s="51"/>
      <c r="V2359" s="48"/>
      <c r="W2359" s="45"/>
      <c r="X2359"/>
      <c r="Y2359"/>
      <c r="Z2359"/>
      <c r="AA2359"/>
      <c r="AB2359"/>
    </row>
    <row r="2360" spans="1:28" x14ac:dyDescent="0.25">
      <c r="A2360" s="61"/>
      <c r="B2360" s="40"/>
      <c r="D2360" s="42"/>
      <c r="E2360" s="58"/>
      <c r="F2360" s="55"/>
      <c r="G2360" s="55"/>
      <c r="H2360" s="51"/>
      <c r="I2360" s="51"/>
      <c r="J2360" s="48"/>
      <c r="K2360" s="51"/>
      <c r="L2360" s="48"/>
      <c r="M2360" s="51"/>
      <c r="N2360" s="48"/>
      <c r="O2360" s="51"/>
      <c r="P2360" s="48"/>
      <c r="Q2360" s="51"/>
      <c r="R2360" s="48"/>
      <c r="S2360" s="51"/>
      <c r="T2360" s="48"/>
      <c r="U2360" s="51"/>
      <c r="V2360" s="48"/>
      <c r="W2360" s="45"/>
      <c r="X2360"/>
      <c r="Y2360"/>
      <c r="Z2360"/>
      <c r="AA2360"/>
      <c r="AB2360"/>
    </row>
    <row r="2361" spans="1:28" ht="15.75" thickBot="1" x14ac:dyDescent="0.3">
      <c r="A2361" s="62"/>
      <c r="B2361" s="41"/>
      <c r="C2361" s="35"/>
      <c r="D2361" s="25"/>
      <c r="E2361" s="59"/>
      <c r="F2361" s="56"/>
      <c r="G2361" s="56"/>
      <c r="H2361" s="52"/>
      <c r="I2361" s="52"/>
      <c r="J2361" s="53"/>
      <c r="K2361" s="52"/>
      <c r="L2361" s="53"/>
      <c r="M2361" s="52"/>
      <c r="N2361" s="53"/>
      <c r="O2361" s="52"/>
      <c r="P2361" s="53"/>
      <c r="Q2361" s="52"/>
      <c r="R2361" s="53"/>
      <c r="S2361" s="52"/>
      <c r="T2361" s="53"/>
      <c r="U2361" s="52"/>
      <c r="V2361" s="49"/>
      <c r="W2361" s="46"/>
      <c r="X2361"/>
      <c r="Y2361"/>
      <c r="Z2361"/>
      <c r="AA2361"/>
      <c r="AB2361"/>
    </row>
    <row r="2362" spans="1:28" x14ac:dyDescent="0.25">
      <c r="A2362" s="60"/>
      <c r="B2362" s="37" t="str">
        <f>IFERROR(VLOOKUP(A2362,'Listing Clients'!A:K,2,0),"")</f>
        <v/>
      </c>
      <c r="C2362" s="39" t="str">
        <f>IFERROR(VLOOKUP(A2362,'Listing Clients'!A:K,3,0),"")</f>
        <v/>
      </c>
      <c r="D2362" s="24"/>
      <c r="E2362" s="57"/>
      <c r="F2362" s="54"/>
      <c r="G2362" s="54"/>
      <c r="H2362" s="50">
        <f t="shared" ref="H2362" si="8870">G2362-F2362</f>
        <v>0</v>
      </c>
      <c r="I2362" s="50">
        <f t="shared" ref="I2362" si="8871">COUNTIF(D2362:D2365,"Adulte")*H2362</f>
        <v>0</v>
      </c>
      <c r="J2362" s="47">
        <f t="shared" ref="J2362" si="8872">IF(I2362="","",I2362*Y$2)</f>
        <v>0</v>
      </c>
      <c r="K2362" s="50">
        <f t="shared" ref="K2362" si="8873">COUNTIF(D2362:D2365,"E&lt;10 ans")*H2362</f>
        <v>0</v>
      </c>
      <c r="L2362" s="47">
        <f t="shared" si="8678"/>
        <v>0</v>
      </c>
      <c r="M2362" s="50">
        <f t="shared" ref="M2362" si="8874">COUNTIF(D2362:D2365,"Invité")*H2362</f>
        <v>0</v>
      </c>
      <c r="N2362" s="47">
        <f t="shared" ref="N2362" si="8875">IF(M2362="","",M2362*AC$2)</f>
        <v>0</v>
      </c>
      <c r="O2362" s="50">
        <f t="shared" ref="O2362" si="8876">COUNTIF(D2362:D2365,"Adulte")*H2362</f>
        <v>0</v>
      </c>
      <c r="P2362" s="47">
        <f t="shared" ref="P2362" si="8877">IF(O2362="","",O2362*Z$2)</f>
        <v>0</v>
      </c>
      <c r="Q2362" s="50">
        <f t="shared" ref="Q2362" si="8878">COUNTIF(D2362:D2365,"E&lt;10 ans")*H2362</f>
        <v>0</v>
      </c>
      <c r="R2362" s="47">
        <f t="shared" ref="R2362" si="8879">IF(Q2362="","",Q2362*AB$2)</f>
        <v>0</v>
      </c>
      <c r="S2362" s="50">
        <f t="shared" ref="S2362" si="8880">COUNTIF(D2362:D2365,"Invité")*H2362</f>
        <v>0</v>
      </c>
      <c r="T2362" s="47">
        <f t="shared" ref="T2362" si="8881">IF(S2362="","",S2362*AD$2)</f>
        <v>0</v>
      </c>
      <c r="U2362" s="50">
        <f t="shared" ref="U2362" si="8882">COUNTIF(D2362:D2365,"E&lt;3 ans")</f>
        <v>0</v>
      </c>
      <c r="V2362" s="47">
        <f t="shared" ref="V2362" si="8883">SUM(J2362,L2362,N2362,P2362,R2362,T2362,AE2362)</f>
        <v>0</v>
      </c>
      <c r="W2362" s="44">
        <f t="shared" ref="W2362" si="8884">SUM(O2362,Q2362,S2362)</f>
        <v>0</v>
      </c>
      <c r="X2362"/>
      <c r="Y2362"/>
      <c r="Z2362"/>
      <c r="AA2362"/>
      <c r="AB2362"/>
    </row>
    <row r="2363" spans="1:28" x14ac:dyDescent="0.25">
      <c r="A2363" s="61"/>
      <c r="B2363" s="40"/>
      <c r="D2363" s="42"/>
      <c r="E2363" s="58"/>
      <c r="F2363" s="55"/>
      <c r="G2363" s="55"/>
      <c r="H2363" s="51"/>
      <c r="I2363" s="51"/>
      <c r="J2363" s="48"/>
      <c r="K2363" s="51"/>
      <c r="L2363" s="48"/>
      <c r="M2363" s="51"/>
      <c r="N2363" s="48"/>
      <c r="O2363" s="51"/>
      <c r="P2363" s="48"/>
      <c r="Q2363" s="51"/>
      <c r="R2363" s="48"/>
      <c r="S2363" s="51"/>
      <c r="T2363" s="48"/>
      <c r="U2363" s="51"/>
      <c r="V2363" s="48"/>
      <c r="W2363" s="45"/>
      <c r="X2363"/>
      <c r="Y2363"/>
      <c r="Z2363"/>
      <c r="AA2363"/>
      <c r="AB2363"/>
    </row>
    <row r="2364" spans="1:28" x14ac:dyDescent="0.25">
      <c r="A2364" s="61"/>
      <c r="B2364" s="40"/>
      <c r="D2364" s="42"/>
      <c r="E2364" s="58"/>
      <c r="F2364" s="55"/>
      <c r="G2364" s="55"/>
      <c r="H2364" s="51"/>
      <c r="I2364" s="51"/>
      <c r="J2364" s="48"/>
      <c r="K2364" s="51"/>
      <c r="L2364" s="48"/>
      <c r="M2364" s="51"/>
      <c r="N2364" s="48"/>
      <c r="O2364" s="51"/>
      <c r="P2364" s="48"/>
      <c r="Q2364" s="51"/>
      <c r="R2364" s="48"/>
      <c r="S2364" s="51"/>
      <c r="T2364" s="48"/>
      <c r="U2364" s="51"/>
      <c r="V2364" s="48"/>
      <c r="W2364" s="45"/>
      <c r="X2364"/>
      <c r="Y2364"/>
      <c r="Z2364"/>
      <c r="AA2364"/>
      <c r="AB2364"/>
    </row>
    <row r="2365" spans="1:28" ht="15.75" thickBot="1" x14ac:dyDescent="0.3">
      <c r="A2365" s="62"/>
      <c r="B2365" s="41"/>
      <c r="C2365" s="35"/>
      <c r="D2365" s="25"/>
      <c r="E2365" s="59"/>
      <c r="F2365" s="56"/>
      <c r="G2365" s="56"/>
      <c r="H2365" s="52"/>
      <c r="I2365" s="52"/>
      <c r="J2365" s="53"/>
      <c r="K2365" s="52"/>
      <c r="L2365" s="53"/>
      <c r="M2365" s="52"/>
      <c r="N2365" s="53"/>
      <c r="O2365" s="52"/>
      <c r="P2365" s="53"/>
      <c r="Q2365" s="52"/>
      <c r="R2365" s="53"/>
      <c r="S2365" s="52"/>
      <c r="T2365" s="53"/>
      <c r="U2365" s="52"/>
      <c r="V2365" s="49"/>
      <c r="W2365" s="46"/>
      <c r="X2365"/>
      <c r="Y2365"/>
      <c r="Z2365"/>
      <c r="AA2365"/>
      <c r="AB2365"/>
    </row>
    <row r="2366" spans="1:28" x14ac:dyDescent="0.25">
      <c r="A2366" s="60"/>
      <c r="B2366" s="37" t="str">
        <f>IFERROR(VLOOKUP(A2366,'Listing Clients'!A:K,2,0),"")</f>
        <v/>
      </c>
      <c r="C2366" s="39" t="str">
        <f>IFERROR(VLOOKUP(A2366,'Listing Clients'!A:K,3,0),"")</f>
        <v/>
      </c>
      <c r="D2366" s="24"/>
      <c r="E2366" s="57"/>
      <c r="F2366" s="54"/>
      <c r="G2366" s="54"/>
      <c r="H2366" s="50">
        <f t="shared" ref="H2366" si="8885">G2366-F2366</f>
        <v>0</v>
      </c>
      <c r="I2366" s="50">
        <f t="shared" ref="I2366" si="8886">COUNTIF(D2366:D2369,"Adulte")*H2366</f>
        <v>0</v>
      </c>
      <c r="J2366" s="47">
        <f t="shared" ref="J2366" si="8887">IF(I2366="","",I2366*Y$2)</f>
        <v>0</v>
      </c>
      <c r="K2366" s="50">
        <f t="shared" ref="K2366" si="8888">COUNTIF(D2366:D2369,"E&lt;10 ans")*H2366</f>
        <v>0</v>
      </c>
      <c r="L2366" s="47">
        <f t="shared" si="8678"/>
        <v>0</v>
      </c>
      <c r="M2366" s="50">
        <f t="shared" ref="M2366" si="8889">COUNTIF(D2366:D2369,"Invité")*H2366</f>
        <v>0</v>
      </c>
      <c r="N2366" s="47">
        <f t="shared" ref="N2366" si="8890">IF(M2366="","",M2366*AC$2)</f>
        <v>0</v>
      </c>
      <c r="O2366" s="50">
        <f t="shared" ref="O2366" si="8891">COUNTIF(D2366:D2369,"Adulte")*H2366</f>
        <v>0</v>
      </c>
      <c r="P2366" s="47">
        <f t="shared" ref="P2366" si="8892">IF(O2366="","",O2366*Z$2)</f>
        <v>0</v>
      </c>
      <c r="Q2366" s="50">
        <f t="shared" ref="Q2366" si="8893">COUNTIF(D2366:D2369,"E&lt;10 ans")*H2366</f>
        <v>0</v>
      </c>
      <c r="R2366" s="47">
        <f t="shared" ref="R2366" si="8894">IF(Q2366="","",Q2366*AB$2)</f>
        <v>0</v>
      </c>
      <c r="S2366" s="50">
        <f t="shared" ref="S2366" si="8895">COUNTIF(D2366:D2369,"Invité")*H2366</f>
        <v>0</v>
      </c>
      <c r="T2366" s="47">
        <f t="shared" ref="T2366" si="8896">IF(S2366="","",S2366*AD$2)</f>
        <v>0</v>
      </c>
      <c r="U2366" s="50">
        <f t="shared" ref="U2366" si="8897">COUNTIF(D2366:D2369,"E&lt;3 ans")</f>
        <v>0</v>
      </c>
      <c r="V2366" s="47">
        <f t="shared" ref="V2366" si="8898">SUM(J2366,L2366,N2366,P2366,R2366,T2366,AE2366)</f>
        <v>0</v>
      </c>
      <c r="W2366" s="44">
        <f t="shared" ref="W2366" si="8899">SUM(O2366,Q2366,S2366)</f>
        <v>0</v>
      </c>
      <c r="X2366"/>
      <c r="Y2366"/>
      <c r="Z2366"/>
      <c r="AA2366"/>
      <c r="AB2366"/>
    </row>
    <row r="2367" spans="1:28" x14ac:dyDescent="0.25">
      <c r="A2367" s="61"/>
      <c r="B2367" s="40"/>
      <c r="D2367" s="42"/>
      <c r="E2367" s="58"/>
      <c r="F2367" s="55"/>
      <c r="G2367" s="55"/>
      <c r="H2367" s="51"/>
      <c r="I2367" s="51"/>
      <c r="J2367" s="48"/>
      <c r="K2367" s="51"/>
      <c r="L2367" s="48"/>
      <c r="M2367" s="51"/>
      <c r="N2367" s="48"/>
      <c r="O2367" s="51"/>
      <c r="P2367" s="48"/>
      <c r="Q2367" s="51"/>
      <c r="R2367" s="48"/>
      <c r="S2367" s="51"/>
      <c r="T2367" s="48"/>
      <c r="U2367" s="51"/>
      <c r="V2367" s="48"/>
      <c r="W2367" s="45"/>
      <c r="X2367"/>
      <c r="Y2367"/>
      <c r="Z2367"/>
      <c r="AA2367"/>
      <c r="AB2367"/>
    </row>
    <row r="2368" spans="1:28" x14ac:dyDescent="0.25">
      <c r="A2368" s="61"/>
      <c r="B2368" s="40"/>
      <c r="D2368" s="42"/>
      <c r="E2368" s="58"/>
      <c r="F2368" s="55"/>
      <c r="G2368" s="55"/>
      <c r="H2368" s="51"/>
      <c r="I2368" s="51"/>
      <c r="J2368" s="48"/>
      <c r="K2368" s="51"/>
      <c r="L2368" s="48"/>
      <c r="M2368" s="51"/>
      <c r="N2368" s="48"/>
      <c r="O2368" s="51"/>
      <c r="P2368" s="48"/>
      <c r="Q2368" s="51"/>
      <c r="R2368" s="48"/>
      <c r="S2368" s="51"/>
      <c r="T2368" s="48"/>
      <c r="U2368" s="51"/>
      <c r="V2368" s="48"/>
      <c r="W2368" s="45"/>
      <c r="X2368"/>
      <c r="Y2368"/>
      <c r="Z2368"/>
      <c r="AA2368"/>
      <c r="AB2368"/>
    </row>
    <row r="2369" spans="1:28" ht="15.75" thickBot="1" x14ac:dyDescent="0.3">
      <c r="A2369" s="62"/>
      <c r="B2369" s="41"/>
      <c r="C2369" s="35"/>
      <c r="D2369" s="25"/>
      <c r="E2369" s="59"/>
      <c r="F2369" s="56"/>
      <c r="G2369" s="56"/>
      <c r="H2369" s="52"/>
      <c r="I2369" s="52"/>
      <c r="J2369" s="53"/>
      <c r="K2369" s="52"/>
      <c r="L2369" s="53"/>
      <c r="M2369" s="52"/>
      <c r="N2369" s="53"/>
      <c r="O2369" s="52"/>
      <c r="P2369" s="53"/>
      <c r="Q2369" s="52"/>
      <c r="R2369" s="53"/>
      <c r="S2369" s="52"/>
      <c r="T2369" s="53"/>
      <c r="U2369" s="52"/>
      <c r="V2369" s="49"/>
      <c r="W2369" s="46"/>
      <c r="X2369"/>
      <c r="Y2369"/>
      <c r="Z2369"/>
      <c r="AA2369"/>
      <c r="AB2369"/>
    </row>
    <row r="2370" spans="1:28" x14ac:dyDescent="0.25">
      <c r="A2370" s="60"/>
      <c r="B2370" s="37" t="str">
        <f>IFERROR(VLOOKUP(A2370,'Listing Clients'!A:K,2,0),"")</f>
        <v/>
      </c>
      <c r="C2370" s="39" t="str">
        <f>IFERROR(VLOOKUP(A2370,'Listing Clients'!A:K,3,0),"")</f>
        <v/>
      </c>
      <c r="D2370" s="24"/>
      <c r="E2370" s="57"/>
      <c r="F2370" s="54"/>
      <c r="G2370" s="54"/>
      <c r="H2370" s="50">
        <f t="shared" ref="H2370" si="8900">G2370-F2370</f>
        <v>0</v>
      </c>
      <c r="I2370" s="50">
        <f t="shared" ref="I2370" si="8901">COUNTIF(D2370:D2373,"Adulte")*H2370</f>
        <v>0</v>
      </c>
      <c r="J2370" s="47">
        <f t="shared" ref="J2370" si="8902">IF(I2370="","",I2370*Y$2)</f>
        <v>0</v>
      </c>
      <c r="K2370" s="50">
        <f t="shared" ref="K2370" si="8903">COUNTIF(D2370:D2373,"E&lt;10 ans")*H2370</f>
        <v>0</v>
      </c>
      <c r="L2370" s="47">
        <f t="shared" si="8678"/>
        <v>0</v>
      </c>
      <c r="M2370" s="50">
        <f t="shared" ref="M2370" si="8904">COUNTIF(D2370:D2373,"Invité")*H2370</f>
        <v>0</v>
      </c>
      <c r="N2370" s="47">
        <f t="shared" ref="N2370" si="8905">IF(M2370="","",M2370*AC$2)</f>
        <v>0</v>
      </c>
      <c r="O2370" s="50">
        <f t="shared" ref="O2370" si="8906">COUNTIF(D2370:D2373,"Adulte")*H2370</f>
        <v>0</v>
      </c>
      <c r="P2370" s="47">
        <f t="shared" ref="P2370" si="8907">IF(O2370="","",O2370*Z$2)</f>
        <v>0</v>
      </c>
      <c r="Q2370" s="50">
        <f t="shared" ref="Q2370" si="8908">COUNTIF(D2370:D2373,"E&lt;10 ans")*H2370</f>
        <v>0</v>
      </c>
      <c r="R2370" s="47">
        <f t="shared" ref="R2370" si="8909">IF(Q2370="","",Q2370*AB$2)</f>
        <v>0</v>
      </c>
      <c r="S2370" s="50">
        <f t="shared" ref="S2370" si="8910">COUNTIF(D2370:D2373,"Invité")*H2370</f>
        <v>0</v>
      </c>
      <c r="T2370" s="47">
        <f t="shared" ref="T2370" si="8911">IF(S2370="","",S2370*AD$2)</f>
        <v>0</v>
      </c>
      <c r="U2370" s="50">
        <f t="shared" ref="U2370" si="8912">COUNTIF(D2370:D2373,"E&lt;3 ans")</f>
        <v>0</v>
      </c>
      <c r="V2370" s="47">
        <f t="shared" ref="V2370" si="8913">SUM(J2370,L2370,N2370,P2370,R2370,T2370,AE2370)</f>
        <v>0</v>
      </c>
      <c r="W2370" s="44">
        <f t="shared" ref="W2370" si="8914">SUM(O2370,Q2370,S2370)</f>
        <v>0</v>
      </c>
      <c r="X2370"/>
      <c r="Y2370"/>
      <c r="Z2370"/>
      <c r="AA2370"/>
      <c r="AB2370"/>
    </row>
    <row r="2371" spans="1:28" x14ac:dyDescent="0.25">
      <c r="A2371" s="61"/>
      <c r="B2371" s="40"/>
      <c r="D2371" s="42"/>
      <c r="E2371" s="58"/>
      <c r="F2371" s="55"/>
      <c r="G2371" s="55"/>
      <c r="H2371" s="51"/>
      <c r="I2371" s="51"/>
      <c r="J2371" s="48"/>
      <c r="K2371" s="51"/>
      <c r="L2371" s="48"/>
      <c r="M2371" s="51"/>
      <c r="N2371" s="48"/>
      <c r="O2371" s="51"/>
      <c r="P2371" s="48"/>
      <c r="Q2371" s="51"/>
      <c r="R2371" s="48"/>
      <c r="S2371" s="51"/>
      <c r="T2371" s="48"/>
      <c r="U2371" s="51"/>
      <c r="V2371" s="48"/>
      <c r="W2371" s="45"/>
      <c r="X2371"/>
      <c r="Y2371"/>
      <c r="Z2371"/>
      <c r="AA2371"/>
      <c r="AB2371"/>
    </row>
    <row r="2372" spans="1:28" x14ac:dyDescent="0.25">
      <c r="A2372" s="61"/>
      <c r="B2372" s="40"/>
      <c r="D2372" s="42"/>
      <c r="E2372" s="58"/>
      <c r="F2372" s="55"/>
      <c r="G2372" s="55"/>
      <c r="H2372" s="51"/>
      <c r="I2372" s="51"/>
      <c r="J2372" s="48"/>
      <c r="K2372" s="51"/>
      <c r="L2372" s="48"/>
      <c r="M2372" s="51"/>
      <c r="N2372" s="48"/>
      <c r="O2372" s="51"/>
      <c r="P2372" s="48"/>
      <c r="Q2372" s="51"/>
      <c r="R2372" s="48"/>
      <c r="S2372" s="51"/>
      <c r="T2372" s="48"/>
      <c r="U2372" s="51"/>
      <c r="V2372" s="48"/>
      <c r="W2372" s="45"/>
      <c r="X2372"/>
      <c r="Y2372"/>
      <c r="Z2372"/>
      <c r="AA2372"/>
      <c r="AB2372"/>
    </row>
    <row r="2373" spans="1:28" ht="15.75" thickBot="1" x14ac:dyDescent="0.3">
      <c r="A2373" s="62"/>
      <c r="B2373" s="41"/>
      <c r="C2373" s="35"/>
      <c r="D2373" s="25"/>
      <c r="E2373" s="59"/>
      <c r="F2373" s="56"/>
      <c r="G2373" s="56"/>
      <c r="H2373" s="52"/>
      <c r="I2373" s="52"/>
      <c r="J2373" s="53"/>
      <c r="K2373" s="52"/>
      <c r="L2373" s="53"/>
      <c r="M2373" s="52"/>
      <c r="N2373" s="53"/>
      <c r="O2373" s="52"/>
      <c r="P2373" s="53"/>
      <c r="Q2373" s="52"/>
      <c r="R2373" s="53"/>
      <c r="S2373" s="52"/>
      <c r="T2373" s="53"/>
      <c r="U2373" s="52"/>
      <c r="V2373" s="49"/>
      <c r="W2373" s="46"/>
      <c r="X2373"/>
      <c r="Y2373"/>
      <c r="Z2373"/>
      <c r="AA2373"/>
      <c r="AB2373"/>
    </row>
    <row r="2374" spans="1:28" x14ac:dyDescent="0.25">
      <c r="A2374" s="60"/>
      <c r="B2374" s="37" t="str">
        <f>IFERROR(VLOOKUP(A2374,'Listing Clients'!A:K,2,0),"")</f>
        <v/>
      </c>
      <c r="C2374" s="39" t="str">
        <f>IFERROR(VLOOKUP(A2374,'Listing Clients'!A:K,3,0),"")</f>
        <v/>
      </c>
      <c r="D2374" s="24"/>
      <c r="E2374" s="57"/>
      <c r="F2374" s="54"/>
      <c r="G2374" s="54"/>
      <c r="H2374" s="50">
        <f t="shared" ref="H2374" si="8915">G2374-F2374</f>
        <v>0</v>
      </c>
      <c r="I2374" s="50">
        <f t="shared" ref="I2374" si="8916">COUNTIF(D2374:D2377,"Adulte")*H2374</f>
        <v>0</v>
      </c>
      <c r="J2374" s="47">
        <f t="shared" ref="J2374" si="8917">IF(I2374="","",I2374*Y$2)</f>
        <v>0</v>
      </c>
      <c r="K2374" s="50">
        <f t="shared" ref="K2374" si="8918">COUNTIF(D2374:D2377,"E&lt;10 ans")*H2374</f>
        <v>0</v>
      </c>
      <c r="L2374" s="47">
        <f t="shared" ref="L2374:L2434" si="8919">IF(K2374="","",K2374*AA$2)</f>
        <v>0</v>
      </c>
      <c r="M2374" s="50">
        <f t="shared" ref="M2374" si="8920">COUNTIF(D2374:D2377,"Invité")*H2374</f>
        <v>0</v>
      </c>
      <c r="N2374" s="47">
        <f t="shared" ref="N2374" si="8921">IF(M2374="","",M2374*AC$2)</f>
        <v>0</v>
      </c>
      <c r="O2374" s="50">
        <f t="shared" ref="O2374" si="8922">COUNTIF(D2374:D2377,"Adulte")*H2374</f>
        <v>0</v>
      </c>
      <c r="P2374" s="47">
        <f t="shared" ref="P2374" si="8923">IF(O2374="","",O2374*Z$2)</f>
        <v>0</v>
      </c>
      <c r="Q2374" s="50">
        <f t="shared" ref="Q2374" si="8924">COUNTIF(D2374:D2377,"E&lt;10 ans")*H2374</f>
        <v>0</v>
      </c>
      <c r="R2374" s="47">
        <f t="shared" ref="R2374" si="8925">IF(Q2374="","",Q2374*AB$2)</f>
        <v>0</v>
      </c>
      <c r="S2374" s="50">
        <f t="shared" ref="S2374" si="8926">COUNTIF(D2374:D2377,"Invité")*H2374</f>
        <v>0</v>
      </c>
      <c r="T2374" s="47">
        <f t="shared" ref="T2374" si="8927">IF(S2374="","",S2374*AD$2)</f>
        <v>0</v>
      </c>
      <c r="U2374" s="50">
        <f t="shared" ref="U2374" si="8928">COUNTIF(D2374:D2377,"E&lt;3 ans")</f>
        <v>0</v>
      </c>
      <c r="V2374" s="47">
        <f t="shared" ref="V2374" si="8929">SUM(J2374,L2374,N2374,P2374,R2374,T2374,AE2374)</f>
        <v>0</v>
      </c>
      <c r="W2374" s="44">
        <f t="shared" ref="W2374" si="8930">SUM(O2374,Q2374,S2374)</f>
        <v>0</v>
      </c>
      <c r="X2374"/>
      <c r="Y2374"/>
      <c r="Z2374"/>
      <c r="AA2374"/>
      <c r="AB2374"/>
    </row>
    <row r="2375" spans="1:28" x14ac:dyDescent="0.25">
      <c r="A2375" s="61"/>
      <c r="B2375" s="40"/>
      <c r="D2375" s="42"/>
      <c r="E2375" s="58"/>
      <c r="F2375" s="55"/>
      <c r="G2375" s="55"/>
      <c r="H2375" s="51"/>
      <c r="I2375" s="51"/>
      <c r="J2375" s="48"/>
      <c r="K2375" s="51"/>
      <c r="L2375" s="48"/>
      <c r="M2375" s="51"/>
      <c r="N2375" s="48"/>
      <c r="O2375" s="51"/>
      <c r="P2375" s="48"/>
      <c r="Q2375" s="51"/>
      <c r="R2375" s="48"/>
      <c r="S2375" s="51"/>
      <c r="T2375" s="48"/>
      <c r="U2375" s="51"/>
      <c r="V2375" s="48"/>
      <c r="W2375" s="45"/>
      <c r="X2375"/>
      <c r="Y2375"/>
      <c r="Z2375"/>
      <c r="AA2375"/>
      <c r="AB2375"/>
    </row>
    <row r="2376" spans="1:28" x14ac:dyDescent="0.25">
      <c r="A2376" s="61"/>
      <c r="B2376" s="40"/>
      <c r="D2376" s="42"/>
      <c r="E2376" s="58"/>
      <c r="F2376" s="55"/>
      <c r="G2376" s="55"/>
      <c r="H2376" s="51"/>
      <c r="I2376" s="51"/>
      <c r="J2376" s="48"/>
      <c r="K2376" s="51"/>
      <c r="L2376" s="48"/>
      <c r="M2376" s="51"/>
      <c r="N2376" s="48"/>
      <c r="O2376" s="51"/>
      <c r="P2376" s="48"/>
      <c r="Q2376" s="51"/>
      <c r="R2376" s="48"/>
      <c r="S2376" s="51"/>
      <c r="T2376" s="48"/>
      <c r="U2376" s="51"/>
      <c r="V2376" s="48"/>
      <c r="W2376" s="45"/>
      <c r="X2376"/>
      <c r="Y2376"/>
      <c r="Z2376"/>
      <c r="AA2376"/>
      <c r="AB2376"/>
    </row>
    <row r="2377" spans="1:28" ht="15.75" thickBot="1" x14ac:dyDescent="0.3">
      <c r="A2377" s="62"/>
      <c r="B2377" s="41"/>
      <c r="C2377" s="35"/>
      <c r="D2377" s="25"/>
      <c r="E2377" s="59"/>
      <c r="F2377" s="56"/>
      <c r="G2377" s="56"/>
      <c r="H2377" s="52"/>
      <c r="I2377" s="52"/>
      <c r="J2377" s="53"/>
      <c r="K2377" s="52"/>
      <c r="L2377" s="53"/>
      <c r="M2377" s="52"/>
      <c r="N2377" s="53"/>
      <c r="O2377" s="52"/>
      <c r="P2377" s="53"/>
      <c r="Q2377" s="52"/>
      <c r="R2377" s="53"/>
      <c r="S2377" s="52"/>
      <c r="T2377" s="53"/>
      <c r="U2377" s="52"/>
      <c r="V2377" s="49"/>
      <c r="W2377" s="46"/>
      <c r="X2377"/>
      <c r="Y2377"/>
      <c r="Z2377"/>
      <c r="AA2377"/>
      <c r="AB2377"/>
    </row>
    <row r="2378" spans="1:28" x14ac:dyDescent="0.25">
      <c r="A2378" s="60"/>
      <c r="B2378" s="37" t="str">
        <f>IFERROR(VLOOKUP(A2378,'Listing Clients'!A:K,2,0),"")</f>
        <v/>
      </c>
      <c r="C2378" s="39" t="str">
        <f>IFERROR(VLOOKUP(A2378,'Listing Clients'!A:K,3,0),"")</f>
        <v/>
      </c>
      <c r="D2378" s="24"/>
      <c r="E2378" s="57"/>
      <c r="F2378" s="54"/>
      <c r="G2378" s="54"/>
      <c r="H2378" s="50">
        <f t="shared" ref="H2378" si="8931">G2378-F2378</f>
        <v>0</v>
      </c>
      <c r="I2378" s="50">
        <f t="shared" ref="I2378" si="8932">COUNTIF(D2378:D2381,"Adulte")*H2378</f>
        <v>0</v>
      </c>
      <c r="J2378" s="47">
        <f t="shared" ref="J2378" si="8933">IF(I2378="","",I2378*Y$2)</f>
        <v>0</v>
      </c>
      <c r="K2378" s="50">
        <f t="shared" ref="K2378" si="8934">COUNTIF(D2378:D2381,"E&lt;10 ans")*H2378</f>
        <v>0</v>
      </c>
      <c r="L2378" s="47">
        <f t="shared" si="8919"/>
        <v>0</v>
      </c>
      <c r="M2378" s="50">
        <f t="shared" ref="M2378" si="8935">COUNTIF(D2378:D2381,"Invité")*H2378</f>
        <v>0</v>
      </c>
      <c r="N2378" s="47">
        <f t="shared" ref="N2378" si="8936">IF(M2378="","",M2378*AC$2)</f>
        <v>0</v>
      </c>
      <c r="O2378" s="50">
        <f t="shared" ref="O2378" si="8937">COUNTIF(D2378:D2381,"Adulte")*H2378</f>
        <v>0</v>
      </c>
      <c r="P2378" s="47">
        <f t="shared" ref="P2378" si="8938">IF(O2378="","",O2378*Z$2)</f>
        <v>0</v>
      </c>
      <c r="Q2378" s="50">
        <f t="shared" ref="Q2378" si="8939">COUNTIF(D2378:D2381,"E&lt;10 ans")*H2378</f>
        <v>0</v>
      </c>
      <c r="R2378" s="47">
        <f t="shared" ref="R2378" si="8940">IF(Q2378="","",Q2378*AB$2)</f>
        <v>0</v>
      </c>
      <c r="S2378" s="50">
        <f t="shared" ref="S2378" si="8941">COUNTIF(D2378:D2381,"Invité")*H2378</f>
        <v>0</v>
      </c>
      <c r="T2378" s="47">
        <f t="shared" ref="T2378" si="8942">IF(S2378="","",S2378*AD$2)</f>
        <v>0</v>
      </c>
      <c r="U2378" s="50">
        <f t="shared" ref="U2378" si="8943">COUNTIF(D2378:D2381,"E&lt;3 ans")</f>
        <v>0</v>
      </c>
      <c r="V2378" s="47">
        <f t="shared" ref="V2378" si="8944">SUM(J2378,L2378,N2378,P2378,R2378,T2378,AE2378)</f>
        <v>0</v>
      </c>
      <c r="W2378" s="44">
        <f t="shared" ref="W2378" si="8945">SUM(O2378,Q2378,S2378)</f>
        <v>0</v>
      </c>
      <c r="X2378"/>
      <c r="Y2378"/>
      <c r="Z2378"/>
      <c r="AA2378"/>
      <c r="AB2378"/>
    </row>
    <row r="2379" spans="1:28" x14ac:dyDescent="0.25">
      <c r="A2379" s="61"/>
      <c r="B2379" s="40"/>
      <c r="D2379" s="42"/>
      <c r="E2379" s="58"/>
      <c r="F2379" s="55"/>
      <c r="G2379" s="55"/>
      <c r="H2379" s="51"/>
      <c r="I2379" s="51"/>
      <c r="J2379" s="48"/>
      <c r="K2379" s="51"/>
      <c r="L2379" s="48"/>
      <c r="M2379" s="51"/>
      <c r="N2379" s="48"/>
      <c r="O2379" s="51"/>
      <c r="P2379" s="48"/>
      <c r="Q2379" s="51"/>
      <c r="R2379" s="48"/>
      <c r="S2379" s="51"/>
      <c r="T2379" s="48"/>
      <c r="U2379" s="51"/>
      <c r="V2379" s="48"/>
      <c r="W2379" s="45"/>
      <c r="X2379"/>
      <c r="Y2379"/>
      <c r="Z2379"/>
      <c r="AA2379"/>
      <c r="AB2379"/>
    </row>
    <row r="2380" spans="1:28" x14ac:dyDescent="0.25">
      <c r="A2380" s="61"/>
      <c r="B2380" s="40"/>
      <c r="D2380" s="42"/>
      <c r="E2380" s="58"/>
      <c r="F2380" s="55"/>
      <c r="G2380" s="55"/>
      <c r="H2380" s="51"/>
      <c r="I2380" s="51"/>
      <c r="J2380" s="48"/>
      <c r="K2380" s="51"/>
      <c r="L2380" s="48"/>
      <c r="M2380" s="51"/>
      <c r="N2380" s="48"/>
      <c r="O2380" s="51"/>
      <c r="P2380" s="48"/>
      <c r="Q2380" s="51"/>
      <c r="R2380" s="48"/>
      <c r="S2380" s="51"/>
      <c r="T2380" s="48"/>
      <c r="U2380" s="51"/>
      <c r="V2380" s="48"/>
      <c r="W2380" s="45"/>
      <c r="X2380"/>
      <c r="Y2380"/>
      <c r="Z2380"/>
      <c r="AA2380"/>
      <c r="AB2380"/>
    </row>
    <row r="2381" spans="1:28" ht="15.75" thickBot="1" x14ac:dyDescent="0.3">
      <c r="A2381" s="62"/>
      <c r="B2381" s="41"/>
      <c r="C2381" s="35"/>
      <c r="D2381" s="25"/>
      <c r="E2381" s="59"/>
      <c r="F2381" s="56"/>
      <c r="G2381" s="56"/>
      <c r="H2381" s="52"/>
      <c r="I2381" s="52"/>
      <c r="J2381" s="53"/>
      <c r="K2381" s="52"/>
      <c r="L2381" s="53"/>
      <c r="M2381" s="52"/>
      <c r="N2381" s="53"/>
      <c r="O2381" s="52"/>
      <c r="P2381" s="53"/>
      <c r="Q2381" s="52"/>
      <c r="R2381" s="53"/>
      <c r="S2381" s="52"/>
      <c r="T2381" s="53"/>
      <c r="U2381" s="52"/>
      <c r="V2381" s="49"/>
      <c r="W2381" s="46"/>
      <c r="X2381"/>
      <c r="Y2381"/>
      <c r="Z2381"/>
      <c r="AA2381"/>
      <c r="AB2381"/>
    </row>
    <row r="2382" spans="1:28" x14ac:dyDescent="0.25">
      <c r="A2382" s="60"/>
      <c r="B2382" s="37" t="str">
        <f>IFERROR(VLOOKUP(A2382,'Listing Clients'!A:K,2,0),"")</f>
        <v/>
      </c>
      <c r="C2382" s="39" t="str">
        <f>IFERROR(VLOOKUP(A2382,'Listing Clients'!A:K,3,0),"")</f>
        <v/>
      </c>
      <c r="D2382" s="24"/>
      <c r="E2382" s="57"/>
      <c r="F2382" s="54"/>
      <c r="G2382" s="54"/>
      <c r="H2382" s="50">
        <f t="shared" ref="H2382" si="8946">G2382-F2382</f>
        <v>0</v>
      </c>
      <c r="I2382" s="50">
        <f t="shared" ref="I2382" si="8947">COUNTIF(D2382:D2385,"Adulte")*H2382</f>
        <v>0</v>
      </c>
      <c r="J2382" s="47">
        <f t="shared" ref="J2382" si="8948">IF(I2382="","",I2382*Y$2)</f>
        <v>0</v>
      </c>
      <c r="K2382" s="50">
        <f t="shared" ref="K2382" si="8949">COUNTIF(D2382:D2385,"E&lt;10 ans")*H2382</f>
        <v>0</v>
      </c>
      <c r="L2382" s="47">
        <f t="shared" si="8919"/>
        <v>0</v>
      </c>
      <c r="M2382" s="50">
        <f t="shared" ref="M2382" si="8950">COUNTIF(D2382:D2385,"Invité")*H2382</f>
        <v>0</v>
      </c>
      <c r="N2382" s="47">
        <f t="shared" ref="N2382" si="8951">IF(M2382="","",M2382*AC$2)</f>
        <v>0</v>
      </c>
      <c r="O2382" s="50">
        <f t="shared" ref="O2382" si="8952">COUNTIF(D2382:D2385,"Adulte")*H2382</f>
        <v>0</v>
      </c>
      <c r="P2382" s="47">
        <f t="shared" ref="P2382" si="8953">IF(O2382="","",O2382*Z$2)</f>
        <v>0</v>
      </c>
      <c r="Q2382" s="50">
        <f t="shared" ref="Q2382" si="8954">COUNTIF(D2382:D2385,"E&lt;10 ans")*H2382</f>
        <v>0</v>
      </c>
      <c r="R2382" s="47">
        <f t="shared" ref="R2382" si="8955">IF(Q2382="","",Q2382*AB$2)</f>
        <v>0</v>
      </c>
      <c r="S2382" s="50">
        <f t="shared" ref="S2382" si="8956">COUNTIF(D2382:D2385,"Invité")*H2382</f>
        <v>0</v>
      </c>
      <c r="T2382" s="47">
        <f t="shared" ref="T2382" si="8957">IF(S2382="","",S2382*AD$2)</f>
        <v>0</v>
      </c>
      <c r="U2382" s="50">
        <f t="shared" ref="U2382" si="8958">COUNTIF(D2382:D2385,"E&lt;3 ans")</f>
        <v>0</v>
      </c>
      <c r="V2382" s="47">
        <f t="shared" ref="V2382" si="8959">SUM(J2382,L2382,N2382,P2382,R2382,T2382,AE2382)</f>
        <v>0</v>
      </c>
      <c r="W2382" s="44">
        <f t="shared" ref="W2382" si="8960">SUM(O2382,Q2382,S2382)</f>
        <v>0</v>
      </c>
      <c r="X2382"/>
      <c r="Y2382"/>
      <c r="Z2382"/>
      <c r="AA2382"/>
      <c r="AB2382"/>
    </row>
    <row r="2383" spans="1:28" x14ac:dyDescent="0.25">
      <c r="A2383" s="61"/>
      <c r="B2383" s="40"/>
      <c r="D2383" s="42"/>
      <c r="E2383" s="58"/>
      <c r="F2383" s="55"/>
      <c r="G2383" s="55"/>
      <c r="H2383" s="51"/>
      <c r="I2383" s="51"/>
      <c r="J2383" s="48"/>
      <c r="K2383" s="51"/>
      <c r="L2383" s="48"/>
      <c r="M2383" s="51"/>
      <c r="N2383" s="48"/>
      <c r="O2383" s="51"/>
      <c r="P2383" s="48"/>
      <c r="Q2383" s="51"/>
      <c r="R2383" s="48"/>
      <c r="S2383" s="51"/>
      <c r="T2383" s="48"/>
      <c r="U2383" s="51"/>
      <c r="V2383" s="48"/>
      <c r="W2383" s="45"/>
      <c r="X2383"/>
      <c r="Y2383"/>
      <c r="Z2383"/>
      <c r="AA2383"/>
      <c r="AB2383"/>
    </row>
    <row r="2384" spans="1:28" x14ac:dyDescent="0.25">
      <c r="A2384" s="61"/>
      <c r="B2384" s="40"/>
      <c r="D2384" s="42"/>
      <c r="E2384" s="58"/>
      <c r="F2384" s="55"/>
      <c r="G2384" s="55"/>
      <c r="H2384" s="51"/>
      <c r="I2384" s="51"/>
      <c r="J2384" s="48"/>
      <c r="K2384" s="51"/>
      <c r="L2384" s="48"/>
      <c r="M2384" s="51"/>
      <c r="N2384" s="48"/>
      <c r="O2384" s="51"/>
      <c r="P2384" s="48"/>
      <c r="Q2384" s="51"/>
      <c r="R2384" s="48"/>
      <c r="S2384" s="51"/>
      <c r="T2384" s="48"/>
      <c r="U2384" s="51"/>
      <c r="V2384" s="48"/>
      <c r="W2384" s="45"/>
      <c r="X2384"/>
      <c r="Y2384"/>
      <c r="Z2384"/>
      <c r="AA2384"/>
      <c r="AB2384"/>
    </row>
    <row r="2385" spans="1:28" ht="15.75" thickBot="1" x14ac:dyDescent="0.3">
      <c r="A2385" s="62"/>
      <c r="B2385" s="41"/>
      <c r="C2385" s="35"/>
      <c r="D2385" s="25"/>
      <c r="E2385" s="59"/>
      <c r="F2385" s="56"/>
      <c r="G2385" s="56"/>
      <c r="H2385" s="52"/>
      <c r="I2385" s="52"/>
      <c r="J2385" s="53"/>
      <c r="K2385" s="52"/>
      <c r="L2385" s="53"/>
      <c r="M2385" s="52"/>
      <c r="N2385" s="53"/>
      <c r="O2385" s="52"/>
      <c r="P2385" s="53"/>
      <c r="Q2385" s="52"/>
      <c r="R2385" s="53"/>
      <c r="S2385" s="52"/>
      <c r="T2385" s="53"/>
      <c r="U2385" s="52"/>
      <c r="V2385" s="49"/>
      <c r="W2385" s="46"/>
      <c r="X2385"/>
      <c r="Y2385"/>
      <c r="Z2385"/>
      <c r="AA2385"/>
      <c r="AB2385"/>
    </row>
    <row r="2386" spans="1:28" x14ac:dyDescent="0.25">
      <c r="A2386" s="60"/>
      <c r="B2386" s="37" t="str">
        <f>IFERROR(VLOOKUP(A2386,'Listing Clients'!A:K,2,0),"")</f>
        <v/>
      </c>
      <c r="C2386" s="39" t="str">
        <f>IFERROR(VLOOKUP(A2386,'Listing Clients'!A:K,3,0),"")</f>
        <v/>
      </c>
      <c r="D2386" s="24"/>
      <c r="E2386" s="57"/>
      <c r="F2386" s="54"/>
      <c r="G2386" s="54"/>
      <c r="H2386" s="50">
        <f t="shared" ref="H2386" si="8961">G2386-F2386</f>
        <v>0</v>
      </c>
      <c r="I2386" s="50">
        <f t="shared" ref="I2386" si="8962">COUNTIF(D2386:D2389,"Adulte")*H2386</f>
        <v>0</v>
      </c>
      <c r="J2386" s="47">
        <f t="shared" ref="J2386" si="8963">IF(I2386="","",I2386*Y$2)</f>
        <v>0</v>
      </c>
      <c r="K2386" s="50">
        <f t="shared" ref="K2386" si="8964">COUNTIF(D2386:D2389,"E&lt;10 ans")*H2386</f>
        <v>0</v>
      </c>
      <c r="L2386" s="47">
        <f t="shared" si="8919"/>
        <v>0</v>
      </c>
      <c r="M2386" s="50">
        <f t="shared" ref="M2386" si="8965">COUNTIF(D2386:D2389,"Invité")*H2386</f>
        <v>0</v>
      </c>
      <c r="N2386" s="47">
        <f t="shared" ref="N2386" si="8966">IF(M2386="","",M2386*AC$2)</f>
        <v>0</v>
      </c>
      <c r="O2386" s="50">
        <f t="shared" ref="O2386" si="8967">COUNTIF(D2386:D2389,"Adulte")*H2386</f>
        <v>0</v>
      </c>
      <c r="P2386" s="47">
        <f t="shared" ref="P2386" si="8968">IF(O2386="","",O2386*Z$2)</f>
        <v>0</v>
      </c>
      <c r="Q2386" s="50">
        <f t="shared" ref="Q2386" si="8969">COUNTIF(D2386:D2389,"E&lt;10 ans")*H2386</f>
        <v>0</v>
      </c>
      <c r="R2386" s="47">
        <f t="shared" ref="R2386" si="8970">IF(Q2386="","",Q2386*AB$2)</f>
        <v>0</v>
      </c>
      <c r="S2386" s="50">
        <f t="shared" ref="S2386" si="8971">COUNTIF(D2386:D2389,"Invité")*H2386</f>
        <v>0</v>
      </c>
      <c r="T2386" s="47">
        <f t="shared" ref="T2386" si="8972">IF(S2386="","",S2386*AD$2)</f>
        <v>0</v>
      </c>
      <c r="U2386" s="50">
        <f t="shared" ref="U2386" si="8973">COUNTIF(D2386:D2389,"E&lt;3 ans")</f>
        <v>0</v>
      </c>
      <c r="V2386" s="47">
        <f t="shared" ref="V2386" si="8974">SUM(J2386,L2386,N2386,P2386,R2386,T2386,AE2386)</f>
        <v>0</v>
      </c>
      <c r="W2386" s="44">
        <f t="shared" ref="W2386" si="8975">SUM(O2386,Q2386,S2386)</f>
        <v>0</v>
      </c>
      <c r="X2386"/>
      <c r="Y2386"/>
      <c r="Z2386"/>
      <c r="AA2386"/>
      <c r="AB2386"/>
    </row>
    <row r="2387" spans="1:28" x14ac:dyDescent="0.25">
      <c r="A2387" s="61"/>
      <c r="B2387" s="40"/>
      <c r="D2387" s="42"/>
      <c r="E2387" s="58"/>
      <c r="F2387" s="55"/>
      <c r="G2387" s="55"/>
      <c r="H2387" s="51"/>
      <c r="I2387" s="51"/>
      <c r="J2387" s="48"/>
      <c r="K2387" s="51"/>
      <c r="L2387" s="48"/>
      <c r="M2387" s="51"/>
      <c r="N2387" s="48"/>
      <c r="O2387" s="51"/>
      <c r="P2387" s="48"/>
      <c r="Q2387" s="51"/>
      <c r="R2387" s="48"/>
      <c r="S2387" s="51"/>
      <c r="T2387" s="48"/>
      <c r="U2387" s="51"/>
      <c r="V2387" s="48"/>
      <c r="W2387" s="45"/>
      <c r="X2387"/>
      <c r="Y2387"/>
      <c r="Z2387"/>
      <c r="AA2387"/>
      <c r="AB2387"/>
    </row>
    <row r="2388" spans="1:28" x14ac:dyDescent="0.25">
      <c r="A2388" s="61"/>
      <c r="B2388" s="40"/>
      <c r="D2388" s="42"/>
      <c r="E2388" s="58"/>
      <c r="F2388" s="55"/>
      <c r="G2388" s="55"/>
      <c r="H2388" s="51"/>
      <c r="I2388" s="51"/>
      <c r="J2388" s="48"/>
      <c r="K2388" s="51"/>
      <c r="L2388" s="48"/>
      <c r="M2388" s="51"/>
      <c r="N2388" s="48"/>
      <c r="O2388" s="51"/>
      <c r="P2388" s="48"/>
      <c r="Q2388" s="51"/>
      <c r="R2388" s="48"/>
      <c r="S2388" s="51"/>
      <c r="T2388" s="48"/>
      <c r="U2388" s="51"/>
      <c r="V2388" s="48"/>
      <c r="W2388" s="45"/>
      <c r="X2388"/>
      <c r="Y2388"/>
      <c r="Z2388"/>
      <c r="AA2388"/>
      <c r="AB2388"/>
    </row>
    <row r="2389" spans="1:28" ht="15.75" thickBot="1" x14ac:dyDescent="0.3">
      <c r="A2389" s="62"/>
      <c r="B2389" s="41"/>
      <c r="C2389" s="35"/>
      <c r="D2389" s="25"/>
      <c r="E2389" s="59"/>
      <c r="F2389" s="56"/>
      <c r="G2389" s="56"/>
      <c r="H2389" s="52"/>
      <c r="I2389" s="52"/>
      <c r="J2389" s="53"/>
      <c r="K2389" s="52"/>
      <c r="L2389" s="53"/>
      <c r="M2389" s="52"/>
      <c r="N2389" s="53"/>
      <c r="O2389" s="52"/>
      <c r="P2389" s="53"/>
      <c r="Q2389" s="52"/>
      <c r="R2389" s="53"/>
      <c r="S2389" s="52"/>
      <c r="T2389" s="53"/>
      <c r="U2389" s="52"/>
      <c r="V2389" s="49"/>
      <c r="W2389" s="46"/>
      <c r="X2389"/>
      <c r="Y2389"/>
      <c r="Z2389"/>
      <c r="AA2389"/>
      <c r="AB2389"/>
    </row>
    <row r="2390" spans="1:28" x14ac:dyDescent="0.25">
      <c r="A2390" s="60"/>
      <c r="B2390" s="37" t="str">
        <f>IFERROR(VLOOKUP(A2390,'Listing Clients'!A:K,2,0),"")</f>
        <v/>
      </c>
      <c r="C2390" s="39" t="str">
        <f>IFERROR(VLOOKUP(A2390,'Listing Clients'!A:K,3,0),"")</f>
        <v/>
      </c>
      <c r="D2390" s="24"/>
      <c r="E2390" s="57"/>
      <c r="F2390" s="54"/>
      <c r="G2390" s="54"/>
      <c r="H2390" s="50">
        <f t="shared" ref="H2390" si="8976">G2390-F2390</f>
        <v>0</v>
      </c>
      <c r="I2390" s="50">
        <f t="shared" ref="I2390" si="8977">COUNTIF(D2390:D2393,"Adulte")*H2390</f>
        <v>0</v>
      </c>
      <c r="J2390" s="47">
        <f t="shared" ref="J2390" si="8978">IF(I2390="","",I2390*Y$2)</f>
        <v>0</v>
      </c>
      <c r="K2390" s="50">
        <f t="shared" ref="K2390" si="8979">COUNTIF(D2390:D2393,"E&lt;10 ans")*H2390</f>
        <v>0</v>
      </c>
      <c r="L2390" s="47">
        <f t="shared" si="8919"/>
        <v>0</v>
      </c>
      <c r="M2390" s="50">
        <f t="shared" ref="M2390" si="8980">COUNTIF(D2390:D2393,"Invité")*H2390</f>
        <v>0</v>
      </c>
      <c r="N2390" s="47">
        <f t="shared" ref="N2390" si="8981">IF(M2390="","",M2390*AC$2)</f>
        <v>0</v>
      </c>
      <c r="O2390" s="50">
        <f t="shared" ref="O2390" si="8982">COUNTIF(D2390:D2393,"Adulte")*H2390</f>
        <v>0</v>
      </c>
      <c r="P2390" s="47">
        <f t="shared" ref="P2390" si="8983">IF(O2390="","",O2390*Z$2)</f>
        <v>0</v>
      </c>
      <c r="Q2390" s="50">
        <f t="shared" ref="Q2390" si="8984">COUNTIF(D2390:D2393,"E&lt;10 ans")*H2390</f>
        <v>0</v>
      </c>
      <c r="R2390" s="47">
        <f t="shared" ref="R2390" si="8985">IF(Q2390="","",Q2390*AB$2)</f>
        <v>0</v>
      </c>
      <c r="S2390" s="50">
        <f t="shared" ref="S2390" si="8986">COUNTIF(D2390:D2393,"Invité")*H2390</f>
        <v>0</v>
      </c>
      <c r="T2390" s="47">
        <f t="shared" ref="T2390" si="8987">IF(S2390="","",S2390*AD$2)</f>
        <v>0</v>
      </c>
      <c r="U2390" s="50">
        <f t="shared" ref="U2390" si="8988">COUNTIF(D2390:D2393,"E&lt;3 ans")</f>
        <v>0</v>
      </c>
      <c r="V2390" s="47">
        <f t="shared" ref="V2390" si="8989">SUM(J2390,L2390,N2390,P2390,R2390,T2390,AE2390)</f>
        <v>0</v>
      </c>
      <c r="W2390" s="44">
        <f t="shared" ref="W2390" si="8990">SUM(O2390,Q2390,S2390)</f>
        <v>0</v>
      </c>
      <c r="X2390"/>
      <c r="Y2390"/>
      <c r="Z2390"/>
      <c r="AA2390"/>
      <c r="AB2390"/>
    </row>
    <row r="2391" spans="1:28" x14ac:dyDescent="0.25">
      <c r="A2391" s="61"/>
      <c r="B2391" s="40"/>
      <c r="D2391" s="42"/>
      <c r="E2391" s="58"/>
      <c r="F2391" s="55"/>
      <c r="G2391" s="55"/>
      <c r="H2391" s="51"/>
      <c r="I2391" s="51"/>
      <c r="J2391" s="48"/>
      <c r="K2391" s="51"/>
      <c r="L2391" s="48"/>
      <c r="M2391" s="51"/>
      <c r="N2391" s="48"/>
      <c r="O2391" s="51"/>
      <c r="P2391" s="48"/>
      <c r="Q2391" s="51"/>
      <c r="R2391" s="48"/>
      <c r="S2391" s="51"/>
      <c r="T2391" s="48"/>
      <c r="U2391" s="51"/>
      <c r="V2391" s="48"/>
      <c r="W2391" s="45"/>
      <c r="X2391"/>
      <c r="Y2391"/>
      <c r="Z2391"/>
      <c r="AA2391"/>
      <c r="AB2391"/>
    </row>
    <row r="2392" spans="1:28" x14ac:dyDescent="0.25">
      <c r="A2392" s="61"/>
      <c r="B2392" s="40"/>
      <c r="D2392" s="42"/>
      <c r="E2392" s="58"/>
      <c r="F2392" s="55"/>
      <c r="G2392" s="55"/>
      <c r="H2392" s="51"/>
      <c r="I2392" s="51"/>
      <c r="J2392" s="48"/>
      <c r="K2392" s="51"/>
      <c r="L2392" s="48"/>
      <c r="M2392" s="51"/>
      <c r="N2392" s="48"/>
      <c r="O2392" s="51"/>
      <c r="P2392" s="48"/>
      <c r="Q2392" s="51"/>
      <c r="R2392" s="48"/>
      <c r="S2392" s="51"/>
      <c r="T2392" s="48"/>
      <c r="U2392" s="51"/>
      <c r="V2392" s="48"/>
      <c r="W2392" s="45"/>
      <c r="X2392"/>
      <c r="Y2392"/>
      <c r="Z2392"/>
      <c r="AA2392"/>
      <c r="AB2392"/>
    </row>
    <row r="2393" spans="1:28" ht="15.75" thickBot="1" x14ac:dyDescent="0.3">
      <c r="A2393" s="62"/>
      <c r="B2393" s="41"/>
      <c r="C2393" s="35"/>
      <c r="D2393" s="25"/>
      <c r="E2393" s="59"/>
      <c r="F2393" s="56"/>
      <c r="G2393" s="56"/>
      <c r="H2393" s="52"/>
      <c r="I2393" s="52"/>
      <c r="J2393" s="53"/>
      <c r="K2393" s="52"/>
      <c r="L2393" s="53"/>
      <c r="M2393" s="52"/>
      <c r="N2393" s="53"/>
      <c r="O2393" s="52"/>
      <c r="P2393" s="53"/>
      <c r="Q2393" s="52"/>
      <c r="R2393" s="53"/>
      <c r="S2393" s="52"/>
      <c r="T2393" s="53"/>
      <c r="U2393" s="52"/>
      <c r="V2393" s="49"/>
      <c r="W2393" s="46"/>
      <c r="X2393"/>
      <c r="Y2393"/>
      <c r="Z2393"/>
      <c r="AA2393"/>
      <c r="AB2393"/>
    </row>
    <row r="2394" spans="1:28" x14ac:dyDescent="0.25">
      <c r="A2394" s="60"/>
      <c r="B2394" s="37" t="str">
        <f>IFERROR(VLOOKUP(A2394,'Listing Clients'!A:K,2,0),"")</f>
        <v/>
      </c>
      <c r="C2394" s="39" t="str">
        <f>IFERROR(VLOOKUP(A2394,'Listing Clients'!A:K,3,0),"")</f>
        <v/>
      </c>
      <c r="D2394" s="24"/>
      <c r="E2394" s="57"/>
      <c r="F2394" s="54"/>
      <c r="G2394" s="54"/>
      <c r="H2394" s="50">
        <f t="shared" ref="H2394" si="8991">G2394-F2394</f>
        <v>0</v>
      </c>
      <c r="I2394" s="50">
        <f t="shared" ref="I2394" si="8992">COUNTIF(D2394:D2397,"Adulte")*H2394</f>
        <v>0</v>
      </c>
      <c r="J2394" s="47">
        <f t="shared" ref="J2394" si="8993">IF(I2394="","",I2394*Y$2)</f>
        <v>0</v>
      </c>
      <c r="K2394" s="50">
        <f t="shared" ref="K2394" si="8994">COUNTIF(D2394:D2397,"E&lt;10 ans")*H2394</f>
        <v>0</v>
      </c>
      <c r="L2394" s="47">
        <f t="shared" si="8919"/>
        <v>0</v>
      </c>
      <c r="M2394" s="50">
        <f t="shared" ref="M2394" si="8995">COUNTIF(D2394:D2397,"Invité")*H2394</f>
        <v>0</v>
      </c>
      <c r="N2394" s="47">
        <f t="shared" ref="N2394" si="8996">IF(M2394="","",M2394*AC$2)</f>
        <v>0</v>
      </c>
      <c r="O2394" s="50">
        <f t="shared" ref="O2394" si="8997">COUNTIF(D2394:D2397,"Adulte")*H2394</f>
        <v>0</v>
      </c>
      <c r="P2394" s="47">
        <f t="shared" ref="P2394" si="8998">IF(O2394="","",O2394*Z$2)</f>
        <v>0</v>
      </c>
      <c r="Q2394" s="50">
        <f t="shared" ref="Q2394" si="8999">COUNTIF(D2394:D2397,"E&lt;10 ans")*H2394</f>
        <v>0</v>
      </c>
      <c r="R2394" s="47">
        <f t="shared" ref="R2394" si="9000">IF(Q2394="","",Q2394*AB$2)</f>
        <v>0</v>
      </c>
      <c r="S2394" s="50">
        <f t="shared" ref="S2394" si="9001">COUNTIF(D2394:D2397,"Invité")*H2394</f>
        <v>0</v>
      </c>
      <c r="T2394" s="47">
        <f t="shared" ref="T2394" si="9002">IF(S2394="","",S2394*AD$2)</f>
        <v>0</v>
      </c>
      <c r="U2394" s="50">
        <f t="shared" ref="U2394" si="9003">COUNTIF(D2394:D2397,"E&lt;3 ans")</f>
        <v>0</v>
      </c>
      <c r="V2394" s="47">
        <f t="shared" ref="V2394" si="9004">SUM(J2394,L2394,N2394,P2394,R2394,T2394,AE2394)</f>
        <v>0</v>
      </c>
      <c r="W2394" s="44">
        <f t="shared" ref="W2394" si="9005">SUM(O2394,Q2394,S2394)</f>
        <v>0</v>
      </c>
      <c r="X2394"/>
      <c r="Y2394"/>
      <c r="Z2394"/>
      <c r="AA2394"/>
      <c r="AB2394"/>
    </row>
    <row r="2395" spans="1:28" x14ac:dyDescent="0.25">
      <c r="A2395" s="61"/>
      <c r="B2395" s="40"/>
      <c r="D2395" s="42"/>
      <c r="E2395" s="58"/>
      <c r="F2395" s="55"/>
      <c r="G2395" s="55"/>
      <c r="H2395" s="51"/>
      <c r="I2395" s="51"/>
      <c r="J2395" s="48"/>
      <c r="K2395" s="51"/>
      <c r="L2395" s="48"/>
      <c r="M2395" s="51"/>
      <c r="N2395" s="48"/>
      <c r="O2395" s="51"/>
      <c r="P2395" s="48"/>
      <c r="Q2395" s="51"/>
      <c r="R2395" s="48"/>
      <c r="S2395" s="51"/>
      <c r="T2395" s="48"/>
      <c r="U2395" s="51"/>
      <c r="V2395" s="48"/>
      <c r="W2395" s="45"/>
      <c r="X2395"/>
      <c r="Y2395"/>
      <c r="Z2395"/>
      <c r="AA2395"/>
      <c r="AB2395"/>
    </row>
    <row r="2396" spans="1:28" x14ac:dyDescent="0.25">
      <c r="A2396" s="61"/>
      <c r="B2396" s="40"/>
      <c r="D2396" s="42"/>
      <c r="E2396" s="58"/>
      <c r="F2396" s="55"/>
      <c r="G2396" s="55"/>
      <c r="H2396" s="51"/>
      <c r="I2396" s="51"/>
      <c r="J2396" s="48"/>
      <c r="K2396" s="51"/>
      <c r="L2396" s="48"/>
      <c r="M2396" s="51"/>
      <c r="N2396" s="48"/>
      <c r="O2396" s="51"/>
      <c r="P2396" s="48"/>
      <c r="Q2396" s="51"/>
      <c r="R2396" s="48"/>
      <c r="S2396" s="51"/>
      <c r="T2396" s="48"/>
      <c r="U2396" s="51"/>
      <c r="V2396" s="48"/>
      <c r="W2396" s="45"/>
      <c r="X2396"/>
      <c r="Y2396"/>
      <c r="Z2396"/>
      <c r="AA2396"/>
      <c r="AB2396"/>
    </row>
    <row r="2397" spans="1:28" ht="15.75" thickBot="1" x14ac:dyDescent="0.3">
      <c r="A2397" s="62"/>
      <c r="B2397" s="41"/>
      <c r="C2397" s="35"/>
      <c r="D2397" s="25"/>
      <c r="E2397" s="59"/>
      <c r="F2397" s="56"/>
      <c r="G2397" s="56"/>
      <c r="H2397" s="52"/>
      <c r="I2397" s="52"/>
      <c r="J2397" s="53"/>
      <c r="K2397" s="52"/>
      <c r="L2397" s="53"/>
      <c r="M2397" s="52"/>
      <c r="N2397" s="53"/>
      <c r="O2397" s="52"/>
      <c r="P2397" s="53"/>
      <c r="Q2397" s="52"/>
      <c r="R2397" s="53"/>
      <c r="S2397" s="52"/>
      <c r="T2397" s="53"/>
      <c r="U2397" s="52"/>
      <c r="V2397" s="49"/>
      <c r="W2397" s="46"/>
      <c r="X2397"/>
      <c r="Y2397"/>
      <c r="Z2397"/>
      <c r="AA2397"/>
      <c r="AB2397"/>
    </row>
    <row r="2398" spans="1:28" x14ac:dyDescent="0.25">
      <c r="A2398" s="60"/>
      <c r="B2398" s="37" t="str">
        <f>IFERROR(VLOOKUP(A2398,'Listing Clients'!A:K,2,0),"")</f>
        <v/>
      </c>
      <c r="C2398" s="39" t="str">
        <f>IFERROR(VLOOKUP(A2398,'Listing Clients'!A:K,3,0),"")</f>
        <v/>
      </c>
      <c r="D2398" s="24"/>
      <c r="E2398" s="57"/>
      <c r="F2398" s="54"/>
      <c r="G2398" s="54"/>
      <c r="H2398" s="50">
        <f t="shared" ref="H2398" si="9006">G2398-F2398</f>
        <v>0</v>
      </c>
      <c r="I2398" s="50">
        <f t="shared" ref="I2398" si="9007">COUNTIF(D2398:D2401,"Adulte")*H2398</f>
        <v>0</v>
      </c>
      <c r="J2398" s="47">
        <f t="shared" ref="J2398" si="9008">IF(I2398="","",I2398*Y$2)</f>
        <v>0</v>
      </c>
      <c r="K2398" s="50">
        <f t="shared" ref="K2398" si="9009">COUNTIF(D2398:D2401,"E&lt;10 ans")*H2398</f>
        <v>0</v>
      </c>
      <c r="L2398" s="47">
        <f t="shared" si="8919"/>
        <v>0</v>
      </c>
      <c r="M2398" s="50">
        <f t="shared" ref="M2398" si="9010">COUNTIF(D2398:D2401,"Invité")*H2398</f>
        <v>0</v>
      </c>
      <c r="N2398" s="47">
        <f t="shared" ref="N2398" si="9011">IF(M2398="","",M2398*AC$2)</f>
        <v>0</v>
      </c>
      <c r="O2398" s="50">
        <f t="shared" ref="O2398" si="9012">COUNTIF(D2398:D2401,"Adulte")*H2398</f>
        <v>0</v>
      </c>
      <c r="P2398" s="47">
        <f t="shared" ref="P2398" si="9013">IF(O2398="","",O2398*Z$2)</f>
        <v>0</v>
      </c>
      <c r="Q2398" s="50">
        <f t="shared" ref="Q2398" si="9014">COUNTIF(D2398:D2401,"E&lt;10 ans")*H2398</f>
        <v>0</v>
      </c>
      <c r="R2398" s="47">
        <f t="shared" ref="R2398" si="9015">IF(Q2398="","",Q2398*AB$2)</f>
        <v>0</v>
      </c>
      <c r="S2398" s="50">
        <f t="shared" ref="S2398" si="9016">COUNTIF(D2398:D2401,"Invité")*H2398</f>
        <v>0</v>
      </c>
      <c r="T2398" s="47">
        <f t="shared" ref="T2398" si="9017">IF(S2398="","",S2398*AD$2)</f>
        <v>0</v>
      </c>
      <c r="U2398" s="50">
        <f t="shared" ref="U2398" si="9018">COUNTIF(D2398:D2401,"E&lt;3 ans")</f>
        <v>0</v>
      </c>
      <c r="V2398" s="47">
        <f t="shared" ref="V2398" si="9019">SUM(J2398,L2398,N2398,P2398,R2398,T2398,AE2398)</f>
        <v>0</v>
      </c>
      <c r="W2398" s="44">
        <f t="shared" ref="W2398" si="9020">SUM(O2398,Q2398,S2398)</f>
        <v>0</v>
      </c>
      <c r="X2398"/>
      <c r="Y2398"/>
      <c r="Z2398"/>
      <c r="AA2398"/>
      <c r="AB2398"/>
    </row>
    <row r="2399" spans="1:28" x14ac:dyDescent="0.25">
      <c r="A2399" s="61"/>
      <c r="B2399" s="40"/>
      <c r="D2399" s="42"/>
      <c r="E2399" s="58"/>
      <c r="F2399" s="55"/>
      <c r="G2399" s="55"/>
      <c r="H2399" s="51"/>
      <c r="I2399" s="51"/>
      <c r="J2399" s="48"/>
      <c r="K2399" s="51"/>
      <c r="L2399" s="48"/>
      <c r="M2399" s="51"/>
      <c r="N2399" s="48"/>
      <c r="O2399" s="51"/>
      <c r="P2399" s="48"/>
      <c r="Q2399" s="51"/>
      <c r="R2399" s="48"/>
      <c r="S2399" s="51"/>
      <c r="T2399" s="48"/>
      <c r="U2399" s="51"/>
      <c r="V2399" s="48"/>
      <c r="W2399" s="45"/>
      <c r="X2399"/>
      <c r="Y2399"/>
      <c r="Z2399"/>
      <c r="AA2399"/>
      <c r="AB2399"/>
    </row>
    <row r="2400" spans="1:28" x14ac:dyDescent="0.25">
      <c r="A2400" s="61"/>
      <c r="B2400" s="40"/>
      <c r="D2400" s="42"/>
      <c r="E2400" s="58"/>
      <c r="F2400" s="55"/>
      <c r="G2400" s="55"/>
      <c r="H2400" s="51"/>
      <c r="I2400" s="51"/>
      <c r="J2400" s="48"/>
      <c r="K2400" s="51"/>
      <c r="L2400" s="48"/>
      <c r="M2400" s="51"/>
      <c r="N2400" s="48"/>
      <c r="O2400" s="51"/>
      <c r="P2400" s="48"/>
      <c r="Q2400" s="51"/>
      <c r="R2400" s="48"/>
      <c r="S2400" s="51"/>
      <c r="T2400" s="48"/>
      <c r="U2400" s="51"/>
      <c r="V2400" s="48"/>
      <c r="W2400" s="45"/>
      <c r="X2400"/>
      <c r="Y2400"/>
      <c r="Z2400"/>
      <c r="AA2400"/>
      <c r="AB2400"/>
    </row>
    <row r="2401" spans="1:28" ht="15.75" thickBot="1" x14ac:dyDescent="0.3">
      <c r="A2401" s="62"/>
      <c r="B2401" s="41"/>
      <c r="C2401" s="35"/>
      <c r="D2401" s="25"/>
      <c r="E2401" s="59"/>
      <c r="F2401" s="56"/>
      <c r="G2401" s="56"/>
      <c r="H2401" s="52"/>
      <c r="I2401" s="52"/>
      <c r="J2401" s="53"/>
      <c r="K2401" s="52"/>
      <c r="L2401" s="53"/>
      <c r="M2401" s="52"/>
      <c r="N2401" s="53"/>
      <c r="O2401" s="52"/>
      <c r="P2401" s="53"/>
      <c r="Q2401" s="52"/>
      <c r="R2401" s="53"/>
      <c r="S2401" s="52"/>
      <c r="T2401" s="53"/>
      <c r="U2401" s="52"/>
      <c r="V2401" s="49"/>
      <c r="W2401" s="46"/>
      <c r="X2401"/>
      <c r="Y2401"/>
      <c r="Z2401"/>
      <c r="AA2401"/>
      <c r="AB2401"/>
    </row>
    <row r="2402" spans="1:28" x14ac:dyDescent="0.25">
      <c r="A2402" s="60"/>
      <c r="B2402" s="37" t="str">
        <f>IFERROR(VLOOKUP(A2402,'Listing Clients'!A:K,2,0),"")</f>
        <v/>
      </c>
      <c r="C2402" s="39" t="str">
        <f>IFERROR(VLOOKUP(A2402,'Listing Clients'!A:K,3,0),"")</f>
        <v/>
      </c>
      <c r="D2402" s="24"/>
      <c r="E2402" s="57"/>
      <c r="F2402" s="54"/>
      <c r="G2402" s="54"/>
      <c r="H2402" s="50">
        <f t="shared" ref="H2402" si="9021">G2402-F2402</f>
        <v>0</v>
      </c>
      <c r="I2402" s="50">
        <f t="shared" ref="I2402" si="9022">COUNTIF(D2402:D2405,"Adulte")*H2402</f>
        <v>0</v>
      </c>
      <c r="J2402" s="47">
        <f t="shared" ref="J2402" si="9023">IF(I2402="","",I2402*Y$2)</f>
        <v>0</v>
      </c>
      <c r="K2402" s="50">
        <f t="shared" ref="K2402" si="9024">COUNTIF(D2402:D2405,"E&lt;10 ans")*H2402</f>
        <v>0</v>
      </c>
      <c r="L2402" s="47">
        <f t="shared" si="8919"/>
        <v>0</v>
      </c>
      <c r="M2402" s="50">
        <f t="shared" ref="M2402" si="9025">COUNTIF(D2402:D2405,"Invité")*H2402</f>
        <v>0</v>
      </c>
      <c r="N2402" s="47">
        <f t="shared" ref="N2402" si="9026">IF(M2402="","",M2402*AC$2)</f>
        <v>0</v>
      </c>
      <c r="O2402" s="50">
        <f t="shared" ref="O2402" si="9027">COUNTIF(D2402:D2405,"Adulte")*H2402</f>
        <v>0</v>
      </c>
      <c r="P2402" s="47">
        <f t="shared" ref="P2402" si="9028">IF(O2402="","",O2402*Z$2)</f>
        <v>0</v>
      </c>
      <c r="Q2402" s="50">
        <f t="shared" ref="Q2402" si="9029">COUNTIF(D2402:D2405,"E&lt;10 ans")*H2402</f>
        <v>0</v>
      </c>
      <c r="R2402" s="47">
        <f t="shared" ref="R2402" si="9030">IF(Q2402="","",Q2402*AB$2)</f>
        <v>0</v>
      </c>
      <c r="S2402" s="50">
        <f t="shared" ref="S2402" si="9031">COUNTIF(D2402:D2405,"Invité")*H2402</f>
        <v>0</v>
      </c>
      <c r="T2402" s="47">
        <f t="shared" ref="T2402" si="9032">IF(S2402="","",S2402*AD$2)</f>
        <v>0</v>
      </c>
      <c r="U2402" s="50">
        <f t="shared" ref="U2402" si="9033">COUNTIF(D2402:D2405,"E&lt;3 ans")</f>
        <v>0</v>
      </c>
      <c r="V2402" s="47">
        <f t="shared" ref="V2402" si="9034">SUM(J2402,L2402,N2402,P2402,R2402,T2402,AE2402)</f>
        <v>0</v>
      </c>
      <c r="W2402" s="44">
        <f t="shared" ref="W2402" si="9035">SUM(O2402,Q2402,S2402)</f>
        <v>0</v>
      </c>
      <c r="X2402"/>
      <c r="Y2402"/>
      <c r="Z2402"/>
      <c r="AA2402"/>
      <c r="AB2402"/>
    </row>
    <row r="2403" spans="1:28" x14ac:dyDescent="0.25">
      <c r="A2403" s="61"/>
      <c r="B2403" s="40"/>
      <c r="D2403" s="42"/>
      <c r="E2403" s="58"/>
      <c r="F2403" s="55"/>
      <c r="G2403" s="55"/>
      <c r="H2403" s="51"/>
      <c r="I2403" s="51"/>
      <c r="J2403" s="48"/>
      <c r="K2403" s="51"/>
      <c r="L2403" s="48"/>
      <c r="M2403" s="51"/>
      <c r="N2403" s="48"/>
      <c r="O2403" s="51"/>
      <c r="P2403" s="48"/>
      <c r="Q2403" s="51"/>
      <c r="R2403" s="48"/>
      <c r="S2403" s="51"/>
      <c r="T2403" s="48"/>
      <c r="U2403" s="51"/>
      <c r="V2403" s="48"/>
      <c r="W2403" s="45"/>
      <c r="X2403"/>
      <c r="Y2403"/>
      <c r="Z2403"/>
      <c r="AA2403"/>
      <c r="AB2403"/>
    </row>
    <row r="2404" spans="1:28" x14ac:dyDescent="0.25">
      <c r="A2404" s="61"/>
      <c r="B2404" s="40"/>
      <c r="D2404" s="42"/>
      <c r="E2404" s="58"/>
      <c r="F2404" s="55"/>
      <c r="G2404" s="55"/>
      <c r="H2404" s="51"/>
      <c r="I2404" s="51"/>
      <c r="J2404" s="48"/>
      <c r="K2404" s="51"/>
      <c r="L2404" s="48"/>
      <c r="M2404" s="51"/>
      <c r="N2404" s="48"/>
      <c r="O2404" s="51"/>
      <c r="P2404" s="48"/>
      <c r="Q2404" s="51"/>
      <c r="R2404" s="48"/>
      <c r="S2404" s="51"/>
      <c r="T2404" s="48"/>
      <c r="U2404" s="51"/>
      <c r="V2404" s="48"/>
      <c r="W2404" s="45"/>
      <c r="X2404"/>
      <c r="Y2404"/>
      <c r="Z2404"/>
      <c r="AA2404"/>
      <c r="AB2404"/>
    </row>
    <row r="2405" spans="1:28" ht="15.75" thickBot="1" x14ac:dyDescent="0.3">
      <c r="A2405" s="62"/>
      <c r="B2405" s="41"/>
      <c r="C2405" s="35"/>
      <c r="D2405" s="25"/>
      <c r="E2405" s="59"/>
      <c r="F2405" s="56"/>
      <c r="G2405" s="56"/>
      <c r="H2405" s="52"/>
      <c r="I2405" s="52"/>
      <c r="J2405" s="53"/>
      <c r="K2405" s="52"/>
      <c r="L2405" s="53"/>
      <c r="M2405" s="52"/>
      <c r="N2405" s="53"/>
      <c r="O2405" s="52"/>
      <c r="P2405" s="53"/>
      <c r="Q2405" s="52"/>
      <c r="R2405" s="53"/>
      <c r="S2405" s="52"/>
      <c r="T2405" s="53"/>
      <c r="U2405" s="52"/>
      <c r="V2405" s="49"/>
      <c r="W2405" s="46"/>
      <c r="X2405"/>
      <c r="Y2405"/>
      <c r="Z2405"/>
      <c r="AA2405"/>
      <c r="AB2405"/>
    </row>
    <row r="2406" spans="1:28" x14ac:dyDescent="0.25">
      <c r="A2406" s="60"/>
      <c r="B2406" s="37" t="str">
        <f>IFERROR(VLOOKUP(A2406,'Listing Clients'!A:K,2,0),"")</f>
        <v/>
      </c>
      <c r="C2406" s="39" t="str">
        <f>IFERROR(VLOOKUP(A2406,'Listing Clients'!A:K,3,0),"")</f>
        <v/>
      </c>
      <c r="D2406" s="24"/>
      <c r="E2406" s="57"/>
      <c r="F2406" s="54"/>
      <c r="G2406" s="54"/>
      <c r="H2406" s="50">
        <f t="shared" ref="H2406" si="9036">G2406-F2406</f>
        <v>0</v>
      </c>
      <c r="I2406" s="50">
        <f t="shared" ref="I2406" si="9037">COUNTIF(D2406:D2409,"Adulte")*H2406</f>
        <v>0</v>
      </c>
      <c r="J2406" s="47">
        <f t="shared" ref="J2406" si="9038">IF(I2406="","",I2406*Y$2)</f>
        <v>0</v>
      </c>
      <c r="K2406" s="50">
        <f t="shared" ref="K2406" si="9039">COUNTIF(D2406:D2409,"E&lt;10 ans")*H2406</f>
        <v>0</v>
      </c>
      <c r="L2406" s="47">
        <f t="shared" si="8919"/>
        <v>0</v>
      </c>
      <c r="M2406" s="50">
        <f t="shared" ref="M2406" si="9040">COUNTIF(D2406:D2409,"Invité")*H2406</f>
        <v>0</v>
      </c>
      <c r="N2406" s="47">
        <f t="shared" ref="N2406" si="9041">IF(M2406="","",M2406*AC$2)</f>
        <v>0</v>
      </c>
      <c r="O2406" s="50">
        <f t="shared" ref="O2406" si="9042">COUNTIF(D2406:D2409,"Adulte")*H2406</f>
        <v>0</v>
      </c>
      <c r="P2406" s="47">
        <f t="shared" ref="P2406" si="9043">IF(O2406="","",O2406*Z$2)</f>
        <v>0</v>
      </c>
      <c r="Q2406" s="50">
        <f t="shared" ref="Q2406" si="9044">COUNTIF(D2406:D2409,"E&lt;10 ans")*H2406</f>
        <v>0</v>
      </c>
      <c r="R2406" s="47">
        <f t="shared" ref="R2406" si="9045">IF(Q2406="","",Q2406*AB$2)</f>
        <v>0</v>
      </c>
      <c r="S2406" s="50">
        <f t="shared" ref="S2406" si="9046">COUNTIF(D2406:D2409,"Invité")*H2406</f>
        <v>0</v>
      </c>
      <c r="T2406" s="47">
        <f t="shared" ref="T2406" si="9047">IF(S2406="","",S2406*AD$2)</f>
        <v>0</v>
      </c>
      <c r="U2406" s="50">
        <f t="shared" ref="U2406" si="9048">COUNTIF(D2406:D2409,"E&lt;3 ans")</f>
        <v>0</v>
      </c>
      <c r="V2406" s="47">
        <f t="shared" ref="V2406" si="9049">SUM(J2406,L2406,N2406,P2406,R2406,T2406,AE2406)</f>
        <v>0</v>
      </c>
      <c r="W2406" s="44">
        <f t="shared" ref="W2406" si="9050">SUM(O2406,Q2406,S2406)</f>
        <v>0</v>
      </c>
      <c r="X2406"/>
      <c r="Y2406"/>
      <c r="Z2406"/>
      <c r="AA2406"/>
      <c r="AB2406"/>
    </row>
    <row r="2407" spans="1:28" x14ac:dyDescent="0.25">
      <c r="A2407" s="61"/>
      <c r="B2407" s="40"/>
      <c r="D2407" s="42"/>
      <c r="E2407" s="58"/>
      <c r="F2407" s="55"/>
      <c r="G2407" s="55"/>
      <c r="H2407" s="51"/>
      <c r="I2407" s="51"/>
      <c r="J2407" s="48"/>
      <c r="K2407" s="51"/>
      <c r="L2407" s="48"/>
      <c r="M2407" s="51"/>
      <c r="N2407" s="48"/>
      <c r="O2407" s="51"/>
      <c r="P2407" s="48"/>
      <c r="Q2407" s="51"/>
      <c r="R2407" s="48"/>
      <c r="S2407" s="51"/>
      <c r="T2407" s="48"/>
      <c r="U2407" s="51"/>
      <c r="V2407" s="48"/>
      <c r="W2407" s="45"/>
      <c r="X2407"/>
      <c r="Y2407"/>
      <c r="Z2407"/>
      <c r="AA2407"/>
      <c r="AB2407"/>
    </row>
    <row r="2408" spans="1:28" x14ac:dyDescent="0.25">
      <c r="A2408" s="61"/>
      <c r="B2408" s="40"/>
      <c r="D2408" s="42"/>
      <c r="E2408" s="58"/>
      <c r="F2408" s="55"/>
      <c r="G2408" s="55"/>
      <c r="H2408" s="51"/>
      <c r="I2408" s="51"/>
      <c r="J2408" s="48"/>
      <c r="K2408" s="51"/>
      <c r="L2408" s="48"/>
      <c r="M2408" s="51"/>
      <c r="N2408" s="48"/>
      <c r="O2408" s="51"/>
      <c r="P2408" s="48"/>
      <c r="Q2408" s="51"/>
      <c r="R2408" s="48"/>
      <c r="S2408" s="51"/>
      <c r="T2408" s="48"/>
      <c r="U2408" s="51"/>
      <c r="V2408" s="48"/>
      <c r="W2408" s="45"/>
      <c r="X2408"/>
      <c r="Y2408"/>
      <c r="Z2408"/>
      <c r="AA2408"/>
      <c r="AB2408"/>
    </row>
    <row r="2409" spans="1:28" ht="15.75" thickBot="1" x14ac:dyDescent="0.3">
      <c r="A2409" s="62"/>
      <c r="B2409" s="41"/>
      <c r="C2409" s="35"/>
      <c r="D2409" s="25"/>
      <c r="E2409" s="59"/>
      <c r="F2409" s="56"/>
      <c r="G2409" s="56"/>
      <c r="H2409" s="52"/>
      <c r="I2409" s="52"/>
      <c r="J2409" s="53"/>
      <c r="K2409" s="52"/>
      <c r="L2409" s="53"/>
      <c r="M2409" s="52"/>
      <c r="N2409" s="53"/>
      <c r="O2409" s="52"/>
      <c r="P2409" s="53"/>
      <c r="Q2409" s="52"/>
      <c r="R2409" s="53"/>
      <c r="S2409" s="52"/>
      <c r="T2409" s="53"/>
      <c r="U2409" s="52"/>
      <c r="V2409" s="49"/>
      <c r="W2409" s="46"/>
      <c r="X2409"/>
      <c r="Y2409"/>
      <c r="Z2409"/>
      <c r="AA2409"/>
      <c r="AB2409"/>
    </row>
    <row r="2410" spans="1:28" x14ac:dyDescent="0.25">
      <c r="A2410" s="60"/>
      <c r="B2410" s="37" t="str">
        <f>IFERROR(VLOOKUP(A2410,'Listing Clients'!A:K,2,0),"")</f>
        <v/>
      </c>
      <c r="C2410" s="39" t="str">
        <f>IFERROR(VLOOKUP(A2410,'Listing Clients'!A:K,3,0),"")</f>
        <v/>
      </c>
      <c r="D2410" s="24"/>
      <c r="E2410" s="57"/>
      <c r="F2410" s="54"/>
      <c r="G2410" s="54"/>
      <c r="H2410" s="50">
        <f t="shared" ref="H2410" si="9051">G2410-F2410</f>
        <v>0</v>
      </c>
      <c r="I2410" s="50">
        <f t="shared" ref="I2410" si="9052">COUNTIF(D2410:D2413,"Adulte")*H2410</f>
        <v>0</v>
      </c>
      <c r="J2410" s="47">
        <f t="shared" ref="J2410" si="9053">IF(I2410="","",I2410*Y$2)</f>
        <v>0</v>
      </c>
      <c r="K2410" s="50">
        <f t="shared" ref="K2410" si="9054">COUNTIF(D2410:D2413,"E&lt;10 ans")*H2410</f>
        <v>0</v>
      </c>
      <c r="L2410" s="47">
        <f t="shared" si="8919"/>
        <v>0</v>
      </c>
      <c r="M2410" s="50">
        <f t="shared" ref="M2410" si="9055">COUNTIF(D2410:D2413,"Invité")*H2410</f>
        <v>0</v>
      </c>
      <c r="N2410" s="47">
        <f t="shared" ref="N2410" si="9056">IF(M2410="","",M2410*AC$2)</f>
        <v>0</v>
      </c>
      <c r="O2410" s="50">
        <f t="shared" ref="O2410" si="9057">COUNTIF(D2410:D2413,"Adulte")*H2410</f>
        <v>0</v>
      </c>
      <c r="P2410" s="47">
        <f t="shared" ref="P2410" si="9058">IF(O2410="","",O2410*Z$2)</f>
        <v>0</v>
      </c>
      <c r="Q2410" s="50">
        <f t="shared" ref="Q2410" si="9059">COUNTIF(D2410:D2413,"E&lt;10 ans")*H2410</f>
        <v>0</v>
      </c>
      <c r="R2410" s="47">
        <f t="shared" ref="R2410" si="9060">IF(Q2410="","",Q2410*AB$2)</f>
        <v>0</v>
      </c>
      <c r="S2410" s="50">
        <f t="shared" ref="S2410" si="9061">COUNTIF(D2410:D2413,"Invité")*H2410</f>
        <v>0</v>
      </c>
      <c r="T2410" s="47">
        <f t="shared" ref="T2410" si="9062">IF(S2410="","",S2410*AD$2)</f>
        <v>0</v>
      </c>
      <c r="U2410" s="50">
        <f t="shared" ref="U2410" si="9063">COUNTIF(D2410:D2413,"E&lt;3 ans")</f>
        <v>0</v>
      </c>
      <c r="V2410" s="47">
        <f t="shared" ref="V2410" si="9064">SUM(J2410,L2410,N2410,P2410,R2410,T2410,AE2410)</f>
        <v>0</v>
      </c>
      <c r="W2410" s="44">
        <f t="shared" ref="W2410" si="9065">SUM(O2410,Q2410,S2410)</f>
        <v>0</v>
      </c>
      <c r="X2410"/>
      <c r="Y2410"/>
      <c r="Z2410"/>
      <c r="AA2410"/>
      <c r="AB2410"/>
    </row>
    <row r="2411" spans="1:28" x14ac:dyDescent="0.25">
      <c r="A2411" s="61"/>
      <c r="B2411" s="40"/>
      <c r="D2411" s="42"/>
      <c r="E2411" s="58"/>
      <c r="F2411" s="55"/>
      <c r="G2411" s="55"/>
      <c r="H2411" s="51"/>
      <c r="I2411" s="51"/>
      <c r="J2411" s="48"/>
      <c r="K2411" s="51"/>
      <c r="L2411" s="48"/>
      <c r="M2411" s="51"/>
      <c r="N2411" s="48"/>
      <c r="O2411" s="51"/>
      <c r="P2411" s="48"/>
      <c r="Q2411" s="51"/>
      <c r="R2411" s="48"/>
      <c r="S2411" s="51"/>
      <c r="T2411" s="48"/>
      <c r="U2411" s="51"/>
      <c r="V2411" s="48"/>
      <c r="W2411" s="45"/>
      <c r="X2411"/>
      <c r="Y2411"/>
      <c r="Z2411"/>
      <c r="AA2411"/>
      <c r="AB2411"/>
    </row>
    <row r="2412" spans="1:28" x14ac:dyDescent="0.25">
      <c r="A2412" s="61"/>
      <c r="B2412" s="40"/>
      <c r="D2412" s="42"/>
      <c r="E2412" s="58"/>
      <c r="F2412" s="55"/>
      <c r="G2412" s="55"/>
      <c r="H2412" s="51"/>
      <c r="I2412" s="51"/>
      <c r="J2412" s="48"/>
      <c r="K2412" s="51"/>
      <c r="L2412" s="48"/>
      <c r="M2412" s="51"/>
      <c r="N2412" s="48"/>
      <c r="O2412" s="51"/>
      <c r="P2412" s="48"/>
      <c r="Q2412" s="51"/>
      <c r="R2412" s="48"/>
      <c r="S2412" s="51"/>
      <c r="T2412" s="48"/>
      <c r="U2412" s="51"/>
      <c r="V2412" s="48"/>
      <c r="W2412" s="45"/>
      <c r="X2412"/>
      <c r="Y2412"/>
      <c r="Z2412"/>
      <c r="AA2412"/>
      <c r="AB2412"/>
    </row>
    <row r="2413" spans="1:28" ht="15.75" thickBot="1" x14ac:dyDescent="0.3">
      <c r="A2413" s="62"/>
      <c r="B2413" s="41"/>
      <c r="C2413" s="35"/>
      <c r="D2413" s="25"/>
      <c r="E2413" s="59"/>
      <c r="F2413" s="56"/>
      <c r="G2413" s="56"/>
      <c r="H2413" s="52"/>
      <c r="I2413" s="52"/>
      <c r="J2413" s="53"/>
      <c r="K2413" s="52"/>
      <c r="L2413" s="53"/>
      <c r="M2413" s="52"/>
      <c r="N2413" s="53"/>
      <c r="O2413" s="52"/>
      <c r="P2413" s="53"/>
      <c r="Q2413" s="52"/>
      <c r="R2413" s="53"/>
      <c r="S2413" s="52"/>
      <c r="T2413" s="53"/>
      <c r="U2413" s="52"/>
      <c r="V2413" s="49"/>
      <c r="W2413" s="46"/>
      <c r="X2413"/>
      <c r="Y2413"/>
      <c r="Z2413"/>
      <c r="AA2413"/>
      <c r="AB2413"/>
    </row>
    <row r="2414" spans="1:28" x14ac:dyDescent="0.25">
      <c r="A2414" s="60"/>
      <c r="B2414" s="37" t="str">
        <f>IFERROR(VLOOKUP(A2414,'Listing Clients'!A:K,2,0),"")</f>
        <v/>
      </c>
      <c r="C2414" s="39" t="str">
        <f>IFERROR(VLOOKUP(A2414,'Listing Clients'!A:K,3,0),"")</f>
        <v/>
      </c>
      <c r="D2414" s="24"/>
      <c r="E2414" s="57"/>
      <c r="F2414" s="54"/>
      <c r="G2414" s="54"/>
      <c r="H2414" s="50">
        <f t="shared" ref="H2414" si="9066">G2414-F2414</f>
        <v>0</v>
      </c>
      <c r="I2414" s="50">
        <f t="shared" ref="I2414" si="9067">COUNTIF(D2414:D2417,"Adulte")*H2414</f>
        <v>0</v>
      </c>
      <c r="J2414" s="47">
        <f t="shared" ref="J2414" si="9068">IF(I2414="","",I2414*Y$2)</f>
        <v>0</v>
      </c>
      <c r="K2414" s="50">
        <f t="shared" ref="K2414" si="9069">COUNTIF(D2414:D2417,"E&lt;10 ans")*H2414</f>
        <v>0</v>
      </c>
      <c r="L2414" s="47">
        <f t="shared" si="8919"/>
        <v>0</v>
      </c>
      <c r="M2414" s="50">
        <f t="shared" ref="M2414" si="9070">COUNTIF(D2414:D2417,"Invité")*H2414</f>
        <v>0</v>
      </c>
      <c r="N2414" s="47">
        <f t="shared" ref="N2414" si="9071">IF(M2414="","",M2414*AC$2)</f>
        <v>0</v>
      </c>
      <c r="O2414" s="50">
        <f t="shared" ref="O2414" si="9072">COUNTIF(D2414:D2417,"Adulte")*H2414</f>
        <v>0</v>
      </c>
      <c r="P2414" s="47">
        <f t="shared" ref="P2414" si="9073">IF(O2414="","",O2414*Z$2)</f>
        <v>0</v>
      </c>
      <c r="Q2414" s="50">
        <f t="shared" ref="Q2414" si="9074">COUNTIF(D2414:D2417,"E&lt;10 ans")*H2414</f>
        <v>0</v>
      </c>
      <c r="R2414" s="47">
        <f t="shared" ref="R2414" si="9075">IF(Q2414="","",Q2414*AB$2)</f>
        <v>0</v>
      </c>
      <c r="S2414" s="50">
        <f t="shared" ref="S2414" si="9076">COUNTIF(D2414:D2417,"Invité")*H2414</f>
        <v>0</v>
      </c>
      <c r="T2414" s="47">
        <f t="shared" ref="T2414" si="9077">IF(S2414="","",S2414*AD$2)</f>
        <v>0</v>
      </c>
      <c r="U2414" s="50">
        <f t="shared" ref="U2414" si="9078">COUNTIF(D2414:D2417,"E&lt;3 ans")</f>
        <v>0</v>
      </c>
      <c r="V2414" s="47">
        <f t="shared" ref="V2414" si="9079">SUM(J2414,L2414,N2414,P2414,R2414,T2414,AE2414)</f>
        <v>0</v>
      </c>
      <c r="W2414" s="44">
        <f t="shared" ref="W2414" si="9080">SUM(O2414,Q2414,S2414)</f>
        <v>0</v>
      </c>
      <c r="X2414"/>
      <c r="Y2414"/>
      <c r="Z2414"/>
      <c r="AA2414"/>
      <c r="AB2414"/>
    </row>
    <row r="2415" spans="1:28" x14ac:dyDescent="0.25">
      <c r="A2415" s="61"/>
      <c r="B2415" s="40"/>
      <c r="D2415" s="42"/>
      <c r="E2415" s="58"/>
      <c r="F2415" s="55"/>
      <c r="G2415" s="55"/>
      <c r="H2415" s="51"/>
      <c r="I2415" s="51"/>
      <c r="J2415" s="48"/>
      <c r="K2415" s="51"/>
      <c r="L2415" s="48"/>
      <c r="M2415" s="51"/>
      <c r="N2415" s="48"/>
      <c r="O2415" s="51"/>
      <c r="P2415" s="48"/>
      <c r="Q2415" s="51"/>
      <c r="R2415" s="48"/>
      <c r="S2415" s="51"/>
      <c r="T2415" s="48"/>
      <c r="U2415" s="51"/>
      <c r="V2415" s="48"/>
      <c r="W2415" s="45"/>
      <c r="X2415"/>
      <c r="Y2415"/>
      <c r="Z2415"/>
      <c r="AA2415"/>
      <c r="AB2415"/>
    </row>
    <row r="2416" spans="1:28" x14ac:dyDescent="0.25">
      <c r="A2416" s="61"/>
      <c r="B2416" s="40"/>
      <c r="D2416" s="42"/>
      <c r="E2416" s="58"/>
      <c r="F2416" s="55"/>
      <c r="G2416" s="55"/>
      <c r="H2416" s="51"/>
      <c r="I2416" s="51"/>
      <c r="J2416" s="48"/>
      <c r="K2416" s="51"/>
      <c r="L2416" s="48"/>
      <c r="M2416" s="51"/>
      <c r="N2416" s="48"/>
      <c r="O2416" s="51"/>
      <c r="P2416" s="48"/>
      <c r="Q2416" s="51"/>
      <c r="R2416" s="48"/>
      <c r="S2416" s="51"/>
      <c r="T2416" s="48"/>
      <c r="U2416" s="51"/>
      <c r="V2416" s="48"/>
      <c r="W2416" s="45"/>
      <c r="X2416"/>
      <c r="Y2416"/>
      <c r="Z2416"/>
      <c r="AA2416"/>
      <c r="AB2416"/>
    </row>
    <row r="2417" spans="1:28" ht="15.75" thickBot="1" x14ac:dyDescent="0.3">
      <c r="A2417" s="62"/>
      <c r="B2417" s="41"/>
      <c r="C2417" s="35"/>
      <c r="D2417" s="25"/>
      <c r="E2417" s="59"/>
      <c r="F2417" s="56"/>
      <c r="G2417" s="56"/>
      <c r="H2417" s="52"/>
      <c r="I2417" s="52"/>
      <c r="J2417" s="53"/>
      <c r="K2417" s="52"/>
      <c r="L2417" s="53"/>
      <c r="M2417" s="52"/>
      <c r="N2417" s="53"/>
      <c r="O2417" s="52"/>
      <c r="P2417" s="53"/>
      <c r="Q2417" s="52"/>
      <c r="R2417" s="53"/>
      <c r="S2417" s="52"/>
      <c r="T2417" s="53"/>
      <c r="U2417" s="52"/>
      <c r="V2417" s="49"/>
      <c r="W2417" s="46"/>
      <c r="X2417"/>
      <c r="Y2417"/>
      <c r="Z2417"/>
      <c r="AA2417"/>
      <c r="AB2417"/>
    </row>
    <row r="2418" spans="1:28" x14ac:dyDescent="0.25">
      <c r="A2418" s="60"/>
      <c r="B2418" s="37" t="str">
        <f>IFERROR(VLOOKUP(A2418,'Listing Clients'!A:K,2,0),"")</f>
        <v/>
      </c>
      <c r="C2418" s="39" t="str">
        <f>IFERROR(VLOOKUP(A2418,'Listing Clients'!A:K,3,0),"")</f>
        <v/>
      </c>
      <c r="D2418" s="24"/>
      <c r="E2418" s="57"/>
      <c r="F2418" s="54"/>
      <c r="G2418" s="54"/>
      <c r="H2418" s="50">
        <f t="shared" ref="H2418" si="9081">G2418-F2418</f>
        <v>0</v>
      </c>
      <c r="I2418" s="50">
        <f t="shared" ref="I2418" si="9082">COUNTIF(D2418:D2421,"Adulte")*H2418</f>
        <v>0</v>
      </c>
      <c r="J2418" s="47">
        <f t="shared" ref="J2418" si="9083">IF(I2418="","",I2418*Y$2)</f>
        <v>0</v>
      </c>
      <c r="K2418" s="50">
        <f t="shared" ref="K2418" si="9084">COUNTIF(D2418:D2421,"E&lt;10 ans")*H2418</f>
        <v>0</v>
      </c>
      <c r="L2418" s="47">
        <f t="shared" si="8919"/>
        <v>0</v>
      </c>
      <c r="M2418" s="50">
        <f t="shared" ref="M2418" si="9085">COUNTIF(D2418:D2421,"Invité")*H2418</f>
        <v>0</v>
      </c>
      <c r="N2418" s="47">
        <f t="shared" ref="N2418" si="9086">IF(M2418="","",M2418*AC$2)</f>
        <v>0</v>
      </c>
      <c r="O2418" s="50">
        <f t="shared" ref="O2418" si="9087">COUNTIF(D2418:D2421,"Adulte")*H2418</f>
        <v>0</v>
      </c>
      <c r="P2418" s="47">
        <f t="shared" ref="P2418" si="9088">IF(O2418="","",O2418*Z$2)</f>
        <v>0</v>
      </c>
      <c r="Q2418" s="50">
        <f t="shared" ref="Q2418" si="9089">COUNTIF(D2418:D2421,"E&lt;10 ans")*H2418</f>
        <v>0</v>
      </c>
      <c r="R2418" s="47">
        <f t="shared" ref="R2418" si="9090">IF(Q2418="","",Q2418*AB$2)</f>
        <v>0</v>
      </c>
      <c r="S2418" s="50">
        <f t="shared" ref="S2418" si="9091">COUNTIF(D2418:D2421,"Invité")*H2418</f>
        <v>0</v>
      </c>
      <c r="T2418" s="47">
        <f t="shared" ref="T2418" si="9092">IF(S2418="","",S2418*AD$2)</f>
        <v>0</v>
      </c>
      <c r="U2418" s="50">
        <f t="shared" ref="U2418" si="9093">COUNTIF(D2418:D2421,"E&lt;3 ans")</f>
        <v>0</v>
      </c>
      <c r="V2418" s="47">
        <f t="shared" ref="V2418" si="9094">SUM(J2418,L2418,N2418,P2418,R2418,T2418,AE2418)</f>
        <v>0</v>
      </c>
      <c r="W2418" s="44">
        <f t="shared" ref="W2418" si="9095">SUM(O2418,Q2418,S2418)</f>
        <v>0</v>
      </c>
      <c r="X2418"/>
      <c r="Y2418"/>
      <c r="Z2418"/>
      <c r="AA2418"/>
      <c r="AB2418"/>
    </row>
    <row r="2419" spans="1:28" x14ac:dyDescent="0.25">
      <c r="A2419" s="61"/>
      <c r="B2419" s="40"/>
      <c r="D2419" s="42"/>
      <c r="E2419" s="58"/>
      <c r="F2419" s="55"/>
      <c r="G2419" s="55"/>
      <c r="H2419" s="51"/>
      <c r="I2419" s="51"/>
      <c r="J2419" s="48"/>
      <c r="K2419" s="51"/>
      <c r="L2419" s="48"/>
      <c r="M2419" s="51"/>
      <c r="N2419" s="48"/>
      <c r="O2419" s="51"/>
      <c r="P2419" s="48"/>
      <c r="Q2419" s="51"/>
      <c r="R2419" s="48"/>
      <c r="S2419" s="51"/>
      <c r="T2419" s="48"/>
      <c r="U2419" s="51"/>
      <c r="V2419" s="48"/>
      <c r="W2419" s="45"/>
      <c r="X2419"/>
      <c r="Y2419"/>
      <c r="Z2419"/>
      <c r="AA2419"/>
      <c r="AB2419"/>
    </row>
    <row r="2420" spans="1:28" x14ac:dyDescent="0.25">
      <c r="A2420" s="61"/>
      <c r="B2420" s="40"/>
      <c r="D2420" s="42"/>
      <c r="E2420" s="58"/>
      <c r="F2420" s="55"/>
      <c r="G2420" s="55"/>
      <c r="H2420" s="51"/>
      <c r="I2420" s="51"/>
      <c r="J2420" s="48"/>
      <c r="K2420" s="51"/>
      <c r="L2420" s="48"/>
      <c r="M2420" s="51"/>
      <c r="N2420" s="48"/>
      <c r="O2420" s="51"/>
      <c r="P2420" s="48"/>
      <c r="Q2420" s="51"/>
      <c r="R2420" s="48"/>
      <c r="S2420" s="51"/>
      <c r="T2420" s="48"/>
      <c r="U2420" s="51"/>
      <c r="V2420" s="48"/>
      <c r="W2420" s="45"/>
      <c r="X2420"/>
      <c r="Y2420"/>
      <c r="Z2420"/>
      <c r="AA2420"/>
      <c r="AB2420"/>
    </row>
    <row r="2421" spans="1:28" ht="15.75" thickBot="1" x14ac:dyDescent="0.3">
      <c r="A2421" s="62"/>
      <c r="B2421" s="41"/>
      <c r="C2421" s="35"/>
      <c r="D2421" s="25"/>
      <c r="E2421" s="59"/>
      <c r="F2421" s="56"/>
      <c r="G2421" s="56"/>
      <c r="H2421" s="52"/>
      <c r="I2421" s="52"/>
      <c r="J2421" s="53"/>
      <c r="K2421" s="52"/>
      <c r="L2421" s="53"/>
      <c r="M2421" s="52"/>
      <c r="N2421" s="53"/>
      <c r="O2421" s="52"/>
      <c r="P2421" s="53"/>
      <c r="Q2421" s="52"/>
      <c r="R2421" s="53"/>
      <c r="S2421" s="52"/>
      <c r="T2421" s="53"/>
      <c r="U2421" s="52"/>
      <c r="V2421" s="49"/>
      <c r="W2421" s="46"/>
      <c r="X2421"/>
      <c r="Y2421"/>
      <c r="Z2421"/>
      <c r="AA2421"/>
      <c r="AB2421"/>
    </row>
    <row r="2422" spans="1:28" x14ac:dyDescent="0.25">
      <c r="A2422" s="60"/>
      <c r="B2422" s="37" t="str">
        <f>IFERROR(VLOOKUP(A2422,'Listing Clients'!A:K,2,0),"")</f>
        <v/>
      </c>
      <c r="C2422" s="39" t="str">
        <f>IFERROR(VLOOKUP(A2422,'Listing Clients'!A:K,3,0),"")</f>
        <v/>
      </c>
      <c r="D2422" s="24"/>
      <c r="E2422" s="57"/>
      <c r="F2422" s="54"/>
      <c r="G2422" s="54"/>
      <c r="H2422" s="50">
        <f t="shared" ref="H2422" si="9096">G2422-F2422</f>
        <v>0</v>
      </c>
      <c r="I2422" s="50">
        <f t="shared" ref="I2422" si="9097">COUNTIF(D2422:D2425,"Adulte")*H2422</f>
        <v>0</v>
      </c>
      <c r="J2422" s="47">
        <f t="shared" ref="J2422" si="9098">IF(I2422="","",I2422*Y$2)</f>
        <v>0</v>
      </c>
      <c r="K2422" s="50">
        <f t="shared" ref="K2422" si="9099">COUNTIF(D2422:D2425,"E&lt;10 ans")*H2422</f>
        <v>0</v>
      </c>
      <c r="L2422" s="47">
        <f t="shared" si="8919"/>
        <v>0</v>
      </c>
      <c r="M2422" s="50">
        <f t="shared" ref="M2422" si="9100">COUNTIF(D2422:D2425,"Invité")*H2422</f>
        <v>0</v>
      </c>
      <c r="N2422" s="47">
        <f t="shared" ref="N2422" si="9101">IF(M2422="","",M2422*AC$2)</f>
        <v>0</v>
      </c>
      <c r="O2422" s="50">
        <f t="shared" ref="O2422" si="9102">COUNTIF(D2422:D2425,"Adulte")*H2422</f>
        <v>0</v>
      </c>
      <c r="P2422" s="47">
        <f t="shared" ref="P2422" si="9103">IF(O2422="","",O2422*Z$2)</f>
        <v>0</v>
      </c>
      <c r="Q2422" s="50">
        <f t="shared" ref="Q2422" si="9104">COUNTIF(D2422:D2425,"E&lt;10 ans")*H2422</f>
        <v>0</v>
      </c>
      <c r="R2422" s="47">
        <f t="shared" ref="R2422" si="9105">IF(Q2422="","",Q2422*AB$2)</f>
        <v>0</v>
      </c>
      <c r="S2422" s="50">
        <f t="shared" ref="S2422" si="9106">COUNTIF(D2422:D2425,"Invité")*H2422</f>
        <v>0</v>
      </c>
      <c r="T2422" s="47">
        <f t="shared" ref="T2422" si="9107">IF(S2422="","",S2422*AD$2)</f>
        <v>0</v>
      </c>
      <c r="U2422" s="50">
        <f t="shared" ref="U2422" si="9108">COUNTIF(D2422:D2425,"E&lt;3 ans")</f>
        <v>0</v>
      </c>
      <c r="V2422" s="47">
        <f t="shared" ref="V2422" si="9109">SUM(J2422,L2422,N2422,P2422,R2422,T2422,AE2422)</f>
        <v>0</v>
      </c>
      <c r="W2422" s="44">
        <f t="shared" ref="W2422" si="9110">SUM(O2422,Q2422,S2422)</f>
        <v>0</v>
      </c>
      <c r="X2422"/>
      <c r="Y2422"/>
      <c r="Z2422"/>
      <c r="AA2422"/>
      <c r="AB2422"/>
    </row>
    <row r="2423" spans="1:28" x14ac:dyDescent="0.25">
      <c r="A2423" s="61"/>
      <c r="B2423" s="40"/>
      <c r="D2423" s="42"/>
      <c r="E2423" s="58"/>
      <c r="F2423" s="55"/>
      <c r="G2423" s="55"/>
      <c r="H2423" s="51"/>
      <c r="I2423" s="51"/>
      <c r="J2423" s="48"/>
      <c r="K2423" s="51"/>
      <c r="L2423" s="48"/>
      <c r="M2423" s="51"/>
      <c r="N2423" s="48"/>
      <c r="O2423" s="51"/>
      <c r="P2423" s="48"/>
      <c r="Q2423" s="51"/>
      <c r="R2423" s="48"/>
      <c r="S2423" s="51"/>
      <c r="T2423" s="48"/>
      <c r="U2423" s="51"/>
      <c r="V2423" s="48"/>
      <c r="W2423" s="45"/>
      <c r="X2423"/>
      <c r="Y2423"/>
      <c r="Z2423"/>
      <c r="AA2423"/>
      <c r="AB2423"/>
    </row>
    <row r="2424" spans="1:28" x14ac:dyDescent="0.25">
      <c r="A2424" s="61"/>
      <c r="B2424" s="40"/>
      <c r="D2424" s="42"/>
      <c r="E2424" s="58"/>
      <c r="F2424" s="55"/>
      <c r="G2424" s="55"/>
      <c r="H2424" s="51"/>
      <c r="I2424" s="51"/>
      <c r="J2424" s="48"/>
      <c r="K2424" s="51"/>
      <c r="L2424" s="48"/>
      <c r="M2424" s="51"/>
      <c r="N2424" s="48"/>
      <c r="O2424" s="51"/>
      <c r="P2424" s="48"/>
      <c r="Q2424" s="51"/>
      <c r="R2424" s="48"/>
      <c r="S2424" s="51"/>
      <c r="T2424" s="48"/>
      <c r="U2424" s="51"/>
      <c r="V2424" s="48"/>
      <c r="W2424" s="45"/>
      <c r="X2424"/>
      <c r="Y2424"/>
      <c r="Z2424"/>
      <c r="AA2424"/>
      <c r="AB2424"/>
    </row>
    <row r="2425" spans="1:28" ht="15.75" thickBot="1" x14ac:dyDescent="0.3">
      <c r="A2425" s="62"/>
      <c r="B2425" s="41"/>
      <c r="C2425" s="35"/>
      <c r="D2425" s="25"/>
      <c r="E2425" s="59"/>
      <c r="F2425" s="56"/>
      <c r="G2425" s="56"/>
      <c r="H2425" s="52"/>
      <c r="I2425" s="52"/>
      <c r="J2425" s="53"/>
      <c r="K2425" s="52"/>
      <c r="L2425" s="53"/>
      <c r="M2425" s="52"/>
      <c r="N2425" s="53"/>
      <c r="O2425" s="52"/>
      <c r="P2425" s="53"/>
      <c r="Q2425" s="52"/>
      <c r="R2425" s="53"/>
      <c r="S2425" s="52"/>
      <c r="T2425" s="53"/>
      <c r="U2425" s="52"/>
      <c r="V2425" s="49"/>
      <c r="W2425" s="46"/>
      <c r="X2425"/>
      <c r="Y2425"/>
      <c r="Z2425"/>
      <c r="AA2425"/>
      <c r="AB2425"/>
    </row>
    <row r="2426" spans="1:28" x14ac:dyDescent="0.25">
      <c r="A2426" s="60"/>
      <c r="B2426" s="37" t="str">
        <f>IFERROR(VLOOKUP(A2426,'Listing Clients'!A:K,2,0),"")</f>
        <v/>
      </c>
      <c r="C2426" s="39" t="str">
        <f>IFERROR(VLOOKUP(A2426,'Listing Clients'!A:K,3,0),"")</f>
        <v/>
      </c>
      <c r="D2426" s="24"/>
      <c r="E2426" s="57"/>
      <c r="F2426" s="54"/>
      <c r="G2426" s="54"/>
      <c r="H2426" s="50">
        <f t="shared" ref="H2426" si="9111">G2426-F2426</f>
        <v>0</v>
      </c>
      <c r="I2426" s="50">
        <f t="shared" ref="I2426" si="9112">COUNTIF(D2426:D2429,"Adulte")*H2426</f>
        <v>0</v>
      </c>
      <c r="J2426" s="47">
        <f t="shared" ref="J2426" si="9113">IF(I2426="","",I2426*Y$2)</f>
        <v>0</v>
      </c>
      <c r="K2426" s="50">
        <f t="shared" ref="K2426" si="9114">COUNTIF(D2426:D2429,"E&lt;10 ans")*H2426</f>
        <v>0</v>
      </c>
      <c r="L2426" s="47">
        <f t="shared" si="8919"/>
        <v>0</v>
      </c>
      <c r="M2426" s="50">
        <f t="shared" ref="M2426" si="9115">COUNTIF(D2426:D2429,"Invité")*H2426</f>
        <v>0</v>
      </c>
      <c r="N2426" s="47">
        <f t="shared" ref="N2426" si="9116">IF(M2426="","",M2426*AC$2)</f>
        <v>0</v>
      </c>
      <c r="O2426" s="50">
        <f t="shared" ref="O2426" si="9117">COUNTIF(D2426:D2429,"Adulte")*H2426</f>
        <v>0</v>
      </c>
      <c r="P2426" s="47">
        <f t="shared" ref="P2426" si="9118">IF(O2426="","",O2426*Z$2)</f>
        <v>0</v>
      </c>
      <c r="Q2426" s="50">
        <f t="shared" ref="Q2426" si="9119">COUNTIF(D2426:D2429,"E&lt;10 ans")*H2426</f>
        <v>0</v>
      </c>
      <c r="R2426" s="47">
        <f t="shared" ref="R2426" si="9120">IF(Q2426="","",Q2426*AB$2)</f>
        <v>0</v>
      </c>
      <c r="S2426" s="50">
        <f t="shared" ref="S2426" si="9121">COUNTIF(D2426:D2429,"Invité")*H2426</f>
        <v>0</v>
      </c>
      <c r="T2426" s="47">
        <f t="shared" ref="T2426" si="9122">IF(S2426="","",S2426*AD$2)</f>
        <v>0</v>
      </c>
      <c r="U2426" s="50">
        <f t="shared" ref="U2426" si="9123">COUNTIF(D2426:D2429,"E&lt;3 ans")</f>
        <v>0</v>
      </c>
      <c r="V2426" s="47">
        <f t="shared" ref="V2426" si="9124">SUM(J2426,L2426,N2426,P2426,R2426,T2426,AE2426)</f>
        <v>0</v>
      </c>
      <c r="W2426" s="44">
        <f t="shared" ref="W2426" si="9125">SUM(O2426,Q2426,S2426)</f>
        <v>0</v>
      </c>
      <c r="X2426"/>
      <c r="Y2426"/>
      <c r="Z2426"/>
      <c r="AA2426"/>
      <c r="AB2426"/>
    </row>
    <row r="2427" spans="1:28" x14ac:dyDescent="0.25">
      <c r="A2427" s="61"/>
      <c r="B2427" s="40"/>
      <c r="D2427" s="42"/>
      <c r="E2427" s="58"/>
      <c r="F2427" s="55"/>
      <c r="G2427" s="55"/>
      <c r="H2427" s="51"/>
      <c r="I2427" s="51"/>
      <c r="J2427" s="48"/>
      <c r="K2427" s="51"/>
      <c r="L2427" s="48"/>
      <c r="M2427" s="51"/>
      <c r="N2427" s="48"/>
      <c r="O2427" s="51"/>
      <c r="P2427" s="48"/>
      <c r="Q2427" s="51"/>
      <c r="R2427" s="48"/>
      <c r="S2427" s="51"/>
      <c r="T2427" s="48"/>
      <c r="U2427" s="51"/>
      <c r="V2427" s="48"/>
      <c r="W2427" s="45"/>
      <c r="X2427"/>
      <c r="Y2427"/>
      <c r="Z2427"/>
      <c r="AA2427"/>
      <c r="AB2427"/>
    </row>
    <row r="2428" spans="1:28" x14ac:dyDescent="0.25">
      <c r="A2428" s="61"/>
      <c r="B2428" s="40"/>
      <c r="D2428" s="42"/>
      <c r="E2428" s="58"/>
      <c r="F2428" s="55"/>
      <c r="G2428" s="55"/>
      <c r="H2428" s="51"/>
      <c r="I2428" s="51"/>
      <c r="J2428" s="48"/>
      <c r="K2428" s="51"/>
      <c r="L2428" s="48"/>
      <c r="M2428" s="51"/>
      <c r="N2428" s="48"/>
      <c r="O2428" s="51"/>
      <c r="P2428" s="48"/>
      <c r="Q2428" s="51"/>
      <c r="R2428" s="48"/>
      <c r="S2428" s="51"/>
      <c r="T2428" s="48"/>
      <c r="U2428" s="51"/>
      <c r="V2428" s="48"/>
      <c r="W2428" s="45"/>
      <c r="X2428"/>
      <c r="Y2428"/>
      <c r="Z2428"/>
      <c r="AA2428"/>
      <c r="AB2428"/>
    </row>
    <row r="2429" spans="1:28" ht="15.75" thickBot="1" x14ac:dyDescent="0.3">
      <c r="A2429" s="62"/>
      <c r="B2429" s="41"/>
      <c r="C2429" s="35"/>
      <c r="D2429" s="25"/>
      <c r="E2429" s="59"/>
      <c r="F2429" s="56"/>
      <c r="G2429" s="56"/>
      <c r="H2429" s="52"/>
      <c r="I2429" s="52"/>
      <c r="J2429" s="53"/>
      <c r="K2429" s="52"/>
      <c r="L2429" s="53"/>
      <c r="M2429" s="52"/>
      <c r="N2429" s="53"/>
      <c r="O2429" s="52"/>
      <c r="P2429" s="53"/>
      <c r="Q2429" s="52"/>
      <c r="R2429" s="53"/>
      <c r="S2429" s="52"/>
      <c r="T2429" s="53"/>
      <c r="U2429" s="52"/>
      <c r="V2429" s="49"/>
      <c r="W2429" s="46"/>
      <c r="X2429"/>
      <c r="Y2429"/>
      <c r="Z2429"/>
      <c r="AA2429"/>
      <c r="AB2429"/>
    </row>
    <row r="2430" spans="1:28" x14ac:dyDescent="0.25">
      <c r="A2430" s="60"/>
      <c r="B2430" s="37" t="str">
        <f>IFERROR(VLOOKUP(A2430,'Listing Clients'!A:K,2,0),"")</f>
        <v/>
      </c>
      <c r="C2430" s="39" t="str">
        <f>IFERROR(VLOOKUP(A2430,'Listing Clients'!A:K,3,0),"")</f>
        <v/>
      </c>
      <c r="D2430" s="24"/>
      <c r="E2430" s="57"/>
      <c r="F2430" s="54"/>
      <c r="G2430" s="54"/>
      <c r="H2430" s="50">
        <f t="shared" ref="H2430" si="9126">G2430-F2430</f>
        <v>0</v>
      </c>
      <c r="I2430" s="50">
        <f t="shared" ref="I2430" si="9127">COUNTIF(D2430:D2433,"Adulte")*H2430</f>
        <v>0</v>
      </c>
      <c r="J2430" s="47">
        <f t="shared" ref="J2430" si="9128">IF(I2430="","",I2430*Y$2)</f>
        <v>0</v>
      </c>
      <c r="K2430" s="50">
        <f t="shared" ref="K2430" si="9129">COUNTIF(D2430:D2433,"E&lt;10 ans")*H2430</f>
        <v>0</v>
      </c>
      <c r="L2430" s="47">
        <f t="shared" si="8919"/>
        <v>0</v>
      </c>
      <c r="M2430" s="50">
        <f t="shared" ref="M2430" si="9130">COUNTIF(D2430:D2433,"Invité")*H2430</f>
        <v>0</v>
      </c>
      <c r="N2430" s="47">
        <f t="shared" ref="N2430" si="9131">IF(M2430="","",M2430*AC$2)</f>
        <v>0</v>
      </c>
      <c r="O2430" s="50">
        <f t="shared" ref="O2430" si="9132">COUNTIF(D2430:D2433,"Adulte")*H2430</f>
        <v>0</v>
      </c>
      <c r="P2430" s="47">
        <f t="shared" ref="P2430" si="9133">IF(O2430="","",O2430*Z$2)</f>
        <v>0</v>
      </c>
      <c r="Q2430" s="50">
        <f t="shared" ref="Q2430" si="9134">COUNTIF(D2430:D2433,"E&lt;10 ans")*H2430</f>
        <v>0</v>
      </c>
      <c r="R2430" s="47">
        <f t="shared" ref="R2430" si="9135">IF(Q2430="","",Q2430*AB$2)</f>
        <v>0</v>
      </c>
      <c r="S2430" s="50">
        <f t="shared" ref="S2430" si="9136">COUNTIF(D2430:D2433,"Invité")*H2430</f>
        <v>0</v>
      </c>
      <c r="T2430" s="47">
        <f t="shared" ref="T2430" si="9137">IF(S2430="","",S2430*AD$2)</f>
        <v>0</v>
      </c>
      <c r="U2430" s="50">
        <f t="shared" ref="U2430" si="9138">COUNTIF(D2430:D2433,"E&lt;3 ans")</f>
        <v>0</v>
      </c>
      <c r="V2430" s="47">
        <f t="shared" ref="V2430" si="9139">SUM(J2430,L2430,N2430,P2430,R2430,T2430,AE2430)</f>
        <v>0</v>
      </c>
      <c r="W2430" s="44">
        <f t="shared" ref="W2430" si="9140">SUM(O2430,Q2430,S2430)</f>
        <v>0</v>
      </c>
      <c r="X2430"/>
      <c r="Y2430"/>
      <c r="Z2430"/>
      <c r="AA2430"/>
      <c r="AB2430"/>
    </row>
    <row r="2431" spans="1:28" x14ac:dyDescent="0.25">
      <c r="A2431" s="61"/>
      <c r="B2431" s="40"/>
      <c r="D2431" s="42"/>
      <c r="E2431" s="58"/>
      <c r="F2431" s="55"/>
      <c r="G2431" s="55"/>
      <c r="H2431" s="51"/>
      <c r="I2431" s="51"/>
      <c r="J2431" s="48"/>
      <c r="K2431" s="51"/>
      <c r="L2431" s="48"/>
      <c r="M2431" s="51"/>
      <c r="N2431" s="48"/>
      <c r="O2431" s="51"/>
      <c r="P2431" s="48"/>
      <c r="Q2431" s="51"/>
      <c r="R2431" s="48"/>
      <c r="S2431" s="51"/>
      <c r="T2431" s="48"/>
      <c r="U2431" s="51"/>
      <c r="V2431" s="48"/>
      <c r="W2431" s="45"/>
      <c r="X2431"/>
      <c r="Y2431"/>
      <c r="Z2431"/>
      <c r="AA2431"/>
      <c r="AB2431"/>
    </row>
    <row r="2432" spans="1:28" x14ac:dyDescent="0.25">
      <c r="A2432" s="61"/>
      <c r="B2432" s="40"/>
      <c r="D2432" s="42"/>
      <c r="E2432" s="58"/>
      <c r="F2432" s="55"/>
      <c r="G2432" s="55"/>
      <c r="H2432" s="51"/>
      <c r="I2432" s="51"/>
      <c r="J2432" s="48"/>
      <c r="K2432" s="51"/>
      <c r="L2432" s="48"/>
      <c r="M2432" s="51"/>
      <c r="N2432" s="48"/>
      <c r="O2432" s="51"/>
      <c r="P2432" s="48"/>
      <c r="Q2432" s="51"/>
      <c r="R2432" s="48"/>
      <c r="S2432" s="51"/>
      <c r="T2432" s="48"/>
      <c r="U2432" s="51"/>
      <c r="V2432" s="48"/>
      <c r="W2432" s="45"/>
      <c r="X2432"/>
      <c r="Y2432"/>
      <c r="Z2432"/>
      <c r="AA2432"/>
      <c r="AB2432"/>
    </row>
    <row r="2433" spans="1:28" ht="15.75" thickBot="1" x14ac:dyDescent="0.3">
      <c r="A2433" s="62"/>
      <c r="B2433" s="41"/>
      <c r="C2433" s="35"/>
      <c r="D2433" s="25"/>
      <c r="E2433" s="59"/>
      <c r="F2433" s="56"/>
      <c r="G2433" s="56"/>
      <c r="H2433" s="52"/>
      <c r="I2433" s="52"/>
      <c r="J2433" s="53"/>
      <c r="K2433" s="52"/>
      <c r="L2433" s="53"/>
      <c r="M2433" s="52"/>
      <c r="N2433" s="53"/>
      <c r="O2433" s="52"/>
      <c r="P2433" s="53"/>
      <c r="Q2433" s="52"/>
      <c r="R2433" s="53"/>
      <c r="S2433" s="52"/>
      <c r="T2433" s="53"/>
      <c r="U2433" s="52"/>
      <c r="V2433" s="49"/>
      <c r="W2433" s="46"/>
      <c r="X2433"/>
      <c r="Y2433"/>
      <c r="Z2433"/>
      <c r="AA2433"/>
      <c r="AB2433"/>
    </row>
    <row r="2434" spans="1:28" x14ac:dyDescent="0.25">
      <c r="A2434" s="60"/>
      <c r="B2434" s="37" t="str">
        <f>IFERROR(VLOOKUP(A2434,'Listing Clients'!A:K,2,0),"")</f>
        <v/>
      </c>
      <c r="C2434" s="39" t="str">
        <f>IFERROR(VLOOKUP(A2434,'Listing Clients'!A:K,3,0),"")</f>
        <v/>
      </c>
      <c r="D2434" s="24"/>
      <c r="E2434" s="57"/>
      <c r="F2434" s="54"/>
      <c r="G2434" s="54"/>
      <c r="H2434" s="50">
        <f t="shared" ref="H2434" si="9141">G2434-F2434</f>
        <v>0</v>
      </c>
      <c r="I2434" s="50">
        <f t="shared" ref="I2434" si="9142">COUNTIF(D2434:D2437,"Adulte")*H2434</f>
        <v>0</v>
      </c>
      <c r="J2434" s="47">
        <f t="shared" ref="J2434" si="9143">IF(I2434="","",I2434*Y$2)</f>
        <v>0</v>
      </c>
      <c r="K2434" s="50">
        <f t="shared" ref="K2434" si="9144">COUNTIF(D2434:D2437,"E&lt;10 ans")*H2434</f>
        <v>0</v>
      </c>
      <c r="L2434" s="47">
        <f t="shared" si="8919"/>
        <v>0</v>
      </c>
      <c r="M2434" s="50">
        <f t="shared" ref="M2434" si="9145">COUNTIF(D2434:D2437,"Invité")*H2434</f>
        <v>0</v>
      </c>
      <c r="N2434" s="47">
        <f t="shared" ref="N2434" si="9146">IF(M2434="","",M2434*AC$2)</f>
        <v>0</v>
      </c>
      <c r="O2434" s="50">
        <f t="shared" ref="O2434" si="9147">COUNTIF(D2434:D2437,"Adulte")*H2434</f>
        <v>0</v>
      </c>
      <c r="P2434" s="47">
        <f t="shared" ref="P2434" si="9148">IF(O2434="","",O2434*Z$2)</f>
        <v>0</v>
      </c>
      <c r="Q2434" s="50">
        <f t="shared" ref="Q2434" si="9149">COUNTIF(D2434:D2437,"E&lt;10 ans")*H2434</f>
        <v>0</v>
      </c>
      <c r="R2434" s="47">
        <f t="shared" ref="R2434" si="9150">IF(Q2434="","",Q2434*AB$2)</f>
        <v>0</v>
      </c>
      <c r="S2434" s="50">
        <f t="shared" ref="S2434" si="9151">COUNTIF(D2434:D2437,"Invité")*H2434</f>
        <v>0</v>
      </c>
      <c r="T2434" s="47">
        <f t="shared" ref="T2434" si="9152">IF(S2434="","",S2434*AD$2)</f>
        <v>0</v>
      </c>
      <c r="U2434" s="50">
        <f t="shared" ref="U2434" si="9153">COUNTIF(D2434:D2437,"E&lt;3 ans")</f>
        <v>0</v>
      </c>
      <c r="V2434" s="47">
        <f t="shared" ref="V2434" si="9154">SUM(J2434,L2434,N2434,P2434,R2434,T2434,AE2434)</f>
        <v>0</v>
      </c>
      <c r="W2434" s="44">
        <f t="shared" ref="W2434" si="9155">SUM(O2434,Q2434,S2434)</f>
        <v>0</v>
      </c>
      <c r="X2434"/>
      <c r="Y2434"/>
      <c r="Z2434"/>
      <c r="AA2434"/>
      <c r="AB2434"/>
    </row>
    <row r="2435" spans="1:28" x14ac:dyDescent="0.25">
      <c r="A2435" s="61"/>
      <c r="B2435" s="40"/>
      <c r="D2435" s="42"/>
      <c r="E2435" s="58"/>
      <c r="F2435" s="55"/>
      <c r="G2435" s="55"/>
      <c r="H2435" s="51"/>
      <c r="I2435" s="51"/>
      <c r="J2435" s="48"/>
      <c r="K2435" s="51"/>
      <c r="L2435" s="48"/>
      <c r="M2435" s="51"/>
      <c r="N2435" s="48"/>
      <c r="O2435" s="51"/>
      <c r="P2435" s="48"/>
      <c r="Q2435" s="51"/>
      <c r="R2435" s="48"/>
      <c r="S2435" s="51"/>
      <c r="T2435" s="48"/>
      <c r="U2435" s="51"/>
      <c r="V2435" s="48"/>
      <c r="W2435" s="45"/>
      <c r="X2435"/>
      <c r="Y2435"/>
      <c r="Z2435"/>
      <c r="AA2435"/>
      <c r="AB2435"/>
    </row>
    <row r="2436" spans="1:28" x14ac:dyDescent="0.25">
      <c r="A2436" s="61"/>
      <c r="B2436" s="40"/>
      <c r="D2436" s="42"/>
      <c r="E2436" s="58"/>
      <c r="F2436" s="55"/>
      <c r="G2436" s="55"/>
      <c r="H2436" s="51"/>
      <c r="I2436" s="51"/>
      <c r="J2436" s="48"/>
      <c r="K2436" s="51"/>
      <c r="L2436" s="48"/>
      <c r="M2436" s="51"/>
      <c r="N2436" s="48"/>
      <c r="O2436" s="51"/>
      <c r="P2436" s="48"/>
      <c r="Q2436" s="51"/>
      <c r="R2436" s="48"/>
      <c r="S2436" s="51"/>
      <c r="T2436" s="48"/>
      <c r="U2436" s="51"/>
      <c r="V2436" s="48"/>
      <c r="W2436" s="45"/>
      <c r="X2436"/>
      <c r="Y2436"/>
      <c r="Z2436"/>
      <c r="AA2436"/>
      <c r="AB2436"/>
    </row>
    <row r="2437" spans="1:28" ht="15.75" thickBot="1" x14ac:dyDescent="0.3">
      <c r="A2437" s="62"/>
      <c r="B2437" s="41"/>
      <c r="C2437" s="35"/>
      <c r="D2437" s="25"/>
      <c r="E2437" s="59"/>
      <c r="F2437" s="56"/>
      <c r="G2437" s="56"/>
      <c r="H2437" s="52"/>
      <c r="I2437" s="52"/>
      <c r="J2437" s="53"/>
      <c r="K2437" s="52"/>
      <c r="L2437" s="53"/>
      <c r="M2437" s="52"/>
      <c r="N2437" s="53"/>
      <c r="O2437" s="52"/>
      <c r="P2437" s="53"/>
      <c r="Q2437" s="52"/>
      <c r="R2437" s="53"/>
      <c r="S2437" s="52"/>
      <c r="T2437" s="53"/>
      <c r="U2437" s="52"/>
      <c r="V2437" s="49"/>
      <c r="W2437" s="46"/>
      <c r="X2437"/>
      <c r="Y2437"/>
      <c r="Z2437"/>
      <c r="AA2437"/>
      <c r="AB2437"/>
    </row>
    <row r="2438" spans="1:28" x14ac:dyDescent="0.25">
      <c r="A2438" s="60"/>
      <c r="B2438" s="37" t="str">
        <f>IFERROR(VLOOKUP(A2438,'Listing Clients'!A:K,2,0),"")</f>
        <v/>
      </c>
      <c r="C2438" s="39" t="str">
        <f>IFERROR(VLOOKUP(A2438,'Listing Clients'!A:K,3,0),"")</f>
        <v/>
      </c>
      <c r="D2438" s="24"/>
      <c r="E2438" s="57"/>
      <c r="F2438" s="54"/>
      <c r="G2438" s="54"/>
      <c r="H2438" s="50">
        <f t="shared" ref="H2438" si="9156">G2438-F2438</f>
        <v>0</v>
      </c>
      <c r="I2438" s="50">
        <f t="shared" ref="I2438" si="9157">COUNTIF(D2438:D2441,"Adulte")*H2438</f>
        <v>0</v>
      </c>
      <c r="J2438" s="47">
        <f t="shared" ref="J2438" si="9158">IF(I2438="","",I2438*Y$2)</f>
        <v>0</v>
      </c>
      <c r="K2438" s="50">
        <f t="shared" ref="K2438" si="9159">COUNTIF(D2438:D2441,"E&lt;10 ans")*H2438</f>
        <v>0</v>
      </c>
      <c r="L2438" s="47">
        <f t="shared" ref="L2438:L2498" si="9160">IF(K2438="","",K2438*AA$2)</f>
        <v>0</v>
      </c>
      <c r="M2438" s="50">
        <f t="shared" ref="M2438" si="9161">COUNTIF(D2438:D2441,"Invité")*H2438</f>
        <v>0</v>
      </c>
      <c r="N2438" s="47">
        <f t="shared" ref="N2438" si="9162">IF(M2438="","",M2438*AC$2)</f>
        <v>0</v>
      </c>
      <c r="O2438" s="50">
        <f t="shared" ref="O2438" si="9163">COUNTIF(D2438:D2441,"Adulte")*H2438</f>
        <v>0</v>
      </c>
      <c r="P2438" s="47">
        <f t="shared" ref="P2438" si="9164">IF(O2438="","",O2438*Z$2)</f>
        <v>0</v>
      </c>
      <c r="Q2438" s="50">
        <f t="shared" ref="Q2438" si="9165">COUNTIF(D2438:D2441,"E&lt;10 ans")*H2438</f>
        <v>0</v>
      </c>
      <c r="R2438" s="47">
        <f t="shared" ref="R2438" si="9166">IF(Q2438="","",Q2438*AB$2)</f>
        <v>0</v>
      </c>
      <c r="S2438" s="50">
        <f t="shared" ref="S2438" si="9167">COUNTIF(D2438:D2441,"Invité")*H2438</f>
        <v>0</v>
      </c>
      <c r="T2438" s="47">
        <f t="shared" ref="T2438" si="9168">IF(S2438="","",S2438*AD$2)</f>
        <v>0</v>
      </c>
      <c r="U2438" s="50">
        <f t="shared" ref="U2438" si="9169">COUNTIF(D2438:D2441,"E&lt;3 ans")</f>
        <v>0</v>
      </c>
      <c r="V2438" s="47">
        <f t="shared" ref="V2438" si="9170">SUM(J2438,L2438,N2438,P2438,R2438,T2438,AE2438)</f>
        <v>0</v>
      </c>
      <c r="W2438" s="44">
        <f t="shared" ref="W2438" si="9171">SUM(O2438,Q2438,S2438)</f>
        <v>0</v>
      </c>
      <c r="X2438"/>
      <c r="Y2438"/>
      <c r="Z2438"/>
      <c r="AA2438"/>
      <c r="AB2438"/>
    </row>
    <row r="2439" spans="1:28" x14ac:dyDescent="0.25">
      <c r="A2439" s="61"/>
      <c r="B2439" s="40"/>
      <c r="D2439" s="42"/>
      <c r="E2439" s="58"/>
      <c r="F2439" s="55"/>
      <c r="G2439" s="55"/>
      <c r="H2439" s="51"/>
      <c r="I2439" s="51"/>
      <c r="J2439" s="48"/>
      <c r="K2439" s="51"/>
      <c r="L2439" s="48"/>
      <c r="M2439" s="51"/>
      <c r="N2439" s="48"/>
      <c r="O2439" s="51"/>
      <c r="P2439" s="48"/>
      <c r="Q2439" s="51"/>
      <c r="R2439" s="48"/>
      <c r="S2439" s="51"/>
      <c r="T2439" s="48"/>
      <c r="U2439" s="51"/>
      <c r="V2439" s="48"/>
      <c r="W2439" s="45"/>
      <c r="X2439"/>
      <c r="Y2439"/>
      <c r="Z2439"/>
      <c r="AA2439"/>
      <c r="AB2439"/>
    </row>
    <row r="2440" spans="1:28" x14ac:dyDescent="0.25">
      <c r="A2440" s="61"/>
      <c r="B2440" s="40"/>
      <c r="D2440" s="42"/>
      <c r="E2440" s="58"/>
      <c r="F2440" s="55"/>
      <c r="G2440" s="55"/>
      <c r="H2440" s="51"/>
      <c r="I2440" s="51"/>
      <c r="J2440" s="48"/>
      <c r="K2440" s="51"/>
      <c r="L2440" s="48"/>
      <c r="M2440" s="51"/>
      <c r="N2440" s="48"/>
      <c r="O2440" s="51"/>
      <c r="P2440" s="48"/>
      <c r="Q2440" s="51"/>
      <c r="R2440" s="48"/>
      <c r="S2440" s="51"/>
      <c r="T2440" s="48"/>
      <c r="U2440" s="51"/>
      <c r="V2440" s="48"/>
      <c r="W2440" s="45"/>
      <c r="X2440"/>
      <c r="Y2440"/>
      <c r="Z2440"/>
      <c r="AA2440"/>
      <c r="AB2440"/>
    </row>
    <row r="2441" spans="1:28" ht="15.75" thickBot="1" x14ac:dyDescent="0.3">
      <c r="A2441" s="62"/>
      <c r="B2441" s="41"/>
      <c r="C2441" s="35"/>
      <c r="D2441" s="25"/>
      <c r="E2441" s="59"/>
      <c r="F2441" s="56"/>
      <c r="G2441" s="56"/>
      <c r="H2441" s="52"/>
      <c r="I2441" s="52"/>
      <c r="J2441" s="53"/>
      <c r="K2441" s="52"/>
      <c r="L2441" s="53"/>
      <c r="M2441" s="52"/>
      <c r="N2441" s="53"/>
      <c r="O2441" s="52"/>
      <c r="P2441" s="53"/>
      <c r="Q2441" s="52"/>
      <c r="R2441" s="53"/>
      <c r="S2441" s="52"/>
      <c r="T2441" s="53"/>
      <c r="U2441" s="52"/>
      <c r="V2441" s="49"/>
      <c r="W2441" s="46"/>
      <c r="X2441"/>
      <c r="Y2441"/>
      <c r="Z2441"/>
      <c r="AA2441"/>
      <c r="AB2441"/>
    </row>
    <row r="2442" spans="1:28" x14ac:dyDescent="0.25">
      <c r="A2442" s="60"/>
      <c r="B2442" s="37" t="str">
        <f>IFERROR(VLOOKUP(A2442,'Listing Clients'!A:K,2,0),"")</f>
        <v/>
      </c>
      <c r="C2442" s="39" t="str">
        <f>IFERROR(VLOOKUP(A2442,'Listing Clients'!A:K,3,0),"")</f>
        <v/>
      </c>
      <c r="D2442" s="24"/>
      <c r="E2442" s="57"/>
      <c r="F2442" s="54"/>
      <c r="G2442" s="54"/>
      <c r="H2442" s="50">
        <f t="shared" ref="H2442" si="9172">G2442-F2442</f>
        <v>0</v>
      </c>
      <c r="I2442" s="50">
        <f t="shared" ref="I2442" si="9173">COUNTIF(D2442:D2445,"Adulte")*H2442</f>
        <v>0</v>
      </c>
      <c r="J2442" s="47">
        <f t="shared" ref="J2442" si="9174">IF(I2442="","",I2442*Y$2)</f>
        <v>0</v>
      </c>
      <c r="K2442" s="50">
        <f t="shared" ref="K2442" si="9175">COUNTIF(D2442:D2445,"E&lt;10 ans")*H2442</f>
        <v>0</v>
      </c>
      <c r="L2442" s="47">
        <f t="shared" si="9160"/>
        <v>0</v>
      </c>
      <c r="M2442" s="50">
        <f t="shared" ref="M2442" si="9176">COUNTIF(D2442:D2445,"Invité")*H2442</f>
        <v>0</v>
      </c>
      <c r="N2442" s="47">
        <f t="shared" ref="N2442" si="9177">IF(M2442="","",M2442*AC$2)</f>
        <v>0</v>
      </c>
      <c r="O2442" s="50">
        <f t="shared" ref="O2442" si="9178">COUNTIF(D2442:D2445,"Adulte")*H2442</f>
        <v>0</v>
      </c>
      <c r="P2442" s="47">
        <f t="shared" ref="P2442" si="9179">IF(O2442="","",O2442*Z$2)</f>
        <v>0</v>
      </c>
      <c r="Q2442" s="50">
        <f t="shared" ref="Q2442" si="9180">COUNTIF(D2442:D2445,"E&lt;10 ans")*H2442</f>
        <v>0</v>
      </c>
      <c r="R2442" s="47">
        <f t="shared" ref="R2442" si="9181">IF(Q2442="","",Q2442*AB$2)</f>
        <v>0</v>
      </c>
      <c r="S2442" s="50">
        <f t="shared" ref="S2442" si="9182">COUNTIF(D2442:D2445,"Invité")*H2442</f>
        <v>0</v>
      </c>
      <c r="T2442" s="47">
        <f t="shared" ref="T2442" si="9183">IF(S2442="","",S2442*AD$2)</f>
        <v>0</v>
      </c>
      <c r="U2442" s="50">
        <f t="shared" ref="U2442" si="9184">COUNTIF(D2442:D2445,"E&lt;3 ans")</f>
        <v>0</v>
      </c>
      <c r="V2442" s="47">
        <f t="shared" ref="V2442" si="9185">SUM(J2442,L2442,N2442,P2442,R2442,T2442,AE2442)</f>
        <v>0</v>
      </c>
      <c r="W2442" s="44">
        <f t="shared" ref="W2442" si="9186">SUM(O2442,Q2442,S2442)</f>
        <v>0</v>
      </c>
      <c r="X2442"/>
      <c r="Y2442"/>
      <c r="Z2442"/>
      <c r="AA2442"/>
      <c r="AB2442"/>
    </row>
    <row r="2443" spans="1:28" x14ac:dyDescent="0.25">
      <c r="A2443" s="61"/>
      <c r="B2443" s="40"/>
      <c r="D2443" s="42"/>
      <c r="E2443" s="58"/>
      <c r="F2443" s="55"/>
      <c r="G2443" s="55"/>
      <c r="H2443" s="51"/>
      <c r="I2443" s="51"/>
      <c r="J2443" s="48"/>
      <c r="K2443" s="51"/>
      <c r="L2443" s="48"/>
      <c r="M2443" s="51"/>
      <c r="N2443" s="48"/>
      <c r="O2443" s="51"/>
      <c r="P2443" s="48"/>
      <c r="Q2443" s="51"/>
      <c r="R2443" s="48"/>
      <c r="S2443" s="51"/>
      <c r="T2443" s="48"/>
      <c r="U2443" s="51"/>
      <c r="V2443" s="48"/>
      <c r="W2443" s="45"/>
      <c r="X2443"/>
      <c r="Y2443"/>
      <c r="Z2443"/>
      <c r="AA2443"/>
      <c r="AB2443"/>
    </row>
    <row r="2444" spans="1:28" x14ac:dyDescent="0.25">
      <c r="A2444" s="61"/>
      <c r="B2444" s="40"/>
      <c r="D2444" s="42"/>
      <c r="E2444" s="58"/>
      <c r="F2444" s="55"/>
      <c r="G2444" s="55"/>
      <c r="H2444" s="51"/>
      <c r="I2444" s="51"/>
      <c r="J2444" s="48"/>
      <c r="K2444" s="51"/>
      <c r="L2444" s="48"/>
      <c r="M2444" s="51"/>
      <c r="N2444" s="48"/>
      <c r="O2444" s="51"/>
      <c r="P2444" s="48"/>
      <c r="Q2444" s="51"/>
      <c r="R2444" s="48"/>
      <c r="S2444" s="51"/>
      <c r="T2444" s="48"/>
      <c r="U2444" s="51"/>
      <c r="V2444" s="48"/>
      <c r="W2444" s="45"/>
      <c r="X2444"/>
      <c r="Y2444"/>
      <c r="Z2444"/>
      <c r="AA2444"/>
      <c r="AB2444"/>
    </row>
    <row r="2445" spans="1:28" ht="15.75" thickBot="1" x14ac:dyDescent="0.3">
      <c r="A2445" s="62"/>
      <c r="B2445" s="41"/>
      <c r="C2445" s="35"/>
      <c r="D2445" s="25"/>
      <c r="E2445" s="59"/>
      <c r="F2445" s="56"/>
      <c r="G2445" s="56"/>
      <c r="H2445" s="52"/>
      <c r="I2445" s="52"/>
      <c r="J2445" s="53"/>
      <c r="K2445" s="52"/>
      <c r="L2445" s="53"/>
      <c r="M2445" s="52"/>
      <c r="N2445" s="53"/>
      <c r="O2445" s="52"/>
      <c r="P2445" s="53"/>
      <c r="Q2445" s="52"/>
      <c r="R2445" s="53"/>
      <c r="S2445" s="52"/>
      <c r="T2445" s="53"/>
      <c r="U2445" s="52"/>
      <c r="V2445" s="49"/>
      <c r="W2445" s="46"/>
      <c r="X2445"/>
      <c r="Y2445"/>
      <c r="Z2445"/>
      <c r="AA2445"/>
      <c r="AB2445"/>
    </row>
    <row r="2446" spans="1:28" x14ac:dyDescent="0.25">
      <c r="A2446" s="60"/>
      <c r="B2446" s="37" t="str">
        <f>IFERROR(VLOOKUP(A2446,'Listing Clients'!A:K,2,0),"")</f>
        <v/>
      </c>
      <c r="C2446" s="39" t="str">
        <f>IFERROR(VLOOKUP(A2446,'Listing Clients'!A:K,3,0),"")</f>
        <v/>
      </c>
      <c r="D2446" s="24"/>
      <c r="E2446" s="57"/>
      <c r="F2446" s="54"/>
      <c r="G2446" s="54"/>
      <c r="H2446" s="50">
        <f t="shared" ref="H2446" si="9187">G2446-F2446</f>
        <v>0</v>
      </c>
      <c r="I2446" s="50">
        <f t="shared" ref="I2446" si="9188">COUNTIF(D2446:D2449,"Adulte")*H2446</f>
        <v>0</v>
      </c>
      <c r="J2446" s="47">
        <f t="shared" ref="J2446" si="9189">IF(I2446="","",I2446*Y$2)</f>
        <v>0</v>
      </c>
      <c r="K2446" s="50">
        <f t="shared" ref="K2446" si="9190">COUNTIF(D2446:D2449,"E&lt;10 ans")*H2446</f>
        <v>0</v>
      </c>
      <c r="L2446" s="47">
        <f t="shared" si="9160"/>
        <v>0</v>
      </c>
      <c r="M2446" s="50">
        <f t="shared" ref="M2446" si="9191">COUNTIF(D2446:D2449,"Invité")*H2446</f>
        <v>0</v>
      </c>
      <c r="N2446" s="47">
        <f t="shared" ref="N2446" si="9192">IF(M2446="","",M2446*AC$2)</f>
        <v>0</v>
      </c>
      <c r="O2446" s="50">
        <f t="shared" ref="O2446" si="9193">COUNTIF(D2446:D2449,"Adulte")*H2446</f>
        <v>0</v>
      </c>
      <c r="P2446" s="47">
        <f t="shared" ref="P2446" si="9194">IF(O2446="","",O2446*Z$2)</f>
        <v>0</v>
      </c>
      <c r="Q2446" s="50">
        <f t="shared" ref="Q2446" si="9195">COUNTIF(D2446:D2449,"E&lt;10 ans")*H2446</f>
        <v>0</v>
      </c>
      <c r="R2446" s="47">
        <f t="shared" ref="R2446" si="9196">IF(Q2446="","",Q2446*AB$2)</f>
        <v>0</v>
      </c>
      <c r="S2446" s="50">
        <f t="shared" ref="S2446" si="9197">COUNTIF(D2446:D2449,"Invité")*H2446</f>
        <v>0</v>
      </c>
      <c r="T2446" s="47">
        <f t="shared" ref="T2446" si="9198">IF(S2446="","",S2446*AD$2)</f>
        <v>0</v>
      </c>
      <c r="U2446" s="50">
        <f t="shared" ref="U2446" si="9199">COUNTIF(D2446:D2449,"E&lt;3 ans")</f>
        <v>0</v>
      </c>
      <c r="V2446" s="47">
        <f t="shared" ref="V2446" si="9200">SUM(J2446,L2446,N2446,P2446,R2446,T2446,AE2446)</f>
        <v>0</v>
      </c>
      <c r="W2446" s="44">
        <f t="shared" ref="W2446" si="9201">SUM(O2446,Q2446,S2446)</f>
        <v>0</v>
      </c>
      <c r="X2446"/>
      <c r="Y2446"/>
      <c r="Z2446"/>
      <c r="AA2446"/>
      <c r="AB2446"/>
    </row>
    <row r="2447" spans="1:28" x14ac:dyDescent="0.25">
      <c r="A2447" s="61"/>
      <c r="B2447" s="40"/>
      <c r="D2447" s="42"/>
      <c r="E2447" s="58"/>
      <c r="F2447" s="55"/>
      <c r="G2447" s="55"/>
      <c r="H2447" s="51"/>
      <c r="I2447" s="51"/>
      <c r="J2447" s="48"/>
      <c r="K2447" s="51"/>
      <c r="L2447" s="48"/>
      <c r="M2447" s="51"/>
      <c r="N2447" s="48"/>
      <c r="O2447" s="51"/>
      <c r="P2447" s="48"/>
      <c r="Q2447" s="51"/>
      <c r="R2447" s="48"/>
      <c r="S2447" s="51"/>
      <c r="T2447" s="48"/>
      <c r="U2447" s="51"/>
      <c r="V2447" s="48"/>
      <c r="W2447" s="45"/>
      <c r="X2447"/>
      <c r="Y2447"/>
      <c r="Z2447"/>
      <c r="AA2447"/>
      <c r="AB2447"/>
    </row>
    <row r="2448" spans="1:28" x14ac:dyDescent="0.25">
      <c r="A2448" s="61"/>
      <c r="B2448" s="40"/>
      <c r="D2448" s="42"/>
      <c r="E2448" s="58"/>
      <c r="F2448" s="55"/>
      <c r="G2448" s="55"/>
      <c r="H2448" s="51"/>
      <c r="I2448" s="51"/>
      <c r="J2448" s="48"/>
      <c r="K2448" s="51"/>
      <c r="L2448" s="48"/>
      <c r="M2448" s="51"/>
      <c r="N2448" s="48"/>
      <c r="O2448" s="51"/>
      <c r="P2448" s="48"/>
      <c r="Q2448" s="51"/>
      <c r="R2448" s="48"/>
      <c r="S2448" s="51"/>
      <c r="T2448" s="48"/>
      <c r="U2448" s="51"/>
      <c r="V2448" s="48"/>
      <c r="W2448" s="45"/>
      <c r="X2448"/>
      <c r="Y2448"/>
      <c r="Z2448"/>
      <c r="AA2448"/>
      <c r="AB2448"/>
    </row>
    <row r="2449" spans="1:28" ht="15.75" thickBot="1" x14ac:dyDescent="0.3">
      <c r="A2449" s="62"/>
      <c r="B2449" s="41"/>
      <c r="C2449" s="35"/>
      <c r="D2449" s="25"/>
      <c r="E2449" s="59"/>
      <c r="F2449" s="56"/>
      <c r="G2449" s="56"/>
      <c r="H2449" s="52"/>
      <c r="I2449" s="52"/>
      <c r="J2449" s="53"/>
      <c r="K2449" s="52"/>
      <c r="L2449" s="53"/>
      <c r="M2449" s="52"/>
      <c r="N2449" s="53"/>
      <c r="O2449" s="52"/>
      <c r="P2449" s="53"/>
      <c r="Q2449" s="52"/>
      <c r="R2449" s="53"/>
      <c r="S2449" s="52"/>
      <c r="T2449" s="53"/>
      <c r="U2449" s="52"/>
      <c r="V2449" s="49"/>
      <c r="W2449" s="46"/>
      <c r="X2449"/>
      <c r="Y2449"/>
      <c r="Z2449"/>
      <c r="AA2449"/>
      <c r="AB2449"/>
    </row>
    <row r="2450" spans="1:28" x14ac:dyDescent="0.25">
      <c r="A2450" s="60"/>
      <c r="B2450" s="37" t="str">
        <f>IFERROR(VLOOKUP(A2450,'Listing Clients'!A:K,2,0),"")</f>
        <v/>
      </c>
      <c r="C2450" s="39" t="str">
        <f>IFERROR(VLOOKUP(A2450,'Listing Clients'!A:K,3,0),"")</f>
        <v/>
      </c>
      <c r="D2450" s="24"/>
      <c r="E2450" s="57"/>
      <c r="F2450" s="54"/>
      <c r="G2450" s="54"/>
      <c r="H2450" s="50">
        <f t="shared" ref="H2450" si="9202">G2450-F2450</f>
        <v>0</v>
      </c>
      <c r="I2450" s="50">
        <f t="shared" ref="I2450" si="9203">COUNTIF(D2450:D2453,"Adulte")*H2450</f>
        <v>0</v>
      </c>
      <c r="J2450" s="47">
        <f t="shared" ref="J2450" si="9204">IF(I2450="","",I2450*Y$2)</f>
        <v>0</v>
      </c>
      <c r="K2450" s="50">
        <f t="shared" ref="K2450" si="9205">COUNTIF(D2450:D2453,"E&lt;10 ans")*H2450</f>
        <v>0</v>
      </c>
      <c r="L2450" s="47">
        <f t="shared" si="9160"/>
        <v>0</v>
      </c>
      <c r="M2450" s="50">
        <f t="shared" ref="M2450" si="9206">COUNTIF(D2450:D2453,"Invité")*H2450</f>
        <v>0</v>
      </c>
      <c r="N2450" s="47">
        <f t="shared" ref="N2450" si="9207">IF(M2450="","",M2450*AC$2)</f>
        <v>0</v>
      </c>
      <c r="O2450" s="50">
        <f t="shared" ref="O2450" si="9208">COUNTIF(D2450:D2453,"Adulte")*H2450</f>
        <v>0</v>
      </c>
      <c r="P2450" s="47">
        <f t="shared" ref="P2450" si="9209">IF(O2450="","",O2450*Z$2)</f>
        <v>0</v>
      </c>
      <c r="Q2450" s="50">
        <f t="shared" ref="Q2450" si="9210">COUNTIF(D2450:D2453,"E&lt;10 ans")*H2450</f>
        <v>0</v>
      </c>
      <c r="R2450" s="47">
        <f t="shared" ref="R2450" si="9211">IF(Q2450="","",Q2450*AB$2)</f>
        <v>0</v>
      </c>
      <c r="S2450" s="50">
        <f t="shared" ref="S2450" si="9212">COUNTIF(D2450:D2453,"Invité")*H2450</f>
        <v>0</v>
      </c>
      <c r="T2450" s="47">
        <f t="shared" ref="T2450" si="9213">IF(S2450="","",S2450*AD$2)</f>
        <v>0</v>
      </c>
      <c r="U2450" s="50">
        <f t="shared" ref="U2450" si="9214">COUNTIF(D2450:D2453,"E&lt;3 ans")</f>
        <v>0</v>
      </c>
      <c r="V2450" s="47">
        <f t="shared" ref="V2450" si="9215">SUM(J2450,L2450,N2450,P2450,R2450,T2450,AE2450)</f>
        <v>0</v>
      </c>
      <c r="W2450" s="44">
        <f t="shared" ref="W2450" si="9216">SUM(O2450,Q2450,S2450)</f>
        <v>0</v>
      </c>
      <c r="X2450"/>
      <c r="Y2450"/>
      <c r="Z2450"/>
      <c r="AA2450"/>
      <c r="AB2450"/>
    </row>
    <row r="2451" spans="1:28" x14ac:dyDescent="0.25">
      <c r="A2451" s="61"/>
      <c r="B2451" s="40"/>
      <c r="D2451" s="42"/>
      <c r="E2451" s="58"/>
      <c r="F2451" s="55"/>
      <c r="G2451" s="55"/>
      <c r="H2451" s="51"/>
      <c r="I2451" s="51"/>
      <c r="J2451" s="48"/>
      <c r="K2451" s="51"/>
      <c r="L2451" s="48"/>
      <c r="M2451" s="51"/>
      <c r="N2451" s="48"/>
      <c r="O2451" s="51"/>
      <c r="P2451" s="48"/>
      <c r="Q2451" s="51"/>
      <c r="R2451" s="48"/>
      <c r="S2451" s="51"/>
      <c r="T2451" s="48"/>
      <c r="U2451" s="51"/>
      <c r="V2451" s="48"/>
      <c r="W2451" s="45"/>
      <c r="X2451"/>
      <c r="Y2451"/>
      <c r="Z2451"/>
      <c r="AA2451"/>
      <c r="AB2451"/>
    </row>
    <row r="2452" spans="1:28" x14ac:dyDescent="0.25">
      <c r="A2452" s="61"/>
      <c r="B2452" s="40"/>
      <c r="D2452" s="42"/>
      <c r="E2452" s="58"/>
      <c r="F2452" s="55"/>
      <c r="G2452" s="55"/>
      <c r="H2452" s="51"/>
      <c r="I2452" s="51"/>
      <c r="J2452" s="48"/>
      <c r="K2452" s="51"/>
      <c r="L2452" s="48"/>
      <c r="M2452" s="51"/>
      <c r="N2452" s="48"/>
      <c r="O2452" s="51"/>
      <c r="P2452" s="48"/>
      <c r="Q2452" s="51"/>
      <c r="R2452" s="48"/>
      <c r="S2452" s="51"/>
      <c r="T2452" s="48"/>
      <c r="U2452" s="51"/>
      <c r="V2452" s="48"/>
      <c r="W2452" s="45"/>
      <c r="X2452"/>
      <c r="Y2452"/>
      <c r="Z2452"/>
      <c r="AA2452"/>
      <c r="AB2452"/>
    </row>
    <row r="2453" spans="1:28" ht="15.75" thickBot="1" x14ac:dyDescent="0.3">
      <c r="A2453" s="62"/>
      <c r="B2453" s="41"/>
      <c r="C2453" s="35"/>
      <c r="D2453" s="25"/>
      <c r="E2453" s="59"/>
      <c r="F2453" s="56"/>
      <c r="G2453" s="56"/>
      <c r="H2453" s="52"/>
      <c r="I2453" s="52"/>
      <c r="J2453" s="53"/>
      <c r="K2453" s="52"/>
      <c r="L2453" s="53"/>
      <c r="M2453" s="52"/>
      <c r="N2453" s="53"/>
      <c r="O2453" s="52"/>
      <c r="P2453" s="53"/>
      <c r="Q2453" s="52"/>
      <c r="R2453" s="53"/>
      <c r="S2453" s="52"/>
      <c r="T2453" s="53"/>
      <c r="U2453" s="52"/>
      <c r="V2453" s="49"/>
      <c r="W2453" s="46"/>
      <c r="X2453"/>
      <c r="Y2453"/>
      <c r="Z2453"/>
      <c r="AA2453"/>
      <c r="AB2453"/>
    </row>
    <row r="2454" spans="1:28" x14ac:dyDescent="0.25">
      <c r="A2454" s="60"/>
      <c r="B2454" s="37" t="str">
        <f>IFERROR(VLOOKUP(A2454,'Listing Clients'!A:K,2,0),"")</f>
        <v/>
      </c>
      <c r="C2454" s="39" t="str">
        <f>IFERROR(VLOOKUP(A2454,'Listing Clients'!A:K,3,0),"")</f>
        <v/>
      </c>
      <c r="D2454" s="24"/>
      <c r="E2454" s="57"/>
      <c r="F2454" s="54"/>
      <c r="G2454" s="54"/>
      <c r="H2454" s="50">
        <f t="shared" ref="H2454" si="9217">G2454-F2454</f>
        <v>0</v>
      </c>
      <c r="I2454" s="50">
        <f t="shared" ref="I2454" si="9218">COUNTIF(D2454:D2457,"Adulte")*H2454</f>
        <v>0</v>
      </c>
      <c r="J2454" s="47">
        <f t="shared" ref="J2454" si="9219">IF(I2454="","",I2454*Y$2)</f>
        <v>0</v>
      </c>
      <c r="K2454" s="50">
        <f t="shared" ref="K2454" si="9220">COUNTIF(D2454:D2457,"E&lt;10 ans")*H2454</f>
        <v>0</v>
      </c>
      <c r="L2454" s="47">
        <f t="shared" si="9160"/>
        <v>0</v>
      </c>
      <c r="M2454" s="50">
        <f t="shared" ref="M2454" si="9221">COUNTIF(D2454:D2457,"Invité")*H2454</f>
        <v>0</v>
      </c>
      <c r="N2454" s="47">
        <f t="shared" ref="N2454" si="9222">IF(M2454="","",M2454*AC$2)</f>
        <v>0</v>
      </c>
      <c r="O2454" s="50">
        <f t="shared" ref="O2454" si="9223">COUNTIF(D2454:D2457,"Adulte")*H2454</f>
        <v>0</v>
      </c>
      <c r="P2454" s="47">
        <f t="shared" ref="P2454" si="9224">IF(O2454="","",O2454*Z$2)</f>
        <v>0</v>
      </c>
      <c r="Q2454" s="50">
        <f t="shared" ref="Q2454" si="9225">COUNTIF(D2454:D2457,"E&lt;10 ans")*H2454</f>
        <v>0</v>
      </c>
      <c r="R2454" s="47">
        <f t="shared" ref="R2454" si="9226">IF(Q2454="","",Q2454*AB$2)</f>
        <v>0</v>
      </c>
      <c r="S2454" s="50">
        <f t="shared" ref="S2454" si="9227">COUNTIF(D2454:D2457,"Invité")*H2454</f>
        <v>0</v>
      </c>
      <c r="T2454" s="47">
        <f t="shared" ref="T2454" si="9228">IF(S2454="","",S2454*AD$2)</f>
        <v>0</v>
      </c>
      <c r="U2454" s="50">
        <f t="shared" ref="U2454" si="9229">COUNTIF(D2454:D2457,"E&lt;3 ans")</f>
        <v>0</v>
      </c>
      <c r="V2454" s="47">
        <f t="shared" ref="V2454" si="9230">SUM(J2454,L2454,N2454,P2454,R2454,T2454,AE2454)</f>
        <v>0</v>
      </c>
      <c r="W2454" s="44">
        <f t="shared" ref="W2454" si="9231">SUM(O2454,Q2454,S2454)</f>
        <v>0</v>
      </c>
      <c r="X2454"/>
      <c r="Y2454"/>
      <c r="Z2454"/>
      <c r="AA2454"/>
      <c r="AB2454"/>
    </row>
    <row r="2455" spans="1:28" x14ac:dyDescent="0.25">
      <c r="A2455" s="61"/>
      <c r="B2455" s="40"/>
      <c r="D2455" s="42"/>
      <c r="E2455" s="58"/>
      <c r="F2455" s="55"/>
      <c r="G2455" s="55"/>
      <c r="H2455" s="51"/>
      <c r="I2455" s="51"/>
      <c r="J2455" s="48"/>
      <c r="K2455" s="51"/>
      <c r="L2455" s="48"/>
      <c r="M2455" s="51"/>
      <c r="N2455" s="48"/>
      <c r="O2455" s="51"/>
      <c r="P2455" s="48"/>
      <c r="Q2455" s="51"/>
      <c r="R2455" s="48"/>
      <c r="S2455" s="51"/>
      <c r="T2455" s="48"/>
      <c r="U2455" s="51"/>
      <c r="V2455" s="48"/>
      <c r="W2455" s="45"/>
      <c r="X2455"/>
      <c r="Y2455"/>
      <c r="Z2455"/>
      <c r="AA2455"/>
      <c r="AB2455"/>
    </row>
    <row r="2456" spans="1:28" x14ac:dyDescent="0.25">
      <c r="A2456" s="61"/>
      <c r="B2456" s="40"/>
      <c r="D2456" s="42"/>
      <c r="E2456" s="58"/>
      <c r="F2456" s="55"/>
      <c r="G2456" s="55"/>
      <c r="H2456" s="51"/>
      <c r="I2456" s="51"/>
      <c r="J2456" s="48"/>
      <c r="K2456" s="51"/>
      <c r="L2456" s="48"/>
      <c r="M2456" s="51"/>
      <c r="N2456" s="48"/>
      <c r="O2456" s="51"/>
      <c r="P2456" s="48"/>
      <c r="Q2456" s="51"/>
      <c r="R2456" s="48"/>
      <c r="S2456" s="51"/>
      <c r="T2456" s="48"/>
      <c r="U2456" s="51"/>
      <c r="V2456" s="48"/>
      <c r="W2456" s="45"/>
      <c r="X2456"/>
      <c r="Y2456"/>
      <c r="Z2456"/>
      <c r="AA2456"/>
      <c r="AB2456"/>
    </row>
    <row r="2457" spans="1:28" ht="15.75" thickBot="1" x14ac:dyDescent="0.3">
      <c r="A2457" s="62"/>
      <c r="B2457" s="41"/>
      <c r="C2457" s="35"/>
      <c r="D2457" s="25"/>
      <c r="E2457" s="59"/>
      <c r="F2457" s="56"/>
      <c r="G2457" s="56"/>
      <c r="H2457" s="52"/>
      <c r="I2457" s="52"/>
      <c r="J2457" s="53"/>
      <c r="K2457" s="52"/>
      <c r="L2457" s="53"/>
      <c r="M2457" s="52"/>
      <c r="N2457" s="53"/>
      <c r="O2457" s="52"/>
      <c r="P2457" s="53"/>
      <c r="Q2457" s="52"/>
      <c r="R2457" s="53"/>
      <c r="S2457" s="52"/>
      <c r="T2457" s="53"/>
      <c r="U2457" s="52"/>
      <c r="V2457" s="49"/>
      <c r="W2457" s="46"/>
      <c r="X2457"/>
      <c r="Y2457"/>
      <c r="Z2457"/>
      <c r="AA2457"/>
      <c r="AB2457"/>
    </row>
    <row r="2458" spans="1:28" x14ac:dyDescent="0.25">
      <c r="A2458" s="60"/>
      <c r="B2458" s="37" t="str">
        <f>IFERROR(VLOOKUP(A2458,'Listing Clients'!A:K,2,0),"")</f>
        <v/>
      </c>
      <c r="C2458" s="39" t="str">
        <f>IFERROR(VLOOKUP(A2458,'Listing Clients'!A:K,3,0),"")</f>
        <v/>
      </c>
      <c r="D2458" s="24"/>
      <c r="E2458" s="57"/>
      <c r="F2458" s="54"/>
      <c r="G2458" s="54"/>
      <c r="H2458" s="50">
        <f t="shared" ref="H2458" si="9232">G2458-F2458</f>
        <v>0</v>
      </c>
      <c r="I2458" s="50">
        <f t="shared" ref="I2458" si="9233">COUNTIF(D2458:D2461,"Adulte")*H2458</f>
        <v>0</v>
      </c>
      <c r="J2458" s="47">
        <f t="shared" ref="J2458" si="9234">IF(I2458="","",I2458*Y$2)</f>
        <v>0</v>
      </c>
      <c r="K2458" s="50">
        <f t="shared" ref="K2458" si="9235">COUNTIF(D2458:D2461,"E&lt;10 ans")*H2458</f>
        <v>0</v>
      </c>
      <c r="L2458" s="47">
        <f t="shared" si="9160"/>
        <v>0</v>
      </c>
      <c r="M2458" s="50">
        <f t="shared" ref="M2458" si="9236">COUNTIF(D2458:D2461,"Invité")*H2458</f>
        <v>0</v>
      </c>
      <c r="N2458" s="47">
        <f t="shared" ref="N2458" si="9237">IF(M2458="","",M2458*AC$2)</f>
        <v>0</v>
      </c>
      <c r="O2458" s="50">
        <f t="shared" ref="O2458" si="9238">COUNTIF(D2458:D2461,"Adulte")*H2458</f>
        <v>0</v>
      </c>
      <c r="P2458" s="47">
        <f t="shared" ref="P2458" si="9239">IF(O2458="","",O2458*Z$2)</f>
        <v>0</v>
      </c>
      <c r="Q2458" s="50">
        <f t="shared" ref="Q2458" si="9240">COUNTIF(D2458:D2461,"E&lt;10 ans")*H2458</f>
        <v>0</v>
      </c>
      <c r="R2458" s="47">
        <f t="shared" ref="R2458" si="9241">IF(Q2458="","",Q2458*AB$2)</f>
        <v>0</v>
      </c>
      <c r="S2458" s="50">
        <f t="shared" ref="S2458" si="9242">COUNTIF(D2458:D2461,"Invité")*H2458</f>
        <v>0</v>
      </c>
      <c r="T2458" s="47">
        <f t="shared" ref="T2458" si="9243">IF(S2458="","",S2458*AD$2)</f>
        <v>0</v>
      </c>
      <c r="U2458" s="50">
        <f t="shared" ref="U2458" si="9244">COUNTIF(D2458:D2461,"E&lt;3 ans")</f>
        <v>0</v>
      </c>
      <c r="V2458" s="47">
        <f t="shared" ref="V2458" si="9245">SUM(J2458,L2458,N2458,P2458,R2458,T2458,AE2458)</f>
        <v>0</v>
      </c>
      <c r="W2458" s="44">
        <f t="shared" ref="W2458" si="9246">SUM(O2458,Q2458,S2458)</f>
        <v>0</v>
      </c>
      <c r="X2458"/>
      <c r="Y2458"/>
      <c r="Z2458"/>
      <c r="AA2458"/>
      <c r="AB2458"/>
    </row>
    <row r="2459" spans="1:28" x14ac:dyDescent="0.25">
      <c r="A2459" s="61"/>
      <c r="B2459" s="40"/>
      <c r="D2459" s="42"/>
      <c r="E2459" s="58"/>
      <c r="F2459" s="55"/>
      <c r="G2459" s="55"/>
      <c r="H2459" s="51"/>
      <c r="I2459" s="51"/>
      <c r="J2459" s="48"/>
      <c r="K2459" s="51"/>
      <c r="L2459" s="48"/>
      <c r="M2459" s="51"/>
      <c r="N2459" s="48"/>
      <c r="O2459" s="51"/>
      <c r="P2459" s="48"/>
      <c r="Q2459" s="51"/>
      <c r="R2459" s="48"/>
      <c r="S2459" s="51"/>
      <c r="T2459" s="48"/>
      <c r="U2459" s="51"/>
      <c r="V2459" s="48"/>
      <c r="W2459" s="45"/>
      <c r="X2459"/>
      <c r="Y2459"/>
      <c r="Z2459"/>
      <c r="AA2459"/>
      <c r="AB2459"/>
    </row>
    <row r="2460" spans="1:28" x14ac:dyDescent="0.25">
      <c r="A2460" s="61"/>
      <c r="B2460" s="40"/>
      <c r="D2460" s="42"/>
      <c r="E2460" s="58"/>
      <c r="F2460" s="55"/>
      <c r="G2460" s="55"/>
      <c r="H2460" s="51"/>
      <c r="I2460" s="51"/>
      <c r="J2460" s="48"/>
      <c r="K2460" s="51"/>
      <c r="L2460" s="48"/>
      <c r="M2460" s="51"/>
      <c r="N2460" s="48"/>
      <c r="O2460" s="51"/>
      <c r="P2460" s="48"/>
      <c r="Q2460" s="51"/>
      <c r="R2460" s="48"/>
      <c r="S2460" s="51"/>
      <c r="T2460" s="48"/>
      <c r="U2460" s="51"/>
      <c r="V2460" s="48"/>
      <c r="W2460" s="45"/>
      <c r="X2460"/>
      <c r="Y2460"/>
      <c r="Z2460"/>
      <c r="AA2460"/>
      <c r="AB2460"/>
    </row>
    <row r="2461" spans="1:28" ht="15.75" thickBot="1" x14ac:dyDescent="0.3">
      <c r="A2461" s="62"/>
      <c r="B2461" s="41"/>
      <c r="C2461" s="35"/>
      <c r="D2461" s="25"/>
      <c r="E2461" s="59"/>
      <c r="F2461" s="56"/>
      <c r="G2461" s="56"/>
      <c r="H2461" s="52"/>
      <c r="I2461" s="52"/>
      <c r="J2461" s="53"/>
      <c r="K2461" s="52"/>
      <c r="L2461" s="53"/>
      <c r="M2461" s="52"/>
      <c r="N2461" s="53"/>
      <c r="O2461" s="52"/>
      <c r="P2461" s="53"/>
      <c r="Q2461" s="52"/>
      <c r="R2461" s="53"/>
      <c r="S2461" s="52"/>
      <c r="T2461" s="53"/>
      <c r="U2461" s="52"/>
      <c r="V2461" s="49"/>
      <c r="W2461" s="46"/>
      <c r="X2461"/>
      <c r="Y2461"/>
      <c r="Z2461"/>
      <c r="AA2461"/>
      <c r="AB2461"/>
    </row>
    <row r="2462" spans="1:28" x14ac:dyDescent="0.25">
      <c r="A2462" s="60"/>
      <c r="B2462" s="37" t="str">
        <f>IFERROR(VLOOKUP(A2462,'Listing Clients'!A:K,2,0),"")</f>
        <v/>
      </c>
      <c r="C2462" s="39" t="str">
        <f>IFERROR(VLOOKUP(A2462,'Listing Clients'!A:K,3,0),"")</f>
        <v/>
      </c>
      <c r="D2462" s="24"/>
      <c r="E2462" s="57"/>
      <c r="F2462" s="54"/>
      <c r="G2462" s="54"/>
      <c r="H2462" s="50">
        <f t="shared" ref="H2462" si="9247">G2462-F2462</f>
        <v>0</v>
      </c>
      <c r="I2462" s="50">
        <f t="shared" ref="I2462" si="9248">COUNTIF(D2462:D2465,"Adulte")*H2462</f>
        <v>0</v>
      </c>
      <c r="J2462" s="47">
        <f t="shared" ref="J2462" si="9249">IF(I2462="","",I2462*Y$2)</f>
        <v>0</v>
      </c>
      <c r="K2462" s="50">
        <f t="shared" ref="K2462" si="9250">COUNTIF(D2462:D2465,"E&lt;10 ans")*H2462</f>
        <v>0</v>
      </c>
      <c r="L2462" s="47">
        <f t="shared" si="9160"/>
        <v>0</v>
      </c>
      <c r="M2462" s="50">
        <f t="shared" ref="M2462" si="9251">COUNTIF(D2462:D2465,"Invité")*H2462</f>
        <v>0</v>
      </c>
      <c r="N2462" s="47">
        <f t="shared" ref="N2462" si="9252">IF(M2462="","",M2462*AC$2)</f>
        <v>0</v>
      </c>
      <c r="O2462" s="50">
        <f t="shared" ref="O2462" si="9253">COUNTIF(D2462:D2465,"Adulte")*H2462</f>
        <v>0</v>
      </c>
      <c r="P2462" s="47">
        <f t="shared" ref="P2462" si="9254">IF(O2462="","",O2462*Z$2)</f>
        <v>0</v>
      </c>
      <c r="Q2462" s="50">
        <f t="shared" ref="Q2462" si="9255">COUNTIF(D2462:D2465,"E&lt;10 ans")*H2462</f>
        <v>0</v>
      </c>
      <c r="R2462" s="47">
        <f t="shared" ref="R2462" si="9256">IF(Q2462="","",Q2462*AB$2)</f>
        <v>0</v>
      </c>
      <c r="S2462" s="50">
        <f t="shared" ref="S2462" si="9257">COUNTIF(D2462:D2465,"Invité")*H2462</f>
        <v>0</v>
      </c>
      <c r="T2462" s="47">
        <f t="shared" ref="T2462" si="9258">IF(S2462="","",S2462*AD$2)</f>
        <v>0</v>
      </c>
      <c r="U2462" s="50">
        <f t="shared" ref="U2462" si="9259">COUNTIF(D2462:D2465,"E&lt;3 ans")</f>
        <v>0</v>
      </c>
      <c r="V2462" s="47">
        <f t="shared" ref="V2462" si="9260">SUM(J2462,L2462,N2462,P2462,R2462,T2462,AE2462)</f>
        <v>0</v>
      </c>
      <c r="W2462" s="44">
        <f t="shared" ref="W2462" si="9261">SUM(O2462,Q2462,S2462)</f>
        <v>0</v>
      </c>
      <c r="X2462"/>
      <c r="Y2462"/>
      <c r="Z2462"/>
      <c r="AA2462"/>
      <c r="AB2462"/>
    </row>
    <row r="2463" spans="1:28" x14ac:dyDescent="0.25">
      <c r="A2463" s="61"/>
      <c r="B2463" s="40"/>
      <c r="D2463" s="42"/>
      <c r="E2463" s="58"/>
      <c r="F2463" s="55"/>
      <c r="G2463" s="55"/>
      <c r="H2463" s="51"/>
      <c r="I2463" s="51"/>
      <c r="J2463" s="48"/>
      <c r="K2463" s="51"/>
      <c r="L2463" s="48"/>
      <c r="M2463" s="51"/>
      <c r="N2463" s="48"/>
      <c r="O2463" s="51"/>
      <c r="P2463" s="48"/>
      <c r="Q2463" s="51"/>
      <c r="R2463" s="48"/>
      <c r="S2463" s="51"/>
      <c r="T2463" s="48"/>
      <c r="U2463" s="51"/>
      <c r="V2463" s="48"/>
      <c r="W2463" s="45"/>
      <c r="X2463"/>
      <c r="Y2463"/>
      <c r="Z2463"/>
      <c r="AA2463"/>
      <c r="AB2463"/>
    </row>
    <row r="2464" spans="1:28" x14ac:dyDescent="0.25">
      <c r="A2464" s="61"/>
      <c r="B2464" s="40"/>
      <c r="D2464" s="42"/>
      <c r="E2464" s="58"/>
      <c r="F2464" s="55"/>
      <c r="G2464" s="55"/>
      <c r="H2464" s="51"/>
      <c r="I2464" s="51"/>
      <c r="J2464" s="48"/>
      <c r="K2464" s="51"/>
      <c r="L2464" s="48"/>
      <c r="M2464" s="51"/>
      <c r="N2464" s="48"/>
      <c r="O2464" s="51"/>
      <c r="P2464" s="48"/>
      <c r="Q2464" s="51"/>
      <c r="R2464" s="48"/>
      <c r="S2464" s="51"/>
      <c r="T2464" s="48"/>
      <c r="U2464" s="51"/>
      <c r="V2464" s="48"/>
      <c r="W2464" s="45"/>
      <c r="X2464"/>
      <c r="Y2464"/>
      <c r="Z2464"/>
      <c r="AA2464"/>
      <c r="AB2464"/>
    </row>
    <row r="2465" spans="1:28" ht="15.75" thickBot="1" x14ac:dyDescent="0.3">
      <c r="A2465" s="62"/>
      <c r="B2465" s="41"/>
      <c r="C2465" s="35"/>
      <c r="D2465" s="25"/>
      <c r="E2465" s="59"/>
      <c r="F2465" s="56"/>
      <c r="G2465" s="56"/>
      <c r="H2465" s="52"/>
      <c r="I2465" s="52"/>
      <c r="J2465" s="53"/>
      <c r="K2465" s="52"/>
      <c r="L2465" s="53"/>
      <c r="M2465" s="52"/>
      <c r="N2465" s="53"/>
      <c r="O2465" s="52"/>
      <c r="P2465" s="53"/>
      <c r="Q2465" s="52"/>
      <c r="R2465" s="53"/>
      <c r="S2465" s="52"/>
      <c r="T2465" s="53"/>
      <c r="U2465" s="52"/>
      <c r="V2465" s="49"/>
      <c r="W2465" s="46"/>
      <c r="X2465"/>
      <c r="Y2465"/>
      <c r="Z2465"/>
      <c r="AA2465"/>
      <c r="AB2465"/>
    </row>
    <row r="2466" spans="1:28" x14ac:dyDescent="0.25">
      <c r="A2466" s="60"/>
      <c r="B2466" s="37" t="str">
        <f>IFERROR(VLOOKUP(A2466,'Listing Clients'!A:K,2,0),"")</f>
        <v/>
      </c>
      <c r="C2466" s="39" t="str">
        <f>IFERROR(VLOOKUP(A2466,'Listing Clients'!A:K,3,0),"")</f>
        <v/>
      </c>
      <c r="D2466" s="24"/>
      <c r="E2466" s="57"/>
      <c r="F2466" s="54"/>
      <c r="G2466" s="54"/>
      <c r="H2466" s="50">
        <f t="shared" ref="H2466" si="9262">G2466-F2466</f>
        <v>0</v>
      </c>
      <c r="I2466" s="50">
        <f t="shared" ref="I2466" si="9263">COUNTIF(D2466:D2469,"Adulte")*H2466</f>
        <v>0</v>
      </c>
      <c r="J2466" s="47">
        <f t="shared" ref="J2466" si="9264">IF(I2466="","",I2466*Y$2)</f>
        <v>0</v>
      </c>
      <c r="K2466" s="50">
        <f t="shared" ref="K2466" si="9265">COUNTIF(D2466:D2469,"E&lt;10 ans")*H2466</f>
        <v>0</v>
      </c>
      <c r="L2466" s="47">
        <f t="shared" si="9160"/>
        <v>0</v>
      </c>
      <c r="M2466" s="50">
        <f t="shared" ref="M2466" si="9266">COUNTIF(D2466:D2469,"Invité")*H2466</f>
        <v>0</v>
      </c>
      <c r="N2466" s="47">
        <f t="shared" ref="N2466" si="9267">IF(M2466="","",M2466*AC$2)</f>
        <v>0</v>
      </c>
      <c r="O2466" s="50">
        <f t="shared" ref="O2466" si="9268">COUNTIF(D2466:D2469,"Adulte")*H2466</f>
        <v>0</v>
      </c>
      <c r="P2466" s="47">
        <f t="shared" ref="P2466" si="9269">IF(O2466="","",O2466*Z$2)</f>
        <v>0</v>
      </c>
      <c r="Q2466" s="50">
        <f t="shared" ref="Q2466" si="9270">COUNTIF(D2466:D2469,"E&lt;10 ans")*H2466</f>
        <v>0</v>
      </c>
      <c r="R2466" s="47">
        <f t="shared" ref="R2466" si="9271">IF(Q2466="","",Q2466*AB$2)</f>
        <v>0</v>
      </c>
      <c r="S2466" s="50">
        <f t="shared" ref="S2466" si="9272">COUNTIF(D2466:D2469,"Invité")*H2466</f>
        <v>0</v>
      </c>
      <c r="T2466" s="47">
        <f t="shared" ref="T2466" si="9273">IF(S2466="","",S2466*AD$2)</f>
        <v>0</v>
      </c>
      <c r="U2466" s="50">
        <f t="shared" ref="U2466" si="9274">COUNTIF(D2466:D2469,"E&lt;3 ans")</f>
        <v>0</v>
      </c>
      <c r="V2466" s="47">
        <f t="shared" ref="V2466" si="9275">SUM(J2466,L2466,N2466,P2466,R2466,T2466,AE2466)</f>
        <v>0</v>
      </c>
      <c r="W2466" s="44">
        <f t="shared" ref="W2466" si="9276">SUM(O2466,Q2466,S2466)</f>
        <v>0</v>
      </c>
      <c r="X2466"/>
      <c r="Y2466"/>
      <c r="Z2466"/>
      <c r="AA2466"/>
      <c r="AB2466"/>
    </row>
    <row r="2467" spans="1:28" x14ac:dyDescent="0.25">
      <c r="A2467" s="61"/>
      <c r="B2467" s="40"/>
      <c r="D2467" s="42"/>
      <c r="E2467" s="58"/>
      <c r="F2467" s="55"/>
      <c r="G2467" s="55"/>
      <c r="H2467" s="51"/>
      <c r="I2467" s="51"/>
      <c r="J2467" s="48"/>
      <c r="K2467" s="51"/>
      <c r="L2467" s="48"/>
      <c r="M2467" s="51"/>
      <c r="N2467" s="48"/>
      <c r="O2467" s="51"/>
      <c r="P2467" s="48"/>
      <c r="Q2467" s="51"/>
      <c r="R2467" s="48"/>
      <c r="S2467" s="51"/>
      <c r="T2467" s="48"/>
      <c r="U2467" s="51"/>
      <c r="V2467" s="48"/>
      <c r="W2467" s="45"/>
      <c r="X2467"/>
      <c r="Y2467"/>
      <c r="Z2467"/>
      <c r="AA2467"/>
      <c r="AB2467"/>
    </row>
    <row r="2468" spans="1:28" x14ac:dyDescent="0.25">
      <c r="A2468" s="61"/>
      <c r="B2468" s="40"/>
      <c r="D2468" s="42"/>
      <c r="E2468" s="58"/>
      <c r="F2468" s="55"/>
      <c r="G2468" s="55"/>
      <c r="H2468" s="51"/>
      <c r="I2468" s="51"/>
      <c r="J2468" s="48"/>
      <c r="K2468" s="51"/>
      <c r="L2468" s="48"/>
      <c r="M2468" s="51"/>
      <c r="N2468" s="48"/>
      <c r="O2468" s="51"/>
      <c r="P2468" s="48"/>
      <c r="Q2468" s="51"/>
      <c r="R2468" s="48"/>
      <c r="S2468" s="51"/>
      <c r="T2468" s="48"/>
      <c r="U2468" s="51"/>
      <c r="V2468" s="48"/>
      <c r="W2468" s="45"/>
      <c r="X2468"/>
      <c r="Y2468"/>
      <c r="Z2468"/>
      <c r="AA2468"/>
      <c r="AB2468"/>
    </row>
    <row r="2469" spans="1:28" ht="15.75" thickBot="1" x14ac:dyDescent="0.3">
      <c r="A2469" s="62"/>
      <c r="B2469" s="41"/>
      <c r="C2469" s="35"/>
      <c r="D2469" s="25"/>
      <c r="E2469" s="59"/>
      <c r="F2469" s="56"/>
      <c r="G2469" s="56"/>
      <c r="H2469" s="52"/>
      <c r="I2469" s="52"/>
      <c r="J2469" s="53"/>
      <c r="K2469" s="52"/>
      <c r="L2469" s="53"/>
      <c r="M2469" s="52"/>
      <c r="N2469" s="53"/>
      <c r="O2469" s="52"/>
      <c r="P2469" s="53"/>
      <c r="Q2469" s="52"/>
      <c r="R2469" s="53"/>
      <c r="S2469" s="52"/>
      <c r="T2469" s="53"/>
      <c r="U2469" s="52"/>
      <c r="V2469" s="49"/>
      <c r="W2469" s="46"/>
      <c r="X2469"/>
      <c r="Y2469"/>
      <c r="Z2469"/>
      <c r="AA2469"/>
      <c r="AB2469"/>
    </row>
    <row r="2470" spans="1:28" x14ac:dyDescent="0.25">
      <c r="A2470" s="60"/>
      <c r="B2470" s="37" t="str">
        <f>IFERROR(VLOOKUP(A2470,'Listing Clients'!A:K,2,0),"")</f>
        <v/>
      </c>
      <c r="C2470" s="39" t="str">
        <f>IFERROR(VLOOKUP(A2470,'Listing Clients'!A:K,3,0),"")</f>
        <v/>
      </c>
      <c r="D2470" s="24"/>
      <c r="E2470" s="57"/>
      <c r="F2470" s="54"/>
      <c r="G2470" s="54"/>
      <c r="H2470" s="50">
        <f t="shared" ref="H2470" si="9277">G2470-F2470</f>
        <v>0</v>
      </c>
      <c r="I2470" s="50">
        <f t="shared" ref="I2470" si="9278">COUNTIF(D2470:D2473,"Adulte")*H2470</f>
        <v>0</v>
      </c>
      <c r="J2470" s="47">
        <f t="shared" ref="J2470" si="9279">IF(I2470="","",I2470*Y$2)</f>
        <v>0</v>
      </c>
      <c r="K2470" s="50">
        <f t="shared" ref="K2470" si="9280">COUNTIF(D2470:D2473,"E&lt;10 ans")*H2470</f>
        <v>0</v>
      </c>
      <c r="L2470" s="47">
        <f t="shared" si="9160"/>
        <v>0</v>
      </c>
      <c r="M2470" s="50">
        <f t="shared" ref="M2470" si="9281">COUNTIF(D2470:D2473,"Invité")*H2470</f>
        <v>0</v>
      </c>
      <c r="N2470" s="47">
        <f t="shared" ref="N2470" si="9282">IF(M2470="","",M2470*AC$2)</f>
        <v>0</v>
      </c>
      <c r="O2470" s="50">
        <f t="shared" ref="O2470" si="9283">COUNTIF(D2470:D2473,"Adulte")*H2470</f>
        <v>0</v>
      </c>
      <c r="P2470" s="47">
        <f t="shared" ref="P2470" si="9284">IF(O2470="","",O2470*Z$2)</f>
        <v>0</v>
      </c>
      <c r="Q2470" s="50">
        <f t="shared" ref="Q2470" si="9285">COUNTIF(D2470:D2473,"E&lt;10 ans")*H2470</f>
        <v>0</v>
      </c>
      <c r="R2470" s="47">
        <f t="shared" ref="R2470" si="9286">IF(Q2470="","",Q2470*AB$2)</f>
        <v>0</v>
      </c>
      <c r="S2470" s="50">
        <f t="shared" ref="S2470" si="9287">COUNTIF(D2470:D2473,"Invité")*H2470</f>
        <v>0</v>
      </c>
      <c r="T2470" s="47">
        <f t="shared" ref="T2470" si="9288">IF(S2470="","",S2470*AD$2)</f>
        <v>0</v>
      </c>
      <c r="U2470" s="50">
        <f t="shared" ref="U2470" si="9289">COUNTIF(D2470:D2473,"E&lt;3 ans")</f>
        <v>0</v>
      </c>
      <c r="V2470" s="47">
        <f t="shared" ref="V2470" si="9290">SUM(J2470,L2470,N2470,P2470,R2470,T2470,AE2470)</f>
        <v>0</v>
      </c>
      <c r="W2470" s="44">
        <f t="shared" ref="W2470" si="9291">SUM(O2470,Q2470,S2470)</f>
        <v>0</v>
      </c>
      <c r="X2470"/>
      <c r="Y2470"/>
      <c r="Z2470"/>
      <c r="AA2470"/>
      <c r="AB2470"/>
    </row>
    <row r="2471" spans="1:28" x14ac:dyDescent="0.25">
      <c r="A2471" s="61"/>
      <c r="B2471" s="40"/>
      <c r="D2471" s="42"/>
      <c r="E2471" s="58"/>
      <c r="F2471" s="55"/>
      <c r="G2471" s="55"/>
      <c r="H2471" s="51"/>
      <c r="I2471" s="51"/>
      <c r="J2471" s="48"/>
      <c r="K2471" s="51"/>
      <c r="L2471" s="48"/>
      <c r="M2471" s="51"/>
      <c r="N2471" s="48"/>
      <c r="O2471" s="51"/>
      <c r="P2471" s="48"/>
      <c r="Q2471" s="51"/>
      <c r="R2471" s="48"/>
      <c r="S2471" s="51"/>
      <c r="T2471" s="48"/>
      <c r="U2471" s="51"/>
      <c r="V2471" s="48"/>
      <c r="W2471" s="45"/>
      <c r="X2471"/>
      <c r="Y2471"/>
      <c r="Z2471"/>
      <c r="AA2471"/>
      <c r="AB2471"/>
    </row>
    <row r="2472" spans="1:28" x14ac:dyDescent="0.25">
      <c r="A2472" s="61"/>
      <c r="B2472" s="40"/>
      <c r="D2472" s="42"/>
      <c r="E2472" s="58"/>
      <c r="F2472" s="55"/>
      <c r="G2472" s="55"/>
      <c r="H2472" s="51"/>
      <c r="I2472" s="51"/>
      <c r="J2472" s="48"/>
      <c r="K2472" s="51"/>
      <c r="L2472" s="48"/>
      <c r="M2472" s="51"/>
      <c r="N2472" s="48"/>
      <c r="O2472" s="51"/>
      <c r="P2472" s="48"/>
      <c r="Q2472" s="51"/>
      <c r="R2472" s="48"/>
      <c r="S2472" s="51"/>
      <c r="T2472" s="48"/>
      <c r="U2472" s="51"/>
      <c r="V2472" s="48"/>
      <c r="W2472" s="45"/>
      <c r="X2472"/>
      <c r="Y2472"/>
      <c r="Z2472"/>
      <c r="AA2472"/>
      <c r="AB2472"/>
    </row>
    <row r="2473" spans="1:28" ht="15.75" thickBot="1" x14ac:dyDescent="0.3">
      <c r="A2473" s="62"/>
      <c r="B2473" s="41"/>
      <c r="C2473" s="35"/>
      <c r="D2473" s="25"/>
      <c r="E2473" s="59"/>
      <c r="F2473" s="56"/>
      <c r="G2473" s="56"/>
      <c r="H2473" s="52"/>
      <c r="I2473" s="52"/>
      <c r="J2473" s="53"/>
      <c r="K2473" s="52"/>
      <c r="L2473" s="53"/>
      <c r="M2473" s="52"/>
      <c r="N2473" s="53"/>
      <c r="O2473" s="52"/>
      <c r="P2473" s="53"/>
      <c r="Q2473" s="52"/>
      <c r="R2473" s="53"/>
      <c r="S2473" s="52"/>
      <c r="T2473" s="53"/>
      <c r="U2473" s="52"/>
      <c r="V2473" s="49"/>
      <c r="W2473" s="46"/>
      <c r="X2473"/>
      <c r="Y2473"/>
      <c r="Z2473"/>
      <c r="AA2473"/>
      <c r="AB2473"/>
    </row>
    <row r="2474" spans="1:28" x14ac:dyDescent="0.25">
      <c r="A2474" s="60"/>
      <c r="B2474" s="37" t="str">
        <f>IFERROR(VLOOKUP(A2474,'Listing Clients'!A:K,2,0),"")</f>
        <v/>
      </c>
      <c r="C2474" s="39" t="str">
        <f>IFERROR(VLOOKUP(A2474,'Listing Clients'!A:K,3,0),"")</f>
        <v/>
      </c>
      <c r="D2474" s="24"/>
      <c r="E2474" s="57"/>
      <c r="F2474" s="54"/>
      <c r="G2474" s="54"/>
      <c r="H2474" s="50">
        <f t="shared" ref="H2474" si="9292">G2474-F2474</f>
        <v>0</v>
      </c>
      <c r="I2474" s="50">
        <f t="shared" ref="I2474" si="9293">COUNTIF(D2474:D2477,"Adulte")*H2474</f>
        <v>0</v>
      </c>
      <c r="J2474" s="47">
        <f t="shared" ref="J2474" si="9294">IF(I2474="","",I2474*Y$2)</f>
        <v>0</v>
      </c>
      <c r="K2474" s="50">
        <f t="shared" ref="K2474" si="9295">COUNTIF(D2474:D2477,"E&lt;10 ans")*H2474</f>
        <v>0</v>
      </c>
      <c r="L2474" s="47">
        <f t="shared" si="9160"/>
        <v>0</v>
      </c>
      <c r="M2474" s="50">
        <f t="shared" ref="M2474" si="9296">COUNTIF(D2474:D2477,"Invité")*H2474</f>
        <v>0</v>
      </c>
      <c r="N2474" s="47">
        <f t="shared" ref="N2474" si="9297">IF(M2474="","",M2474*AC$2)</f>
        <v>0</v>
      </c>
      <c r="O2474" s="50">
        <f t="shared" ref="O2474" si="9298">COUNTIF(D2474:D2477,"Adulte")*H2474</f>
        <v>0</v>
      </c>
      <c r="P2474" s="47">
        <f t="shared" ref="P2474" si="9299">IF(O2474="","",O2474*Z$2)</f>
        <v>0</v>
      </c>
      <c r="Q2474" s="50">
        <f t="shared" ref="Q2474" si="9300">COUNTIF(D2474:D2477,"E&lt;10 ans")*H2474</f>
        <v>0</v>
      </c>
      <c r="R2474" s="47">
        <f t="shared" ref="R2474" si="9301">IF(Q2474="","",Q2474*AB$2)</f>
        <v>0</v>
      </c>
      <c r="S2474" s="50">
        <f t="shared" ref="S2474" si="9302">COUNTIF(D2474:D2477,"Invité")*H2474</f>
        <v>0</v>
      </c>
      <c r="T2474" s="47">
        <f t="shared" ref="T2474" si="9303">IF(S2474="","",S2474*AD$2)</f>
        <v>0</v>
      </c>
      <c r="U2474" s="50">
        <f t="shared" ref="U2474" si="9304">COUNTIF(D2474:D2477,"E&lt;3 ans")</f>
        <v>0</v>
      </c>
      <c r="V2474" s="47">
        <f t="shared" ref="V2474" si="9305">SUM(J2474,L2474,N2474,P2474,R2474,T2474,AE2474)</f>
        <v>0</v>
      </c>
      <c r="W2474" s="44">
        <f t="shared" ref="W2474" si="9306">SUM(O2474,Q2474,S2474)</f>
        <v>0</v>
      </c>
      <c r="X2474"/>
      <c r="Y2474"/>
      <c r="Z2474"/>
      <c r="AA2474"/>
      <c r="AB2474"/>
    </row>
    <row r="2475" spans="1:28" x14ac:dyDescent="0.25">
      <c r="A2475" s="61"/>
      <c r="B2475" s="40"/>
      <c r="D2475" s="42"/>
      <c r="E2475" s="58"/>
      <c r="F2475" s="55"/>
      <c r="G2475" s="55"/>
      <c r="H2475" s="51"/>
      <c r="I2475" s="51"/>
      <c r="J2475" s="48"/>
      <c r="K2475" s="51"/>
      <c r="L2475" s="48"/>
      <c r="M2475" s="51"/>
      <c r="N2475" s="48"/>
      <c r="O2475" s="51"/>
      <c r="P2475" s="48"/>
      <c r="Q2475" s="51"/>
      <c r="R2475" s="48"/>
      <c r="S2475" s="51"/>
      <c r="T2475" s="48"/>
      <c r="U2475" s="51"/>
      <c r="V2475" s="48"/>
      <c r="W2475" s="45"/>
      <c r="X2475"/>
      <c r="Y2475"/>
      <c r="Z2475"/>
      <c r="AA2475"/>
      <c r="AB2475"/>
    </row>
    <row r="2476" spans="1:28" x14ac:dyDescent="0.25">
      <c r="A2476" s="61"/>
      <c r="B2476" s="40"/>
      <c r="D2476" s="42"/>
      <c r="E2476" s="58"/>
      <c r="F2476" s="55"/>
      <c r="G2476" s="55"/>
      <c r="H2476" s="51"/>
      <c r="I2476" s="51"/>
      <c r="J2476" s="48"/>
      <c r="K2476" s="51"/>
      <c r="L2476" s="48"/>
      <c r="M2476" s="51"/>
      <c r="N2476" s="48"/>
      <c r="O2476" s="51"/>
      <c r="P2476" s="48"/>
      <c r="Q2476" s="51"/>
      <c r="R2476" s="48"/>
      <c r="S2476" s="51"/>
      <c r="T2476" s="48"/>
      <c r="U2476" s="51"/>
      <c r="V2476" s="48"/>
      <c r="W2476" s="45"/>
      <c r="X2476"/>
      <c r="Y2476"/>
      <c r="Z2476"/>
      <c r="AA2476"/>
      <c r="AB2476"/>
    </row>
    <row r="2477" spans="1:28" ht="15.75" thickBot="1" x14ac:dyDescent="0.3">
      <c r="A2477" s="62"/>
      <c r="B2477" s="41"/>
      <c r="C2477" s="35"/>
      <c r="D2477" s="25"/>
      <c r="E2477" s="59"/>
      <c r="F2477" s="56"/>
      <c r="G2477" s="56"/>
      <c r="H2477" s="52"/>
      <c r="I2477" s="52"/>
      <c r="J2477" s="53"/>
      <c r="K2477" s="52"/>
      <c r="L2477" s="53"/>
      <c r="M2477" s="52"/>
      <c r="N2477" s="53"/>
      <c r="O2477" s="52"/>
      <c r="P2477" s="53"/>
      <c r="Q2477" s="52"/>
      <c r="R2477" s="53"/>
      <c r="S2477" s="52"/>
      <c r="T2477" s="53"/>
      <c r="U2477" s="52"/>
      <c r="V2477" s="49"/>
      <c r="W2477" s="46"/>
      <c r="X2477"/>
      <c r="Y2477"/>
      <c r="Z2477"/>
      <c r="AA2477"/>
      <c r="AB2477"/>
    </row>
    <row r="2478" spans="1:28" x14ac:dyDescent="0.25">
      <c r="A2478" s="60"/>
      <c r="B2478" s="37" t="str">
        <f>IFERROR(VLOOKUP(A2478,'Listing Clients'!A:K,2,0),"")</f>
        <v/>
      </c>
      <c r="C2478" s="39" t="str">
        <f>IFERROR(VLOOKUP(A2478,'Listing Clients'!A:K,3,0),"")</f>
        <v/>
      </c>
      <c r="D2478" s="24"/>
      <c r="E2478" s="57"/>
      <c r="F2478" s="54"/>
      <c r="G2478" s="54"/>
      <c r="H2478" s="50">
        <f t="shared" ref="H2478" si="9307">G2478-F2478</f>
        <v>0</v>
      </c>
      <c r="I2478" s="50">
        <f t="shared" ref="I2478" si="9308">COUNTIF(D2478:D2481,"Adulte")*H2478</f>
        <v>0</v>
      </c>
      <c r="J2478" s="47">
        <f t="shared" ref="J2478" si="9309">IF(I2478="","",I2478*Y$2)</f>
        <v>0</v>
      </c>
      <c r="K2478" s="50">
        <f t="shared" ref="K2478" si="9310">COUNTIF(D2478:D2481,"E&lt;10 ans")*H2478</f>
        <v>0</v>
      </c>
      <c r="L2478" s="47">
        <f t="shared" si="9160"/>
        <v>0</v>
      </c>
      <c r="M2478" s="50">
        <f t="shared" ref="M2478" si="9311">COUNTIF(D2478:D2481,"Invité")*H2478</f>
        <v>0</v>
      </c>
      <c r="N2478" s="47">
        <f t="shared" ref="N2478" si="9312">IF(M2478="","",M2478*AC$2)</f>
        <v>0</v>
      </c>
      <c r="O2478" s="50">
        <f t="shared" ref="O2478" si="9313">COUNTIF(D2478:D2481,"Adulte")*H2478</f>
        <v>0</v>
      </c>
      <c r="P2478" s="47">
        <f t="shared" ref="P2478" si="9314">IF(O2478="","",O2478*Z$2)</f>
        <v>0</v>
      </c>
      <c r="Q2478" s="50">
        <f t="shared" ref="Q2478" si="9315">COUNTIF(D2478:D2481,"E&lt;10 ans")*H2478</f>
        <v>0</v>
      </c>
      <c r="R2478" s="47">
        <f t="shared" ref="R2478" si="9316">IF(Q2478="","",Q2478*AB$2)</f>
        <v>0</v>
      </c>
      <c r="S2478" s="50">
        <f t="shared" ref="S2478" si="9317">COUNTIF(D2478:D2481,"Invité")*H2478</f>
        <v>0</v>
      </c>
      <c r="T2478" s="47">
        <f t="shared" ref="T2478" si="9318">IF(S2478="","",S2478*AD$2)</f>
        <v>0</v>
      </c>
      <c r="U2478" s="50">
        <f t="shared" ref="U2478" si="9319">COUNTIF(D2478:D2481,"E&lt;3 ans")</f>
        <v>0</v>
      </c>
      <c r="V2478" s="47">
        <f t="shared" ref="V2478" si="9320">SUM(J2478,L2478,N2478,P2478,R2478,T2478,AE2478)</f>
        <v>0</v>
      </c>
      <c r="W2478" s="44">
        <f t="shared" ref="W2478" si="9321">SUM(O2478,Q2478,S2478)</f>
        <v>0</v>
      </c>
      <c r="X2478"/>
      <c r="Y2478"/>
      <c r="Z2478"/>
      <c r="AA2478"/>
      <c r="AB2478"/>
    </row>
    <row r="2479" spans="1:28" x14ac:dyDescent="0.25">
      <c r="A2479" s="61"/>
      <c r="B2479" s="40"/>
      <c r="D2479" s="42"/>
      <c r="E2479" s="58"/>
      <c r="F2479" s="55"/>
      <c r="G2479" s="55"/>
      <c r="H2479" s="51"/>
      <c r="I2479" s="51"/>
      <c r="J2479" s="48"/>
      <c r="K2479" s="51"/>
      <c r="L2479" s="48"/>
      <c r="M2479" s="51"/>
      <c r="N2479" s="48"/>
      <c r="O2479" s="51"/>
      <c r="P2479" s="48"/>
      <c r="Q2479" s="51"/>
      <c r="R2479" s="48"/>
      <c r="S2479" s="51"/>
      <c r="T2479" s="48"/>
      <c r="U2479" s="51"/>
      <c r="V2479" s="48"/>
      <c r="W2479" s="45"/>
      <c r="X2479"/>
      <c r="Y2479"/>
      <c r="Z2479"/>
      <c r="AA2479"/>
      <c r="AB2479"/>
    </row>
    <row r="2480" spans="1:28" x14ac:dyDescent="0.25">
      <c r="A2480" s="61"/>
      <c r="B2480" s="40"/>
      <c r="D2480" s="42"/>
      <c r="E2480" s="58"/>
      <c r="F2480" s="55"/>
      <c r="G2480" s="55"/>
      <c r="H2480" s="51"/>
      <c r="I2480" s="51"/>
      <c r="J2480" s="48"/>
      <c r="K2480" s="51"/>
      <c r="L2480" s="48"/>
      <c r="M2480" s="51"/>
      <c r="N2480" s="48"/>
      <c r="O2480" s="51"/>
      <c r="P2480" s="48"/>
      <c r="Q2480" s="51"/>
      <c r="R2480" s="48"/>
      <c r="S2480" s="51"/>
      <c r="T2480" s="48"/>
      <c r="U2480" s="51"/>
      <c r="V2480" s="48"/>
      <c r="W2480" s="45"/>
      <c r="X2480"/>
      <c r="Y2480"/>
      <c r="Z2480"/>
      <c r="AA2480"/>
      <c r="AB2480"/>
    </row>
    <row r="2481" spans="1:28" ht="15.75" thickBot="1" x14ac:dyDescent="0.3">
      <c r="A2481" s="62"/>
      <c r="B2481" s="41"/>
      <c r="C2481" s="35"/>
      <c r="D2481" s="25"/>
      <c r="E2481" s="59"/>
      <c r="F2481" s="56"/>
      <c r="G2481" s="56"/>
      <c r="H2481" s="52"/>
      <c r="I2481" s="52"/>
      <c r="J2481" s="53"/>
      <c r="K2481" s="52"/>
      <c r="L2481" s="53"/>
      <c r="M2481" s="52"/>
      <c r="N2481" s="53"/>
      <c r="O2481" s="52"/>
      <c r="P2481" s="53"/>
      <c r="Q2481" s="52"/>
      <c r="R2481" s="53"/>
      <c r="S2481" s="52"/>
      <c r="T2481" s="53"/>
      <c r="U2481" s="52"/>
      <c r="V2481" s="49"/>
      <c r="W2481" s="46"/>
      <c r="X2481"/>
      <c r="Y2481"/>
      <c r="Z2481"/>
      <c r="AA2481"/>
      <c r="AB2481"/>
    </row>
    <row r="2482" spans="1:28" x14ac:dyDescent="0.25">
      <c r="A2482" s="60"/>
      <c r="B2482" s="37" t="str">
        <f>IFERROR(VLOOKUP(A2482,'Listing Clients'!A:K,2,0),"")</f>
        <v/>
      </c>
      <c r="C2482" s="39" t="str">
        <f>IFERROR(VLOOKUP(A2482,'Listing Clients'!A:K,3,0),"")</f>
        <v/>
      </c>
      <c r="D2482" s="24"/>
      <c r="E2482" s="57"/>
      <c r="F2482" s="54"/>
      <c r="G2482" s="54"/>
      <c r="H2482" s="50">
        <f t="shared" ref="H2482" si="9322">G2482-F2482</f>
        <v>0</v>
      </c>
      <c r="I2482" s="50">
        <f t="shared" ref="I2482" si="9323">COUNTIF(D2482:D2485,"Adulte")*H2482</f>
        <v>0</v>
      </c>
      <c r="J2482" s="47">
        <f t="shared" ref="J2482" si="9324">IF(I2482="","",I2482*Y$2)</f>
        <v>0</v>
      </c>
      <c r="K2482" s="50">
        <f t="shared" ref="K2482" si="9325">COUNTIF(D2482:D2485,"E&lt;10 ans")*H2482</f>
        <v>0</v>
      </c>
      <c r="L2482" s="47">
        <f t="shared" si="9160"/>
        <v>0</v>
      </c>
      <c r="M2482" s="50">
        <f t="shared" ref="M2482" si="9326">COUNTIF(D2482:D2485,"Invité")*H2482</f>
        <v>0</v>
      </c>
      <c r="N2482" s="47">
        <f t="shared" ref="N2482" si="9327">IF(M2482="","",M2482*AC$2)</f>
        <v>0</v>
      </c>
      <c r="O2482" s="50">
        <f t="shared" ref="O2482" si="9328">COUNTIF(D2482:D2485,"Adulte")*H2482</f>
        <v>0</v>
      </c>
      <c r="P2482" s="47">
        <f t="shared" ref="P2482" si="9329">IF(O2482="","",O2482*Z$2)</f>
        <v>0</v>
      </c>
      <c r="Q2482" s="50">
        <f t="shared" ref="Q2482" si="9330">COUNTIF(D2482:D2485,"E&lt;10 ans")*H2482</f>
        <v>0</v>
      </c>
      <c r="R2482" s="47">
        <f t="shared" ref="R2482" si="9331">IF(Q2482="","",Q2482*AB$2)</f>
        <v>0</v>
      </c>
      <c r="S2482" s="50">
        <f t="shared" ref="S2482" si="9332">COUNTIF(D2482:D2485,"Invité")*H2482</f>
        <v>0</v>
      </c>
      <c r="T2482" s="47">
        <f t="shared" ref="T2482" si="9333">IF(S2482="","",S2482*AD$2)</f>
        <v>0</v>
      </c>
      <c r="U2482" s="50">
        <f t="shared" ref="U2482" si="9334">COUNTIF(D2482:D2485,"E&lt;3 ans")</f>
        <v>0</v>
      </c>
      <c r="V2482" s="47">
        <f t="shared" ref="V2482" si="9335">SUM(J2482,L2482,N2482,P2482,R2482,T2482,AE2482)</f>
        <v>0</v>
      </c>
      <c r="W2482" s="44">
        <f t="shared" ref="W2482" si="9336">SUM(O2482,Q2482,S2482)</f>
        <v>0</v>
      </c>
      <c r="X2482"/>
      <c r="Y2482"/>
      <c r="Z2482"/>
      <c r="AA2482"/>
      <c r="AB2482"/>
    </row>
    <row r="2483" spans="1:28" x14ac:dyDescent="0.25">
      <c r="A2483" s="61"/>
      <c r="B2483" s="40"/>
      <c r="D2483" s="42"/>
      <c r="E2483" s="58"/>
      <c r="F2483" s="55"/>
      <c r="G2483" s="55"/>
      <c r="H2483" s="51"/>
      <c r="I2483" s="51"/>
      <c r="J2483" s="48"/>
      <c r="K2483" s="51"/>
      <c r="L2483" s="48"/>
      <c r="M2483" s="51"/>
      <c r="N2483" s="48"/>
      <c r="O2483" s="51"/>
      <c r="P2483" s="48"/>
      <c r="Q2483" s="51"/>
      <c r="R2483" s="48"/>
      <c r="S2483" s="51"/>
      <c r="T2483" s="48"/>
      <c r="U2483" s="51"/>
      <c r="V2483" s="48"/>
      <c r="W2483" s="45"/>
      <c r="X2483"/>
      <c r="Y2483"/>
      <c r="Z2483"/>
      <c r="AA2483"/>
      <c r="AB2483"/>
    </row>
    <row r="2484" spans="1:28" x14ac:dyDescent="0.25">
      <c r="A2484" s="61"/>
      <c r="B2484" s="40"/>
      <c r="D2484" s="42"/>
      <c r="E2484" s="58"/>
      <c r="F2484" s="55"/>
      <c r="G2484" s="55"/>
      <c r="H2484" s="51"/>
      <c r="I2484" s="51"/>
      <c r="J2484" s="48"/>
      <c r="K2484" s="51"/>
      <c r="L2484" s="48"/>
      <c r="M2484" s="51"/>
      <c r="N2484" s="48"/>
      <c r="O2484" s="51"/>
      <c r="P2484" s="48"/>
      <c r="Q2484" s="51"/>
      <c r="R2484" s="48"/>
      <c r="S2484" s="51"/>
      <c r="T2484" s="48"/>
      <c r="U2484" s="51"/>
      <c r="V2484" s="48"/>
      <c r="W2484" s="45"/>
      <c r="X2484"/>
      <c r="Y2484"/>
      <c r="Z2484"/>
      <c r="AA2484"/>
      <c r="AB2484"/>
    </row>
    <row r="2485" spans="1:28" ht="15.75" thickBot="1" x14ac:dyDescent="0.3">
      <c r="A2485" s="62"/>
      <c r="B2485" s="41"/>
      <c r="C2485" s="35"/>
      <c r="D2485" s="25"/>
      <c r="E2485" s="59"/>
      <c r="F2485" s="56"/>
      <c r="G2485" s="56"/>
      <c r="H2485" s="52"/>
      <c r="I2485" s="52"/>
      <c r="J2485" s="53"/>
      <c r="K2485" s="52"/>
      <c r="L2485" s="53"/>
      <c r="M2485" s="52"/>
      <c r="N2485" s="53"/>
      <c r="O2485" s="52"/>
      <c r="P2485" s="53"/>
      <c r="Q2485" s="52"/>
      <c r="R2485" s="53"/>
      <c r="S2485" s="52"/>
      <c r="T2485" s="53"/>
      <c r="U2485" s="52"/>
      <c r="V2485" s="49"/>
      <c r="W2485" s="46"/>
      <c r="X2485"/>
      <c r="Y2485"/>
      <c r="Z2485"/>
      <c r="AA2485"/>
      <c r="AB2485"/>
    </row>
    <row r="2486" spans="1:28" x14ac:dyDescent="0.25">
      <c r="A2486" s="60"/>
      <c r="B2486" s="37" t="str">
        <f>IFERROR(VLOOKUP(A2486,'Listing Clients'!A:K,2,0),"")</f>
        <v/>
      </c>
      <c r="C2486" s="39" t="str">
        <f>IFERROR(VLOOKUP(A2486,'Listing Clients'!A:K,3,0),"")</f>
        <v/>
      </c>
      <c r="D2486" s="24"/>
      <c r="E2486" s="57"/>
      <c r="F2486" s="54"/>
      <c r="G2486" s="54"/>
      <c r="H2486" s="50">
        <f t="shared" ref="H2486" si="9337">G2486-F2486</f>
        <v>0</v>
      </c>
      <c r="I2486" s="50">
        <f t="shared" ref="I2486" si="9338">COUNTIF(D2486:D2489,"Adulte")*H2486</f>
        <v>0</v>
      </c>
      <c r="J2486" s="47">
        <f t="shared" ref="J2486" si="9339">IF(I2486="","",I2486*Y$2)</f>
        <v>0</v>
      </c>
      <c r="K2486" s="50">
        <f t="shared" ref="K2486" si="9340">COUNTIF(D2486:D2489,"E&lt;10 ans")*H2486</f>
        <v>0</v>
      </c>
      <c r="L2486" s="47">
        <f t="shared" si="9160"/>
        <v>0</v>
      </c>
      <c r="M2486" s="50">
        <f t="shared" ref="M2486" si="9341">COUNTIF(D2486:D2489,"Invité")*H2486</f>
        <v>0</v>
      </c>
      <c r="N2486" s="47">
        <f t="shared" ref="N2486" si="9342">IF(M2486="","",M2486*AC$2)</f>
        <v>0</v>
      </c>
      <c r="O2486" s="50">
        <f t="shared" ref="O2486" si="9343">COUNTIF(D2486:D2489,"Adulte")*H2486</f>
        <v>0</v>
      </c>
      <c r="P2486" s="47">
        <f t="shared" ref="P2486" si="9344">IF(O2486="","",O2486*Z$2)</f>
        <v>0</v>
      </c>
      <c r="Q2486" s="50">
        <f t="shared" ref="Q2486" si="9345">COUNTIF(D2486:D2489,"E&lt;10 ans")*H2486</f>
        <v>0</v>
      </c>
      <c r="R2486" s="47">
        <f t="shared" ref="R2486" si="9346">IF(Q2486="","",Q2486*AB$2)</f>
        <v>0</v>
      </c>
      <c r="S2486" s="50">
        <f t="shared" ref="S2486" si="9347">COUNTIF(D2486:D2489,"Invité")*H2486</f>
        <v>0</v>
      </c>
      <c r="T2486" s="47">
        <f t="shared" ref="T2486" si="9348">IF(S2486="","",S2486*AD$2)</f>
        <v>0</v>
      </c>
      <c r="U2486" s="50">
        <f t="shared" ref="U2486" si="9349">COUNTIF(D2486:D2489,"E&lt;3 ans")</f>
        <v>0</v>
      </c>
      <c r="V2486" s="47">
        <f t="shared" ref="V2486" si="9350">SUM(J2486,L2486,N2486,P2486,R2486,T2486,AE2486)</f>
        <v>0</v>
      </c>
      <c r="W2486" s="44">
        <f t="shared" ref="W2486" si="9351">SUM(O2486,Q2486,S2486)</f>
        <v>0</v>
      </c>
      <c r="X2486"/>
      <c r="Y2486"/>
      <c r="Z2486"/>
      <c r="AA2486"/>
      <c r="AB2486"/>
    </row>
    <row r="2487" spans="1:28" x14ac:dyDescent="0.25">
      <c r="A2487" s="61"/>
      <c r="B2487" s="40"/>
      <c r="D2487" s="42"/>
      <c r="E2487" s="58"/>
      <c r="F2487" s="55"/>
      <c r="G2487" s="55"/>
      <c r="H2487" s="51"/>
      <c r="I2487" s="51"/>
      <c r="J2487" s="48"/>
      <c r="K2487" s="51"/>
      <c r="L2487" s="48"/>
      <c r="M2487" s="51"/>
      <c r="N2487" s="48"/>
      <c r="O2487" s="51"/>
      <c r="P2487" s="48"/>
      <c r="Q2487" s="51"/>
      <c r="R2487" s="48"/>
      <c r="S2487" s="51"/>
      <c r="T2487" s="48"/>
      <c r="U2487" s="51"/>
      <c r="V2487" s="48"/>
      <c r="W2487" s="45"/>
      <c r="X2487"/>
      <c r="Y2487"/>
      <c r="Z2487"/>
      <c r="AA2487"/>
      <c r="AB2487"/>
    </row>
    <row r="2488" spans="1:28" x14ac:dyDescent="0.25">
      <c r="A2488" s="61"/>
      <c r="B2488" s="40"/>
      <c r="D2488" s="42"/>
      <c r="E2488" s="58"/>
      <c r="F2488" s="55"/>
      <c r="G2488" s="55"/>
      <c r="H2488" s="51"/>
      <c r="I2488" s="51"/>
      <c r="J2488" s="48"/>
      <c r="K2488" s="51"/>
      <c r="L2488" s="48"/>
      <c r="M2488" s="51"/>
      <c r="N2488" s="48"/>
      <c r="O2488" s="51"/>
      <c r="P2488" s="48"/>
      <c r="Q2488" s="51"/>
      <c r="R2488" s="48"/>
      <c r="S2488" s="51"/>
      <c r="T2488" s="48"/>
      <c r="U2488" s="51"/>
      <c r="V2488" s="48"/>
      <c r="W2488" s="45"/>
      <c r="X2488"/>
      <c r="Y2488"/>
      <c r="Z2488"/>
      <c r="AA2488"/>
      <c r="AB2488"/>
    </row>
    <row r="2489" spans="1:28" ht="15.75" thickBot="1" x14ac:dyDescent="0.3">
      <c r="A2489" s="62"/>
      <c r="B2489" s="41"/>
      <c r="C2489" s="35"/>
      <c r="D2489" s="25"/>
      <c r="E2489" s="59"/>
      <c r="F2489" s="56"/>
      <c r="G2489" s="56"/>
      <c r="H2489" s="52"/>
      <c r="I2489" s="52"/>
      <c r="J2489" s="53"/>
      <c r="K2489" s="52"/>
      <c r="L2489" s="53"/>
      <c r="M2489" s="52"/>
      <c r="N2489" s="53"/>
      <c r="O2489" s="52"/>
      <c r="P2489" s="53"/>
      <c r="Q2489" s="52"/>
      <c r="R2489" s="53"/>
      <c r="S2489" s="52"/>
      <c r="T2489" s="53"/>
      <c r="U2489" s="52"/>
      <c r="V2489" s="49"/>
      <c r="W2489" s="46"/>
      <c r="X2489"/>
      <c r="Y2489"/>
      <c r="Z2489"/>
      <c r="AA2489"/>
      <c r="AB2489"/>
    </row>
    <row r="2490" spans="1:28" x14ac:dyDescent="0.25">
      <c r="A2490" s="60"/>
      <c r="B2490" s="37" t="str">
        <f>IFERROR(VLOOKUP(A2490,'Listing Clients'!A:K,2,0),"")</f>
        <v/>
      </c>
      <c r="C2490" s="39" t="str">
        <f>IFERROR(VLOOKUP(A2490,'Listing Clients'!A:K,3,0),"")</f>
        <v/>
      </c>
      <c r="D2490" s="24"/>
      <c r="E2490" s="57"/>
      <c r="F2490" s="54"/>
      <c r="G2490" s="54"/>
      <c r="H2490" s="50">
        <f t="shared" ref="H2490" si="9352">G2490-F2490</f>
        <v>0</v>
      </c>
      <c r="I2490" s="50">
        <f t="shared" ref="I2490" si="9353">COUNTIF(D2490:D2493,"Adulte")*H2490</f>
        <v>0</v>
      </c>
      <c r="J2490" s="47">
        <f t="shared" ref="J2490" si="9354">IF(I2490="","",I2490*Y$2)</f>
        <v>0</v>
      </c>
      <c r="K2490" s="50">
        <f t="shared" ref="K2490" si="9355">COUNTIF(D2490:D2493,"E&lt;10 ans")*H2490</f>
        <v>0</v>
      </c>
      <c r="L2490" s="47">
        <f t="shared" si="9160"/>
        <v>0</v>
      </c>
      <c r="M2490" s="50">
        <f t="shared" ref="M2490" si="9356">COUNTIF(D2490:D2493,"Invité")*H2490</f>
        <v>0</v>
      </c>
      <c r="N2490" s="47">
        <f t="shared" ref="N2490" si="9357">IF(M2490="","",M2490*AC$2)</f>
        <v>0</v>
      </c>
      <c r="O2490" s="50">
        <f t="shared" ref="O2490" si="9358">COUNTIF(D2490:D2493,"Adulte")*H2490</f>
        <v>0</v>
      </c>
      <c r="P2490" s="47">
        <f t="shared" ref="P2490" si="9359">IF(O2490="","",O2490*Z$2)</f>
        <v>0</v>
      </c>
      <c r="Q2490" s="50">
        <f t="shared" ref="Q2490" si="9360">COUNTIF(D2490:D2493,"E&lt;10 ans")*H2490</f>
        <v>0</v>
      </c>
      <c r="R2490" s="47">
        <f t="shared" ref="R2490" si="9361">IF(Q2490="","",Q2490*AB$2)</f>
        <v>0</v>
      </c>
      <c r="S2490" s="50">
        <f t="shared" ref="S2490" si="9362">COUNTIF(D2490:D2493,"Invité")*H2490</f>
        <v>0</v>
      </c>
      <c r="T2490" s="47">
        <f t="shared" ref="T2490" si="9363">IF(S2490="","",S2490*AD$2)</f>
        <v>0</v>
      </c>
      <c r="U2490" s="50">
        <f t="shared" ref="U2490" si="9364">COUNTIF(D2490:D2493,"E&lt;3 ans")</f>
        <v>0</v>
      </c>
      <c r="V2490" s="47">
        <f t="shared" ref="V2490" si="9365">SUM(J2490,L2490,N2490,P2490,R2490,T2490,AE2490)</f>
        <v>0</v>
      </c>
      <c r="W2490" s="44">
        <f t="shared" ref="W2490" si="9366">SUM(O2490,Q2490,S2490)</f>
        <v>0</v>
      </c>
      <c r="X2490"/>
      <c r="Y2490"/>
      <c r="Z2490"/>
      <c r="AA2490"/>
      <c r="AB2490"/>
    </row>
    <row r="2491" spans="1:28" x14ac:dyDescent="0.25">
      <c r="A2491" s="61"/>
      <c r="B2491" s="40"/>
      <c r="D2491" s="42"/>
      <c r="E2491" s="58"/>
      <c r="F2491" s="55"/>
      <c r="G2491" s="55"/>
      <c r="H2491" s="51"/>
      <c r="I2491" s="51"/>
      <c r="J2491" s="48"/>
      <c r="K2491" s="51"/>
      <c r="L2491" s="48"/>
      <c r="M2491" s="51"/>
      <c r="N2491" s="48"/>
      <c r="O2491" s="51"/>
      <c r="P2491" s="48"/>
      <c r="Q2491" s="51"/>
      <c r="R2491" s="48"/>
      <c r="S2491" s="51"/>
      <c r="T2491" s="48"/>
      <c r="U2491" s="51"/>
      <c r="V2491" s="48"/>
      <c r="W2491" s="45"/>
      <c r="X2491"/>
      <c r="Y2491"/>
      <c r="Z2491"/>
      <c r="AA2491"/>
      <c r="AB2491"/>
    </row>
    <row r="2492" spans="1:28" x14ac:dyDescent="0.25">
      <c r="A2492" s="61"/>
      <c r="B2492" s="40"/>
      <c r="D2492" s="42"/>
      <c r="E2492" s="58"/>
      <c r="F2492" s="55"/>
      <c r="G2492" s="55"/>
      <c r="H2492" s="51"/>
      <c r="I2492" s="51"/>
      <c r="J2492" s="48"/>
      <c r="K2492" s="51"/>
      <c r="L2492" s="48"/>
      <c r="M2492" s="51"/>
      <c r="N2492" s="48"/>
      <c r="O2492" s="51"/>
      <c r="P2492" s="48"/>
      <c r="Q2492" s="51"/>
      <c r="R2492" s="48"/>
      <c r="S2492" s="51"/>
      <c r="T2492" s="48"/>
      <c r="U2492" s="51"/>
      <c r="V2492" s="48"/>
      <c r="W2492" s="45"/>
      <c r="X2492"/>
      <c r="Y2492"/>
      <c r="Z2492"/>
      <c r="AA2492"/>
      <c r="AB2492"/>
    </row>
    <row r="2493" spans="1:28" ht="15.75" thickBot="1" x14ac:dyDescent="0.3">
      <c r="A2493" s="62"/>
      <c r="B2493" s="41"/>
      <c r="C2493" s="35"/>
      <c r="D2493" s="25"/>
      <c r="E2493" s="59"/>
      <c r="F2493" s="56"/>
      <c r="G2493" s="56"/>
      <c r="H2493" s="52"/>
      <c r="I2493" s="52"/>
      <c r="J2493" s="53"/>
      <c r="K2493" s="52"/>
      <c r="L2493" s="53"/>
      <c r="M2493" s="52"/>
      <c r="N2493" s="53"/>
      <c r="O2493" s="52"/>
      <c r="P2493" s="53"/>
      <c r="Q2493" s="52"/>
      <c r="R2493" s="53"/>
      <c r="S2493" s="52"/>
      <c r="T2493" s="53"/>
      <c r="U2493" s="52"/>
      <c r="V2493" s="49"/>
      <c r="W2493" s="46"/>
      <c r="X2493"/>
      <c r="Y2493"/>
      <c r="Z2493"/>
      <c r="AA2493"/>
      <c r="AB2493"/>
    </row>
    <row r="2494" spans="1:28" x14ac:dyDescent="0.25">
      <c r="A2494" s="60"/>
      <c r="B2494" s="37" t="str">
        <f>IFERROR(VLOOKUP(A2494,'Listing Clients'!A:K,2,0),"")</f>
        <v/>
      </c>
      <c r="C2494" s="39" t="str">
        <f>IFERROR(VLOOKUP(A2494,'Listing Clients'!A:K,3,0),"")</f>
        <v/>
      </c>
      <c r="D2494" s="24"/>
      <c r="E2494" s="57"/>
      <c r="F2494" s="54"/>
      <c r="G2494" s="54"/>
      <c r="H2494" s="50">
        <f t="shared" ref="H2494" si="9367">G2494-F2494</f>
        <v>0</v>
      </c>
      <c r="I2494" s="50">
        <f t="shared" ref="I2494" si="9368">COUNTIF(D2494:D2497,"Adulte")*H2494</f>
        <v>0</v>
      </c>
      <c r="J2494" s="47">
        <f t="shared" ref="J2494" si="9369">IF(I2494="","",I2494*Y$2)</f>
        <v>0</v>
      </c>
      <c r="K2494" s="50">
        <f t="shared" ref="K2494" si="9370">COUNTIF(D2494:D2497,"E&lt;10 ans")*H2494</f>
        <v>0</v>
      </c>
      <c r="L2494" s="47">
        <f t="shared" si="9160"/>
        <v>0</v>
      </c>
      <c r="M2494" s="50">
        <f t="shared" ref="M2494" si="9371">COUNTIF(D2494:D2497,"Invité")*H2494</f>
        <v>0</v>
      </c>
      <c r="N2494" s="47">
        <f t="shared" ref="N2494" si="9372">IF(M2494="","",M2494*AC$2)</f>
        <v>0</v>
      </c>
      <c r="O2494" s="50">
        <f t="shared" ref="O2494" si="9373">COUNTIF(D2494:D2497,"Adulte")*H2494</f>
        <v>0</v>
      </c>
      <c r="P2494" s="47">
        <f t="shared" ref="P2494" si="9374">IF(O2494="","",O2494*Z$2)</f>
        <v>0</v>
      </c>
      <c r="Q2494" s="50">
        <f t="shared" ref="Q2494" si="9375">COUNTIF(D2494:D2497,"E&lt;10 ans")*H2494</f>
        <v>0</v>
      </c>
      <c r="R2494" s="47">
        <f t="shared" ref="R2494" si="9376">IF(Q2494="","",Q2494*AB$2)</f>
        <v>0</v>
      </c>
      <c r="S2494" s="50">
        <f t="shared" ref="S2494" si="9377">COUNTIF(D2494:D2497,"Invité")*H2494</f>
        <v>0</v>
      </c>
      <c r="T2494" s="47">
        <f t="shared" ref="T2494" si="9378">IF(S2494="","",S2494*AD$2)</f>
        <v>0</v>
      </c>
      <c r="U2494" s="50">
        <f t="shared" ref="U2494" si="9379">COUNTIF(D2494:D2497,"E&lt;3 ans")</f>
        <v>0</v>
      </c>
      <c r="V2494" s="47">
        <f t="shared" ref="V2494" si="9380">SUM(J2494,L2494,N2494,P2494,R2494,T2494,AE2494)</f>
        <v>0</v>
      </c>
      <c r="W2494" s="44">
        <f t="shared" ref="W2494" si="9381">SUM(O2494,Q2494,S2494)</f>
        <v>0</v>
      </c>
      <c r="X2494"/>
      <c r="Y2494"/>
      <c r="Z2494"/>
      <c r="AA2494"/>
      <c r="AB2494"/>
    </row>
    <row r="2495" spans="1:28" x14ac:dyDescent="0.25">
      <c r="A2495" s="61"/>
      <c r="B2495" s="40"/>
      <c r="D2495" s="42"/>
      <c r="E2495" s="58"/>
      <c r="F2495" s="55"/>
      <c r="G2495" s="55"/>
      <c r="H2495" s="51"/>
      <c r="I2495" s="51"/>
      <c r="J2495" s="48"/>
      <c r="K2495" s="51"/>
      <c r="L2495" s="48"/>
      <c r="M2495" s="51"/>
      <c r="N2495" s="48"/>
      <c r="O2495" s="51"/>
      <c r="P2495" s="48"/>
      <c r="Q2495" s="51"/>
      <c r="R2495" s="48"/>
      <c r="S2495" s="51"/>
      <c r="T2495" s="48"/>
      <c r="U2495" s="51"/>
      <c r="V2495" s="48"/>
      <c r="W2495" s="45"/>
      <c r="X2495"/>
      <c r="Y2495"/>
      <c r="Z2495"/>
      <c r="AA2495"/>
      <c r="AB2495"/>
    </row>
    <row r="2496" spans="1:28" x14ac:dyDescent="0.25">
      <c r="A2496" s="61"/>
      <c r="B2496" s="40"/>
      <c r="D2496" s="42"/>
      <c r="E2496" s="58"/>
      <c r="F2496" s="55"/>
      <c r="G2496" s="55"/>
      <c r="H2496" s="51"/>
      <c r="I2496" s="51"/>
      <c r="J2496" s="48"/>
      <c r="K2496" s="51"/>
      <c r="L2496" s="48"/>
      <c r="M2496" s="51"/>
      <c r="N2496" s="48"/>
      <c r="O2496" s="51"/>
      <c r="P2496" s="48"/>
      <c r="Q2496" s="51"/>
      <c r="R2496" s="48"/>
      <c r="S2496" s="51"/>
      <c r="T2496" s="48"/>
      <c r="U2496" s="51"/>
      <c r="V2496" s="48"/>
      <c r="W2496" s="45"/>
      <c r="X2496"/>
      <c r="Y2496"/>
      <c r="Z2496"/>
      <c r="AA2496"/>
      <c r="AB2496"/>
    </row>
    <row r="2497" spans="1:28" ht="15.75" thickBot="1" x14ac:dyDescent="0.3">
      <c r="A2497" s="62"/>
      <c r="B2497" s="41"/>
      <c r="C2497" s="35"/>
      <c r="D2497" s="25"/>
      <c r="E2497" s="59"/>
      <c r="F2497" s="56"/>
      <c r="G2497" s="56"/>
      <c r="H2497" s="52"/>
      <c r="I2497" s="52"/>
      <c r="J2497" s="53"/>
      <c r="K2497" s="52"/>
      <c r="L2497" s="53"/>
      <c r="M2497" s="52"/>
      <c r="N2497" s="53"/>
      <c r="O2497" s="52"/>
      <c r="P2497" s="53"/>
      <c r="Q2497" s="52"/>
      <c r="R2497" s="53"/>
      <c r="S2497" s="52"/>
      <c r="T2497" s="53"/>
      <c r="U2497" s="52"/>
      <c r="V2497" s="49"/>
      <c r="W2497" s="46"/>
      <c r="X2497"/>
      <c r="Y2497"/>
      <c r="Z2497"/>
      <c r="AA2497"/>
      <c r="AB2497"/>
    </row>
    <row r="2498" spans="1:28" x14ac:dyDescent="0.25">
      <c r="A2498" s="60"/>
      <c r="B2498" s="37" t="str">
        <f>IFERROR(VLOOKUP(A2498,'Listing Clients'!A:K,2,0),"")</f>
        <v/>
      </c>
      <c r="C2498" s="39" t="str">
        <f>IFERROR(VLOOKUP(A2498,'Listing Clients'!A:K,3,0),"")</f>
        <v/>
      </c>
      <c r="D2498" s="24"/>
      <c r="E2498" s="57"/>
      <c r="F2498" s="54"/>
      <c r="G2498" s="54"/>
      <c r="H2498" s="50">
        <f t="shared" ref="H2498" si="9382">G2498-F2498</f>
        <v>0</v>
      </c>
      <c r="I2498" s="50">
        <f t="shared" ref="I2498" si="9383">COUNTIF(D2498:D2501,"Adulte")*H2498</f>
        <v>0</v>
      </c>
      <c r="J2498" s="47">
        <f t="shared" ref="J2498" si="9384">IF(I2498="","",I2498*Y$2)</f>
        <v>0</v>
      </c>
      <c r="K2498" s="50">
        <f t="shared" ref="K2498" si="9385">COUNTIF(D2498:D2501,"E&lt;10 ans")*H2498</f>
        <v>0</v>
      </c>
      <c r="L2498" s="47">
        <f t="shared" si="9160"/>
        <v>0</v>
      </c>
      <c r="M2498" s="50">
        <f t="shared" ref="M2498" si="9386">COUNTIF(D2498:D2501,"Invité")*H2498</f>
        <v>0</v>
      </c>
      <c r="N2498" s="47">
        <f t="shared" ref="N2498" si="9387">IF(M2498="","",M2498*AC$2)</f>
        <v>0</v>
      </c>
      <c r="O2498" s="50">
        <f t="shared" ref="O2498" si="9388">COUNTIF(D2498:D2501,"Adulte")*H2498</f>
        <v>0</v>
      </c>
      <c r="P2498" s="47">
        <f t="shared" ref="P2498" si="9389">IF(O2498="","",O2498*Z$2)</f>
        <v>0</v>
      </c>
      <c r="Q2498" s="50">
        <f t="shared" ref="Q2498" si="9390">COUNTIF(D2498:D2501,"E&lt;10 ans")*H2498</f>
        <v>0</v>
      </c>
      <c r="R2498" s="47">
        <f t="shared" ref="R2498" si="9391">IF(Q2498="","",Q2498*AB$2)</f>
        <v>0</v>
      </c>
      <c r="S2498" s="50">
        <f t="shared" ref="S2498" si="9392">COUNTIF(D2498:D2501,"Invité")*H2498</f>
        <v>0</v>
      </c>
      <c r="T2498" s="47">
        <f t="shared" ref="T2498" si="9393">IF(S2498="","",S2498*AD$2)</f>
        <v>0</v>
      </c>
      <c r="U2498" s="50">
        <f t="shared" ref="U2498" si="9394">COUNTIF(D2498:D2501,"E&lt;3 ans")</f>
        <v>0</v>
      </c>
      <c r="V2498" s="47">
        <f t="shared" ref="V2498" si="9395">SUM(J2498,L2498,N2498,P2498,R2498,T2498,AE2498)</f>
        <v>0</v>
      </c>
      <c r="W2498" s="44">
        <f t="shared" ref="W2498" si="9396">SUM(O2498,Q2498,S2498)</f>
        <v>0</v>
      </c>
      <c r="X2498"/>
      <c r="Y2498"/>
      <c r="Z2498"/>
      <c r="AA2498"/>
      <c r="AB2498"/>
    </row>
    <row r="2499" spans="1:28" x14ac:dyDescent="0.25">
      <c r="A2499" s="61"/>
      <c r="B2499" s="40"/>
      <c r="D2499" s="42"/>
      <c r="E2499" s="58"/>
      <c r="F2499" s="55"/>
      <c r="G2499" s="55"/>
      <c r="H2499" s="51"/>
      <c r="I2499" s="51"/>
      <c r="J2499" s="48"/>
      <c r="K2499" s="51"/>
      <c r="L2499" s="48"/>
      <c r="M2499" s="51"/>
      <c r="N2499" s="48"/>
      <c r="O2499" s="51"/>
      <c r="P2499" s="48"/>
      <c r="Q2499" s="51"/>
      <c r="R2499" s="48"/>
      <c r="S2499" s="51"/>
      <c r="T2499" s="48"/>
      <c r="U2499" s="51"/>
      <c r="V2499" s="48"/>
      <c r="W2499" s="45"/>
      <c r="X2499"/>
      <c r="Y2499"/>
      <c r="Z2499"/>
      <c r="AA2499"/>
      <c r="AB2499"/>
    </row>
    <row r="2500" spans="1:28" x14ac:dyDescent="0.25">
      <c r="A2500" s="61"/>
      <c r="B2500" s="40"/>
      <c r="D2500" s="42"/>
      <c r="E2500" s="58"/>
      <c r="F2500" s="55"/>
      <c r="G2500" s="55"/>
      <c r="H2500" s="51"/>
      <c r="I2500" s="51"/>
      <c r="J2500" s="48"/>
      <c r="K2500" s="51"/>
      <c r="L2500" s="48"/>
      <c r="M2500" s="51"/>
      <c r="N2500" s="48"/>
      <c r="O2500" s="51"/>
      <c r="P2500" s="48"/>
      <c r="Q2500" s="51"/>
      <c r="R2500" s="48"/>
      <c r="S2500" s="51"/>
      <c r="T2500" s="48"/>
      <c r="U2500" s="51"/>
      <c r="V2500" s="48"/>
      <c r="W2500" s="45"/>
      <c r="X2500"/>
      <c r="Y2500"/>
      <c r="Z2500"/>
      <c r="AA2500"/>
      <c r="AB2500"/>
    </row>
    <row r="2501" spans="1:28" ht="15.75" thickBot="1" x14ac:dyDescent="0.3">
      <c r="A2501" s="62"/>
      <c r="B2501" s="41"/>
      <c r="C2501" s="35"/>
      <c r="D2501" s="25"/>
      <c r="E2501" s="59"/>
      <c r="F2501" s="56"/>
      <c r="G2501" s="56"/>
      <c r="H2501" s="52"/>
      <c r="I2501" s="52"/>
      <c r="J2501" s="53"/>
      <c r="K2501" s="52"/>
      <c r="L2501" s="53"/>
      <c r="M2501" s="52"/>
      <c r="N2501" s="53"/>
      <c r="O2501" s="52"/>
      <c r="P2501" s="53"/>
      <c r="Q2501" s="52"/>
      <c r="R2501" s="53"/>
      <c r="S2501" s="52"/>
      <c r="T2501" s="53"/>
      <c r="U2501" s="52"/>
      <c r="V2501" s="49"/>
      <c r="W2501" s="46"/>
      <c r="X2501"/>
      <c r="Y2501"/>
      <c r="Z2501"/>
      <c r="AA2501"/>
      <c r="AB2501"/>
    </row>
    <row r="2502" spans="1:28" x14ac:dyDescent="0.25">
      <c r="A2502" s="60"/>
      <c r="B2502" s="37" t="str">
        <f>IFERROR(VLOOKUP(A2502,'Listing Clients'!A:K,2,0),"")</f>
        <v/>
      </c>
      <c r="C2502" s="39" t="str">
        <f>IFERROR(VLOOKUP(A2502,'Listing Clients'!A:K,3,0),"")</f>
        <v/>
      </c>
      <c r="D2502" s="24"/>
      <c r="E2502" s="57"/>
      <c r="F2502" s="54"/>
      <c r="G2502" s="54"/>
      <c r="H2502" s="50">
        <f t="shared" ref="H2502" si="9397">G2502-F2502</f>
        <v>0</v>
      </c>
      <c r="I2502" s="50">
        <f t="shared" ref="I2502" si="9398">COUNTIF(D2502:D2505,"Adulte")*H2502</f>
        <v>0</v>
      </c>
      <c r="J2502" s="47">
        <f t="shared" ref="J2502" si="9399">IF(I2502="","",I2502*Y$2)</f>
        <v>0</v>
      </c>
      <c r="K2502" s="50">
        <f t="shared" ref="K2502" si="9400">COUNTIF(D2502:D2505,"E&lt;10 ans")*H2502</f>
        <v>0</v>
      </c>
      <c r="L2502" s="47">
        <f t="shared" ref="L2502:L2562" si="9401">IF(K2502="","",K2502*AA$2)</f>
        <v>0</v>
      </c>
      <c r="M2502" s="50">
        <f t="shared" ref="M2502" si="9402">COUNTIF(D2502:D2505,"Invité")*H2502</f>
        <v>0</v>
      </c>
      <c r="N2502" s="47">
        <f t="shared" ref="N2502" si="9403">IF(M2502="","",M2502*AC$2)</f>
        <v>0</v>
      </c>
      <c r="O2502" s="50">
        <f t="shared" ref="O2502" si="9404">COUNTIF(D2502:D2505,"Adulte")*H2502</f>
        <v>0</v>
      </c>
      <c r="P2502" s="47">
        <f t="shared" ref="P2502" si="9405">IF(O2502="","",O2502*Z$2)</f>
        <v>0</v>
      </c>
      <c r="Q2502" s="50">
        <f t="shared" ref="Q2502" si="9406">COUNTIF(D2502:D2505,"E&lt;10 ans")*H2502</f>
        <v>0</v>
      </c>
      <c r="R2502" s="47">
        <f t="shared" ref="R2502" si="9407">IF(Q2502="","",Q2502*AB$2)</f>
        <v>0</v>
      </c>
      <c r="S2502" s="50">
        <f t="shared" ref="S2502" si="9408">COUNTIF(D2502:D2505,"Invité")*H2502</f>
        <v>0</v>
      </c>
      <c r="T2502" s="47">
        <f t="shared" ref="T2502" si="9409">IF(S2502="","",S2502*AD$2)</f>
        <v>0</v>
      </c>
      <c r="U2502" s="50">
        <f t="shared" ref="U2502" si="9410">COUNTIF(D2502:D2505,"E&lt;3 ans")</f>
        <v>0</v>
      </c>
      <c r="V2502" s="47">
        <f t="shared" ref="V2502" si="9411">SUM(J2502,L2502,N2502,P2502,R2502,T2502,AE2502)</f>
        <v>0</v>
      </c>
      <c r="W2502" s="44">
        <f t="shared" ref="W2502" si="9412">SUM(O2502,Q2502,S2502)</f>
        <v>0</v>
      </c>
      <c r="X2502"/>
      <c r="Y2502"/>
      <c r="Z2502"/>
      <c r="AA2502"/>
      <c r="AB2502"/>
    </row>
    <row r="2503" spans="1:28" x14ac:dyDescent="0.25">
      <c r="A2503" s="61"/>
      <c r="B2503" s="40"/>
      <c r="D2503" s="42"/>
      <c r="E2503" s="58"/>
      <c r="F2503" s="55"/>
      <c r="G2503" s="55"/>
      <c r="H2503" s="51"/>
      <c r="I2503" s="51"/>
      <c r="J2503" s="48"/>
      <c r="K2503" s="51"/>
      <c r="L2503" s="48"/>
      <c r="M2503" s="51"/>
      <c r="N2503" s="48"/>
      <c r="O2503" s="51"/>
      <c r="P2503" s="48"/>
      <c r="Q2503" s="51"/>
      <c r="R2503" s="48"/>
      <c r="S2503" s="51"/>
      <c r="T2503" s="48"/>
      <c r="U2503" s="51"/>
      <c r="V2503" s="48"/>
      <c r="W2503" s="45"/>
      <c r="X2503"/>
      <c r="Y2503"/>
      <c r="Z2503"/>
      <c r="AA2503"/>
      <c r="AB2503"/>
    </row>
    <row r="2504" spans="1:28" x14ac:dyDescent="0.25">
      <c r="A2504" s="61"/>
      <c r="B2504" s="40"/>
      <c r="D2504" s="42"/>
      <c r="E2504" s="58"/>
      <c r="F2504" s="55"/>
      <c r="G2504" s="55"/>
      <c r="H2504" s="51"/>
      <c r="I2504" s="51"/>
      <c r="J2504" s="48"/>
      <c r="K2504" s="51"/>
      <c r="L2504" s="48"/>
      <c r="M2504" s="51"/>
      <c r="N2504" s="48"/>
      <c r="O2504" s="51"/>
      <c r="P2504" s="48"/>
      <c r="Q2504" s="51"/>
      <c r="R2504" s="48"/>
      <c r="S2504" s="51"/>
      <c r="T2504" s="48"/>
      <c r="U2504" s="51"/>
      <c r="V2504" s="48"/>
      <c r="W2504" s="45"/>
      <c r="X2504"/>
      <c r="Y2504"/>
      <c r="Z2504"/>
      <c r="AA2504"/>
      <c r="AB2504"/>
    </row>
    <row r="2505" spans="1:28" ht="15.75" thickBot="1" x14ac:dyDescent="0.3">
      <c r="A2505" s="62"/>
      <c r="B2505" s="41"/>
      <c r="C2505" s="35"/>
      <c r="D2505" s="25"/>
      <c r="E2505" s="59"/>
      <c r="F2505" s="56"/>
      <c r="G2505" s="56"/>
      <c r="H2505" s="52"/>
      <c r="I2505" s="52"/>
      <c r="J2505" s="53"/>
      <c r="K2505" s="52"/>
      <c r="L2505" s="53"/>
      <c r="M2505" s="52"/>
      <c r="N2505" s="53"/>
      <c r="O2505" s="52"/>
      <c r="P2505" s="53"/>
      <c r="Q2505" s="52"/>
      <c r="R2505" s="53"/>
      <c r="S2505" s="52"/>
      <c r="T2505" s="53"/>
      <c r="U2505" s="52"/>
      <c r="V2505" s="49"/>
      <c r="W2505" s="46"/>
      <c r="X2505"/>
      <c r="Y2505"/>
      <c r="Z2505"/>
      <c r="AA2505"/>
      <c r="AB2505"/>
    </row>
    <row r="2506" spans="1:28" x14ac:dyDescent="0.25">
      <c r="A2506" s="60"/>
      <c r="B2506" s="37" t="str">
        <f>IFERROR(VLOOKUP(A2506,'Listing Clients'!A:K,2,0),"")</f>
        <v/>
      </c>
      <c r="C2506" s="39" t="str">
        <f>IFERROR(VLOOKUP(A2506,'Listing Clients'!A:K,3,0),"")</f>
        <v/>
      </c>
      <c r="D2506" s="24"/>
      <c r="E2506" s="57"/>
      <c r="F2506" s="54"/>
      <c r="G2506" s="54"/>
      <c r="H2506" s="50">
        <f t="shared" ref="H2506" si="9413">G2506-F2506</f>
        <v>0</v>
      </c>
      <c r="I2506" s="50">
        <f t="shared" ref="I2506" si="9414">COUNTIF(D2506:D2509,"Adulte")*H2506</f>
        <v>0</v>
      </c>
      <c r="J2506" s="47">
        <f t="shared" ref="J2506" si="9415">IF(I2506="","",I2506*Y$2)</f>
        <v>0</v>
      </c>
      <c r="K2506" s="50">
        <f t="shared" ref="K2506" si="9416">COUNTIF(D2506:D2509,"E&lt;10 ans")*H2506</f>
        <v>0</v>
      </c>
      <c r="L2506" s="47">
        <f t="shared" si="9401"/>
        <v>0</v>
      </c>
      <c r="M2506" s="50">
        <f t="shared" ref="M2506" si="9417">COUNTIF(D2506:D2509,"Invité")*H2506</f>
        <v>0</v>
      </c>
      <c r="N2506" s="47">
        <f t="shared" ref="N2506" si="9418">IF(M2506="","",M2506*AC$2)</f>
        <v>0</v>
      </c>
      <c r="O2506" s="50">
        <f t="shared" ref="O2506" si="9419">COUNTIF(D2506:D2509,"Adulte")*H2506</f>
        <v>0</v>
      </c>
      <c r="P2506" s="47">
        <f t="shared" ref="P2506" si="9420">IF(O2506="","",O2506*Z$2)</f>
        <v>0</v>
      </c>
      <c r="Q2506" s="50">
        <f t="shared" ref="Q2506" si="9421">COUNTIF(D2506:D2509,"E&lt;10 ans")*H2506</f>
        <v>0</v>
      </c>
      <c r="R2506" s="47">
        <f t="shared" ref="R2506" si="9422">IF(Q2506="","",Q2506*AB$2)</f>
        <v>0</v>
      </c>
      <c r="S2506" s="50">
        <f t="shared" ref="S2506" si="9423">COUNTIF(D2506:D2509,"Invité")*H2506</f>
        <v>0</v>
      </c>
      <c r="T2506" s="47">
        <f t="shared" ref="T2506" si="9424">IF(S2506="","",S2506*AD$2)</f>
        <v>0</v>
      </c>
      <c r="U2506" s="50">
        <f t="shared" ref="U2506" si="9425">COUNTIF(D2506:D2509,"E&lt;3 ans")</f>
        <v>0</v>
      </c>
      <c r="V2506" s="47">
        <f t="shared" ref="V2506" si="9426">SUM(J2506,L2506,N2506,P2506,R2506,T2506,AE2506)</f>
        <v>0</v>
      </c>
      <c r="W2506" s="44">
        <f t="shared" ref="W2506" si="9427">SUM(O2506,Q2506,S2506)</f>
        <v>0</v>
      </c>
      <c r="X2506"/>
      <c r="Y2506"/>
      <c r="Z2506"/>
      <c r="AA2506"/>
      <c r="AB2506"/>
    </row>
    <row r="2507" spans="1:28" x14ac:dyDescent="0.25">
      <c r="A2507" s="61"/>
      <c r="B2507" s="40"/>
      <c r="D2507" s="42"/>
      <c r="E2507" s="58"/>
      <c r="F2507" s="55"/>
      <c r="G2507" s="55"/>
      <c r="H2507" s="51"/>
      <c r="I2507" s="51"/>
      <c r="J2507" s="48"/>
      <c r="K2507" s="51"/>
      <c r="L2507" s="48"/>
      <c r="M2507" s="51"/>
      <c r="N2507" s="48"/>
      <c r="O2507" s="51"/>
      <c r="P2507" s="48"/>
      <c r="Q2507" s="51"/>
      <c r="R2507" s="48"/>
      <c r="S2507" s="51"/>
      <c r="T2507" s="48"/>
      <c r="U2507" s="51"/>
      <c r="V2507" s="48"/>
      <c r="W2507" s="45"/>
      <c r="X2507"/>
      <c r="Y2507"/>
      <c r="Z2507"/>
      <c r="AA2507"/>
      <c r="AB2507"/>
    </row>
    <row r="2508" spans="1:28" x14ac:dyDescent="0.25">
      <c r="A2508" s="61"/>
      <c r="B2508" s="40"/>
      <c r="D2508" s="42"/>
      <c r="E2508" s="58"/>
      <c r="F2508" s="55"/>
      <c r="G2508" s="55"/>
      <c r="H2508" s="51"/>
      <c r="I2508" s="51"/>
      <c r="J2508" s="48"/>
      <c r="K2508" s="51"/>
      <c r="L2508" s="48"/>
      <c r="M2508" s="51"/>
      <c r="N2508" s="48"/>
      <c r="O2508" s="51"/>
      <c r="P2508" s="48"/>
      <c r="Q2508" s="51"/>
      <c r="R2508" s="48"/>
      <c r="S2508" s="51"/>
      <c r="T2508" s="48"/>
      <c r="U2508" s="51"/>
      <c r="V2508" s="48"/>
      <c r="W2508" s="45"/>
      <c r="X2508"/>
      <c r="Y2508"/>
      <c r="Z2508"/>
      <c r="AA2508"/>
      <c r="AB2508"/>
    </row>
    <row r="2509" spans="1:28" ht="15.75" thickBot="1" x14ac:dyDescent="0.3">
      <c r="A2509" s="62"/>
      <c r="B2509" s="41"/>
      <c r="C2509" s="35"/>
      <c r="D2509" s="25"/>
      <c r="E2509" s="59"/>
      <c r="F2509" s="56"/>
      <c r="G2509" s="56"/>
      <c r="H2509" s="52"/>
      <c r="I2509" s="52"/>
      <c r="J2509" s="53"/>
      <c r="K2509" s="52"/>
      <c r="L2509" s="53"/>
      <c r="M2509" s="52"/>
      <c r="N2509" s="53"/>
      <c r="O2509" s="52"/>
      <c r="P2509" s="53"/>
      <c r="Q2509" s="52"/>
      <c r="R2509" s="53"/>
      <c r="S2509" s="52"/>
      <c r="T2509" s="53"/>
      <c r="U2509" s="52"/>
      <c r="V2509" s="49"/>
      <c r="W2509" s="46"/>
      <c r="X2509"/>
      <c r="Y2509"/>
      <c r="Z2509"/>
      <c r="AA2509"/>
      <c r="AB2509"/>
    </row>
    <row r="2510" spans="1:28" x14ac:dyDescent="0.25">
      <c r="A2510" s="60"/>
      <c r="B2510" s="37" t="str">
        <f>IFERROR(VLOOKUP(A2510,'Listing Clients'!A:K,2,0),"")</f>
        <v/>
      </c>
      <c r="C2510" s="39" t="str">
        <f>IFERROR(VLOOKUP(A2510,'Listing Clients'!A:K,3,0),"")</f>
        <v/>
      </c>
      <c r="D2510" s="24"/>
      <c r="E2510" s="57"/>
      <c r="F2510" s="54"/>
      <c r="G2510" s="54"/>
      <c r="H2510" s="50">
        <f t="shared" ref="H2510" si="9428">G2510-F2510</f>
        <v>0</v>
      </c>
      <c r="I2510" s="50">
        <f t="shared" ref="I2510" si="9429">COUNTIF(D2510:D2513,"Adulte")*H2510</f>
        <v>0</v>
      </c>
      <c r="J2510" s="47">
        <f t="shared" ref="J2510" si="9430">IF(I2510="","",I2510*Y$2)</f>
        <v>0</v>
      </c>
      <c r="K2510" s="50">
        <f t="shared" ref="K2510" si="9431">COUNTIF(D2510:D2513,"E&lt;10 ans")*H2510</f>
        <v>0</v>
      </c>
      <c r="L2510" s="47">
        <f t="shared" si="9401"/>
        <v>0</v>
      </c>
      <c r="M2510" s="50">
        <f t="shared" ref="M2510" si="9432">COUNTIF(D2510:D2513,"Invité")*H2510</f>
        <v>0</v>
      </c>
      <c r="N2510" s="47">
        <f t="shared" ref="N2510" si="9433">IF(M2510="","",M2510*AC$2)</f>
        <v>0</v>
      </c>
      <c r="O2510" s="50">
        <f t="shared" ref="O2510" si="9434">COUNTIF(D2510:D2513,"Adulte")*H2510</f>
        <v>0</v>
      </c>
      <c r="P2510" s="47">
        <f t="shared" ref="P2510" si="9435">IF(O2510="","",O2510*Z$2)</f>
        <v>0</v>
      </c>
      <c r="Q2510" s="50">
        <f t="shared" ref="Q2510" si="9436">COUNTIF(D2510:D2513,"E&lt;10 ans")*H2510</f>
        <v>0</v>
      </c>
      <c r="R2510" s="47">
        <f t="shared" ref="R2510" si="9437">IF(Q2510="","",Q2510*AB$2)</f>
        <v>0</v>
      </c>
      <c r="S2510" s="50">
        <f t="shared" ref="S2510" si="9438">COUNTIF(D2510:D2513,"Invité")*H2510</f>
        <v>0</v>
      </c>
      <c r="T2510" s="47">
        <f t="shared" ref="T2510" si="9439">IF(S2510="","",S2510*AD$2)</f>
        <v>0</v>
      </c>
      <c r="U2510" s="50">
        <f t="shared" ref="U2510" si="9440">COUNTIF(D2510:D2513,"E&lt;3 ans")</f>
        <v>0</v>
      </c>
      <c r="V2510" s="47">
        <f t="shared" ref="V2510" si="9441">SUM(J2510,L2510,N2510,P2510,R2510,T2510,AE2510)</f>
        <v>0</v>
      </c>
      <c r="W2510" s="44">
        <f t="shared" ref="W2510" si="9442">SUM(O2510,Q2510,S2510)</f>
        <v>0</v>
      </c>
      <c r="X2510"/>
      <c r="Y2510"/>
      <c r="Z2510"/>
      <c r="AA2510"/>
      <c r="AB2510"/>
    </row>
    <row r="2511" spans="1:28" x14ac:dyDescent="0.25">
      <c r="A2511" s="61"/>
      <c r="B2511" s="40"/>
      <c r="D2511" s="42"/>
      <c r="E2511" s="58"/>
      <c r="F2511" s="55"/>
      <c r="G2511" s="55"/>
      <c r="H2511" s="51"/>
      <c r="I2511" s="51"/>
      <c r="J2511" s="48"/>
      <c r="K2511" s="51"/>
      <c r="L2511" s="48"/>
      <c r="M2511" s="51"/>
      <c r="N2511" s="48"/>
      <c r="O2511" s="51"/>
      <c r="P2511" s="48"/>
      <c r="Q2511" s="51"/>
      <c r="R2511" s="48"/>
      <c r="S2511" s="51"/>
      <c r="T2511" s="48"/>
      <c r="U2511" s="51"/>
      <c r="V2511" s="48"/>
      <c r="W2511" s="45"/>
      <c r="X2511"/>
      <c r="Y2511"/>
      <c r="Z2511"/>
      <c r="AA2511"/>
      <c r="AB2511"/>
    </row>
    <row r="2512" spans="1:28" x14ac:dyDescent="0.25">
      <c r="A2512" s="61"/>
      <c r="B2512" s="40"/>
      <c r="D2512" s="42"/>
      <c r="E2512" s="58"/>
      <c r="F2512" s="55"/>
      <c r="G2512" s="55"/>
      <c r="H2512" s="51"/>
      <c r="I2512" s="51"/>
      <c r="J2512" s="48"/>
      <c r="K2512" s="51"/>
      <c r="L2512" s="48"/>
      <c r="M2512" s="51"/>
      <c r="N2512" s="48"/>
      <c r="O2512" s="51"/>
      <c r="P2512" s="48"/>
      <c r="Q2512" s="51"/>
      <c r="R2512" s="48"/>
      <c r="S2512" s="51"/>
      <c r="T2512" s="48"/>
      <c r="U2512" s="51"/>
      <c r="V2512" s="48"/>
      <c r="W2512" s="45"/>
      <c r="X2512"/>
      <c r="Y2512"/>
      <c r="Z2512"/>
      <c r="AA2512"/>
      <c r="AB2512"/>
    </row>
    <row r="2513" spans="1:28" ht="15.75" thickBot="1" x14ac:dyDescent="0.3">
      <c r="A2513" s="62"/>
      <c r="B2513" s="41"/>
      <c r="C2513" s="35"/>
      <c r="D2513" s="25"/>
      <c r="E2513" s="59"/>
      <c r="F2513" s="56"/>
      <c r="G2513" s="56"/>
      <c r="H2513" s="52"/>
      <c r="I2513" s="52"/>
      <c r="J2513" s="53"/>
      <c r="K2513" s="52"/>
      <c r="L2513" s="53"/>
      <c r="M2513" s="52"/>
      <c r="N2513" s="53"/>
      <c r="O2513" s="52"/>
      <c r="P2513" s="53"/>
      <c r="Q2513" s="52"/>
      <c r="R2513" s="53"/>
      <c r="S2513" s="52"/>
      <c r="T2513" s="53"/>
      <c r="U2513" s="52"/>
      <c r="V2513" s="49"/>
      <c r="W2513" s="46"/>
      <c r="X2513"/>
      <c r="Y2513"/>
      <c r="Z2513"/>
      <c r="AA2513"/>
      <c r="AB2513"/>
    </row>
    <row r="2514" spans="1:28" x14ac:dyDescent="0.25">
      <c r="A2514" s="60"/>
      <c r="B2514" s="37" t="str">
        <f>IFERROR(VLOOKUP(A2514,'Listing Clients'!A:K,2,0),"")</f>
        <v/>
      </c>
      <c r="C2514" s="39" t="str">
        <f>IFERROR(VLOOKUP(A2514,'Listing Clients'!A:K,3,0),"")</f>
        <v/>
      </c>
      <c r="D2514" s="24"/>
      <c r="E2514" s="57"/>
      <c r="F2514" s="54"/>
      <c r="G2514" s="54"/>
      <c r="H2514" s="50">
        <f t="shared" ref="H2514" si="9443">G2514-F2514</f>
        <v>0</v>
      </c>
      <c r="I2514" s="50">
        <f t="shared" ref="I2514" si="9444">COUNTIF(D2514:D2517,"Adulte")*H2514</f>
        <v>0</v>
      </c>
      <c r="J2514" s="47">
        <f t="shared" ref="J2514" si="9445">IF(I2514="","",I2514*Y$2)</f>
        <v>0</v>
      </c>
      <c r="K2514" s="50">
        <f t="shared" ref="K2514" si="9446">COUNTIF(D2514:D2517,"E&lt;10 ans")*H2514</f>
        <v>0</v>
      </c>
      <c r="L2514" s="47">
        <f t="shared" si="9401"/>
        <v>0</v>
      </c>
      <c r="M2514" s="50">
        <f t="shared" ref="M2514" si="9447">COUNTIF(D2514:D2517,"Invité")*H2514</f>
        <v>0</v>
      </c>
      <c r="N2514" s="47">
        <f t="shared" ref="N2514" si="9448">IF(M2514="","",M2514*AC$2)</f>
        <v>0</v>
      </c>
      <c r="O2514" s="50">
        <f t="shared" ref="O2514" si="9449">COUNTIF(D2514:D2517,"Adulte")*H2514</f>
        <v>0</v>
      </c>
      <c r="P2514" s="47">
        <f t="shared" ref="P2514" si="9450">IF(O2514="","",O2514*Z$2)</f>
        <v>0</v>
      </c>
      <c r="Q2514" s="50">
        <f t="shared" ref="Q2514" si="9451">COUNTIF(D2514:D2517,"E&lt;10 ans")*H2514</f>
        <v>0</v>
      </c>
      <c r="R2514" s="47">
        <f t="shared" ref="R2514" si="9452">IF(Q2514="","",Q2514*AB$2)</f>
        <v>0</v>
      </c>
      <c r="S2514" s="50">
        <f t="shared" ref="S2514" si="9453">COUNTIF(D2514:D2517,"Invité")*H2514</f>
        <v>0</v>
      </c>
      <c r="T2514" s="47">
        <f t="shared" ref="T2514" si="9454">IF(S2514="","",S2514*AD$2)</f>
        <v>0</v>
      </c>
      <c r="U2514" s="50">
        <f t="shared" ref="U2514" si="9455">COUNTIF(D2514:D2517,"E&lt;3 ans")</f>
        <v>0</v>
      </c>
      <c r="V2514" s="47">
        <f t="shared" ref="V2514" si="9456">SUM(J2514,L2514,N2514,P2514,R2514,T2514,AE2514)</f>
        <v>0</v>
      </c>
      <c r="W2514" s="44">
        <f t="shared" ref="W2514" si="9457">SUM(O2514,Q2514,S2514)</f>
        <v>0</v>
      </c>
      <c r="X2514"/>
      <c r="Y2514"/>
      <c r="Z2514"/>
      <c r="AA2514"/>
      <c r="AB2514"/>
    </row>
    <row r="2515" spans="1:28" x14ac:dyDescent="0.25">
      <c r="A2515" s="61"/>
      <c r="B2515" s="40"/>
      <c r="D2515" s="42"/>
      <c r="E2515" s="58"/>
      <c r="F2515" s="55"/>
      <c r="G2515" s="55"/>
      <c r="H2515" s="51"/>
      <c r="I2515" s="51"/>
      <c r="J2515" s="48"/>
      <c r="K2515" s="51"/>
      <c r="L2515" s="48"/>
      <c r="M2515" s="51"/>
      <c r="N2515" s="48"/>
      <c r="O2515" s="51"/>
      <c r="P2515" s="48"/>
      <c r="Q2515" s="51"/>
      <c r="R2515" s="48"/>
      <c r="S2515" s="51"/>
      <c r="T2515" s="48"/>
      <c r="U2515" s="51"/>
      <c r="V2515" s="48"/>
      <c r="W2515" s="45"/>
      <c r="X2515"/>
      <c r="Y2515"/>
      <c r="Z2515"/>
      <c r="AA2515"/>
      <c r="AB2515"/>
    </row>
    <row r="2516" spans="1:28" x14ac:dyDescent="0.25">
      <c r="A2516" s="61"/>
      <c r="B2516" s="40"/>
      <c r="D2516" s="42"/>
      <c r="E2516" s="58"/>
      <c r="F2516" s="55"/>
      <c r="G2516" s="55"/>
      <c r="H2516" s="51"/>
      <c r="I2516" s="51"/>
      <c r="J2516" s="48"/>
      <c r="K2516" s="51"/>
      <c r="L2516" s="48"/>
      <c r="M2516" s="51"/>
      <c r="N2516" s="48"/>
      <c r="O2516" s="51"/>
      <c r="P2516" s="48"/>
      <c r="Q2516" s="51"/>
      <c r="R2516" s="48"/>
      <c r="S2516" s="51"/>
      <c r="T2516" s="48"/>
      <c r="U2516" s="51"/>
      <c r="V2516" s="48"/>
      <c r="W2516" s="45"/>
      <c r="X2516"/>
      <c r="Y2516"/>
      <c r="Z2516"/>
      <c r="AA2516"/>
      <c r="AB2516"/>
    </row>
    <row r="2517" spans="1:28" ht="15.75" thickBot="1" x14ac:dyDescent="0.3">
      <c r="A2517" s="62"/>
      <c r="B2517" s="41"/>
      <c r="C2517" s="35"/>
      <c r="D2517" s="25"/>
      <c r="E2517" s="59"/>
      <c r="F2517" s="56"/>
      <c r="G2517" s="56"/>
      <c r="H2517" s="52"/>
      <c r="I2517" s="52"/>
      <c r="J2517" s="53"/>
      <c r="K2517" s="52"/>
      <c r="L2517" s="53"/>
      <c r="M2517" s="52"/>
      <c r="N2517" s="53"/>
      <c r="O2517" s="52"/>
      <c r="P2517" s="53"/>
      <c r="Q2517" s="52"/>
      <c r="R2517" s="53"/>
      <c r="S2517" s="52"/>
      <c r="T2517" s="53"/>
      <c r="U2517" s="52"/>
      <c r="V2517" s="49"/>
      <c r="W2517" s="46"/>
      <c r="X2517"/>
      <c r="Y2517"/>
      <c r="Z2517"/>
      <c r="AA2517"/>
      <c r="AB2517"/>
    </row>
    <row r="2518" spans="1:28" x14ac:dyDescent="0.25">
      <c r="A2518" s="60"/>
      <c r="B2518" s="37" t="str">
        <f>IFERROR(VLOOKUP(A2518,'Listing Clients'!A:K,2,0),"")</f>
        <v/>
      </c>
      <c r="C2518" s="39" t="str">
        <f>IFERROR(VLOOKUP(A2518,'Listing Clients'!A:K,3,0),"")</f>
        <v/>
      </c>
      <c r="D2518" s="24"/>
      <c r="E2518" s="57"/>
      <c r="F2518" s="54"/>
      <c r="G2518" s="54"/>
      <c r="H2518" s="50">
        <f t="shared" ref="H2518" si="9458">G2518-F2518</f>
        <v>0</v>
      </c>
      <c r="I2518" s="50">
        <f t="shared" ref="I2518" si="9459">COUNTIF(D2518:D2521,"Adulte")*H2518</f>
        <v>0</v>
      </c>
      <c r="J2518" s="47">
        <f t="shared" ref="J2518" si="9460">IF(I2518="","",I2518*Y$2)</f>
        <v>0</v>
      </c>
      <c r="K2518" s="50">
        <f t="shared" ref="K2518" si="9461">COUNTIF(D2518:D2521,"E&lt;10 ans")*H2518</f>
        <v>0</v>
      </c>
      <c r="L2518" s="47">
        <f t="shared" si="9401"/>
        <v>0</v>
      </c>
      <c r="M2518" s="50">
        <f t="shared" ref="M2518" si="9462">COUNTIF(D2518:D2521,"Invité")*H2518</f>
        <v>0</v>
      </c>
      <c r="N2518" s="47">
        <f t="shared" ref="N2518" si="9463">IF(M2518="","",M2518*AC$2)</f>
        <v>0</v>
      </c>
      <c r="O2518" s="50">
        <f t="shared" ref="O2518" si="9464">COUNTIF(D2518:D2521,"Adulte")*H2518</f>
        <v>0</v>
      </c>
      <c r="P2518" s="47">
        <f t="shared" ref="P2518" si="9465">IF(O2518="","",O2518*Z$2)</f>
        <v>0</v>
      </c>
      <c r="Q2518" s="50">
        <f t="shared" ref="Q2518" si="9466">COUNTIF(D2518:D2521,"E&lt;10 ans")*H2518</f>
        <v>0</v>
      </c>
      <c r="R2518" s="47">
        <f t="shared" ref="R2518" si="9467">IF(Q2518="","",Q2518*AB$2)</f>
        <v>0</v>
      </c>
      <c r="S2518" s="50">
        <f t="shared" ref="S2518" si="9468">COUNTIF(D2518:D2521,"Invité")*H2518</f>
        <v>0</v>
      </c>
      <c r="T2518" s="47">
        <f t="shared" ref="T2518" si="9469">IF(S2518="","",S2518*AD$2)</f>
        <v>0</v>
      </c>
      <c r="U2518" s="50">
        <f t="shared" ref="U2518" si="9470">COUNTIF(D2518:D2521,"E&lt;3 ans")</f>
        <v>0</v>
      </c>
      <c r="V2518" s="47">
        <f t="shared" ref="V2518" si="9471">SUM(J2518,L2518,N2518,P2518,R2518,T2518,AE2518)</f>
        <v>0</v>
      </c>
      <c r="W2518" s="44">
        <f t="shared" ref="W2518" si="9472">SUM(O2518,Q2518,S2518)</f>
        <v>0</v>
      </c>
      <c r="X2518"/>
      <c r="Y2518"/>
      <c r="Z2518"/>
      <c r="AA2518"/>
      <c r="AB2518"/>
    </row>
    <row r="2519" spans="1:28" x14ac:dyDescent="0.25">
      <c r="A2519" s="61"/>
      <c r="B2519" s="40"/>
      <c r="D2519" s="42"/>
      <c r="E2519" s="58"/>
      <c r="F2519" s="55"/>
      <c r="G2519" s="55"/>
      <c r="H2519" s="51"/>
      <c r="I2519" s="51"/>
      <c r="J2519" s="48"/>
      <c r="K2519" s="51"/>
      <c r="L2519" s="48"/>
      <c r="M2519" s="51"/>
      <c r="N2519" s="48"/>
      <c r="O2519" s="51"/>
      <c r="P2519" s="48"/>
      <c r="Q2519" s="51"/>
      <c r="R2519" s="48"/>
      <c r="S2519" s="51"/>
      <c r="T2519" s="48"/>
      <c r="U2519" s="51"/>
      <c r="V2519" s="48"/>
      <c r="W2519" s="45"/>
      <c r="X2519"/>
      <c r="Y2519"/>
      <c r="Z2519"/>
      <c r="AA2519"/>
      <c r="AB2519"/>
    </row>
    <row r="2520" spans="1:28" x14ac:dyDescent="0.25">
      <c r="A2520" s="61"/>
      <c r="B2520" s="40"/>
      <c r="D2520" s="42"/>
      <c r="E2520" s="58"/>
      <c r="F2520" s="55"/>
      <c r="G2520" s="55"/>
      <c r="H2520" s="51"/>
      <c r="I2520" s="51"/>
      <c r="J2520" s="48"/>
      <c r="K2520" s="51"/>
      <c r="L2520" s="48"/>
      <c r="M2520" s="51"/>
      <c r="N2520" s="48"/>
      <c r="O2520" s="51"/>
      <c r="P2520" s="48"/>
      <c r="Q2520" s="51"/>
      <c r="R2520" s="48"/>
      <c r="S2520" s="51"/>
      <c r="T2520" s="48"/>
      <c r="U2520" s="51"/>
      <c r="V2520" s="48"/>
      <c r="W2520" s="45"/>
      <c r="X2520"/>
      <c r="Y2520"/>
      <c r="Z2520"/>
      <c r="AA2520"/>
      <c r="AB2520"/>
    </row>
    <row r="2521" spans="1:28" ht="15.75" thickBot="1" x14ac:dyDescent="0.3">
      <c r="A2521" s="62"/>
      <c r="B2521" s="41"/>
      <c r="C2521" s="35"/>
      <c r="D2521" s="25"/>
      <c r="E2521" s="59"/>
      <c r="F2521" s="56"/>
      <c r="G2521" s="56"/>
      <c r="H2521" s="52"/>
      <c r="I2521" s="52"/>
      <c r="J2521" s="53"/>
      <c r="K2521" s="52"/>
      <c r="L2521" s="53"/>
      <c r="M2521" s="52"/>
      <c r="N2521" s="53"/>
      <c r="O2521" s="52"/>
      <c r="P2521" s="53"/>
      <c r="Q2521" s="52"/>
      <c r="R2521" s="53"/>
      <c r="S2521" s="52"/>
      <c r="T2521" s="53"/>
      <c r="U2521" s="52"/>
      <c r="V2521" s="49"/>
      <c r="W2521" s="46"/>
      <c r="X2521"/>
      <c r="Y2521"/>
      <c r="Z2521"/>
      <c r="AA2521"/>
      <c r="AB2521"/>
    </row>
    <row r="2522" spans="1:28" x14ac:dyDescent="0.25">
      <c r="A2522" s="60"/>
      <c r="B2522" s="37" t="str">
        <f>IFERROR(VLOOKUP(A2522,'Listing Clients'!A:K,2,0),"")</f>
        <v/>
      </c>
      <c r="C2522" s="39" t="str">
        <f>IFERROR(VLOOKUP(A2522,'Listing Clients'!A:K,3,0),"")</f>
        <v/>
      </c>
      <c r="D2522" s="24"/>
      <c r="E2522" s="57"/>
      <c r="F2522" s="54"/>
      <c r="G2522" s="54"/>
      <c r="H2522" s="50">
        <f t="shared" ref="H2522" si="9473">G2522-F2522</f>
        <v>0</v>
      </c>
      <c r="I2522" s="50">
        <f t="shared" ref="I2522" si="9474">COUNTIF(D2522:D2525,"Adulte")*H2522</f>
        <v>0</v>
      </c>
      <c r="J2522" s="47">
        <f t="shared" ref="J2522" si="9475">IF(I2522="","",I2522*Y$2)</f>
        <v>0</v>
      </c>
      <c r="K2522" s="50">
        <f t="shared" ref="K2522" si="9476">COUNTIF(D2522:D2525,"E&lt;10 ans")*H2522</f>
        <v>0</v>
      </c>
      <c r="L2522" s="47">
        <f t="shared" si="9401"/>
        <v>0</v>
      </c>
      <c r="M2522" s="50">
        <f t="shared" ref="M2522" si="9477">COUNTIF(D2522:D2525,"Invité")*H2522</f>
        <v>0</v>
      </c>
      <c r="N2522" s="47">
        <f t="shared" ref="N2522" si="9478">IF(M2522="","",M2522*AC$2)</f>
        <v>0</v>
      </c>
      <c r="O2522" s="50">
        <f t="shared" ref="O2522" si="9479">COUNTIF(D2522:D2525,"Adulte")*H2522</f>
        <v>0</v>
      </c>
      <c r="P2522" s="47">
        <f t="shared" ref="P2522" si="9480">IF(O2522="","",O2522*Z$2)</f>
        <v>0</v>
      </c>
      <c r="Q2522" s="50">
        <f t="shared" ref="Q2522" si="9481">COUNTIF(D2522:D2525,"E&lt;10 ans")*H2522</f>
        <v>0</v>
      </c>
      <c r="R2522" s="47">
        <f t="shared" ref="R2522" si="9482">IF(Q2522="","",Q2522*AB$2)</f>
        <v>0</v>
      </c>
      <c r="S2522" s="50">
        <f t="shared" ref="S2522" si="9483">COUNTIF(D2522:D2525,"Invité")*H2522</f>
        <v>0</v>
      </c>
      <c r="T2522" s="47">
        <f t="shared" ref="T2522" si="9484">IF(S2522="","",S2522*AD$2)</f>
        <v>0</v>
      </c>
      <c r="U2522" s="50">
        <f t="shared" ref="U2522" si="9485">COUNTIF(D2522:D2525,"E&lt;3 ans")</f>
        <v>0</v>
      </c>
      <c r="V2522" s="47">
        <f t="shared" ref="V2522" si="9486">SUM(J2522,L2522,N2522,P2522,R2522,T2522,AE2522)</f>
        <v>0</v>
      </c>
      <c r="W2522" s="44">
        <f t="shared" ref="W2522" si="9487">SUM(O2522,Q2522,S2522)</f>
        <v>0</v>
      </c>
      <c r="X2522"/>
      <c r="Y2522"/>
      <c r="Z2522"/>
      <c r="AA2522"/>
      <c r="AB2522"/>
    </row>
    <row r="2523" spans="1:28" x14ac:dyDescent="0.25">
      <c r="A2523" s="61"/>
      <c r="B2523" s="40"/>
      <c r="D2523" s="42"/>
      <c r="E2523" s="58"/>
      <c r="F2523" s="55"/>
      <c r="G2523" s="55"/>
      <c r="H2523" s="51"/>
      <c r="I2523" s="51"/>
      <c r="J2523" s="48"/>
      <c r="K2523" s="51"/>
      <c r="L2523" s="48"/>
      <c r="M2523" s="51"/>
      <c r="N2523" s="48"/>
      <c r="O2523" s="51"/>
      <c r="P2523" s="48"/>
      <c r="Q2523" s="51"/>
      <c r="R2523" s="48"/>
      <c r="S2523" s="51"/>
      <c r="T2523" s="48"/>
      <c r="U2523" s="51"/>
      <c r="V2523" s="48"/>
      <c r="W2523" s="45"/>
      <c r="X2523"/>
      <c r="Y2523"/>
      <c r="Z2523"/>
      <c r="AA2523"/>
      <c r="AB2523"/>
    </row>
    <row r="2524" spans="1:28" x14ac:dyDescent="0.25">
      <c r="A2524" s="61"/>
      <c r="B2524" s="40"/>
      <c r="D2524" s="42"/>
      <c r="E2524" s="58"/>
      <c r="F2524" s="55"/>
      <c r="G2524" s="55"/>
      <c r="H2524" s="51"/>
      <c r="I2524" s="51"/>
      <c r="J2524" s="48"/>
      <c r="K2524" s="51"/>
      <c r="L2524" s="48"/>
      <c r="M2524" s="51"/>
      <c r="N2524" s="48"/>
      <c r="O2524" s="51"/>
      <c r="P2524" s="48"/>
      <c r="Q2524" s="51"/>
      <c r="R2524" s="48"/>
      <c r="S2524" s="51"/>
      <c r="T2524" s="48"/>
      <c r="U2524" s="51"/>
      <c r="V2524" s="48"/>
      <c r="W2524" s="45"/>
      <c r="X2524"/>
      <c r="Y2524"/>
      <c r="Z2524"/>
      <c r="AA2524"/>
      <c r="AB2524"/>
    </row>
    <row r="2525" spans="1:28" ht="15.75" thickBot="1" x14ac:dyDescent="0.3">
      <c r="A2525" s="62"/>
      <c r="B2525" s="41"/>
      <c r="C2525" s="35"/>
      <c r="D2525" s="25"/>
      <c r="E2525" s="59"/>
      <c r="F2525" s="56"/>
      <c r="G2525" s="56"/>
      <c r="H2525" s="52"/>
      <c r="I2525" s="52"/>
      <c r="J2525" s="53"/>
      <c r="K2525" s="52"/>
      <c r="L2525" s="53"/>
      <c r="M2525" s="52"/>
      <c r="N2525" s="53"/>
      <c r="O2525" s="52"/>
      <c r="P2525" s="53"/>
      <c r="Q2525" s="52"/>
      <c r="R2525" s="53"/>
      <c r="S2525" s="52"/>
      <c r="T2525" s="53"/>
      <c r="U2525" s="52"/>
      <c r="V2525" s="49"/>
      <c r="W2525" s="46"/>
      <c r="X2525"/>
      <c r="Y2525"/>
      <c r="Z2525"/>
      <c r="AA2525"/>
      <c r="AB2525"/>
    </row>
    <row r="2526" spans="1:28" x14ac:dyDescent="0.25">
      <c r="A2526" s="60"/>
      <c r="B2526" s="37" t="str">
        <f>IFERROR(VLOOKUP(A2526,'Listing Clients'!A:K,2,0),"")</f>
        <v/>
      </c>
      <c r="C2526" s="39" t="str">
        <f>IFERROR(VLOOKUP(A2526,'Listing Clients'!A:K,3,0),"")</f>
        <v/>
      </c>
      <c r="D2526" s="24"/>
      <c r="E2526" s="57"/>
      <c r="F2526" s="54"/>
      <c r="G2526" s="54"/>
      <c r="H2526" s="50">
        <f t="shared" ref="H2526" si="9488">G2526-F2526</f>
        <v>0</v>
      </c>
      <c r="I2526" s="50">
        <f t="shared" ref="I2526" si="9489">COUNTIF(D2526:D2529,"Adulte")*H2526</f>
        <v>0</v>
      </c>
      <c r="J2526" s="47">
        <f t="shared" ref="J2526" si="9490">IF(I2526="","",I2526*Y$2)</f>
        <v>0</v>
      </c>
      <c r="K2526" s="50">
        <f t="shared" ref="K2526" si="9491">COUNTIF(D2526:D2529,"E&lt;10 ans")*H2526</f>
        <v>0</v>
      </c>
      <c r="L2526" s="47">
        <f t="shared" si="9401"/>
        <v>0</v>
      </c>
      <c r="M2526" s="50">
        <f t="shared" ref="M2526" si="9492">COUNTIF(D2526:D2529,"Invité")*H2526</f>
        <v>0</v>
      </c>
      <c r="N2526" s="47">
        <f t="shared" ref="N2526" si="9493">IF(M2526="","",M2526*AC$2)</f>
        <v>0</v>
      </c>
      <c r="O2526" s="50">
        <f t="shared" ref="O2526" si="9494">COUNTIF(D2526:D2529,"Adulte")*H2526</f>
        <v>0</v>
      </c>
      <c r="P2526" s="47">
        <f t="shared" ref="P2526" si="9495">IF(O2526="","",O2526*Z$2)</f>
        <v>0</v>
      </c>
      <c r="Q2526" s="50">
        <f t="shared" ref="Q2526" si="9496">COUNTIF(D2526:D2529,"E&lt;10 ans")*H2526</f>
        <v>0</v>
      </c>
      <c r="R2526" s="47">
        <f t="shared" ref="R2526" si="9497">IF(Q2526="","",Q2526*AB$2)</f>
        <v>0</v>
      </c>
      <c r="S2526" s="50">
        <f t="shared" ref="S2526" si="9498">COUNTIF(D2526:D2529,"Invité")*H2526</f>
        <v>0</v>
      </c>
      <c r="T2526" s="47">
        <f t="shared" ref="T2526" si="9499">IF(S2526="","",S2526*AD$2)</f>
        <v>0</v>
      </c>
      <c r="U2526" s="50">
        <f t="shared" ref="U2526" si="9500">COUNTIF(D2526:D2529,"E&lt;3 ans")</f>
        <v>0</v>
      </c>
      <c r="V2526" s="47">
        <f t="shared" ref="V2526" si="9501">SUM(J2526,L2526,N2526,P2526,R2526,T2526,AE2526)</f>
        <v>0</v>
      </c>
      <c r="W2526" s="44">
        <f t="shared" ref="W2526" si="9502">SUM(O2526,Q2526,S2526)</f>
        <v>0</v>
      </c>
      <c r="X2526"/>
      <c r="Y2526"/>
      <c r="Z2526"/>
      <c r="AA2526"/>
      <c r="AB2526"/>
    </row>
    <row r="2527" spans="1:28" x14ac:dyDescent="0.25">
      <c r="A2527" s="61"/>
      <c r="B2527" s="40"/>
      <c r="D2527" s="42"/>
      <c r="E2527" s="58"/>
      <c r="F2527" s="55"/>
      <c r="G2527" s="55"/>
      <c r="H2527" s="51"/>
      <c r="I2527" s="51"/>
      <c r="J2527" s="48"/>
      <c r="K2527" s="51"/>
      <c r="L2527" s="48"/>
      <c r="M2527" s="51"/>
      <c r="N2527" s="48"/>
      <c r="O2527" s="51"/>
      <c r="P2527" s="48"/>
      <c r="Q2527" s="51"/>
      <c r="R2527" s="48"/>
      <c r="S2527" s="51"/>
      <c r="T2527" s="48"/>
      <c r="U2527" s="51"/>
      <c r="V2527" s="48"/>
      <c r="W2527" s="45"/>
      <c r="X2527"/>
      <c r="Y2527"/>
      <c r="Z2527"/>
      <c r="AA2527"/>
      <c r="AB2527"/>
    </row>
    <row r="2528" spans="1:28" x14ac:dyDescent="0.25">
      <c r="A2528" s="61"/>
      <c r="B2528" s="40"/>
      <c r="D2528" s="42"/>
      <c r="E2528" s="58"/>
      <c r="F2528" s="55"/>
      <c r="G2528" s="55"/>
      <c r="H2528" s="51"/>
      <c r="I2528" s="51"/>
      <c r="J2528" s="48"/>
      <c r="K2528" s="51"/>
      <c r="L2528" s="48"/>
      <c r="M2528" s="51"/>
      <c r="N2528" s="48"/>
      <c r="O2528" s="51"/>
      <c r="P2528" s="48"/>
      <c r="Q2528" s="51"/>
      <c r="R2528" s="48"/>
      <c r="S2528" s="51"/>
      <c r="T2528" s="48"/>
      <c r="U2528" s="51"/>
      <c r="V2528" s="48"/>
      <c r="W2528" s="45"/>
      <c r="X2528"/>
      <c r="Y2528"/>
      <c r="Z2528"/>
      <c r="AA2528"/>
      <c r="AB2528"/>
    </row>
    <row r="2529" spans="1:28" ht="15.75" thickBot="1" x14ac:dyDescent="0.3">
      <c r="A2529" s="62"/>
      <c r="B2529" s="41"/>
      <c r="C2529" s="35"/>
      <c r="D2529" s="25"/>
      <c r="E2529" s="59"/>
      <c r="F2529" s="56"/>
      <c r="G2529" s="56"/>
      <c r="H2529" s="52"/>
      <c r="I2529" s="52"/>
      <c r="J2529" s="53"/>
      <c r="K2529" s="52"/>
      <c r="L2529" s="53"/>
      <c r="M2529" s="52"/>
      <c r="N2529" s="53"/>
      <c r="O2529" s="52"/>
      <c r="P2529" s="53"/>
      <c r="Q2529" s="52"/>
      <c r="R2529" s="53"/>
      <c r="S2529" s="52"/>
      <c r="T2529" s="53"/>
      <c r="U2529" s="52"/>
      <c r="V2529" s="49"/>
      <c r="W2529" s="46"/>
      <c r="X2529"/>
      <c r="Y2529"/>
      <c r="Z2529"/>
      <c r="AA2529"/>
      <c r="AB2529"/>
    </row>
    <row r="2530" spans="1:28" x14ac:dyDescent="0.25">
      <c r="A2530" s="60"/>
      <c r="B2530" s="37" t="str">
        <f>IFERROR(VLOOKUP(A2530,'Listing Clients'!A:K,2,0),"")</f>
        <v/>
      </c>
      <c r="C2530" s="39" t="str">
        <f>IFERROR(VLOOKUP(A2530,'Listing Clients'!A:K,3,0),"")</f>
        <v/>
      </c>
      <c r="D2530" s="24"/>
      <c r="E2530" s="57"/>
      <c r="F2530" s="54"/>
      <c r="G2530" s="54"/>
      <c r="H2530" s="50">
        <f t="shared" ref="H2530" si="9503">G2530-F2530</f>
        <v>0</v>
      </c>
      <c r="I2530" s="50">
        <f t="shared" ref="I2530" si="9504">COUNTIF(D2530:D2533,"Adulte")*H2530</f>
        <v>0</v>
      </c>
      <c r="J2530" s="47">
        <f t="shared" ref="J2530" si="9505">IF(I2530="","",I2530*Y$2)</f>
        <v>0</v>
      </c>
      <c r="K2530" s="50">
        <f t="shared" ref="K2530" si="9506">COUNTIF(D2530:D2533,"E&lt;10 ans")*H2530</f>
        <v>0</v>
      </c>
      <c r="L2530" s="47">
        <f t="shared" si="9401"/>
        <v>0</v>
      </c>
      <c r="M2530" s="50">
        <f t="shared" ref="M2530" si="9507">COUNTIF(D2530:D2533,"Invité")*H2530</f>
        <v>0</v>
      </c>
      <c r="N2530" s="47">
        <f t="shared" ref="N2530" si="9508">IF(M2530="","",M2530*AC$2)</f>
        <v>0</v>
      </c>
      <c r="O2530" s="50">
        <f t="shared" ref="O2530" si="9509">COUNTIF(D2530:D2533,"Adulte")*H2530</f>
        <v>0</v>
      </c>
      <c r="P2530" s="47">
        <f t="shared" ref="P2530" si="9510">IF(O2530="","",O2530*Z$2)</f>
        <v>0</v>
      </c>
      <c r="Q2530" s="50">
        <f t="shared" ref="Q2530" si="9511">COUNTIF(D2530:D2533,"E&lt;10 ans")*H2530</f>
        <v>0</v>
      </c>
      <c r="R2530" s="47">
        <f t="shared" ref="R2530" si="9512">IF(Q2530="","",Q2530*AB$2)</f>
        <v>0</v>
      </c>
      <c r="S2530" s="50">
        <f t="shared" ref="S2530" si="9513">COUNTIF(D2530:D2533,"Invité")*H2530</f>
        <v>0</v>
      </c>
      <c r="T2530" s="47">
        <f t="shared" ref="T2530" si="9514">IF(S2530="","",S2530*AD$2)</f>
        <v>0</v>
      </c>
      <c r="U2530" s="50">
        <f t="shared" ref="U2530" si="9515">COUNTIF(D2530:D2533,"E&lt;3 ans")</f>
        <v>0</v>
      </c>
      <c r="V2530" s="47">
        <f t="shared" ref="V2530" si="9516">SUM(J2530,L2530,N2530,P2530,R2530,T2530,AE2530)</f>
        <v>0</v>
      </c>
      <c r="W2530" s="44">
        <f t="shared" ref="W2530" si="9517">SUM(O2530,Q2530,S2530)</f>
        <v>0</v>
      </c>
      <c r="X2530"/>
      <c r="Y2530"/>
      <c r="Z2530"/>
      <c r="AA2530"/>
      <c r="AB2530"/>
    </row>
    <row r="2531" spans="1:28" x14ac:dyDescent="0.25">
      <c r="A2531" s="61"/>
      <c r="B2531" s="40"/>
      <c r="D2531" s="42"/>
      <c r="E2531" s="58"/>
      <c r="F2531" s="55"/>
      <c r="G2531" s="55"/>
      <c r="H2531" s="51"/>
      <c r="I2531" s="51"/>
      <c r="J2531" s="48"/>
      <c r="K2531" s="51"/>
      <c r="L2531" s="48"/>
      <c r="M2531" s="51"/>
      <c r="N2531" s="48"/>
      <c r="O2531" s="51"/>
      <c r="P2531" s="48"/>
      <c r="Q2531" s="51"/>
      <c r="R2531" s="48"/>
      <c r="S2531" s="51"/>
      <c r="T2531" s="48"/>
      <c r="U2531" s="51"/>
      <c r="V2531" s="48"/>
      <c r="W2531" s="45"/>
      <c r="X2531"/>
      <c r="Y2531"/>
      <c r="Z2531"/>
      <c r="AA2531"/>
      <c r="AB2531"/>
    </row>
    <row r="2532" spans="1:28" x14ac:dyDescent="0.25">
      <c r="A2532" s="61"/>
      <c r="B2532" s="40"/>
      <c r="D2532" s="42"/>
      <c r="E2532" s="58"/>
      <c r="F2532" s="55"/>
      <c r="G2532" s="55"/>
      <c r="H2532" s="51"/>
      <c r="I2532" s="51"/>
      <c r="J2532" s="48"/>
      <c r="K2532" s="51"/>
      <c r="L2532" s="48"/>
      <c r="M2532" s="51"/>
      <c r="N2532" s="48"/>
      <c r="O2532" s="51"/>
      <c r="P2532" s="48"/>
      <c r="Q2532" s="51"/>
      <c r="R2532" s="48"/>
      <c r="S2532" s="51"/>
      <c r="T2532" s="48"/>
      <c r="U2532" s="51"/>
      <c r="V2532" s="48"/>
      <c r="W2532" s="45"/>
      <c r="X2532"/>
      <c r="Y2532"/>
      <c r="Z2532"/>
      <c r="AA2532"/>
      <c r="AB2532"/>
    </row>
    <row r="2533" spans="1:28" ht="15.75" thickBot="1" x14ac:dyDescent="0.3">
      <c r="A2533" s="62"/>
      <c r="B2533" s="41"/>
      <c r="C2533" s="35"/>
      <c r="D2533" s="25"/>
      <c r="E2533" s="59"/>
      <c r="F2533" s="56"/>
      <c r="G2533" s="56"/>
      <c r="H2533" s="52"/>
      <c r="I2533" s="52"/>
      <c r="J2533" s="53"/>
      <c r="K2533" s="52"/>
      <c r="L2533" s="53"/>
      <c r="M2533" s="52"/>
      <c r="N2533" s="53"/>
      <c r="O2533" s="52"/>
      <c r="P2533" s="53"/>
      <c r="Q2533" s="52"/>
      <c r="R2533" s="53"/>
      <c r="S2533" s="52"/>
      <c r="T2533" s="53"/>
      <c r="U2533" s="52"/>
      <c r="V2533" s="49"/>
      <c r="W2533" s="46"/>
      <c r="X2533"/>
      <c r="Y2533"/>
      <c r="Z2533"/>
      <c r="AA2533"/>
      <c r="AB2533"/>
    </row>
    <row r="2534" spans="1:28" x14ac:dyDescent="0.25">
      <c r="A2534" s="60"/>
      <c r="B2534" s="37" t="str">
        <f>IFERROR(VLOOKUP(A2534,'Listing Clients'!A:K,2,0),"")</f>
        <v/>
      </c>
      <c r="C2534" s="39" t="str">
        <f>IFERROR(VLOOKUP(A2534,'Listing Clients'!A:K,3,0),"")</f>
        <v/>
      </c>
      <c r="D2534" s="24"/>
      <c r="E2534" s="57"/>
      <c r="F2534" s="54"/>
      <c r="G2534" s="54"/>
      <c r="H2534" s="50">
        <f t="shared" ref="H2534" si="9518">G2534-F2534</f>
        <v>0</v>
      </c>
      <c r="I2534" s="50">
        <f t="shared" ref="I2534" si="9519">COUNTIF(D2534:D2537,"Adulte")*H2534</f>
        <v>0</v>
      </c>
      <c r="J2534" s="47">
        <f t="shared" ref="J2534" si="9520">IF(I2534="","",I2534*Y$2)</f>
        <v>0</v>
      </c>
      <c r="K2534" s="50">
        <f t="shared" ref="K2534" si="9521">COUNTIF(D2534:D2537,"E&lt;10 ans")*H2534</f>
        <v>0</v>
      </c>
      <c r="L2534" s="47">
        <f t="shared" si="9401"/>
        <v>0</v>
      </c>
      <c r="M2534" s="50">
        <f t="shared" ref="M2534" si="9522">COUNTIF(D2534:D2537,"Invité")*H2534</f>
        <v>0</v>
      </c>
      <c r="N2534" s="47">
        <f t="shared" ref="N2534" si="9523">IF(M2534="","",M2534*AC$2)</f>
        <v>0</v>
      </c>
      <c r="O2534" s="50">
        <f t="shared" ref="O2534" si="9524">COUNTIF(D2534:D2537,"Adulte")*H2534</f>
        <v>0</v>
      </c>
      <c r="P2534" s="47">
        <f t="shared" ref="P2534" si="9525">IF(O2534="","",O2534*Z$2)</f>
        <v>0</v>
      </c>
      <c r="Q2534" s="50">
        <f t="shared" ref="Q2534" si="9526">COUNTIF(D2534:D2537,"E&lt;10 ans")*H2534</f>
        <v>0</v>
      </c>
      <c r="R2534" s="47">
        <f t="shared" ref="R2534" si="9527">IF(Q2534="","",Q2534*AB$2)</f>
        <v>0</v>
      </c>
      <c r="S2534" s="50">
        <f t="shared" ref="S2534" si="9528">COUNTIF(D2534:D2537,"Invité")*H2534</f>
        <v>0</v>
      </c>
      <c r="T2534" s="47">
        <f t="shared" ref="T2534" si="9529">IF(S2534="","",S2534*AD$2)</f>
        <v>0</v>
      </c>
      <c r="U2534" s="50">
        <f t="shared" ref="U2534" si="9530">COUNTIF(D2534:D2537,"E&lt;3 ans")</f>
        <v>0</v>
      </c>
      <c r="V2534" s="47">
        <f t="shared" ref="V2534" si="9531">SUM(J2534,L2534,N2534,P2534,R2534,T2534,AE2534)</f>
        <v>0</v>
      </c>
      <c r="W2534" s="44">
        <f t="shared" ref="W2534" si="9532">SUM(O2534,Q2534,S2534)</f>
        <v>0</v>
      </c>
      <c r="X2534"/>
      <c r="Y2534"/>
      <c r="Z2534"/>
      <c r="AA2534"/>
      <c r="AB2534"/>
    </row>
    <row r="2535" spans="1:28" x14ac:dyDescent="0.25">
      <c r="A2535" s="61"/>
      <c r="B2535" s="40"/>
      <c r="D2535" s="42"/>
      <c r="E2535" s="58"/>
      <c r="F2535" s="55"/>
      <c r="G2535" s="55"/>
      <c r="H2535" s="51"/>
      <c r="I2535" s="51"/>
      <c r="J2535" s="48"/>
      <c r="K2535" s="51"/>
      <c r="L2535" s="48"/>
      <c r="M2535" s="51"/>
      <c r="N2535" s="48"/>
      <c r="O2535" s="51"/>
      <c r="P2535" s="48"/>
      <c r="Q2535" s="51"/>
      <c r="R2535" s="48"/>
      <c r="S2535" s="51"/>
      <c r="T2535" s="48"/>
      <c r="U2535" s="51"/>
      <c r="V2535" s="48"/>
      <c r="W2535" s="45"/>
      <c r="X2535"/>
      <c r="Y2535"/>
      <c r="Z2535"/>
      <c r="AA2535"/>
      <c r="AB2535"/>
    </row>
    <row r="2536" spans="1:28" x14ac:dyDescent="0.25">
      <c r="A2536" s="61"/>
      <c r="B2536" s="40"/>
      <c r="D2536" s="42"/>
      <c r="E2536" s="58"/>
      <c r="F2536" s="55"/>
      <c r="G2536" s="55"/>
      <c r="H2536" s="51"/>
      <c r="I2536" s="51"/>
      <c r="J2536" s="48"/>
      <c r="K2536" s="51"/>
      <c r="L2536" s="48"/>
      <c r="M2536" s="51"/>
      <c r="N2536" s="48"/>
      <c r="O2536" s="51"/>
      <c r="P2536" s="48"/>
      <c r="Q2536" s="51"/>
      <c r="R2536" s="48"/>
      <c r="S2536" s="51"/>
      <c r="T2536" s="48"/>
      <c r="U2536" s="51"/>
      <c r="V2536" s="48"/>
      <c r="W2536" s="45"/>
      <c r="X2536"/>
      <c r="Y2536"/>
      <c r="Z2536"/>
      <c r="AA2536"/>
      <c r="AB2536"/>
    </row>
    <row r="2537" spans="1:28" ht="15.75" thickBot="1" x14ac:dyDescent="0.3">
      <c r="A2537" s="62"/>
      <c r="B2537" s="41"/>
      <c r="C2537" s="35"/>
      <c r="D2537" s="25"/>
      <c r="E2537" s="59"/>
      <c r="F2537" s="56"/>
      <c r="G2537" s="56"/>
      <c r="H2537" s="52"/>
      <c r="I2537" s="52"/>
      <c r="J2537" s="53"/>
      <c r="K2537" s="52"/>
      <c r="L2537" s="53"/>
      <c r="M2537" s="52"/>
      <c r="N2537" s="53"/>
      <c r="O2537" s="52"/>
      <c r="P2537" s="53"/>
      <c r="Q2537" s="52"/>
      <c r="R2537" s="53"/>
      <c r="S2537" s="52"/>
      <c r="T2537" s="53"/>
      <c r="U2537" s="52"/>
      <c r="V2537" s="49"/>
      <c r="W2537" s="46"/>
      <c r="X2537"/>
      <c r="Y2537"/>
      <c r="Z2537"/>
      <c r="AA2537"/>
      <c r="AB2537"/>
    </row>
    <row r="2538" spans="1:28" x14ac:dyDescent="0.25">
      <c r="A2538" s="60"/>
      <c r="B2538" s="37" t="str">
        <f>IFERROR(VLOOKUP(A2538,'Listing Clients'!A:K,2,0),"")</f>
        <v/>
      </c>
      <c r="C2538" s="39" t="str">
        <f>IFERROR(VLOOKUP(A2538,'Listing Clients'!A:K,3,0),"")</f>
        <v/>
      </c>
      <c r="D2538" s="24"/>
      <c r="E2538" s="57"/>
      <c r="F2538" s="54"/>
      <c r="G2538" s="54"/>
      <c r="H2538" s="50">
        <f t="shared" ref="H2538" si="9533">G2538-F2538</f>
        <v>0</v>
      </c>
      <c r="I2538" s="50">
        <f t="shared" ref="I2538" si="9534">COUNTIF(D2538:D2541,"Adulte")*H2538</f>
        <v>0</v>
      </c>
      <c r="J2538" s="47">
        <f t="shared" ref="J2538" si="9535">IF(I2538="","",I2538*Y$2)</f>
        <v>0</v>
      </c>
      <c r="K2538" s="50">
        <f t="shared" ref="K2538" si="9536">COUNTIF(D2538:D2541,"E&lt;10 ans")*H2538</f>
        <v>0</v>
      </c>
      <c r="L2538" s="47">
        <f t="shared" si="9401"/>
        <v>0</v>
      </c>
      <c r="M2538" s="50">
        <f t="shared" ref="M2538" si="9537">COUNTIF(D2538:D2541,"Invité")*H2538</f>
        <v>0</v>
      </c>
      <c r="N2538" s="47">
        <f t="shared" ref="N2538" si="9538">IF(M2538="","",M2538*AC$2)</f>
        <v>0</v>
      </c>
      <c r="O2538" s="50">
        <f t="shared" ref="O2538" si="9539">COUNTIF(D2538:D2541,"Adulte")*H2538</f>
        <v>0</v>
      </c>
      <c r="P2538" s="47">
        <f t="shared" ref="P2538" si="9540">IF(O2538="","",O2538*Z$2)</f>
        <v>0</v>
      </c>
      <c r="Q2538" s="50">
        <f t="shared" ref="Q2538" si="9541">COUNTIF(D2538:D2541,"E&lt;10 ans")*H2538</f>
        <v>0</v>
      </c>
      <c r="R2538" s="47">
        <f t="shared" ref="R2538" si="9542">IF(Q2538="","",Q2538*AB$2)</f>
        <v>0</v>
      </c>
      <c r="S2538" s="50">
        <f t="shared" ref="S2538" si="9543">COUNTIF(D2538:D2541,"Invité")*H2538</f>
        <v>0</v>
      </c>
      <c r="T2538" s="47">
        <f t="shared" ref="T2538" si="9544">IF(S2538="","",S2538*AD$2)</f>
        <v>0</v>
      </c>
      <c r="U2538" s="50">
        <f t="shared" ref="U2538" si="9545">COUNTIF(D2538:D2541,"E&lt;3 ans")</f>
        <v>0</v>
      </c>
      <c r="V2538" s="47">
        <f t="shared" ref="V2538" si="9546">SUM(J2538,L2538,N2538,P2538,R2538,T2538,AE2538)</f>
        <v>0</v>
      </c>
      <c r="W2538" s="44">
        <f t="shared" ref="W2538" si="9547">SUM(O2538,Q2538,S2538)</f>
        <v>0</v>
      </c>
      <c r="X2538"/>
      <c r="Y2538"/>
      <c r="Z2538"/>
      <c r="AA2538"/>
      <c r="AB2538"/>
    </row>
    <row r="2539" spans="1:28" x14ac:dyDescent="0.25">
      <c r="A2539" s="61"/>
      <c r="B2539" s="40"/>
      <c r="D2539" s="42"/>
      <c r="E2539" s="58"/>
      <c r="F2539" s="55"/>
      <c r="G2539" s="55"/>
      <c r="H2539" s="51"/>
      <c r="I2539" s="51"/>
      <c r="J2539" s="48"/>
      <c r="K2539" s="51"/>
      <c r="L2539" s="48"/>
      <c r="M2539" s="51"/>
      <c r="N2539" s="48"/>
      <c r="O2539" s="51"/>
      <c r="P2539" s="48"/>
      <c r="Q2539" s="51"/>
      <c r="R2539" s="48"/>
      <c r="S2539" s="51"/>
      <c r="T2539" s="48"/>
      <c r="U2539" s="51"/>
      <c r="V2539" s="48"/>
      <c r="W2539" s="45"/>
      <c r="X2539"/>
      <c r="Y2539"/>
      <c r="Z2539"/>
      <c r="AA2539"/>
      <c r="AB2539"/>
    </row>
    <row r="2540" spans="1:28" x14ac:dyDescent="0.25">
      <c r="A2540" s="61"/>
      <c r="B2540" s="40"/>
      <c r="D2540" s="42"/>
      <c r="E2540" s="58"/>
      <c r="F2540" s="55"/>
      <c r="G2540" s="55"/>
      <c r="H2540" s="51"/>
      <c r="I2540" s="51"/>
      <c r="J2540" s="48"/>
      <c r="K2540" s="51"/>
      <c r="L2540" s="48"/>
      <c r="M2540" s="51"/>
      <c r="N2540" s="48"/>
      <c r="O2540" s="51"/>
      <c r="P2540" s="48"/>
      <c r="Q2540" s="51"/>
      <c r="R2540" s="48"/>
      <c r="S2540" s="51"/>
      <c r="T2540" s="48"/>
      <c r="U2540" s="51"/>
      <c r="V2540" s="48"/>
      <c r="W2540" s="45"/>
      <c r="X2540"/>
      <c r="Y2540"/>
      <c r="Z2540"/>
      <c r="AA2540"/>
      <c r="AB2540"/>
    </row>
    <row r="2541" spans="1:28" ht="15.75" thickBot="1" x14ac:dyDescent="0.3">
      <c r="A2541" s="62"/>
      <c r="B2541" s="41"/>
      <c r="C2541" s="35"/>
      <c r="D2541" s="25"/>
      <c r="E2541" s="59"/>
      <c r="F2541" s="56"/>
      <c r="G2541" s="56"/>
      <c r="H2541" s="52"/>
      <c r="I2541" s="52"/>
      <c r="J2541" s="53"/>
      <c r="K2541" s="52"/>
      <c r="L2541" s="53"/>
      <c r="M2541" s="52"/>
      <c r="N2541" s="53"/>
      <c r="O2541" s="52"/>
      <c r="P2541" s="53"/>
      <c r="Q2541" s="52"/>
      <c r="R2541" s="53"/>
      <c r="S2541" s="52"/>
      <c r="T2541" s="53"/>
      <c r="U2541" s="52"/>
      <c r="V2541" s="49"/>
      <c r="W2541" s="46"/>
      <c r="X2541"/>
      <c r="Y2541"/>
      <c r="Z2541"/>
      <c r="AA2541"/>
      <c r="AB2541"/>
    </row>
    <row r="2542" spans="1:28" x14ac:dyDescent="0.25">
      <c r="A2542" s="60"/>
      <c r="B2542" s="37" t="str">
        <f>IFERROR(VLOOKUP(A2542,'Listing Clients'!A:K,2,0),"")</f>
        <v/>
      </c>
      <c r="C2542" s="39" t="str">
        <f>IFERROR(VLOOKUP(A2542,'Listing Clients'!A:K,3,0),"")</f>
        <v/>
      </c>
      <c r="D2542" s="24"/>
      <c r="E2542" s="57"/>
      <c r="F2542" s="54"/>
      <c r="G2542" s="54"/>
      <c r="H2542" s="50">
        <f t="shared" ref="H2542" si="9548">G2542-F2542</f>
        <v>0</v>
      </c>
      <c r="I2542" s="50">
        <f t="shared" ref="I2542" si="9549">COUNTIF(D2542:D2545,"Adulte")*H2542</f>
        <v>0</v>
      </c>
      <c r="J2542" s="47">
        <f t="shared" ref="J2542" si="9550">IF(I2542="","",I2542*Y$2)</f>
        <v>0</v>
      </c>
      <c r="K2542" s="50">
        <f t="shared" ref="K2542" si="9551">COUNTIF(D2542:D2545,"E&lt;10 ans")*H2542</f>
        <v>0</v>
      </c>
      <c r="L2542" s="47">
        <f t="shared" si="9401"/>
        <v>0</v>
      </c>
      <c r="M2542" s="50">
        <f t="shared" ref="M2542" si="9552">COUNTIF(D2542:D2545,"Invité")*H2542</f>
        <v>0</v>
      </c>
      <c r="N2542" s="47">
        <f t="shared" ref="N2542" si="9553">IF(M2542="","",M2542*AC$2)</f>
        <v>0</v>
      </c>
      <c r="O2542" s="50">
        <f t="shared" ref="O2542" si="9554">COUNTIF(D2542:D2545,"Adulte")*H2542</f>
        <v>0</v>
      </c>
      <c r="P2542" s="47">
        <f t="shared" ref="P2542" si="9555">IF(O2542="","",O2542*Z$2)</f>
        <v>0</v>
      </c>
      <c r="Q2542" s="50">
        <f t="shared" ref="Q2542" si="9556">COUNTIF(D2542:D2545,"E&lt;10 ans")*H2542</f>
        <v>0</v>
      </c>
      <c r="R2542" s="47">
        <f t="shared" ref="R2542" si="9557">IF(Q2542="","",Q2542*AB$2)</f>
        <v>0</v>
      </c>
      <c r="S2542" s="50">
        <f t="shared" ref="S2542" si="9558">COUNTIF(D2542:D2545,"Invité")*H2542</f>
        <v>0</v>
      </c>
      <c r="T2542" s="47">
        <f t="shared" ref="T2542" si="9559">IF(S2542="","",S2542*AD$2)</f>
        <v>0</v>
      </c>
      <c r="U2542" s="50">
        <f t="shared" ref="U2542" si="9560">COUNTIF(D2542:D2545,"E&lt;3 ans")</f>
        <v>0</v>
      </c>
      <c r="V2542" s="47">
        <f t="shared" ref="V2542" si="9561">SUM(J2542,L2542,N2542,P2542,R2542,T2542,AE2542)</f>
        <v>0</v>
      </c>
      <c r="W2542" s="44">
        <f t="shared" ref="W2542" si="9562">SUM(O2542,Q2542,S2542)</f>
        <v>0</v>
      </c>
      <c r="X2542"/>
      <c r="Y2542"/>
      <c r="Z2542"/>
      <c r="AA2542"/>
      <c r="AB2542"/>
    </row>
    <row r="2543" spans="1:28" x14ac:dyDescent="0.25">
      <c r="A2543" s="61"/>
      <c r="B2543" s="40"/>
      <c r="D2543" s="42"/>
      <c r="E2543" s="58"/>
      <c r="F2543" s="55"/>
      <c r="G2543" s="55"/>
      <c r="H2543" s="51"/>
      <c r="I2543" s="51"/>
      <c r="J2543" s="48"/>
      <c r="K2543" s="51"/>
      <c r="L2543" s="48"/>
      <c r="M2543" s="51"/>
      <c r="N2543" s="48"/>
      <c r="O2543" s="51"/>
      <c r="P2543" s="48"/>
      <c r="Q2543" s="51"/>
      <c r="R2543" s="48"/>
      <c r="S2543" s="51"/>
      <c r="T2543" s="48"/>
      <c r="U2543" s="51"/>
      <c r="V2543" s="48"/>
      <c r="W2543" s="45"/>
      <c r="X2543"/>
      <c r="Y2543"/>
      <c r="Z2543"/>
      <c r="AA2543"/>
      <c r="AB2543"/>
    </row>
    <row r="2544" spans="1:28" x14ac:dyDescent="0.25">
      <c r="A2544" s="61"/>
      <c r="B2544" s="40"/>
      <c r="D2544" s="42"/>
      <c r="E2544" s="58"/>
      <c r="F2544" s="55"/>
      <c r="G2544" s="55"/>
      <c r="H2544" s="51"/>
      <c r="I2544" s="51"/>
      <c r="J2544" s="48"/>
      <c r="K2544" s="51"/>
      <c r="L2544" s="48"/>
      <c r="M2544" s="51"/>
      <c r="N2544" s="48"/>
      <c r="O2544" s="51"/>
      <c r="P2544" s="48"/>
      <c r="Q2544" s="51"/>
      <c r="R2544" s="48"/>
      <c r="S2544" s="51"/>
      <c r="T2544" s="48"/>
      <c r="U2544" s="51"/>
      <c r="V2544" s="48"/>
      <c r="W2544" s="45"/>
      <c r="X2544"/>
      <c r="Y2544"/>
      <c r="Z2544"/>
      <c r="AA2544"/>
      <c r="AB2544"/>
    </row>
    <row r="2545" spans="1:28" ht="15.75" thickBot="1" x14ac:dyDescent="0.3">
      <c r="A2545" s="62"/>
      <c r="B2545" s="41"/>
      <c r="C2545" s="35"/>
      <c r="D2545" s="25"/>
      <c r="E2545" s="59"/>
      <c r="F2545" s="56"/>
      <c r="G2545" s="56"/>
      <c r="H2545" s="52"/>
      <c r="I2545" s="52"/>
      <c r="J2545" s="53"/>
      <c r="K2545" s="52"/>
      <c r="L2545" s="53"/>
      <c r="M2545" s="52"/>
      <c r="N2545" s="53"/>
      <c r="O2545" s="52"/>
      <c r="P2545" s="53"/>
      <c r="Q2545" s="52"/>
      <c r="R2545" s="53"/>
      <c r="S2545" s="52"/>
      <c r="T2545" s="53"/>
      <c r="U2545" s="52"/>
      <c r="V2545" s="49"/>
      <c r="W2545" s="46"/>
      <c r="X2545"/>
      <c r="Y2545"/>
      <c r="Z2545"/>
      <c r="AA2545"/>
      <c r="AB2545"/>
    </row>
    <row r="2546" spans="1:28" x14ac:dyDescent="0.25">
      <c r="A2546" s="60"/>
      <c r="B2546" s="37" t="str">
        <f>IFERROR(VLOOKUP(A2546,'Listing Clients'!A:K,2,0),"")</f>
        <v/>
      </c>
      <c r="C2546" s="39" t="str">
        <f>IFERROR(VLOOKUP(A2546,'Listing Clients'!A:K,3,0),"")</f>
        <v/>
      </c>
      <c r="D2546" s="24"/>
      <c r="E2546" s="57"/>
      <c r="F2546" s="54"/>
      <c r="G2546" s="54"/>
      <c r="H2546" s="50">
        <f t="shared" ref="H2546" si="9563">G2546-F2546</f>
        <v>0</v>
      </c>
      <c r="I2546" s="50">
        <f t="shared" ref="I2546" si="9564">COUNTIF(D2546:D2549,"Adulte")*H2546</f>
        <v>0</v>
      </c>
      <c r="J2546" s="47">
        <f t="shared" ref="J2546" si="9565">IF(I2546="","",I2546*Y$2)</f>
        <v>0</v>
      </c>
      <c r="K2546" s="50">
        <f t="shared" ref="K2546" si="9566">COUNTIF(D2546:D2549,"E&lt;10 ans")*H2546</f>
        <v>0</v>
      </c>
      <c r="L2546" s="47">
        <f t="shared" si="9401"/>
        <v>0</v>
      </c>
      <c r="M2546" s="50">
        <f t="shared" ref="M2546" si="9567">COUNTIF(D2546:D2549,"Invité")*H2546</f>
        <v>0</v>
      </c>
      <c r="N2546" s="47">
        <f t="shared" ref="N2546" si="9568">IF(M2546="","",M2546*AC$2)</f>
        <v>0</v>
      </c>
      <c r="O2546" s="50">
        <f t="shared" ref="O2546" si="9569">COUNTIF(D2546:D2549,"Adulte")*H2546</f>
        <v>0</v>
      </c>
      <c r="P2546" s="47">
        <f t="shared" ref="P2546" si="9570">IF(O2546="","",O2546*Z$2)</f>
        <v>0</v>
      </c>
      <c r="Q2546" s="50">
        <f t="shared" ref="Q2546" si="9571">COUNTIF(D2546:D2549,"E&lt;10 ans")*H2546</f>
        <v>0</v>
      </c>
      <c r="R2546" s="47">
        <f t="shared" ref="R2546" si="9572">IF(Q2546="","",Q2546*AB$2)</f>
        <v>0</v>
      </c>
      <c r="S2546" s="50">
        <f t="shared" ref="S2546" si="9573">COUNTIF(D2546:D2549,"Invité")*H2546</f>
        <v>0</v>
      </c>
      <c r="T2546" s="47">
        <f t="shared" ref="T2546" si="9574">IF(S2546="","",S2546*AD$2)</f>
        <v>0</v>
      </c>
      <c r="U2546" s="50">
        <f t="shared" ref="U2546" si="9575">COUNTIF(D2546:D2549,"E&lt;3 ans")</f>
        <v>0</v>
      </c>
      <c r="V2546" s="47">
        <f t="shared" ref="V2546" si="9576">SUM(J2546,L2546,N2546,P2546,R2546,T2546,AE2546)</f>
        <v>0</v>
      </c>
      <c r="W2546" s="44">
        <f t="shared" ref="W2546" si="9577">SUM(O2546,Q2546,S2546)</f>
        <v>0</v>
      </c>
      <c r="X2546"/>
      <c r="Y2546"/>
      <c r="Z2546"/>
      <c r="AA2546"/>
      <c r="AB2546"/>
    </row>
    <row r="2547" spans="1:28" x14ac:dyDescent="0.25">
      <c r="A2547" s="61"/>
      <c r="B2547" s="40"/>
      <c r="D2547" s="42"/>
      <c r="E2547" s="58"/>
      <c r="F2547" s="55"/>
      <c r="G2547" s="55"/>
      <c r="H2547" s="51"/>
      <c r="I2547" s="51"/>
      <c r="J2547" s="48"/>
      <c r="K2547" s="51"/>
      <c r="L2547" s="48"/>
      <c r="M2547" s="51"/>
      <c r="N2547" s="48"/>
      <c r="O2547" s="51"/>
      <c r="P2547" s="48"/>
      <c r="Q2547" s="51"/>
      <c r="R2547" s="48"/>
      <c r="S2547" s="51"/>
      <c r="T2547" s="48"/>
      <c r="U2547" s="51"/>
      <c r="V2547" s="48"/>
      <c r="W2547" s="45"/>
      <c r="X2547"/>
      <c r="Y2547"/>
      <c r="Z2547"/>
      <c r="AA2547"/>
      <c r="AB2547"/>
    </row>
    <row r="2548" spans="1:28" x14ac:dyDescent="0.25">
      <c r="A2548" s="61"/>
      <c r="B2548" s="40"/>
      <c r="D2548" s="42"/>
      <c r="E2548" s="58"/>
      <c r="F2548" s="55"/>
      <c r="G2548" s="55"/>
      <c r="H2548" s="51"/>
      <c r="I2548" s="51"/>
      <c r="J2548" s="48"/>
      <c r="K2548" s="51"/>
      <c r="L2548" s="48"/>
      <c r="M2548" s="51"/>
      <c r="N2548" s="48"/>
      <c r="O2548" s="51"/>
      <c r="P2548" s="48"/>
      <c r="Q2548" s="51"/>
      <c r="R2548" s="48"/>
      <c r="S2548" s="51"/>
      <c r="T2548" s="48"/>
      <c r="U2548" s="51"/>
      <c r="V2548" s="48"/>
      <c r="W2548" s="45"/>
      <c r="X2548"/>
      <c r="Y2548"/>
      <c r="Z2548"/>
      <c r="AA2548"/>
      <c r="AB2548"/>
    </row>
    <row r="2549" spans="1:28" ht="15.75" thickBot="1" x14ac:dyDescent="0.3">
      <c r="A2549" s="62"/>
      <c r="B2549" s="41"/>
      <c r="C2549" s="35"/>
      <c r="D2549" s="25"/>
      <c r="E2549" s="59"/>
      <c r="F2549" s="56"/>
      <c r="G2549" s="56"/>
      <c r="H2549" s="52"/>
      <c r="I2549" s="52"/>
      <c r="J2549" s="53"/>
      <c r="K2549" s="52"/>
      <c r="L2549" s="53"/>
      <c r="M2549" s="52"/>
      <c r="N2549" s="53"/>
      <c r="O2549" s="52"/>
      <c r="P2549" s="53"/>
      <c r="Q2549" s="52"/>
      <c r="R2549" s="53"/>
      <c r="S2549" s="52"/>
      <c r="T2549" s="53"/>
      <c r="U2549" s="52"/>
      <c r="V2549" s="49"/>
      <c r="W2549" s="46"/>
      <c r="X2549"/>
      <c r="Y2549"/>
      <c r="Z2549"/>
      <c r="AA2549"/>
      <c r="AB2549"/>
    </row>
    <row r="2550" spans="1:28" x14ac:dyDescent="0.25">
      <c r="A2550" s="60"/>
      <c r="B2550" s="37" t="str">
        <f>IFERROR(VLOOKUP(A2550,'Listing Clients'!A:K,2,0),"")</f>
        <v/>
      </c>
      <c r="C2550" s="39" t="str">
        <f>IFERROR(VLOOKUP(A2550,'Listing Clients'!A:K,3,0),"")</f>
        <v/>
      </c>
      <c r="D2550" s="24"/>
      <c r="E2550" s="57"/>
      <c r="F2550" s="54"/>
      <c r="G2550" s="54"/>
      <c r="H2550" s="50">
        <f t="shared" ref="H2550" si="9578">G2550-F2550</f>
        <v>0</v>
      </c>
      <c r="I2550" s="50">
        <f t="shared" ref="I2550" si="9579">COUNTIF(D2550:D2553,"Adulte")*H2550</f>
        <v>0</v>
      </c>
      <c r="J2550" s="47">
        <f t="shared" ref="J2550" si="9580">IF(I2550="","",I2550*Y$2)</f>
        <v>0</v>
      </c>
      <c r="K2550" s="50">
        <f t="shared" ref="K2550" si="9581">COUNTIF(D2550:D2553,"E&lt;10 ans")*H2550</f>
        <v>0</v>
      </c>
      <c r="L2550" s="47">
        <f t="shared" si="9401"/>
        <v>0</v>
      </c>
      <c r="M2550" s="50">
        <f t="shared" ref="M2550" si="9582">COUNTIF(D2550:D2553,"Invité")*H2550</f>
        <v>0</v>
      </c>
      <c r="N2550" s="47">
        <f t="shared" ref="N2550" si="9583">IF(M2550="","",M2550*AC$2)</f>
        <v>0</v>
      </c>
      <c r="O2550" s="50">
        <f t="shared" ref="O2550" si="9584">COUNTIF(D2550:D2553,"Adulte")*H2550</f>
        <v>0</v>
      </c>
      <c r="P2550" s="47">
        <f t="shared" ref="P2550" si="9585">IF(O2550="","",O2550*Z$2)</f>
        <v>0</v>
      </c>
      <c r="Q2550" s="50">
        <f t="shared" ref="Q2550" si="9586">COUNTIF(D2550:D2553,"E&lt;10 ans")*H2550</f>
        <v>0</v>
      </c>
      <c r="R2550" s="47">
        <f t="shared" ref="R2550" si="9587">IF(Q2550="","",Q2550*AB$2)</f>
        <v>0</v>
      </c>
      <c r="S2550" s="50">
        <f t="shared" ref="S2550" si="9588">COUNTIF(D2550:D2553,"Invité")*H2550</f>
        <v>0</v>
      </c>
      <c r="T2550" s="47">
        <f t="shared" ref="T2550" si="9589">IF(S2550="","",S2550*AD$2)</f>
        <v>0</v>
      </c>
      <c r="U2550" s="50">
        <f t="shared" ref="U2550" si="9590">COUNTIF(D2550:D2553,"E&lt;3 ans")</f>
        <v>0</v>
      </c>
      <c r="V2550" s="47">
        <f t="shared" ref="V2550" si="9591">SUM(J2550,L2550,N2550,P2550,R2550,T2550,AE2550)</f>
        <v>0</v>
      </c>
      <c r="W2550" s="44">
        <f t="shared" ref="W2550" si="9592">SUM(O2550,Q2550,S2550)</f>
        <v>0</v>
      </c>
      <c r="X2550"/>
      <c r="Y2550"/>
      <c r="Z2550"/>
      <c r="AA2550"/>
      <c r="AB2550"/>
    </row>
    <row r="2551" spans="1:28" x14ac:dyDescent="0.25">
      <c r="A2551" s="61"/>
      <c r="B2551" s="40"/>
      <c r="D2551" s="42"/>
      <c r="E2551" s="58"/>
      <c r="F2551" s="55"/>
      <c r="G2551" s="55"/>
      <c r="H2551" s="51"/>
      <c r="I2551" s="51"/>
      <c r="J2551" s="48"/>
      <c r="K2551" s="51"/>
      <c r="L2551" s="48"/>
      <c r="M2551" s="51"/>
      <c r="N2551" s="48"/>
      <c r="O2551" s="51"/>
      <c r="P2551" s="48"/>
      <c r="Q2551" s="51"/>
      <c r="R2551" s="48"/>
      <c r="S2551" s="51"/>
      <c r="T2551" s="48"/>
      <c r="U2551" s="51"/>
      <c r="V2551" s="48"/>
      <c r="W2551" s="45"/>
      <c r="X2551"/>
      <c r="Y2551"/>
      <c r="Z2551"/>
      <c r="AA2551"/>
      <c r="AB2551"/>
    </row>
    <row r="2552" spans="1:28" x14ac:dyDescent="0.25">
      <c r="A2552" s="61"/>
      <c r="B2552" s="40"/>
      <c r="D2552" s="42"/>
      <c r="E2552" s="58"/>
      <c r="F2552" s="55"/>
      <c r="G2552" s="55"/>
      <c r="H2552" s="51"/>
      <c r="I2552" s="51"/>
      <c r="J2552" s="48"/>
      <c r="K2552" s="51"/>
      <c r="L2552" s="48"/>
      <c r="M2552" s="51"/>
      <c r="N2552" s="48"/>
      <c r="O2552" s="51"/>
      <c r="P2552" s="48"/>
      <c r="Q2552" s="51"/>
      <c r="R2552" s="48"/>
      <c r="S2552" s="51"/>
      <c r="T2552" s="48"/>
      <c r="U2552" s="51"/>
      <c r="V2552" s="48"/>
      <c r="W2552" s="45"/>
      <c r="X2552"/>
      <c r="Y2552"/>
      <c r="Z2552"/>
      <c r="AA2552"/>
      <c r="AB2552"/>
    </row>
    <row r="2553" spans="1:28" ht="15.75" thickBot="1" x14ac:dyDescent="0.3">
      <c r="A2553" s="62"/>
      <c r="B2553" s="41"/>
      <c r="C2553" s="35"/>
      <c r="D2553" s="25"/>
      <c r="E2553" s="59"/>
      <c r="F2553" s="56"/>
      <c r="G2553" s="56"/>
      <c r="H2553" s="52"/>
      <c r="I2553" s="52"/>
      <c r="J2553" s="53"/>
      <c r="K2553" s="52"/>
      <c r="L2553" s="53"/>
      <c r="M2553" s="52"/>
      <c r="N2553" s="53"/>
      <c r="O2553" s="52"/>
      <c r="P2553" s="53"/>
      <c r="Q2553" s="52"/>
      <c r="R2553" s="53"/>
      <c r="S2553" s="52"/>
      <c r="T2553" s="53"/>
      <c r="U2553" s="52"/>
      <c r="V2553" s="49"/>
      <c r="W2553" s="46"/>
      <c r="X2553"/>
      <c r="Y2553"/>
      <c r="Z2553"/>
      <c r="AA2553"/>
      <c r="AB2553"/>
    </row>
    <row r="2554" spans="1:28" x14ac:dyDescent="0.25">
      <c r="A2554" s="60"/>
      <c r="B2554" s="37" t="str">
        <f>IFERROR(VLOOKUP(A2554,'Listing Clients'!A:K,2,0),"")</f>
        <v/>
      </c>
      <c r="C2554" s="39" t="str">
        <f>IFERROR(VLOOKUP(A2554,'Listing Clients'!A:K,3,0),"")</f>
        <v/>
      </c>
      <c r="D2554" s="24"/>
      <c r="E2554" s="57"/>
      <c r="F2554" s="54"/>
      <c r="G2554" s="54"/>
      <c r="H2554" s="50">
        <f t="shared" ref="H2554" si="9593">G2554-F2554</f>
        <v>0</v>
      </c>
      <c r="I2554" s="50">
        <f t="shared" ref="I2554" si="9594">COUNTIF(D2554:D2557,"Adulte")*H2554</f>
        <v>0</v>
      </c>
      <c r="J2554" s="47">
        <f t="shared" ref="J2554" si="9595">IF(I2554="","",I2554*Y$2)</f>
        <v>0</v>
      </c>
      <c r="K2554" s="50">
        <f t="shared" ref="K2554" si="9596">COUNTIF(D2554:D2557,"E&lt;10 ans")*H2554</f>
        <v>0</v>
      </c>
      <c r="L2554" s="47">
        <f t="shared" si="9401"/>
        <v>0</v>
      </c>
      <c r="M2554" s="50">
        <f t="shared" ref="M2554" si="9597">COUNTIF(D2554:D2557,"Invité")*H2554</f>
        <v>0</v>
      </c>
      <c r="N2554" s="47">
        <f t="shared" ref="N2554" si="9598">IF(M2554="","",M2554*AC$2)</f>
        <v>0</v>
      </c>
      <c r="O2554" s="50">
        <f t="shared" ref="O2554" si="9599">COUNTIF(D2554:D2557,"Adulte")*H2554</f>
        <v>0</v>
      </c>
      <c r="P2554" s="47">
        <f t="shared" ref="P2554" si="9600">IF(O2554="","",O2554*Z$2)</f>
        <v>0</v>
      </c>
      <c r="Q2554" s="50">
        <f t="shared" ref="Q2554" si="9601">COUNTIF(D2554:D2557,"E&lt;10 ans")*H2554</f>
        <v>0</v>
      </c>
      <c r="R2554" s="47">
        <f t="shared" ref="R2554" si="9602">IF(Q2554="","",Q2554*AB$2)</f>
        <v>0</v>
      </c>
      <c r="S2554" s="50">
        <f t="shared" ref="S2554" si="9603">COUNTIF(D2554:D2557,"Invité")*H2554</f>
        <v>0</v>
      </c>
      <c r="T2554" s="47">
        <f t="shared" ref="T2554" si="9604">IF(S2554="","",S2554*AD$2)</f>
        <v>0</v>
      </c>
      <c r="U2554" s="50">
        <f t="shared" ref="U2554" si="9605">COUNTIF(D2554:D2557,"E&lt;3 ans")</f>
        <v>0</v>
      </c>
      <c r="V2554" s="47">
        <f t="shared" ref="V2554" si="9606">SUM(J2554,L2554,N2554,P2554,R2554,T2554,AE2554)</f>
        <v>0</v>
      </c>
      <c r="W2554" s="44">
        <f t="shared" ref="W2554" si="9607">SUM(O2554,Q2554,S2554)</f>
        <v>0</v>
      </c>
      <c r="X2554"/>
      <c r="Y2554"/>
      <c r="Z2554"/>
      <c r="AA2554"/>
      <c r="AB2554"/>
    </row>
    <row r="2555" spans="1:28" x14ac:dyDescent="0.25">
      <c r="A2555" s="61"/>
      <c r="B2555" s="40"/>
      <c r="D2555" s="42"/>
      <c r="E2555" s="58"/>
      <c r="F2555" s="55"/>
      <c r="G2555" s="55"/>
      <c r="H2555" s="51"/>
      <c r="I2555" s="51"/>
      <c r="J2555" s="48"/>
      <c r="K2555" s="51"/>
      <c r="L2555" s="48"/>
      <c r="M2555" s="51"/>
      <c r="N2555" s="48"/>
      <c r="O2555" s="51"/>
      <c r="P2555" s="48"/>
      <c r="Q2555" s="51"/>
      <c r="R2555" s="48"/>
      <c r="S2555" s="51"/>
      <c r="T2555" s="48"/>
      <c r="U2555" s="51"/>
      <c r="V2555" s="48"/>
      <c r="W2555" s="45"/>
      <c r="X2555"/>
      <c r="Y2555"/>
      <c r="Z2555"/>
      <c r="AA2555"/>
      <c r="AB2555"/>
    </row>
    <row r="2556" spans="1:28" x14ac:dyDescent="0.25">
      <c r="A2556" s="61"/>
      <c r="B2556" s="40"/>
      <c r="D2556" s="42"/>
      <c r="E2556" s="58"/>
      <c r="F2556" s="55"/>
      <c r="G2556" s="55"/>
      <c r="H2556" s="51"/>
      <c r="I2556" s="51"/>
      <c r="J2556" s="48"/>
      <c r="K2556" s="51"/>
      <c r="L2556" s="48"/>
      <c r="M2556" s="51"/>
      <c r="N2556" s="48"/>
      <c r="O2556" s="51"/>
      <c r="P2556" s="48"/>
      <c r="Q2556" s="51"/>
      <c r="R2556" s="48"/>
      <c r="S2556" s="51"/>
      <c r="T2556" s="48"/>
      <c r="U2556" s="51"/>
      <c r="V2556" s="48"/>
      <c r="W2556" s="45"/>
      <c r="X2556"/>
      <c r="Y2556"/>
      <c r="Z2556"/>
      <c r="AA2556"/>
      <c r="AB2556"/>
    </row>
    <row r="2557" spans="1:28" ht="15.75" thickBot="1" x14ac:dyDescent="0.3">
      <c r="A2557" s="62"/>
      <c r="B2557" s="41"/>
      <c r="C2557" s="35"/>
      <c r="D2557" s="25"/>
      <c r="E2557" s="59"/>
      <c r="F2557" s="56"/>
      <c r="G2557" s="56"/>
      <c r="H2557" s="52"/>
      <c r="I2557" s="52"/>
      <c r="J2557" s="53"/>
      <c r="K2557" s="52"/>
      <c r="L2557" s="53"/>
      <c r="M2557" s="52"/>
      <c r="N2557" s="53"/>
      <c r="O2557" s="52"/>
      <c r="P2557" s="53"/>
      <c r="Q2557" s="52"/>
      <c r="R2557" s="53"/>
      <c r="S2557" s="52"/>
      <c r="T2557" s="53"/>
      <c r="U2557" s="52"/>
      <c r="V2557" s="49"/>
      <c r="W2557" s="46"/>
      <c r="X2557"/>
      <c r="Y2557"/>
      <c r="Z2557"/>
      <c r="AA2557"/>
      <c r="AB2557"/>
    </row>
    <row r="2558" spans="1:28" x14ac:dyDescent="0.25">
      <c r="A2558" s="60"/>
      <c r="B2558" s="37" t="str">
        <f>IFERROR(VLOOKUP(A2558,'Listing Clients'!A:K,2,0),"")</f>
        <v/>
      </c>
      <c r="C2558" s="39" t="str">
        <f>IFERROR(VLOOKUP(A2558,'Listing Clients'!A:K,3,0),"")</f>
        <v/>
      </c>
      <c r="D2558" s="24"/>
      <c r="E2558" s="57"/>
      <c r="F2558" s="54"/>
      <c r="G2558" s="54"/>
      <c r="H2558" s="50">
        <f t="shared" ref="H2558" si="9608">G2558-F2558</f>
        <v>0</v>
      </c>
      <c r="I2558" s="50">
        <f t="shared" ref="I2558" si="9609">COUNTIF(D2558:D2561,"Adulte")*H2558</f>
        <v>0</v>
      </c>
      <c r="J2558" s="47">
        <f t="shared" ref="J2558" si="9610">IF(I2558="","",I2558*Y$2)</f>
        <v>0</v>
      </c>
      <c r="K2558" s="50">
        <f t="shared" ref="K2558" si="9611">COUNTIF(D2558:D2561,"E&lt;10 ans")*H2558</f>
        <v>0</v>
      </c>
      <c r="L2558" s="47">
        <f t="shared" si="9401"/>
        <v>0</v>
      </c>
      <c r="M2558" s="50">
        <f t="shared" ref="M2558" si="9612">COUNTIF(D2558:D2561,"Invité")*H2558</f>
        <v>0</v>
      </c>
      <c r="N2558" s="47">
        <f t="shared" ref="N2558" si="9613">IF(M2558="","",M2558*AC$2)</f>
        <v>0</v>
      </c>
      <c r="O2558" s="50">
        <f t="shared" ref="O2558" si="9614">COUNTIF(D2558:D2561,"Adulte")*H2558</f>
        <v>0</v>
      </c>
      <c r="P2558" s="47">
        <f t="shared" ref="P2558" si="9615">IF(O2558="","",O2558*Z$2)</f>
        <v>0</v>
      </c>
      <c r="Q2558" s="50">
        <f t="shared" ref="Q2558" si="9616">COUNTIF(D2558:D2561,"E&lt;10 ans")*H2558</f>
        <v>0</v>
      </c>
      <c r="R2558" s="47">
        <f t="shared" ref="R2558" si="9617">IF(Q2558="","",Q2558*AB$2)</f>
        <v>0</v>
      </c>
      <c r="S2558" s="50">
        <f t="shared" ref="S2558" si="9618">COUNTIF(D2558:D2561,"Invité")*H2558</f>
        <v>0</v>
      </c>
      <c r="T2558" s="47">
        <f t="shared" ref="T2558" si="9619">IF(S2558="","",S2558*AD$2)</f>
        <v>0</v>
      </c>
      <c r="U2558" s="50">
        <f t="shared" ref="U2558" si="9620">COUNTIF(D2558:D2561,"E&lt;3 ans")</f>
        <v>0</v>
      </c>
      <c r="V2558" s="47">
        <f t="shared" ref="V2558" si="9621">SUM(J2558,L2558,N2558,P2558,R2558,T2558,AE2558)</f>
        <v>0</v>
      </c>
      <c r="W2558" s="44">
        <f t="shared" ref="W2558" si="9622">SUM(O2558,Q2558,S2558)</f>
        <v>0</v>
      </c>
      <c r="X2558"/>
      <c r="Y2558"/>
      <c r="Z2558"/>
      <c r="AA2558"/>
      <c r="AB2558"/>
    </row>
    <row r="2559" spans="1:28" x14ac:dyDescent="0.25">
      <c r="A2559" s="61"/>
      <c r="B2559" s="40"/>
      <c r="D2559" s="42"/>
      <c r="E2559" s="58"/>
      <c r="F2559" s="55"/>
      <c r="G2559" s="55"/>
      <c r="H2559" s="51"/>
      <c r="I2559" s="51"/>
      <c r="J2559" s="48"/>
      <c r="K2559" s="51"/>
      <c r="L2559" s="48"/>
      <c r="M2559" s="51"/>
      <c r="N2559" s="48"/>
      <c r="O2559" s="51"/>
      <c r="P2559" s="48"/>
      <c r="Q2559" s="51"/>
      <c r="R2559" s="48"/>
      <c r="S2559" s="51"/>
      <c r="T2559" s="48"/>
      <c r="U2559" s="51"/>
      <c r="V2559" s="48"/>
      <c r="W2559" s="45"/>
      <c r="X2559"/>
      <c r="Y2559"/>
      <c r="Z2559"/>
      <c r="AA2559"/>
      <c r="AB2559"/>
    </row>
    <row r="2560" spans="1:28" x14ac:dyDescent="0.25">
      <c r="A2560" s="61"/>
      <c r="B2560" s="40"/>
      <c r="D2560" s="42"/>
      <c r="E2560" s="58"/>
      <c r="F2560" s="55"/>
      <c r="G2560" s="55"/>
      <c r="H2560" s="51"/>
      <c r="I2560" s="51"/>
      <c r="J2560" s="48"/>
      <c r="K2560" s="51"/>
      <c r="L2560" s="48"/>
      <c r="M2560" s="51"/>
      <c r="N2560" s="48"/>
      <c r="O2560" s="51"/>
      <c r="P2560" s="48"/>
      <c r="Q2560" s="51"/>
      <c r="R2560" s="48"/>
      <c r="S2560" s="51"/>
      <c r="T2560" s="48"/>
      <c r="U2560" s="51"/>
      <c r="V2560" s="48"/>
      <c r="W2560" s="45"/>
      <c r="X2560"/>
      <c r="Y2560"/>
      <c r="Z2560"/>
      <c r="AA2560"/>
      <c r="AB2560"/>
    </row>
    <row r="2561" spans="1:28" ht="15.75" thickBot="1" x14ac:dyDescent="0.3">
      <c r="A2561" s="62"/>
      <c r="B2561" s="41"/>
      <c r="C2561" s="35"/>
      <c r="D2561" s="25"/>
      <c r="E2561" s="59"/>
      <c r="F2561" s="56"/>
      <c r="G2561" s="56"/>
      <c r="H2561" s="52"/>
      <c r="I2561" s="52"/>
      <c r="J2561" s="53"/>
      <c r="K2561" s="52"/>
      <c r="L2561" s="53"/>
      <c r="M2561" s="52"/>
      <c r="N2561" s="53"/>
      <c r="O2561" s="52"/>
      <c r="P2561" s="53"/>
      <c r="Q2561" s="52"/>
      <c r="R2561" s="53"/>
      <c r="S2561" s="52"/>
      <c r="T2561" s="53"/>
      <c r="U2561" s="52"/>
      <c r="V2561" s="49"/>
      <c r="W2561" s="46"/>
      <c r="X2561"/>
      <c r="Y2561"/>
      <c r="Z2561"/>
      <c r="AA2561"/>
      <c r="AB2561"/>
    </row>
    <row r="2562" spans="1:28" x14ac:dyDescent="0.25">
      <c r="A2562" s="60"/>
      <c r="B2562" s="37" t="str">
        <f>IFERROR(VLOOKUP(A2562,'Listing Clients'!A:K,2,0),"")</f>
        <v/>
      </c>
      <c r="C2562" s="39" t="str">
        <f>IFERROR(VLOOKUP(A2562,'Listing Clients'!A:K,3,0),"")</f>
        <v/>
      </c>
      <c r="D2562" s="24"/>
      <c r="E2562" s="57"/>
      <c r="F2562" s="54"/>
      <c r="G2562" s="54"/>
      <c r="H2562" s="50">
        <f t="shared" ref="H2562" si="9623">G2562-F2562</f>
        <v>0</v>
      </c>
      <c r="I2562" s="50">
        <f t="shared" ref="I2562" si="9624">COUNTIF(D2562:D2565,"Adulte")*H2562</f>
        <v>0</v>
      </c>
      <c r="J2562" s="47">
        <f t="shared" ref="J2562" si="9625">IF(I2562="","",I2562*Y$2)</f>
        <v>0</v>
      </c>
      <c r="K2562" s="50">
        <f t="shared" ref="K2562" si="9626">COUNTIF(D2562:D2565,"E&lt;10 ans")*H2562</f>
        <v>0</v>
      </c>
      <c r="L2562" s="47">
        <f t="shared" si="9401"/>
        <v>0</v>
      </c>
      <c r="M2562" s="50">
        <f t="shared" ref="M2562" si="9627">COUNTIF(D2562:D2565,"Invité")*H2562</f>
        <v>0</v>
      </c>
      <c r="N2562" s="47">
        <f t="shared" ref="N2562" si="9628">IF(M2562="","",M2562*AC$2)</f>
        <v>0</v>
      </c>
      <c r="O2562" s="50">
        <f t="shared" ref="O2562" si="9629">COUNTIF(D2562:D2565,"Adulte")*H2562</f>
        <v>0</v>
      </c>
      <c r="P2562" s="47">
        <f t="shared" ref="P2562" si="9630">IF(O2562="","",O2562*Z$2)</f>
        <v>0</v>
      </c>
      <c r="Q2562" s="50">
        <f t="shared" ref="Q2562" si="9631">COUNTIF(D2562:D2565,"E&lt;10 ans")*H2562</f>
        <v>0</v>
      </c>
      <c r="R2562" s="47">
        <f t="shared" ref="R2562" si="9632">IF(Q2562="","",Q2562*AB$2)</f>
        <v>0</v>
      </c>
      <c r="S2562" s="50">
        <f t="shared" ref="S2562" si="9633">COUNTIF(D2562:D2565,"Invité")*H2562</f>
        <v>0</v>
      </c>
      <c r="T2562" s="47">
        <f t="shared" ref="T2562" si="9634">IF(S2562="","",S2562*AD$2)</f>
        <v>0</v>
      </c>
      <c r="U2562" s="50">
        <f t="shared" ref="U2562" si="9635">COUNTIF(D2562:D2565,"E&lt;3 ans")</f>
        <v>0</v>
      </c>
      <c r="V2562" s="47">
        <f t="shared" ref="V2562" si="9636">SUM(J2562,L2562,N2562,P2562,R2562,T2562,AE2562)</f>
        <v>0</v>
      </c>
      <c r="W2562" s="44">
        <f t="shared" ref="W2562" si="9637">SUM(O2562,Q2562,S2562)</f>
        <v>0</v>
      </c>
      <c r="X2562"/>
      <c r="Y2562"/>
      <c r="Z2562"/>
      <c r="AA2562"/>
      <c r="AB2562"/>
    </row>
    <row r="2563" spans="1:28" x14ac:dyDescent="0.25">
      <c r="A2563" s="61"/>
      <c r="B2563" s="40"/>
      <c r="D2563" s="42"/>
      <c r="E2563" s="58"/>
      <c r="F2563" s="55"/>
      <c r="G2563" s="55"/>
      <c r="H2563" s="51"/>
      <c r="I2563" s="51"/>
      <c r="J2563" s="48"/>
      <c r="K2563" s="51"/>
      <c r="L2563" s="48"/>
      <c r="M2563" s="51"/>
      <c r="N2563" s="48"/>
      <c r="O2563" s="51"/>
      <c r="P2563" s="48"/>
      <c r="Q2563" s="51"/>
      <c r="R2563" s="48"/>
      <c r="S2563" s="51"/>
      <c r="T2563" s="48"/>
      <c r="U2563" s="51"/>
      <c r="V2563" s="48"/>
      <c r="W2563" s="45"/>
      <c r="X2563"/>
      <c r="Y2563"/>
      <c r="Z2563"/>
      <c r="AA2563"/>
      <c r="AB2563"/>
    </row>
    <row r="2564" spans="1:28" x14ac:dyDescent="0.25">
      <c r="A2564" s="61"/>
      <c r="B2564" s="40"/>
      <c r="D2564" s="42"/>
      <c r="E2564" s="58"/>
      <c r="F2564" s="55"/>
      <c r="G2564" s="55"/>
      <c r="H2564" s="51"/>
      <c r="I2564" s="51"/>
      <c r="J2564" s="48"/>
      <c r="K2564" s="51"/>
      <c r="L2564" s="48"/>
      <c r="M2564" s="51"/>
      <c r="N2564" s="48"/>
      <c r="O2564" s="51"/>
      <c r="P2564" s="48"/>
      <c r="Q2564" s="51"/>
      <c r="R2564" s="48"/>
      <c r="S2564" s="51"/>
      <c r="T2564" s="48"/>
      <c r="U2564" s="51"/>
      <c r="V2564" s="48"/>
      <c r="W2564" s="45"/>
      <c r="X2564"/>
      <c r="Y2564"/>
      <c r="Z2564"/>
      <c r="AA2564"/>
      <c r="AB2564"/>
    </row>
    <row r="2565" spans="1:28" ht="15.75" thickBot="1" x14ac:dyDescent="0.3">
      <c r="A2565" s="62"/>
      <c r="B2565" s="41"/>
      <c r="C2565" s="35"/>
      <c r="D2565" s="25"/>
      <c r="E2565" s="59"/>
      <c r="F2565" s="56"/>
      <c r="G2565" s="56"/>
      <c r="H2565" s="52"/>
      <c r="I2565" s="52"/>
      <c r="J2565" s="53"/>
      <c r="K2565" s="52"/>
      <c r="L2565" s="53"/>
      <c r="M2565" s="52"/>
      <c r="N2565" s="53"/>
      <c r="O2565" s="52"/>
      <c r="P2565" s="53"/>
      <c r="Q2565" s="52"/>
      <c r="R2565" s="53"/>
      <c r="S2565" s="52"/>
      <c r="T2565" s="53"/>
      <c r="U2565" s="52"/>
      <c r="V2565" s="49"/>
      <c r="W2565" s="46"/>
      <c r="X2565"/>
      <c r="Y2565"/>
      <c r="Z2565"/>
      <c r="AA2565"/>
      <c r="AB2565"/>
    </row>
    <row r="2566" spans="1:28" x14ac:dyDescent="0.25">
      <c r="A2566" s="60"/>
      <c r="B2566" s="37" t="str">
        <f>IFERROR(VLOOKUP(A2566,'Listing Clients'!A:K,2,0),"")</f>
        <v/>
      </c>
      <c r="C2566" s="39" t="str">
        <f>IFERROR(VLOOKUP(A2566,'Listing Clients'!A:K,3,0),"")</f>
        <v/>
      </c>
      <c r="D2566" s="24"/>
      <c r="E2566" s="57"/>
      <c r="F2566" s="54"/>
      <c r="G2566" s="54"/>
      <c r="H2566" s="50">
        <f t="shared" ref="H2566" si="9638">G2566-F2566</f>
        <v>0</v>
      </c>
      <c r="I2566" s="50">
        <f t="shared" ref="I2566" si="9639">COUNTIF(D2566:D2569,"Adulte")*H2566</f>
        <v>0</v>
      </c>
      <c r="J2566" s="47">
        <f t="shared" ref="J2566" si="9640">IF(I2566="","",I2566*Y$2)</f>
        <v>0</v>
      </c>
      <c r="K2566" s="50">
        <f t="shared" ref="K2566" si="9641">COUNTIF(D2566:D2569,"E&lt;10 ans")*H2566</f>
        <v>0</v>
      </c>
      <c r="L2566" s="47">
        <f t="shared" ref="L2566:L2626" si="9642">IF(K2566="","",K2566*AA$2)</f>
        <v>0</v>
      </c>
      <c r="M2566" s="50">
        <f t="shared" ref="M2566" si="9643">COUNTIF(D2566:D2569,"Invité")*H2566</f>
        <v>0</v>
      </c>
      <c r="N2566" s="47">
        <f t="shared" ref="N2566" si="9644">IF(M2566="","",M2566*AC$2)</f>
        <v>0</v>
      </c>
      <c r="O2566" s="50">
        <f t="shared" ref="O2566" si="9645">COUNTIF(D2566:D2569,"Adulte")*H2566</f>
        <v>0</v>
      </c>
      <c r="P2566" s="47">
        <f t="shared" ref="P2566" si="9646">IF(O2566="","",O2566*Z$2)</f>
        <v>0</v>
      </c>
      <c r="Q2566" s="50">
        <f t="shared" ref="Q2566" si="9647">COUNTIF(D2566:D2569,"E&lt;10 ans")*H2566</f>
        <v>0</v>
      </c>
      <c r="R2566" s="47">
        <f t="shared" ref="R2566" si="9648">IF(Q2566="","",Q2566*AB$2)</f>
        <v>0</v>
      </c>
      <c r="S2566" s="50">
        <f t="shared" ref="S2566" si="9649">COUNTIF(D2566:D2569,"Invité")*H2566</f>
        <v>0</v>
      </c>
      <c r="T2566" s="47">
        <f t="shared" ref="T2566" si="9650">IF(S2566="","",S2566*AD$2)</f>
        <v>0</v>
      </c>
      <c r="U2566" s="50">
        <f t="shared" ref="U2566" si="9651">COUNTIF(D2566:D2569,"E&lt;3 ans")</f>
        <v>0</v>
      </c>
      <c r="V2566" s="47">
        <f t="shared" ref="V2566" si="9652">SUM(J2566,L2566,N2566,P2566,R2566,T2566,AE2566)</f>
        <v>0</v>
      </c>
      <c r="W2566" s="44">
        <f t="shared" ref="W2566" si="9653">SUM(O2566,Q2566,S2566)</f>
        <v>0</v>
      </c>
      <c r="X2566"/>
      <c r="Y2566"/>
      <c r="Z2566"/>
      <c r="AA2566"/>
      <c r="AB2566"/>
    </row>
    <row r="2567" spans="1:28" x14ac:dyDescent="0.25">
      <c r="A2567" s="61"/>
      <c r="B2567" s="40"/>
      <c r="D2567" s="42"/>
      <c r="E2567" s="58"/>
      <c r="F2567" s="55"/>
      <c r="G2567" s="55"/>
      <c r="H2567" s="51"/>
      <c r="I2567" s="51"/>
      <c r="J2567" s="48"/>
      <c r="K2567" s="51"/>
      <c r="L2567" s="48"/>
      <c r="M2567" s="51"/>
      <c r="N2567" s="48"/>
      <c r="O2567" s="51"/>
      <c r="P2567" s="48"/>
      <c r="Q2567" s="51"/>
      <c r="R2567" s="48"/>
      <c r="S2567" s="51"/>
      <c r="T2567" s="48"/>
      <c r="U2567" s="51"/>
      <c r="V2567" s="48"/>
      <c r="W2567" s="45"/>
      <c r="X2567"/>
      <c r="Y2567"/>
      <c r="Z2567"/>
      <c r="AA2567"/>
      <c r="AB2567"/>
    </row>
    <row r="2568" spans="1:28" x14ac:dyDescent="0.25">
      <c r="A2568" s="61"/>
      <c r="B2568" s="40"/>
      <c r="D2568" s="42"/>
      <c r="E2568" s="58"/>
      <c r="F2568" s="55"/>
      <c r="G2568" s="55"/>
      <c r="H2568" s="51"/>
      <c r="I2568" s="51"/>
      <c r="J2568" s="48"/>
      <c r="K2568" s="51"/>
      <c r="L2568" s="48"/>
      <c r="M2568" s="51"/>
      <c r="N2568" s="48"/>
      <c r="O2568" s="51"/>
      <c r="P2568" s="48"/>
      <c r="Q2568" s="51"/>
      <c r="R2568" s="48"/>
      <c r="S2568" s="51"/>
      <c r="T2568" s="48"/>
      <c r="U2568" s="51"/>
      <c r="V2568" s="48"/>
      <c r="W2568" s="45"/>
      <c r="X2568"/>
      <c r="Y2568"/>
      <c r="Z2568"/>
      <c r="AA2568"/>
      <c r="AB2568"/>
    </row>
    <row r="2569" spans="1:28" ht="15.75" thickBot="1" x14ac:dyDescent="0.3">
      <c r="A2569" s="62"/>
      <c r="B2569" s="41"/>
      <c r="C2569" s="35"/>
      <c r="D2569" s="25"/>
      <c r="E2569" s="59"/>
      <c r="F2569" s="56"/>
      <c r="G2569" s="56"/>
      <c r="H2569" s="52"/>
      <c r="I2569" s="52"/>
      <c r="J2569" s="53"/>
      <c r="K2569" s="52"/>
      <c r="L2569" s="53"/>
      <c r="M2569" s="52"/>
      <c r="N2569" s="53"/>
      <c r="O2569" s="52"/>
      <c r="P2569" s="53"/>
      <c r="Q2569" s="52"/>
      <c r="R2569" s="53"/>
      <c r="S2569" s="52"/>
      <c r="T2569" s="53"/>
      <c r="U2569" s="52"/>
      <c r="V2569" s="49"/>
      <c r="W2569" s="46"/>
      <c r="X2569"/>
      <c r="Y2569"/>
      <c r="Z2569"/>
      <c r="AA2569"/>
      <c r="AB2569"/>
    </row>
    <row r="2570" spans="1:28" x14ac:dyDescent="0.25">
      <c r="A2570" s="60"/>
      <c r="B2570" s="37" t="str">
        <f>IFERROR(VLOOKUP(A2570,'Listing Clients'!A:K,2,0),"")</f>
        <v/>
      </c>
      <c r="C2570" s="39" t="str">
        <f>IFERROR(VLOOKUP(A2570,'Listing Clients'!A:K,3,0),"")</f>
        <v/>
      </c>
      <c r="D2570" s="24"/>
      <c r="E2570" s="57"/>
      <c r="F2570" s="54"/>
      <c r="G2570" s="54"/>
      <c r="H2570" s="50">
        <f t="shared" ref="H2570" si="9654">G2570-F2570</f>
        <v>0</v>
      </c>
      <c r="I2570" s="50">
        <f t="shared" ref="I2570" si="9655">COUNTIF(D2570:D2573,"Adulte")*H2570</f>
        <v>0</v>
      </c>
      <c r="J2570" s="47">
        <f t="shared" ref="J2570" si="9656">IF(I2570="","",I2570*Y$2)</f>
        <v>0</v>
      </c>
      <c r="K2570" s="50">
        <f t="shared" ref="K2570" si="9657">COUNTIF(D2570:D2573,"E&lt;10 ans")*H2570</f>
        <v>0</v>
      </c>
      <c r="L2570" s="47">
        <f t="shared" si="9642"/>
        <v>0</v>
      </c>
      <c r="M2570" s="50">
        <f t="shared" ref="M2570" si="9658">COUNTIF(D2570:D2573,"Invité")*H2570</f>
        <v>0</v>
      </c>
      <c r="N2570" s="47">
        <f t="shared" ref="N2570" si="9659">IF(M2570="","",M2570*AC$2)</f>
        <v>0</v>
      </c>
      <c r="O2570" s="50">
        <f t="shared" ref="O2570" si="9660">COUNTIF(D2570:D2573,"Adulte")*H2570</f>
        <v>0</v>
      </c>
      <c r="P2570" s="47">
        <f t="shared" ref="P2570" si="9661">IF(O2570="","",O2570*Z$2)</f>
        <v>0</v>
      </c>
      <c r="Q2570" s="50">
        <f t="shared" ref="Q2570" si="9662">COUNTIF(D2570:D2573,"E&lt;10 ans")*H2570</f>
        <v>0</v>
      </c>
      <c r="R2570" s="47">
        <f t="shared" ref="R2570" si="9663">IF(Q2570="","",Q2570*AB$2)</f>
        <v>0</v>
      </c>
      <c r="S2570" s="50">
        <f t="shared" ref="S2570" si="9664">COUNTIF(D2570:D2573,"Invité")*H2570</f>
        <v>0</v>
      </c>
      <c r="T2570" s="47">
        <f t="shared" ref="T2570" si="9665">IF(S2570="","",S2570*AD$2)</f>
        <v>0</v>
      </c>
      <c r="U2570" s="50">
        <f t="shared" ref="U2570" si="9666">COUNTIF(D2570:D2573,"E&lt;3 ans")</f>
        <v>0</v>
      </c>
      <c r="V2570" s="47">
        <f t="shared" ref="V2570" si="9667">SUM(J2570,L2570,N2570,P2570,R2570,T2570,AE2570)</f>
        <v>0</v>
      </c>
      <c r="W2570" s="44">
        <f t="shared" ref="W2570" si="9668">SUM(O2570,Q2570,S2570)</f>
        <v>0</v>
      </c>
      <c r="X2570"/>
      <c r="Y2570"/>
      <c r="Z2570"/>
      <c r="AA2570"/>
      <c r="AB2570"/>
    </row>
    <row r="2571" spans="1:28" x14ac:dyDescent="0.25">
      <c r="A2571" s="61"/>
      <c r="B2571" s="40"/>
      <c r="D2571" s="42"/>
      <c r="E2571" s="58"/>
      <c r="F2571" s="55"/>
      <c r="G2571" s="55"/>
      <c r="H2571" s="51"/>
      <c r="I2571" s="51"/>
      <c r="J2571" s="48"/>
      <c r="K2571" s="51"/>
      <c r="L2571" s="48"/>
      <c r="M2571" s="51"/>
      <c r="N2571" s="48"/>
      <c r="O2571" s="51"/>
      <c r="P2571" s="48"/>
      <c r="Q2571" s="51"/>
      <c r="R2571" s="48"/>
      <c r="S2571" s="51"/>
      <c r="T2571" s="48"/>
      <c r="U2571" s="51"/>
      <c r="V2571" s="48"/>
      <c r="W2571" s="45"/>
      <c r="X2571"/>
      <c r="Y2571"/>
      <c r="Z2571"/>
      <c r="AA2571"/>
      <c r="AB2571"/>
    </row>
    <row r="2572" spans="1:28" x14ac:dyDescent="0.25">
      <c r="A2572" s="61"/>
      <c r="B2572" s="40"/>
      <c r="D2572" s="42"/>
      <c r="E2572" s="58"/>
      <c r="F2572" s="55"/>
      <c r="G2572" s="55"/>
      <c r="H2572" s="51"/>
      <c r="I2572" s="51"/>
      <c r="J2572" s="48"/>
      <c r="K2572" s="51"/>
      <c r="L2572" s="48"/>
      <c r="M2572" s="51"/>
      <c r="N2572" s="48"/>
      <c r="O2572" s="51"/>
      <c r="P2572" s="48"/>
      <c r="Q2572" s="51"/>
      <c r="R2572" s="48"/>
      <c r="S2572" s="51"/>
      <c r="T2572" s="48"/>
      <c r="U2572" s="51"/>
      <c r="V2572" s="48"/>
      <c r="W2572" s="45"/>
      <c r="X2572"/>
      <c r="Y2572"/>
      <c r="Z2572"/>
      <c r="AA2572"/>
      <c r="AB2572"/>
    </row>
    <row r="2573" spans="1:28" ht="15.75" thickBot="1" x14ac:dyDescent="0.3">
      <c r="A2573" s="62"/>
      <c r="B2573" s="41"/>
      <c r="C2573" s="35"/>
      <c r="D2573" s="25"/>
      <c r="E2573" s="59"/>
      <c r="F2573" s="56"/>
      <c r="G2573" s="56"/>
      <c r="H2573" s="52"/>
      <c r="I2573" s="52"/>
      <c r="J2573" s="53"/>
      <c r="K2573" s="52"/>
      <c r="L2573" s="53"/>
      <c r="M2573" s="52"/>
      <c r="N2573" s="53"/>
      <c r="O2573" s="52"/>
      <c r="P2573" s="53"/>
      <c r="Q2573" s="52"/>
      <c r="R2573" s="53"/>
      <c r="S2573" s="52"/>
      <c r="T2573" s="53"/>
      <c r="U2573" s="52"/>
      <c r="V2573" s="49"/>
      <c r="W2573" s="46"/>
      <c r="X2573"/>
      <c r="Y2573"/>
      <c r="Z2573"/>
      <c r="AA2573"/>
      <c r="AB2573"/>
    </row>
    <row r="2574" spans="1:28" x14ac:dyDescent="0.25">
      <c r="A2574" s="60"/>
      <c r="B2574" s="37" t="str">
        <f>IFERROR(VLOOKUP(A2574,'Listing Clients'!A:K,2,0),"")</f>
        <v/>
      </c>
      <c r="C2574" s="39" t="str">
        <f>IFERROR(VLOOKUP(A2574,'Listing Clients'!A:K,3,0),"")</f>
        <v/>
      </c>
      <c r="D2574" s="24"/>
      <c r="E2574" s="57"/>
      <c r="F2574" s="54"/>
      <c r="G2574" s="54"/>
      <c r="H2574" s="50">
        <f t="shared" ref="H2574" si="9669">G2574-F2574</f>
        <v>0</v>
      </c>
      <c r="I2574" s="50">
        <f t="shared" ref="I2574" si="9670">COUNTIF(D2574:D2577,"Adulte")*H2574</f>
        <v>0</v>
      </c>
      <c r="J2574" s="47">
        <f t="shared" ref="J2574" si="9671">IF(I2574="","",I2574*Y$2)</f>
        <v>0</v>
      </c>
      <c r="K2574" s="50">
        <f t="shared" ref="K2574" si="9672">COUNTIF(D2574:D2577,"E&lt;10 ans")*H2574</f>
        <v>0</v>
      </c>
      <c r="L2574" s="47">
        <f t="shared" si="9642"/>
        <v>0</v>
      </c>
      <c r="M2574" s="50">
        <f t="shared" ref="M2574" si="9673">COUNTIF(D2574:D2577,"Invité")*H2574</f>
        <v>0</v>
      </c>
      <c r="N2574" s="47">
        <f t="shared" ref="N2574" si="9674">IF(M2574="","",M2574*AC$2)</f>
        <v>0</v>
      </c>
      <c r="O2574" s="50">
        <f t="shared" ref="O2574" si="9675">COUNTIF(D2574:D2577,"Adulte")*H2574</f>
        <v>0</v>
      </c>
      <c r="P2574" s="47">
        <f t="shared" ref="P2574" si="9676">IF(O2574="","",O2574*Z$2)</f>
        <v>0</v>
      </c>
      <c r="Q2574" s="50">
        <f t="shared" ref="Q2574" si="9677">COUNTIF(D2574:D2577,"E&lt;10 ans")*H2574</f>
        <v>0</v>
      </c>
      <c r="R2574" s="47">
        <f t="shared" ref="R2574" si="9678">IF(Q2574="","",Q2574*AB$2)</f>
        <v>0</v>
      </c>
      <c r="S2574" s="50">
        <f t="shared" ref="S2574" si="9679">COUNTIF(D2574:D2577,"Invité")*H2574</f>
        <v>0</v>
      </c>
      <c r="T2574" s="47">
        <f t="shared" ref="T2574" si="9680">IF(S2574="","",S2574*AD$2)</f>
        <v>0</v>
      </c>
      <c r="U2574" s="50">
        <f t="shared" ref="U2574" si="9681">COUNTIF(D2574:D2577,"E&lt;3 ans")</f>
        <v>0</v>
      </c>
      <c r="V2574" s="47">
        <f t="shared" ref="V2574" si="9682">SUM(J2574,L2574,N2574,P2574,R2574,T2574,AE2574)</f>
        <v>0</v>
      </c>
      <c r="W2574" s="44">
        <f t="shared" ref="W2574" si="9683">SUM(O2574,Q2574,S2574)</f>
        <v>0</v>
      </c>
      <c r="X2574"/>
      <c r="Y2574"/>
      <c r="Z2574"/>
      <c r="AA2574"/>
      <c r="AB2574"/>
    </row>
    <row r="2575" spans="1:28" x14ac:dyDescent="0.25">
      <c r="A2575" s="61"/>
      <c r="B2575" s="40"/>
      <c r="D2575" s="42"/>
      <c r="E2575" s="58"/>
      <c r="F2575" s="55"/>
      <c r="G2575" s="55"/>
      <c r="H2575" s="51"/>
      <c r="I2575" s="51"/>
      <c r="J2575" s="48"/>
      <c r="K2575" s="51"/>
      <c r="L2575" s="48"/>
      <c r="M2575" s="51"/>
      <c r="N2575" s="48"/>
      <c r="O2575" s="51"/>
      <c r="P2575" s="48"/>
      <c r="Q2575" s="51"/>
      <c r="R2575" s="48"/>
      <c r="S2575" s="51"/>
      <c r="T2575" s="48"/>
      <c r="U2575" s="51"/>
      <c r="V2575" s="48"/>
      <c r="W2575" s="45"/>
      <c r="X2575"/>
      <c r="Y2575"/>
      <c r="Z2575"/>
      <c r="AA2575"/>
      <c r="AB2575"/>
    </row>
    <row r="2576" spans="1:28" x14ac:dyDescent="0.25">
      <c r="A2576" s="61"/>
      <c r="B2576" s="40"/>
      <c r="D2576" s="42"/>
      <c r="E2576" s="58"/>
      <c r="F2576" s="55"/>
      <c r="G2576" s="55"/>
      <c r="H2576" s="51"/>
      <c r="I2576" s="51"/>
      <c r="J2576" s="48"/>
      <c r="K2576" s="51"/>
      <c r="L2576" s="48"/>
      <c r="M2576" s="51"/>
      <c r="N2576" s="48"/>
      <c r="O2576" s="51"/>
      <c r="P2576" s="48"/>
      <c r="Q2576" s="51"/>
      <c r="R2576" s="48"/>
      <c r="S2576" s="51"/>
      <c r="T2576" s="48"/>
      <c r="U2576" s="51"/>
      <c r="V2576" s="48"/>
      <c r="W2576" s="45"/>
      <c r="X2576"/>
      <c r="Y2576"/>
      <c r="Z2576"/>
      <c r="AA2576"/>
      <c r="AB2576"/>
    </row>
    <row r="2577" spans="1:28" ht="15.75" thickBot="1" x14ac:dyDescent="0.3">
      <c r="A2577" s="62"/>
      <c r="B2577" s="41"/>
      <c r="C2577" s="35"/>
      <c r="D2577" s="25"/>
      <c r="E2577" s="59"/>
      <c r="F2577" s="56"/>
      <c r="G2577" s="56"/>
      <c r="H2577" s="52"/>
      <c r="I2577" s="52"/>
      <c r="J2577" s="53"/>
      <c r="K2577" s="52"/>
      <c r="L2577" s="53"/>
      <c r="M2577" s="52"/>
      <c r="N2577" s="53"/>
      <c r="O2577" s="52"/>
      <c r="P2577" s="53"/>
      <c r="Q2577" s="52"/>
      <c r="R2577" s="53"/>
      <c r="S2577" s="52"/>
      <c r="T2577" s="53"/>
      <c r="U2577" s="52"/>
      <c r="V2577" s="49"/>
      <c r="W2577" s="46"/>
      <c r="X2577"/>
      <c r="Y2577"/>
      <c r="Z2577"/>
      <c r="AA2577"/>
      <c r="AB2577"/>
    </row>
    <row r="2578" spans="1:28" x14ac:dyDescent="0.25">
      <c r="A2578" s="60"/>
      <c r="B2578" s="37" t="str">
        <f>IFERROR(VLOOKUP(A2578,'Listing Clients'!A:K,2,0),"")</f>
        <v/>
      </c>
      <c r="C2578" s="39" t="str">
        <f>IFERROR(VLOOKUP(A2578,'Listing Clients'!A:K,3,0),"")</f>
        <v/>
      </c>
      <c r="D2578" s="24"/>
      <c r="E2578" s="57"/>
      <c r="F2578" s="54"/>
      <c r="G2578" s="54"/>
      <c r="H2578" s="50">
        <f t="shared" ref="H2578" si="9684">G2578-F2578</f>
        <v>0</v>
      </c>
      <c r="I2578" s="50">
        <f t="shared" ref="I2578" si="9685">COUNTIF(D2578:D2581,"Adulte")*H2578</f>
        <v>0</v>
      </c>
      <c r="J2578" s="47">
        <f t="shared" ref="J2578" si="9686">IF(I2578="","",I2578*Y$2)</f>
        <v>0</v>
      </c>
      <c r="K2578" s="50">
        <f t="shared" ref="K2578" si="9687">COUNTIF(D2578:D2581,"E&lt;10 ans")*H2578</f>
        <v>0</v>
      </c>
      <c r="L2578" s="47">
        <f t="shared" si="9642"/>
        <v>0</v>
      </c>
      <c r="M2578" s="50">
        <f t="shared" ref="M2578" si="9688">COUNTIF(D2578:D2581,"Invité")*H2578</f>
        <v>0</v>
      </c>
      <c r="N2578" s="47">
        <f t="shared" ref="N2578" si="9689">IF(M2578="","",M2578*AC$2)</f>
        <v>0</v>
      </c>
      <c r="O2578" s="50">
        <f t="shared" ref="O2578" si="9690">COUNTIF(D2578:D2581,"Adulte")*H2578</f>
        <v>0</v>
      </c>
      <c r="P2578" s="47">
        <f t="shared" ref="P2578" si="9691">IF(O2578="","",O2578*Z$2)</f>
        <v>0</v>
      </c>
      <c r="Q2578" s="50">
        <f t="shared" ref="Q2578" si="9692">COUNTIF(D2578:D2581,"E&lt;10 ans")*H2578</f>
        <v>0</v>
      </c>
      <c r="R2578" s="47">
        <f t="shared" ref="R2578" si="9693">IF(Q2578="","",Q2578*AB$2)</f>
        <v>0</v>
      </c>
      <c r="S2578" s="50">
        <f t="shared" ref="S2578" si="9694">COUNTIF(D2578:D2581,"Invité")*H2578</f>
        <v>0</v>
      </c>
      <c r="T2578" s="47">
        <f t="shared" ref="T2578" si="9695">IF(S2578="","",S2578*AD$2)</f>
        <v>0</v>
      </c>
      <c r="U2578" s="50">
        <f t="shared" ref="U2578" si="9696">COUNTIF(D2578:D2581,"E&lt;3 ans")</f>
        <v>0</v>
      </c>
      <c r="V2578" s="47">
        <f t="shared" ref="V2578" si="9697">SUM(J2578,L2578,N2578,P2578,R2578,T2578,AE2578)</f>
        <v>0</v>
      </c>
      <c r="W2578" s="44">
        <f t="shared" ref="W2578" si="9698">SUM(O2578,Q2578,S2578)</f>
        <v>0</v>
      </c>
      <c r="X2578"/>
      <c r="Y2578"/>
      <c r="Z2578"/>
      <c r="AA2578"/>
      <c r="AB2578"/>
    </row>
    <row r="2579" spans="1:28" x14ac:dyDescent="0.25">
      <c r="A2579" s="61"/>
      <c r="B2579" s="40"/>
      <c r="D2579" s="42"/>
      <c r="E2579" s="58"/>
      <c r="F2579" s="55"/>
      <c r="G2579" s="55"/>
      <c r="H2579" s="51"/>
      <c r="I2579" s="51"/>
      <c r="J2579" s="48"/>
      <c r="K2579" s="51"/>
      <c r="L2579" s="48"/>
      <c r="M2579" s="51"/>
      <c r="N2579" s="48"/>
      <c r="O2579" s="51"/>
      <c r="P2579" s="48"/>
      <c r="Q2579" s="51"/>
      <c r="R2579" s="48"/>
      <c r="S2579" s="51"/>
      <c r="T2579" s="48"/>
      <c r="U2579" s="51"/>
      <c r="V2579" s="48"/>
      <c r="W2579" s="45"/>
      <c r="X2579"/>
      <c r="Y2579"/>
      <c r="Z2579"/>
      <c r="AA2579"/>
      <c r="AB2579"/>
    </row>
    <row r="2580" spans="1:28" x14ac:dyDescent="0.25">
      <c r="A2580" s="61"/>
      <c r="B2580" s="40"/>
      <c r="D2580" s="42"/>
      <c r="E2580" s="58"/>
      <c r="F2580" s="55"/>
      <c r="G2580" s="55"/>
      <c r="H2580" s="51"/>
      <c r="I2580" s="51"/>
      <c r="J2580" s="48"/>
      <c r="K2580" s="51"/>
      <c r="L2580" s="48"/>
      <c r="M2580" s="51"/>
      <c r="N2580" s="48"/>
      <c r="O2580" s="51"/>
      <c r="P2580" s="48"/>
      <c r="Q2580" s="51"/>
      <c r="R2580" s="48"/>
      <c r="S2580" s="51"/>
      <c r="T2580" s="48"/>
      <c r="U2580" s="51"/>
      <c r="V2580" s="48"/>
      <c r="W2580" s="45"/>
      <c r="X2580"/>
      <c r="Y2580"/>
      <c r="Z2580"/>
      <c r="AA2580"/>
      <c r="AB2580"/>
    </row>
    <row r="2581" spans="1:28" ht="15.75" thickBot="1" x14ac:dyDescent="0.3">
      <c r="A2581" s="62"/>
      <c r="B2581" s="41"/>
      <c r="C2581" s="35"/>
      <c r="D2581" s="25"/>
      <c r="E2581" s="59"/>
      <c r="F2581" s="56"/>
      <c r="G2581" s="56"/>
      <c r="H2581" s="52"/>
      <c r="I2581" s="52"/>
      <c r="J2581" s="53"/>
      <c r="K2581" s="52"/>
      <c r="L2581" s="53"/>
      <c r="M2581" s="52"/>
      <c r="N2581" s="53"/>
      <c r="O2581" s="52"/>
      <c r="P2581" s="53"/>
      <c r="Q2581" s="52"/>
      <c r="R2581" s="53"/>
      <c r="S2581" s="52"/>
      <c r="T2581" s="53"/>
      <c r="U2581" s="52"/>
      <c r="V2581" s="49"/>
      <c r="W2581" s="46"/>
      <c r="X2581"/>
      <c r="Y2581"/>
      <c r="Z2581"/>
      <c r="AA2581"/>
      <c r="AB2581"/>
    </row>
    <row r="2582" spans="1:28" x14ac:dyDescent="0.25">
      <c r="A2582" s="60"/>
      <c r="B2582" s="37" t="str">
        <f>IFERROR(VLOOKUP(A2582,'Listing Clients'!A:K,2,0),"")</f>
        <v/>
      </c>
      <c r="C2582" s="39" t="str">
        <f>IFERROR(VLOOKUP(A2582,'Listing Clients'!A:K,3,0),"")</f>
        <v/>
      </c>
      <c r="D2582" s="24"/>
      <c r="E2582" s="57"/>
      <c r="F2582" s="54"/>
      <c r="G2582" s="54"/>
      <c r="H2582" s="50">
        <f t="shared" ref="H2582" si="9699">G2582-F2582</f>
        <v>0</v>
      </c>
      <c r="I2582" s="50">
        <f t="shared" ref="I2582" si="9700">COUNTIF(D2582:D2585,"Adulte")*H2582</f>
        <v>0</v>
      </c>
      <c r="J2582" s="47">
        <f t="shared" ref="J2582" si="9701">IF(I2582="","",I2582*Y$2)</f>
        <v>0</v>
      </c>
      <c r="K2582" s="50">
        <f t="shared" ref="K2582" si="9702">COUNTIF(D2582:D2585,"E&lt;10 ans")*H2582</f>
        <v>0</v>
      </c>
      <c r="L2582" s="47">
        <f t="shared" si="9642"/>
        <v>0</v>
      </c>
      <c r="M2582" s="50">
        <f t="shared" ref="M2582" si="9703">COUNTIF(D2582:D2585,"Invité")*H2582</f>
        <v>0</v>
      </c>
      <c r="N2582" s="47">
        <f t="shared" ref="N2582" si="9704">IF(M2582="","",M2582*AC$2)</f>
        <v>0</v>
      </c>
      <c r="O2582" s="50">
        <f t="shared" ref="O2582" si="9705">COUNTIF(D2582:D2585,"Adulte")*H2582</f>
        <v>0</v>
      </c>
      <c r="P2582" s="47">
        <f t="shared" ref="P2582" si="9706">IF(O2582="","",O2582*Z$2)</f>
        <v>0</v>
      </c>
      <c r="Q2582" s="50">
        <f t="shared" ref="Q2582" si="9707">COUNTIF(D2582:D2585,"E&lt;10 ans")*H2582</f>
        <v>0</v>
      </c>
      <c r="R2582" s="47">
        <f t="shared" ref="R2582" si="9708">IF(Q2582="","",Q2582*AB$2)</f>
        <v>0</v>
      </c>
      <c r="S2582" s="50">
        <f t="shared" ref="S2582" si="9709">COUNTIF(D2582:D2585,"Invité")*H2582</f>
        <v>0</v>
      </c>
      <c r="T2582" s="47">
        <f t="shared" ref="T2582" si="9710">IF(S2582="","",S2582*AD$2)</f>
        <v>0</v>
      </c>
      <c r="U2582" s="50">
        <f t="shared" ref="U2582" si="9711">COUNTIF(D2582:D2585,"E&lt;3 ans")</f>
        <v>0</v>
      </c>
      <c r="V2582" s="47">
        <f t="shared" ref="V2582" si="9712">SUM(J2582,L2582,N2582,P2582,R2582,T2582,AE2582)</f>
        <v>0</v>
      </c>
      <c r="W2582" s="44">
        <f t="shared" ref="W2582" si="9713">SUM(O2582,Q2582,S2582)</f>
        <v>0</v>
      </c>
      <c r="X2582"/>
      <c r="Y2582"/>
      <c r="Z2582"/>
      <c r="AA2582"/>
      <c r="AB2582"/>
    </row>
    <row r="2583" spans="1:28" x14ac:dyDescent="0.25">
      <c r="A2583" s="61"/>
      <c r="B2583" s="40"/>
      <c r="D2583" s="42"/>
      <c r="E2583" s="58"/>
      <c r="F2583" s="55"/>
      <c r="G2583" s="55"/>
      <c r="H2583" s="51"/>
      <c r="I2583" s="51"/>
      <c r="J2583" s="48"/>
      <c r="K2583" s="51"/>
      <c r="L2583" s="48"/>
      <c r="M2583" s="51"/>
      <c r="N2583" s="48"/>
      <c r="O2583" s="51"/>
      <c r="P2583" s="48"/>
      <c r="Q2583" s="51"/>
      <c r="R2583" s="48"/>
      <c r="S2583" s="51"/>
      <c r="T2583" s="48"/>
      <c r="U2583" s="51"/>
      <c r="V2583" s="48"/>
      <c r="W2583" s="45"/>
      <c r="X2583"/>
      <c r="Y2583"/>
      <c r="Z2583"/>
      <c r="AA2583"/>
      <c r="AB2583"/>
    </row>
    <row r="2584" spans="1:28" x14ac:dyDescent="0.25">
      <c r="A2584" s="61"/>
      <c r="B2584" s="40"/>
      <c r="D2584" s="42"/>
      <c r="E2584" s="58"/>
      <c r="F2584" s="55"/>
      <c r="G2584" s="55"/>
      <c r="H2584" s="51"/>
      <c r="I2584" s="51"/>
      <c r="J2584" s="48"/>
      <c r="K2584" s="51"/>
      <c r="L2584" s="48"/>
      <c r="M2584" s="51"/>
      <c r="N2584" s="48"/>
      <c r="O2584" s="51"/>
      <c r="P2584" s="48"/>
      <c r="Q2584" s="51"/>
      <c r="R2584" s="48"/>
      <c r="S2584" s="51"/>
      <c r="T2584" s="48"/>
      <c r="U2584" s="51"/>
      <c r="V2584" s="48"/>
      <c r="W2584" s="45"/>
      <c r="X2584"/>
      <c r="Y2584"/>
      <c r="Z2584"/>
      <c r="AA2584"/>
      <c r="AB2584"/>
    </row>
    <row r="2585" spans="1:28" ht="15.75" thickBot="1" x14ac:dyDescent="0.3">
      <c r="A2585" s="62"/>
      <c r="B2585" s="41"/>
      <c r="C2585" s="35"/>
      <c r="D2585" s="25"/>
      <c r="E2585" s="59"/>
      <c r="F2585" s="56"/>
      <c r="G2585" s="56"/>
      <c r="H2585" s="52"/>
      <c r="I2585" s="52"/>
      <c r="J2585" s="53"/>
      <c r="K2585" s="52"/>
      <c r="L2585" s="53"/>
      <c r="M2585" s="52"/>
      <c r="N2585" s="53"/>
      <c r="O2585" s="52"/>
      <c r="P2585" s="53"/>
      <c r="Q2585" s="52"/>
      <c r="R2585" s="53"/>
      <c r="S2585" s="52"/>
      <c r="T2585" s="53"/>
      <c r="U2585" s="52"/>
      <c r="V2585" s="49"/>
      <c r="W2585" s="46"/>
      <c r="X2585"/>
      <c r="Y2585"/>
      <c r="Z2585"/>
      <c r="AA2585"/>
      <c r="AB2585"/>
    </row>
    <row r="2586" spans="1:28" x14ac:dyDescent="0.25">
      <c r="A2586" s="60"/>
      <c r="B2586" s="37" t="str">
        <f>IFERROR(VLOOKUP(A2586,'Listing Clients'!A:K,2,0),"")</f>
        <v/>
      </c>
      <c r="C2586" s="39" t="str">
        <f>IFERROR(VLOOKUP(A2586,'Listing Clients'!A:K,3,0),"")</f>
        <v/>
      </c>
      <c r="D2586" s="24"/>
      <c r="E2586" s="57"/>
      <c r="F2586" s="54"/>
      <c r="G2586" s="54"/>
      <c r="H2586" s="50">
        <f t="shared" ref="H2586" si="9714">G2586-F2586</f>
        <v>0</v>
      </c>
      <c r="I2586" s="50">
        <f t="shared" ref="I2586" si="9715">COUNTIF(D2586:D2589,"Adulte")*H2586</f>
        <v>0</v>
      </c>
      <c r="J2586" s="47">
        <f t="shared" ref="J2586" si="9716">IF(I2586="","",I2586*Y$2)</f>
        <v>0</v>
      </c>
      <c r="K2586" s="50">
        <f t="shared" ref="K2586" si="9717">COUNTIF(D2586:D2589,"E&lt;10 ans")*H2586</f>
        <v>0</v>
      </c>
      <c r="L2586" s="47">
        <f t="shared" si="9642"/>
        <v>0</v>
      </c>
      <c r="M2586" s="50">
        <f t="shared" ref="M2586" si="9718">COUNTIF(D2586:D2589,"Invité")*H2586</f>
        <v>0</v>
      </c>
      <c r="N2586" s="47">
        <f t="shared" ref="N2586" si="9719">IF(M2586="","",M2586*AC$2)</f>
        <v>0</v>
      </c>
      <c r="O2586" s="50">
        <f t="shared" ref="O2586" si="9720">COUNTIF(D2586:D2589,"Adulte")*H2586</f>
        <v>0</v>
      </c>
      <c r="P2586" s="47">
        <f t="shared" ref="P2586" si="9721">IF(O2586="","",O2586*Z$2)</f>
        <v>0</v>
      </c>
      <c r="Q2586" s="50">
        <f t="shared" ref="Q2586" si="9722">COUNTIF(D2586:D2589,"E&lt;10 ans")*H2586</f>
        <v>0</v>
      </c>
      <c r="R2586" s="47">
        <f t="shared" ref="R2586" si="9723">IF(Q2586="","",Q2586*AB$2)</f>
        <v>0</v>
      </c>
      <c r="S2586" s="50">
        <f t="shared" ref="S2586" si="9724">COUNTIF(D2586:D2589,"Invité")*H2586</f>
        <v>0</v>
      </c>
      <c r="T2586" s="47">
        <f t="shared" ref="T2586" si="9725">IF(S2586="","",S2586*AD$2)</f>
        <v>0</v>
      </c>
      <c r="U2586" s="50">
        <f t="shared" ref="U2586" si="9726">COUNTIF(D2586:D2589,"E&lt;3 ans")</f>
        <v>0</v>
      </c>
      <c r="V2586" s="47">
        <f t="shared" ref="V2586" si="9727">SUM(J2586,L2586,N2586,P2586,R2586,T2586,AE2586)</f>
        <v>0</v>
      </c>
      <c r="W2586" s="44">
        <f t="shared" ref="W2586" si="9728">SUM(O2586,Q2586,S2586)</f>
        <v>0</v>
      </c>
      <c r="X2586"/>
      <c r="Y2586"/>
      <c r="Z2586"/>
      <c r="AA2586"/>
      <c r="AB2586"/>
    </row>
    <row r="2587" spans="1:28" x14ac:dyDescent="0.25">
      <c r="A2587" s="61"/>
      <c r="B2587" s="40"/>
      <c r="D2587" s="42"/>
      <c r="E2587" s="58"/>
      <c r="F2587" s="55"/>
      <c r="G2587" s="55"/>
      <c r="H2587" s="51"/>
      <c r="I2587" s="51"/>
      <c r="J2587" s="48"/>
      <c r="K2587" s="51"/>
      <c r="L2587" s="48"/>
      <c r="M2587" s="51"/>
      <c r="N2587" s="48"/>
      <c r="O2587" s="51"/>
      <c r="P2587" s="48"/>
      <c r="Q2587" s="51"/>
      <c r="R2587" s="48"/>
      <c r="S2587" s="51"/>
      <c r="T2587" s="48"/>
      <c r="U2587" s="51"/>
      <c r="V2587" s="48"/>
      <c r="W2587" s="45"/>
      <c r="X2587"/>
      <c r="Y2587"/>
      <c r="Z2587"/>
      <c r="AA2587"/>
      <c r="AB2587"/>
    </row>
    <row r="2588" spans="1:28" x14ac:dyDescent="0.25">
      <c r="A2588" s="61"/>
      <c r="B2588" s="40"/>
      <c r="D2588" s="42"/>
      <c r="E2588" s="58"/>
      <c r="F2588" s="55"/>
      <c r="G2588" s="55"/>
      <c r="H2588" s="51"/>
      <c r="I2588" s="51"/>
      <c r="J2588" s="48"/>
      <c r="K2588" s="51"/>
      <c r="L2588" s="48"/>
      <c r="M2588" s="51"/>
      <c r="N2588" s="48"/>
      <c r="O2588" s="51"/>
      <c r="P2588" s="48"/>
      <c r="Q2588" s="51"/>
      <c r="R2588" s="48"/>
      <c r="S2588" s="51"/>
      <c r="T2588" s="48"/>
      <c r="U2588" s="51"/>
      <c r="V2588" s="48"/>
      <c r="W2588" s="45"/>
      <c r="X2588"/>
      <c r="Y2588"/>
      <c r="Z2588"/>
      <c r="AA2588"/>
      <c r="AB2588"/>
    </row>
    <row r="2589" spans="1:28" ht="15.75" thickBot="1" x14ac:dyDescent="0.3">
      <c r="A2589" s="62"/>
      <c r="B2589" s="41"/>
      <c r="C2589" s="35"/>
      <c r="D2589" s="25"/>
      <c r="E2589" s="59"/>
      <c r="F2589" s="56"/>
      <c r="G2589" s="56"/>
      <c r="H2589" s="52"/>
      <c r="I2589" s="52"/>
      <c r="J2589" s="53"/>
      <c r="K2589" s="52"/>
      <c r="L2589" s="53"/>
      <c r="M2589" s="52"/>
      <c r="N2589" s="53"/>
      <c r="O2589" s="52"/>
      <c r="P2589" s="53"/>
      <c r="Q2589" s="52"/>
      <c r="R2589" s="53"/>
      <c r="S2589" s="52"/>
      <c r="T2589" s="53"/>
      <c r="U2589" s="52"/>
      <c r="V2589" s="49"/>
      <c r="W2589" s="46"/>
      <c r="X2589"/>
      <c r="Y2589"/>
      <c r="Z2589"/>
      <c r="AA2589"/>
      <c r="AB2589"/>
    </row>
    <row r="2590" spans="1:28" x14ac:dyDescent="0.25">
      <c r="A2590" s="60"/>
      <c r="B2590" s="37" t="str">
        <f>IFERROR(VLOOKUP(A2590,'Listing Clients'!A:K,2,0),"")</f>
        <v/>
      </c>
      <c r="C2590" s="39" t="str">
        <f>IFERROR(VLOOKUP(A2590,'Listing Clients'!A:K,3,0),"")</f>
        <v/>
      </c>
      <c r="D2590" s="24"/>
      <c r="E2590" s="57"/>
      <c r="F2590" s="54"/>
      <c r="G2590" s="54"/>
      <c r="H2590" s="50">
        <f t="shared" ref="H2590" si="9729">G2590-F2590</f>
        <v>0</v>
      </c>
      <c r="I2590" s="50">
        <f t="shared" ref="I2590" si="9730">COUNTIF(D2590:D2593,"Adulte")*H2590</f>
        <v>0</v>
      </c>
      <c r="J2590" s="47">
        <f t="shared" ref="J2590" si="9731">IF(I2590="","",I2590*Y$2)</f>
        <v>0</v>
      </c>
      <c r="K2590" s="50">
        <f t="shared" ref="K2590" si="9732">COUNTIF(D2590:D2593,"E&lt;10 ans")*H2590</f>
        <v>0</v>
      </c>
      <c r="L2590" s="47">
        <f t="shared" si="9642"/>
        <v>0</v>
      </c>
      <c r="M2590" s="50">
        <f t="shared" ref="M2590" si="9733">COUNTIF(D2590:D2593,"Invité")*H2590</f>
        <v>0</v>
      </c>
      <c r="N2590" s="47">
        <f t="shared" ref="N2590" si="9734">IF(M2590="","",M2590*AC$2)</f>
        <v>0</v>
      </c>
      <c r="O2590" s="50">
        <f t="shared" ref="O2590" si="9735">COUNTIF(D2590:D2593,"Adulte")*H2590</f>
        <v>0</v>
      </c>
      <c r="P2590" s="47">
        <f t="shared" ref="P2590" si="9736">IF(O2590="","",O2590*Z$2)</f>
        <v>0</v>
      </c>
      <c r="Q2590" s="50">
        <f t="shared" ref="Q2590" si="9737">COUNTIF(D2590:D2593,"E&lt;10 ans")*H2590</f>
        <v>0</v>
      </c>
      <c r="R2590" s="47">
        <f t="shared" ref="R2590" si="9738">IF(Q2590="","",Q2590*AB$2)</f>
        <v>0</v>
      </c>
      <c r="S2590" s="50">
        <f t="shared" ref="S2590" si="9739">COUNTIF(D2590:D2593,"Invité")*H2590</f>
        <v>0</v>
      </c>
      <c r="T2590" s="47">
        <f t="shared" ref="T2590" si="9740">IF(S2590="","",S2590*AD$2)</f>
        <v>0</v>
      </c>
      <c r="U2590" s="50">
        <f t="shared" ref="U2590" si="9741">COUNTIF(D2590:D2593,"E&lt;3 ans")</f>
        <v>0</v>
      </c>
      <c r="V2590" s="47">
        <f t="shared" ref="V2590" si="9742">SUM(J2590,L2590,N2590,P2590,R2590,T2590,AE2590)</f>
        <v>0</v>
      </c>
      <c r="W2590" s="44">
        <f t="shared" ref="W2590" si="9743">SUM(O2590,Q2590,S2590)</f>
        <v>0</v>
      </c>
      <c r="X2590"/>
      <c r="Y2590"/>
      <c r="Z2590"/>
      <c r="AA2590"/>
      <c r="AB2590"/>
    </row>
    <row r="2591" spans="1:28" x14ac:dyDescent="0.25">
      <c r="A2591" s="61"/>
      <c r="B2591" s="40"/>
      <c r="D2591" s="42"/>
      <c r="E2591" s="58"/>
      <c r="F2591" s="55"/>
      <c r="G2591" s="55"/>
      <c r="H2591" s="51"/>
      <c r="I2591" s="51"/>
      <c r="J2591" s="48"/>
      <c r="K2591" s="51"/>
      <c r="L2591" s="48"/>
      <c r="M2591" s="51"/>
      <c r="N2591" s="48"/>
      <c r="O2591" s="51"/>
      <c r="P2591" s="48"/>
      <c r="Q2591" s="51"/>
      <c r="R2591" s="48"/>
      <c r="S2591" s="51"/>
      <c r="T2591" s="48"/>
      <c r="U2591" s="51"/>
      <c r="V2591" s="48"/>
      <c r="W2591" s="45"/>
      <c r="X2591"/>
      <c r="Y2591"/>
      <c r="Z2591"/>
      <c r="AA2591"/>
      <c r="AB2591"/>
    </row>
    <row r="2592" spans="1:28" x14ac:dyDescent="0.25">
      <c r="A2592" s="61"/>
      <c r="B2592" s="40"/>
      <c r="D2592" s="42"/>
      <c r="E2592" s="58"/>
      <c r="F2592" s="55"/>
      <c r="G2592" s="55"/>
      <c r="H2592" s="51"/>
      <c r="I2592" s="51"/>
      <c r="J2592" s="48"/>
      <c r="K2592" s="51"/>
      <c r="L2592" s="48"/>
      <c r="M2592" s="51"/>
      <c r="N2592" s="48"/>
      <c r="O2592" s="51"/>
      <c r="P2592" s="48"/>
      <c r="Q2592" s="51"/>
      <c r="R2592" s="48"/>
      <c r="S2592" s="51"/>
      <c r="T2592" s="48"/>
      <c r="U2592" s="51"/>
      <c r="V2592" s="48"/>
      <c r="W2592" s="45"/>
      <c r="X2592"/>
      <c r="Y2592"/>
      <c r="Z2592"/>
      <c r="AA2592"/>
      <c r="AB2592"/>
    </row>
    <row r="2593" spans="1:28" ht="15.75" thickBot="1" x14ac:dyDescent="0.3">
      <c r="A2593" s="62"/>
      <c r="B2593" s="41"/>
      <c r="C2593" s="35"/>
      <c r="D2593" s="25"/>
      <c r="E2593" s="59"/>
      <c r="F2593" s="56"/>
      <c r="G2593" s="56"/>
      <c r="H2593" s="52"/>
      <c r="I2593" s="52"/>
      <c r="J2593" s="53"/>
      <c r="K2593" s="52"/>
      <c r="L2593" s="53"/>
      <c r="M2593" s="52"/>
      <c r="N2593" s="53"/>
      <c r="O2593" s="52"/>
      <c r="P2593" s="53"/>
      <c r="Q2593" s="52"/>
      <c r="R2593" s="53"/>
      <c r="S2593" s="52"/>
      <c r="T2593" s="53"/>
      <c r="U2593" s="52"/>
      <c r="V2593" s="49"/>
      <c r="W2593" s="46"/>
      <c r="X2593"/>
      <c r="Y2593"/>
      <c r="Z2593"/>
      <c r="AA2593"/>
      <c r="AB2593"/>
    </row>
    <row r="2594" spans="1:28" x14ac:dyDescent="0.25">
      <c r="A2594" s="60"/>
      <c r="B2594" s="37" t="str">
        <f>IFERROR(VLOOKUP(A2594,'Listing Clients'!A:K,2,0),"")</f>
        <v/>
      </c>
      <c r="C2594" s="39" t="str">
        <f>IFERROR(VLOOKUP(A2594,'Listing Clients'!A:K,3,0),"")</f>
        <v/>
      </c>
      <c r="D2594" s="24"/>
      <c r="E2594" s="57"/>
      <c r="F2594" s="54"/>
      <c r="G2594" s="54"/>
      <c r="H2594" s="50">
        <f t="shared" ref="H2594" si="9744">G2594-F2594</f>
        <v>0</v>
      </c>
      <c r="I2594" s="50">
        <f t="shared" ref="I2594" si="9745">COUNTIF(D2594:D2597,"Adulte")*H2594</f>
        <v>0</v>
      </c>
      <c r="J2594" s="47">
        <f t="shared" ref="J2594" si="9746">IF(I2594="","",I2594*Y$2)</f>
        <v>0</v>
      </c>
      <c r="K2594" s="50">
        <f t="shared" ref="K2594" si="9747">COUNTIF(D2594:D2597,"E&lt;10 ans")*H2594</f>
        <v>0</v>
      </c>
      <c r="L2594" s="47">
        <f t="shared" si="9642"/>
        <v>0</v>
      </c>
      <c r="M2594" s="50">
        <f t="shared" ref="M2594" si="9748">COUNTIF(D2594:D2597,"Invité")*H2594</f>
        <v>0</v>
      </c>
      <c r="N2594" s="47">
        <f t="shared" ref="N2594" si="9749">IF(M2594="","",M2594*AC$2)</f>
        <v>0</v>
      </c>
      <c r="O2594" s="50">
        <f t="shared" ref="O2594" si="9750">COUNTIF(D2594:D2597,"Adulte")*H2594</f>
        <v>0</v>
      </c>
      <c r="P2594" s="47">
        <f t="shared" ref="P2594" si="9751">IF(O2594="","",O2594*Z$2)</f>
        <v>0</v>
      </c>
      <c r="Q2594" s="50">
        <f t="shared" ref="Q2594" si="9752">COUNTIF(D2594:D2597,"E&lt;10 ans")*H2594</f>
        <v>0</v>
      </c>
      <c r="R2594" s="47">
        <f t="shared" ref="R2594" si="9753">IF(Q2594="","",Q2594*AB$2)</f>
        <v>0</v>
      </c>
      <c r="S2594" s="50">
        <f t="shared" ref="S2594" si="9754">COUNTIF(D2594:D2597,"Invité")*H2594</f>
        <v>0</v>
      </c>
      <c r="T2594" s="47">
        <f t="shared" ref="T2594" si="9755">IF(S2594="","",S2594*AD$2)</f>
        <v>0</v>
      </c>
      <c r="U2594" s="50">
        <f t="shared" ref="U2594" si="9756">COUNTIF(D2594:D2597,"E&lt;3 ans")</f>
        <v>0</v>
      </c>
      <c r="V2594" s="47">
        <f t="shared" ref="V2594" si="9757">SUM(J2594,L2594,N2594,P2594,R2594,T2594,AE2594)</f>
        <v>0</v>
      </c>
      <c r="W2594" s="44">
        <f t="shared" ref="W2594" si="9758">SUM(O2594,Q2594,S2594)</f>
        <v>0</v>
      </c>
      <c r="X2594"/>
      <c r="Y2594"/>
      <c r="Z2594"/>
      <c r="AA2594"/>
      <c r="AB2594"/>
    </row>
    <row r="2595" spans="1:28" x14ac:dyDescent="0.25">
      <c r="A2595" s="61"/>
      <c r="B2595" s="40"/>
      <c r="D2595" s="42"/>
      <c r="E2595" s="58"/>
      <c r="F2595" s="55"/>
      <c r="G2595" s="55"/>
      <c r="H2595" s="51"/>
      <c r="I2595" s="51"/>
      <c r="J2595" s="48"/>
      <c r="K2595" s="51"/>
      <c r="L2595" s="48"/>
      <c r="M2595" s="51"/>
      <c r="N2595" s="48"/>
      <c r="O2595" s="51"/>
      <c r="P2595" s="48"/>
      <c r="Q2595" s="51"/>
      <c r="R2595" s="48"/>
      <c r="S2595" s="51"/>
      <c r="T2595" s="48"/>
      <c r="U2595" s="51"/>
      <c r="V2595" s="48"/>
      <c r="W2595" s="45"/>
      <c r="X2595"/>
      <c r="Y2595"/>
      <c r="Z2595"/>
      <c r="AA2595"/>
      <c r="AB2595"/>
    </row>
    <row r="2596" spans="1:28" x14ac:dyDescent="0.25">
      <c r="A2596" s="61"/>
      <c r="B2596" s="40"/>
      <c r="D2596" s="42"/>
      <c r="E2596" s="58"/>
      <c r="F2596" s="55"/>
      <c r="G2596" s="55"/>
      <c r="H2596" s="51"/>
      <c r="I2596" s="51"/>
      <c r="J2596" s="48"/>
      <c r="K2596" s="51"/>
      <c r="L2596" s="48"/>
      <c r="M2596" s="51"/>
      <c r="N2596" s="48"/>
      <c r="O2596" s="51"/>
      <c r="P2596" s="48"/>
      <c r="Q2596" s="51"/>
      <c r="R2596" s="48"/>
      <c r="S2596" s="51"/>
      <c r="T2596" s="48"/>
      <c r="U2596" s="51"/>
      <c r="V2596" s="48"/>
      <c r="W2596" s="45"/>
      <c r="X2596"/>
      <c r="Y2596"/>
      <c r="Z2596"/>
      <c r="AA2596"/>
      <c r="AB2596"/>
    </row>
    <row r="2597" spans="1:28" ht="15.75" thickBot="1" x14ac:dyDescent="0.3">
      <c r="A2597" s="62"/>
      <c r="B2597" s="41"/>
      <c r="C2597" s="35"/>
      <c r="D2597" s="25"/>
      <c r="E2597" s="59"/>
      <c r="F2597" s="56"/>
      <c r="G2597" s="56"/>
      <c r="H2597" s="52"/>
      <c r="I2597" s="52"/>
      <c r="J2597" s="53"/>
      <c r="K2597" s="52"/>
      <c r="L2597" s="53"/>
      <c r="M2597" s="52"/>
      <c r="N2597" s="53"/>
      <c r="O2597" s="52"/>
      <c r="P2597" s="53"/>
      <c r="Q2597" s="52"/>
      <c r="R2597" s="53"/>
      <c r="S2597" s="52"/>
      <c r="T2597" s="53"/>
      <c r="U2597" s="52"/>
      <c r="V2597" s="49"/>
      <c r="W2597" s="46"/>
      <c r="X2597"/>
      <c r="Y2597"/>
      <c r="Z2597"/>
      <c r="AA2597"/>
      <c r="AB2597"/>
    </row>
    <row r="2598" spans="1:28" x14ac:dyDescent="0.25">
      <c r="A2598" s="60"/>
      <c r="B2598" s="37" t="str">
        <f>IFERROR(VLOOKUP(A2598,'Listing Clients'!A:K,2,0),"")</f>
        <v/>
      </c>
      <c r="C2598" s="39" t="str">
        <f>IFERROR(VLOOKUP(A2598,'Listing Clients'!A:K,3,0),"")</f>
        <v/>
      </c>
      <c r="D2598" s="24"/>
      <c r="E2598" s="57"/>
      <c r="F2598" s="54"/>
      <c r="G2598" s="54"/>
      <c r="H2598" s="50">
        <f t="shared" ref="H2598" si="9759">G2598-F2598</f>
        <v>0</v>
      </c>
      <c r="I2598" s="50">
        <f t="shared" ref="I2598" si="9760">COUNTIF(D2598:D2601,"Adulte")*H2598</f>
        <v>0</v>
      </c>
      <c r="J2598" s="47">
        <f t="shared" ref="J2598" si="9761">IF(I2598="","",I2598*Y$2)</f>
        <v>0</v>
      </c>
      <c r="K2598" s="50">
        <f t="shared" ref="K2598" si="9762">COUNTIF(D2598:D2601,"E&lt;10 ans")*H2598</f>
        <v>0</v>
      </c>
      <c r="L2598" s="47">
        <f t="shared" si="9642"/>
        <v>0</v>
      </c>
      <c r="M2598" s="50">
        <f t="shared" ref="M2598" si="9763">COUNTIF(D2598:D2601,"Invité")*H2598</f>
        <v>0</v>
      </c>
      <c r="N2598" s="47">
        <f t="shared" ref="N2598" si="9764">IF(M2598="","",M2598*AC$2)</f>
        <v>0</v>
      </c>
      <c r="O2598" s="50">
        <f t="shared" ref="O2598" si="9765">COUNTIF(D2598:D2601,"Adulte")*H2598</f>
        <v>0</v>
      </c>
      <c r="P2598" s="47">
        <f t="shared" ref="P2598" si="9766">IF(O2598="","",O2598*Z$2)</f>
        <v>0</v>
      </c>
      <c r="Q2598" s="50">
        <f t="shared" ref="Q2598" si="9767">COUNTIF(D2598:D2601,"E&lt;10 ans")*H2598</f>
        <v>0</v>
      </c>
      <c r="R2598" s="47">
        <f t="shared" ref="R2598" si="9768">IF(Q2598="","",Q2598*AB$2)</f>
        <v>0</v>
      </c>
      <c r="S2598" s="50">
        <f t="shared" ref="S2598" si="9769">COUNTIF(D2598:D2601,"Invité")*H2598</f>
        <v>0</v>
      </c>
      <c r="T2598" s="47">
        <f t="shared" ref="T2598" si="9770">IF(S2598="","",S2598*AD$2)</f>
        <v>0</v>
      </c>
      <c r="U2598" s="50">
        <f t="shared" ref="U2598" si="9771">COUNTIF(D2598:D2601,"E&lt;3 ans")</f>
        <v>0</v>
      </c>
      <c r="V2598" s="47">
        <f t="shared" ref="V2598" si="9772">SUM(J2598,L2598,N2598,P2598,R2598,T2598,AE2598)</f>
        <v>0</v>
      </c>
      <c r="W2598" s="44">
        <f t="shared" ref="W2598" si="9773">SUM(O2598,Q2598,S2598)</f>
        <v>0</v>
      </c>
      <c r="X2598"/>
      <c r="Y2598"/>
      <c r="Z2598"/>
      <c r="AA2598"/>
      <c r="AB2598"/>
    </row>
    <row r="2599" spans="1:28" x14ac:dyDescent="0.25">
      <c r="A2599" s="61"/>
      <c r="B2599" s="40"/>
      <c r="D2599" s="42"/>
      <c r="E2599" s="58"/>
      <c r="F2599" s="55"/>
      <c r="G2599" s="55"/>
      <c r="H2599" s="51"/>
      <c r="I2599" s="51"/>
      <c r="J2599" s="48"/>
      <c r="K2599" s="51"/>
      <c r="L2599" s="48"/>
      <c r="M2599" s="51"/>
      <c r="N2599" s="48"/>
      <c r="O2599" s="51"/>
      <c r="P2599" s="48"/>
      <c r="Q2599" s="51"/>
      <c r="R2599" s="48"/>
      <c r="S2599" s="51"/>
      <c r="T2599" s="48"/>
      <c r="U2599" s="51"/>
      <c r="V2599" s="48"/>
      <c r="W2599" s="45"/>
      <c r="X2599"/>
      <c r="Y2599"/>
      <c r="Z2599"/>
      <c r="AA2599"/>
      <c r="AB2599"/>
    </row>
    <row r="2600" spans="1:28" x14ac:dyDescent="0.25">
      <c r="A2600" s="61"/>
      <c r="B2600" s="40"/>
      <c r="D2600" s="42"/>
      <c r="E2600" s="58"/>
      <c r="F2600" s="55"/>
      <c r="G2600" s="55"/>
      <c r="H2600" s="51"/>
      <c r="I2600" s="51"/>
      <c r="J2600" s="48"/>
      <c r="K2600" s="51"/>
      <c r="L2600" s="48"/>
      <c r="M2600" s="51"/>
      <c r="N2600" s="48"/>
      <c r="O2600" s="51"/>
      <c r="P2600" s="48"/>
      <c r="Q2600" s="51"/>
      <c r="R2600" s="48"/>
      <c r="S2600" s="51"/>
      <c r="T2600" s="48"/>
      <c r="U2600" s="51"/>
      <c r="V2600" s="48"/>
      <c r="W2600" s="45"/>
      <c r="X2600"/>
      <c r="Y2600"/>
      <c r="Z2600"/>
      <c r="AA2600"/>
      <c r="AB2600"/>
    </row>
    <row r="2601" spans="1:28" ht="15.75" thickBot="1" x14ac:dyDescent="0.3">
      <c r="A2601" s="62"/>
      <c r="B2601" s="41"/>
      <c r="C2601" s="35"/>
      <c r="D2601" s="25"/>
      <c r="E2601" s="59"/>
      <c r="F2601" s="56"/>
      <c r="G2601" s="56"/>
      <c r="H2601" s="52"/>
      <c r="I2601" s="52"/>
      <c r="J2601" s="53"/>
      <c r="K2601" s="52"/>
      <c r="L2601" s="53"/>
      <c r="M2601" s="52"/>
      <c r="N2601" s="53"/>
      <c r="O2601" s="52"/>
      <c r="P2601" s="53"/>
      <c r="Q2601" s="52"/>
      <c r="R2601" s="53"/>
      <c r="S2601" s="52"/>
      <c r="T2601" s="53"/>
      <c r="U2601" s="52"/>
      <c r="V2601" s="49"/>
      <c r="W2601" s="46"/>
      <c r="X2601"/>
      <c r="Y2601"/>
      <c r="Z2601"/>
      <c r="AA2601"/>
      <c r="AB2601"/>
    </row>
    <row r="2602" spans="1:28" x14ac:dyDescent="0.25">
      <c r="A2602" s="60"/>
      <c r="B2602" s="37" t="str">
        <f>IFERROR(VLOOKUP(A2602,'Listing Clients'!A:K,2,0),"")</f>
        <v/>
      </c>
      <c r="C2602" s="39" t="str">
        <f>IFERROR(VLOOKUP(A2602,'Listing Clients'!A:K,3,0),"")</f>
        <v/>
      </c>
      <c r="D2602" s="24"/>
      <c r="E2602" s="57"/>
      <c r="F2602" s="54"/>
      <c r="G2602" s="54"/>
      <c r="H2602" s="50">
        <f t="shared" ref="H2602" si="9774">G2602-F2602</f>
        <v>0</v>
      </c>
      <c r="I2602" s="50">
        <f t="shared" ref="I2602" si="9775">COUNTIF(D2602:D2605,"Adulte")*H2602</f>
        <v>0</v>
      </c>
      <c r="J2602" s="47">
        <f t="shared" ref="J2602" si="9776">IF(I2602="","",I2602*Y$2)</f>
        <v>0</v>
      </c>
      <c r="K2602" s="50">
        <f t="shared" ref="K2602" si="9777">COUNTIF(D2602:D2605,"E&lt;10 ans")*H2602</f>
        <v>0</v>
      </c>
      <c r="L2602" s="47">
        <f t="shared" si="9642"/>
        <v>0</v>
      </c>
      <c r="M2602" s="50">
        <f t="shared" ref="M2602" si="9778">COUNTIF(D2602:D2605,"Invité")*H2602</f>
        <v>0</v>
      </c>
      <c r="N2602" s="47">
        <f t="shared" ref="N2602" si="9779">IF(M2602="","",M2602*AC$2)</f>
        <v>0</v>
      </c>
      <c r="O2602" s="50">
        <f t="shared" ref="O2602" si="9780">COUNTIF(D2602:D2605,"Adulte")*H2602</f>
        <v>0</v>
      </c>
      <c r="P2602" s="47">
        <f t="shared" ref="P2602" si="9781">IF(O2602="","",O2602*Z$2)</f>
        <v>0</v>
      </c>
      <c r="Q2602" s="50">
        <f t="shared" ref="Q2602" si="9782">COUNTIF(D2602:D2605,"E&lt;10 ans")*H2602</f>
        <v>0</v>
      </c>
      <c r="R2602" s="47">
        <f t="shared" ref="R2602" si="9783">IF(Q2602="","",Q2602*AB$2)</f>
        <v>0</v>
      </c>
      <c r="S2602" s="50">
        <f t="shared" ref="S2602" si="9784">COUNTIF(D2602:D2605,"Invité")*H2602</f>
        <v>0</v>
      </c>
      <c r="T2602" s="47">
        <f t="shared" ref="T2602" si="9785">IF(S2602="","",S2602*AD$2)</f>
        <v>0</v>
      </c>
      <c r="U2602" s="50">
        <f t="shared" ref="U2602" si="9786">COUNTIF(D2602:D2605,"E&lt;3 ans")</f>
        <v>0</v>
      </c>
      <c r="V2602" s="47">
        <f t="shared" ref="V2602" si="9787">SUM(J2602,L2602,N2602,P2602,R2602,T2602,AE2602)</f>
        <v>0</v>
      </c>
      <c r="W2602" s="44">
        <f t="shared" ref="W2602" si="9788">SUM(O2602,Q2602,S2602)</f>
        <v>0</v>
      </c>
      <c r="X2602"/>
      <c r="Y2602"/>
      <c r="Z2602"/>
      <c r="AA2602"/>
      <c r="AB2602"/>
    </row>
    <row r="2603" spans="1:28" x14ac:dyDescent="0.25">
      <c r="A2603" s="61"/>
      <c r="B2603" s="40"/>
      <c r="D2603" s="42"/>
      <c r="E2603" s="58"/>
      <c r="F2603" s="55"/>
      <c r="G2603" s="55"/>
      <c r="H2603" s="51"/>
      <c r="I2603" s="51"/>
      <c r="J2603" s="48"/>
      <c r="K2603" s="51"/>
      <c r="L2603" s="48"/>
      <c r="M2603" s="51"/>
      <c r="N2603" s="48"/>
      <c r="O2603" s="51"/>
      <c r="P2603" s="48"/>
      <c r="Q2603" s="51"/>
      <c r="R2603" s="48"/>
      <c r="S2603" s="51"/>
      <c r="T2603" s="48"/>
      <c r="U2603" s="51"/>
      <c r="V2603" s="48"/>
      <c r="W2603" s="45"/>
      <c r="X2603"/>
      <c r="Y2603"/>
      <c r="Z2603"/>
      <c r="AA2603"/>
      <c r="AB2603"/>
    </row>
    <row r="2604" spans="1:28" x14ac:dyDescent="0.25">
      <c r="A2604" s="61"/>
      <c r="B2604" s="40"/>
      <c r="D2604" s="42"/>
      <c r="E2604" s="58"/>
      <c r="F2604" s="55"/>
      <c r="G2604" s="55"/>
      <c r="H2604" s="51"/>
      <c r="I2604" s="51"/>
      <c r="J2604" s="48"/>
      <c r="K2604" s="51"/>
      <c r="L2604" s="48"/>
      <c r="M2604" s="51"/>
      <c r="N2604" s="48"/>
      <c r="O2604" s="51"/>
      <c r="P2604" s="48"/>
      <c r="Q2604" s="51"/>
      <c r="R2604" s="48"/>
      <c r="S2604" s="51"/>
      <c r="T2604" s="48"/>
      <c r="U2604" s="51"/>
      <c r="V2604" s="48"/>
      <c r="W2604" s="45"/>
      <c r="X2604"/>
      <c r="Y2604"/>
      <c r="Z2604"/>
      <c r="AA2604"/>
      <c r="AB2604"/>
    </row>
    <row r="2605" spans="1:28" ht="15.75" thickBot="1" x14ac:dyDescent="0.3">
      <c r="A2605" s="62"/>
      <c r="B2605" s="41"/>
      <c r="C2605" s="35"/>
      <c r="D2605" s="25"/>
      <c r="E2605" s="59"/>
      <c r="F2605" s="56"/>
      <c r="G2605" s="56"/>
      <c r="H2605" s="52"/>
      <c r="I2605" s="52"/>
      <c r="J2605" s="53"/>
      <c r="K2605" s="52"/>
      <c r="L2605" s="53"/>
      <c r="M2605" s="52"/>
      <c r="N2605" s="53"/>
      <c r="O2605" s="52"/>
      <c r="P2605" s="53"/>
      <c r="Q2605" s="52"/>
      <c r="R2605" s="53"/>
      <c r="S2605" s="52"/>
      <c r="T2605" s="53"/>
      <c r="U2605" s="52"/>
      <c r="V2605" s="49"/>
      <c r="W2605" s="46"/>
      <c r="X2605"/>
      <c r="Y2605"/>
      <c r="Z2605"/>
      <c r="AA2605"/>
      <c r="AB2605"/>
    </row>
    <row r="2606" spans="1:28" x14ac:dyDescent="0.25">
      <c r="A2606" s="60"/>
      <c r="B2606" s="37" t="str">
        <f>IFERROR(VLOOKUP(A2606,'Listing Clients'!A:K,2,0),"")</f>
        <v/>
      </c>
      <c r="C2606" s="39" t="str">
        <f>IFERROR(VLOOKUP(A2606,'Listing Clients'!A:K,3,0),"")</f>
        <v/>
      </c>
      <c r="D2606" s="24"/>
      <c r="E2606" s="57"/>
      <c r="F2606" s="54"/>
      <c r="G2606" s="54"/>
      <c r="H2606" s="50">
        <f t="shared" ref="H2606" si="9789">G2606-F2606</f>
        <v>0</v>
      </c>
      <c r="I2606" s="50">
        <f t="shared" ref="I2606" si="9790">COUNTIF(D2606:D2609,"Adulte")*H2606</f>
        <v>0</v>
      </c>
      <c r="J2606" s="47">
        <f t="shared" ref="J2606" si="9791">IF(I2606="","",I2606*Y$2)</f>
        <v>0</v>
      </c>
      <c r="K2606" s="50">
        <f t="shared" ref="K2606" si="9792">COUNTIF(D2606:D2609,"E&lt;10 ans")*H2606</f>
        <v>0</v>
      </c>
      <c r="L2606" s="47">
        <f t="shared" si="9642"/>
        <v>0</v>
      </c>
      <c r="M2606" s="50">
        <f t="shared" ref="M2606" si="9793">COUNTIF(D2606:D2609,"Invité")*H2606</f>
        <v>0</v>
      </c>
      <c r="N2606" s="47">
        <f t="shared" ref="N2606" si="9794">IF(M2606="","",M2606*AC$2)</f>
        <v>0</v>
      </c>
      <c r="O2606" s="50">
        <f t="shared" ref="O2606" si="9795">COUNTIF(D2606:D2609,"Adulte")*H2606</f>
        <v>0</v>
      </c>
      <c r="P2606" s="47">
        <f t="shared" ref="P2606" si="9796">IF(O2606="","",O2606*Z$2)</f>
        <v>0</v>
      </c>
      <c r="Q2606" s="50">
        <f t="shared" ref="Q2606" si="9797">COUNTIF(D2606:D2609,"E&lt;10 ans")*H2606</f>
        <v>0</v>
      </c>
      <c r="R2606" s="47">
        <f t="shared" ref="R2606" si="9798">IF(Q2606="","",Q2606*AB$2)</f>
        <v>0</v>
      </c>
      <c r="S2606" s="50">
        <f t="shared" ref="S2606" si="9799">COUNTIF(D2606:D2609,"Invité")*H2606</f>
        <v>0</v>
      </c>
      <c r="T2606" s="47">
        <f t="shared" ref="T2606" si="9800">IF(S2606="","",S2606*AD$2)</f>
        <v>0</v>
      </c>
      <c r="U2606" s="50">
        <f t="shared" ref="U2606" si="9801">COUNTIF(D2606:D2609,"E&lt;3 ans")</f>
        <v>0</v>
      </c>
      <c r="V2606" s="47">
        <f t="shared" ref="V2606" si="9802">SUM(J2606,L2606,N2606,P2606,R2606,T2606,AE2606)</f>
        <v>0</v>
      </c>
      <c r="W2606" s="44">
        <f t="shared" ref="W2606" si="9803">SUM(O2606,Q2606,S2606)</f>
        <v>0</v>
      </c>
      <c r="X2606"/>
      <c r="Y2606"/>
      <c r="Z2606"/>
      <c r="AA2606"/>
      <c r="AB2606"/>
    </row>
    <row r="2607" spans="1:28" x14ac:dyDescent="0.25">
      <c r="A2607" s="61"/>
      <c r="B2607" s="40"/>
      <c r="D2607" s="42"/>
      <c r="E2607" s="58"/>
      <c r="F2607" s="55"/>
      <c r="G2607" s="55"/>
      <c r="H2607" s="51"/>
      <c r="I2607" s="51"/>
      <c r="J2607" s="48"/>
      <c r="K2607" s="51"/>
      <c r="L2607" s="48"/>
      <c r="M2607" s="51"/>
      <c r="N2607" s="48"/>
      <c r="O2607" s="51"/>
      <c r="P2607" s="48"/>
      <c r="Q2607" s="51"/>
      <c r="R2607" s="48"/>
      <c r="S2607" s="51"/>
      <c r="T2607" s="48"/>
      <c r="U2607" s="51"/>
      <c r="V2607" s="48"/>
      <c r="W2607" s="45"/>
      <c r="X2607"/>
      <c r="Y2607"/>
      <c r="Z2607"/>
      <c r="AA2607"/>
      <c r="AB2607"/>
    </row>
    <row r="2608" spans="1:28" x14ac:dyDescent="0.25">
      <c r="A2608" s="61"/>
      <c r="B2608" s="40"/>
      <c r="D2608" s="42"/>
      <c r="E2608" s="58"/>
      <c r="F2608" s="55"/>
      <c r="G2608" s="55"/>
      <c r="H2608" s="51"/>
      <c r="I2608" s="51"/>
      <c r="J2608" s="48"/>
      <c r="K2608" s="51"/>
      <c r="L2608" s="48"/>
      <c r="M2608" s="51"/>
      <c r="N2608" s="48"/>
      <c r="O2608" s="51"/>
      <c r="P2608" s="48"/>
      <c r="Q2608" s="51"/>
      <c r="R2608" s="48"/>
      <c r="S2608" s="51"/>
      <c r="T2608" s="48"/>
      <c r="U2608" s="51"/>
      <c r="V2608" s="48"/>
      <c r="W2608" s="45"/>
      <c r="X2608"/>
      <c r="Y2608"/>
      <c r="Z2608"/>
      <c r="AA2608"/>
      <c r="AB2608"/>
    </row>
    <row r="2609" spans="1:28" ht="15.75" thickBot="1" x14ac:dyDescent="0.3">
      <c r="A2609" s="62"/>
      <c r="B2609" s="41"/>
      <c r="C2609" s="35"/>
      <c r="D2609" s="25"/>
      <c r="E2609" s="59"/>
      <c r="F2609" s="56"/>
      <c r="G2609" s="56"/>
      <c r="H2609" s="52"/>
      <c r="I2609" s="52"/>
      <c r="J2609" s="53"/>
      <c r="K2609" s="52"/>
      <c r="L2609" s="53"/>
      <c r="M2609" s="52"/>
      <c r="N2609" s="53"/>
      <c r="O2609" s="52"/>
      <c r="P2609" s="53"/>
      <c r="Q2609" s="52"/>
      <c r="R2609" s="53"/>
      <c r="S2609" s="52"/>
      <c r="T2609" s="53"/>
      <c r="U2609" s="52"/>
      <c r="V2609" s="49"/>
      <c r="W2609" s="46"/>
      <c r="X2609"/>
      <c r="Y2609"/>
      <c r="Z2609"/>
      <c r="AA2609"/>
      <c r="AB2609"/>
    </row>
    <row r="2610" spans="1:28" x14ac:dyDescent="0.25">
      <c r="A2610" s="60"/>
      <c r="B2610" s="37" t="str">
        <f>IFERROR(VLOOKUP(A2610,'Listing Clients'!A:K,2,0),"")</f>
        <v/>
      </c>
      <c r="C2610" s="39" t="str">
        <f>IFERROR(VLOOKUP(A2610,'Listing Clients'!A:K,3,0),"")</f>
        <v/>
      </c>
      <c r="D2610" s="24"/>
      <c r="E2610" s="57"/>
      <c r="F2610" s="54"/>
      <c r="G2610" s="54"/>
      <c r="H2610" s="50">
        <f t="shared" ref="H2610" si="9804">G2610-F2610</f>
        <v>0</v>
      </c>
      <c r="I2610" s="50">
        <f t="shared" ref="I2610" si="9805">COUNTIF(D2610:D2613,"Adulte")*H2610</f>
        <v>0</v>
      </c>
      <c r="J2610" s="47">
        <f t="shared" ref="J2610" si="9806">IF(I2610="","",I2610*Y$2)</f>
        <v>0</v>
      </c>
      <c r="K2610" s="50">
        <f t="shared" ref="K2610" si="9807">COUNTIF(D2610:D2613,"E&lt;10 ans")*H2610</f>
        <v>0</v>
      </c>
      <c r="L2610" s="47">
        <f t="shared" si="9642"/>
        <v>0</v>
      </c>
      <c r="M2610" s="50">
        <f t="shared" ref="M2610" si="9808">COUNTIF(D2610:D2613,"Invité")*H2610</f>
        <v>0</v>
      </c>
      <c r="N2610" s="47">
        <f t="shared" ref="N2610" si="9809">IF(M2610="","",M2610*AC$2)</f>
        <v>0</v>
      </c>
      <c r="O2610" s="50">
        <f t="shared" ref="O2610" si="9810">COUNTIF(D2610:D2613,"Adulte")*H2610</f>
        <v>0</v>
      </c>
      <c r="P2610" s="47">
        <f t="shared" ref="P2610" si="9811">IF(O2610="","",O2610*Z$2)</f>
        <v>0</v>
      </c>
      <c r="Q2610" s="50">
        <f t="shared" ref="Q2610" si="9812">COUNTIF(D2610:D2613,"E&lt;10 ans")*H2610</f>
        <v>0</v>
      </c>
      <c r="R2610" s="47">
        <f t="shared" ref="R2610" si="9813">IF(Q2610="","",Q2610*AB$2)</f>
        <v>0</v>
      </c>
      <c r="S2610" s="50">
        <f t="shared" ref="S2610" si="9814">COUNTIF(D2610:D2613,"Invité")*H2610</f>
        <v>0</v>
      </c>
      <c r="T2610" s="47">
        <f t="shared" ref="T2610" si="9815">IF(S2610="","",S2610*AD$2)</f>
        <v>0</v>
      </c>
      <c r="U2610" s="50">
        <f t="shared" ref="U2610" si="9816">COUNTIF(D2610:D2613,"E&lt;3 ans")</f>
        <v>0</v>
      </c>
      <c r="V2610" s="47">
        <f t="shared" ref="V2610" si="9817">SUM(J2610,L2610,N2610,P2610,R2610,T2610,AE2610)</f>
        <v>0</v>
      </c>
      <c r="W2610" s="44">
        <f t="shared" ref="W2610" si="9818">SUM(O2610,Q2610,S2610)</f>
        <v>0</v>
      </c>
      <c r="X2610"/>
      <c r="Y2610"/>
      <c r="Z2610"/>
      <c r="AA2610"/>
      <c r="AB2610"/>
    </row>
    <row r="2611" spans="1:28" x14ac:dyDescent="0.25">
      <c r="A2611" s="61"/>
      <c r="B2611" s="40"/>
      <c r="D2611" s="42"/>
      <c r="E2611" s="58"/>
      <c r="F2611" s="55"/>
      <c r="G2611" s="55"/>
      <c r="H2611" s="51"/>
      <c r="I2611" s="51"/>
      <c r="J2611" s="48"/>
      <c r="K2611" s="51"/>
      <c r="L2611" s="48"/>
      <c r="M2611" s="51"/>
      <c r="N2611" s="48"/>
      <c r="O2611" s="51"/>
      <c r="P2611" s="48"/>
      <c r="Q2611" s="51"/>
      <c r="R2611" s="48"/>
      <c r="S2611" s="51"/>
      <c r="T2611" s="48"/>
      <c r="U2611" s="51"/>
      <c r="V2611" s="48"/>
      <c r="W2611" s="45"/>
      <c r="X2611"/>
      <c r="Y2611"/>
      <c r="Z2611"/>
      <c r="AA2611"/>
      <c r="AB2611"/>
    </row>
    <row r="2612" spans="1:28" x14ac:dyDescent="0.25">
      <c r="A2612" s="61"/>
      <c r="B2612" s="40"/>
      <c r="D2612" s="42"/>
      <c r="E2612" s="58"/>
      <c r="F2612" s="55"/>
      <c r="G2612" s="55"/>
      <c r="H2612" s="51"/>
      <c r="I2612" s="51"/>
      <c r="J2612" s="48"/>
      <c r="K2612" s="51"/>
      <c r="L2612" s="48"/>
      <c r="M2612" s="51"/>
      <c r="N2612" s="48"/>
      <c r="O2612" s="51"/>
      <c r="P2612" s="48"/>
      <c r="Q2612" s="51"/>
      <c r="R2612" s="48"/>
      <c r="S2612" s="51"/>
      <c r="T2612" s="48"/>
      <c r="U2612" s="51"/>
      <c r="V2612" s="48"/>
      <c r="W2612" s="45"/>
      <c r="X2612"/>
      <c r="Y2612"/>
      <c r="Z2612"/>
      <c r="AA2612"/>
      <c r="AB2612"/>
    </row>
    <row r="2613" spans="1:28" ht="15.75" thickBot="1" x14ac:dyDescent="0.3">
      <c r="A2613" s="62"/>
      <c r="B2613" s="41"/>
      <c r="C2613" s="35"/>
      <c r="D2613" s="25"/>
      <c r="E2613" s="59"/>
      <c r="F2613" s="56"/>
      <c r="G2613" s="56"/>
      <c r="H2613" s="52"/>
      <c r="I2613" s="52"/>
      <c r="J2613" s="53"/>
      <c r="K2613" s="52"/>
      <c r="L2613" s="53"/>
      <c r="M2613" s="52"/>
      <c r="N2613" s="53"/>
      <c r="O2613" s="52"/>
      <c r="P2613" s="53"/>
      <c r="Q2613" s="52"/>
      <c r="R2613" s="53"/>
      <c r="S2613" s="52"/>
      <c r="T2613" s="53"/>
      <c r="U2613" s="52"/>
      <c r="V2613" s="49"/>
      <c r="W2613" s="46"/>
      <c r="X2613"/>
      <c r="Y2613"/>
      <c r="Z2613"/>
      <c r="AA2613"/>
      <c r="AB2613"/>
    </row>
    <row r="2614" spans="1:28" x14ac:dyDescent="0.25">
      <c r="A2614" s="60"/>
      <c r="B2614" s="37" t="str">
        <f>IFERROR(VLOOKUP(A2614,'Listing Clients'!A:K,2,0),"")</f>
        <v/>
      </c>
      <c r="C2614" s="39" t="str">
        <f>IFERROR(VLOOKUP(A2614,'Listing Clients'!A:K,3,0),"")</f>
        <v/>
      </c>
      <c r="D2614" s="24"/>
      <c r="E2614" s="57"/>
      <c r="F2614" s="54"/>
      <c r="G2614" s="54"/>
      <c r="H2614" s="50">
        <f t="shared" ref="H2614" si="9819">G2614-F2614</f>
        <v>0</v>
      </c>
      <c r="I2614" s="50">
        <f t="shared" ref="I2614" si="9820">COUNTIF(D2614:D2617,"Adulte")*H2614</f>
        <v>0</v>
      </c>
      <c r="J2614" s="47">
        <f t="shared" ref="J2614" si="9821">IF(I2614="","",I2614*Y$2)</f>
        <v>0</v>
      </c>
      <c r="K2614" s="50">
        <f t="shared" ref="K2614" si="9822">COUNTIF(D2614:D2617,"E&lt;10 ans")*H2614</f>
        <v>0</v>
      </c>
      <c r="L2614" s="47">
        <f t="shared" si="9642"/>
        <v>0</v>
      </c>
      <c r="M2614" s="50">
        <f t="shared" ref="M2614" si="9823">COUNTIF(D2614:D2617,"Invité")*H2614</f>
        <v>0</v>
      </c>
      <c r="N2614" s="47">
        <f t="shared" ref="N2614" si="9824">IF(M2614="","",M2614*AC$2)</f>
        <v>0</v>
      </c>
      <c r="O2614" s="50">
        <f t="shared" ref="O2614" si="9825">COUNTIF(D2614:D2617,"Adulte")*H2614</f>
        <v>0</v>
      </c>
      <c r="P2614" s="47">
        <f t="shared" ref="P2614" si="9826">IF(O2614="","",O2614*Z$2)</f>
        <v>0</v>
      </c>
      <c r="Q2614" s="50">
        <f t="shared" ref="Q2614" si="9827">COUNTIF(D2614:D2617,"E&lt;10 ans")*H2614</f>
        <v>0</v>
      </c>
      <c r="R2614" s="47">
        <f t="shared" ref="R2614" si="9828">IF(Q2614="","",Q2614*AB$2)</f>
        <v>0</v>
      </c>
      <c r="S2614" s="50">
        <f t="shared" ref="S2614" si="9829">COUNTIF(D2614:D2617,"Invité")*H2614</f>
        <v>0</v>
      </c>
      <c r="T2614" s="47">
        <f t="shared" ref="T2614" si="9830">IF(S2614="","",S2614*AD$2)</f>
        <v>0</v>
      </c>
      <c r="U2614" s="50">
        <f t="shared" ref="U2614" si="9831">COUNTIF(D2614:D2617,"E&lt;3 ans")</f>
        <v>0</v>
      </c>
      <c r="V2614" s="47">
        <f t="shared" ref="V2614" si="9832">SUM(J2614,L2614,N2614,P2614,R2614,T2614,AE2614)</f>
        <v>0</v>
      </c>
      <c r="W2614" s="44">
        <f t="shared" ref="W2614" si="9833">SUM(O2614,Q2614,S2614)</f>
        <v>0</v>
      </c>
      <c r="X2614"/>
      <c r="Y2614"/>
      <c r="Z2614"/>
      <c r="AA2614"/>
      <c r="AB2614"/>
    </row>
    <row r="2615" spans="1:28" x14ac:dyDescent="0.25">
      <c r="A2615" s="61"/>
      <c r="B2615" s="40"/>
      <c r="D2615" s="42"/>
      <c r="E2615" s="58"/>
      <c r="F2615" s="55"/>
      <c r="G2615" s="55"/>
      <c r="H2615" s="51"/>
      <c r="I2615" s="51"/>
      <c r="J2615" s="48"/>
      <c r="K2615" s="51"/>
      <c r="L2615" s="48"/>
      <c r="M2615" s="51"/>
      <c r="N2615" s="48"/>
      <c r="O2615" s="51"/>
      <c r="P2615" s="48"/>
      <c r="Q2615" s="51"/>
      <c r="R2615" s="48"/>
      <c r="S2615" s="51"/>
      <c r="T2615" s="48"/>
      <c r="U2615" s="51"/>
      <c r="V2615" s="48"/>
      <c r="W2615" s="45"/>
      <c r="X2615"/>
      <c r="Y2615"/>
      <c r="Z2615"/>
      <c r="AA2615"/>
      <c r="AB2615"/>
    </row>
    <row r="2616" spans="1:28" x14ac:dyDescent="0.25">
      <c r="A2616" s="61"/>
      <c r="B2616" s="40"/>
      <c r="D2616" s="42"/>
      <c r="E2616" s="58"/>
      <c r="F2616" s="55"/>
      <c r="G2616" s="55"/>
      <c r="H2616" s="51"/>
      <c r="I2616" s="51"/>
      <c r="J2616" s="48"/>
      <c r="K2616" s="51"/>
      <c r="L2616" s="48"/>
      <c r="M2616" s="51"/>
      <c r="N2616" s="48"/>
      <c r="O2616" s="51"/>
      <c r="P2616" s="48"/>
      <c r="Q2616" s="51"/>
      <c r="R2616" s="48"/>
      <c r="S2616" s="51"/>
      <c r="T2616" s="48"/>
      <c r="U2616" s="51"/>
      <c r="V2616" s="48"/>
      <c r="W2616" s="45"/>
      <c r="X2616"/>
      <c r="Y2616"/>
      <c r="Z2616"/>
      <c r="AA2616"/>
      <c r="AB2616"/>
    </row>
    <row r="2617" spans="1:28" ht="15.75" thickBot="1" x14ac:dyDescent="0.3">
      <c r="A2617" s="62"/>
      <c r="B2617" s="41"/>
      <c r="C2617" s="35"/>
      <c r="D2617" s="25"/>
      <c r="E2617" s="59"/>
      <c r="F2617" s="56"/>
      <c r="G2617" s="56"/>
      <c r="H2617" s="52"/>
      <c r="I2617" s="52"/>
      <c r="J2617" s="53"/>
      <c r="K2617" s="52"/>
      <c r="L2617" s="53"/>
      <c r="M2617" s="52"/>
      <c r="N2617" s="53"/>
      <c r="O2617" s="52"/>
      <c r="P2617" s="53"/>
      <c r="Q2617" s="52"/>
      <c r="R2617" s="53"/>
      <c r="S2617" s="52"/>
      <c r="T2617" s="53"/>
      <c r="U2617" s="52"/>
      <c r="V2617" s="49"/>
      <c r="W2617" s="46"/>
      <c r="X2617"/>
      <c r="Y2617"/>
      <c r="Z2617"/>
      <c r="AA2617"/>
      <c r="AB2617"/>
    </row>
    <row r="2618" spans="1:28" x14ac:dyDescent="0.25">
      <c r="A2618" s="60"/>
      <c r="B2618" s="37" t="str">
        <f>IFERROR(VLOOKUP(A2618,'Listing Clients'!A:K,2,0),"")</f>
        <v/>
      </c>
      <c r="C2618" s="39" t="str">
        <f>IFERROR(VLOOKUP(A2618,'Listing Clients'!A:K,3,0),"")</f>
        <v/>
      </c>
      <c r="D2618" s="24"/>
      <c r="E2618" s="57"/>
      <c r="F2618" s="54"/>
      <c r="G2618" s="54"/>
      <c r="H2618" s="50">
        <f t="shared" ref="H2618" si="9834">G2618-F2618</f>
        <v>0</v>
      </c>
      <c r="I2618" s="50">
        <f t="shared" ref="I2618" si="9835">COUNTIF(D2618:D2621,"Adulte")*H2618</f>
        <v>0</v>
      </c>
      <c r="J2618" s="47">
        <f t="shared" ref="J2618" si="9836">IF(I2618="","",I2618*Y$2)</f>
        <v>0</v>
      </c>
      <c r="K2618" s="50">
        <f t="shared" ref="K2618" si="9837">COUNTIF(D2618:D2621,"E&lt;10 ans")*H2618</f>
        <v>0</v>
      </c>
      <c r="L2618" s="47">
        <f t="shared" si="9642"/>
        <v>0</v>
      </c>
      <c r="M2618" s="50">
        <f t="shared" ref="M2618" si="9838">COUNTIF(D2618:D2621,"Invité")*H2618</f>
        <v>0</v>
      </c>
      <c r="N2618" s="47">
        <f t="shared" ref="N2618" si="9839">IF(M2618="","",M2618*AC$2)</f>
        <v>0</v>
      </c>
      <c r="O2618" s="50">
        <f t="shared" ref="O2618" si="9840">COUNTIF(D2618:D2621,"Adulte")*H2618</f>
        <v>0</v>
      </c>
      <c r="P2618" s="47">
        <f t="shared" ref="P2618" si="9841">IF(O2618="","",O2618*Z$2)</f>
        <v>0</v>
      </c>
      <c r="Q2618" s="50">
        <f t="shared" ref="Q2618" si="9842">COUNTIF(D2618:D2621,"E&lt;10 ans")*H2618</f>
        <v>0</v>
      </c>
      <c r="R2618" s="47">
        <f t="shared" ref="R2618" si="9843">IF(Q2618="","",Q2618*AB$2)</f>
        <v>0</v>
      </c>
      <c r="S2618" s="50">
        <f t="shared" ref="S2618" si="9844">COUNTIF(D2618:D2621,"Invité")*H2618</f>
        <v>0</v>
      </c>
      <c r="T2618" s="47">
        <f t="shared" ref="T2618" si="9845">IF(S2618="","",S2618*AD$2)</f>
        <v>0</v>
      </c>
      <c r="U2618" s="50">
        <f t="shared" ref="U2618" si="9846">COUNTIF(D2618:D2621,"E&lt;3 ans")</f>
        <v>0</v>
      </c>
      <c r="V2618" s="47">
        <f t="shared" ref="V2618" si="9847">SUM(J2618,L2618,N2618,P2618,R2618,T2618,AE2618)</f>
        <v>0</v>
      </c>
      <c r="W2618" s="44">
        <f t="shared" ref="W2618" si="9848">SUM(O2618,Q2618,S2618)</f>
        <v>0</v>
      </c>
      <c r="X2618"/>
      <c r="Y2618"/>
      <c r="Z2618"/>
      <c r="AA2618"/>
      <c r="AB2618"/>
    </row>
    <row r="2619" spans="1:28" x14ac:dyDescent="0.25">
      <c r="A2619" s="61"/>
      <c r="B2619" s="40"/>
      <c r="D2619" s="42"/>
      <c r="E2619" s="58"/>
      <c r="F2619" s="55"/>
      <c r="G2619" s="55"/>
      <c r="H2619" s="51"/>
      <c r="I2619" s="51"/>
      <c r="J2619" s="48"/>
      <c r="K2619" s="51"/>
      <c r="L2619" s="48"/>
      <c r="M2619" s="51"/>
      <c r="N2619" s="48"/>
      <c r="O2619" s="51"/>
      <c r="P2619" s="48"/>
      <c r="Q2619" s="51"/>
      <c r="R2619" s="48"/>
      <c r="S2619" s="51"/>
      <c r="T2619" s="48"/>
      <c r="U2619" s="51"/>
      <c r="V2619" s="48"/>
      <c r="W2619" s="45"/>
      <c r="X2619"/>
      <c r="Y2619"/>
      <c r="Z2619"/>
      <c r="AA2619"/>
      <c r="AB2619"/>
    </row>
    <row r="2620" spans="1:28" x14ac:dyDescent="0.25">
      <c r="A2620" s="61"/>
      <c r="B2620" s="40"/>
      <c r="D2620" s="42"/>
      <c r="E2620" s="58"/>
      <c r="F2620" s="55"/>
      <c r="G2620" s="55"/>
      <c r="H2620" s="51"/>
      <c r="I2620" s="51"/>
      <c r="J2620" s="48"/>
      <c r="K2620" s="51"/>
      <c r="L2620" s="48"/>
      <c r="M2620" s="51"/>
      <c r="N2620" s="48"/>
      <c r="O2620" s="51"/>
      <c r="P2620" s="48"/>
      <c r="Q2620" s="51"/>
      <c r="R2620" s="48"/>
      <c r="S2620" s="51"/>
      <c r="T2620" s="48"/>
      <c r="U2620" s="51"/>
      <c r="V2620" s="48"/>
      <c r="W2620" s="45"/>
      <c r="X2620"/>
      <c r="Y2620"/>
      <c r="Z2620"/>
      <c r="AA2620"/>
      <c r="AB2620"/>
    </row>
    <row r="2621" spans="1:28" ht="15.75" thickBot="1" x14ac:dyDescent="0.3">
      <c r="A2621" s="62"/>
      <c r="B2621" s="41"/>
      <c r="C2621" s="35"/>
      <c r="D2621" s="25"/>
      <c r="E2621" s="59"/>
      <c r="F2621" s="56"/>
      <c r="G2621" s="56"/>
      <c r="H2621" s="52"/>
      <c r="I2621" s="52"/>
      <c r="J2621" s="53"/>
      <c r="K2621" s="52"/>
      <c r="L2621" s="53"/>
      <c r="M2621" s="52"/>
      <c r="N2621" s="53"/>
      <c r="O2621" s="52"/>
      <c r="P2621" s="53"/>
      <c r="Q2621" s="52"/>
      <c r="R2621" s="53"/>
      <c r="S2621" s="52"/>
      <c r="T2621" s="53"/>
      <c r="U2621" s="52"/>
      <c r="V2621" s="49"/>
      <c r="W2621" s="46"/>
      <c r="X2621"/>
      <c r="Y2621"/>
      <c r="Z2621"/>
      <c r="AA2621"/>
      <c r="AB2621"/>
    </row>
    <row r="2622" spans="1:28" x14ac:dyDescent="0.25">
      <c r="A2622" s="60"/>
      <c r="B2622" s="37" t="str">
        <f>IFERROR(VLOOKUP(A2622,'Listing Clients'!A:K,2,0),"")</f>
        <v/>
      </c>
      <c r="C2622" s="39" t="str">
        <f>IFERROR(VLOOKUP(A2622,'Listing Clients'!A:K,3,0),"")</f>
        <v/>
      </c>
      <c r="D2622" s="24"/>
      <c r="E2622" s="57"/>
      <c r="F2622" s="54"/>
      <c r="G2622" s="54"/>
      <c r="H2622" s="50">
        <f t="shared" ref="H2622" si="9849">G2622-F2622</f>
        <v>0</v>
      </c>
      <c r="I2622" s="50">
        <f t="shared" ref="I2622" si="9850">COUNTIF(D2622:D2625,"Adulte")*H2622</f>
        <v>0</v>
      </c>
      <c r="J2622" s="47">
        <f t="shared" ref="J2622" si="9851">IF(I2622="","",I2622*Y$2)</f>
        <v>0</v>
      </c>
      <c r="K2622" s="50">
        <f t="shared" ref="K2622" si="9852">COUNTIF(D2622:D2625,"E&lt;10 ans")*H2622</f>
        <v>0</v>
      </c>
      <c r="L2622" s="47">
        <f t="shared" si="9642"/>
        <v>0</v>
      </c>
      <c r="M2622" s="50">
        <f t="shared" ref="M2622" si="9853">COUNTIF(D2622:D2625,"Invité")*H2622</f>
        <v>0</v>
      </c>
      <c r="N2622" s="47">
        <f t="shared" ref="N2622" si="9854">IF(M2622="","",M2622*AC$2)</f>
        <v>0</v>
      </c>
      <c r="O2622" s="50">
        <f t="shared" ref="O2622" si="9855">COUNTIF(D2622:D2625,"Adulte")*H2622</f>
        <v>0</v>
      </c>
      <c r="P2622" s="47">
        <f t="shared" ref="P2622" si="9856">IF(O2622="","",O2622*Z$2)</f>
        <v>0</v>
      </c>
      <c r="Q2622" s="50">
        <f t="shared" ref="Q2622" si="9857">COUNTIF(D2622:D2625,"E&lt;10 ans")*H2622</f>
        <v>0</v>
      </c>
      <c r="R2622" s="47">
        <f t="shared" ref="R2622" si="9858">IF(Q2622="","",Q2622*AB$2)</f>
        <v>0</v>
      </c>
      <c r="S2622" s="50">
        <f t="shared" ref="S2622" si="9859">COUNTIF(D2622:D2625,"Invité")*H2622</f>
        <v>0</v>
      </c>
      <c r="T2622" s="47">
        <f t="shared" ref="T2622" si="9860">IF(S2622="","",S2622*AD$2)</f>
        <v>0</v>
      </c>
      <c r="U2622" s="50">
        <f t="shared" ref="U2622" si="9861">COUNTIF(D2622:D2625,"E&lt;3 ans")</f>
        <v>0</v>
      </c>
      <c r="V2622" s="47">
        <f t="shared" ref="V2622" si="9862">SUM(J2622,L2622,N2622,P2622,R2622,T2622,AE2622)</f>
        <v>0</v>
      </c>
      <c r="W2622" s="44">
        <f t="shared" ref="W2622" si="9863">SUM(O2622,Q2622,S2622)</f>
        <v>0</v>
      </c>
      <c r="X2622"/>
      <c r="Y2622"/>
      <c r="Z2622"/>
      <c r="AA2622"/>
      <c r="AB2622"/>
    </row>
    <row r="2623" spans="1:28" x14ac:dyDescent="0.25">
      <c r="A2623" s="61"/>
      <c r="B2623" s="40"/>
      <c r="D2623" s="42"/>
      <c r="E2623" s="58"/>
      <c r="F2623" s="55"/>
      <c r="G2623" s="55"/>
      <c r="H2623" s="51"/>
      <c r="I2623" s="51"/>
      <c r="J2623" s="48"/>
      <c r="K2623" s="51"/>
      <c r="L2623" s="48"/>
      <c r="M2623" s="51"/>
      <c r="N2623" s="48"/>
      <c r="O2623" s="51"/>
      <c r="P2623" s="48"/>
      <c r="Q2623" s="51"/>
      <c r="R2623" s="48"/>
      <c r="S2623" s="51"/>
      <c r="T2623" s="48"/>
      <c r="U2623" s="51"/>
      <c r="V2623" s="48"/>
      <c r="W2623" s="45"/>
      <c r="X2623"/>
      <c r="Y2623"/>
      <c r="Z2623"/>
      <c r="AA2623"/>
      <c r="AB2623"/>
    </row>
    <row r="2624" spans="1:28" x14ac:dyDescent="0.25">
      <c r="A2624" s="61"/>
      <c r="B2624" s="40"/>
      <c r="D2624" s="42"/>
      <c r="E2624" s="58"/>
      <c r="F2624" s="55"/>
      <c r="G2624" s="55"/>
      <c r="H2624" s="51"/>
      <c r="I2624" s="51"/>
      <c r="J2624" s="48"/>
      <c r="K2624" s="51"/>
      <c r="L2624" s="48"/>
      <c r="M2624" s="51"/>
      <c r="N2624" s="48"/>
      <c r="O2624" s="51"/>
      <c r="P2624" s="48"/>
      <c r="Q2624" s="51"/>
      <c r="R2624" s="48"/>
      <c r="S2624" s="51"/>
      <c r="T2624" s="48"/>
      <c r="U2624" s="51"/>
      <c r="V2624" s="48"/>
      <c r="W2624" s="45"/>
      <c r="X2624"/>
      <c r="Y2624"/>
      <c r="Z2624"/>
      <c r="AA2624"/>
      <c r="AB2624"/>
    </row>
    <row r="2625" spans="1:28" ht="15.75" thickBot="1" x14ac:dyDescent="0.3">
      <c r="A2625" s="62"/>
      <c r="B2625" s="41"/>
      <c r="C2625" s="35"/>
      <c r="D2625" s="25"/>
      <c r="E2625" s="59"/>
      <c r="F2625" s="56"/>
      <c r="G2625" s="56"/>
      <c r="H2625" s="52"/>
      <c r="I2625" s="52"/>
      <c r="J2625" s="53"/>
      <c r="K2625" s="52"/>
      <c r="L2625" s="53"/>
      <c r="M2625" s="52"/>
      <c r="N2625" s="53"/>
      <c r="O2625" s="52"/>
      <c r="P2625" s="53"/>
      <c r="Q2625" s="52"/>
      <c r="R2625" s="53"/>
      <c r="S2625" s="52"/>
      <c r="T2625" s="53"/>
      <c r="U2625" s="52"/>
      <c r="V2625" s="49"/>
      <c r="W2625" s="46"/>
      <c r="X2625"/>
      <c r="Y2625"/>
      <c r="Z2625"/>
      <c r="AA2625"/>
      <c r="AB2625"/>
    </row>
    <row r="2626" spans="1:28" x14ac:dyDescent="0.25">
      <c r="A2626" s="60"/>
      <c r="B2626" s="37" t="str">
        <f>IFERROR(VLOOKUP(A2626,'Listing Clients'!A:K,2,0),"")</f>
        <v/>
      </c>
      <c r="C2626" s="39" t="str">
        <f>IFERROR(VLOOKUP(A2626,'Listing Clients'!A:K,3,0),"")</f>
        <v/>
      </c>
      <c r="D2626" s="24"/>
      <c r="E2626" s="57"/>
      <c r="F2626" s="54"/>
      <c r="G2626" s="54"/>
      <c r="H2626" s="50">
        <f t="shared" ref="H2626" si="9864">G2626-F2626</f>
        <v>0</v>
      </c>
      <c r="I2626" s="50">
        <f t="shared" ref="I2626" si="9865">COUNTIF(D2626:D2629,"Adulte")*H2626</f>
        <v>0</v>
      </c>
      <c r="J2626" s="47">
        <f t="shared" ref="J2626" si="9866">IF(I2626="","",I2626*Y$2)</f>
        <v>0</v>
      </c>
      <c r="K2626" s="50">
        <f t="shared" ref="K2626" si="9867">COUNTIF(D2626:D2629,"E&lt;10 ans")*H2626</f>
        <v>0</v>
      </c>
      <c r="L2626" s="47">
        <f t="shared" si="9642"/>
        <v>0</v>
      </c>
      <c r="M2626" s="50">
        <f t="shared" ref="M2626" si="9868">COUNTIF(D2626:D2629,"Invité")*H2626</f>
        <v>0</v>
      </c>
      <c r="N2626" s="47">
        <f t="shared" ref="N2626" si="9869">IF(M2626="","",M2626*AC$2)</f>
        <v>0</v>
      </c>
      <c r="O2626" s="50">
        <f t="shared" ref="O2626" si="9870">COUNTIF(D2626:D2629,"Adulte")*H2626</f>
        <v>0</v>
      </c>
      <c r="P2626" s="47">
        <f t="shared" ref="P2626" si="9871">IF(O2626="","",O2626*Z$2)</f>
        <v>0</v>
      </c>
      <c r="Q2626" s="50">
        <f t="shared" ref="Q2626" si="9872">COUNTIF(D2626:D2629,"E&lt;10 ans")*H2626</f>
        <v>0</v>
      </c>
      <c r="R2626" s="47">
        <f t="shared" ref="R2626" si="9873">IF(Q2626="","",Q2626*AB$2)</f>
        <v>0</v>
      </c>
      <c r="S2626" s="50">
        <f t="shared" ref="S2626" si="9874">COUNTIF(D2626:D2629,"Invité")*H2626</f>
        <v>0</v>
      </c>
      <c r="T2626" s="47">
        <f t="shared" ref="T2626" si="9875">IF(S2626="","",S2626*AD$2)</f>
        <v>0</v>
      </c>
      <c r="U2626" s="50">
        <f t="shared" ref="U2626" si="9876">COUNTIF(D2626:D2629,"E&lt;3 ans")</f>
        <v>0</v>
      </c>
      <c r="V2626" s="47">
        <f t="shared" ref="V2626" si="9877">SUM(J2626,L2626,N2626,P2626,R2626,T2626,AE2626)</f>
        <v>0</v>
      </c>
      <c r="W2626" s="44">
        <f t="shared" ref="W2626" si="9878">SUM(O2626,Q2626,S2626)</f>
        <v>0</v>
      </c>
      <c r="X2626"/>
      <c r="Y2626"/>
      <c r="Z2626"/>
      <c r="AA2626"/>
      <c r="AB2626"/>
    </row>
    <row r="2627" spans="1:28" x14ac:dyDescent="0.25">
      <c r="A2627" s="61"/>
      <c r="B2627" s="40"/>
      <c r="D2627" s="42"/>
      <c r="E2627" s="58"/>
      <c r="F2627" s="55"/>
      <c r="G2627" s="55"/>
      <c r="H2627" s="51"/>
      <c r="I2627" s="51"/>
      <c r="J2627" s="48"/>
      <c r="K2627" s="51"/>
      <c r="L2627" s="48"/>
      <c r="M2627" s="51"/>
      <c r="N2627" s="48"/>
      <c r="O2627" s="51"/>
      <c r="P2627" s="48"/>
      <c r="Q2627" s="51"/>
      <c r="R2627" s="48"/>
      <c r="S2627" s="51"/>
      <c r="T2627" s="48"/>
      <c r="U2627" s="51"/>
      <c r="V2627" s="48"/>
      <c r="W2627" s="45"/>
      <c r="X2627"/>
      <c r="Y2627"/>
      <c r="Z2627"/>
      <c r="AA2627"/>
      <c r="AB2627"/>
    </row>
    <row r="2628" spans="1:28" x14ac:dyDescent="0.25">
      <c r="A2628" s="61"/>
      <c r="B2628" s="40"/>
      <c r="D2628" s="42"/>
      <c r="E2628" s="58"/>
      <c r="F2628" s="55"/>
      <c r="G2628" s="55"/>
      <c r="H2628" s="51"/>
      <c r="I2628" s="51"/>
      <c r="J2628" s="48"/>
      <c r="K2628" s="51"/>
      <c r="L2628" s="48"/>
      <c r="M2628" s="51"/>
      <c r="N2628" s="48"/>
      <c r="O2628" s="51"/>
      <c r="P2628" s="48"/>
      <c r="Q2628" s="51"/>
      <c r="R2628" s="48"/>
      <c r="S2628" s="51"/>
      <c r="T2628" s="48"/>
      <c r="U2628" s="51"/>
      <c r="V2628" s="48"/>
      <c r="W2628" s="45"/>
      <c r="X2628"/>
      <c r="Y2628"/>
      <c r="Z2628"/>
      <c r="AA2628"/>
      <c r="AB2628"/>
    </row>
    <row r="2629" spans="1:28" ht="15.75" thickBot="1" x14ac:dyDescent="0.3">
      <c r="A2629" s="62"/>
      <c r="B2629" s="41"/>
      <c r="C2629" s="35"/>
      <c r="D2629" s="25"/>
      <c r="E2629" s="59"/>
      <c r="F2629" s="56"/>
      <c r="G2629" s="56"/>
      <c r="H2629" s="52"/>
      <c r="I2629" s="52"/>
      <c r="J2629" s="53"/>
      <c r="K2629" s="52"/>
      <c r="L2629" s="53"/>
      <c r="M2629" s="52"/>
      <c r="N2629" s="53"/>
      <c r="O2629" s="52"/>
      <c r="P2629" s="53"/>
      <c r="Q2629" s="52"/>
      <c r="R2629" s="53"/>
      <c r="S2629" s="52"/>
      <c r="T2629" s="53"/>
      <c r="U2629" s="52"/>
      <c r="V2629" s="49"/>
      <c r="W2629" s="46"/>
      <c r="X2629"/>
      <c r="Y2629"/>
      <c r="Z2629"/>
      <c r="AA2629"/>
      <c r="AB2629"/>
    </row>
    <row r="2630" spans="1:28" x14ac:dyDescent="0.25">
      <c r="A2630" s="60"/>
      <c r="B2630" s="37" t="str">
        <f>IFERROR(VLOOKUP(A2630,'Listing Clients'!A:K,2,0),"")</f>
        <v/>
      </c>
      <c r="C2630" s="39" t="str">
        <f>IFERROR(VLOOKUP(A2630,'Listing Clients'!A:K,3,0),"")</f>
        <v/>
      </c>
      <c r="D2630" s="24"/>
      <c r="E2630" s="57"/>
      <c r="F2630" s="54"/>
      <c r="G2630" s="54"/>
      <c r="H2630" s="50">
        <f t="shared" ref="H2630" si="9879">G2630-F2630</f>
        <v>0</v>
      </c>
      <c r="I2630" s="50">
        <f t="shared" ref="I2630" si="9880">COUNTIF(D2630:D2633,"Adulte")*H2630</f>
        <v>0</v>
      </c>
      <c r="J2630" s="47">
        <f t="shared" ref="J2630" si="9881">IF(I2630="","",I2630*Y$2)</f>
        <v>0</v>
      </c>
      <c r="K2630" s="50">
        <f t="shared" ref="K2630" si="9882">COUNTIF(D2630:D2633,"E&lt;10 ans")*H2630</f>
        <v>0</v>
      </c>
      <c r="L2630" s="47">
        <f t="shared" ref="L2630:L2690" si="9883">IF(K2630="","",K2630*AA$2)</f>
        <v>0</v>
      </c>
      <c r="M2630" s="50">
        <f t="shared" ref="M2630" si="9884">COUNTIF(D2630:D2633,"Invité")*H2630</f>
        <v>0</v>
      </c>
      <c r="N2630" s="47">
        <f t="shared" ref="N2630" si="9885">IF(M2630="","",M2630*AC$2)</f>
        <v>0</v>
      </c>
      <c r="O2630" s="50">
        <f t="shared" ref="O2630" si="9886">COUNTIF(D2630:D2633,"Adulte")*H2630</f>
        <v>0</v>
      </c>
      <c r="P2630" s="47">
        <f t="shared" ref="P2630" si="9887">IF(O2630="","",O2630*Z$2)</f>
        <v>0</v>
      </c>
      <c r="Q2630" s="50">
        <f t="shared" ref="Q2630" si="9888">COUNTIF(D2630:D2633,"E&lt;10 ans")*H2630</f>
        <v>0</v>
      </c>
      <c r="R2630" s="47">
        <f t="shared" ref="R2630" si="9889">IF(Q2630="","",Q2630*AB$2)</f>
        <v>0</v>
      </c>
      <c r="S2630" s="50">
        <f t="shared" ref="S2630" si="9890">COUNTIF(D2630:D2633,"Invité")*H2630</f>
        <v>0</v>
      </c>
      <c r="T2630" s="47">
        <f t="shared" ref="T2630" si="9891">IF(S2630="","",S2630*AD$2)</f>
        <v>0</v>
      </c>
      <c r="U2630" s="50">
        <f t="shared" ref="U2630" si="9892">COUNTIF(D2630:D2633,"E&lt;3 ans")</f>
        <v>0</v>
      </c>
      <c r="V2630" s="47">
        <f t="shared" ref="V2630" si="9893">SUM(J2630,L2630,N2630,P2630,R2630,T2630,AE2630)</f>
        <v>0</v>
      </c>
      <c r="W2630" s="44">
        <f t="shared" ref="W2630" si="9894">SUM(O2630,Q2630,S2630)</f>
        <v>0</v>
      </c>
      <c r="X2630"/>
      <c r="Y2630"/>
      <c r="Z2630"/>
      <c r="AA2630"/>
      <c r="AB2630"/>
    </row>
    <row r="2631" spans="1:28" x14ac:dyDescent="0.25">
      <c r="A2631" s="61"/>
      <c r="B2631" s="40"/>
      <c r="D2631" s="42"/>
      <c r="E2631" s="58"/>
      <c r="F2631" s="55"/>
      <c r="G2631" s="55"/>
      <c r="H2631" s="51"/>
      <c r="I2631" s="51"/>
      <c r="J2631" s="48"/>
      <c r="K2631" s="51"/>
      <c r="L2631" s="48"/>
      <c r="M2631" s="51"/>
      <c r="N2631" s="48"/>
      <c r="O2631" s="51"/>
      <c r="P2631" s="48"/>
      <c r="Q2631" s="51"/>
      <c r="R2631" s="48"/>
      <c r="S2631" s="51"/>
      <c r="T2631" s="48"/>
      <c r="U2631" s="51"/>
      <c r="V2631" s="48"/>
      <c r="W2631" s="45"/>
      <c r="X2631"/>
      <c r="Y2631"/>
      <c r="Z2631"/>
      <c r="AA2631"/>
      <c r="AB2631"/>
    </row>
    <row r="2632" spans="1:28" x14ac:dyDescent="0.25">
      <c r="A2632" s="61"/>
      <c r="B2632" s="40"/>
      <c r="D2632" s="42"/>
      <c r="E2632" s="58"/>
      <c r="F2632" s="55"/>
      <c r="G2632" s="55"/>
      <c r="H2632" s="51"/>
      <c r="I2632" s="51"/>
      <c r="J2632" s="48"/>
      <c r="K2632" s="51"/>
      <c r="L2632" s="48"/>
      <c r="M2632" s="51"/>
      <c r="N2632" s="48"/>
      <c r="O2632" s="51"/>
      <c r="P2632" s="48"/>
      <c r="Q2632" s="51"/>
      <c r="R2632" s="48"/>
      <c r="S2632" s="51"/>
      <c r="T2632" s="48"/>
      <c r="U2632" s="51"/>
      <c r="V2632" s="48"/>
      <c r="W2632" s="45"/>
      <c r="X2632"/>
      <c r="Y2632"/>
      <c r="Z2632"/>
      <c r="AA2632"/>
      <c r="AB2632"/>
    </row>
    <row r="2633" spans="1:28" ht="15.75" thickBot="1" x14ac:dyDescent="0.3">
      <c r="A2633" s="62"/>
      <c r="B2633" s="41"/>
      <c r="C2633" s="35"/>
      <c r="D2633" s="25"/>
      <c r="E2633" s="59"/>
      <c r="F2633" s="56"/>
      <c r="G2633" s="56"/>
      <c r="H2633" s="52"/>
      <c r="I2633" s="52"/>
      <c r="J2633" s="53"/>
      <c r="K2633" s="52"/>
      <c r="L2633" s="53"/>
      <c r="M2633" s="52"/>
      <c r="N2633" s="53"/>
      <c r="O2633" s="52"/>
      <c r="P2633" s="53"/>
      <c r="Q2633" s="52"/>
      <c r="R2633" s="53"/>
      <c r="S2633" s="52"/>
      <c r="T2633" s="53"/>
      <c r="U2633" s="52"/>
      <c r="V2633" s="49"/>
      <c r="W2633" s="46"/>
      <c r="X2633"/>
      <c r="Y2633"/>
      <c r="Z2633"/>
      <c r="AA2633"/>
      <c r="AB2633"/>
    </row>
    <row r="2634" spans="1:28" x14ac:dyDescent="0.25">
      <c r="A2634" s="60"/>
      <c r="B2634" s="37" t="str">
        <f>IFERROR(VLOOKUP(A2634,'Listing Clients'!A:K,2,0),"")</f>
        <v/>
      </c>
      <c r="C2634" s="39" t="str">
        <f>IFERROR(VLOOKUP(A2634,'Listing Clients'!A:K,3,0),"")</f>
        <v/>
      </c>
      <c r="D2634" s="24"/>
      <c r="E2634" s="57"/>
      <c r="F2634" s="54"/>
      <c r="G2634" s="54"/>
      <c r="H2634" s="50">
        <f t="shared" ref="H2634" si="9895">G2634-F2634</f>
        <v>0</v>
      </c>
      <c r="I2634" s="50">
        <f t="shared" ref="I2634" si="9896">COUNTIF(D2634:D2637,"Adulte")*H2634</f>
        <v>0</v>
      </c>
      <c r="J2634" s="47">
        <f t="shared" ref="J2634" si="9897">IF(I2634="","",I2634*Y$2)</f>
        <v>0</v>
      </c>
      <c r="K2634" s="50">
        <f t="shared" ref="K2634" si="9898">COUNTIF(D2634:D2637,"E&lt;10 ans")*H2634</f>
        <v>0</v>
      </c>
      <c r="L2634" s="47">
        <f t="shared" si="9883"/>
        <v>0</v>
      </c>
      <c r="M2634" s="50">
        <f t="shared" ref="M2634" si="9899">COUNTIF(D2634:D2637,"Invité")*H2634</f>
        <v>0</v>
      </c>
      <c r="N2634" s="47">
        <f t="shared" ref="N2634" si="9900">IF(M2634="","",M2634*AC$2)</f>
        <v>0</v>
      </c>
      <c r="O2634" s="50">
        <f t="shared" ref="O2634" si="9901">COUNTIF(D2634:D2637,"Adulte")*H2634</f>
        <v>0</v>
      </c>
      <c r="P2634" s="47">
        <f t="shared" ref="P2634" si="9902">IF(O2634="","",O2634*Z$2)</f>
        <v>0</v>
      </c>
      <c r="Q2634" s="50">
        <f t="shared" ref="Q2634" si="9903">COUNTIF(D2634:D2637,"E&lt;10 ans")*H2634</f>
        <v>0</v>
      </c>
      <c r="R2634" s="47">
        <f t="shared" ref="R2634" si="9904">IF(Q2634="","",Q2634*AB$2)</f>
        <v>0</v>
      </c>
      <c r="S2634" s="50">
        <f t="shared" ref="S2634" si="9905">COUNTIF(D2634:D2637,"Invité")*H2634</f>
        <v>0</v>
      </c>
      <c r="T2634" s="47">
        <f t="shared" ref="T2634" si="9906">IF(S2634="","",S2634*AD$2)</f>
        <v>0</v>
      </c>
      <c r="U2634" s="50">
        <f t="shared" ref="U2634" si="9907">COUNTIF(D2634:D2637,"E&lt;3 ans")</f>
        <v>0</v>
      </c>
      <c r="V2634" s="47">
        <f t="shared" ref="V2634" si="9908">SUM(J2634,L2634,N2634,P2634,R2634,T2634,AE2634)</f>
        <v>0</v>
      </c>
      <c r="W2634" s="44">
        <f t="shared" ref="W2634" si="9909">SUM(O2634,Q2634,S2634)</f>
        <v>0</v>
      </c>
      <c r="X2634"/>
      <c r="Y2634"/>
      <c r="Z2634"/>
      <c r="AA2634"/>
      <c r="AB2634"/>
    </row>
    <row r="2635" spans="1:28" x14ac:dyDescent="0.25">
      <c r="A2635" s="61"/>
      <c r="B2635" s="40"/>
      <c r="D2635" s="42"/>
      <c r="E2635" s="58"/>
      <c r="F2635" s="55"/>
      <c r="G2635" s="55"/>
      <c r="H2635" s="51"/>
      <c r="I2635" s="51"/>
      <c r="J2635" s="48"/>
      <c r="K2635" s="51"/>
      <c r="L2635" s="48"/>
      <c r="M2635" s="51"/>
      <c r="N2635" s="48"/>
      <c r="O2635" s="51"/>
      <c r="P2635" s="48"/>
      <c r="Q2635" s="51"/>
      <c r="R2635" s="48"/>
      <c r="S2635" s="51"/>
      <c r="T2635" s="48"/>
      <c r="U2635" s="51"/>
      <c r="V2635" s="48"/>
      <c r="W2635" s="45"/>
      <c r="X2635"/>
      <c r="Y2635"/>
      <c r="Z2635"/>
      <c r="AA2635"/>
      <c r="AB2635"/>
    </row>
    <row r="2636" spans="1:28" x14ac:dyDescent="0.25">
      <c r="A2636" s="61"/>
      <c r="B2636" s="40"/>
      <c r="D2636" s="42"/>
      <c r="E2636" s="58"/>
      <c r="F2636" s="55"/>
      <c r="G2636" s="55"/>
      <c r="H2636" s="51"/>
      <c r="I2636" s="51"/>
      <c r="J2636" s="48"/>
      <c r="K2636" s="51"/>
      <c r="L2636" s="48"/>
      <c r="M2636" s="51"/>
      <c r="N2636" s="48"/>
      <c r="O2636" s="51"/>
      <c r="P2636" s="48"/>
      <c r="Q2636" s="51"/>
      <c r="R2636" s="48"/>
      <c r="S2636" s="51"/>
      <c r="T2636" s="48"/>
      <c r="U2636" s="51"/>
      <c r="V2636" s="48"/>
      <c r="W2636" s="45"/>
      <c r="X2636"/>
      <c r="Y2636"/>
      <c r="Z2636"/>
      <c r="AA2636"/>
      <c r="AB2636"/>
    </row>
    <row r="2637" spans="1:28" ht="15.75" thickBot="1" x14ac:dyDescent="0.3">
      <c r="A2637" s="62"/>
      <c r="B2637" s="41"/>
      <c r="C2637" s="35"/>
      <c r="D2637" s="25"/>
      <c r="E2637" s="59"/>
      <c r="F2637" s="56"/>
      <c r="G2637" s="56"/>
      <c r="H2637" s="52"/>
      <c r="I2637" s="52"/>
      <c r="J2637" s="53"/>
      <c r="K2637" s="52"/>
      <c r="L2637" s="53"/>
      <c r="M2637" s="52"/>
      <c r="N2637" s="53"/>
      <c r="O2637" s="52"/>
      <c r="P2637" s="53"/>
      <c r="Q2637" s="52"/>
      <c r="R2637" s="53"/>
      <c r="S2637" s="52"/>
      <c r="T2637" s="53"/>
      <c r="U2637" s="52"/>
      <c r="V2637" s="49"/>
      <c r="W2637" s="46"/>
      <c r="X2637"/>
      <c r="Y2637"/>
      <c r="Z2637"/>
      <c r="AA2637"/>
      <c r="AB2637"/>
    </row>
    <row r="2638" spans="1:28" x14ac:dyDescent="0.25">
      <c r="A2638" s="60"/>
      <c r="B2638" s="37" t="str">
        <f>IFERROR(VLOOKUP(A2638,'Listing Clients'!A:K,2,0),"")</f>
        <v/>
      </c>
      <c r="C2638" s="39" t="str">
        <f>IFERROR(VLOOKUP(A2638,'Listing Clients'!A:K,3,0),"")</f>
        <v/>
      </c>
      <c r="D2638" s="24"/>
      <c r="E2638" s="57"/>
      <c r="F2638" s="54"/>
      <c r="G2638" s="54"/>
      <c r="H2638" s="50">
        <f t="shared" ref="H2638" si="9910">G2638-F2638</f>
        <v>0</v>
      </c>
      <c r="I2638" s="50">
        <f t="shared" ref="I2638" si="9911">COUNTIF(D2638:D2641,"Adulte")*H2638</f>
        <v>0</v>
      </c>
      <c r="J2638" s="47">
        <f t="shared" ref="J2638" si="9912">IF(I2638="","",I2638*Y$2)</f>
        <v>0</v>
      </c>
      <c r="K2638" s="50">
        <f t="shared" ref="K2638" si="9913">COUNTIF(D2638:D2641,"E&lt;10 ans")*H2638</f>
        <v>0</v>
      </c>
      <c r="L2638" s="47">
        <f t="shared" si="9883"/>
        <v>0</v>
      </c>
      <c r="M2638" s="50">
        <f t="shared" ref="M2638" si="9914">COUNTIF(D2638:D2641,"Invité")*H2638</f>
        <v>0</v>
      </c>
      <c r="N2638" s="47">
        <f t="shared" ref="N2638" si="9915">IF(M2638="","",M2638*AC$2)</f>
        <v>0</v>
      </c>
      <c r="O2638" s="50">
        <f t="shared" ref="O2638" si="9916">COUNTIF(D2638:D2641,"Adulte")*H2638</f>
        <v>0</v>
      </c>
      <c r="P2638" s="47">
        <f t="shared" ref="P2638" si="9917">IF(O2638="","",O2638*Z$2)</f>
        <v>0</v>
      </c>
      <c r="Q2638" s="50">
        <f t="shared" ref="Q2638" si="9918">COUNTIF(D2638:D2641,"E&lt;10 ans")*H2638</f>
        <v>0</v>
      </c>
      <c r="R2638" s="47">
        <f t="shared" ref="R2638" si="9919">IF(Q2638="","",Q2638*AB$2)</f>
        <v>0</v>
      </c>
      <c r="S2638" s="50">
        <f t="shared" ref="S2638" si="9920">COUNTIF(D2638:D2641,"Invité")*H2638</f>
        <v>0</v>
      </c>
      <c r="T2638" s="47">
        <f t="shared" ref="T2638" si="9921">IF(S2638="","",S2638*AD$2)</f>
        <v>0</v>
      </c>
      <c r="U2638" s="50">
        <f t="shared" ref="U2638" si="9922">COUNTIF(D2638:D2641,"E&lt;3 ans")</f>
        <v>0</v>
      </c>
      <c r="V2638" s="47">
        <f t="shared" ref="V2638" si="9923">SUM(J2638,L2638,N2638,P2638,R2638,T2638,AE2638)</f>
        <v>0</v>
      </c>
      <c r="W2638" s="44">
        <f t="shared" ref="W2638" si="9924">SUM(O2638,Q2638,S2638)</f>
        <v>0</v>
      </c>
      <c r="X2638"/>
      <c r="Y2638"/>
      <c r="Z2638"/>
      <c r="AA2638"/>
      <c r="AB2638"/>
    </row>
    <row r="2639" spans="1:28" x14ac:dyDescent="0.25">
      <c r="A2639" s="61"/>
      <c r="B2639" s="40"/>
      <c r="D2639" s="42"/>
      <c r="E2639" s="58"/>
      <c r="F2639" s="55"/>
      <c r="G2639" s="55"/>
      <c r="H2639" s="51"/>
      <c r="I2639" s="51"/>
      <c r="J2639" s="48"/>
      <c r="K2639" s="51"/>
      <c r="L2639" s="48"/>
      <c r="M2639" s="51"/>
      <c r="N2639" s="48"/>
      <c r="O2639" s="51"/>
      <c r="P2639" s="48"/>
      <c r="Q2639" s="51"/>
      <c r="R2639" s="48"/>
      <c r="S2639" s="51"/>
      <c r="T2639" s="48"/>
      <c r="U2639" s="51"/>
      <c r="V2639" s="48"/>
      <c r="W2639" s="45"/>
      <c r="X2639"/>
      <c r="Y2639"/>
      <c r="Z2639"/>
      <c r="AA2639"/>
      <c r="AB2639"/>
    </row>
    <row r="2640" spans="1:28" x14ac:dyDescent="0.25">
      <c r="A2640" s="61"/>
      <c r="B2640" s="40"/>
      <c r="D2640" s="42"/>
      <c r="E2640" s="58"/>
      <c r="F2640" s="55"/>
      <c r="G2640" s="55"/>
      <c r="H2640" s="51"/>
      <c r="I2640" s="51"/>
      <c r="J2640" s="48"/>
      <c r="K2640" s="51"/>
      <c r="L2640" s="48"/>
      <c r="M2640" s="51"/>
      <c r="N2640" s="48"/>
      <c r="O2640" s="51"/>
      <c r="P2640" s="48"/>
      <c r="Q2640" s="51"/>
      <c r="R2640" s="48"/>
      <c r="S2640" s="51"/>
      <c r="T2640" s="48"/>
      <c r="U2640" s="51"/>
      <c r="V2640" s="48"/>
      <c r="W2640" s="45"/>
      <c r="X2640"/>
      <c r="Y2640"/>
      <c r="Z2640"/>
      <c r="AA2640"/>
      <c r="AB2640"/>
    </row>
    <row r="2641" spans="1:28" ht="15.75" thickBot="1" x14ac:dyDescent="0.3">
      <c r="A2641" s="62"/>
      <c r="B2641" s="41"/>
      <c r="C2641" s="35"/>
      <c r="D2641" s="25"/>
      <c r="E2641" s="59"/>
      <c r="F2641" s="56"/>
      <c r="G2641" s="56"/>
      <c r="H2641" s="52"/>
      <c r="I2641" s="52"/>
      <c r="J2641" s="53"/>
      <c r="K2641" s="52"/>
      <c r="L2641" s="53"/>
      <c r="M2641" s="52"/>
      <c r="N2641" s="53"/>
      <c r="O2641" s="52"/>
      <c r="P2641" s="53"/>
      <c r="Q2641" s="52"/>
      <c r="R2641" s="53"/>
      <c r="S2641" s="52"/>
      <c r="T2641" s="53"/>
      <c r="U2641" s="52"/>
      <c r="V2641" s="49"/>
      <c r="W2641" s="46"/>
      <c r="X2641"/>
      <c r="Y2641"/>
      <c r="Z2641"/>
      <c r="AA2641"/>
      <c r="AB2641"/>
    </row>
    <row r="2642" spans="1:28" x14ac:dyDescent="0.25">
      <c r="A2642" s="60"/>
      <c r="B2642" s="37" t="str">
        <f>IFERROR(VLOOKUP(A2642,'Listing Clients'!A:K,2,0),"")</f>
        <v/>
      </c>
      <c r="C2642" s="39" t="str">
        <f>IFERROR(VLOOKUP(A2642,'Listing Clients'!A:K,3,0),"")</f>
        <v/>
      </c>
      <c r="D2642" s="24"/>
      <c r="E2642" s="57"/>
      <c r="F2642" s="54"/>
      <c r="G2642" s="54"/>
      <c r="H2642" s="50">
        <f t="shared" ref="H2642" si="9925">G2642-F2642</f>
        <v>0</v>
      </c>
      <c r="I2642" s="50">
        <f t="shared" ref="I2642" si="9926">COUNTIF(D2642:D2645,"Adulte")*H2642</f>
        <v>0</v>
      </c>
      <c r="J2642" s="47">
        <f t="shared" ref="J2642" si="9927">IF(I2642="","",I2642*Y$2)</f>
        <v>0</v>
      </c>
      <c r="K2642" s="50">
        <f t="shared" ref="K2642" si="9928">COUNTIF(D2642:D2645,"E&lt;10 ans")*H2642</f>
        <v>0</v>
      </c>
      <c r="L2642" s="47">
        <f t="shared" si="9883"/>
        <v>0</v>
      </c>
      <c r="M2642" s="50">
        <f t="shared" ref="M2642" si="9929">COUNTIF(D2642:D2645,"Invité")*H2642</f>
        <v>0</v>
      </c>
      <c r="N2642" s="47">
        <f t="shared" ref="N2642" si="9930">IF(M2642="","",M2642*AC$2)</f>
        <v>0</v>
      </c>
      <c r="O2642" s="50">
        <f t="shared" ref="O2642" si="9931">COUNTIF(D2642:D2645,"Adulte")*H2642</f>
        <v>0</v>
      </c>
      <c r="P2642" s="47">
        <f t="shared" ref="P2642" si="9932">IF(O2642="","",O2642*Z$2)</f>
        <v>0</v>
      </c>
      <c r="Q2642" s="50">
        <f t="shared" ref="Q2642" si="9933">COUNTIF(D2642:D2645,"E&lt;10 ans")*H2642</f>
        <v>0</v>
      </c>
      <c r="R2642" s="47">
        <f t="shared" ref="R2642" si="9934">IF(Q2642="","",Q2642*AB$2)</f>
        <v>0</v>
      </c>
      <c r="S2642" s="50">
        <f t="shared" ref="S2642" si="9935">COUNTIF(D2642:D2645,"Invité")*H2642</f>
        <v>0</v>
      </c>
      <c r="T2642" s="47">
        <f t="shared" ref="T2642" si="9936">IF(S2642="","",S2642*AD$2)</f>
        <v>0</v>
      </c>
      <c r="U2642" s="50">
        <f t="shared" ref="U2642" si="9937">COUNTIF(D2642:D2645,"E&lt;3 ans")</f>
        <v>0</v>
      </c>
      <c r="V2642" s="47">
        <f t="shared" ref="V2642" si="9938">SUM(J2642,L2642,N2642,P2642,R2642,T2642,AE2642)</f>
        <v>0</v>
      </c>
      <c r="W2642" s="44">
        <f t="shared" ref="W2642" si="9939">SUM(O2642,Q2642,S2642)</f>
        <v>0</v>
      </c>
      <c r="X2642"/>
      <c r="Y2642"/>
      <c r="Z2642"/>
      <c r="AA2642"/>
      <c r="AB2642"/>
    </row>
    <row r="2643" spans="1:28" x14ac:dyDescent="0.25">
      <c r="A2643" s="61"/>
      <c r="B2643" s="40"/>
      <c r="D2643" s="42"/>
      <c r="E2643" s="58"/>
      <c r="F2643" s="55"/>
      <c r="G2643" s="55"/>
      <c r="H2643" s="51"/>
      <c r="I2643" s="51"/>
      <c r="J2643" s="48"/>
      <c r="K2643" s="51"/>
      <c r="L2643" s="48"/>
      <c r="M2643" s="51"/>
      <c r="N2643" s="48"/>
      <c r="O2643" s="51"/>
      <c r="P2643" s="48"/>
      <c r="Q2643" s="51"/>
      <c r="R2643" s="48"/>
      <c r="S2643" s="51"/>
      <c r="T2643" s="48"/>
      <c r="U2643" s="51"/>
      <c r="V2643" s="48"/>
      <c r="W2643" s="45"/>
      <c r="X2643"/>
      <c r="Y2643"/>
      <c r="Z2643"/>
      <c r="AA2643"/>
      <c r="AB2643"/>
    </row>
    <row r="2644" spans="1:28" x14ac:dyDescent="0.25">
      <c r="A2644" s="61"/>
      <c r="B2644" s="40"/>
      <c r="D2644" s="42"/>
      <c r="E2644" s="58"/>
      <c r="F2644" s="55"/>
      <c r="G2644" s="55"/>
      <c r="H2644" s="51"/>
      <c r="I2644" s="51"/>
      <c r="J2644" s="48"/>
      <c r="K2644" s="51"/>
      <c r="L2644" s="48"/>
      <c r="M2644" s="51"/>
      <c r="N2644" s="48"/>
      <c r="O2644" s="51"/>
      <c r="P2644" s="48"/>
      <c r="Q2644" s="51"/>
      <c r="R2644" s="48"/>
      <c r="S2644" s="51"/>
      <c r="T2644" s="48"/>
      <c r="U2644" s="51"/>
      <c r="V2644" s="48"/>
      <c r="W2644" s="45"/>
      <c r="X2644"/>
      <c r="Y2644"/>
      <c r="Z2644"/>
      <c r="AA2644"/>
      <c r="AB2644"/>
    </row>
    <row r="2645" spans="1:28" ht="15.75" thickBot="1" x14ac:dyDescent="0.3">
      <c r="A2645" s="62"/>
      <c r="B2645" s="41"/>
      <c r="C2645" s="35"/>
      <c r="D2645" s="25"/>
      <c r="E2645" s="59"/>
      <c r="F2645" s="56"/>
      <c r="G2645" s="56"/>
      <c r="H2645" s="52"/>
      <c r="I2645" s="52"/>
      <c r="J2645" s="53"/>
      <c r="K2645" s="52"/>
      <c r="L2645" s="53"/>
      <c r="M2645" s="52"/>
      <c r="N2645" s="53"/>
      <c r="O2645" s="52"/>
      <c r="P2645" s="53"/>
      <c r="Q2645" s="52"/>
      <c r="R2645" s="53"/>
      <c r="S2645" s="52"/>
      <c r="T2645" s="53"/>
      <c r="U2645" s="52"/>
      <c r="V2645" s="49"/>
      <c r="W2645" s="46"/>
      <c r="X2645"/>
      <c r="Y2645"/>
      <c r="Z2645"/>
      <c r="AA2645"/>
      <c r="AB2645"/>
    </row>
    <row r="2646" spans="1:28" x14ac:dyDescent="0.25">
      <c r="A2646" s="60"/>
      <c r="B2646" s="37" t="str">
        <f>IFERROR(VLOOKUP(A2646,'Listing Clients'!A:K,2,0),"")</f>
        <v/>
      </c>
      <c r="C2646" s="39" t="str">
        <f>IFERROR(VLOOKUP(A2646,'Listing Clients'!A:K,3,0),"")</f>
        <v/>
      </c>
      <c r="D2646" s="24"/>
      <c r="E2646" s="57"/>
      <c r="F2646" s="54"/>
      <c r="G2646" s="54"/>
      <c r="H2646" s="50">
        <f t="shared" ref="H2646" si="9940">G2646-F2646</f>
        <v>0</v>
      </c>
      <c r="I2646" s="50">
        <f t="shared" ref="I2646" si="9941">COUNTIF(D2646:D2649,"Adulte")*H2646</f>
        <v>0</v>
      </c>
      <c r="J2646" s="47">
        <f t="shared" ref="J2646" si="9942">IF(I2646="","",I2646*Y$2)</f>
        <v>0</v>
      </c>
      <c r="K2646" s="50">
        <f t="shared" ref="K2646" si="9943">COUNTIF(D2646:D2649,"E&lt;10 ans")*H2646</f>
        <v>0</v>
      </c>
      <c r="L2646" s="47">
        <f t="shared" si="9883"/>
        <v>0</v>
      </c>
      <c r="M2646" s="50">
        <f t="shared" ref="M2646" si="9944">COUNTIF(D2646:D2649,"Invité")*H2646</f>
        <v>0</v>
      </c>
      <c r="N2646" s="47">
        <f t="shared" ref="N2646" si="9945">IF(M2646="","",M2646*AC$2)</f>
        <v>0</v>
      </c>
      <c r="O2646" s="50">
        <f t="shared" ref="O2646" si="9946">COUNTIF(D2646:D2649,"Adulte")*H2646</f>
        <v>0</v>
      </c>
      <c r="P2646" s="47">
        <f t="shared" ref="P2646" si="9947">IF(O2646="","",O2646*Z$2)</f>
        <v>0</v>
      </c>
      <c r="Q2646" s="50">
        <f t="shared" ref="Q2646" si="9948">COUNTIF(D2646:D2649,"E&lt;10 ans")*H2646</f>
        <v>0</v>
      </c>
      <c r="R2646" s="47">
        <f t="shared" ref="R2646" si="9949">IF(Q2646="","",Q2646*AB$2)</f>
        <v>0</v>
      </c>
      <c r="S2646" s="50">
        <f t="shared" ref="S2646" si="9950">COUNTIF(D2646:D2649,"Invité")*H2646</f>
        <v>0</v>
      </c>
      <c r="T2646" s="47">
        <f t="shared" ref="T2646" si="9951">IF(S2646="","",S2646*AD$2)</f>
        <v>0</v>
      </c>
      <c r="U2646" s="50">
        <f t="shared" ref="U2646" si="9952">COUNTIF(D2646:D2649,"E&lt;3 ans")</f>
        <v>0</v>
      </c>
      <c r="V2646" s="47">
        <f t="shared" ref="V2646" si="9953">SUM(J2646,L2646,N2646,P2646,R2646,T2646,AE2646)</f>
        <v>0</v>
      </c>
      <c r="W2646" s="44">
        <f t="shared" ref="W2646" si="9954">SUM(O2646,Q2646,S2646)</f>
        <v>0</v>
      </c>
      <c r="X2646"/>
      <c r="Y2646"/>
      <c r="Z2646"/>
      <c r="AA2646"/>
      <c r="AB2646"/>
    </row>
    <row r="2647" spans="1:28" x14ac:dyDescent="0.25">
      <c r="A2647" s="61"/>
      <c r="B2647" s="40"/>
      <c r="D2647" s="42"/>
      <c r="E2647" s="58"/>
      <c r="F2647" s="55"/>
      <c r="G2647" s="55"/>
      <c r="H2647" s="51"/>
      <c r="I2647" s="51"/>
      <c r="J2647" s="48"/>
      <c r="K2647" s="51"/>
      <c r="L2647" s="48"/>
      <c r="M2647" s="51"/>
      <c r="N2647" s="48"/>
      <c r="O2647" s="51"/>
      <c r="P2647" s="48"/>
      <c r="Q2647" s="51"/>
      <c r="R2647" s="48"/>
      <c r="S2647" s="51"/>
      <c r="T2647" s="48"/>
      <c r="U2647" s="51"/>
      <c r="V2647" s="48"/>
      <c r="W2647" s="45"/>
      <c r="X2647"/>
      <c r="Y2647"/>
      <c r="Z2647"/>
      <c r="AA2647"/>
      <c r="AB2647"/>
    </row>
    <row r="2648" spans="1:28" x14ac:dyDescent="0.25">
      <c r="A2648" s="61"/>
      <c r="B2648" s="40"/>
      <c r="D2648" s="42"/>
      <c r="E2648" s="58"/>
      <c r="F2648" s="55"/>
      <c r="G2648" s="55"/>
      <c r="H2648" s="51"/>
      <c r="I2648" s="51"/>
      <c r="J2648" s="48"/>
      <c r="K2648" s="51"/>
      <c r="L2648" s="48"/>
      <c r="M2648" s="51"/>
      <c r="N2648" s="48"/>
      <c r="O2648" s="51"/>
      <c r="P2648" s="48"/>
      <c r="Q2648" s="51"/>
      <c r="R2648" s="48"/>
      <c r="S2648" s="51"/>
      <c r="T2648" s="48"/>
      <c r="U2648" s="51"/>
      <c r="V2648" s="48"/>
      <c r="W2648" s="45"/>
      <c r="X2648"/>
      <c r="Y2648"/>
      <c r="Z2648"/>
      <c r="AA2648"/>
      <c r="AB2648"/>
    </row>
    <row r="2649" spans="1:28" ht="15.75" thickBot="1" x14ac:dyDescent="0.3">
      <c r="A2649" s="62"/>
      <c r="B2649" s="41"/>
      <c r="C2649" s="35"/>
      <c r="D2649" s="25"/>
      <c r="E2649" s="59"/>
      <c r="F2649" s="56"/>
      <c r="G2649" s="56"/>
      <c r="H2649" s="52"/>
      <c r="I2649" s="52"/>
      <c r="J2649" s="53"/>
      <c r="K2649" s="52"/>
      <c r="L2649" s="53"/>
      <c r="M2649" s="52"/>
      <c r="N2649" s="53"/>
      <c r="O2649" s="52"/>
      <c r="P2649" s="53"/>
      <c r="Q2649" s="52"/>
      <c r="R2649" s="53"/>
      <c r="S2649" s="52"/>
      <c r="T2649" s="53"/>
      <c r="U2649" s="52"/>
      <c r="V2649" s="49"/>
      <c r="W2649" s="46"/>
      <c r="X2649"/>
      <c r="Y2649"/>
      <c r="Z2649"/>
      <c r="AA2649"/>
      <c r="AB2649"/>
    </row>
    <row r="2650" spans="1:28" x14ac:dyDescent="0.25">
      <c r="A2650" s="60"/>
      <c r="B2650" s="37" t="str">
        <f>IFERROR(VLOOKUP(A2650,'Listing Clients'!A:K,2,0),"")</f>
        <v/>
      </c>
      <c r="C2650" s="39" t="str">
        <f>IFERROR(VLOOKUP(A2650,'Listing Clients'!A:K,3,0),"")</f>
        <v/>
      </c>
      <c r="D2650" s="24"/>
      <c r="E2650" s="57"/>
      <c r="F2650" s="54"/>
      <c r="G2650" s="54"/>
      <c r="H2650" s="50">
        <f t="shared" ref="H2650" si="9955">G2650-F2650</f>
        <v>0</v>
      </c>
      <c r="I2650" s="50">
        <f t="shared" ref="I2650" si="9956">COUNTIF(D2650:D2653,"Adulte")*H2650</f>
        <v>0</v>
      </c>
      <c r="J2650" s="47">
        <f t="shared" ref="J2650" si="9957">IF(I2650="","",I2650*Y$2)</f>
        <v>0</v>
      </c>
      <c r="K2650" s="50">
        <f t="shared" ref="K2650" si="9958">COUNTIF(D2650:D2653,"E&lt;10 ans")*H2650</f>
        <v>0</v>
      </c>
      <c r="L2650" s="47">
        <f t="shared" si="9883"/>
        <v>0</v>
      </c>
      <c r="M2650" s="50">
        <f t="shared" ref="M2650" si="9959">COUNTIF(D2650:D2653,"Invité")*H2650</f>
        <v>0</v>
      </c>
      <c r="N2650" s="47">
        <f t="shared" ref="N2650" si="9960">IF(M2650="","",M2650*AC$2)</f>
        <v>0</v>
      </c>
      <c r="O2650" s="50">
        <f t="shared" ref="O2650" si="9961">COUNTIF(D2650:D2653,"Adulte")*H2650</f>
        <v>0</v>
      </c>
      <c r="P2650" s="47">
        <f t="shared" ref="P2650" si="9962">IF(O2650="","",O2650*Z$2)</f>
        <v>0</v>
      </c>
      <c r="Q2650" s="50">
        <f t="shared" ref="Q2650" si="9963">COUNTIF(D2650:D2653,"E&lt;10 ans")*H2650</f>
        <v>0</v>
      </c>
      <c r="R2650" s="47">
        <f t="shared" ref="R2650" si="9964">IF(Q2650="","",Q2650*AB$2)</f>
        <v>0</v>
      </c>
      <c r="S2650" s="50">
        <f t="shared" ref="S2650" si="9965">COUNTIF(D2650:D2653,"Invité")*H2650</f>
        <v>0</v>
      </c>
      <c r="T2650" s="47">
        <f t="shared" ref="T2650" si="9966">IF(S2650="","",S2650*AD$2)</f>
        <v>0</v>
      </c>
      <c r="U2650" s="50">
        <f t="shared" ref="U2650" si="9967">COUNTIF(D2650:D2653,"E&lt;3 ans")</f>
        <v>0</v>
      </c>
      <c r="V2650" s="47">
        <f t="shared" ref="V2650" si="9968">SUM(J2650,L2650,N2650,P2650,R2650,T2650,AE2650)</f>
        <v>0</v>
      </c>
      <c r="W2650" s="44">
        <f t="shared" ref="W2650" si="9969">SUM(O2650,Q2650,S2650)</f>
        <v>0</v>
      </c>
      <c r="X2650"/>
      <c r="Y2650"/>
      <c r="Z2650"/>
      <c r="AA2650"/>
      <c r="AB2650"/>
    </row>
    <row r="2651" spans="1:28" x14ac:dyDescent="0.25">
      <c r="A2651" s="61"/>
      <c r="B2651" s="40"/>
      <c r="D2651" s="42"/>
      <c r="E2651" s="58"/>
      <c r="F2651" s="55"/>
      <c r="G2651" s="55"/>
      <c r="H2651" s="51"/>
      <c r="I2651" s="51"/>
      <c r="J2651" s="48"/>
      <c r="K2651" s="51"/>
      <c r="L2651" s="48"/>
      <c r="M2651" s="51"/>
      <c r="N2651" s="48"/>
      <c r="O2651" s="51"/>
      <c r="P2651" s="48"/>
      <c r="Q2651" s="51"/>
      <c r="R2651" s="48"/>
      <c r="S2651" s="51"/>
      <c r="T2651" s="48"/>
      <c r="U2651" s="51"/>
      <c r="V2651" s="48"/>
      <c r="W2651" s="45"/>
      <c r="X2651"/>
      <c r="Y2651"/>
      <c r="Z2651"/>
      <c r="AA2651"/>
      <c r="AB2651"/>
    </row>
    <row r="2652" spans="1:28" x14ac:dyDescent="0.25">
      <c r="A2652" s="61"/>
      <c r="B2652" s="40"/>
      <c r="D2652" s="42"/>
      <c r="E2652" s="58"/>
      <c r="F2652" s="55"/>
      <c r="G2652" s="55"/>
      <c r="H2652" s="51"/>
      <c r="I2652" s="51"/>
      <c r="J2652" s="48"/>
      <c r="K2652" s="51"/>
      <c r="L2652" s="48"/>
      <c r="M2652" s="51"/>
      <c r="N2652" s="48"/>
      <c r="O2652" s="51"/>
      <c r="P2652" s="48"/>
      <c r="Q2652" s="51"/>
      <c r="R2652" s="48"/>
      <c r="S2652" s="51"/>
      <c r="T2652" s="48"/>
      <c r="U2652" s="51"/>
      <c r="V2652" s="48"/>
      <c r="W2652" s="45"/>
      <c r="X2652"/>
      <c r="Y2652"/>
      <c r="Z2652"/>
      <c r="AA2652"/>
      <c r="AB2652"/>
    </row>
    <row r="2653" spans="1:28" ht="15.75" thickBot="1" x14ac:dyDescent="0.3">
      <c r="A2653" s="62"/>
      <c r="B2653" s="41"/>
      <c r="C2653" s="35"/>
      <c r="D2653" s="25"/>
      <c r="E2653" s="59"/>
      <c r="F2653" s="56"/>
      <c r="G2653" s="56"/>
      <c r="H2653" s="52"/>
      <c r="I2653" s="52"/>
      <c r="J2653" s="53"/>
      <c r="K2653" s="52"/>
      <c r="L2653" s="53"/>
      <c r="M2653" s="52"/>
      <c r="N2653" s="53"/>
      <c r="O2653" s="52"/>
      <c r="P2653" s="53"/>
      <c r="Q2653" s="52"/>
      <c r="R2653" s="53"/>
      <c r="S2653" s="52"/>
      <c r="T2653" s="53"/>
      <c r="U2653" s="52"/>
      <c r="V2653" s="49"/>
      <c r="W2653" s="46"/>
      <c r="X2653"/>
      <c r="Y2653"/>
      <c r="Z2653"/>
      <c r="AA2653"/>
      <c r="AB2653"/>
    </row>
    <row r="2654" spans="1:28" x14ac:dyDescent="0.25">
      <c r="A2654" s="60"/>
      <c r="B2654" s="37" t="str">
        <f>IFERROR(VLOOKUP(A2654,'Listing Clients'!A:K,2,0),"")</f>
        <v/>
      </c>
      <c r="C2654" s="39" t="str">
        <f>IFERROR(VLOOKUP(A2654,'Listing Clients'!A:K,3,0),"")</f>
        <v/>
      </c>
      <c r="D2654" s="24"/>
      <c r="E2654" s="57"/>
      <c r="F2654" s="54"/>
      <c r="G2654" s="54"/>
      <c r="H2654" s="50">
        <f t="shared" ref="H2654" si="9970">G2654-F2654</f>
        <v>0</v>
      </c>
      <c r="I2654" s="50">
        <f t="shared" ref="I2654" si="9971">COUNTIF(D2654:D2657,"Adulte")*H2654</f>
        <v>0</v>
      </c>
      <c r="J2654" s="47">
        <f t="shared" ref="J2654" si="9972">IF(I2654="","",I2654*Y$2)</f>
        <v>0</v>
      </c>
      <c r="K2654" s="50">
        <f t="shared" ref="K2654" si="9973">COUNTIF(D2654:D2657,"E&lt;10 ans")*H2654</f>
        <v>0</v>
      </c>
      <c r="L2654" s="47">
        <f t="shared" si="9883"/>
        <v>0</v>
      </c>
      <c r="M2654" s="50">
        <f t="shared" ref="M2654" si="9974">COUNTIF(D2654:D2657,"Invité")*H2654</f>
        <v>0</v>
      </c>
      <c r="N2654" s="47">
        <f t="shared" ref="N2654" si="9975">IF(M2654="","",M2654*AC$2)</f>
        <v>0</v>
      </c>
      <c r="O2654" s="50">
        <f t="shared" ref="O2654" si="9976">COUNTIF(D2654:D2657,"Adulte")*H2654</f>
        <v>0</v>
      </c>
      <c r="P2654" s="47">
        <f t="shared" ref="P2654" si="9977">IF(O2654="","",O2654*Z$2)</f>
        <v>0</v>
      </c>
      <c r="Q2654" s="50">
        <f t="shared" ref="Q2654" si="9978">COUNTIF(D2654:D2657,"E&lt;10 ans")*H2654</f>
        <v>0</v>
      </c>
      <c r="R2654" s="47">
        <f t="shared" ref="R2654" si="9979">IF(Q2654="","",Q2654*AB$2)</f>
        <v>0</v>
      </c>
      <c r="S2654" s="50">
        <f t="shared" ref="S2654" si="9980">COUNTIF(D2654:D2657,"Invité")*H2654</f>
        <v>0</v>
      </c>
      <c r="T2654" s="47">
        <f t="shared" ref="T2654" si="9981">IF(S2654="","",S2654*AD$2)</f>
        <v>0</v>
      </c>
      <c r="U2654" s="50">
        <f t="shared" ref="U2654" si="9982">COUNTIF(D2654:D2657,"E&lt;3 ans")</f>
        <v>0</v>
      </c>
      <c r="V2654" s="47">
        <f t="shared" ref="V2654" si="9983">SUM(J2654,L2654,N2654,P2654,R2654,T2654,AE2654)</f>
        <v>0</v>
      </c>
      <c r="W2654" s="44">
        <f t="shared" ref="W2654" si="9984">SUM(O2654,Q2654,S2654)</f>
        <v>0</v>
      </c>
      <c r="X2654"/>
      <c r="Y2654"/>
      <c r="Z2654"/>
      <c r="AA2654"/>
      <c r="AB2654"/>
    </row>
    <row r="2655" spans="1:28" x14ac:dyDescent="0.25">
      <c r="A2655" s="61"/>
      <c r="B2655" s="40"/>
      <c r="D2655" s="42"/>
      <c r="E2655" s="58"/>
      <c r="F2655" s="55"/>
      <c r="G2655" s="55"/>
      <c r="H2655" s="51"/>
      <c r="I2655" s="51"/>
      <c r="J2655" s="48"/>
      <c r="K2655" s="51"/>
      <c r="L2655" s="48"/>
      <c r="M2655" s="51"/>
      <c r="N2655" s="48"/>
      <c r="O2655" s="51"/>
      <c r="P2655" s="48"/>
      <c r="Q2655" s="51"/>
      <c r="R2655" s="48"/>
      <c r="S2655" s="51"/>
      <c r="T2655" s="48"/>
      <c r="U2655" s="51"/>
      <c r="V2655" s="48"/>
      <c r="W2655" s="45"/>
      <c r="X2655"/>
      <c r="Y2655"/>
      <c r="Z2655"/>
      <c r="AA2655"/>
      <c r="AB2655"/>
    </row>
    <row r="2656" spans="1:28" x14ac:dyDescent="0.25">
      <c r="A2656" s="61"/>
      <c r="B2656" s="40"/>
      <c r="D2656" s="42"/>
      <c r="E2656" s="58"/>
      <c r="F2656" s="55"/>
      <c r="G2656" s="55"/>
      <c r="H2656" s="51"/>
      <c r="I2656" s="51"/>
      <c r="J2656" s="48"/>
      <c r="K2656" s="51"/>
      <c r="L2656" s="48"/>
      <c r="M2656" s="51"/>
      <c r="N2656" s="48"/>
      <c r="O2656" s="51"/>
      <c r="P2656" s="48"/>
      <c r="Q2656" s="51"/>
      <c r="R2656" s="48"/>
      <c r="S2656" s="51"/>
      <c r="T2656" s="48"/>
      <c r="U2656" s="51"/>
      <c r="V2656" s="48"/>
      <c r="W2656" s="45"/>
      <c r="X2656"/>
      <c r="Y2656"/>
      <c r="Z2656"/>
      <c r="AA2656"/>
      <c r="AB2656"/>
    </row>
    <row r="2657" spans="1:28" ht="15.75" thickBot="1" x14ac:dyDescent="0.3">
      <c r="A2657" s="62"/>
      <c r="B2657" s="41"/>
      <c r="C2657" s="35"/>
      <c r="D2657" s="25"/>
      <c r="E2657" s="59"/>
      <c r="F2657" s="56"/>
      <c r="G2657" s="56"/>
      <c r="H2657" s="52"/>
      <c r="I2657" s="52"/>
      <c r="J2657" s="53"/>
      <c r="K2657" s="52"/>
      <c r="L2657" s="53"/>
      <c r="M2657" s="52"/>
      <c r="N2657" s="53"/>
      <c r="O2657" s="52"/>
      <c r="P2657" s="53"/>
      <c r="Q2657" s="52"/>
      <c r="R2657" s="53"/>
      <c r="S2657" s="52"/>
      <c r="T2657" s="53"/>
      <c r="U2657" s="52"/>
      <c r="V2657" s="49"/>
      <c r="W2657" s="46"/>
      <c r="X2657"/>
      <c r="Y2657"/>
      <c r="Z2657"/>
      <c r="AA2657"/>
      <c r="AB2657"/>
    </row>
    <row r="2658" spans="1:28" x14ac:dyDescent="0.25">
      <c r="A2658" s="60"/>
      <c r="B2658" s="37" t="str">
        <f>IFERROR(VLOOKUP(A2658,'Listing Clients'!A:K,2,0),"")</f>
        <v/>
      </c>
      <c r="C2658" s="39" t="str">
        <f>IFERROR(VLOOKUP(A2658,'Listing Clients'!A:K,3,0),"")</f>
        <v/>
      </c>
      <c r="D2658" s="24"/>
      <c r="E2658" s="57"/>
      <c r="F2658" s="54"/>
      <c r="G2658" s="54"/>
      <c r="H2658" s="50">
        <f t="shared" ref="H2658" si="9985">G2658-F2658</f>
        <v>0</v>
      </c>
      <c r="I2658" s="50">
        <f t="shared" ref="I2658" si="9986">COUNTIF(D2658:D2661,"Adulte")*H2658</f>
        <v>0</v>
      </c>
      <c r="J2658" s="47">
        <f t="shared" ref="J2658" si="9987">IF(I2658="","",I2658*Y$2)</f>
        <v>0</v>
      </c>
      <c r="K2658" s="50">
        <f t="shared" ref="K2658" si="9988">COUNTIF(D2658:D2661,"E&lt;10 ans")*H2658</f>
        <v>0</v>
      </c>
      <c r="L2658" s="47">
        <f t="shared" si="9883"/>
        <v>0</v>
      </c>
      <c r="M2658" s="50">
        <f t="shared" ref="M2658" si="9989">COUNTIF(D2658:D2661,"Invité")*H2658</f>
        <v>0</v>
      </c>
      <c r="N2658" s="47">
        <f t="shared" ref="N2658" si="9990">IF(M2658="","",M2658*AC$2)</f>
        <v>0</v>
      </c>
      <c r="O2658" s="50">
        <f t="shared" ref="O2658" si="9991">COUNTIF(D2658:D2661,"Adulte")*H2658</f>
        <v>0</v>
      </c>
      <c r="P2658" s="47">
        <f t="shared" ref="P2658" si="9992">IF(O2658="","",O2658*Z$2)</f>
        <v>0</v>
      </c>
      <c r="Q2658" s="50">
        <f t="shared" ref="Q2658" si="9993">COUNTIF(D2658:D2661,"E&lt;10 ans")*H2658</f>
        <v>0</v>
      </c>
      <c r="R2658" s="47">
        <f t="shared" ref="R2658" si="9994">IF(Q2658="","",Q2658*AB$2)</f>
        <v>0</v>
      </c>
      <c r="S2658" s="50">
        <f t="shared" ref="S2658" si="9995">COUNTIF(D2658:D2661,"Invité")*H2658</f>
        <v>0</v>
      </c>
      <c r="T2658" s="47">
        <f t="shared" ref="T2658" si="9996">IF(S2658="","",S2658*AD$2)</f>
        <v>0</v>
      </c>
      <c r="U2658" s="50">
        <f t="shared" ref="U2658" si="9997">COUNTIF(D2658:D2661,"E&lt;3 ans")</f>
        <v>0</v>
      </c>
      <c r="V2658" s="47">
        <f t="shared" ref="V2658" si="9998">SUM(J2658,L2658,N2658,P2658,R2658,T2658,AE2658)</f>
        <v>0</v>
      </c>
      <c r="W2658" s="44">
        <f t="shared" ref="W2658" si="9999">SUM(O2658,Q2658,S2658)</f>
        <v>0</v>
      </c>
      <c r="X2658"/>
      <c r="Y2658"/>
      <c r="Z2658"/>
      <c r="AA2658"/>
      <c r="AB2658"/>
    </row>
    <row r="2659" spans="1:28" x14ac:dyDescent="0.25">
      <c r="A2659" s="61"/>
      <c r="B2659" s="40"/>
      <c r="D2659" s="42"/>
      <c r="E2659" s="58"/>
      <c r="F2659" s="55"/>
      <c r="G2659" s="55"/>
      <c r="H2659" s="51"/>
      <c r="I2659" s="51"/>
      <c r="J2659" s="48"/>
      <c r="K2659" s="51"/>
      <c r="L2659" s="48"/>
      <c r="M2659" s="51"/>
      <c r="N2659" s="48"/>
      <c r="O2659" s="51"/>
      <c r="P2659" s="48"/>
      <c r="Q2659" s="51"/>
      <c r="R2659" s="48"/>
      <c r="S2659" s="51"/>
      <c r="T2659" s="48"/>
      <c r="U2659" s="51"/>
      <c r="V2659" s="48"/>
      <c r="W2659" s="45"/>
      <c r="X2659"/>
      <c r="Y2659"/>
      <c r="Z2659"/>
      <c r="AA2659"/>
      <c r="AB2659"/>
    </row>
    <row r="2660" spans="1:28" x14ac:dyDescent="0.25">
      <c r="A2660" s="61"/>
      <c r="B2660" s="40"/>
      <c r="D2660" s="42"/>
      <c r="E2660" s="58"/>
      <c r="F2660" s="55"/>
      <c r="G2660" s="55"/>
      <c r="H2660" s="51"/>
      <c r="I2660" s="51"/>
      <c r="J2660" s="48"/>
      <c r="K2660" s="51"/>
      <c r="L2660" s="48"/>
      <c r="M2660" s="51"/>
      <c r="N2660" s="48"/>
      <c r="O2660" s="51"/>
      <c r="P2660" s="48"/>
      <c r="Q2660" s="51"/>
      <c r="R2660" s="48"/>
      <c r="S2660" s="51"/>
      <c r="T2660" s="48"/>
      <c r="U2660" s="51"/>
      <c r="V2660" s="48"/>
      <c r="W2660" s="45"/>
      <c r="X2660"/>
      <c r="Y2660"/>
      <c r="Z2660"/>
      <c r="AA2660"/>
      <c r="AB2660"/>
    </row>
    <row r="2661" spans="1:28" ht="15.75" thickBot="1" x14ac:dyDescent="0.3">
      <c r="A2661" s="62"/>
      <c r="B2661" s="41"/>
      <c r="C2661" s="35"/>
      <c r="D2661" s="25"/>
      <c r="E2661" s="59"/>
      <c r="F2661" s="56"/>
      <c r="G2661" s="56"/>
      <c r="H2661" s="52"/>
      <c r="I2661" s="52"/>
      <c r="J2661" s="53"/>
      <c r="K2661" s="52"/>
      <c r="L2661" s="53"/>
      <c r="M2661" s="52"/>
      <c r="N2661" s="53"/>
      <c r="O2661" s="52"/>
      <c r="P2661" s="53"/>
      <c r="Q2661" s="52"/>
      <c r="R2661" s="53"/>
      <c r="S2661" s="52"/>
      <c r="T2661" s="53"/>
      <c r="U2661" s="52"/>
      <c r="V2661" s="49"/>
      <c r="W2661" s="46"/>
      <c r="X2661"/>
      <c r="Y2661"/>
      <c r="Z2661"/>
      <c r="AA2661"/>
      <c r="AB2661"/>
    </row>
    <row r="2662" spans="1:28" x14ac:dyDescent="0.25">
      <c r="A2662" s="60"/>
      <c r="B2662" s="37" t="str">
        <f>IFERROR(VLOOKUP(A2662,'Listing Clients'!A:K,2,0),"")</f>
        <v/>
      </c>
      <c r="C2662" s="39" t="str">
        <f>IFERROR(VLOOKUP(A2662,'Listing Clients'!A:K,3,0),"")</f>
        <v/>
      </c>
      <c r="D2662" s="24"/>
      <c r="E2662" s="57"/>
      <c r="F2662" s="54"/>
      <c r="G2662" s="54"/>
      <c r="H2662" s="50">
        <f t="shared" ref="H2662" si="10000">G2662-F2662</f>
        <v>0</v>
      </c>
      <c r="I2662" s="50">
        <f t="shared" ref="I2662" si="10001">COUNTIF(D2662:D2665,"Adulte")*H2662</f>
        <v>0</v>
      </c>
      <c r="J2662" s="47">
        <f t="shared" ref="J2662" si="10002">IF(I2662="","",I2662*Y$2)</f>
        <v>0</v>
      </c>
      <c r="K2662" s="50">
        <f t="shared" ref="K2662" si="10003">COUNTIF(D2662:D2665,"E&lt;10 ans")*H2662</f>
        <v>0</v>
      </c>
      <c r="L2662" s="47">
        <f t="shared" si="9883"/>
        <v>0</v>
      </c>
      <c r="M2662" s="50">
        <f t="shared" ref="M2662" si="10004">COUNTIF(D2662:D2665,"Invité")*H2662</f>
        <v>0</v>
      </c>
      <c r="N2662" s="47">
        <f t="shared" ref="N2662" si="10005">IF(M2662="","",M2662*AC$2)</f>
        <v>0</v>
      </c>
      <c r="O2662" s="50">
        <f t="shared" ref="O2662" si="10006">COUNTIF(D2662:D2665,"Adulte")*H2662</f>
        <v>0</v>
      </c>
      <c r="P2662" s="47">
        <f t="shared" ref="P2662" si="10007">IF(O2662="","",O2662*Z$2)</f>
        <v>0</v>
      </c>
      <c r="Q2662" s="50">
        <f t="shared" ref="Q2662" si="10008">COUNTIF(D2662:D2665,"E&lt;10 ans")*H2662</f>
        <v>0</v>
      </c>
      <c r="R2662" s="47">
        <f t="shared" ref="R2662" si="10009">IF(Q2662="","",Q2662*AB$2)</f>
        <v>0</v>
      </c>
      <c r="S2662" s="50">
        <f t="shared" ref="S2662" si="10010">COUNTIF(D2662:D2665,"Invité")*H2662</f>
        <v>0</v>
      </c>
      <c r="T2662" s="47">
        <f t="shared" ref="T2662" si="10011">IF(S2662="","",S2662*AD$2)</f>
        <v>0</v>
      </c>
      <c r="U2662" s="50">
        <f t="shared" ref="U2662" si="10012">COUNTIF(D2662:D2665,"E&lt;3 ans")</f>
        <v>0</v>
      </c>
      <c r="V2662" s="47">
        <f t="shared" ref="V2662" si="10013">SUM(J2662,L2662,N2662,P2662,R2662,T2662,AE2662)</f>
        <v>0</v>
      </c>
      <c r="W2662" s="44">
        <f t="shared" ref="W2662" si="10014">SUM(O2662,Q2662,S2662)</f>
        <v>0</v>
      </c>
      <c r="X2662"/>
      <c r="Y2662"/>
      <c r="Z2662"/>
      <c r="AA2662"/>
      <c r="AB2662"/>
    </row>
    <row r="2663" spans="1:28" x14ac:dyDescent="0.25">
      <c r="A2663" s="61"/>
      <c r="B2663" s="40"/>
      <c r="D2663" s="42"/>
      <c r="E2663" s="58"/>
      <c r="F2663" s="55"/>
      <c r="G2663" s="55"/>
      <c r="H2663" s="51"/>
      <c r="I2663" s="51"/>
      <c r="J2663" s="48"/>
      <c r="K2663" s="51"/>
      <c r="L2663" s="48"/>
      <c r="M2663" s="51"/>
      <c r="N2663" s="48"/>
      <c r="O2663" s="51"/>
      <c r="P2663" s="48"/>
      <c r="Q2663" s="51"/>
      <c r="R2663" s="48"/>
      <c r="S2663" s="51"/>
      <c r="T2663" s="48"/>
      <c r="U2663" s="51"/>
      <c r="V2663" s="48"/>
      <c r="W2663" s="45"/>
      <c r="X2663"/>
      <c r="Y2663"/>
      <c r="Z2663"/>
      <c r="AA2663"/>
      <c r="AB2663"/>
    </row>
    <row r="2664" spans="1:28" x14ac:dyDescent="0.25">
      <c r="A2664" s="61"/>
      <c r="B2664" s="40"/>
      <c r="D2664" s="42"/>
      <c r="E2664" s="58"/>
      <c r="F2664" s="55"/>
      <c r="G2664" s="55"/>
      <c r="H2664" s="51"/>
      <c r="I2664" s="51"/>
      <c r="J2664" s="48"/>
      <c r="K2664" s="51"/>
      <c r="L2664" s="48"/>
      <c r="M2664" s="51"/>
      <c r="N2664" s="48"/>
      <c r="O2664" s="51"/>
      <c r="P2664" s="48"/>
      <c r="Q2664" s="51"/>
      <c r="R2664" s="48"/>
      <c r="S2664" s="51"/>
      <c r="T2664" s="48"/>
      <c r="U2664" s="51"/>
      <c r="V2664" s="48"/>
      <c r="W2664" s="45"/>
      <c r="X2664"/>
      <c r="Y2664"/>
      <c r="Z2664"/>
      <c r="AA2664"/>
      <c r="AB2664"/>
    </row>
    <row r="2665" spans="1:28" ht="15.75" thickBot="1" x14ac:dyDescent="0.3">
      <c r="A2665" s="62"/>
      <c r="B2665" s="41"/>
      <c r="C2665" s="35"/>
      <c r="D2665" s="25"/>
      <c r="E2665" s="59"/>
      <c r="F2665" s="56"/>
      <c r="G2665" s="56"/>
      <c r="H2665" s="52"/>
      <c r="I2665" s="52"/>
      <c r="J2665" s="53"/>
      <c r="K2665" s="52"/>
      <c r="L2665" s="53"/>
      <c r="M2665" s="52"/>
      <c r="N2665" s="53"/>
      <c r="O2665" s="52"/>
      <c r="P2665" s="53"/>
      <c r="Q2665" s="52"/>
      <c r="R2665" s="53"/>
      <c r="S2665" s="52"/>
      <c r="T2665" s="53"/>
      <c r="U2665" s="52"/>
      <c r="V2665" s="49"/>
      <c r="W2665" s="46"/>
      <c r="X2665"/>
      <c r="Y2665"/>
      <c r="Z2665"/>
      <c r="AA2665"/>
      <c r="AB2665"/>
    </row>
    <row r="2666" spans="1:28" x14ac:dyDescent="0.25">
      <c r="A2666" s="60"/>
      <c r="B2666" s="37" t="str">
        <f>IFERROR(VLOOKUP(A2666,'Listing Clients'!A:K,2,0),"")</f>
        <v/>
      </c>
      <c r="C2666" s="39" t="str">
        <f>IFERROR(VLOOKUP(A2666,'Listing Clients'!A:K,3,0),"")</f>
        <v/>
      </c>
      <c r="D2666" s="24"/>
      <c r="E2666" s="57"/>
      <c r="F2666" s="54"/>
      <c r="G2666" s="54"/>
      <c r="H2666" s="50">
        <f t="shared" ref="H2666" si="10015">G2666-F2666</f>
        <v>0</v>
      </c>
      <c r="I2666" s="50">
        <f t="shared" ref="I2666" si="10016">COUNTIF(D2666:D2669,"Adulte")*H2666</f>
        <v>0</v>
      </c>
      <c r="J2666" s="47">
        <f t="shared" ref="J2666" si="10017">IF(I2666="","",I2666*Y$2)</f>
        <v>0</v>
      </c>
      <c r="K2666" s="50">
        <f t="shared" ref="K2666" si="10018">COUNTIF(D2666:D2669,"E&lt;10 ans")*H2666</f>
        <v>0</v>
      </c>
      <c r="L2666" s="47">
        <f t="shared" si="9883"/>
        <v>0</v>
      </c>
      <c r="M2666" s="50">
        <f t="shared" ref="M2666" si="10019">COUNTIF(D2666:D2669,"Invité")*H2666</f>
        <v>0</v>
      </c>
      <c r="N2666" s="47">
        <f t="shared" ref="N2666" si="10020">IF(M2666="","",M2666*AC$2)</f>
        <v>0</v>
      </c>
      <c r="O2666" s="50">
        <f t="shared" ref="O2666" si="10021">COUNTIF(D2666:D2669,"Adulte")*H2666</f>
        <v>0</v>
      </c>
      <c r="P2666" s="47">
        <f t="shared" ref="P2666" si="10022">IF(O2666="","",O2666*Z$2)</f>
        <v>0</v>
      </c>
      <c r="Q2666" s="50">
        <f t="shared" ref="Q2666" si="10023">COUNTIF(D2666:D2669,"E&lt;10 ans")*H2666</f>
        <v>0</v>
      </c>
      <c r="R2666" s="47">
        <f t="shared" ref="R2666" si="10024">IF(Q2666="","",Q2666*AB$2)</f>
        <v>0</v>
      </c>
      <c r="S2666" s="50">
        <f t="shared" ref="S2666" si="10025">COUNTIF(D2666:D2669,"Invité")*H2666</f>
        <v>0</v>
      </c>
      <c r="T2666" s="47">
        <f t="shared" ref="T2666" si="10026">IF(S2666="","",S2666*AD$2)</f>
        <v>0</v>
      </c>
      <c r="U2666" s="50">
        <f t="shared" ref="U2666" si="10027">COUNTIF(D2666:D2669,"E&lt;3 ans")</f>
        <v>0</v>
      </c>
      <c r="V2666" s="47">
        <f t="shared" ref="V2666" si="10028">SUM(J2666,L2666,N2666,P2666,R2666,T2666,AE2666)</f>
        <v>0</v>
      </c>
      <c r="W2666" s="44">
        <f t="shared" ref="W2666" si="10029">SUM(O2666,Q2666,S2666)</f>
        <v>0</v>
      </c>
      <c r="X2666"/>
      <c r="Y2666"/>
      <c r="Z2666"/>
      <c r="AA2666"/>
      <c r="AB2666"/>
    </row>
    <row r="2667" spans="1:28" x14ac:dyDescent="0.25">
      <c r="A2667" s="61"/>
      <c r="B2667" s="40"/>
      <c r="D2667" s="42"/>
      <c r="E2667" s="58"/>
      <c r="F2667" s="55"/>
      <c r="G2667" s="55"/>
      <c r="H2667" s="51"/>
      <c r="I2667" s="51"/>
      <c r="J2667" s="48"/>
      <c r="K2667" s="51"/>
      <c r="L2667" s="48"/>
      <c r="M2667" s="51"/>
      <c r="N2667" s="48"/>
      <c r="O2667" s="51"/>
      <c r="P2667" s="48"/>
      <c r="Q2667" s="51"/>
      <c r="R2667" s="48"/>
      <c r="S2667" s="51"/>
      <c r="T2667" s="48"/>
      <c r="U2667" s="51"/>
      <c r="V2667" s="48"/>
      <c r="W2667" s="45"/>
      <c r="X2667"/>
      <c r="Y2667"/>
      <c r="Z2667"/>
      <c r="AA2667"/>
      <c r="AB2667"/>
    </row>
    <row r="2668" spans="1:28" x14ac:dyDescent="0.25">
      <c r="A2668" s="61"/>
      <c r="B2668" s="40"/>
      <c r="D2668" s="42"/>
      <c r="E2668" s="58"/>
      <c r="F2668" s="55"/>
      <c r="G2668" s="55"/>
      <c r="H2668" s="51"/>
      <c r="I2668" s="51"/>
      <c r="J2668" s="48"/>
      <c r="K2668" s="51"/>
      <c r="L2668" s="48"/>
      <c r="M2668" s="51"/>
      <c r="N2668" s="48"/>
      <c r="O2668" s="51"/>
      <c r="P2668" s="48"/>
      <c r="Q2668" s="51"/>
      <c r="R2668" s="48"/>
      <c r="S2668" s="51"/>
      <c r="T2668" s="48"/>
      <c r="U2668" s="51"/>
      <c r="V2668" s="48"/>
      <c r="W2668" s="45"/>
      <c r="X2668"/>
      <c r="Y2668"/>
      <c r="Z2668"/>
      <c r="AA2668"/>
      <c r="AB2668"/>
    </row>
    <row r="2669" spans="1:28" ht="15.75" thickBot="1" x14ac:dyDescent="0.3">
      <c r="A2669" s="62"/>
      <c r="B2669" s="41"/>
      <c r="C2669" s="35"/>
      <c r="D2669" s="25"/>
      <c r="E2669" s="59"/>
      <c r="F2669" s="56"/>
      <c r="G2669" s="56"/>
      <c r="H2669" s="52"/>
      <c r="I2669" s="52"/>
      <c r="J2669" s="53"/>
      <c r="K2669" s="52"/>
      <c r="L2669" s="53"/>
      <c r="M2669" s="52"/>
      <c r="N2669" s="53"/>
      <c r="O2669" s="52"/>
      <c r="P2669" s="53"/>
      <c r="Q2669" s="52"/>
      <c r="R2669" s="53"/>
      <c r="S2669" s="52"/>
      <c r="T2669" s="53"/>
      <c r="U2669" s="52"/>
      <c r="V2669" s="49"/>
      <c r="W2669" s="46"/>
      <c r="X2669"/>
      <c r="Y2669"/>
      <c r="Z2669"/>
      <c r="AA2669"/>
      <c r="AB2669"/>
    </row>
    <row r="2670" spans="1:28" x14ac:dyDescent="0.25">
      <c r="A2670" s="60"/>
      <c r="B2670" s="37" t="str">
        <f>IFERROR(VLOOKUP(A2670,'Listing Clients'!A:K,2,0),"")</f>
        <v/>
      </c>
      <c r="C2670" s="39" t="str">
        <f>IFERROR(VLOOKUP(A2670,'Listing Clients'!A:K,3,0),"")</f>
        <v/>
      </c>
      <c r="D2670" s="24"/>
      <c r="E2670" s="57"/>
      <c r="F2670" s="54"/>
      <c r="G2670" s="54"/>
      <c r="H2670" s="50">
        <f t="shared" ref="H2670" si="10030">G2670-F2670</f>
        <v>0</v>
      </c>
      <c r="I2670" s="50">
        <f t="shared" ref="I2670" si="10031">COUNTIF(D2670:D2673,"Adulte")*H2670</f>
        <v>0</v>
      </c>
      <c r="J2670" s="47">
        <f t="shared" ref="J2670" si="10032">IF(I2670="","",I2670*Y$2)</f>
        <v>0</v>
      </c>
      <c r="K2670" s="50">
        <f t="shared" ref="K2670" si="10033">COUNTIF(D2670:D2673,"E&lt;10 ans")*H2670</f>
        <v>0</v>
      </c>
      <c r="L2670" s="47">
        <f t="shared" si="9883"/>
        <v>0</v>
      </c>
      <c r="M2670" s="50">
        <f t="shared" ref="M2670" si="10034">COUNTIF(D2670:D2673,"Invité")*H2670</f>
        <v>0</v>
      </c>
      <c r="N2670" s="47">
        <f t="shared" ref="N2670" si="10035">IF(M2670="","",M2670*AC$2)</f>
        <v>0</v>
      </c>
      <c r="O2670" s="50">
        <f t="shared" ref="O2670" si="10036">COUNTIF(D2670:D2673,"Adulte")*H2670</f>
        <v>0</v>
      </c>
      <c r="P2670" s="47">
        <f t="shared" ref="P2670" si="10037">IF(O2670="","",O2670*Z$2)</f>
        <v>0</v>
      </c>
      <c r="Q2670" s="50">
        <f t="shared" ref="Q2670" si="10038">COUNTIF(D2670:D2673,"E&lt;10 ans")*H2670</f>
        <v>0</v>
      </c>
      <c r="R2670" s="47">
        <f t="shared" ref="R2670" si="10039">IF(Q2670="","",Q2670*AB$2)</f>
        <v>0</v>
      </c>
      <c r="S2670" s="50">
        <f t="shared" ref="S2670" si="10040">COUNTIF(D2670:D2673,"Invité")*H2670</f>
        <v>0</v>
      </c>
      <c r="T2670" s="47">
        <f t="shared" ref="T2670" si="10041">IF(S2670="","",S2670*AD$2)</f>
        <v>0</v>
      </c>
      <c r="U2670" s="50">
        <f t="shared" ref="U2670" si="10042">COUNTIF(D2670:D2673,"E&lt;3 ans")</f>
        <v>0</v>
      </c>
      <c r="V2670" s="47">
        <f t="shared" ref="V2670" si="10043">SUM(J2670,L2670,N2670,P2670,R2670,T2670,AE2670)</f>
        <v>0</v>
      </c>
      <c r="W2670" s="44">
        <f t="shared" ref="W2670" si="10044">SUM(O2670,Q2670,S2670)</f>
        <v>0</v>
      </c>
      <c r="X2670"/>
      <c r="Y2670"/>
      <c r="Z2670"/>
      <c r="AA2670"/>
      <c r="AB2670"/>
    </row>
    <row r="2671" spans="1:28" x14ac:dyDescent="0.25">
      <c r="A2671" s="61"/>
      <c r="B2671" s="40"/>
      <c r="D2671" s="42"/>
      <c r="E2671" s="58"/>
      <c r="F2671" s="55"/>
      <c r="G2671" s="55"/>
      <c r="H2671" s="51"/>
      <c r="I2671" s="51"/>
      <c r="J2671" s="48"/>
      <c r="K2671" s="51"/>
      <c r="L2671" s="48"/>
      <c r="M2671" s="51"/>
      <c r="N2671" s="48"/>
      <c r="O2671" s="51"/>
      <c r="P2671" s="48"/>
      <c r="Q2671" s="51"/>
      <c r="R2671" s="48"/>
      <c r="S2671" s="51"/>
      <c r="T2671" s="48"/>
      <c r="U2671" s="51"/>
      <c r="V2671" s="48"/>
      <c r="W2671" s="45"/>
      <c r="X2671"/>
      <c r="Y2671"/>
      <c r="Z2671"/>
      <c r="AA2671"/>
      <c r="AB2671"/>
    </row>
    <row r="2672" spans="1:28" x14ac:dyDescent="0.25">
      <c r="A2672" s="61"/>
      <c r="B2672" s="40"/>
      <c r="D2672" s="42"/>
      <c r="E2672" s="58"/>
      <c r="F2672" s="55"/>
      <c r="G2672" s="55"/>
      <c r="H2672" s="51"/>
      <c r="I2672" s="51"/>
      <c r="J2672" s="48"/>
      <c r="K2672" s="51"/>
      <c r="L2672" s="48"/>
      <c r="M2672" s="51"/>
      <c r="N2672" s="48"/>
      <c r="O2672" s="51"/>
      <c r="P2672" s="48"/>
      <c r="Q2672" s="51"/>
      <c r="R2672" s="48"/>
      <c r="S2672" s="51"/>
      <c r="T2672" s="48"/>
      <c r="U2672" s="51"/>
      <c r="V2672" s="48"/>
      <c r="W2672" s="45"/>
      <c r="X2672"/>
      <c r="Y2672"/>
      <c r="Z2672"/>
      <c r="AA2672"/>
      <c r="AB2672"/>
    </row>
    <row r="2673" spans="1:28" ht="15.75" thickBot="1" x14ac:dyDescent="0.3">
      <c r="A2673" s="62"/>
      <c r="B2673" s="41"/>
      <c r="C2673" s="35"/>
      <c r="D2673" s="25"/>
      <c r="E2673" s="59"/>
      <c r="F2673" s="56"/>
      <c r="G2673" s="56"/>
      <c r="H2673" s="52"/>
      <c r="I2673" s="52"/>
      <c r="J2673" s="53"/>
      <c r="K2673" s="52"/>
      <c r="L2673" s="53"/>
      <c r="M2673" s="52"/>
      <c r="N2673" s="53"/>
      <c r="O2673" s="52"/>
      <c r="P2673" s="53"/>
      <c r="Q2673" s="52"/>
      <c r="R2673" s="53"/>
      <c r="S2673" s="52"/>
      <c r="T2673" s="53"/>
      <c r="U2673" s="52"/>
      <c r="V2673" s="49"/>
      <c r="W2673" s="46"/>
      <c r="X2673"/>
      <c r="Y2673"/>
      <c r="Z2673"/>
      <c r="AA2673"/>
      <c r="AB2673"/>
    </row>
    <row r="2674" spans="1:28" x14ac:dyDescent="0.25">
      <c r="A2674" s="60"/>
      <c r="B2674" s="37" t="str">
        <f>IFERROR(VLOOKUP(A2674,'Listing Clients'!A:K,2,0),"")</f>
        <v/>
      </c>
      <c r="C2674" s="39" t="str">
        <f>IFERROR(VLOOKUP(A2674,'Listing Clients'!A:K,3,0),"")</f>
        <v/>
      </c>
      <c r="D2674" s="24"/>
      <c r="E2674" s="57"/>
      <c r="F2674" s="54"/>
      <c r="G2674" s="54"/>
      <c r="H2674" s="50">
        <f t="shared" ref="H2674" si="10045">G2674-F2674</f>
        <v>0</v>
      </c>
      <c r="I2674" s="50">
        <f t="shared" ref="I2674" si="10046">COUNTIF(D2674:D2677,"Adulte")*H2674</f>
        <v>0</v>
      </c>
      <c r="J2674" s="47">
        <f t="shared" ref="J2674" si="10047">IF(I2674="","",I2674*Y$2)</f>
        <v>0</v>
      </c>
      <c r="K2674" s="50">
        <f t="shared" ref="K2674" si="10048">COUNTIF(D2674:D2677,"E&lt;10 ans")*H2674</f>
        <v>0</v>
      </c>
      <c r="L2674" s="47">
        <f t="shared" si="9883"/>
        <v>0</v>
      </c>
      <c r="M2674" s="50">
        <f t="shared" ref="M2674" si="10049">COUNTIF(D2674:D2677,"Invité")*H2674</f>
        <v>0</v>
      </c>
      <c r="N2674" s="47">
        <f t="shared" ref="N2674" si="10050">IF(M2674="","",M2674*AC$2)</f>
        <v>0</v>
      </c>
      <c r="O2674" s="50">
        <f t="shared" ref="O2674" si="10051">COUNTIF(D2674:D2677,"Adulte")*H2674</f>
        <v>0</v>
      </c>
      <c r="P2674" s="47">
        <f t="shared" ref="P2674" si="10052">IF(O2674="","",O2674*Z$2)</f>
        <v>0</v>
      </c>
      <c r="Q2674" s="50">
        <f t="shared" ref="Q2674" si="10053">COUNTIF(D2674:D2677,"E&lt;10 ans")*H2674</f>
        <v>0</v>
      </c>
      <c r="R2674" s="47">
        <f t="shared" ref="R2674" si="10054">IF(Q2674="","",Q2674*AB$2)</f>
        <v>0</v>
      </c>
      <c r="S2674" s="50">
        <f t="shared" ref="S2674" si="10055">COUNTIF(D2674:D2677,"Invité")*H2674</f>
        <v>0</v>
      </c>
      <c r="T2674" s="47">
        <f t="shared" ref="T2674" si="10056">IF(S2674="","",S2674*AD$2)</f>
        <v>0</v>
      </c>
      <c r="U2674" s="50">
        <f t="shared" ref="U2674" si="10057">COUNTIF(D2674:D2677,"E&lt;3 ans")</f>
        <v>0</v>
      </c>
      <c r="V2674" s="47">
        <f t="shared" ref="V2674" si="10058">SUM(J2674,L2674,N2674,P2674,R2674,T2674,AE2674)</f>
        <v>0</v>
      </c>
      <c r="W2674" s="44">
        <f t="shared" ref="W2674" si="10059">SUM(O2674,Q2674,S2674)</f>
        <v>0</v>
      </c>
      <c r="X2674"/>
      <c r="Y2674"/>
      <c r="Z2674"/>
      <c r="AA2674"/>
      <c r="AB2674"/>
    </row>
    <row r="2675" spans="1:28" x14ac:dyDescent="0.25">
      <c r="A2675" s="61"/>
      <c r="B2675" s="40"/>
      <c r="D2675" s="42"/>
      <c r="E2675" s="58"/>
      <c r="F2675" s="55"/>
      <c r="G2675" s="55"/>
      <c r="H2675" s="51"/>
      <c r="I2675" s="51"/>
      <c r="J2675" s="48"/>
      <c r="K2675" s="51"/>
      <c r="L2675" s="48"/>
      <c r="M2675" s="51"/>
      <c r="N2675" s="48"/>
      <c r="O2675" s="51"/>
      <c r="P2675" s="48"/>
      <c r="Q2675" s="51"/>
      <c r="R2675" s="48"/>
      <c r="S2675" s="51"/>
      <c r="T2675" s="48"/>
      <c r="U2675" s="51"/>
      <c r="V2675" s="48"/>
      <c r="W2675" s="45"/>
      <c r="X2675"/>
      <c r="Y2675"/>
      <c r="Z2675"/>
      <c r="AA2675"/>
      <c r="AB2675"/>
    </row>
    <row r="2676" spans="1:28" x14ac:dyDescent="0.25">
      <c r="A2676" s="61"/>
      <c r="B2676" s="40"/>
      <c r="D2676" s="42"/>
      <c r="E2676" s="58"/>
      <c r="F2676" s="55"/>
      <c r="G2676" s="55"/>
      <c r="H2676" s="51"/>
      <c r="I2676" s="51"/>
      <c r="J2676" s="48"/>
      <c r="K2676" s="51"/>
      <c r="L2676" s="48"/>
      <c r="M2676" s="51"/>
      <c r="N2676" s="48"/>
      <c r="O2676" s="51"/>
      <c r="P2676" s="48"/>
      <c r="Q2676" s="51"/>
      <c r="R2676" s="48"/>
      <c r="S2676" s="51"/>
      <c r="T2676" s="48"/>
      <c r="U2676" s="51"/>
      <c r="V2676" s="48"/>
      <c r="W2676" s="45"/>
      <c r="X2676"/>
      <c r="Y2676"/>
      <c r="Z2676"/>
      <c r="AA2676"/>
      <c r="AB2676"/>
    </row>
    <row r="2677" spans="1:28" ht="15.75" thickBot="1" x14ac:dyDescent="0.3">
      <c r="A2677" s="62"/>
      <c r="B2677" s="41"/>
      <c r="C2677" s="35"/>
      <c r="D2677" s="25"/>
      <c r="E2677" s="59"/>
      <c r="F2677" s="56"/>
      <c r="G2677" s="56"/>
      <c r="H2677" s="52"/>
      <c r="I2677" s="52"/>
      <c r="J2677" s="53"/>
      <c r="K2677" s="52"/>
      <c r="L2677" s="53"/>
      <c r="M2677" s="52"/>
      <c r="N2677" s="53"/>
      <c r="O2677" s="52"/>
      <c r="P2677" s="53"/>
      <c r="Q2677" s="52"/>
      <c r="R2677" s="53"/>
      <c r="S2677" s="52"/>
      <c r="T2677" s="53"/>
      <c r="U2677" s="52"/>
      <c r="V2677" s="49"/>
      <c r="W2677" s="46"/>
      <c r="X2677"/>
      <c r="Y2677"/>
      <c r="Z2677"/>
      <c r="AA2677"/>
      <c r="AB2677"/>
    </row>
    <row r="2678" spans="1:28" x14ac:dyDescent="0.25">
      <c r="A2678" s="60"/>
      <c r="B2678" s="37" t="str">
        <f>IFERROR(VLOOKUP(A2678,'Listing Clients'!A:K,2,0),"")</f>
        <v/>
      </c>
      <c r="C2678" s="39" t="str">
        <f>IFERROR(VLOOKUP(A2678,'Listing Clients'!A:K,3,0),"")</f>
        <v/>
      </c>
      <c r="D2678" s="24"/>
      <c r="E2678" s="57"/>
      <c r="F2678" s="54"/>
      <c r="G2678" s="54"/>
      <c r="H2678" s="50">
        <f t="shared" ref="H2678" si="10060">G2678-F2678</f>
        <v>0</v>
      </c>
      <c r="I2678" s="50">
        <f t="shared" ref="I2678" si="10061">COUNTIF(D2678:D2681,"Adulte")*H2678</f>
        <v>0</v>
      </c>
      <c r="J2678" s="47">
        <f t="shared" ref="J2678" si="10062">IF(I2678="","",I2678*Y$2)</f>
        <v>0</v>
      </c>
      <c r="K2678" s="50">
        <f t="shared" ref="K2678" si="10063">COUNTIF(D2678:D2681,"E&lt;10 ans")*H2678</f>
        <v>0</v>
      </c>
      <c r="L2678" s="47">
        <f t="shared" si="9883"/>
        <v>0</v>
      </c>
      <c r="M2678" s="50">
        <f t="shared" ref="M2678" si="10064">COUNTIF(D2678:D2681,"Invité")*H2678</f>
        <v>0</v>
      </c>
      <c r="N2678" s="47">
        <f t="shared" ref="N2678" si="10065">IF(M2678="","",M2678*AC$2)</f>
        <v>0</v>
      </c>
      <c r="O2678" s="50">
        <f t="shared" ref="O2678" si="10066">COUNTIF(D2678:D2681,"Adulte")*H2678</f>
        <v>0</v>
      </c>
      <c r="P2678" s="47">
        <f t="shared" ref="P2678" si="10067">IF(O2678="","",O2678*Z$2)</f>
        <v>0</v>
      </c>
      <c r="Q2678" s="50">
        <f t="shared" ref="Q2678" si="10068">COUNTIF(D2678:D2681,"E&lt;10 ans")*H2678</f>
        <v>0</v>
      </c>
      <c r="R2678" s="47">
        <f t="shared" ref="R2678" si="10069">IF(Q2678="","",Q2678*AB$2)</f>
        <v>0</v>
      </c>
      <c r="S2678" s="50">
        <f t="shared" ref="S2678" si="10070">COUNTIF(D2678:D2681,"Invité")*H2678</f>
        <v>0</v>
      </c>
      <c r="T2678" s="47">
        <f t="shared" ref="T2678" si="10071">IF(S2678="","",S2678*AD$2)</f>
        <v>0</v>
      </c>
      <c r="U2678" s="50">
        <f t="shared" ref="U2678" si="10072">COUNTIF(D2678:D2681,"E&lt;3 ans")</f>
        <v>0</v>
      </c>
      <c r="V2678" s="47">
        <f t="shared" ref="V2678" si="10073">SUM(J2678,L2678,N2678,P2678,R2678,T2678,AE2678)</f>
        <v>0</v>
      </c>
      <c r="W2678" s="44">
        <f t="shared" ref="W2678" si="10074">SUM(O2678,Q2678,S2678)</f>
        <v>0</v>
      </c>
      <c r="X2678"/>
      <c r="Y2678"/>
      <c r="Z2678"/>
      <c r="AA2678"/>
      <c r="AB2678"/>
    </row>
    <row r="2679" spans="1:28" x14ac:dyDescent="0.25">
      <c r="A2679" s="61"/>
      <c r="B2679" s="40"/>
      <c r="D2679" s="42"/>
      <c r="E2679" s="58"/>
      <c r="F2679" s="55"/>
      <c r="G2679" s="55"/>
      <c r="H2679" s="51"/>
      <c r="I2679" s="51"/>
      <c r="J2679" s="48"/>
      <c r="K2679" s="51"/>
      <c r="L2679" s="48"/>
      <c r="M2679" s="51"/>
      <c r="N2679" s="48"/>
      <c r="O2679" s="51"/>
      <c r="P2679" s="48"/>
      <c r="Q2679" s="51"/>
      <c r="R2679" s="48"/>
      <c r="S2679" s="51"/>
      <c r="T2679" s="48"/>
      <c r="U2679" s="51"/>
      <c r="V2679" s="48"/>
      <c r="W2679" s="45"/>
      <c r="X2679"/>
      <c r="Y2679"/>
      <c r="Z2679"/>
      <c r="AA2679"/>
      <c r="AB2679"/>
    </row>
    <row r="2680" spans="1:28" x14ac:dyDescent="0.25">
      <c r="A2680" s="61"/>
      <c r="B2680" s="40"/>
      <c r="D2680" s="42"/>
      <c r="E2680" s="58"/>
      <c r="F2680" s="55"/>
      <c r="G2680" s="55"/>
      <c r="H2680" s="51"/>
      <c r="I2680" s="51"/>
      <c r="J2680" s="48"/>
      <c r="K2680" s="51"/>
      <c r="L2680" s="48"/>
      <c r="M2680" s="51"/>
      <c r="N2680" s="48"/>
      <c r="O2680" s="51"/>
      <c r="P2680" s="48"/>
      <c r="Q2680" s="51"/>
      <c r="R2680" s="48"/>
      <c r="S2680" s="51"/>
      <c r="T2680" s="48"/>
      <c r="U2680" s="51"/>
      <c r="V2680" s="48"/>
      <c r="W2680" s="45"/>
      <c r="X2680"/>
      <c r="Y2680"/>
      <c r="Z2680"/>
      <c r="AA2680"/>
      <c r="AB2680"/>
    </row>
    <row r="2681" spans="1:28" ht="15.75" thickBot="1" x14ac:dyDescent="0.3">
      <c r="A2681" s="62"/>
      <c r="B2681" s="41"/>
      <c r="C2681" s="35"/>
      <c r="D2681" s="25"/>
      <c r="E2681" s="59"/>
      <c r="F2681" s="56"/>
      <c r="G2681" s="56"/>
      <c r="H2681" s="52"/>
      <c r="I2681" s="52"/>
      <c r="J2681" s="53"/>
      <c r="K2681" s="52"/>
      <c r="L2681" s="53"/>
      <c r="M2681" s="52"/>
      <c r="N2681" s="53"/>
      <c r="O2681" s="52"/>
      <c r="P2681" s="53"/>
      <c r="Q2681" s="52"/>
      <c r="R2681" s="53"/>
      <c r="S2681" s="52"/>
      <c r="T2681" s="53"/>
      <c r="U2681" s="52"/>
      <c r="V2681" s="49"/>
      <c r="W2681" s="46"/>
      <c r="X2681"/>
      <c r="Y2681"/>
      <c r="Z2681"/>
      <c r="AA2681"/>
      <c r="AB2681"/>
    </row>
    <row r="2682" spans="1:28" x14ac:dyDescent="0.25">
      <c r="A2682" s="60"/>
      <c r="B2682" s="37" t="str">
        <f>IFERROR(VLOOKUP(A2682,'Listing Clients'!A:K,2,0),"")</f>
        <v/>
      </c>
      <c r="C2682" s="39" t="str">
        <f>IFERROR(VLOOKUP(A2682,'Listing Clients'!A:K,3,0),"")</f>
        <v/>
      </c>
      <c r="D2682" s="24"/>
      <c r="E2682" s="57"/>
      <c r="F2682" s="54"/>
      <c r="G2682" s="54"/>
      <c r="H2682" s="50">
        <f t="shared" ref="H2682" si="10075">G2682-F2682</f>
        <v>0</v>
      </c>
      <c r="I2682" s="50">
        <f t="shared" ref="I2682" si="10076">COUNTIF(D2682:D2685,"Adulte")*H2682</f>
        <v>0</v>
      </c>
      <c r="J2682" s="47">
        <f t="shared" ref="J2682" si="10077">IF(I2682="","",I2682*Y$2)</f>
        <v>0</v>
      </c>
      <c r="K2682" s="50">
        <f t="shared" ref="K2682" si="10078">COUNTIF(D2682:D2685,"E&lt;10 ans")*H2682</f>
        <v>0</v>
      </c>
      <c r="L2682" s="47">
        <f t="shared" si="9883"/>
        <v>0</v>
      </c>
      <c r="M2682" s="50">
        <f t="shared" ref="M2682" si="10079">COUNTIF(D2682:D2685,"Invité")*H2682</f>
        <v>0</v>
      </c>
      <c r="N2682" s="47">
        <f t="shared" ref="N2682" si="10080">IF(M2682="","",M2682*AC$2)</f>
        <v>0</v>
      </c>
      <c r="O2682" s="50">
        <f t="shared" ref="O2682" si="10081">COUNTIF(D2682:D2685,"Adulte")*H2682</f>
        <v>0</v>
      </c>
      <c r="P2682" s="47">
        <f t="shared" ref="P2682" si="10082">IF(O2682="","",O2682*Z$2)</f>
        <v>0</v>
      </c>
      <c r="Q2682" s="50">
        <f t="shared" ref="Q2682" si="10083">COUNTIF(D2682:D2685,"E&lt;10 ans")*H2682</f>
        <v>0</v>
      </c>
      <c r="R2682" s="47">
        <f t="shared" ref="R2682" si="10084">IF(Q2682="","",Q2682*AB$2)</f>
        <v>0</v>
      </c>
      <c r="S2682" s="50">
        <f t="shared" ref="S2682" si="10085">COUNTIF(D2682:D2685,"Invité")*H2682</f>
        <v>0</v>
      </c>
      <c r="T2682" s="47">
        <f t="shared" ref="T2682" si="10086">IF(S2682="","",S2682*AD$2)</f>
        <v>0</v>
      </c>
      <c r="U2682" s="50">
        <f t="shared" ref="U2682" si="10087">COUNTIF(D2682:D2685,"E&lt;3 ans")</f>
        <v>0</v>
      </c>
      <c r="V2682" s="47">
        <f t="shared" ref="V2682" si="10088">SUM(J2682,L2682,N2682,P2682,R2682,T2682,AE2682)</f>
        <v>0</v>
      </c>
      <c r="W2682" s="44">
        <f t="shared" ref="W2682" si="10089">SUM(O2682,Q2682,S2682)</f>
        <v>0</v>
      </c>
      <c r="X2682"/>
      <c r="Y2682"/>
      <c r="Z2682"/>
      <c r="AA2682"/>
      <c r="AB2682"/>
    </row>
    <row r="2683" spans="1:28" x14ac:dyDescent="0.25">
      <c r="A2683" s="61"/>
      <c r="B2683" s="40"/>
      <c r="D2683" s="42"/>
      <c r="E2683" s="58"/>
      <c r="F2683" s="55"/>
      <c r="G2683" s="55"/>
      <c r="H2683" s="51"/>
      <c r="I2683" s="51"/>
      <c r="J2683" s="48"/>
      <c r="K2683" s="51"/>
      <c r="L2683" s="48"/>
      <c r="M2683" s="51"/>
      <c r="N2683" s="48"/>
      <c r="O2683" s="51"/>
      <c r="P2683" s="48"/>
      <c r="Q2683" s="51"/>
      <c r="R2683" s="48"/>
      <c r="S2683" s="51"/>
      <c r="T2683" s="48"/>
      <c r="U2683" s="51"/>
      <c r="V2683" s="48"/>
      <c r="W2683" s="45"/>
      <c r="X2683"/>
      <c r="Y2683"/>
      <c r="Z2683"/>
      <c r="AA2683"/>
      <c r="AB2683"/>
    </row>
    <row r="2684" spans="1:28" x14ac:dyDescent="0.25">
      <c r="A2684" s="61"/>
      <c r="B2684" s="40"/>
      <c r="D2684" s="42"/>
      <c r="E2684" s="58"/>
      <c r="F2684" s="55"/>
      <c r="G2684" s="55"/>
      <c r="H2684" s="51"/>
      <c r="I2684" s="51"/>
      <c r="J2684" s="48"/>
      <c r="K2684" s="51"/>
      <c r="L2684" s="48"/>
      <c r="M2684" s="51"/>
      <c r="N2684" s="48"/>
      <c r="O2684" s="51"/>
      <c r="P2684" s="48"/>
      <c r="Q2684" s="51"/>
      <c r="R2684" s="48"/>
      <c r="S2684" s="51"/>
      <c r="T2684" s="48"/>
      <c r="U2684" s="51"/>
      <c r="V2684" s="48"/>
      <c r="W2684" s="45"/>
      <c r="X2684"/>
      <c r="Y2684"/>
      <c r="Z2684"/>
      <c r="AA2684"/>
      <c r="AB2684"/>
    </row>
    <row r="2685" spans="1:28" ht="15.75" thickBot="1" x14ac:dyDescent="0.3">
      <c r="A2685" s="62"/>
      <c r="B2685" s="41"/>
      <c r="C2685" s="35"/>
      <c r="D2685" s="25"/>
      <c r="E2685" s="59"/>
      <c r="F2685" s="56"/>
      <c r="G2685" s="56"/>
      <c r="H2685" s="52"/>
      <c r="I2685" s="52"/>
      <c r="J2685" s="53"/>
      <c r="K2685" s="52"/>
      <c r="L2685" s="53"/>
      <c r="M2685" s="52"/>
      <c r="N2685" s="53"/>
      <c r="O2685" s="52"/>
      <c r="P2685" s="53"/>
      <c r="Q2685" s="52"/>
      <c r="R2685" s="53"/>
      <c r="S2685" s="52"/>
      <c r="T2685" s="53"/>
      <c r="U2685" s="52"/>
      <c r="V2685" s="49"/>
      <c r="W2685" s="46"/>
      <c r="X2685"/>
      <c r="Y2685"/>
      <c r="Z2685"/>
      <c r="AA2685"/>
      <c r="AB2685"/>
    </row>
    <row r="2686" spans="1:28" x14ac:dyDescent="0.25">
      <c r="A2686" s="60"/>
      <c r="B2686" s="37" t="str">
        <f>IFERROR(VLOOKUP(A2686,'Listing Clients'!A:K,2,0),"")</f>
        <v/>
      </c>
      <c r="C2686" s="39" t="str">
        <f>IFERROR(VLOOKUP(A2686,'Listing Clients'!A:K,3,0),"")</f>
        <v/>
      </c>
      <c r="D2686" s="24"/>
      <c r="E2686" s="57"/>
      <c r="F2686" s="54"/>
      <c r="G2686" s="54"/>
      <c r="H2686" s="50">
        <f t="shared" ref="H2686" si="10090">G2686-F2686</f>
        <v>0</v>
      </c>
      <c r="I2686" s="50">
        <f t="shared" ref="I2686" si="10091">COUNTIF(D2686:D2689,"Adulte")*H2686</f>
        <v>0</v>
      </c>
      <c r="J2686" s="47">
        <f t="shared" ref="J2686" si="10092">IF(I2686="","",I2686*Y$2)</f>
        <v>0</v>
      </c>
      <c r="K2686" s="50">
        <f t="shared" ref="K2686" si="10093">COUNTIF(D2686:D2689,"E&lt;10 ans")*H2686</f>
        <v>0</v>
      </c>
      <c r="L2686" s="47">
        <f t="shared" si="9883"/>
        <v>0</v>
      </c>
      <c r="M2686" s="50">
        <f t="shared" ref="M2686" si="10094">COUNTIF(D2686:D2689,"Invité")*H2686</f>
        <v>0</v>
      </c>
      <c r="N2686" s="47">
        <f t="shared" ref="N2686" si="10095">IF(M2686="","",M2686*AC$2)</f>
        <v>0</v>
      </c>
      <c r="O2686" s="50">
        <f t="shared" ref="O2686" si="10096">COUNTIF(D2686:D2689,"Adulte")*H2686</f>
        <v>0</v>
      </c>
      <c r="P2686" s="47">
        <f t="shared" ref="P2686" si="10097">IF(O2686="","",O2686*Z$2)</f>
        <v>0</v>
      </c>
      <c r="Q2686" s="50">
        <f t="shared" ref="Q2686" si="10098">COUNTIF(D2686:D2689,"E&lt;10 ans")*H2686</f>
        <v>0</v>
      </c>
      <c r="R2686" s="47">
        <f t="shared" ref="R2686" si="10099">IF(Q2686="","",Q2686*AB$2)</f>
        <v>0</v>
      </c>
      <c r="S2686" s="50">
        <f t="shared" ref="S2686" si="10100">COUNTIF(D2686:D2689,"Invité")*H2686</f>
        <v>0</v>
      </c>
      <c r="T2686" s="47">
        <f t="shared" ref="T2686" si="10101">IF(S2686="","",S2686*AD$2)</f>
        <v>0</v>
      </c>
      <c r="U2686" s="50">
        <f t="shared" ref="U2686" si="10102">COUNTIF(D2686:D2689,"E&lt;3 ans")</f>
        <v>0</v>
      </c>
      <c r="V2686" s="47">
        <f t="shared" ref="V2686" si="10103">SUM(J2686,L2686,N2686,P2686,R2686,T2686,AE2686)</f>
        <v>0</v>
      </c>
      <c r="W2686" s="44">
        <f t="shared" ref="W2686" si="10104">SUM(O2686,Q2686,S2686)</f>
        <v>0</v>
      </c>
      <c r="X2686"/>
      <c r="Y2686"/>
      <c r="Z2686"/>
      <c r="AA2686"/>
      <c r="AB2686"/>
    </row>
    <row r="2687" spans="1:28" x14ac:dyDescent="0.25">
      <c r="A2687" s="61"/>
      <c r="B2687" s="40"/>
      <c r="D2687" s="42"/>
      <c r="E2687" s="58"/>
      <c r="F2687" s="55"/>
      <c r="G2687" s="55"/>
      <c r="H2687" s="51"/>
      <c r="I2687" s="51"/>
      <c r="J2687" s="48"/>
      <c r="K2687" s="51"/>
      <c r="L2687" s="48"/>
      <c r="M2687" s="51"/>
      <c r="N2687" s="48"/>
      <c r="O2687" s="51"/>
      <c r="P2687" s="48"/>
      <c r="Q2687" s="51"/>
      <c r="R2687" s="48"/>
      <c r="S2687" s="51"/>
      <c r="T2687" s="48"/>
      <c r="U2687" s="51"/>
      <c r="V2687" s="48"/>
      <c r="W2687" s="45"/>
      <c r="X2687"/>
      <c r="Y2687"/>
      <c r="Z2687"/>
      <c r="AA2687"/>
      <c r="AB2687"/>
    </row>
    <row r="2688" spans="1:28" x14ac:dyDescent="0.25">
      <c r="A2688" s="61"/>
      <c r="B2688" s="40"/>
      <c r="D2688" s="42"/>
      <c r="E2688" s="58"/>
      <c r="F2688" s="55"/>
      <c r="G2688" s="55"/>
      <c r="H2688" s="51"/>
      <c r="I2688" s="51"/>
      <c r="J2688" s="48"/>
      <c r="K2688" s="51"/>
      <c r="L2688" s="48"/>
      <c r="M2688" s="51"/>
      <c r="N2688" s="48"/>
      <c r="O2688" s="51"/>
      <c r="P2688" s="48"/>
      <c r="Q2688" s="51"/>
      <c r="R2688" s="48"/>
      <c r="S2688" s="51"/>
      <c r="T2688" s="48"/>
      <c r="U2688" s="51"/>
      <c r="V2688" s="48"/>
      <c r="W2688" s="45"/>
      <c r="X2688"/>
      <c r="Y2688"/>
      <c r="Z2688"/>
      <c r="AA2688"/>
      <c r="AB2688"/>
    </row>
    <row r="2689" spans="1:28" ht="15.75" thickBot="1" x14ac:dyDescent="0.3">
      <c r="A2689" s="62"/>
      <c r="B2689" s="41"/>
      <c r="C2689" s="35"/>
      <c r="D2689" s="25"/>
      <c r="E2689" s="59"/>
      <c r="F2689" s="56"/>
      <c r="G2689" s="56"/>
      <c r="H2689" s="52"/>
      <c r="I2689" s="52"/>
      <c r="J2689" s="53"/>
      <c r="K2689" s="52"/>
      <c r="L2689" s="53"/>
      <c r="M2689" s="52"/>
      <c r="N2689" s="53"/>
      <c r="O2689" s="52"/>
      <c r="P2689" s="53"/>
      <c r="Q2689" s="52"/>
      <c r="R2689" s="53"/>
      <c r="S2689" s="52"/>
      <c r="T2689" s="53"/>
      <c r="U2689" s="52"/>
      <c r="V2689" s="49"/>
      <c r="W2689" s="46"/>
      <c r="X2689"/>
      <c r="Y2689"/>
      <c r="Z2689"/>
      <c r="AA2689"/>
      <c r="AB2689"/>
    </row>
    <row r="2690" spans="1:28" x14ac:dyDescent="0.25">
      <c r="A2690" s="60"/>
      <c r="B2690" s="37" t="str">
        <f>IFERROR(VLOOKUP(A2690,'Listing Clients'!A:K,2,0),"")</f>
        <v/>
      </c>
      <c r="C2690" s="39" t="str">
        <f>IFERROR(VLOOKUP(A2690,'Listing Clients'!A:K,3,0),"")</f>
        <v/>
      </c>
      <c r="D2690" s="24"/>
      <c r="E2690" s="57"/>
      <c r="F2690" s="54"/>
      <c r="G2690" s="54"/>
      <c r="H2690" s="50">
        <f t="shared" ref="H2690" si="10105">G2690-F2690</f>
        <v>0</v>
      </c>
      <c r="I2690" s="50">
        <f t="shared" ref="I2690" si="10106">COUNTIF(D2690:D2693,"Adulte")*H2690</f>
        <v>0</v>
      </c>
      <c r="J2690" s="47">
        <f t="shared" ref="J2690" si="10107">IF(I2690="","",I2690*Y$2)</f>
        <v>0</v>
      </c>
      <c r="K2690" s="50">
        <f t="shared" ref="K2690" si="10108">COUNTIF(D2690:D2693,"E&lt;10 ans")*H2690</f>
        <v>0</v>
      </c>
      <c r="L2690" s="47">
        <f t="shared" si="9883"/>
        <v>0</v>
      </c>
      <c r="M2690" s="50">
        <f t="shared" ref="M2690" si="10109">COUNTIF(D2690:D2693,"Invité")*H2690</f>
        <v>0</v>
      </c>
      <c r="N2690" s="47">
        <f t="shared" ref="N2690" si="10110">IF(M2690="","",M2690*AC$2)</f>
        <v>0</v>
      </c>
      <c r="O2690" s="50">
        <f t="shared" ref="O2690" si="10111">COUNTIF(D2690:D2693,"Adulte")*H2690</f>
        <v>0</v>
      </c>
      <c r="P2690" s="47">
        <f t="shared" ref="P2690" si="10112">IF(O2690="","",O2690*Z$2)</f>
        <v>0</v>
      </c>
      <c r="Q2690" s="50">
        <f t="shared" ref="Q2690" si="10113">COUNTIF(D2690:D2693,"E&lt;10 ans")*H2690</f>
        <v>0</v>
      </c>
      <c r="R2690" s="47">
        <f t="shared" ref="R2690" si="10114">IF(Q2690="","",Q2690*AB$2)</f>
        <v>0</v>
      </c>
      <c r="S2690" s="50">
        <f t="shared" ref="S2690" si="10115">COUNTIF(D2690:D2693,"Invité")*H2690</f>
        <v>0</v>
      </c>
      <c r="T2690" s="47">
        <f t="shared" ref="T2690" si="10116">IF(S2690="","",S2690*AD$2)</f>
        <v>0</v>
      </c>
      <c r="U2690" s="50">
        <f t="shared" ref="U2690" si="10117">COUNTIF(D2690:D2693,"E&lt;3 ans")</f>
        <v>0</v>
      </c>
      <c r="V2690" s="47">
        <f t="shared" ref="V2690" si="10118">SUM(J2690,L2690,N2690,P2690,R2690,T2690,AE2690)</f>
        <v>0</v>
      </c>
      <c r="W2690" s="44">
        <f t="shared" ref="W2690" si="10119">SUM(O2690,Q2690,S2690)</f>
        <v>0</v>
      </c>
      <c r="X2690"/>
      <c r="Y2690"/>
      <c r="Z2690"/>
      <c r="AA2690"/>
      <c r="AB2690"/>
    </row>
    <row r="2691" spans="1:28" x14ac:dyDescent="0.25">
      <c r="A2691" s="61"/>
      <c r="B2691" s="40"/>
      <c r="D2691" s="42"/>
      <c r="E2691" s="58"/>
      <c r="F2691" s="55"/>
      <c r="G2691" s="55"/>
      <c r="H2691" s="51"/>
      <c r="I2691" s="51"/>
      <c r="J2691" s="48"/>
      <c r="K2691" s="51"/>
      <c r="L2691" s="48"/>
      <c r="M2691" s="51"/>
      <c r="N2691" s="48"/>
      <c r="O2691" s="51"/>
      <c r="P2691" s="48"/>
      <c r="Q2691" s="51"/>
      <c r="R2691" s="48"/>
      <c r="S2691" s="51"/>
      <c r="T2691" s="48"/>
      <c r="U2691" s="51"/>
      <c r="V2691" s="48"/>
      <c r="W2691" s="45"/>
      <c r="X2691"/>
      <c r="Y2691"/>
      <c r="Z2691"/>
      <c r="AA2691"/>
      <c r="AB2691"/>
    </row>
    <row r="2692" spans="1:28" x14ac:dyDescent="0.25">
      <c r="A2692" s="61"/>
      <c r="B2692" s="40"/>
      <c r="D2692" s="42"/>
      <c r="E2692" s="58"/>
      <c r="F2692" s="55"/>
      <c r="G2692" s="55"/>
      <c r="H2692" s="51"/>
      <c r="I2692" s="51"/>
      <c r="J2692" s="48"/>
      <c r="K2692" s="51"/>
      <c r="L2692" s="48"/>
      <c r="M2692" s="51"/>
      <c r="N2692" s="48"/>
      <c r="O2692" s="51"/>
      <c r="P2692" s="48"/>
      <c r="Q2692" s="51"/>
      <c r="R2692" s="48"/>
      <c r="S2692" s="51"/>
      <c r="T2692" s="48"/>
      <c r="U2692" s="51"/>
      <c r="V2692" s="48"/>
      <c r="W2692" s="45"/>
      <c r="X2692"/>
      <c r="Y2692"/>
      <c r="Z2692"/>
      <c r="AA2692"/>
      <c r="AB2692"/>
    </row>
    <row r="2693" spans="1:28" ht="15.75" thickBot="1" x14ac:dyDescent="0.3">
      <c r="A2693" s="62"/>
      <c r="B2693" s="41"/>
      <c r="C2693" s="35"/>
      <c r="D2693" s="25"/>
      <c r="E2693" s="59"/>
      <c r="F2693" s="56"/>
      <c r="G2693" s="56"/>
      <c r="H2693" s="52"/>
      <c r="I2693" s="52"/>
      <c r="J2693" s="53"/>
      <c r="K2693" s="52"/>
      <c r="L2693" s="53"/>
      <c r="M2693" s="52"/>
      <c r="N2693" s="53"/>
      <c r="O2693" s="52"/>
      <c r="P2693" s="53"/>
      <c r="Q2693" s="52"/>
      <c r="R2693" s="53"/>
      <c r="S2693" s="52"/>
      <c r="T2693" s="53"/>
      <c r="U2693" s="52"/>
      <c r="V2693" s="49"/>
      <c r="W2693" s="46"/>
      <c r="X2693"/>
      <c r="Y2693"/>
      <c r="Z2693"/>
      <c r="AA2693"/>
      <c r="AB2693"/>
    </row>
    <row r="2694" spans="1:28" x14ac:dyDescent="0.25">
      <c r="A2694" s="60"/>
      <c r="B2694" s="37" t="str">
        <f>IFERROR(VLOOKUP(A2694,'Listing Clients'!A:K,2,0),"")</f>
        <v/>
      </c>
      <c r="C2694" s="39" t="str">
        <f>IFERROR(VLOOKUP(A2694,'Listing Clients'!A:K,3,0),"")</f>
        <v/>
      </c>
      <c r="D2694" s="24"/>
      <c r="E2694" s="57"/>
      <c r="F2694" s="54"/>
      <c r="G2694" s="54"/>
      <c r="H2694" s="50">
        <f t="shared" ref="H2694" si="10120">G2694-F2694</f>
        <v>0</v>
      </c>
      <c r="I2694" s="50">
        <f t="shared" ref="I2694" si="10121">COUNTIF(D2694:D2697,"Adulte")*H2694</f>
        <v>0</v>
      </c>
      <c r="J2694" s="47">
        <f t="shared" ref="J2694" si="10122">IF(I2694="","",I2694*Y$2)</f>
        <v>0</v>
      </c>
      <c r="K2694" s="50">
        <f t="shared" ref="K2694" si="10123">COUNTIF(D2694:D2697,"E&lt;10 ans")*H2694</f>
        <v>0</v>
      </c>
      <c r="L2694" s="47">
        <f t="shared" ref="L2694:L2754" si="10124">IF(K2694="","",K2694*AA$2)</f>
        <v>0</v>
      </c>
      <c r="M2694" s="50">
        <f t="shared" ref="M2694" si="10125">COUNTIF(D2694:D2697,"Invité")*H2694</f>
        <v>0</v>
      </c>
      <c r="N2694" s="47">
        <f t="shared" ref="N2694" si="10126">IF(M2694="","",M2694*AC$2)</f>
        <v>0</v>
      </c>
      <c r="O2694" s="50">
        <f t="shared" ref="O2694" si="10127">COUNTIF(D2694:D2697,"Adulte")*H2694</f>
        <v>0</v>
      </c>
      <c r="P2694" s="47">
        <f t="shared" ref="P2694" si="10128">IF(O2694="","",O2694*Z$2)</f>
        <v>0</v>
      </c>
      <c r="Q2694" s="50">
        <f t="shared" ref="Q2694" si="10129">COUNTIF(D2694:D2697,"E&lt;10 ans")*H2694</f>
        <v>0</v>
      </c>
      <c r="R2694" s="47">
        <f t="shared" ref="R2694" si="10130">IF(Q2694="","",Q2694*AB$2)</f>
        <v>0</v>
      </c>
      <c r="S2694" s="50">
        <f t="shared" ref="S2694" si="10131">COUNTIF(D2694:D2697,"Invité")*H2694</f>
        <v>0</v>
      </c>
      <c r="T2694" s="47">
        <f t="shared" ref="T2694" si="10132">IF(S2694="","",S2694*AD$2)</f>
        <v>0</v>
      </c>
      <c r="U2694" s="50">
        <f t="shared" ref="U2694" si="10133">COUNTIF(D2694:D2697,"E&lt;3 ans")</f>
        <v>0</v>
      </c>
      <c r="V2694" s="47">
        <f t="shared" ref="V2694" si="10134">SUM(J2694,L2694,N2694,P2694,R2694,T2694,AE2694)</f>
        <v>0</v>
      </c>
      <c r="W2694" s="44">
        <f t="shared" ref="W2694" si="10135">SUM(O2694,Q2694,S2694)</f>
        <v>0</v>
      </c>
      <c r="X2694"/>
      <c r="Y2694"/>
      <c r="Z2694"/>
      <c r="AA2694"/>
      <c r="AB2694"/>
    </row>
    <row r="2695" spans="1:28" x14ac:dyDescent="0.25">
      <c r="A2695" s="61"/>
      <c r="B2695" s="40"/>
      <c r="D2695" s="42"/>
      <c r="E2695" s="58"/>
      <c r="F2695" s="55"/>
      <c r="G2695" s="55"/>
      <c r="H2695" s="51"/>
      <c r="I2695" s="51"/>
      <c r="J2695" s="48"/>
      <c r="K2695" s="51"/>
      <c r="L2695" s="48"/>
      <c r="M2695" s="51"/>
      <c r="N2695" s="48"/>
      <c r="O2695" s="51"/>
      <c r="P2695" s="48"/>
      <c r="Q2695" s="51"/>
      <c r="R2695" s="48"/>
      <c r="S2695" s="51"/>
      <c r="T2695" s="48"/>
      <c r="U2695" s="51"/>
      <c r="V2695" s="48"/>
      <c r="W2695" s="45"/>
      <c r="X2695"/>
      <c r="Y2695"/>
      <c r="Z2695"/>
      <c r="AA2695"/>
      <c r="AB2695"/>
    </row>
    <row r="2696" spans="1:28" x14ac:dyDescent="0.25">
      <c r="A2696" s="61"/>
      <c r="B2696" s="40"/>
      <c r="D2696" s="42"/>
      <c r="E2696" s="58"/>
      <c r="F2696" s="55"/>
      <c r="G2696" s="55"/>
      <c r="H2696" s="51"/>
      <c r="I2696" s="51"/>
      <c r="J2696" s="48"/>
      <c r="K2696" s="51"/>
      <c r="L2696" s="48"/>
      <c r="M2696" s="51"/>
      <c r="N2696" s="48"/>
      <c r="O2696" s="51"/>
      <c r="P2696" s="48"/>
      <c r="Q2696" s="51"/>
      <c r="R2696" s="48"/>
      <c r="S2696" s="51"/>
      <c r="T2696" s="48"/>
      <c r="U2696" s="51"/>
      <c r="V2696" s="48"/>
      <c r="W2696" s="45"/>
      <c r="X2696"/>
      <c r="Y2696"/>
      <c r="Z2696"/>
      <c r="AA2696"/>
      <c r="AB2696"/>
    </row>
    <row r="2697" spans="1:28" ht="15.75" thickBot="1" x14ac:dyDescent="0.3">
      <c r="A2697" s="62"/>
      <c r="B2697" s="41"/>
      <c r="C2697" s="35"/>
      <c r="D2697" s="25"/>
      <c r="E2697" s="59"/>
      <c r="F2697" s="56"/>
      <c r="G2697" s="56"/>
      <c r="H2697" s="52"/>
      <c r="I2697" s="52"/>
      <c r="J2697" s="53"/>
      <c r="K2697" s="52"/>
      <c r="L2697" s="53"/>
      <c r="M2697" s="52"/>
      <c r="N2697" s="53"/>
      <c r="O2697" s="52"/>
      <c r="P2697" s="53"/>
      <c r="Q2697" s="52"/>
      <c r="R2697" s="53"/>
      <c r="S2697" s="52"/>
      <c r="T2697" s="53"/>
      <c r="U2697" s="52"/>
      <c r="V2697" s="49"/>
      <c r="W2697" s="46"/>
      <c r="X2697"/>
      <c r="Y2697"/>
      <c r="Z2697"/>
      <c r="AA2697"/>
      <c r="AB2697"/>
    </row>
    <row r="2698" spans="1:28" x14ac:dyDescent="0.25">
      <c r="A2698" s="60"/>
      <c r="B2698" s="37" t="str">
        <f>IFERROR(VLOOKUP(A2698,'Listing Clients'!A:K,2,0),"")</f>
        <v/>
      </c>
      <c r="C2698" s="39" t="str">
        <f>IFERROR(VLOOKUP(A2698,'Listing Clients'!A:K,3,0),"")</f>
        <v/>
      </c>
      <c r="D2698" s="24"/>
      <c r="E2698" s="57"/>
      <c r="F2698" s="54"/>
      <c r="G2698" s="54"/>
      <c r="H2698" s="50">
        <f t="shared" ref="H2698" si="10136">G2698-F2698</f>
        <v>0</v>
      </c>
      <c r="I2698" s="50">
        <f t="shared" ref="I2698" si="10137">COUNTIF(D2698:D2701,"Adulte")*H2698</f>
        <v>0</v>
      </c>
      <c r="J2698" s="47">
        <f t="shared" ref="J2698" si="10138">IF(I2698="","",I2698*Y$2)</f>
        <v>0</v>
      </c>
      <c r="K2698" s="50">
        <f t="shared" ref="K2698" si="10139">COUNTIF(D2698:D2701,"E&lt;10 ans")*H2698</f>
        <v>0</v>
      </c>
      <c r="L2698" s="47">
        <f t="shared" si="10124"/>
        <v>0</v>
      </c>
      <c r="M2698" s="50">
        <f t="shared" ref="M2698" si="10140">COUNTIF(D2698:D2701,"Invité")*H2698</f>
        <v>0</v>
      </c>
      <c r="N2698" s="47">
        <f t="shared" ref="N2698" si="10141">IF(M2698="","",M2698*AC$2)</f>
        <v>0</v>
      </c>
      <c r="O2698" s="50">
        <f t="shared" ref="O2698" si="10142">COUNTIF(D2698:D2701,"Adulte")*H2698</f>
        <v>0</v>
      </c>
      <c r="P2698" s="47">
        <f t="shared" ref="P2698" si="10143">IF(O2698="","",O2698*Z$2)</f>
        <v>0</v>
      </c>
      <c r="Q2698" s="50">
        <f t="shared" ref="Q2698" si="10144">COUNTIF(D2698:D2701,"E&lt;10 ans")*H2698</f>
        <v>0</v>
      </c>
      <c r="R2698" s="47">
        <f t="shared" ref="R2698" si="10145">IF(Q2698="","",Q2698*AB$2)</f>
        <v>0</v>
      </c>
      <c r="S2698" s="50">
        <f t="shared" ref="S2698" si="10146">COUNTIF(D2698:D2701,"Invité")*H2698</f>
        <v>0</v>
      </c>
      <c r="T2698" s="47">
        <f t="shared" ref="T2698" si="10147">IF(S2698="","",S2698*AD$2)</f>
        <v>0</v>
      </c>
      <c r="U2698" s="50">
        <f t="shared" ref="U2698" si="10148">COUNTIF(D2698:D2701,"E&lt;3 ans")</f>
        <v>0</v>
      </c>
      <c r="V2698" s="47">
        <f t="shared" ref="V2698" si="10149">SUM(J2698,L2698,N2698,P2698,R2698,T2698,AE2698)</f>
        <v>0</v>
      </c>
      <c r="W2698" s="44">
        <f t="shared" ref="W2698" si="10150">SUM(O2698,Q2698,S2698)</f>
        <v>0</v>
      </c>
      <c r="X2698"/>
      <c r="Y2698"/>
      <c r="Z2698"/>
      <c r="AA2698"/>
      <c r="AB2698"/>
    </row>
    <row r="2699" spans="1:28" x14ac:dyDescent="0.25">
      <c r="A2699" s="61"/>
      <c r="B2699" s="40"/>
      <c r="D2699" s="42"/>
      <c r="E2699" s="58"/>
      <c r="F2699" s="55"/>
      <c r="G2699" s="55"/>
      <c r="H2699" s="51"/>
      <c r="I2699" s="51"/>
      <c r="J2699" s="48"/>
      <c r="K2699" s="51"/>
      <c r="L2699" s="48"/>
      <c r="M2699" s="51"/>
      <c r="N2699" s="48"/>
      <c r="O2699" s="51"/>
      <c r="P2699" s="48"/>
      <c r="Q2699" s="51"/>
      <c r="R2699" s="48"/>
      <c r="S2699" s="51"/>
      <c r="T2699" s="48"/>
      <c r="U2699" s="51"/>
      <c r="V2699" s="48"/>
      <c r="W2699" s="45"/>
      <c r="X2699"/>
      <c r="Y2699"/>
      <c r="Z2699"/>
      <c r="AA2699"/>
      <c r="AB2699"/>
    </row>
    <row r="2700" spans="1:28" x14ac:dyDescent="0.25">
      <c r="A2700" s="61"/>
      <c r="B2700" s="40"/>
      <c r="D2700" s="42"/>
      <c r="E2700" s="58"/>
      <c r="F2700" s="55"/>
      <c r="G2700" s="55"/>
      <c r="H2700" s="51"/>
      <c r="I2700" s="51"/>
      <c r="J2700" s="48"/>
      <c r="K2700" s="51"/>
      <c r="L2700" s="48"/>
      <c r="M2700" s="51"/>
      <c r="N2700" s="48"/>
      <c r="O2700" s="51"/>
      <c r="P2700" s="48"/>
      <c r="Q2700" s="51"/>
      <c r="R2700" s="48"/>
      <c r="S2700" s="51"/>
      <c r="T2700" s="48"/>
      <c r="U2700" s="51"/>
      <c r="V2700" s="48"/>
      <c r="W2700" s="45"/>
      <c r="X2700"/>
      <c r="Y2700"/>
      <c r="Z2700"/>
      <c r="AA2700"/>
      <c r="AB2700"/>
    </row>
    <row r="2701" spans="1:28" ht="15.75" thickBot="1" x14ac:dyDescent="0.3">
      <c r="A2701" s="62"/>
      <c r="B2701" s="41"/>
      <c r="C2701" s="35"/>
      <c r="D2701" s="25"/>
      <c r="E2701" s="59"/>
      <c r="F2701" s="56"/>
      <c r="G2701" s="56"/>
      <c r="H2701" s="52"/>
      <c r="I2701" s="52"/>
      <c r="J2701" s="53"/>
      <c r="K2701" s="52"/>
      <c r="L2701" s="53"/>
      <c r="M2701" s="52"/>
      <c r="N2701" s="53"/>
      <c r="O2701" s="52"/>
      <c r="P2701" s="53"/>
      <c r="Q2701" s="52"/>
      <c r="R2701" s="53"/>
      <c r="S2701" s="52"/>
      <c r="T2701" s="53"/>
      <c r="U2701" s="52"/>
      <c r="V2701" s="49"/>
      <c r="W2701" s="46"/>
      <c r="X2701"/>
      <c r="Y2701"/>
      <c r="Z2701"/>
      <c r="AA2701"/>
      <c r="AB2701"/>
    </row>
    <row r="2702" spans="1:28" x14ac:dyDescent="0.25">
      <c r="A2702" s="60"/>
      <c r="B2702" s="37" t="str">
        <f>IFERROR(VLOOKUP(A2702,'Listing Clients'!A:K,2,0),"")</f>
        <v/>
      </c>
      <c r="C2702" s="39" t="str">
        <f>IFERROR(VLOOKUP(A2702,'Listing Clients'!A:K,3,0),"")</f>
        <v/>
      </c>
      <c r="D2702" s="24"/>
      <c r="E2702" s="57"/>
      <c r="F2702" s="54"/>
      <c r="G2702" s="54"/>
      <c r="H2702" s="50">
        <f t="shared" ref="H2702" si="10151">G2702-F2702</f>
        <v>0</v>
      </c>
      <c r="I2702" s="50">
        <f t="shared" ref="I2702" si="10152">COUNTIF(D2702:D2705,"Adulte")*H2702</f>
        <v>0</v>
      </c>
      <c r="J2702" s="47">
        <f t="shared" ref="J2702" si="10153">IF(I2702="","",I2702*Y$2)</f>
        <v>0</v>
      </c>
      <c r="K2702" s="50">
        <f t="shared" ref="K2702" si="10154">COUNTIF(D2702:D2705,"E&lt;10 ans")*H2702</f>
        <v>0</v>
      </c>
      <c r="L2702" s="47">
        <f t="shared" si="10124"/>
        <v>0</v>
      </c>
      <c r="M2702" s="50">
        <f t="shared" ref="M2702" si="10155">COUNTIF(D2702:D2705,"Invité")*H2702</f>
        <v>0</v>
      </c>
      <c r="N2702" s="47">
        <f t="shared" ref="N2702" si="10156">IF(M2702="","",M2702*AC$2)</f>
        <v>0</v>
      </c>
      <c r="O2702" s="50">
        <f t="shared" ref="O2702" si="10157">COUNTIF(D2702:D2705,"Adulte")*H2702</f>
        <v>0</v>
      </c>
      <c r="P2702" s="47">
        <f t="shared" ref="P2702" si="10158">IF(O2702="","",O2702*Z$2)</f>
        <v>0</v>
      </c>
      <c r="Q2702" s="50">
        <f t="shared" ref="Q2702" si="10159">COUNTIF(D2702:D2705,"E&lt;10 ans")*H2702</f>
        <v>0</v>
      </c>
      <c r="R2702" s="47">
        <f t="shared" ref="R2702" si="10160">IF(Q2702="","",Q2702*AB$2)</f>
        <v>0</v>
      </c>
      <c r="S2702" s="50">
        <f t="shared" ref="S2702" si="10161">COUNTIF(D2702:D2705,"Invité")*H2702</f>
        <v>0</v>
      </c>
      <c r="T2702" s="47">
        <f t="shared" ref="T2702" si="10162">IF(S2702="","",S2702*AD$2)</f>
        <v>0</v>
      </c>
      <c r="U2702" s="50">
        <f t="shared" ref="U2702" si="10163">COUNTIF(D2702:D2705,"E&lt;3 ans")</f>
        <v>0</v>
      </c>
      <c r="V2702" s="47">
        <f t="shared" ref="V2702" si="10164">SUM(J2702,L2702,N2702,P2702,R2702,T2702,AE2702)</f>
        <v>0</v>
      </c>
      <c r="W2702" s="44">
        <f t="shared" ref="W2702" si="10165">SUM(O2702,Q2702,S2702)</f>
        <v>0</v>
      </c>
      <c r="X2702"/>
      <c r="Y2702"/>
      <c r="Z2702"/>
      <c r="AA2702"/>
      <c r="AB2702"/>
    </row>
    <row r="2703" spans="1:28" x14ac:dyDescent="0.25">
      <c r="A2703" s="61"/>
      <c r="B2703" s="40"/>
      <c r="D2703" s="42"/>
      <c r="E2703" s="58"/>
      <c r="F2703" s="55"/>
      <c r="G2703" s="55"/>
      <c r="H2703" s="51"/>
      <c r="I2703" s="51"/>
      <c r="J2703" s="48"/>
      <c r="K2703" s="51"/>
      <c r="L2703" s="48"/>
      <c r="M2703" s="51"/>
      <c r="N2703" s="48"/>
      <c r="O2703" s="51"/>
      <c r="P2703" s="48"/>
      <c r="Q2703" s="51"/>
      <c r="R2703" s="48"/>
      <c r="S2703" s="51"/>
      <c r="T2703" s="48"/>
      <c r="U2703" s="51"/>
      <c r="V2703" s="48"/>
      <c r="W2703" s="45"/>
      <c r="X2703"/>
      <c r="Y2703"/>
      <c r="Z2703"/>
      <c r="AA2703"/>
      <c r="AB2703"/>
    </row>
    <row r="2704" spans="1:28" x14ac:dyDescent="0.25">
      <c r="A2704" s="61"/>
      <c r="B2704" s="40"/>
      <c r="D2704" s="42"/>
      <c r="E2704" s="58"/>
      <c r="F2704" s="55"/>
      <c r="G2704" s="55"/>
      <c r="H2704" s="51"/>
      <c r="I2704" s="51"/>
      <c r="J2704" s="48"/>
      <c r="K2704" s="51"/>
      <c r="L2704" s="48"/>
      <c r="M2704" s="51"/>
      <c r="N2704" s="48"/>
      <c r="O2704" s="51"/>
      <c r="P2704" s="48"/>
      <c r="Q2704" s="51"/>
      <c r="R2704" s="48"/>
      <c r="S2704" s="51"/>
      <c r="T2704" s="48"/>
      <c r="U2704" s="51"/>
      <c r="V2704" s="48"/>
      <c r="W2704" s="45"/>
      <c r="X2704"/>
      <c r="Y2704"/>
      <c r="Z2704"/>
      <c r="AA2704"/>
      <c r="AB2704"/>
    </row>
    <row r="2705" spans="1:28" ht="15.75" thickBot="1" x14ac:dyDescent="0.3">
      <c r="A2705" s="62"/>
      <c r="B2705" s="41"/>
      <c r="C2705" s="35"/>
      <c r="D2705" s="25"/>
      <c r="E2705" s="59"/>
      <c r="F2705" s="56"/>
      <c r="G2705" s="56"/>
      <c r="H2705" s="52"/>
      <c r="I2705" s="52"/>
      <c r="J2705" s="53"/>
      <c r="K2705" s="52"/>
      <c r="L2705" s="53"/>
      <c r="M2705" s="52"/>
      <c r="N2705" s="53"/>
      <c r="O2705" s="52"/>
      <c r="P2705" s="53"/>
      <c r="Q2705" s="52"/>
      <c r="R2705" s="53"/>
      <c r="S2705" s="52"/>
      <c r="T2705" s="53"/>
      <c r="U2705" s="52"/>
      <c r="V2705" s="49"/>
      <c r="W2705" s="46"/>
      <c r="X2705"/>
      <c r="Y2705"/>
      <c r="Z2705"/>
      <c r="AA2705"/>
      <c r="AB2705"/>
    </row>
    <row r="2706" spans="1:28" x14ac:dyDescent="0.25">
      <c r="A2706" s="60"/>
      <c r="B2706" s="37" t="str">
        <f>IFERROR(VLOOKUP(A2706,'Listing Clients'!A:K,2,0),"")</f>
        <v/>
      </c>
      <c r="C2706" s="39" t="str">
        <f>IFERROR(VLOOKUP(A2706,'Listing Clients'!A:K,3,0),"")</f>
        <v/>
      </c>
      <c r="D2706" s="24"/>
      <c r="E2706" s="57"/>
      <c r="F2706" s="54"/>
      <c r="G2706" s="54"/>
      <c r="H2706" s="50">
        <f t="shared" ref="H2706" si="10166">G2706-F2706</f>
        <v>0</v>
      </c>
      <c r="I2706" s="50">
        <f t="shared" ref="I2706" si="10167">COUNTIF(D2706:D2709,"Adulte")*H2706</f>
        <v>0</v>
      </c>
      <c r="J2706" s="47">
        <f t="shared" ref="J2706" si="10168">IF(I2706="","",I2706*Y$2)</f>
        <v>0</v>
      </c>
      <c r="K2706" s="50">
        <f t="shared" ref="K2706" si="10169">COUNTIF(D2706:D2709,"E&lt;10 ans")*H2706</f>
        <v>0</v>
      </c>
      <c r="L2706" s="47">
        <f t="shared" si="10124"/>
        <v>0</v>
      </c>
      <c r="M2706" s="50">
        <f t="shared" ref="M2706" si="10170">COUNTIF(D2706:D2709,"Invité")*H2706</f>
        <v>0</v>
      </c>
      <c r="N2706" s="47">
        <f t="shared" ref="N2706" si="10171">IF(M2706="","",M2706*AC$2)</f>
        <v>0</v>
      </c>
      <c r="O2706" s="50">
        <f t="shared" ref="O2706" si="10172">COUNTIF(D2706:D2709,"Adulte")*H2706</f>
        <v>0</v>
      </c>
      <c r="P2706" s="47">
        <f t="shared" ref="P2706" si="10173">IF(O2706="","",O2706*Z$2)</f>
        <v>0</v>
      </c>
      <c r="Q2706" s="50">
        <f t="shared" ref="Q2706" si="10174">COUNTIF(D2706:D2709,"E&lt;10 ans")*H2706</f>
        <v>0</v>
      </c>
      <c r="R2706" s="47">
        <f t="shared" ref="R2706" si="10175">IF(Q2706="","",Q2706*AB$2)</f>
        <v>0</v>
      </c>
      <c r="S2706" s="50">
        <f t="shared" ref="S2706" si="10176">COUNTIF(D2706:D2709,"Invité")*H2706</f>
        <v>0</v>
      </c>
      <c r="T2706" s="47">
        <f t="shared" ref="T2706" si="10177">IF(S2706="","",S2706*AD$2)</f>
        <v>0</v>
      </c>
      <c r="U2706" s="50">
        <f t="shared" ref="U2706" si="10178">COUNTIF(D2706:D2709,"E&lt;3 ans")</f>
        <v>0</v>
      </c>
      <c r="V2706" s="47">
        <f t="shared" ref="V2706" si="10179">SUM(J2706,L2706,N2706,P2706,R2706,T2706,AE2706)</f>
        <v>0</v>
      </c>
      <c r="W2706" s="44">
        <f t="shared" ref="W2706" si="10180">SUM(O2706,Q2706,S2706)</f>
        <v>0</v>
      </c>
      <c r="X2706"/>
      <c r="Y2706"/>
      <c r="Z2706"/>
      <c r="AA2706"/>
      <c r="AB2706"/>
    </row>
    <row r="2707" spans="1:28" x14ac:dyDescent="0.25">
      <c r="A2707" s="61"/>
      <c r="B2707" s="40"/>
      <c r="D2707" s="42"/>
      <c r="E2707" s="58"/>
      <c r="F2707" s="55"/>
      <c r="G2707" s="55"/>
      <c r="H2707" s="51"/>
      <c r="I2707" s="51"/>
      <c r="J2707" s="48"/>
      <c r="K2707" s="51"/>
      <c r="L2707" s="48"/>
      <c r="M2707" s="51"/>
      <c r="N2707" s="48"/>
      <c r="O2707" s="51"/>
      <c r="P2707" s="48"/>
      <c r="Q2707" s="51"/>
      <c r="R2707" s="48"/>
      <c r="S2707" s="51"/>
      <c r="T2707" s="48"/>
      <c r="U2707" s="51"/>
      <c r="V2707" s="48"/>
      <c r="W2707" s="45"/>
      <c r="X2707"/>
      <c r="Y2707"/>
      <c r="Z2707"/>
      <c r="AA2707"/>
      <c r="AB2707"/>
    </row>
    <row r="2708" spans="1:28" x14ac:dyDescent="0.25">
      <c r="A2708" s="61"/>
      <c r="B2708" s="40"/>
      <c r="D2708" s="42"/>
      <c r="E2708" s="58"/>
      <c r="F2708" s="55"/>
      <c r="G2708" s="55"/>
      <c r="H2708" s="51"/>
      <c r="I2708" s="51"/>
      <c r="J2708" s="48"/>
      <c r="K2708" s="51"/>
      <c r="L2708" s="48"/>
      <c r="M2708" s="51"/>
      <c r="N2708" s="48"/>
      <c r="O2708" s="51"/>
      <c r="P2708" s="48"/>
      <c r="Q2708" s="51"/>
      <c r="R2708" s="48"/>
      <c r="S2708" s="51"/>
      <c r="T2708" s="48"/>
      <c r="U2708" s="51"/>
      <c r="V2708" s="48"/>
      <c r="W2708" s="45"/>
      <c r="X2708"/>
      <c r="Y2708"/>
      <c r="Z2708"/>
      <c r="AA2708"/>
      <c r="AB2708"/>
    </row>
    <row r="2709" spans="1:28" ht="15.75" thickBot="1" x14ac:dyDescent="0.3">
      <c r="A2709" s="62"/>
      <c r="B2709" s="41"/>
      <c r="C2709" s="35"/>
      <c r="D2709" s="25"/>
      <c r="E2709" s="59"/>
      <c r="F2709" s="56"/>
      <c r="G2709" s="56"/>
      <c r="H2709" s="52"/>
      <c r="I2709" s="52"/>
      <c r="J2709" s="53"/>
      <c r="K2709" s="52"/>
      <c r="L2709" s="53"/>
      <c r="M2709" s="52"/>
      <c r="N2709" s="53"/>
      <c r="O2709" s="52"/>
      <c r="P2709" s="53"/>
      <c r="Q2709" s="52"/>
      <c r="R2709" s="53"/>
      <c r="S2709" s="52"/>
      <c r="T2709" s="53"/>
      <c r="U2709" s="52"/>
      <c r="V2709" s="49"/>
      <c r="W2709" s="46"/>
      <c r="X2709"/>
      <c r="Y2709"/>
      <c r="Z2709"/>
      <c r="AA2709"/>
      <c r="AB2709"/>
    </row>
    <row r="2710" spans="1:28" x14ac:dyDescent="0.25">
      <c r="A2710" s="60"/>
      <c r="B2710" s="37" t="str">
        <f>IFERROR(VLOOKUP(A2710,'Listing Clients'!A:K,2,0),"")</f>
        <v/>
      </c>
      <c r="C2710" s="39" t="str">
        <f>IFERROR(VLOOKUP(A2710,'Listing Clients'!A:K,3,0),"")</f>
        <v/>
      </c>
      <c r="D2710" s="24"/>
      <c r="E2710" s="57"/>
      <c r="F2710" s="54"/>
      <c r="G2710" s="54"/>
      <c r="H2710" s="50">
        <f t="shared" ref="H2710" si="10181">G2710-F2710</f>
        <v>0</v>
      </c>
      <c r="I2710" s="50">
        <f t="shared" ref="I2710" si="10182">COUNTIF(D2710:D2713,"Adulte")*H2710</f>
        <v>0</v>
      </c>
      <c r="J2710" s="47">
        <f t="shared" ref="J2710" si="10183">IF(I2710="","",I2710*Y$2)</f>
        <v>0</v>
      </c>
      <c r="K2710" s="50">
        <f t="shared" ref="K2710" si="10184">COUNTIF(D2710:D2713,"E&lt;10 ans")*H2710</f>
        <v>0</v>
      </c>
      <c r="L2710" s="47">
        <f t="shared" si="10124"/>
        <v>0</v>
      </c>
      <c r="M2710" s="50">
        <f t="shared" ref="M2710" si="10185">COUNTIF(D2710:D2713,"Invité")*H2710</f>
        <v>0</v>
      </c>
      <c r="N2710" s="47">
        <f t="shared" ref="N2710" si="10186">IF(M2710="","",M2710*AC$2)</f>
        <v>0</v>
      </c>
      <c r="O2710" s="50">
        <f t="shared" ref="O2710" si="10187">COUNTIF(D2710:D2713,"Adulte")*H2710</f>
        <v>0</v>
      </c>
      <c r="P2710" s="47">
        <f t="shared" ref="P2710" si="10188">IF(O2710="","",O2710*Z$2)</f>
        <v>0</v>
      </c>
      <c r="Q2710" s="50">
        <f t="shared" ref="Q2710" si="10189">COUNTIF(D2710:D2713,"E&lt;10 ans")*H2710</f>
        <v>0</v>
      </c>
      <c r="R2710" s="47">
        <f t="shared" ref="R2710" si="10190">IF(Q2710="","",Q2710*AB$2)</f>
        <v>0</v>
      </c>
      <c r="S2710" s="50">
        <f t="shared" ref="S2710" si="10191">COUNTIF(D2710:D2713,"Invité")*H2710</f>
        <v>0</v>
      </c>
      <c r="T2710" s="47">
        <f t="shared" ref="T2710" si="10192">IF(S2710="","",S2710*AD$2)</f>
        <v>0</v>
      </c>
      <c r="U2710" s="50">
        <f t="shared" ref="U2710" si="10193">COUNTIF(D2710:D2713,"E&lt;3 ans")</f>
        <v>0</v>
      </c>
      <c r="V2710" s="47">
        <f t="shared" ref="V2710" si="10194">SUM(J2710,L2710,N2710,P2710,R2710,T2710,AE2710)</f>
        <v>0</v>
      </c>
      <c r="W2710" s="44">
        <f t="shared" ref="W2710" si="10195">SUM(O2710,Q2710,S2710)</f>
        <v>0</v>
      </c>
      <c r="X2710"/>
      <c r="Y2710"/>
      <c r="Z2710"/>
      <c r="AA2710"/>
      <c r="AB2710"/>
    </row>
    <row r="2711" spans="1:28" x14ac:dyDescent="0.25">
      <c r="A2711" s="61"/>
      <c r="B2711" s="40"/>
      <c r="D2711" s="42"/>
      <c r="E2711" s="58"/>
      <c r="F2711" s="55"/>
      <c r="G2711" s="55"/>
      <c r="H2711" s="51"/>
      <c r="I2711" s="51"/>
      <c r="J2711" s="48"/>
      <c r="K2711" s="51"/>
      <c r="L2711" s="48"/>
      <c r="M2711" s="51"/>
      <c r="N2711" s="48"/>
      <c r="O2711" s="51"/>
      <c r="P2711" s="48"/>
      <c r="Q2711" s="51"/>
      <c r="R2711" s="48"/>
      <c r="S2711" s="51"/>
      <c r="T2711" s="48"/>
      <c r="U2711" s="51"/>
      <c r="V2711" s="48"/>
      <c r="W2711" s="45"/>
      <c r="X2711"/>
      <c r="Y2711"/>
      <c r="Z2711"/>
      <c r="AA2711"/>
      <c r="AB2711"/>
    </row>
    <row r="2712" spans="1:28" x14ac:dyDescent="0.25">
      <c r="A2712" s="61"/>
      <c r="B2712" s="40"/>
      <c r="D2712" s="42"/>
      <c r="E2712" s="58"/>
      <c r="F2712" s="55"/>
      <c r="G2712" s="55"/>
      <c r="H2712" s="51"/>
      <c r="I2712" s="51"/>
      <c r="J2712" s="48"/>
      <c r="K2712" s="51"/>
      <c r="L2712" s="48"/>
      <c r="M2712" s="51"/>
      <c r="N2712" s="48"/>
      <c r="O2712" s="51"/>
      <c r="P2712" s="48"/>
      <c r="Q2712" s="51"/>
      <c r="R2712" s="48"/>
      <c r="S2712" s="51"/>
      <c r="T2712" s="48"/>
      <c r="U2712" s="51"/>
      <c r="V2712" s="48"/>
      <c r="W2712" s="45"/>
      <c r="X2712"/>
      <c r="Y2712"/>
      <c r="Z2712"/>
      <c r="AA2712"/>
      <c r="AB2712"/>
    </row>
    <row r="2713" spans="1:28" ht="15.75" thickBot="1" x14ac:dyDescent="0.3">
      <c r="A2713" s="62"/>
      <c r="B2713" s="41"/>
      <c r="C2713" s="35"/>
      <c r="D2713" s="25"/>
      <c r="E2713" s="59"/>
      <c r="F2713" s="56"/>
      <c r="G2713" s="56"/>
      <c r="H2713" s="52"/>
      <c r="I2713" s="52"/>
      <c r="J2713" s="53"/>
      <c r="K2713" s="52"/>
      <c r="L2713" s="53"/>
      <c r="M2713" s="52"/>
      <c r="N2713" s="53"/>
      <c r="O2713" s="52"/>
      <c r="P2713" s="53"/>
      <c r="Q2713" s="52"/>
      <c r="R2713" s="53"/>
      <c r="S2713" s="52"/>
      <c r="T2713" s="53"/>
      <c r="U2713" s="52"/>
      <c r="V2713" s="49"/>
      <c r="W2713" s="46"/>
      <c r="X2713"/>
      <c r="Y2713"/>
      <c r="Z2713"/>
      <c r="AA2713"/>
      <c r="AB2713"/>
    </row>
    <row r="2714" spans="1:28" x14ac:dyDescent="0.25">
      <c r="A2714" s="60"/>
      <c r="B2714" s="37" t="str">
        <f>IFERROR(VLOOKUP(A2714,'Listing Clients'!A:K,2,0),"")</f>
        <v/>
      </c>
      <c r="C2714" s="39" t="str">
        <f>IFERROR(VLOOKUP(A2714,'Listing Clients'!A:K,3,0),"")</f>
        <v/>
      </c>
      <c r="D2714" s="24"/>
      <c r="E2714" s="57"/>
      <c r="F2714" s="54"/>
      <c r="G2714" s="54"/>
      <c r="H2714" s="50">
        <f t="shared" ref="H2714" si="10196">G2714-F2714</f>
        <v>0</v>
      </c>
      <c r="I2714" s="50">
        <f t="shared" ref="I2714" si="10197">COUNTIF(D2714:D2717,"Adulte")*H2714</f>
        <v>0</v>
      </c>
      <c r="J2714" s="47">
        <f t="shared" ref="J2714" si="10198">IF(I2714="","",I2714*Y$2)</f>
        <v>0</v>
      </c>
      <c r="K2714" s="50">
        <f t="shared" ref="K2714" si="10199">COUNTIF(D2714:D2717,"E&lt;10 ans")*H2714</f>
        <v>0</v>
      </c>
      <c r="L2714" s="47">
        <f t="shared" si="10124"/>
        <v>0</v>
      </c>
      <c r="M2714" s="50">
        <f t="shared" ref="M2714" si="10200">COUNTIF(D2714:D2717,"Invité")*H2714</f>
        <v>0</v>
      </c>
      <c r="N2714" s="47">
        <f t="shared" ref="N2714" si="10201">IF(M2714="","",M2714*AC$2)</f>
        <v>0</v>
      </c>
      <c r="O2714" s="50">
        <f t="shared" ref="O2714" si="10202">COUNTIF(D2714:D2717,"Adulte")*H2714</f>
        <v>0</v>
      </c>
      <c r="P2714" s="47">
        <f t="shared" ref="P2714" si="10203">IF(O2714="","",O2714*Z$2)</f>
        <v>0</v>
      </c>
      <c r="Q2714" s="50">
        <f t="shared" ref="Q2714" si="10204">COUNTIF(D2714:D2717,"E&lt;10 ans")*H2714</f>
        <v>0</v>
      </c>
      <c r="R2714" s="47">
        <f t="shared" ref="R2714" si="10205">IF(Q2714="","",Q2714*AB$2)</f>
        <v>0</v>
      </c>
      <c r="S2714" s="50">
        <f t="shared" ref="S2714" si="10206">COUNTIF(D2714:D2717,"Invité")*H2714</f>
        <v>0</v>
      </c>
      <c r="T2714" s="47">
        <f t="shared" ref="T2714" si="10207">IF(S2714="","",S2714*AD$2)</f>
        <v>0</v>
      </c>
      <c r="U2714" s="50">
        <f t="shared" ref="U2714" si="10208">COUNTIF(D2714:D2717,"E&lt;3 ans")</f>
        <v>0</v>
      </c>
      <c r="V2714" s="47">
        <f t="shared" ref="V2714" si="10209">SUM(J2714,L2714,N2714,P2714,R2714,T2714,AE2714)</f>
        <v>0</v>
      </c>
      <c r="W2714" s="44">
        <f t="shared" ref="W2714" si="10210">SUM(O2714,Q2714,S2714)</f>
        <v>0</v>
      </c>
      <c r="X2714"/>
      <c r="Y2714"/>
      <c r="Z2714"/>
      <c r="AA2714"/>
      <c r="AB2714"/>
    </row>
    <row r="2715" spans="1:28" x14ac:dyDescent="0.25">
      <c r="A2715" s="61"/>
      <c r="B2715" s="40"/>
      <c r="D2715" s="42"/>
      <c r="E2715" s="58"/>
      <c r="F2715" s="55"/>
      <c r="G2715" s="55"/>
      <c r="H2715" s="51"/>
      <c r="I2715" s="51"/>
      <c r="J2715" s="48"/>
      <c r="K2715" s="51"/>
      <c r="L2715" s="48"/>
      <c r="M2715" s="51"/>
      <c r="N2715" s="48"/>
      <c r="O2715" s="51"/>
      <c r="P2715" s="48"/>
      <c r="Q2715" s="51"/>
      <c r="R2715" s="48"/>
      <c r="S2715" s="51"/>
      <c r="T2715" s="48"/>
      <c r="U2715" s="51"/>
      <c r="V2715" s="48"/>
      <c r="W2715" s="45"/>
      <c r="X2715"/>
      <c r="Y2715"/>
      <c r="Z2715"/>
      <c r="AA2715"/>
      <c r="AB2715"/>
    </row>
    <row r="2716" spans="1:28" x14ac:dyDescent="0.25">
      <c r="A2716" s="61"/>
      <c r="B2716" s="40"/>
      <c r="D2716" s="42"/>
      <c r="E2716" s="58"/>
      <c r="F2716" s="55"/>
      <c r="G2716" s="55"/>
      <c r="H2716" s="51"/>
      <c r="I2716" s="51"/>
      <c r="J2716" s="48"/>
      <c r="K2716" s="51"/>
      <c r="L2716" s="48"/>
      <c r="M2716" s="51"/>
      <c r="N2716" s="48"/>
      <c r="O2716" s="51"/>
      <c r="P2716" s="48"/>
      <c r="Q2716" s="51"/>
      <c r="R2716" s="48"/>
      <c r="S2716" s="51"/>
      <c r="T2716" s="48"/>
      <c r="U2716" s="51"/>
      <c r="V2716" s="48"/>
      <c r="W2716" s="45"/>
      <c r="X2716"/>
      <c r="Y2716"/>
      <c r="Z2716"/>
      <c r="AA2716"/>
      <c r="AB2716"/>
    </row>
    <row r="2717" spans="1:28" ht="15.75" thickBot="1" x14ac:dyDescent="0.3">
      <c r="A2717" s="62"/>
      <c r="B2717" s="41"/>
      <c r="C2717" s="35"/>
      <c r="D2717" s="25"/>
      <c r="E2717" s="59"/>
      <c r="F2717" s="56"/>
      <c r="G2717" s="56"/>
      <c r="H2717" s="52"/>
      <c r="I2717" s="52"/>
      <c r="J2717" s="53"/>
      <c r="K2717" s="52"/>
      <c r="L2717" s="53"/>
      <c r="M2717" s="52"/>
      <c r="N2717" s="53"/>
      <c r="O2717" s="52"/>
      <c r="P2717" s="53"/>
      <c r="Q2717" s="52"/>
      <c r="R2717" s="53"/>
      <c r="S2717" s="52"/>
      <c r="T2717" s="53"/>
      <c r="U2717" s="52"/>
      <c r="V2717" s="49"/>
      <c r="W2717" s="46"/>
      <c r="X2717"/>
      <c r="Y2717"/>
      <c r="Z2717"/>
      <c r="AA2717"/>
      <c r="AB2717"/>
    </row>
    <row r="2718" spans="1:28" x14ac:dyDescent="0.25">
      <c r="A2718" s="60"/>
      <c r="B2718" s="37" t="str">
        <f>IFERROR(VLOOKUP(A2718,'Listing Clients'!A:K,2,0),"")</f>
        <v/>
      </c>
      <c r="C2718" s="39" t="str">
        <f>IFERROR(VLOOKUP(A2718,'Listing Clients'!A:K,3,0),"")</f>
        <v/>
      </c>
      <c r="D2718" s="24"/>
      <c r="E2718" s="57"/>
      <c r="F2718" s="54"/>
      <c r="G2718" s="54"/>
      <c r="H2718" s="50">
        <f t="shared" ref="H2718" si="10211">G2718-F2718</f>
        <v>0</v>
      </c>
      <c r="I2718" s="50">
        <f t="shared" ref="I2718" si="10212">COUNTIF(D2718:D2721,"Adulte")*H2718</f>
        <v>0</v>
      </c>
      <c r="J2718" s="47">
        <f t="shared" ref="J2718" si="10213">IF(I2718="","",I2718*Y$2)</f>
        <v>0</v>
      </c>
      <c r="K2718" s="50">
        <f t="shared" ref="K2718" si="10214">COUNTIF(D2718:D2721,"E&lt;10 ans")*H2718</f>
        <v>0</v>
      </c>
      <c r="L2718" s="47">
        <f t="shared" si="10124"/>
        <v>0</v>
      </c>
      <c r="M2718" s="50">
        <f t="shared" ref="M2718" si="10215">COUNTIF(D2718:D2721,"Invité")*H2718</f>
        <v>0</v>
      </c>
      <c r="N2718" s="47">
        <f t="shared" ref="N2718" si="10216">IF(M2718="","",M2718*AC$2)</f>
        <v>0</v>
      </c>
      <c r="O2718" s="50">
        <f t="shared" ref="O2718" si="10217">COUNTIF(D2718:D2721,"Adulte")*H2718</f>
        <v>0</v>
      </c>
      <c r="P2718" s="47">
        <f t="shared" ref="P2718" si="10218">IF(O2718="","",O2718*Z$2)</f>
        <v>0</v>
      </c>
      <c r="Q2718" s="50">
        <f t="shared" ref="Q2718" si="10219">COUNTIF(D2718:D2721,"E&lt;10 ans")*H2718</f>
        <v>0</v>
      </c>
      <c r="R2718" s="47">
        <f t="shared" ref="R2718" si="10220">IF(Q2718="","",Q2718*AB$2)</f>
        <v>0</v>
      </c>
      <c r="S2718" s="50">
        <f t="shared" ref="S2718" si="10221">COUNTIF(D2718:D2721,"Invité")*H2718</f>
        <v>0</v>
      </c>
      <c r="T2718" s="47">
        <f t="shared" ref="T2718" si="10222">IF(S2718="","",S2718*AD$2)</f>
        <v>0</v>
      </c>
      <c r="U2718" s="50">
        <f t="shared" ref="U2718" si="10223">COUNTIF(D2718:D2721,"E&lt;3 ans")</f>
        <v>0</v>
      </c>
      <c r="V2718" s="47">
        <f t="shared" ref="V2718" si="10224">SUM(J2718,L2718,N2718,P2718,R2718,T2718,AE2718)</f>
        <v>0</v>
      </c>
      <c r="W2718" s="44">
        <f t="shared" ref="W2718" si="10225">SUM(O2718,Q2718,S2718)</f>
        <v>0</v>
      </c>
      <c r="X2718"/>
      <c r="Y2718"/>
      <c r="Z2718"/>
      <c r="AA2718"/>
      <c r="AB2718"/>
    </row>
    <row r="2719" spans="1:28" x14ac:dyDescent="0.25">
      <c r="A2719" s="61"/>
      <c r="B2719" s="40"/>
      <c r="D2719" s="42"/>
      <c r="E2719" s="58"/>
      <c r="F2719" s="55"/>
      <c r="G2719" s="55"/>
      <c r="H2719" s="51"/>
      <c r="I2719" s="51"/>
      <c r="J2719" s="48"/>
      <c r="K2719" s="51"/>
      <c r="L2719" s="48"/>
      <c r="M2719" s="51"/>
      <c r="N2719" s="48"/>
      <c r="O2719" s="51"/>
      <c r="P2719" s="48"/>
      <c r="Q2719" s="51"/>
      <c r="R2719" s="48"/>
      <c r="S2719" s="51"/>
      <c r="T2719" s="48"/>
      <c r="U2719" s="51"/>
      <c r="V2719" s="48"/>
      <c r="W2719" s="45"/>
      <c r="X2719"/>
      <c r="Y2719"/>
      <c r="Z2719"/>
      <c r="AA2719"/>
      <c r="AB2719"/>
    </row>
    <row r="2720" spans="1:28" x14ac:dyDescent="0.25">
      <c r="A2720" s="61"/>
      <c r="B2720" s="40"/>
      <c r="D2720" s="42"/>
      <c r="E2720" s="58"/>
      <c r="F2720" s="55"/>
      <c r="G2720" s="55"/>
      <c r="H2720" s="51"/>
      <c r="I2720" s="51"/>
      <c r="J2720" s="48"/>
      <c r="K2720" s="51"/>
      <c r="L2720" s="48"/>
      <c r="M2720" s="51"/>
      <c r="N2720" s="48"/>
      <c r="O2720" s="51"/>
      <c r="P2720" s="48"/>
      <c r="Q2720" s="51"/>
      <c r="R2720" s="48"/>
      <c r="S2720" s="51"/>
      <c r="T2720" s="48"/>
      <c r="U2720" s="51"/>
      <c r="V2720" s="48"/>
      <c r="W2720" s="45"/>
      <c r="X2720"/>
      <c r="Y2720"/>
      <c r="Z2720"/>
      <c r="AA2720"/>
      <c r="AB2720"/>
    </row>
    <row r="2721" spans="1:28" ht="15.75" thickBot="1" x14ac:dyDescent="0.3">
      <c r="A2721" s="62"/>
      <c r="B2721" s="41"/>
      <c r="C2721" s="35"/>
      <c r="D2721" s="25"/>
      <c r="E2721" s="59"/>
      <c r="F2721" s="56"/>
      <c r="G2721" s="56"/>
      <c r="H2721" s="52"/>
      <c r="I2721" s="52"/>
      <c r="J2721" s="53"/>
      <c r="K2721" s="52"/>
      <c r="L2721" s="53"/>
      <c r="M2721" s="52"/>
      <c r="N2721" s="53"/>
      <c r="O2721" s="52"/>
      <c r="P2721" s="53"/>
      <c r="Q2721" s="52"/>
      <c r="R2721" s="53"/>
      <c r="S2721" s="52"/>
      <c r="T2721" s="53"/>
      <c r="U2721" s="52"/>
      <c r="V2721" s="49"/>
      <c r="W2721" s="46"/>
      <c r="X2721"/>
      <c r="Y2721"/>
      <c r="Z2721"/>
      <c r="AA2721"/>
      <c r="AB2721"/>
    </row>
    <row r="2722" spans="1:28" x14ac:dyDescent="0.25">
      <c r="A2722" s="60"/>
      <c r="B2722" s="37" t="str">
        <f>IFERROR(VLOOKUP(A2722,'Listing Clients'!A:K,2,0),"")</f>
        <v/>
      </c>
      <c r="C2722" s="39" t="str">
        <f>IFERROR(VLOOKUP(A2722,'Listing Clients'!A:K,3,0),"")</f>
        <v/>
      </c>
      <c r="D2722" s="24"/>
      <c r="E2722" s="57"/>
      <c r="F2722" s="54"/>
      <c r="G2722" s="54"/>
      <c r="H2722" s="50">
        <f t="shared" ref="H2722" si="10226">G2722-F2722</f>
        <v>0</v>
      </c>
      <c r="I2722" s="50">
        <f t="shared" ref="I2722" si="10227">COUNTIF(D2722:D2725,"Adulte")*H2722</f>
        <v>0</v>
      </c>
      <c r="J2722" s="47">
        <f t="shared" ref="J2722" si="10228">IF(I2722="","",I2722*Y$2)</f>
        <v>0</v>
      </c>
      <c r="K2722" s="50">
        <f t="shared" ref="K2722" si="10229">COUNTIF(D2722:D2725,"E&lt;10 ans")*H2722</f>
        <v>0</v>
      </c>
      <c r="L2722" s="47">
        <f t="shared" si="10124"/>
        <v>0</v>
      </c>
      <c r="M2722" s="50">
        <f t="shared" ref="M2722" si="10230">COUNTIF(D2722:D2725,"Invité")*H2722</f>
        <v>0</v>
      </c>
      <c r="N2722" s="47">
        <f t="shared" ref="N2722" si="10231">IF(M2722="","",M2722*AC$2)</f>
        <v>0</v>
      </c>
      <c r="O2722" s="50">
        <f t="shared" ref="O2722" si="10232">COUNTIF(D2722:D2725,"Adulte")*H2722</f>
        <v>0</v>
      </c>
      <c r="P2722" s="47">
        <f t="shared" ref="P2722" si="10233">IF(O2722="","",O2722*Z$2)</f>
        <v>0</v>
      </c>
      <c r="Q2722" s="50">
        <f t="shared" ref="Q2722" si="10234">COUNTIF(D2722:D2725,"E&lt;10 ans")*H2722</f>
        <v>0</v>
      </c>
      <c r="R2722" s="47">
        <f t="shared" ref="R2722" si="10235">IF(Q2722="","",Q2722*AB$2)</f>
        <v>0</v>
      </c>
      <c r="S2722" s="50">
        <f t="shared" ref="S2722" si="10236">COUNTIF(D2722:D2725,"Invité")*H2722</f>
        <v>0</v>
      </c>
      <c r="T2722" s="47">
        <f t="shared" ref="T2722" si="10237">IF(S2722="","",S2722*AD$2)</f>
        <v>0</v>
      </c>
      <c r="U2722" s="50">
        <f t="shared" ref="U2722" si="10238">COUNTIF(D2722:D2725,"E&lt;3 ans")</f>
        <v>0</v>
      </c>
      <c r="V2722" s="47">
        <f t="shared" ref="V2722" si="10239">SUM(J2722,L2722,N2722,P2722,R2722,T2722,AE2722)</f>
        <v>0</v>
      </c>
      <c r="W2722" s="44">
        <f t="shared" ref="W2722" si="10240">SUM(O2722,Q2722,S2722)</f>
        <v>0</v>
      </c>
      <c r="X2722"/>
      <c r="Y2722"/>
      <c r="Z2722"/>
      <c r="AA2722"/>
      <c r="AB2722"/>
    </row>
    <row r="2723" spans="1:28" x14ac:dyDescent="0.25">
      <c r="A2723" s="61"/>
      <c r="B2723" s="40"/>
      <c r="D2723" s="42"/>
      <c r="E2723" s="58"/>
      <c r="F2723" s="55"/>
      <c r="G2723" s="55"/>
      <c r="H2723" s="51"/>
      <c r="I2723" s="51"/>
      <c r="J2723" s="48"/>
      <c r="K2723" s="51"/>
      <c r="L2723" s="48"/>
      <c r="M2723" s="51"/>
      <c r="N2723" s="48"/>
      <c r="O2723" s="51"/>
      <c r="P2723" s="48"/>
      <c r="Q2723" s="51"/>
      <c r="R2723" s="48"/>
      <c r="S2723" s="51"/>
      <c r="T2723" s="48"/>
      <c r="U2723" s="51"/>
      <c r="V2723" s="48"/>
      <c r="W2723" s="45"/>
      <c r="X2723"/>
      <c r="Y2723"/>
      <c r="Z2723"/>
      <c r="AA2723"/>
      <c r="AB2723"/>
    </row>
    <row r="2724" spans="1:28" x14ac:dyDescent="0.25">
      <c r="A2724" s="61"/>
      <c r="B2724" s="40"/>
      <c r="D2724" s="42"/>
      <c r="E2724" s="58"/>
      <c r="F2724" s="55"/>
      <c r="G2724" s="55"/>
      <c r="H2724" s="51"/>
      <c r="I2724" s="51"/>
      <c r="J2724" s="48"/>
      <c r="K2724" s="51"/>
      <c r="L2724" s="48"/>
      <c r="M2724" s="51"/>
      <c r="N2724" s="48"/>
      <c r="O2724" s="51"/>
      <c r="P2724" s="48"/>
      <c r="Q2724" s="51"/>
      <c r="R2724" s="48"/>
      <c r="S2724" s="51"/>
      <c r="T2724" s="48"/>
      <c r="U2724" s="51"/>
      <c r="V2724" s="48"/>
      <c r="W2724" s="45"/>
      <c r="X2724"/>
      <c r="Y2724"/>
      <c r="Z2724"/>
      <c r="AA2724"/>
      <c r="AB2724"/>
    </row>
    <row r="2725" spans="1:28" ht="15.75" thickBot="1" x14ac:dyDescent="0.3">
      <c r="A2725" s="62"/>
      <c r="B2725" s="41"/>
      <c r="C2725" s="35"/>
      <c r="D2725" s="25"/>
      <c r="E2725" s="59"/>
      <c r="F2725" s="56"/>
      <c r="G2725" s="56"/>
      <c r="H2725" s="52"/>
      <c r="I2725" s="52"/>
      <c r="J2725" s="53"/>
      <c r="K2725" s="52"/>
      <c r="L2725" s="53"/>
      <c r="M2725" s="52"/>
      <c r="N2725" s="53"/>
      <c r="O2725" s="52"/>
      <c r="P2725" s="53"/>
      <c r="Q2725" s="52"/>
      <c r="R2725" s="53"/>
      <c r="S2725" s="52"/>
      <c r="T2725" s="53"/>
      <c r="U2725" s="52"/>
      <c r="V2725" s="49"/>
      <c r="W2725" s="46"/>
      <c r="X2725"/>
      <c r="Y2725"/>
      <c r="Z2725"/>
      <c r="AA2725"/>
      <c r="AB2725"/>
    </row>
    <row r="2726" spans="1:28" x14ac:dyDescent="0.25">
      <c r="A2726" s="60"/>
      <c r="B2726" s="37" t="str">
        <f>IFERROR(VLOOKUP(A2726,'Listing Clients'!A:K,2,0),"")</f>
        <v/>
      </c>
      <c r="C2726" s="39" t="str">
        <f>IFERROR(VLOOKUP(A2726,'Listing Clients'!A:K,3,0),"")</f>
        <v/>
      </c>
      <c r="D2726" s="24"/>
      <c r="E2726" s="57"/>
      <c r="F2726" s="54"/>
      <c r="G2726" s="54"/>
      <c r="H2726" s="50">
        <f t="shared" ref="H2726" si="10241">G2726-F2726</f>
        <v>0</v>
      </c>
      <c r="I2726" s="50">
        <f t="shared" ref="I2726" si="10242">COUNTIF(D2726:D2729,"Adulte")*H2726</f>
        <v>0</v>
      </c>
      <c r="J2726" s="47">
        <f t="shared" ref="J2726" si="10243">IF(I2726="","",I2726*Y$2)</f>
        <v>0</v>
      </c>
      <c r="K2726" s="50">
        <f t="shared" ref="K2726" si="10244">COUNTIF(D2726:D2729,"E&lt;10 ans")*H2726</f>
        <v>0</v>
      </c>
      <c r="L2726" s="47">
        <f t="shared" si="10124"/>
        <v>0</v>
      </c>
      <c r="M2726" s="50">
        <f t="shared" ref="M2726" si="10245">COUNTIF(D2726:D2729,"Invité")*H2726</f>
        <v>0</v>
      </c>
      <c r="N2726" s="47">
        <f t="shared" ref="N2726" si="10246">IF(M2726="","",M2726*AC$2)</f>
        <v>0</v>
      </c>
      <c r="O2726" s="50">
        <f t="shared" ref="O2726" si="10247">COUNTIF(D2726:D2729,"Adulte")*H2726</f>
        <v>0</v>
      </c>
      <c r="P2726" s="47">
        <f t="shared" ref="P2726" si="10248">IF(O2726="","",O2726*Z$2)</f>
        <v>0</v>
      </c>
      <c r="Q2726" s="50">
        <f t="shared" ref="Q2726" si="10249">COUNTIF(D2726:D2729,"E&lt;10 ans")*H2726</f>
        <v>0</v>
      </c>
      <c r="R2726" s="47">
        <f t="shared" ref="R2726" si="10250">IF(Q2726="","",Q2726*AB$2)</f>
        <v>0</v>
      </c>
      <c r="S2726" s="50">
        <f t="shared" ref="S2726" si="10251">COUNTIF(D2726:D2729,"Invité")*H2726</f>
        <v>0</v>
      </c>
      <c r="T2726" s="47">
        <f t="shared" ref="T2726" si="10252">IF(S2726="","",S2726*AD$2)</f>
        <v>0</v>
      </c>
      <c r="U2726" s="50">
        <f t="shared" ref="U2726" si="10253">COUNTIF(D2726:D2729,"E&lt;3 ans")</f>
        <v>0</v>
      </c>
      <c r="V2726" s="47">
        <f t="shared" ref="V2726" si="10254">SUM(J2726,L2726,N2726,P2726,R2726,T2726,AE2726)</f>
        <v>0</v>
      </c>
      <c r="W2726" s="44">
        <f t="shared" ref="W2726" si="10255">SUM(O2726,Q2726,S2726)</f>
        <v>0</v>
      </c>
      <c r="X2726"/>
      <c r="Y2726"/>
      <c r="Z2726"/>
      <c r="AA2726"/>
      <c r="AB2726"/>
    </row>
    <row r="2727" spans="1:28" x14ac:dyDescent="0.25">
      <c r="A2727" s="61"/>
      <c r="B2727" s="40"/>
      <c r="D2727" s="42"/>
      <c r="E2727" s="58"/>
      <c r="F2727" s="55"/>
      <c r="G2727" s="55"/>
      <c r="H2727" s="51"/>
      <c r="I2727" s="51"/>
      <c r="J2727" s="48"/>
      <c r="K2727" s="51"/>
      <c r="L2727" s="48"/>
      <c r="M2727" s="51"/>
      <c r="N2727" s="48"/>
      <c r="O2727" s="51"/>
      <c r="P2727" s="48"/>
      <c r="Q2727" s="51"/>
      <c r="R2727" s="48"/>
      <c r="S2727" s="51"/>
      <c r="T2727" s="48"/>
      <c r="U2727" s="51"/>
      <c r="V2727" s="48"/>
      <c r="W2727" s="45"/>
      <c r="X2727"/>
      <c r="Y2727"/>
      <c r="Z2727"/>
      <c r="AA2727"/>
      <c r="AB2727"/>
    </row>
    <row r="2728" spans="1:28" x14ac:dyDescent="0.25">
      <c r="A2728" s="61"/>
      <c r="B2728" s="40"/>
      <c r="D2728" s="42"/>
      <c r="E2728" s="58"/>
      <c r="F2728" s="55"/>
      <c r="G2728" s="55"/>
      <c r="H2728" s="51"/>
      <c r="I2728" s="51"/>
      <c r="J2728" s="48"/>
      <c r="K2728" s="51"/>
      <c r="L2728" s="48"/>
      <c r="M2728" s="51"/>
      <c r="N2728" s="48"/>
      <c r="O2728" s="51"/>
      <c r="P2728" s="48"/>
      <c r="Q2728" s="51"/>
      <c r="R2728" s="48"/>
      <c r="S2728" s="51"/>
      <c r="T2728" s="48"/>
      <c r="U2728" s="51"/>
      <c r="V2728" s="48"/>
      <c r="W2728" s="45"/>
      <c r="X2728"/>
      <c r="Y2728"/>
      <c r="Z2728"/>
      <c r="AA2728"/>
      <c r="AB2728"/>
    </row>
    <row r="2729" spans="1:28" ht="15.75" thickBot="1" x14ac:dyDescent="0.3">
      <c r="A2729" s="62"/>
      <c r="B2729" s="41"/>
      <c r="C2729" s="35"/>
      <c r="D2729" s="25"/>
      <c r="E2729" s="59"/>
      <c r="F2729" s="56"/>
      <c r="G2729" s="56"/>
      <c r="H2729" s="52"/>
      <c r="I2729" s="52"/>
      <c r="J2729" s="53"/>
      <c r="K2729" s="52"/>
      <c r="L2729" s="53"/>
      <c r="M2729" s="52"/>
      <c r="N2729" s="53"/>
      <c r="O2729" s="52"/>
      <c r="P2729" s="53"/>
      <c r="Q2729" s="52"/>
      <c r="R2729" s="53"/>
      <c r="S2729" s="52"/>
      <c r="T2729" s="53"/>
      <c r="U2729" s="52"/>
      <c r="V2729" s="49"/>
      <c r="W2729" s="46"/>
      <c r="X2729"/>
      <c r="Y2729"/>
      <c r="Z2729"/>
      <c r="AA2729"/>
      <c r="AB2729"/>
    </row>
    <row r="2730" spans="1:28" x14ac:dyDescent="0.25">
      <c r="A2730" s="60"/>
      <c r="B2730" s="37" t="str">
        <f>IFERROR(VLOOKUP(A2730,'Listing Clients'!A:K,2,0),"")</f>
        <v/>
      </c>
      <c r="C2730" s="39" t="str">
        <f>IFERROR(VLOOKUP(A2730,'Listing Clients'!A:K,3,0),"")</f>
        <v/>
      </c>
      <c r="D2730" s="24"/>
      <c r="E2730" s="57"/>
      <c r="F2730" s="54"/>
      <c r="G2730" s="54"/>
      <c r="H2730" s="50">
        <f t="shared" ref="H2730" si="10256">G2730-F2730</f>
        <v>0</v>
      </c>
      <c r="I2730" s="50">
        <f t="shared" ref="I2730" si="10257">COUNTIF(D2730:D2733,"Adulte")*H2730</f>
        <v>0</v>
      </c>
      <c r="J2730" s="47">
        <f t="shared" ref="J2730" si="10258">IF(I2730="","",I2730*Y$2)</f>
        <v>0</v>
      </c>
      <c r="K2730" s="50">
        <f t="shared" ref="K2730" si="10259">COUNTIF(D2730:D2733,"E&lt;10 ans")*H2730</f>
        <v>0</v>
      </c>
      <c r="L2730" s="47">
        <f t="shared" si="10124"/>
        <v>0</v>
      </c>
      <c r="M2730" s="50">
        <f t="shared" ref="M2730" si="10260">COUNTIF(D2730:D2733,"Invité")*H2730</f>
        <v>0</v>
      </c>
      <c r="N2730" s="47">
        <f t="shared" ref="N2730" si="10261">IF(M2730="","",M2730*AC$2)</f>
        <v>0</v>
      </c>
      <c r="O2730" s="50">
        <f t="shared" ref="O2730" si="10262">COUNTIF(D2730:D2733,"Adulte")*H2730</f>
        <v>0</v>
      </c>
      <c r="P2730" s="47">
        <f t="shared" ref="P2730" si="10263">IF(O2730="","",O2730*Z$2)</f>
        <v>0</v>
      </c>
      <c r="Q2730" s="50">
        <f t="shared" ref="Q2730" si="10264">COUNTIF(D2730:D2733,"E&lt;10 ans")*H2730</f>
        <v>0</v>
      </c>
      <c r="R2730" s="47">
        <f t="shared" ref="R2730" si="10265">IF(Q2730="","",Q2730*AB$2)</f>
        <v>0</v>
      </c>
      <c r="S2730" s="50">
        <f t="shared" ref="S2730" si="10266">COUNTIF(D2730:D2733,"Invité")*H2730</f>
        <v>0</v>
      </c>
      <c r="T2730" s="47">
        <f t="shared" ref="T2730" si="10267">IF(S2730="","",S2730*AD$2)</f>
        <v>0</v>
      </c>
      <c r="U2730" s="50">
        <f t="shared" ref="U2730" si="10268">COUNTIF(D2730:D2733,"E&lt;3 ans")</f>
        <v>0</v>
      </c>
      <c r="V2730" s="47">
        <f t="shared" ref="V2730" si="10269">SUM(J2730,L2730,N2730,P2730,R2730,T2730,AE2730)</f>
        <v>0</v>
      </c>
      <c r="W2730" s="44">
        <f t="shared" ref="W2730" si="10270">SUM(O2730,Q2730,S2730)</f>
        <v>0</v>
      </c>
      <c r="X2730"/>
      <c r="Y2730"/>
      <c r="Z2730"/>
      <c r="AA2730"/>
      <c r="AB2730"/>
    </row>
    <row r="2731" spans="1:28" x14ac:dyDescent="0.25">
      <c r="A2731" s="61"/>
      <c r="B2731" s="40"/>
      <c r="D2731" s="42"/>
      <c r="E2731" s="58"/>
      <c r="F2731" s="55"/>
      <c r="G2731" s="55"/>
      <c r="H2731" s="51"/>
      <c r="I2731" s="51"/>
      <c r="J2731" s="48"/>
      <c r="K2731" s="51"/>
      <c r="L2731" s="48"/>
      <c r="M2731" s="51"/>
      <c r="N2731" s="48"/>
      <c r="O2731" s="51"/>
      <c r="P2731" s="48"/>
      <c r="Q2731" s="51"/>
      <c r="R2731" s="48"/>
      <c r="S2731" s="51"/>
      <c r="T2731" s="48"/>
      <c r="U2731" s="51"/>
      <c r="V2731" s="48"/>
      <c r="W2731" s="45"/>
      <c r="X2731"/>
      <c r="Y2731"/>
      <c r="Z2731"/>
      <c r="AA2731"/>
      <c r="AB2731"/>
    </row>
    <row r="2732" spans="1:28" x14ac:dyDescent="0.25">
      <c r="A2732" s="61"/>
      <c r="B2732" s="40"/>
      <c r="D2732" s="42"/>
      <c r="E2732" s="58"/>
      <c r="F2732" s="55"/>
      <c r="G2732" s="55"/>
      <c r="H2732" s="51"/>
      <c r="I2732" s="51"/>
      <c r="J2732" s="48"/>
      <c r="K2732" s="51"/>
      <c r="L2732" s="48"/>
      <c r="M2732" s="51"/>
      <c r="N2732" s="48"/>
      <c r="O2732" s="51"/>
      <c r="P2732" s="48"/>
      <c r="Q2732" s="51"/>
      <c r="R2732" s="48"/>
      <c r="S2732" s="51"/>
      <c r="T2732" s="48"/>
      <c r="U2732" s="51"/>
      <c r="V2732" s="48"/>
      <c r="W2732" s="45"/>
      <c r="X2732"/>
      <c r="Y2732"/>
      <c r="Z2732"/>
      <c r="AA2732"/>
      <c r="AB2732"/>
    </row>
    <row r="2733" spans="1:28" ht="15.75" thickBot="1" x14ac:dyDescent="0.3">
      <c r="A2733" s="62"/>
      <c r="B2733" s="41"/>
      <c r="C2733" s="35"/>
      <c r="D2733" s="25"/>
      <c r="E2733" s="59"/>
      <c r="F2733" s="56"/>
      <c r="G2733" s="56"/>
      <c r="H2733" s="52"/>
      <c r="I2733" s="52"/>
      <c r="J2733" s="53"/>
      <c r="K2733" s="52"/>
      <c r="L2733" s="53"/>
      <c r="M2733" s="52"/>
      <c r="N2733" s="53"/>
      <c r="O2733" s="52"/>
      <c r="P2733" s="53"/>
      <c r="Q2733" s="52"/>
      <c r="R2733" s="53"/>
      <c r="S2733" s="52"/>
      <c r="T2733" s="53"/>
      <c r="U2733" s="52"/>
      <c r="V2733" s="49"/>
      <c r="W2733" s="46"/>
      <c r="X2733"/>
      <c r="Y2733"/>
      <c r="Z2733"/>
      <c r="AA2733"/>
      <c r="AB2733"/>
    </row>
    <row r="2734" spans="1:28" x14ac:dyDescent="0.25">
      <c r="A2734" s="60"/>
      <c r="B2734" s="37" t="str">
        <f>IFERROR(VLOOKUP(A2734,'Listing Clients'!A:K,2,0),"")</f>
        <v/>
      </c>
      <c r="C2734" s="39" t="str">
        <f>IFERROR(VLOOKUP(A2734,'Listing Clients'!A:K,3,0),"")</f>
        <v/>
      </c>
      <c r="D2734" s="24"/>
      <c r="E2734" s="57"/>
      <c r="F2734" s="54"/>
      <c r="G2734" s="54"/>
      <c r="H2734" s="50">
        <f t="shared" ref="H2734" si="10271">G2734-F2734</f>
        <v>0</v>
      </c>
      <c r="I2734" s="50">
        <f t="shared" ref="I2734" si="10272">COUNTIF(D2734:D2737,"Adulte")*H2734</f>
        <v>0</v>
      </c>
      <c r="J2734" s="47">
        <f t="shared" ref="J2734" si="10273">IF(I2734="","",I2734*Y$2)</f>
        <v>0</v>
      </c>
      <c r="K2734" s="50">
        <f t="shared" ref="K2734" si="10274">COUNTIF(D2734:D2737,"E&lt;10 ans")*H2734</f>
        <v>0</v>
      </c>
      <c r="L2734" s="47">
        <f t="shared" si="10124"/>
        <v>0</v>
      </c>
      <c r="M2734" s="50">
        <f t="shared" ref="M2734" si="10275">COUNTIF(D2734:D2737,"Invité")*H2734</f>
        <v>0</v>
      </c>
      <c r="N2734" s="47">
        <f t="shared" ref="N2734" si="10276">IF(M2734="","",M2734*AC$2)</f>
        <v>0</v>
      </c>
      <c r="O2734" s="50">
        <f t="shared" ref="O2734" si="10277">COUNTIF(D2734:D2737,"Adulte")*H2734</f>
        <v>0</v>
      </c>
      <c r="P2734" s="47">
        <f t="shared" ref="P2734" si="10278">IF(O2734="","",O2734*Z$2)</f>
        <v>0</v>
      </c>
      <c r="Q2734" s="50">
        <f t="shared" ref="Q2734" si="10279">COUNTIF(D2734:D2737,"E&lt;10 ans")*H2734</f>
        <v>0</v>
      </c>
      <c r="R2734" s="47">
        <f t="shared" ref="R2734" si="10280">IF(Q2734="","",Q2734*AB$2)</f>
        <v>0</v>
      </c>
      <c r="S2734" s="50">
        <f t="shared" ref="S2734" si="10281">COUNTIF(D2734:D2737,"Invité")*H2734</f>
        <v>0</v>
      </c>
      <c r="T2734" s="47">
        <f t="shared" ref="T2734" si="10282">IF(S2734="","",S2734*AD$2)</f>
        <v>0</v>
      </c>
      <c r="U2734" s="50">
        <f t="shared" ref="U2734" si="10283">COUNTIF(D2734:D2737,"E&lt;3 ans")</f>
        <v>0</v>
      </c>
      <c r="V2734" s="47">
        <f t="shared" ref="V2734" si="10284">SUM(J2734,L2734,N2734,P2734,R2734,T2734,AE2734)</f>
        <v>0</v>
      </c>
      <c r="W2734" s="44">
        <f t="shared" ref="W2734" si="10285">SUM(O2734,Q2734,S2734)</f>
        <v>0</v>
      </c>
      <c r="X2734"/>
      <c r="Y2734"/>
      <c r="Z2734"/>
      <c r="AA2734"/>
      <c r="AB2734"/>
    </row>
    <row r="2735" spans="1:28" x14ac:dyDescent="0.25">
      <c r="A2735" s="61"/>
      <c r="B2735" s="40"/>
      <c r="D2735" s="42"/>
      <c r="E2735" s="58"/>
      <c r="F2735" s="55"/>
      <c r="G2735" s="55"/>
      <c r="H2735" s="51"/>
      <c r="I2735" s="51"/>
      <c r="J2735" s="48"/>
      <c r="K2735" s="51"/>
      <c r="L2735" s="48"/>
      <c r="M2735" s="51"/>
      <c r="N2735" s="48"/>
      <c r="O2735" s="51"/>
      <c r="P2735" s="48"/>
      <c r="Q2735" s="51"/>
      <c r="R2735" s="48"/>
      <c r="S2735" s="51"/>
      <c r="T2735" s="48"/>
      <c r="U2735" s="51"/>
      <c r="V2735" s="48"/>
      <c r="W2735" s="45"/>
      <c r="X2735"/>
      <c r="Y2735"/>
      <c r="Z2735"/>
      <c r="AA2735"/>
      <c r="AB2735"/>
    </row>
    <row r="2736" spans="1:28" x14ac:dyDescent="0.25">
      <c r="A2736" s="61"/>
      <c r="B2736" s="40"/>
      <c r="D2736" s="42"/>
      <c r="E2736" s="58"/>
      <c r="F2736" s="55"/>
      <c r="G2736" s="55"/>
      <c r="H2736" s="51"/>
      <c r="I2736" s="51"/>
      <c r="J2736" s="48"/>
      <c r="K2736" s="51"/>
      <c r="L2736" s="48"/>
      <c r="M2736" s="51"/>
      <c r="N2736" s="48"/>
      <c r="O2736" s="51"/>
      <c r="P2736" s="48"/>
      <c r="Q2736" s="51"/>
      <c r="R2736" s="48"/>
      <c r="S2736" s="51"/>
      <c r="T2736" s="48"/>
      <c r="U2736" s="51"/>
      <c r="V2736" s="48"/>
      <c r="W2736" s="45"/>
      <c r="X2736"/>
      <c r="Y2736"/>
      <c r="Z2736"/>
      <c r="AA2736"/>
      <c r="AB2736"/>
    </row>
    <row r="2737" spans="1:28" ht="15.75" thickBot="1" x14ac:dyDescent="0.3">
      <c r="A2737" s="62"/>
      <c r="B2737" s="41"/>
      <c r="C2737" s="35"/>
      <c r="D2737" s="25"/>
      <c r="E2737" s="59"/>
      <c r="F2737" s="56"/>
      <c r="G2737" s="56"/>
      <c r="H2737" s="52"/>
      <c r="I2737" s="52"/>
      <c r="J2737" s="53"/>
      <c r="K2737" s="52"/>
      <c r="L2737" s="53"/>
      <c r="M2737" s="52"/>
      <c r="N2737" s="53"/>
      <c r="O2737" s="52"/>
      <c r="P2737" s="53"/>
      <c r="Q2737" s="52"/>
      <c r="R2737" s="53"/>
      <c r="S2737" s="52"/>
      <c r="T2737" s="53"/>
      <c r="U2737" s="52"/>
      <c r="V2737" s="49"/>
      <c r="W2737" s="46"/>
      <c r="X2737"/>
      <c r="Y2737"/>
      <c r="Z2737"/>
      <c r="AA2737"/>
      <c r="AB2737"/>
    </row>
    <row r="2738" spans="1:28" x14ac:dyDescent="0.25">
      <c r="A2738" s="60"/>
      <c r="B2738" s="37" t="str">
        <f>IFERROR(VLOOKUP(A2738,'Listing Clients'!A:K,2,0),"")</f>
        <v/>
      </c>
      <c r="C2738" s="39" t="str">
        <f>IFERROR(VLOOKUP(A2738,'Listing Clients'!A:K,3,0),"")</f>
        <v/>
      </c>
      <c r="D2738" s="24"/>
      <c r="E2738" s="57"/>
      <c r="F2738" s="54"/>
      <c r="G2738" s="54"/>
      <c r="H2738" s="50">
        <f t="shared" ref="H2738" si="10286">G2738-F2738</f>
        <v>0</v>
      </c>
      <c r="I2738" s="50">
        <f t="shared" ref="I2738" si="10287">COUNTIF(D2738:D2741,"Adulte")*H2738</f>
        <v>0</v>
      </c>
      <c r="J2738" s="47">
        <f t="shared" ref="J2738" si="10288">IF(I2738="","",I2738*Y$2)</f>
        <v>0</v>
      </c>
      <c r="K2738" s="50">
        <f t="shared" ref="K2738" si="10289">COUNTIF(D2738:D2741,"E&lt;10 ans")*H2738</f>
        <v>0</v>
      </c>
      <c r="L2738" s="47">
        <f t="shared" si="10124"/>
        <v>0</v>
      </c>
      <c r="M2738" s="50">
        <f t="shared" ref="M2738" si="10290">COUNTIF(D2738:D2741,"Invité")*H2738</f>
        <v>0</v>
      </c>
      <c r="N2738" s="47">
        <f t="shared" ref="N2738" si="10291">IF(M2738="","",M2738*AC$2)</f>
        <v>0</v>
      </c>
      <c r="O2738" s="50">
        <f t="shared" ref="O2738" si="10292">COUNTIF(D2738:D2741,"Adulte")*H2738</f>
        <v>0</v>
      </c>
      <c r="P2738" s="47">
        <f t="shared" ref="P2738" si="10293">IF(O2738="","",O2738*Z$2)</f>
        <v>0</v>
      </c>
      <c r="Q2738" s="50">
        <f t="shared" ref="Q2738" si="10294">COUNTIF(D2738:D2741,"E&lt;10 ans")*H2738</f>
        <v>0</v>
      </c>
      <c r="R2738" s="47">
        <f t="shared" ref="R2738" si="10295">IF(Q2738="","",Q2738*AB$2)</f>
        <v>0</v>
      </c>
      <c r="S2738" s="50">
        <f t="shared" ref="S2738" si="10296">COUNTIF(D2738:D2741,"Invité")*H2738</f>
        <v>0</v>
      </c>
      <c r="T2738" s="47">
        <f t="shared" ref="T2738" si="10297">IF(S2738="","",S2738*AD$2)</f>
        <v>0</v>
      </c>
      <c r="U2738" s="50">
        <f t="shared" ref="U2738" si="10298">COUNTIF(D2738:D2741,"E&lt;3 ans")</f>
        <v>0</v>
      </c>
      <c r="V2738" s="47">
        <f t="shared" ref="V2738" si="10299">SUM(J2738,L2738,N2738,P2738,R2738,T2738,AE2738)</f>
        <v>0</v>
      </c>
      <c r="W2738" s="44">
        <f t="shared" ref="W2738" si="10300">SUM(O2738,Q2738,S2738)</f>
        <v>0</v>
      </c>
      <c r="X2738"/>
      <c r="Y2738"/>
      <c r="Z2738"/>
      <c r="AA2738"/>
      <c r="AB2738"/>
    </row>
    <row r="2739" spans="1:28" x14ac:dyDescent="0.25">
      <c r="A2739" s="61"/>
      <c r="B2739" s="40"/>
      <c r="D2739" s="42"/>
      <c r="E2739" s="58"/>
      <c r="F2739" s="55"/>
      <c r="G2739" s="55"/>
      <c r="H2739" s="51"/>
      <c r="I2739" s="51"/>
      <c r="J2739" s="48"/>
      <c r="K2739" s="51"/>
      <c r="L2739" s="48"/>
      <c r="M2739" s="51"/>
      <c r="N2739" s="48"/>
      <c r="O2739" s="51"/>
      <c r="P2739" s="48"/>
      <c r="Q2739" s="51"/>
      <c r="R2739" s="48"/>
      <c r="S2739" s="51"/>
      <c r="T2739" s="48"/>
      <c r="U2739" s="51"/>
      <c r="V2739" s="48"/>
      <c r="W2739" s="45"/>
      <c r="X2739"/>
      <c r="Y2739"/>
      <c r="Z2739"/>
      <c r="AA2739"/>
      <c r="AB2739"/>
    </row>
    <row r="2740" spans="1:28" x14ac:dyDescent="0.25">
      <c r="A2740" s="61"/>
      <c r="B2740" s="40"/>
      <c r="D2740" s="42"/>
      <c r="E2740" s="58"/>
      <c r="F2740" s="55"/>
      <c r="G2740" s="55"/>
      <c r="H2740" s="51"/>
      <c r="I2740" s="51"/>
      <c r="J2740" s="48"/>
      <c r="K2740" s="51"/>
      <c r="L2740" s="48"/>
      <c r="M2740" s="51"/>
      <c r="N2740" s="48"/>
      <c r="O2740" s="51"/>
      <c r="P2740" s="48"/>
      <c r="Q2740" s="51"/>
      <c r="R2740" s="48"/>
      <c r="S2740" s="51"/>
      <c r="T2740" s="48"/>
      <c r="U2740" s="51"/>
      <c r="V2740" s="48"/>
      <c r="W2740" s="45"/>
      <c r="X2740"/>
      <c r="Y2740"/>
      <c r="Z2740"/>
      <c r="AA2740"/>
      <c r="AB2740"/>
    </row>
    <row r="2741" spans="1:28" ht="15.75" thickBot="1" x14ac:dyDescent="0.3">
      <c r="A2741" s="62"/>
      <c r="B2741" s="41"/>
      <c r="C2741" s="35"/>
      <c r="D2741" s="25"/>
      <c r="E2741" s="59"/>
      <c r="F2741" s="56"/>
      <c r="G2741" s="56"/>
      <c r="H2741" s="52"/>
      <c r="I2741" s="52"/>
      <c r="J2741" s="53"/>
      <c r="K2741" s="52"/>
      <c r="L2741" s="53"/>
      <c r="M2741" s="52"/>
      <c r="N2741" s="53"/>
      <c r="O2741" s="52"/>
      <c r="P2741" s="53"/>
      <c r="Q2741" s="52"/>
      <c r="R2741" s="53"/>
      <c r="S2741" s="52"/>
      <c r="T2741" s="53"/>
      <c r="U2741" s="52"/>
      <c r="V2741" s="49"/>
      <c r="W2741" s="46"/>
      <c r="X2741"/>
      <c r="Y2741"/>
      <c r="Z2741"/>
      <c r="AA2741"/>
      <c r="AB2741"/>
    </row>
    <row r="2742" spans="1:28" x14ac:dyDescent="0.25">
      <c r="A2742" s="60"/>
      <c r="B2742" s="37" t="str">
        <f>IFERROR(VLOOKUP(A2742,'Listing Clients'!A:K,2,0),"")</f>
        <v/>
      </c>
      <c r="C2742" s="39" t="str">
        <f>IFERROR(VLOOKUP(A2742,'Listing Clients'!A:K,3,0),"")</f>
        <v/>
      </c>
      <c r="D2742" s="24"/>
      <c r="E2742" s="57"/>
      <c r="F2742" s="54"/>
      <c r="G2742" s="54"/>
      <c r="H2742" s="50">
        <f t="shared" ref="H2742" si="10301">G2742-F2742</f>
        <v>0</v>
      </c>
      <c r="I2742" s="50">
        <f t="shared" ref="I2742" si="10302">COUNTIF(D2742:D2745,"Adulte")*H2742</f>
        <v>0</v>
      </c>
      <c r="J2742" s="47">
        <f t="shared" ref="J2742" si="10303">IF(I2742="","",I2742*Y$2)</f>
        <v>0</v>
      </c>
      <c r="K2742" s="50">
        <f t="shared" ref="K2742" si="10304">COUNTIF(D2742:D2745,"E&lt;10 ans")*H2742</f>
        <v>0</v>
      </c>
      <c r="L2742" s="47">
        <f t="shared" si="10124"/>
        <v>0</v>
      </c>
      <c r="M2742" s="50">
        <f t="shared" ref="M2742" si="10305">COUNTIF(D2742:D2745,"Invité")*H2742</f>
        <v>0</v>
      </c>
      <c r="N2742" s="47">
        <f t="shared" ref="N2742" si="10306">IF(M2742="","",M2742*AC$2)</f>
        <v>0</v>
      </c>
      <c r="O2742" s="50">
        <f t="shared" ref="O2742" si="10307">COUNTIF(D2742:D2745,"Adulte")*H2742</f>
        <v>0</v>
      </c>
      <c r="P2742" s="47">
        <f t="shared" ref="P2742" si="10308">IF(O2742="","",O2742*Z$2)</f>
        <v>0</v>
      </c>
      <c r="Q2742" s="50">
        <f t="shared" ref="Q2742" si="10309">COUNTIF(D2742:D2745,"E&lt;10 ans")*H2742</f>
        <v>0</v>
      </c>
      <c r="R2742" s="47">
        <f t="shared" ref="R2742" si="10310">IF(Q2742="","",Q2742*AB$2)</f>
        <v>0</v>
      </c>
      <c r="S2742" s="50">
        <f t="shared" ref="S2742" si="10311">COUNTIF(D2742:D2745,"Invité")*H2742</f>
        <v>0</v>
      </c>
      <c r="T2742" s="47">
        <f t="shared" ref="T2742" si="10312">IF(S2742="","",S2742*AD$2)</f>
        <v>0</v>
      </c>
      <c r="U2742" s="50">
        <f t="shared" ref="U2742" si="10313">COUNTIF(D2742:D2745,"E&lt;3 ans")</f>
        <v>0</v>
      </c>
      <c r="V2742" s="47">
        <f t="shared" ref="V2742" si="10314">SUM(J2742,L2742,N2742,P2742,R2742,T2742,AE2742)</f>
        <v>0</v>
      </c>
      <c r="W2742" s="44">
        <f t="shared" ref="W2742" si="10315">SUM(O2742,Q2742,S2742)</f>
        <v>0</v>
      </c>
      <c r="X2742"/>
      <c r="Y2742"/>
      <c r="Z2742"/>
      <c r="AA2742"/>
      <c r="AB2742"/>
    </row>
    <row r="2743" spans="1:28" x14ac:dyDescent="0.25">
      <c r="A2743" s="61"/>
      <c r="B2743" s="40"/>
      <c r="D2743" s="42"/>
      <c r="E2743" s="58"/>
      <c r="F2743" s="55"/>
      <c r="G2743" s="55"/>
      <c r="H2743" s="51"/>
      <c r="I2743" s="51"/>
      <c r="J2743" s="48"/>
      <c r="K2743" s="51"/>
      <c r="L2743" s="48"/>
      <c r="M2743" s="51"/>
      <c r="N2743" s="48"/>
      <c r="O2743" s="51"/>
      <c r="P2743" s="48"/>
      <c r="Q2743" s="51"/>
      <c r="R2743" s="48"/>
      <c r="S2743" s="51"/>
      <c r="T2743" s="48"/>
      <c r="U2743" s="51"/>
      <c r="V2743" s="48"/>
      <c r="W2743" s="45"/>
      <c r="X2743"/>
      <c r="Y2743"/>
      <c r="Z2743"/>
      <c r="AA2743"/>
      <c r="AB2743"/>
    </row>
    <row r="2744" spans="1:28" x14ac:dyDescent="0.25">
      <c r="A2744" s="61"/>
      <c r="B2744" s="40"/>
      <c r="D2744" s="42"/>
      <c r="E2744" s="58"/>
      <c r="F2744" s="55"/>
      <c r="G2744" s="55"/>
      <c r="H2744" s="51"/>
      <c r="I2744" s="51"/>
      <c r="J2744" s="48"/>
      <c r="K2744" s="51"/>
      <c r="L2744" s="48"/>
      <c r="M2744" s="51"/>
      <c r="N2744" s="48"/>
      <c r="O2744" s="51"/>
      <c r="P2744" s="48"/>
      <c r="Q2744" s="51"/>
      <c r="R2744" s="48"/>
      <c r="S2744" s="51"/>
      <c r="T2744" s="48"/>
      <c r="U2744" s="51"/>
      <c r="V2744" s="48"/>
      <c r="W2744" s="45"/>
      <c r="X2744"/>
      <c r="Y2744"/>
      <c r="Z2744"/>
      <c r="AA2744"/>
      <c r="AB2744"/>
    </row>
    <row r="2745" spans="1:28" ht="15.75" thickBot="1" x14ac:dyDescent="0.3">
      <c r="A2745" s="62"/>
      <c r="B2745" s="41"/>
      <c r="C2745" s="35"/>
      <c r="D2745" s="25"/>
      <c r="E2745" s="59"/>
      <c r="F2745" s="56"/>
      <c r="G2745" s="56"/>
      <c r="H2745" s="52"/>
      <c r="I2745" s="52"/>
      <c r="J2745" s="53"/>
      <c r="K2745" s="52"/>
      <c r="L2745" s="53"/>
      <c r="M2745" s="52"/>
      <c r="N2745" s="53"/>
      <c r="O2745" s="52"/>
      <c r="P2745" s="53"/>
      <c r="Q2745" s="52"/>
      <c r="R2745" s="53"/>
      <c r="S2745" s="52"/>
      <c r="T2745" s="53"/>
      <c r="U2745" s="52"/>
      <c r="V2745" s="49"/>
      <c r="W2745" s="46"/>
      <c r="X2745"/>
      <c r="Y2745"/>
      <c r="Z2745"/>
      <c r="AA2745"/>
      <c r="AB2745"/>
    </row>
    <row r="2746" spans="1:28" x14ac:dyDescent="0.25">
      <c r="A2746" s="60"/>
      <c r="B2746" s="37" t="str">
        <f>IFERROR(VLOOKUP(A2746,'Listing Clients'!A:K,2,0),"")</f>
        <v/>
      </c>
      <c r="C2746" s="39" t="str">
        <f>IFERROR(VLOOKUP(A2746,'Listing Clients'!A:K,3,0),"")</f>
        <v/>
      </c>
      <c r="D2746" s="24"/>
      <c r="E2746" s="57"/>
      <c r="F2746" s="54"/>
      <c r="G2746" s="54"/>
      <c r="H2746" s="50">
        <f t="shared" ref="H2746" si="10316">G2746-F2746</f>
        <v>0</v>
      </c>
      <c r="I2746" s="50">
        <f t="shared" ref="I2746" si="10317">COUNTIF(D2746:D2749,"Adulte")*H2746</f>
        <v>0</v>
      </c>
      <c r="J2746" s="47">
        <f t="shared" ref="J2746" si="10318">IF(I2746="","",I2746*Y$2)</f>
        <v>0</v>
      </c>
      <c r="K2746" s="50">
        <f t="shared" ref="K2746" si="10319">COUNTIF(D2746:D2749,"E&lt;10 ans")*H2746</f>
        <v>0</v>
      </c>
      <c r="L2746" s="47">
        <f t="shared" si="10124"/>
        <v>0</v>
      </c>
      <c r="M2746" s="50">
        <f t="shared" ref="M2746" si="10320">COUNTIF(D2746:D2749,"Invité")*H2746</f>
        <v>0</v>
      </c>
      <c r="N2746" s="47">
        <f t="shared" ref="N2746" si="10321">IF(M2746="","",M2746*AC$2)</f>
        <v>0</v>
      </c>
      <c r="O2746" s="50">
        <f t="shared" ref="O2746" si="10322">COUNTIF(D2746:D2749,"Adulte")*H2746</f>
        <v>0</v>
      </c>
      <c r="P2746" s="47">
        <f t="shared" ref="P2746" si="10323">IF(O2746="","",O2746*Z$2)</f>
        <v>0</v>
      </c>
      <c r="Q2746" s="50">
        <f t="shared" ref="Q2746" si="10324">COUNTIF(D2746:D2749,"E&lt;10 ans")*H2746</f>
        <v>0</v>
      </c>
      <c r="R2746" s="47">
        <f t="shared" ref="R2746" si="10325">IF(Q2746="","",Q2746*AB$2)</f>
        <v>0</v>
      </c>
      <c r="S2746" s="50">
        <f t="shared" ref="S2746" si="10326">COUNTIF(D2746:D2749,"Invité")*H2746</f>
        <v>0</v>
      </c>
      <c r="T2746" s="47">
        <f t="shared" ref="T2746" si="10327">IF(S2746="","",S2746*AD$2)</f>
        <v>0</v>
      </c>
      <c r="U2746" s="50">
        <f t="shared" ref="U2746" si="10328">COUNTIF(D2746:D2749,"E&lt;3 ans")</f>
        <v>0</v>
      </c>
      <c r="V2746" s="47">
        <f t="shared" ref="V2746" si="10329">SUM(J2746,L2746,N2746,P2746,R2746,T2746,AE2746)</f>
        <v>0</v>
      </c>
      <c r="W2746" s="44">
        <f t="shared" ref="W2746" si="10330">SUM(O2746,Q2746,S2746)</f>
        <v>0</v>
      </c>
      <c r="X2746"/>
      <c r="Y2746"/>
      <c r="Z2746"/>
      <c r="AA2746"/>
      <c r="AB2746"/>
    </row>
    <row r="2747" spans="1:28" x14ac:dyDescent="0.25">
      <c r="A2747" s="61"/>
      <c r="B2747" s="40"/>
      <c r="D2747" s="42"/>
      <c r="E2747" s="58"/>
      <c r="F2747" s="55"/>
      <c r="G2747" s="55"/>
      <c r="H2747" s="51"/>
      <c r="I2747" s="51"/>
      <c r="J2747" s="48"/>
      <c r="K2747" s="51"/>
      <c r="L2747" s="48"/>
      <c r="M2747" s="51"/>
      <c r="N2747" s="48"/>
      <c r="O2747" s="51"/>
      <c r="P2747" s="48"/>
      <c r="Q2747" s="51"/>
      <c r="R2747" s="48"/>
      <c r="S2747" s="51"/>
      <c r="T2747" s="48"/>
      <c r="U2747" s="51"/>
      <c r="V2747" s="48"/>
      <c r="W2747" s="45"/>
      <c r="X2747"/>
      <c r="Y2747"/>
      <c r="Z2747"/>
      <c r="AA2747"/>
      <c r="AB2747"/>
    </row>
    <row r="2748" spans="1:28" x14ac:dyDescent="0.25">
      <c r="A2748" s="61"/>
      <c r="B2748" s="40"/>
      <c r="D2748" s="42"/>
      <c r="E2748" s="58"/>
      <c r="F2748" s="55"/>
      <c r="G2748" s="55"/>
      <c r="H2748" s="51"/>
      <c r="I2748" s="51"/>
      <c r="J2748" s="48"/>
      <c r="K2748" s="51"/>
      <c r="L2748" s="48"/>
      <c r="M2748" s="51"/>
      <c r="N2748" s="48"/>
      <c r="O2748" s="51"/>
      <c r="P2748" s="48"/>
      <c r="Q2748" s="51"/>
      <c r="R2748" s="48"/>
      <c r="S2748" s="51"/>
      <c r="T2748" s="48"/>
      <c r="U2748" s="51"/>
      <c r="V2748" s="48"/>
      <c r="W2748" s="45"/>
      <c r="X2748"/>
      <c r="Y2748"/>
      <c r="Z2748"/>
      <c r="AA2748"/>
      <c r="AB2748"/>
    </row>
    <row r="2749" spans="1:28" ht="15.75" thickBot="1" x14ac:dyDescent="0.3">
      <c r="A2749" s="62"/>
      <c r="B2749" s="41"/>
      <c r="C2749" s="35"/>
      <c r="D2749" s="25"/>
      <c r="E2749" s="59"/>
      <c r="F2749" s="56"/>
      <c r="G2749" s="56"/>
      <c r="H2749" s="52"/>
      <c r="I2749" s="52"/>
      <c r="J2749" s="53"/>
      <c r="K2749" s="52"/>
      <c r="L2749" s="53"/>
      <c r="M2749" s="52"/>
      <c r="N2749" s="53"/>
      <c r="O2749" s="52"/>
      <c r="P2749" s="53"/>
      <c r="Q2749" s="52"/>
      <c r="R2749" s="53"/>
      <c r="S2749" s="52"/>
      <c r="T2749" s="53"/>
      <c r="U2749" s="52"/>
      <c r="V2749" s="49"/>
      <c r="W2749" s="46"/>
      <c r="X2749"/>
      <c r="Y2749"/>
      <c r="Z2749"/>
      <c r="AA2749"/>
      <c r="AB2749"/>
    </row>
    <row r="2750" spans="1:28" x14ac:dyDescent="0.25">
      <c r="A2750" s="60"/>
      <c r="B2750" s="37" t="str">
        <f>IFERROR(VLOOKUP(A2750,'Listing Clients'!A:K,2,0),"")</f>
        <v/>
      </c>
      <c r="C2750" s="39" t="str">
        <f>IFERROR(VLOOKUP(A2750,'Listing Clients'!A:K,3,0),"")</f>
        <v/>
      </c>
      <c r="D2750" s="24"/>
      <c r="E2750" s="57"/>
      <c r="F2750" s="54"/>
      <c r="G2750" s="54"/>
      <c r="H2750" s="50">
        <f t="shared" ref="H2750" si="10331">G2750-F2750</f>
        <v>0</v>
      </c>
      <c r="I2750" s="50">
        <f t="shared" ref="I2750" si="10332">COUNTIF(D2750:D2753,"Adulte")*H2750</f>
        <v>0</v>
      </c>
      <c r="J2750" s="47">
        <f t="shared" ref="J2750" si="10333">IF(I2750="","",I2750*Y$2)</f>
        <v>0</v>
      </c>
      <c r="K2750" s="50">
        <f t="shared" ref="K2750" si="10334">COUNTIF(D2750:D2753,"E&lt;10 ans")*H2750</f>
        <v>0</v>
      </c>
      <c r="L2750" s="47">
        <f t="shared" si="10124"/>
        <v>0</v>
      </c>
      <c r="M2750" s="50">
        <f t="shared" ref="M2750" si="10335">COUNTIF(D2750:D2753,"Invité")*H2750</f>
        <v>0</v>
      </c>
      <c r="N2750" s="47">
        <f t="shared" ref="N2750" si="10336">IF(M2750="","",M2750*AC$2)</f>
        <v>0</v>
      </c>
      <c r="O2750" s="50">
        <f t="shared" ref="O2750" si="10337">COUNTIF(D2750:D2753,"Adulte")*H2750</f>
        <v>0</v>
      </c>
      <c r="P2750" s="47">
        <f t="shared" ref="P2750" si="10338">IF(O2750="","",O2750*Z$2)</f>
        <v>0</v>
      </c>
      <c r="Q2750" s="50">
        <f t="shared" ref="Q2750" si="10339">COUNTIF(D2750:D2753,"E&lt;10 ans")*H2750</f>
        <v>0</v>
      </c>
      <c r="R2750" s="47">
        <f t="shared" ref="R2750" si="10340">IF(Q2750="","",Q2750*AB$2)</f>
        <v>0</v>
      </c>
      <c r="S2750" s="50">
        <f t="shared" ref="S2750" si="10341">COUNTIF(D2750:D2753,"Invité")*H2750</f>
        <v>0</v>
      </c>
      <c r="T2750" s="47">
        <f t="shared" ref="T2750" si="10342">IF(S2750="","",S2750*AD$2)</f>
        <v>0</v>
      </c>
      <c r="U2750" s="50">
        <f t="shared" ref="U2750" si="10343">COUNTIF(D2750:D2753,"E&lt;3 ans")</f>
        <v>0</v>
      </c>
      <c r="V2750" s="47">
        <f t="shared" ref="V2750" si="10344">SUM(J2750,L2750,N2750,P2750,R2750,T2750,AE2750)</f>
        <v>0</v>
      </c>
      <c r="W2750" s="44">
        <f t="shared" ref="W2750" si="10345">SUM(O2750,Q2750,S2750)</f>
        <v>0</v>
      </c>
      <c r="X2750"/>
      <c r="Y2750"/>
      <c r="Z2750"/>
      <c r="AA2750"/>
      <c r="AB2750"/>
    </row>
    <row r="2751" spans="1:28" x14ac:dyDescent="0.25">
      <c r="A2751" s="61"/>
      <c r="B2751" s="40"/>
      <c r="D2751" s="42"/>
      <c r="E2751" s="58"/>
      <c r="F2751" s="55"/>
      <c r="G2751" s="55"/>
      <c r="H2751" s="51"/>
      <c r="I2751" s="51"/>
      <c r="J2751" s="48"/>
      <c r="K2751" s="51"/>
      <c r="L2751" s="48"/>
      <c r="M2751" s="51"/>
      <c r="N2751" s="48"/>
      <c r="O2751" s="51"/>
      <c r="P2751" s="48"/>
      <c r="Q2751" s="51"/>
      <c r="R2751" s="48"/>
      <c r="S2751" s="51"/>
      <c r="T2751" s="48"/>
      <c r="U2751" s="51"/>
      <c r="V2751" s="48"/>
      <c r="W2751" s="45"/>
      <c r="X2751"/>
      <c r="Y2751"/>
      <c r="Z2751"/>
      <c r="AA2751"/>
      <c r="AB2751"/>
    </row>
    <row r="2752" spans="1:28" x14ac:dyDescent="0.25">
      <c r="A2752" s="61"/>
      <c r="B2752" s="40"/>
      <c r="D2752" s="42"/>
      <c r="E2752" s="58"/>
      <c r="F2752" s="55"/>
      <c r="G2752" s="55"/>
      <c r="H2752" s="51"/>
      <c r="I2752" s="51"/>
      <c r="J2752" s="48"/>
      <c r="K2752" s="51"/>
      <c r="L2752" s="48"/>
      <c r="M2752" s="51"/>
      <c r="N2752" s="48"/>
      <c r="O2752" s="51"/>
      <c r="P2752" s="48"/>
      <c r="Q2752" s="51"/>
      <c r="R2752" s="48"/>
      <c r="S2752" s="51"/>
      <c r="T2752" s="48"/>
      <c r="U2752" s="51"/>
      <c r="V2752" s="48"/>
      <c r="W2752" s="45"/>
      <c r="X2752"/>
      <c r="Y2752"/>
      <c r="Z2752"/>
      <c r="AA2752"/>
      <c r="AB2752"/>
    </row>
    <row r="2753" spans="1:28" ht="15.75" thickBot="1" x14ac:dyDescent="0.3">
      <c r="A2753" s="62"/>
      <c r="B2753" s="41"/>
      <c r="C2753" s="35"/>
      <c r="D2753" s="25"/>
      <c r="E2753" s="59"/>
      <c r="F2753" s="56"/>
      <c r="G2753" s="56"/>
      <c r="H2753" s="52"/>
      <c r="I2753" s="52"/>
      <c r="J2753" s="53"/>
      <c r="K2753" s="52"/>
      <c r="L2753" s="53"/>
      <c r="M2753" s="52"/>
      <c r="N2753" s="53"/>
      <c r="O2753" s="52"/>
      <c r="P2753" s="53"/>
      <c r="Q2753" s="52"/>
      <c r="R2753" s="53"/>
      <c r="S2753" s="52"/>
      <c r="T2753" s="53"/>
      <c r="U2753" s="52"/>
      <c r="V2753" s="49"/>
      <c r="W2753" s="46"/>
      <c r="X2753"/>
      <c r="Y2753"/>
      <c r="Z2753"/>
      <c r="AA2753"/>
      <c r="AB2753"/>
    </row>
    <row r="2754" spans="1:28" x14ac:dyDescent="0.25">
      <c r="A2754" s="60"/>
      <c r="B2754" s="37" t="str">
        <f>IFERROR(VLOOKUP(A2754,'Listing Clients'!A:K,2,0),"")</f>
        <v/>
      </c>
      <c r="C2754" s="39" t="str">
        <f>IFERROR(VLOOKUP(A2754,'Listing Clients'!A:K,3,0),"")</f>
        <v/>
      </c>
      <c r="D2754" s="24"/>
      <c r="E2754" s="57"/>
      <c r="F2754" s="54"/>
      <c r="G2754" s="54"/>
      <c r="H2754" s="50">
        <f t="shared" ref="H2754" si="10346">G2754-F2754</f>
        <v>0</v>
      </c>
      <c r="I2754" s="50">
        <f t="shared" ref="I2754" si="10347">COUNTIF(D2754:D2757,"Adulte")*H2754</f>
        <v>0</v>
      </c>
      <c r="J2754" s="47">
        <f t="shared" ref="J2754" si="10348">IF(I2754="","",I2754*Y$2)</f>
        <v>0</v>
      </c>
      <c r="K2754" s="50">
        <f t="shared" ref="K2754" si="10349">COUNTIF(D2754:D2757,"E&lt;10 ans")*H2754</f>
        <v>0</v>
      </c>
      <c r="L2754" s="47">
        <f t="shared" si="10124"/>
        <v>0</v>
      </c>
      <c r="M2754" s="50">
        <f t="shared" ref="M2754" si="10350">COUNTIF(D2754:D2757,"Invité")*H2754</f>
        <v>0</v>
      </c>
      <c r="N2754" s="47">
        <f t="shared" ref="N2754" si="10351">IF(M2754="","",M2754*AC$2)</f>
        <v>0</v>
      </c>
      <c r="O2754" s="50">
        <f t="shared" ref="O2754" si="10352">COUNTIF(D2754:D2757,"Adulte")*H2754</f>
        <v>0</v>
      </c>
      <c r="P2754" s="47">
        <f t="shared" ref="P2754" si="10353">IF(O2754="","",O2754*Z$2)</f>
        <v>0</v>
      </c>
      <c r="Q2754" s="50">
        <f t="shared" ref="Q2754" si="10354">COUNTIF(D2754:D2757,"E&lt;10 ans")*H2754</f>
        <v>0</v>
      </c>
      <c r="R2754" s="47">
        <f t="shared" ref="R2754" si="10355">IF(Q2754="","",Q2754*AB$2)</f>
        <v>0</v>
      </c>
      <c r="S2754" s="50">
        <f t="shared" ref="S2754" si="10356">COUNTIF(D2754:D2757,"Invité")*H2754</f>
        <v>0</v>
      </c>
      <c r="T2754" s="47">
        <f t="shared" ref="T2754" si="10357">IF(S2754="","",S2754*AD$2)</f>
        <v>0</v>
      </c>
      <c r="U2754" s="50">
        <f t="shared" ref="U2754" si="10358">COUNTIF(D2754:D2757,"E&lt;3 ans")</f>
        <v>0</v>
      </c>
      <c r="V2754" s="47">
        <f t="shared" ref="V2754" si="10359">SUM(J2754,L2754,N2754,P2754,R2754,T2754,AE2754)</f>
        <v>0</v>
      </c>
      <c r="W2754" s="44">
        <f t="shared" ref="W2754" si="10360">SUM(O2754,Q2754,S2754)</f>
        <v>0</v>
      </c>
      <c r="X2754"/>
      <c r="Y2754"/>
      <c r="Z2754"/>
      <c r="AA2754"/>
      <c r="AB2754"/>
    </row>
    <row r="2755" spans="1:28" x14ac:dyDescent="0.25">
      <c r="A2755" s="61"/>
      <c r="B2755" s="40"/>
      <c r="D2755" s="42"/>
      <c r="E2755" s="58"/>
      <c r="F2755" s="55"/>
      <c r="G2755" s="55"/>
      <c r="H2755" s="51"/>
      <c r="I2755" s="51"/>
      <c r="J2755" s="48"/>
      <c r="K2755" s="51"/>
      <c r="L2755" s="48"/>
      <c r="M2755" s="51"/>
      <c r="N2755" s="48"/>
      <c r="O2755" s="51"/>
      <c r="P2755" s="48"/>
      <c r="Q2755" s="51"/>
      <c r="R2755" s="48"/>
      <c r="S2755" s="51"/>
      <c r="T2755" s="48"/>
      <c r="U2755" s="51"/>
      <c r="V2755" s="48"/>
      <c r="W2755" s="45"/>
      <c r="X2755"/>
      <c r="Y2755"/>
      <c r="Z2755"/>
      <c r="AA2755"/>
      <c r="AB2755"/>
    </row>
    <row r="2756" spans="1:28" x14ac:dyDescent="0.25">
      <c r="A2756" s="61"/>
      <c r="B2756" s="40"/>
      <c r="D2756" s="42"/>
      <c r="E2756" s="58"/>
      <c r="F2756" s="55"/>
      <c r="G2756" s="55"/>
      <c r="H2756" s="51"/>
      <c r="I2756" s="51"/>
      <c r="J2756" s="48"/>
      <c r="K2756" s="51"/>
      <c r="L2756" s="48"/>
      <c r="M2756" s="51"/>
      <c r="N2756" s="48"/>
      <c r="O2756" s="51"/>
      <c r="P2756" s="48"/>
      <c r="Q2756" s="51"/>
      <c r="R2756" s="48"/>
      <c r="S2756" s="51"/>
      <c r="T2756" s="48"/>
      <c r="U2756" s="51"/>
      <c r="V2756" s="48"/>
      <c r="W2756" s="45"/>
      <c r="X2756"/>
      <c r="Y2756"/>
      <c r="Z2756"/>
      <c r="AA2756"/>
      <c r="AB2756"/>
    </row>
    <row r="2757" spans="1:28" ht="15.75" thickBot="1" x14ac:dyDescent="0.3">
      <c r="A2757" s="62"/>
      <c r="B2757" s="41"/>
      <c r="C2757" s="35"/>
      <c r="D2757" s="25"/>
      <c r="E2757" s="59"/>
      <c r="F2757" s="56"/>
      <c r="G2757" s="56"/>
      <c r="H2757" s="52"/>
      <c r="I2757" s="52"/>
      <c r="J2757" s="53"/>
      <c r="K2757" s="52"/>
      <c r="L2757" s="53"/>
      <c r="M2757" s="52"/>
      <c r="N2757" s="53"/>
      <c r="O2757" s="52"/>
      <c r="P2757" s="53"/>
      <c r="Q2757" s="52"/>
      <c r="R2757" s="53"/>
      <c r="S2757" s="52"/>
      <c r="T2757" s="53"/>
      <c r="U2757" s="52"/>
      <c r="V2757" s="49"/>
      <c r="W2757" s="46"/>
      <c r="X2757"/>
      <c r="Y2757"/>
      <c r="Z2757"/>
      <c r="AA2757"/>
      <c r="AB2757"/>
    </row>
    <row r="2758" spans="1:28" x14ac:dyDescent="0.25">
      <c r="A2758" s="60"/>
      <c r="B2758" s="37" t="str">
        <f>IFERROR(VLOOKUP(A2758,'Listing Clients'!A:K,2,0),"")</f>
        <v/>
      </c>
      <c r="C2758" s="39" t="str">
        <f>IFERROR(VLOOKUP(A2758,'Listing Clients'!A:K,3,0),"")</f>
        <v/>
      </c>
      <c r="D2758" s="24"/>
      <c r="E2758" s="57"/>
      <c r="F2758" s="54"/>
      <c r="G2758" s="54"/>
      <c r="H2758" s="50">
        <f t="shared" ref="H2758" si="10361">G2758-F2758</f>
        <v>0</v>
      </c>
      <c r="I2758" s="50">
        <f t="shared" ref="I2758" si="10362">COUNTIF(D2758:D2761,"Adulte")*H2758</f>
        <v>0</v>
      </c>
      <c r="J2758" s="47">
        <f t="shared" ref="J2758" si="10363">IF(I2758="","",I2758*Y$2)</f>
        <v>0</v>
      </c>
      <c r="K2758" s="50">
        <f t="shared" ref="K2758" si="10364">COUNTIF(D2758:D2761,"E&lt;10 ans")*H2758</f>
        <v>0</v>
      </c>
      <c r="L2758" s="47">
        <f t="shared" ref="L2758:L2818" si="10365">IF(K2758="","",K2758*AA$2)</f>
        <v>0</v>
      </c>
      <c r="M2758" s="50">
        <f t="shared" ref="M2758" si="10366">COUNTIF(D2758:D2761,"Invité")*H2758</f>
        <v>0</v>
      </c>
      <c r="N2758" s="47">
        <f t="shared" ref="N2758" si="10367">IF(M2758="","",M2758*AC$2)</f>
        <v>0</v>
      </c>
      <c r="O2758" s="50">
        <f t="shared" ref="O2758" si="10368">COUNTIF(D2758:D2761,"Adulte")*H2758</f>
        <v>0</v>
      </c>
      <c r="P2758" s="47">
        <f t="shared" ref="P2758" si="10369">IF(O2758="","",O2758*Z$2)</f>
        <v>0</v>
      </c>
      <c r="Q2758" s="50">
        <f t="shared" ref="Q2758" si="10370">COUNTIF(D2758:D2761,"E&lt;10 ans")*H2758</f>
        <v>0</v>
      </c>
      <c r="R2758" s="47">
        <f t="shared" ref="R2758" si="10371">IF(Q2758="","",Q2758*AB$2)</f>
        <v>0</v>
      </c>
      <c r="S2758" s="50">
        <f t="shared" ref="S2758" si="10372">COUNTIF(D2758:D2761,"Invité")*H2758</f>
        <v>0</v>
      </c>
      <c r="T2758" s="47">
        <f t="shared" ref="T2758" si="10373">IF(S2758="","",S2758*AD$2)</f>
        <v>0</v>
      </c>
      <c r="U2758" s="50">
        <f t="shared" ref="U2758" si="10374">COUNTIF(D2758:D2761,"E&lt;3 ans")</f>
        <v>0</v>
      </c>
      <c r="V2758" s="47">
        <f t="shared" ref="V2758" si="10375">SUM(J2758,L2758,N2758,P2758,R2758,T2758,AE2758)</f>
        <v>0</v>
      </c>
      <c r="W2758" s="44">
        <f t="shared" ref="W2758" si="10376">SUM(O2758,Q2758,S2758)</f>
        <v>0</v>
      </c>
      <c r="X2758"/>
      <c r="Y2758"/>
      <c r="Z2758"/>
      <c r="AA2758"/>
      <c r="AB2758"/>
    </row>
    <row r="2759" spans="1:28" x14ac:dyDescent="0.25">
      <c r="A2759" s="61"/>
      <c r="B2759" s="40"/>
      <c r="D2759" s="42"/>
      <c r="E2759" s="58"/>
      <c r="F2759" s="55"/>
      <c r="G2759" s="55"/>
      <c r="H2759" s="51"/>
      <c r="I2759" s="51"/>
      <c r="J2759" s="48"/>
      <c r="K2759" s="51"/>
      <c r="L2759" s="48"/>
      <c r="M2759" s="51"/>
      <c r="N2759" s="48"/>
      <c r="O2759" s="51"/>
      <c r="P2759" s="48"/>
      <c r="Q2759" s="51"/>
      <c r="R2759" s="48"/>
      <c r="S2759" s="51"/>
      <c r="T2759" s="48"/>
      <c r="U2759" s="51"/>
      <c r="V2759" s="48"/>
      <c r="W2759" s="45"/>
      <c r="X2759"/>
      <c r="Y2759"/>
      <c r="Z2759"/>
      <c r="AA2759"/>
      <c r="AB2759"/>
    </row>
    <row r="2760" spans="1:28" x14ac:dyDescent="0.25">
      <c r="A2760" s="61"/>
      <c r="B2760" s="40"/>
      <c r="D2760" s="42"/>
      <c r="E2760" s="58"/>
      <c r="F2760" s="55"/>
      <c r="G2760" s="55"/>
      <c r="H2760" s="51"/>
      <c r="I2760" s="51"/>
      <c r="J2760" s="48"/>
      <c r="K2760" s="51"/>
      <c r="L2760" s="48"/>
      <c r="M2760" s="51"/>
      <c r="N2760" s="48"/>
      <c r="O2760" s="51"/>
      <c r="P2760" s="48"/>
      <c r="Q2760" s="51"/>
      <c r="R2760" s="48"/>
      <c r="S2760" s="51"/>
      <c r="T2760" s="48"/>
      <c r="U2760" s="51"/>
      <c r="V2760" s="48"/>
      <c r="W2760" s="45"/>
      <c r="X2760"/>
      <c r="Y2760"/>
      <c r="Z2760"/>
      <c r="AA2760"/>
      <c r="AB2760"/>
    </row>
    <row r="2761" spans="1:28" ht="15.75" thickBot="1" x14ac:dyDescent="0.3">
      <c r="A2761" s="62"/>
      <c r="B2761" s="41"/>
      <c r="C2761" s="35"/>
      <c r="D2761" s="25"/>
      <c r="E2761" s="59"/>
      <c r="F2761" s="56"/>
      <c r="G2761" s="56"/>
      <c r="H2761" s="52"/>
      <c r="I2761" s="52"/>
      <c r="J2761" s="53"/>
      <c r="K2761" s="52"/>
      <c r="L2761" s="53"/>
      <c r="M2761" s="52"/>
      <c r="N2761" s="53"/>
      <c r="O2761" s="52"/>
      <c r="P2761" s="53"/>
      <c r="Q2761" s="52"/>
      <c r="R2761" s="53"/>
      <c r="S2761" s="52"/>
      <c r="T2761" s="53"/>
      <c r="U2761" s="52"/>
      <c r="V2761" s="49"/>
      <c r="W2761" s="46"/>
      <c r="X2761"/>
      <c r="Y2761"/>
      <c r="Z2761"/>
      <c r="AA2761"/>
      <c r="AB2761"/>
    </row>
    <row r="2762" spans="1:28" x14ac:dyDescent="0.25">
      <c r="A2762" s="60"/>
      <c r="B2762" s="37" t="str">
        <f>IFERROR(VLOOKUP(A2762,'Listing Clients'!A:K,2,0),"")</f>
        <v/>
      </c>
      <c r="C2762" s="39" t="str">
        <f>IFERROR(VLOOKUP(A2762,'Listing Clients'!A:K,3,0),"")</f>
        <v/>
      </c>
      <c r="D2762" s="24"/>
      <c r="E2762" s="57"/>
      <c r="F2762" s="54"/>
      <c r="G2762" s="54"/>
      <c r="H2762" s="50">
        <f t="shared" ref="H2762" si="10377">G2762-F2762</f>
        <v>0</v>
      </c>
      <c r="I2762" s="50">
        <f t="shared" ref="I2762" si="10378">COUNTIF(D2762:D2765,"Adulte")*H2762</f>
        <v>0</v>
      </c>
      <c r="J2762" s="47">
        <f t="shared" ref="J2762" si="10379">IF(I2762="","",I2762*Y$2)</f>
        <v>0</v>
      </c>
      <c r="K2762" s="50">
        <f t="shared" ref="K2762" si="10380">COUNTIF(D2762:D2765,"E&lt;10 ans")*H2762</f>
        <v>0</v>
      </c>
      <c r="L2762" s="47">
        <f t="shared" si="10365"/>
        <v>0</v>
      </c>
      <c r="M2762" s="50">
        <f t="shared" ref="M2762" si="10381">COUNTIF(D2762:D2765,"Invité")*H2762</f>
        <v>0</v>
      </c>
      <c r="N2762" s="47">
        <f t="shared" ref="N2762" si="10382">IF(M2762="","",M2762*AC$2)</f>
        <v>0</v>
      </c>
      <c r="O2762" s="50">
        <f t="shared" ref="O2762" si="10383">COUNTIF(D2762:D2765,"Adulte")*H2762</f>
        <v>0</v>
      </c>
      <c r="P2762" s="47">
        <f t="shared" ref="P2762" si="10384">IF(O2762="","",O2762*Z$2)</f>
        <v>0</v>
      </c>
      <c r="Q2762" s="50">
        <f t="shared" ref="Q2762" si="10385">COUNTIF(D2762:D2765,"E&lt;10 ans")*H2762</f>
        <v>0</v>
      </c>
      <c r="R2762" s="47">
        <f t="shared" ref="R2762" si="10386">IF(Q2762="","",Q2762*AB$2)</f>
        <v>0</v>
      </c>
      <c r="S2762" s="50">
        <f t="shared" ref="S2762" si="10387">COUNTIF(D2762:D2765,"Invité")*H2762</f>
        <v>0</v>
      </c>
      <c r="T2762" s="47">
        <f t="shared" ref="T2762" si="10388">IF(S2762="","",S2762*AD$2)</f>
        <v>0</v>
      </c>
      <c r="U2762" s="50">
        <f t="shared" ref="U2762" si="10389">COUNTIF(D2762:D2765,"E&lt;3 ans")</f>
        <v>0</v>
      </c>
      <c r="V2762" s="47">
        <f t="shared" ref="V2762" si="10390">SUM(J2762,L2762,N2762,P2762,R2762,T2762,AE2762)</f>
        <v>0</v>
      </c>
      <c r="W2762" s="44">
        <f t="shared" ref="W2762" si="10391">SUM(O2762,Q2762,S2762)</f>
        <v>0</v>
      </c>
      <c r="X2762"/>
      <c r="Y2762"/>
      <c r="Z2762"/>
      <c r="AA2762"/>
      <c r="AB2762"/>
    </row>
    <row r="2763" spans="1:28" x14ac:dyDescent="0.25">
      <c r="A2763" s="61"/>
      <c r="B2763" s="40"/>
      <c r="D2763" s="42"/>
      <c r="E2763" s="58"/>
      <c r="F2763" s="55"/>
      <c r="G2763" s="55"/>
      <c r="H2763" s="51"/>
      <c r="I2763" s="51"/>
      <c r="J2763" s="48"/>
      <c r="K2763" s="51"/>
      <c r="L2763" s="48"/>
      <c r="M2763" s="51"/>
      <c r="N2763" s="48"/>
      <c r="O2763" s="51"/>
      <c r="P2763" s="48"/>
      <c r="Q2763" s="51"/>
      <c r="R2763" s="48"/>
      <c r="S2763" s="51"/>
      <c r="T2763" s="48"/>
      <c r="U2763" s="51"/>
      <c r="V2763" s="48"/>
      <c r="W2763" s="45"/>
      <c r="X2763"/>
      <c r="Y2763"/>
      <c r="Z2763"/>
      <c r="AA2763"/>
      <c r="AB2763"/>
    </row>
    <row r="2764" spans="1:28" x14ac:dyDescent="0.25">
      <c r="A2764" s="61"/>
      <c r="B2764" s="40"/>
      <c r="D2764" s="42"/>
      <c r="E2764" s="58"/>
      <c r="F2764" s="55"/>
      <c r="G2764" s="55"/>
      <c r="H2764" s="51"/>
      <c r="I2764" s="51"/>
      <c r="J2764" s="48"/>
      <c r="K2764" s="51"/>
      <c r="L2764" s="48"/>
      <c r="M2764" s="51"/>
      <c r="N2764" s="48"/>
      <c r="O2764" s="51"/>
      <c r="P2764" s="48"/>
      <c r="Q2764" s="51"/>
      <c r="R2764" s="48"/>
      <c r="S2764" s="51"/>
      <c r="T2764" s="48"/>
      <c r="U2764" s="51"/>
      <c r="V2764" s="48"/>
      <c r="W2764" s="45"/>
      <c r="X2764"/>
      <c r="Y2764"/>
      <c r="Z2764"/>
      <c r="AA2764"/>
      <c r="AB2764"/>
    </row>
    <row r="2765" spans="1:28" ht="15.75" thickBot="1" x14ac:dyDescent="0.3">
      <c r="A2765" s="62"/>
      <c r="B2765" s="41"/>
      <c r="C2765" s="35"/>
      <c r="D2765" s="25"/>
      <c r="E2765" s="59"/>
      <c r="F2765" s="56"/>
      <c r="G2765" s="56"/>
      <c r="H2765" s="52"/>
      <c r="I2765" s="52"/>
      <c r="J2765" s="53"/>
      <c r="K2765" s="52"/>
      <c r="L2765" s="53"/>
      <c r="M2765" s="52"/>
      <c r="N2765" s="53"/>
      <c r="O2765" s="52"/>
      <c r="P2765" s="53"/>
      <c r="Q2765" s="52"/>
      <c r="R2765" s="53"/>
      <c r="S2765" s="52"/>
      <c r="T2765" s="53"/>
      <c r="U2765" s="52"/>
      <c r="V2765" s="49"/>
      <c r="W2765" s="46"/>
      <c r="X2765"/>
      <c r="Y2765"/>
      <c r="Z2765"/>
      <c r="AA2765"/>
      <c r="AB2765"/>
    </row>
    <row r="2766" spans="1:28" x14ac:dyDescent="0.25">
      <c r="A2766" s="60"/>
      <c r="B2766" s="37" t="str">
        <f>IFERROR(VLOOKUP(A2766,'Listing Clients'!A:K,2,0),"")</f>
        <v/>
      </c>
      <c r="C2766" s="39" t="str">
        <f>IFERROR(VLOOKUP(A2766,'Listing Clients'!A:K,3,0),"")</f>
        <v/>
      </c>
      <c r="D2766" s="24"/>
      <c r="E2766" s="57"/>
      <c r="F2766" s="54"/>
      <c r="G2766" s="54"/>
      <c r="H2766" s="50">
        <f t="shared" ref="H2766" si="10392">G2766-F2766</f>
        <v>0</v>
      </c>
      <c r="I2766" s="50">
        <f t="shared" ref="I2766" si="10393">COUNTIF(D2766:D2769,"Adulte")*H2766</f>
        <v>0</v>
      </c>
      <c r="J2766" s="47">
        <f t="shared" ref="J2766" si="10394">IF(I2766="","",I2766*Y$2)</f>
        <v>0</v>
      </c>
      <c r="K2766" s="50">
        <f t="shared" ref="K2766" si="10395">COUNTIF(D2766:D2769,"E&lt;10 ans")*H2766</f>
        <v>0</v>
      </c>
      <c r="L2766" s="47">
        <f t="shared" si="10365"/>
        <v>0</v>
      </c>
      <c r="M2766" s="50">
        <f t="shared" ref="M2766" si="10396">COUNTIF(D2766:D2769,"Invité")*H2766</f>
        <v>0</v>
      </c>
      <c r="N2766" s="47">
        <f t="shared" ref="N2766" si="10397">IF(M2766="","",M2766*AC$2)</f>
        <v>0</v>
      </c>
      <c r="O2766" s="50">
        <f t="shared" ref="O2766" si="10398">COUNTIF(D2766:D2769,"Adulte")*H2766</f>
        <v>0</v>
      </c>
      <c r="P2766" s="47">
        <f t="shared" ref="P2766" si="10399">IF(O2766="","",O2766*Z$2)</f>
        <v>0</v>
      </c>
      <c r="Q2766" s="50">
        <f t="shared" ref="Q2766" si="10400">COUNTIF(D2766:D2769,"E&lt;10 ans")*H2766</f>
        <v>0</v>
      </c>
      <c r="R2766" s="47">
        <f t="shared" ref="R2766" si="10401">IF(Q2766="","",Q2766*AB$2)</f>
        <v>0</v>
      </c>
      <c r="S2766" s="50">
        <f t="shared" ref="S2766" si="10402">COUNTIF(D2766:D2769,"Invité")*H2766</f>
        <v>0</v>
      </c>
      <c r="T2766" s="47">
        <f t="shared" ref="T2766" si="10403">IF(S2766="","",S2766*AD$2)</f>
        <v>0</v>
      </c>
      <c r="U2766" s="50">
        <f t="shared" ref="U2766" si="10404">COUNTIF(D2766:D2769,"E&lt;3 ans")</f>
        <v>0</v>
      </c>
      <c r="V2766" s="47">
        <f t="shared" ref="V2766" si="10405">SUM(J2766,L2766,N2766,P2766,R2766,T2766,AE2766)</f>
        <v>0</v>
      </c>
      <c r="W2766" s="44">
        <f t="shared" ref="W2766" si="10406">SUM(O2766,Q2766,S2766)</f>
        <v>0</v>
      </c>
      <c r="X2766"/>
      <c r="Y2766"/>
      <c r="Z2766"/>
      <c r="AA2766"/>
      <c r="AB2766"/>
    </row>
    <row r="2767" spans="1:28" x14ac:dyDescent="0.25">
      <c r="A2767" s="61"/>
      <c r="B2767" s="40"/>
      <c r="D2767" s="42"/>
      <c r="E2767" s="58"/>
      <c r="F2767" s="55"/>
      <c r="G2767" s="55"/>
      <c r="H2767" s="51"/>
      <c r="I2767" s="51"/>
      <c r="J2767" s="48"/>
      <c r="K2767" s="51"/>
      <c r="L2767" s="48"/>
      <c r="M2767" s="51"/>
      <c r="N2767" s="48"/>
      <c r="O2767" s="51"/>
      <c r="P2767" s="48"/>
      <c r="Q2767" s="51"/>
      <c r="R2767" s="48"/>
      <c r="S2767" s="51"/>
      <c r="T2767" s="48"/>
      <c r="U2767" s="51"/>
      <c r="V2767" s="48"/>
      <c r="W2767" s="45"/>
      <c r="X2767"/>
      <c r="Y2767"/>
      <c r="Z2767"/>
      <c r="AA2767"/>
      <c r="AB2767"/>
    </row>
    <row r="2768" spans="1:28" x14ac:dyDescent="0.25">
      <c r="A2768" s="61"/>
      <c r="B2768" s="40"/>
      <c r="D2768" s="42"/>
      <c r="E2768" s="58"/>
      <c r="F2768" s="55"/>
      <c r="G2768" s="55"/>
      <c r="H2768" s="51"/>
      <c r="I2768" s="51"/>
      <c r="J2768" s="48"/>
      <c r="K2768" s="51"/>
      <c r="L2768" s="48"/>
      <c r="M2768" s="51"/>
      <c r="N2768" s="48"/>
      <c r="O2768" s="51"/>
      <c r="P2768" s="48"/>
      <c r="Q2768" s="51"/>
      <c r="R2768" s="48"/>
      <c r="S2768" s="51"/>
      <c r="T2768" s="48"/>
      <c r="U2768" s="51"/>
      <c r="V2768" s="48"/>
      <c r="W2768" s="45"/>
      <c r="X2768"/>
      <c r="Y2768"/>
      <c r="Z2768"/>
      <c r="AA2768"/>
      <c r="AB2768"/>
    </row>
    <row r="2769" spans="1:28" ht="15.75" thickBot="1" x14ac:dyDescent="0.3">
      <c r="A2769" s="62"/>
      <c r="B2769" s="41"/>
      <c r="C2769" s="35"/>
      <c r="D2769" s="25"/>
      <c r="E2769" s="59"/>
      <c r="F2769" s="56"/>
      <c r="G2769" s="56"/>
      <c r="H2769" s="52"/>
      <c r="I2769" s="52"/>
      <c r="J2769" s="53"/>
      <c r="K2769" s="52"/>
      <c r="L2769" s="53"/>
      <c r="M2769" s="52"/>
      <c r="N2769" s="53"/>
      <c r="O2769" s="52"/>
      <c r="P2769" s="53"/>
      <c r="Q2769" s="52"/>
      <c r="R2769" s="53"/>
      <c r="S2769" s="52"/>
      <c r="T2769" s="53"/>
      <c r="U2769" s="52"/>
      <c r="V2769" s="49"/>
      <c r="W2769" s="46"/>
      <c r="X2769"/>
      <c r="Y2769"/>
      <c r="Z2769"/>
      <c r="AA2769"/>
      <c r="AB2769"/>
    </row>
    <row r="2770" spans="1:28" x14ac:dyDescent="0.25">
      <c r="A2770" s="60"/>
      <c r="B2770" s="37" t="str">
        <f>IFERROR(VLOOKUP(A2770,'Listing Clients'!A:K,2,0),"")</f>
        <v/>
      </c>
      <c r="C2770" s="39" t="str">
        <f>IFERROR(VLOOKUP(A2770,'Listing Clients'!A:K,3,0),"")</f>
        <v/>
      </c>
      <c r="D2770" s="24"/>
      <c r="E2770" s="57"/>
      <c r="F2770" s="54"/>
      <c r="G2770" s="54"/>
      <c r="H2770" s="50">
        <f t="shared" ref="H2770" si="10407">G2770-F2770</f>
        <v>0</v>
      </c>
      <c r="I2770" s="50">
        <f t="shared" ref="I2770" si="10408">COUNTIF(D2770:D2773,"Adulte")*H2770</f>
        <v>0</v>
      </c>
      <c r="J2770" s="47">
        <f t="shared" ref="J2770" si="10409">IF(I2770="","",I2770*Y$2)</f>
        <v>0</v>
      </c>
      <c r="K2770" s="50">
        <f t="shared" ref="K2770" si="10410">COUNTIF(D2770:D2773,"E&lt;10 ans")*H2770</f>
        <v>0</v>
      </c>
      <c r="L2770" s="47">
        <f t="shared" si="10365"/>
        <v>0</v>
      </c>
      <c r="M2770" s="50">
        <f t="shared" ref="M2770" si="10411">COUNTIF(D2770:D2773,"Invité")*H2770</f>
        <v>0</v>
      </c>
      <c r="N2770" s="47">
        <f t="shared" ref="N2770" si="10412">IF(M2770="","",M2770*AC$2)</f>
        <v>0</v>
      </c>
      <c r="O2770" s="50">
        <f t="shared" ref="O2770" si="10413">COUNTIF(D2770:D2773,"Adulte")*H2770</f>
        <v>0</v>
      </c>
      <c r="P2770" s="47">
        <f t="shared" ref="P2770" si="10414">IF(O2770="","",O2770*Z$2)</f>
        <v>0</v>
      </c>
      <c r="Q2770" s="50">
        <f t="shared" ref="Q2770" si="10415">COUNTIF(D2770:D2773,"E&lt;10 ans")*H2770</f>
        <v>0</v>
      </c>
      <c r="R2770" s="47">
        <f t="shared" ref="R2770" si="10416">IF(Q2770="","",Q2770*AB$2)</f>
        <v>0</v>
      </c>
      <c r="S2770" s="50">
        <f t="shared" ref="S2770" si="10417">COUNTIF(D2770:D2773,"Invité")*H2770</f>
        <v>0</v>
      </c>
      <c r="T2770" s="47">
        <f t="shared" ref="T2770" si="10418">IF(S2770="","",S2770*AD$2)</f>
        <v>0</v>
      </c>
      <c r="U2770" s="50">
        <f t="shared" ref="U2770" si="10419">COUNTIF(D2770:D2773,"E&lt;3 ans")</f>
        <v>0</v>
      </c>
      <c r="V2770" s="47">
        <f t="shared" ref="V2770" si="10420">SUM(J2770,L2770,N2770,P2770,R2770,T2770,AE2770)</f>
        <v>0</v>
      </c>
      <c r="W2770" s="44">
        <f t="shared" ref="W2770" si="10421">SUM(O2770,Q2770,S2770)</f>
        <v>0</v>
      </c>
      <c r="X2770"/>
      <c r="Y2770"/>
      <c r="Z2770"/>
      <c r="AA2770"/>
      <c r="AB2770"/>
    </row>
    <row r="2771" spans="1:28" x14ac:dyDescent="0.25">
      <c r="A2771" s="61"/>
      <c r="B2771" s="40"/>
      <c r="D2771" s="42"/>
      <c r="E2771" s="58"/>
      <c r="F2771" s="55"/>
      <c r="G2771" s="55"/>
      <c r="H2771" s="51"/>
      <c r="I2771" s="51"/>
      <c r="J2771" s="48"/>
      <c r="K2771" s="51"/>
      <c r="L2771" s="48"/>
      <c r="M2771" s="51"/>
      <c r="N2771" s="48"/>
      <c r="O2771" s="51"/>
      <c r="P2771" s="48"/>
      <c r="Q2771" s="51"/>
      <c r="R2771" s="48"/>
      <c r="S2771" s="51"/>
      <c r="T2771" s="48"/>
      <c r="U2771" s="51"/>
      <c r="V2771" s="48"/>
      <c r="W2771" s="45"/>
      <c r="X2771"/>
      <c r="Y2771"/>
      <c r="Z2771"/>
      <c r="AA2771"/>
      <c r="AB2771"/>
    </row>
    <row r="2772" spans="1:28" x14ac:dyDescent="0.25">
      <c r="A2772" s="61"/>
      <c r="B2772" s="40"/>
      <c r="D2772" s="42"/>
      <c r="E2772" s="58"/>
      <c r="F2772" s="55"/>
      <c r="G2772" s="55"/>
      <c r="H2772" s="51"/>
      <c r="I2772" s="51"/>
      <c r="J2772" s="48"/>
      <c r="K2772" s="51"/>
      <c r="L2772" s="48"/>
      <c r="M2772" s="51"/>
      <c r="N2772" s="48"/>
      <c r="O2772" s="51"/>
      <c r="P2772" s="48"/>
      <c r="Q2772" s="51"/>
      <c r="R2772" s="48"/>
      <c r="S2772" s="51"/>
      <c r="T2772" s="48"/>
      <c r="U2772" s="51"/>
      <c r="V2772" s="48"/>
      <c r="W2772" s="45"/>
      <c r="X2772"/>
      <c r="Y2772"/>
      <c r="Z2772"/>
      <c r="AA2772"/>
      <c r="AB2772"/>
    </row>
    <row r="2773" spans="1:28" ht="15.75" thickBot="1" x14ac:dyDescent="0.3">
      <c r="A2773" s="62"/>
      <c r="B2773" s="41"/>
      <c r="C2773" s="35"/>
      <c r="D2773" s="25"/>
      <c r="E2773" s="59"/>
      <c r="F2773" s="56"/>
      <c r="G2773" s="56"/>
      <c r="H2773" s="52"/>
      <c r="I2773" s="52"/>
      <c r="J2773" s="53"/>
      <c r="K2773" s="52"/>
      <c r="L2773" s="53"/>
      <c r="M2773" s="52"/>
      <c r="N2773" s="53"/>
      <c r="O2773" s="52"/>
      <c r="P2773" s="53"/>
      <c r="Q2773" s="52"/>
      <c r="R2773" s="53"/>
      <c r="S2773" s="52"/>
      <c r="T2773" s="53"/>
      <c r="U2773" s="52"/>
      <c r="V2773" s="49"/>
      <c r="W2773" s="46"/>
      <c r="X2773"/>
      <c r="Y2773"/>
      <c r="Z2773"/>
      <c r="AA2773"/>
      <c r="AB2773"/>
    </row>
    <row r="2774" spans="1:28" x14ac:dyDescent="0.25">
      <c r="A2774" s="60"/>
      <c r="B2774" s="37" t="str">
        <f>IFERROR(VLOOKUP(A2774,'Listing Clients'!A:K,2,0),"")</f>
        <v/>
      </c>
      <c r="C2774" s="39" t="str">
        <f>IFERROR(VLOOKUP(A2774,'Listing Clients'!A:K,3,0),"")</f>
        <v/>
      </c>
      <c r="D2774" s="24"/>
      <c r="E2774" s="57"/>
      <c r="F2774" s="54"/>
      <c r="G2774" s="54"/>
      <c r="H2774" s="50">
        <f t="shared" ref="H2774" si="10422">G2774-F2774</f>
        <v>0</v>
      </c>
      <c r="I2774" s="50">
        <f t="shared" ref="I2774" si="10423">COUNTIF(D2774:D2777,"Adulte")*H2774</f>
        <v>0</v>
      </c>
      <c r="J2774" s="47">
        <f t="shared" ref="J2774" si="10424">IF(I2774="","",I2774*Y$2)</f>
        <v>0</v>
      </c>
      <c r="K2774" s="50">
        <f t="shared" ref="K2774" si="10425">COUNTIF(D2774:D2777,"E&lt;10 ans")*H2774</f>
        <v>0</v>
      </c>
      <c r="L2774" s="47">
        <f t="shared" si="10365"/>
        <v>0</v>
      </c>
      <c r="M2774" s="50">
        <f t="shared" ref="M2774" si="10426">COUNTIF(D2774:D2777,"Invité")*H2774</f>
        <v>0</v>
      </c>
      <c r="N2774" s="47">
        <f t="shared" ref="N2774" si="10427">IF(M2774="","",M2774*AC$2)</f>
        <v>0</v>
      </c>
      <c r="O2774" s="50">
        <f t="shared" ref="O2774" si="10428">COUNTIF(D2774:D2777,"Adulte")*H2774</f>
        <v>0</v>
      </c>
      <c r="P2774" s="47">
        <f t="shared" ref="P2774" si="10429">IF(O2774="","",O2774*Z$2)</f>
        <v>0</v>
      </c>
      <c r="Q2774" s="50">
        <f t="shared" ref="Q2774" si="10430">COUNTIF(D2774:D2777,"E&lt;10 ans")*H2774</f>
        <v>0</v>
      </c>
      <c r="R2774" s="47">
        <f t="shared" ref="R2774" si="10431">IF(Q2774="","",Q2774*AB$2)</f>
        <v>0</v>
      </c>
      <c r="S2774" s="50">
        <f t="shared" ref="S2774" si="10432">COUNTIF(D2774:D2777,"Invité")*H2774</f>
        <v>0</v>
      </c>
      <c r="T2774" s="47">
        <f t="shared" ref="T2774" si="10433">IF(S2774="","",S2774*AD$2)</f>
        <v>0</v>
      </c>
      <c r="U2774" s="50">
        <f t="shared" ref="U2774" si="10434">COUNTIF(D2774:D2777,"E&lt;3 ans")</f>
        <v>0</v>
      </c>
      <c r="V2774" s="47">
        <f t="shared" ref="V2774" si="10435">SUM(J2774,L2774,N2774,P2774,R2774,T2774,AE2774)</f>
        <v>0</v>
      </c>
      <c r="W2774" s="44">
        <f t="shared" ref="W2774" si="10436">SUM(O2774,Q2774,S2774)</f>
        <v>0</v>
      </c>
      <c r="X2774"/>
      <c r="Y2774"/>
      <c r="Z2774"/>
      <c r="AA2774"/>
      <c r="AB2774"/>
    </row>
    <row r="2775" spans="1:28" x14ac:dyDescent="0.25">
      <c r="A2775" s="61"/>
      <c r="B2775" s="40"/>
      <c r="D2775" s="42"/>
      <c r="E2775" s="58"/>
      <c r="F2775" s="55"/>
      <c r="G2775" s="55"/>
      <c r="H2775" s="51"/>
      <c r="I2775" s="51"/>
      <c r="J2775" s="48"/>
      <c r="K2775" s="51"/>
      <c r="L2775" s="48"/>
      <c r="M2775" s="51"/>
      <c r="N2775" s="48"/>
      <c r="O2775" s="51"/>
      <c r="P2775" s="48"/>
      <c r="Q2775" s="51"/>
      <c r="R2775" s="48"/>
      <c r="S2775" s="51"/>
      <c r="T2775" s="48"/>
      <c r="U2775" s="51"/>
      <c r="V2775" s="48"/>
      <c r="W2775" s="45"/>
      <c r="X2775"/>
      <c r="Y2775"/>
      <c r="Z2775"/>
      <c r="AA2775"/>
      <c r="AB2775"/>
    </row>
    <row r="2776" spans="1:28" x14ac:dyDescent="0.25">
      <c r="A2776" s="61"/>
      <c r="B2776" s="40"/>
      <c r="D2776" s="42"/>
      <c r="E2776" s="58"/>
      <c r="F2776" s="55"/>
      <c r="G2776" s="55"/>
      <c r="H2776" s="51"/>
      <c r="I2776" s="51"/>
      <c r="J2776" s="48"/>
      <c r="K2776" s="51"/>
      <c r="L2776" s="48"/>
      <c r="M2776" s="51"/>
      <c r="N2776" s="48"/>
      <c r="O2776" s="51"/>
      <c r="P2776" s="48"/>
      <c r="Q2776" s="51"/>
      <c r="R2776" s="48"/>
      <c r="S2776" s="51"/>
      <c r="T2776" s="48"/>
      <c r="U2776" s="51"/>
      <c r="V2776" s="48"/>
      <c r="W2776" s="45"/>
      <c r="X2776"/>
      <c r="Y2776"/>
      <c r="Z2776"/>
      <c r="AA2776"/>
      <c r="AB2776"/>
    </row>
    <row r="2777" spans="1:28" ht="15.75" thickBot="1" x14ac:dyDescent="0.3">
      <c r="A2777" s="62"/>
      <c r="B2777" s="41"/>
      <c r="C2777" s="35"/>
      <c r="D2777" s="25"/>
      <c r="E2777" s="59"/>
      <c r="F2777" s="56"/>
      <c r="G2777" s="56"/>
      <c r="H2777" s="52"/>
      <c r="I2777" s="52"/>
      <c r="J2777" s="53"/>
      <c r="K2777" s="52"/>
      <c r="L2777" s="53"/>
      <c r="M2777" s="52"/>
      <c r="N2777" s="53"/>
      <c r="O2777" s="52"/>
      <c r="P2777" s="53"/>
      <c r="Q2777" s="52"/>
      <c r="R2777" s="53"/>
      <c r="S2777" s="52"/>
      <c r="T2777" s="53"/>
      <c r="U2777" s="52"/>
      <c r="V2777" s="49"/>
      <c r="W2777" s="46"/>
      <c r="X2777"/>
      <c r="Y2777"/>
      <c r="Z2777"/>
      <c r="AA2777"/>
      <c r="AB2777"/>
    </row>
    <row r="2778" spans="1:28" x14ac:dyDescent="0.25">
      <c r="A2778" s="60"/>
      <c r="B2778" s="37" t="str">
        <f>IFERROR(VLOOKUP(A2778,'Listing Clients'!A:K,2,0),"")</f>
        <v/>
      </c>
      <c r="C2778" s="39" t="str">
        <f>IFERROR(VLOOKUP(A2778,'Listing Clients'!A:K,3,0),"")</f>
        <v/>
      </c>
      <c r="D2778" s="24"/>
      <c r="E2778" s="57"/>
      <c r="F2778" s="54"/>
      <c r="G2778" s="54"/>
      <c r="H2778" s="50">
        <f t="shared" ref="H2778" si="10437">G2778-F2778</f>
        <v>0</v>
      </c>
      <c r="I2778" s="50">
        <f t="shared" ref="I2778" si="10438">COUNTIF(D2778:D2781,"Adulte")*H2778</f>
        <v>0</v>
      </c>
      <c r="J2778" s="47">
        <f t="shared" ref="J2778" si="10439">IF(I2778="","",I2778*Y$2)</f>
        <v>0</v>
      </c>
      <c r="K2778" s="50">
        <f t="shared" ref="K2778" si="10440">COUNTIF(D2778:D2781,"E&lt;10 ans")*H2778</f>
        <v>0</v>
      </c>
      <c r="L2778" s="47">
        <f t="shared" si="10365"/>
        <v>0</v>
      </c>
      <c r="M2778" s="50">
        <f t="shared" ref="M2778" si="10441">COUNTIF(D2778:D2781,"Invité")*H2778</f>
        <v>0</v>
      </c>
      <c r="N2778" s="47">
        <f t="shared" ref="N2778" si="10442">IF(M2778="","",M2778*AC$2)</f>
        <v>0</v>
      </c>
      <c r="O2778" s="50">
        <f t="shared" ref="O2778" si="10443">COUNTIF(D2778:D2781,"Adulte")*H2778</f>
        <v>0</v>
      </c>
      <c r="P2778" s="47">
        <f t="shared" ref="P2778" si="10444">IF(O2778="","",O2778*Z$2)</f>
        <v>0</v>
      </c>
      <c r="Q2778" s="50">
        <f t="shared" ref="Q2778" si="10445">COUNTIF(D2778:D2781,"E&lt;10 ans")*H2778</f>
        <v>0</v>
      </c>
      <c r="R2778" s="47">
        <f t="shared" ref="R2778" si="10446">IF(Q2778="","",Q2778*AB$2)</f>
        <v>0</v>
      </c>
      <c r="S2778" s="50">
        <f t="shared" ref="S2778" si="10447">COUNTIF(D2778:D2781,"Invité")*H2778</f>
        <v>0</v>
      </c>
      <c r="T2778" s="47">
        <f t="shared" ref="T2778" si="10448">IF(S2778="","",S2778*AD$2)</f>
        <v>0</v>
      </c>
      <c r="U2778" s="50">
        <f t="shared" ref="U2778" si="10449">COUNTIF(D2778:D2781,"E&lt;3 ans")</f>
        <v>0</v>
      </c>
      <c r="V2778" s="47">
        <f t="shared" ref="V2778" si="10450">SUM(J2778,L2778,N2778,P2778,R2778,T2778,AE2778)</f>
        <v>0</v>
      </c>
      <c r="W2778" s="44">
        <f t="shared" ref="W2778" si="10451">SUM(O2778,Q2778,S2778)</f>
        <v>0</v>
      </c>
      <c r="X2778"/>
      <c r="Y2778"/>
      <c r="Z2778"/>
      <c r="AA2778"/>
      <c r="AB2778"/>
    </row>
    <row r="2779" spans="1:28" x14ac:dyDescent="0.25">
      <c r="A2779" s="61"/>
      <c r="B2779" s="40"/>
      <c r="D2779" s="42"/>
      <c r="E2779" s="58"/>
      <c r="F2779" s="55"/>
      <c r="G2779" s="55"/>
      <c r="H2779" s="51"/>
      <c r="I2779" s="51"/>
      <c r="J2779" s="48"/>
      <c r="K2779" s="51"/>
      <c r="L2779" s="48"/>
      <c r="M2779" s="51"/>
      <c r="N2779" s="48"/>
      <c r="O2779" s="51"/>
      <c r="P2779" s="48"/>
      <c r="Q2779" s="51"/>
      <c r="R2779" s="48"/>
      <c r="S2779" s="51"/>
      <c r="T2779" s="48"/>
      <c r="U2779" s="51"/>
      <c r="V2779" s="48"/>
      <c r="W2779" s="45"/>
      <c r="X2779"/>
      <c r="Y2779"/>
      <c r="Z2779"/>
      <c r="AA2779"/>
      <c r="AB2779"/>
    </row>
    <row r="2780" spans="1:28" x14ac:dyDescent="0.25">
      <c r="A2780" s="61"/>
      <c r="B2780" s="40"/>
      <c r="D2780" s="42"/>
      <c r="E2780" s="58"/>
      <c r="F2780" s="55"/>
      <c r="G2780" s="55"/>
      <c r="H2780" s="51"/>
      <c r="I2780" s="51"/>
      <c r="J2780" s="48"/>
      <c r="K2780" s="51"/>
      <c r="L2780" s="48"/>
      <c r="M2780" s="51"/>
      <c r="N2780" s="48"/>
      <c r="O2780" s="51"/>
      <c r="P2780" s="48"/>
      <c r="Q2780" s="51"/>
      <c r="R2780" s="48"/>
      <c r="S2780" s="51"/>
      <c r="T2780" s="48"/>
      <c r="U2780" s="51"/>
      <c r="V2780" s="48"/>
      <c r="W2780" s="45"/>
      <c r="X2780"/>
      <c r="Y2780"/>
      <c r="Z2780"/>
      <c r="AA2780"/>
      <c r="AB2780"/>
    </row>
    <row r="2781" spans="1:28" ht="15.75" thickBot="1" x14ac:dyDescent="0.3">
      <c r="A2781" s="62"/>
      <c r="B2781" s="41"/>
      <c r="C2781" s="35"/>
      <c r="D2781" s="25"/>
      <c r="E2781" s="59"/>
      <c r="F2781" s="56"/>
      <c r="G2781" s="56"/>
      <c r="H2781" s="52"/>
      <c r="I2781" s="52"/>
      <c r="J2781" s="53"/>
      <c r="K2781" s="52"/>
      <c r="L2781" s="53"/>
      <c r="M2781" s="52"/>
      <c r="N2781" s="53"/>
      <c r="O2781" s="52"/>
      <c r="P2781" s="53"/>
      <c r="Q2781" s="52"/>
      <c r="R2781" s="53"/>
      <c r="S2781" s="52"/>
      <c r="T2781" s="53"/>
      <c r="U2781" s="52"/>
      <c r="V2781" s="49"/>
      <c r="W2781" s="46"/>
      <c r="X2781"/>
      <c r="Y2781"/>
      <c r="Z2781"/>
      <c r="AA2781"/>
      <c r="AB2781"/>
    </row>
    <row r="2782" spans="1:28" x14ac:dyDescent="0.25">
      <c r="A2782" s="60"/>
      <c r="B2782" s="37" t="str">
        <f>IFERROR(VLOOKUP(A2782,'Listing Clients'!A:K,2,0),"")</f>
        <v/>
      </c>
      <c r="C2782" s="39" t="str">
        <f>IFERROR(VLOOKUP(A2782,'Listing Clients'!A:K,3,0),"")</f>
        <v/>
      </c>
      <c r="D2782" s="24"/>
      <c r="E2782" s="57"/>
      <c r="F2782" s="54"/>
      <c r="G2782" s="54"/>
      <c r="H2782" s="50">
        <f t="shared" ref="H2782" si="10452">G2782-F2782</f>
        <v>0</v>
      </c>
      <c r="I2782" s="50">
        <f t="shared" ref="I2782" si="10453">COUNTIF(D2782:D2785,"Adulte")*H2782</f>
        <v>0</v>
      </c>
      <c r="J2782" s="47">
        <f t="shared" ref="J2782" si="10454">IF(I2782="","",I2782*Y$2)</f>
        <v>0</v>
      </c>
      <c r="K2782" s="50">
        <f t="shared" ref="K2782" si="10455">COUNTIF(D2782:D2785,"E&lt;10 ans")*H2782</f>
        <v>0</v>
      </c>
      <c r="L2782" s="47">
        <f t="shared" si="10365"/>
        <v>0</v>
      </c>
      <c r="M2782" s="50">
        <f t="shared" ref="M2782" si="10456">COUNTIF(D2782:D2785,"Invité")*H2782</f>
        <v>0</v>
      </c>
      <c r="N2782" s="47">
        <f t="shared" ref="N2782" si="10457">IF(M2782="","",M2782*AC$2)</f>
        <v>0</v>
      </c>
      <c r="O2782" s="50">
        <f t="shared" ref="O2782" si="10458">COUNTIF(D2782:D2785,"Adulte")*H2782</f>
        <v>0</v>
      </c>
      <c r="P2782" s="47">
        <f t="shared" ref="P2782" si="10459">IF(O2782="","",O2782*Z$2)</f>
        <v>0</v>
      </c>
      <c r="Q2782" s="50">
        <f t="shared" ref="Q2782" si="10460">COUNTIF(D2782:D2785,"E&lt;10 ans")*H2782</f>
        <v>0</v>
      </c>
      <c r="R2782" s="47">
        <f t="shared" ref="R2782" si="10461">IF(Q2782="","",Q2782*AB$2)</f>
        <v>0</v>
      </c>
      <c r="S2782" s="50">
        <f t="shared" ref="S2782" si="10462">COUNTIF(D2782:D2785,"Invité")*H2782</f>
        <v>0</v>
      </c>
      <c r="T2782" s="47">
        <f t="shared" ref="T2782" si="10463">IF(S2782="","",S2782*AD$2)</f>
        <v>0</v>
      </c>
      <c r="U2782" s="50">
        <f t="shared" ref="U2782" si="10464">COUNTIF(D2782:D2785,"E&lt;3 ans")</f>
        <v>0</v>
      </c>
      <c r="V2782" s="47">
        <f t="shared" ref="V2782" si="10465">SUM(J2782,L2782,N2782,P2782,R2782,T2782,AE2782)</f>
        <v>0</v>
      </c>
      <c r="W2782" s="44">
        <f t="shared" ref="W2782" si="10466">SUM(O2782,Q2782,S2782)</f>
        <v>0</v>
      </c>
      <c r="X2782"/>
      <c r="Y2782"/>
      <c r="Z2782"/>
      <c r="AA2782"/>
      <c r="AB2782"/>
    </row>
    <row r="2783" spans="1:28" x14ac:dyDescent="0.25">
      <c r="A2783" s="61"/>
      <c r="B2783" s="40"/>
      <c r="D2783" s="42"/>
      <c r="E2783" s="58"/>
      <c r="F2783" s="55"/>
      <c r="G2783" s="55"/>
      <c r="H2783" s="51"/>
      <c r="I2783" s="51"/>
      <c r="J2783" s="48"/>
      <c r="K2783" s="51"/>
      <c r="L2783" s="48"/>
      <c r="M2783" s="51"/>
      <c r="N2783" s="48"/>
      <c r="O2783" s="51"/>
      <c r="P2783" s="48"/>
      <c r="Q2783" s="51"/>
      <c r="R2783" s="48"/>
      <c r="S2783" s="51"/>
      <c r="T2783" s="48"/>
      <c r="U2783" s="51"/>
      <c r="V2783" s="48"/>
      <c r="W2783" s="45"/>
      <c r="X2783"/>
      <c r="Y2783"/>
      <c r="Z2783"/>
      <c r="AA2783"/>
      <c r="AB2783"/>
    </row>
    <row r="2784" spans="1:28" x14ac:dyDescent="0.25">
      <c r="A2784" s="61"/>
      <c r="B2784" s="40"/>
      <c r="D2784" s="42"/>
      <c r="E2784" s="58"/>
      <c r="F2784" s="55"/>
      <c r="G2784" s="55"/>
      <c r="H2784" s="51"/>
      <c r="I2784" s="51"/>
      <c r="J2784" s="48"/>
      <c r="K2784" s="51"/>
      <c r="L2784" s="48"/>
      <c r="M2784" s="51"/>
      <c r="N2784" s="48"/>
      <c r="O2784" s="51"/>
      <c r="P2784" s="48"/>
      <c r="Q2784" s="51"/>
      <c r="R2784" s="48"/>
      <c r="S2784" s="51"/>
      <c r="T2784" s="48"/>
      <c r="U2784" s="51"/>
      <c r="V2784" s="48"/>
      <c r="W2784" s="45"/>
      <c r="X2784"/>
      <c r="Y2784"/>
      <c r="Z2784"/>
      <c r="AA2784"/>
      <c r="AB2784"/>
    </row>
    <row r="2785" spans="1:28" ht="15.75" thickBot="1" x14ac:dyDescent="0.3">
      <c r="A2785" s="62"/>
      <c r="B2785" s="41"/>
      <c r="C2785" s="35"/>
      <c r="D2785" s="25"/>
      <c r="E2785" s="59"/>
      <c r="F2785" s="56"/>
      <c r="G2785" s="56"/>
      <c r="H2785" s="52"/>
      <c r="I2785" s="52"/>
      <c r="J2785" s="53"/>
      <c r="K2785" s="52"/>
      <c r="L2785" s="53"/>
      <c r="M2785" s="52"/>
      <c r="N2785" s="53"/>
      <c r="O2785" s="52"/>
      <c r="P2785" s="53"/>
      <c r="Q2785" s="52"/>
      <c r="R2785" s="53"/>
      <c r="S2785" s="52"/>
      <c r="T2785" s="53"/>
      <c r="U2785" s="52"/>
      <c r="V2785" s="49"/>
      <c r="W2785" s="46"/>
      <c r="X2785"/>
      <c r="Y2785"/>
      <c r="Z2785"/>
      <c r="AA2785"/>
      <c r="AB2785"/>
    </row>
    <row r="2786" spans="1:28" x14ac:dyDescent="0.25">
      <c r="A2786" s="60"/>
      <c r="B2786" s="37" t="str">
        <f>IFERROR(VLOOKUP(A2786,'Listing Clients'!A:K,2,0),"")</f>
        <v/>
      </c>
      <c r="C2786" s="39" t="str">
        <f>IFERROR(VLOOKUP(A2786,'Listing Clients'!A:K,3,0),"")</f>
        <v/>
      </c>
      <c r="D2786" s="24"/>
      <c r="E2786" s="57"/>
      <c r="F2786" s="54"/>
      <c r="G2786" s="54"/>
      <c r="H2786" s="50">
        <f t="shared" ref="H2786" si="10467">G2786-F2786</f>
        <v>0</v>
      </c>
      <c r="I2786" s="50">
        <f t="shared" ref="I2786" si="10468">COUNTIF(D2786:D2789,"Adulte")*H2786</f>
        <v>0</v>
      </c>
      <c r="J2786" s="47">
        <f t="shared" ref="J2786" si="10469">IF(I2786="","",I2786*Y$2)</f>
        <v>0</v>
      </c>
      <c r="K2786" s="50">
        <f t="shared" ref="K2786" si="10470">COUNTIF(D2786:D2789,"E&lt;10 ans")*H2786</f>
        <v>0</v>
      </c>
      <c r="L2786" s="47">
        <f t="shared" si="10365"/>
        <v>0</v>
      </c>
      <c r="M2786" s="50">
        <f t="shared" ref="M2786" si="10471">COUNTIF(D2786:D2789,"Invité")*H2786</f>
        <v>0</v>
      </c>
      <c r="N2786" s="47">
        <f t="shared" ref="N2786" si="10472">IF(M2786="","",M2786*AC$2)</f>
        <v>0</v>
      </c>
      <c r="O2786" s="50">
        <f t="shared" ref="O2786" si="10473">COUNTIF(D2786:D2789,"Adulte")*H2786</f>
        <v>0</v>
      </c>
      <c r="P2786" s="47">
        <f t="shared" ref="P2786" si="10474">IF(O2786="","",O2786*Z$2)</f>
        <v>0</v>
      </c>
      <c r="Q2786" s="50">
        <f t="shared" ref="Q2786" si="10475">COUNTIF(D2786:D2789,"E&lt;10 ans")*H2786</f>
        <v>0</v>
      </c>
      <c r="R2786" s="47">
        <f t="shared" ref="R2786" si="10476">IF(Q2786="","",Q2786*AB$2)</f>
        <v>0</v>
      </c>
      <c r="S2786" s="50">
        <f t="shared" ref="S2786" si="10477">COUNTIF(D2786:D2789,"Invité")*H2786</f>
        <v>0</v>
      </c>
      <c r="T2786" s="47">
        <f t="shared" ref="T2786" si="10478">IF(S2786="","",S2786*AD$2)</f>
        <v>0</v>
      </c>
      <c r="U2786" s="50">
        <f t="shared" ref="U2786" si="10479">COUNTIF(D2786:D2789,"E&lt;3 ans")</f>
        <v>0</v>
      </c>
      <c r="V2786" s="47">
        <f t="shared" ref="V2786" si="10480">SUM(J2786,L2786,N2786,P2786,R2786,T2786,AE2786)</f>
        <v>0</v>
      </c>
      <c r="W2786" s="44">
        <f t="shared" ref="W2786" si="10481">SUM(O2786,Q2786,S2786)</f>
        <v>0</v>
      </c>
      <c r="X2786"/>
      <c r="Y2786"/>
      <c r="Z2786"/>
      <c r="AA2786"/>
      <c r="AB2786"/>
    </row>
    <row r="2787" spans="1:28" x14ac:dyDescent="0.25">
      <c r="A2787" s="61"/>
      <c r="B2787" s="40"/>
      <c r="D2787" s="42"/>
      <c r="E2787" s="58"/>
      <c r="F2787" s="55"/>
      <c r="G2787" s="55"/>
      <c r="H2787" s="51"/>
      <c r="I2787" s="51"/>
      <c r="J2787" s="48"/>
      <c r="K2787" s="51"/>
      <c r="L2787" s="48"/>
      <c r="M2787" s="51"/>
      <c r="N2787" s="48"/>
      <c r="O2787" s="51"/>
      <c r="P2787" s="48"/>
      <c r="Q2787" s="51"/>
      <c r="R2787" s="48"/>
      <c r="S2787" s="51"/>
      <c r="T2787" s="48"/>
      <c r="U2787" s="51"/>
      <c r="V2787" s="48"/>
      <c r="W2787" s="45"/>
      <c r="X2787"/>
      <c r="Y2787"/>
      <c r="Z2787"/>
      <c r="AA2787"/>
      <c r="AB2787"/>
    </row>
    <row r="2788" spans="1:28" x14ac:dyDescent="0.25">
      <c r="A2788" s="61"/>
      <c r="B2788" s="40"/>
      <c r="D2788" s="42"/>
      <c r="E2788" s="58"/>
      <c r="F2788" s="55"/>
      <c r="G2788" s="55"/>
      <c r="H2788" s="51"/>
      <c r="I2788" s="51"/>
      <c r="J2788" s="48"/>
      <c r="K2788" s="51"/>
      <c r="L2788" s="48"/>
      <c r="M2788" s="51"/>
      <c r="N2788" s="48"/>
      <c r="O2788" s="51"/>
      <c r="P2788" s="48"/>
      <c r="Q2788" s="51"/>
      <c r="R2788" s="48"/>
      <c r="S2788" s="51"/>
      <c r="T2788" s="48"/>
      <c r="U2788" s="51"/>
      <c r="V2788" s="48"/>
      <c r="W2788" s="45"/>
      <c r="X2788"/>
      <c r="Y2788"/>
      <c r="Z2788"/>
      <c r="AA2788"/>
      <c r="AB2788"/>
    </row>
    <row r="2789" spans="1:28" ht="15.75" thickBot="1" x14ac:dyDescent="0.3">
      <c r="A2789" s="62"/>
      <c r="B2789" s="41"/>
      <c r="C2789" s="35"/>
      <c r="D2789" s="25"/>
      <c r="E2789" s="59"/>
      <c r="F2789" s="56"/>
      <c r="G2789" s="56"/>
      <c r="H2789" s="52"/>
      <c r="I2789" s="52"/>
      <c r="J2789" s="53"/>
      <c r="K2789" s="52"/>
      <c r="L2789" s="53"/>
      <c r="M2789" s="52"/>
      <c r="N2789" s="53"/>
      <c r="O2789" s="52"/>
      <c r="P2789" s="53"/>
      <c r="Q2789" s="52"/>
      <c r="R2789" s="53"/>
      <c r="S2789" s="52"/>
      <c r="T2789" s="53"/>
      <c r="U2789" s="52"/>
      <c r="V2789" s="49"/>
      <c r="W2789" s="46"/>
      <c r="X2789"/>
      <c r="Y2789"/>
      <c r="Z2789"/>
      <c r="AA2789"/>
      <c r="AB2789"/>
    </row>
    <row r="2790" spans="1:28" x14ac:dyDescent="0.25">
      <c r="A2790" s="60"/>
      <c r="B2790" s="37" t="str">
        <f>IFERROR(VLOOKUP(A2790,'Listing Clients'!A:K,2,0),"")</f>
        <v/>
      </c>
      <c r="C2790" s="39" t="str">
        <f>IFERROR(VLOOKUP(A2790,'Listing Clients'!A:K,3,0),"")</f>
        <v/>
      </c>
      <c r="D2790" s="24"/>
      <c r="E2790" s="57"/>
      <c r="F2790" s="54"/>
      <c r="G2790" s="54"/>
      <c r="H2790" s="50">
        <f t="shared" ref="H2790" si="10482">G2790-F2790</f>
        <v>0</v>
      </c>
      <c r="I2790" s="50">
        <f t="shared" ref="I2790" si="10483">COUNTIF(D2790:D2793,"Adulte")*H2790</f>
        <v>0</v>
      </c>
      <c r="J2790" s="47">
        <f t="shared" ref="J2790" si="10484">IF(I2790="","",I2790*Y$2)</f>
        <v>0</v>
      </c>
      <c r="K2790" s="50">
        <f t="shared" ref="K2790" si="10485">COUNTIF(D2790:D2793,"E&lt;10 ans")*H2790</f>
        <v>0</v>
      </c>
      <c r="L2790" s="47">
        <f t="shared" si="10365"/>
        <v>0</v>
      </c>
      <c r="M2790" s="50">
        <f t="shared" ref="M2790" si="10486">COUNTIF(D2790:D2793,"Invité")*H2790</f>
        <v>0</v>
      </c>
      <c r="N2790" s="47">
        <f t="shared" ref="N2790" si="10487">IF(M2790="","",M2790*AC$2)</f>
        <v>0</v>
      </c>
      <c r="O2790" s="50">
        <f t="shared" ref="O2790" si="10488">COUNTIF(D2790:D2793,"Adulte")*H2790</f>
        <v>0</v>
      </c>
      <c r="P2790" s="47">
        <f t="shared" ref="P2790" si="10489">IF(O2790="","",O2790*Z$2)</f>
        <v>0</v>
      </c>
      <c r="Q2790" s="50">
        <f t="shared" ref="Q2790" si="10490">COUNTIF(D2790:D2793,"E&lt;10 ans")*H2790</f>
        <v>0</v>
      </c>
      <c r="R2790" s="47">
        <f t="shared" ref="R2790" si="10491">IF(Q2790="","",Q2790*AB$2)</f>
        <v>0</v>
      </c>
      <c r="S2790" s="50">
        <f t="shared" ref="S2790" si="10492">COUNTIF(D2790:D2793,"Invité")*H2790</f>
        <v>0</v>
      </c>
      <c r="T2790" s="47">
        <f t="shared" ref="T2790" si="10493">IF(S2790="","",S2790*AD$2)</f>
        <v>0</v>
      </c>
      <c r="U2790" s="50">
        <f t="shared" ref="U2790" si="10494">COUNTIF(D2790:D2793,"E&lt;3 ans")</f>
        <v>0</v>
      </c>
      <c r="V2790" s="47">
        <f t="shared" ref="V2790" si="10495">SUM(J2790,L2790,N2790,P2790,R2790,T2790,AE2790)</f>
        <v>0</v>
      </c>
      <c r="W2790" s="44">
        <f t="shared" ref="W2790" si="10496">SUM(O2790,Q2790,S2790)</f>
        <v>0</v>
      </c>
      <c r="X2790"/>
      <c r="Y2790"/>
      <c r="Z2790"/>
      <c r="AA2790"/>
      <c r="AB2790"/>
    </row>
    <row r="2791" spans="1:28" x14ac:dyDescent="0.25">
      <c r="A2791" s="61"/>
      <c r="B2791" s="40"/>
      <c r="D2791" s="42"/>
      <c r="E2791" s="58"/>
      <c r="F2791" s="55"/>
      <c r="G2791" s="55"/>
      <c r="H2791" s="51"/>
      <c r="I2791" s="51"/>
      <c r="J2791" s="48"/>
      <c r="K2791" s="51"/>
      <c r="L2791" s="48"/>
      <c r="M2791" s="51"/>
      <c r="N2791" s="48"/>
      <c r="O2791" s="51"/>
      <c r="P2791" s="48"/>
      <c r="Q2791" s="51"/>
      <c r="R2791" s="48"/>
      <c r="S2791" s="51"/>
      <c r="T2791" s="48"/>
      <c r="U2791" s="51"/>
      <c r="V2791" s="48"/>
      <c r="W2791" s="45"/>
      <c r="X2791"/>
      <c r="Y2791"/>
      <c r="Z2791"/>
      <c r="AA2791"/>
      <c r="AB2791"/>
    </row>
    <row r="2792" spans="1:28" x14ac:dyDescent="0.25">
      <c r="A2792" s="61"/>
      <c r="B2792" s="40"/>
      <c r="D2792" s="42"/>
      <c r="E2792" s="58"/>
      <c r="F2792" s="55"/>
      <c r="G2792" s="55"/>
      <c r="H2792" s="51"/>
      <c r="I2792" s="51"/>
      <c r="J2792" s="48"/>
      <c r="K2792" s="51"/>
      <c r="L2792" s="48"/>
      <c r="M2792" s="51"/>
      <c r="N2792" s="48"/>
      <c r="O2792" s="51"/>
      <c r="P2792" s="48"/>
      <c r="Q2792" s="51"/>
      <c r="R2792" s="48"/>
      <c r="S2792" s="51"/>
      <c r="T2792" s="48"/>
      <c r="U2792" s="51"/>
      <c r="V2792" s="48"/>
      <c r="W2792" s="45"/>
      <c r="X2792"/>
      <c r="Y2792"/>
      <c r="Z2792"/>
      <c r="AA2792"/>
      <c r="AB2792"/>
    </row>
    <row r="2793" spans="1:28" ht="15.75" thickBot="1" x14ac:dyDescent="0.3">
      <c r="A2793" s="62"/>
      <c r="B2793" s="41"/>
      <c r="C2793" s="35"/>
      <c r="D2793" s="25"/>
      <c r="E2793" s="59"/>
      <c r="F2793" s="56"/>
      <c r="G2793" s="56"/>
      <c r="H2793" s="52"/>
      <c r="I2793" s="52"/>
      <c r="J2793" s="53"/>
      <c r="K2793" s="52"/>
      <c r="L2793" s="53"/>
      <c r="M2793" s="52"/>
      <c r="N2793" s="53"/>
      <c r="O2793" s="52"/>
      <c r="P2793" s="53"/>
      <c r="Q2793" s="52"/>
      <c r="R2793" s="53"/>
      <c r="S2793" s="52"/>
      <c r="T2793" s="53"/>
      <c r="U2793" s="52"/>
      <c r="V2793" s="49"/>
      <c r="W2793" s="46"/>
      <c r="X2793"/>
      <c r="Y2793"/>
      <c r="Z2793"/>
      <c r="AA2793"/>
      <c r="AB2793"/>
    </row>
    <row r="2794" spans="1:28" x14ac:dyDescent="0.25">
      <c r="A2794" s="60"/>
      <c r="B2794" s="37" t="str">
        <f>IFERROR(VLOOKUP(A2794,'Listing Clients'!A:K,2,0),"")</f>
        <v/>
      </c>
      <c r="C2794" s="39" t="str">
        <f>IFERROR(VLOOKUP(A2794,'Listing Clients'!A:K,3,0),"")</f>
        <v/>
      </c>
      <c r="D2794" s="24"/>
      <c r="E2794" s="57"/>
      <c r="F2794" s="54"/>
      <c r="G2794" s="54"/>
      <c r="H2794" s="50">
        <f t="shared" ref="H2794" si="10497">G2794-F2794</f>
        <v>0</v>
      </c>
      <c r="I2794" s="50">
        <f t="shared" ref="I2794" si="10498">COUNTIF(D2794:D2797,"Adulte")*H2794</f>
        <v>0</v>
      </c>
      <c r="J2794" s="47">
        <f t="shared" ref="J2794" si="10499">IF(I2794="","",I2794*Y$2)</f>
        <v>0</v>
      </c>
      <c r="K2794" s="50">
        <f t="shared" ref="K2794" si="10500">COUNTIF(D2794:D2797,"E&lt;10 ans")*H2794</f>
        <v>0</v>
      </c>
      <c r="L2794" s="47">
        <f t="shared" si="10365"/>
        <v>0</v>
      </c>
      <c r="M2794" s="50">
        <f t="shared" ref="M2794" si="10501">COUNTIF(D2794:D2797,"Invité")*H2794</f>
        <v>0</v>
      </c>
      <c r="N2794" s="47">
        <f t="shared" ref="N2794" si="10502">IF(M2794="","",M2794*AC$2)</f>
        <v>0</v>
      </c>
      <c r="O2794" s="50">
        <f t="shared" ref="O2794" si="10503">COUNTIF(D2794:D2797,"Adulte")*H2794</f>
        <v>0</v>
      </c>
      <c r="P2794" s="47">
        <f t="shared" ref="P2794" si="10504">IF(O2794="","",O2794*Z$2)</f>
        <v>0</v>
      </c>
      <c r="Q2794" s="50">
        <f t="shared" ref="Q2794" si="10505">COUNTIF(D2794:D2797,"E&lt;10 ans")*H2794</f>
        <v>0</v>
      </c>
      <c r="R2794" s="47">
        <f t="shared" ref="R2794" si="10506">IF(Q2794="","",Q2794*AB$2)</f>
        <v>0</v>
      </c>
      <c r="S2794" s="50">
        <f t="shared" ref="S2794" si="10507">COUNTIF(D2794:D2797,"Invité")*H2794</f>
        <v>0</v>
      </c>
      <c r="T2794" s="47">
        <f t="shared" ref="T2794" si="10508">IF(S2794="","",S2794*AD$2)</f>
        <v>0</v>
      </c>
      <c r="U2794" s="50">
        <f t="shared" ref="U2794" si="10509">COUNTIF(D2794:D2797,"E&lt;3 ans")</f>
        <v>0</v>
      </c>
      <c r="V2794" s="47">
        <f t="shared" ref="V2794" si="10510">SUM(J2794,L2794,N2794,P2794,R2794,T2794,AE2794)</f>
        <v>0</v>
      </c>
      <c r="W2794" s="44">
        <f t="shared" ref="W2794" si="10511">SUM(O2794,Q2794,S2794)</f>
        <v>0</v>
      </c>
      <c r="X2794"/>
      <c r="Y2794"/>
      <c r="Z2794"/>
      <c r="AA2794"/>
      <c r="AB2794"/>
    </row>
    <row r="2795" spans="1:28" x14ac:dyDescent="0.25">
      <c r="A2795" s="61"/>
      <c r="B2795" s="40"/>
      <c r="D2795" s="42"/>
      <c r="E2795" s="58"/>
      <c r="F2795" s="55"/>
      <c r="G2795" s="55"/>
      <c r="H2795" s="51"/>
      <c r="I2795" s="51"/>
      <c r="J2795" s="48"/>
      <c r="K2795" s="51"/>
      <c r="L2795" s="48"/>
      <c r="M2795" s="51"/>
      <c r="N2795" s="48"/>
      <c r="O2795" s="51"/>
      <c r="P2795" s="48"/>
      <c r="Q2795" s="51"/>
      <c r="R2795" s="48"/>
      <c r="S2795" s="51"/>
      <c r="T2795" s="48"/>
      <c r="U2795" s="51"/>
      <c r="V2795" s="48"/>
      <c r="W2795" s="45"/>
      <c r="X2795"/>
      <c r="Y2795"/>
      <c r="Z2795"/>
      <c r="AA2795"/>
      <c r="AB2795"/>
    </row>
    <row r="2796" spans="1:28" x14ac:dyDescent="0.25">
      <c r="A2796" s="61"/>
      <c r="B2796" s="40"/>
      <c r="D2796" s="42"/>
      <c r="E2796" s="58"/>
      <c r="F2796" s="55"/>
      <c r="G2796" s="55"/>
      <c r="H2796" s="51"/>
      <c r="I2796" s="51"/>
      <c r="J2796" s="48"/>
      <c r="K2796" s="51"/>
      <c r="L2796" s="48"/>
      <c r="M2796" s="51"/>
      <c r="N2796" s="48"/>
      <c r="O2796" s="51"/>
      <c r="P2796" s="48"/>
      <c r="Q2796" s="51"/>
      <c r="R2796" s="48"/>
      <c r="S2796" s="51"/>
      <c r="T2796" s="48"/>
      <c r="U2796" s="51"/>
      <c r="V2796" s="48"/>
      <c r="W2796" s="45"/>
      <c r="X2796"/>
      <c r="Y2796"/>
      <c r="Z2796"/>
      <c r="AA2796"/>
      <c r="AB2796"/>
    </row>
    <row r="2797" spans="1:28" ht="15.75" thickBot="1" x14ac:dyDescent="0.3">
      <c r="A2797" s="62"/>
      <c r="B2797" s="41"/>
      <c r="C2797" s="35"/>
      <c r="D2797" s="25"/>
      <c r="E2797" s="59"/>
      <c r="F2797" s="56"/>
      <c r="G2797" s="56"/>
      <c r="H2797" s="52"/>
      <c r="I2797" s="52"/>
      <c r="J2797" s="53"/>
      <c r="K2797" s="52"/>
      <c r="L2797" s="53"/>
      <c r="M2797" s="52"/>
      <c r="N2797" s="53"/>
      <c r="O2797" s="52"/>
      <c r="P2797" s="53"/>
      <c r="Q2797" s="52"/>
      <c r="R2797" s="53"/>
      <c r="S2797" s="52"/>
      <c r="T2797" s="53"/>
      <c r="U2797" s="52"/>
      <c r="V2797" s="49"/>
      <c r="W2797" s="46"/>
      <c r="X2797"/>
      <c r="Y2797"/>
      <c r="Z2797"/>
      <c r="AA2797"/>
      <c r="AB2797"/>
    </row>
    <row r="2798" spans="1:28" x14ac:dyDescent="0.25">
      <c r="A2798" s="60"/>
      <c r="B2798" s="37" t="str">
        <f>IFERROR(VLOOKUP(A2798,'Listing Clients'!A:K,2,0),"")</f>
        <v/>
      </c>
      <c r="C2798" s="39" t="str">
        <f>IFERROR(VLOOKUP(A2798,'Listing Clients'!A:K,3,0),"")</f>
        <v/>
      </c>
      <c r="D2798" s="24"/>
      <c r="E2798" s="57"/>
      <c r="F2798" s="54"/>
      <c r="G2798" s="54"/>
      <c r="H2798" s="50">
        <f t="shared" ref="H2798" si="10512">G2798-F2798</f>
        <v>0</v>
      </c>
      <c r="I2798" s="50">
        <f t="shared" ref="I2798" si="10513">COUNTIF(D2798:D2801,"Adulte")*H2798</f>
        <v>0</v>
      </c>
      <c r="J2798" s="47">
        <f t="shared" ref="J2798" si="10514">IF(I2798="","",I2798*Y$2)</f>
        <v>0</v>
      </c>
      <c r="K2798" s="50">
        <f t="shared" ref="K2798" si="10515">COUNTIF(D2798:D2801,"E&lt;10 ans")*H2798</f>
        <v>0</v>
      </c>
      <c r="L2798" s="47">
        <f t="shared" si="10365"/>
        <v>0</v>
      </c>
      <c r="M2798" s="50">
        <f t="shared" ref="M2798" si="10516">COUNTIF(D2798:D2801,"Invité")*H2798</f>
        <v>0</v>
      </c>
      <c r="N2798" s="47">
        <f t="shared" ref="N2798" si="10517">IF(M2798="","",M2798*AC$2)</f>
        <v>0</v>
      </c>
      <c r="O2798" s="50">
        <f t="shared" ref="O2798" si="10518">COUNTIF(D2798:D2801,"Adulte")*H2798</f>
        <v>0</v>
      </c>
      <c r="P2798" s="47">
        <f t="shared" ref="P2798" si="10519">IF(O2798="","",O2798*Z$2)</f>
        <v>0</v>
      </c>
      <c r="Q2798" s="50">
        <f t="shared" ref="Q2798" si="10520">COUNTIF(D2798:D2801,"E&lt;10 ans")*H2798</f>
        <v>0</v>
      </c>
      <c r="R2798" s="47">
        <f t="shared" ref="R2798" si="10521">IF(Q2798="","",Q2798*AB$2)</f>
        <v>0</v>
      </c>
      <c r="S2798" s="50">
        <f t="shared" ref="S2798" si="10522">COUNTIF(D2798:D2801,"Invité")*H2798</f>
        <v>0</v>
      </c>
      <c r="T2798" s="47">
        <f t="shared" ref="T2798" si="10523">IF(S2798="","",S2798*AD$2)</f>
        <v>0</v>
      </c>
      <c r="U2798" s="50">
        <f t="shared" ref="U2798" si="10524">COUNTIF(D2798:D2801,"E&lt;3 ans")</f>
        <v>0</v>
      </c>
      <c r="V2798" s="47">
        <f t="shared" ref="V2798" si="10525">SUM(J2798,L2798,N2798,P2798,R2798,T2798,AE2798)</f>
        <v>0</v>
      </c>
      <c r="W2798" s="44">
        <f t="shared" ref="W2798" si="10526">SUM(O2798,Q2798,S2798)</f>
        <v>0</v>
      </c>
      <c r="X2798"/>
      <c r="Y2798"/>
      <c r="Z2798"/>
      <c r="AA2798"/>
      <c r="AB2798"/>
    </row>
    <row r="2799" spans="1:28" x14ac:dyDescent="0.25">
      <c r="A2799" s="61"/>
      <c r="B2799" s="40"/>
      <c r="D2799" s="42"/>
      <c r="E2799" s="58"/>
      <c r="F2799" s="55"/>
      <c r="G2799" s="55"/>
      <c r="H2799" s="51"/>
      <c r="I2799" s="51"/>
      <c r="J2799" s="48"/>
      <c r="K2799" s="51"/>
      <c r="L2799" s="48"/>
      <c r="M2799" s="51"/>
      <c r="N2799" s="48"/>
      <c r="O2799" s="51"/>
      <c r="P2799" s="48"/>
      <c r="Q2799" s="51"/>
      <c r="R2799" s="48"/>
      <c r="S2799" s="51"/>
      <c r="T2799" s="48"/>
      <c r="U2799" s="51"/>
      <c r="V2799" s="48"/>
      <c r="W2799" s="45"/>
      <c r="X2799"/>
      <c r="Y2799"/>
      <c r="Z2799"/>
      <c r="AA2799"/>
      <c r="AB2799"/>
    </row>
    <row r="2800" spans="1:28" x14ac:dyDescent="0.25">
      <c r="A2800" s="61"/>
      <c r="B2800" s="40"/>
      <c r="D2800" s="42"/>
      <c r="E2800" s="58"/>
      <c r="F2800" s="55"/>
      <c r="G2800" s="55"/>
      <c r="H2800" s="51"/>
      <c r="I2800" s="51"/>
      <c r="J2800" s="48"/>
      <c r="K2800" s="51"/>
      <c r="L2800" s="48"/>
      <c r="M2800" s="51"/>
      <c r="N2800" s="48"/>
      <c r="O2800" s="51"/>
      <c r="P2800" s="48"/>
      <c r="Q2800" s="51"/>
      <c r="R2800" s="48"/>
      <c r="S2800" s="51"/>
      <c r="T2800" s="48"/>
      <c r="U2800" s="51"/>
      <c r="V2800" s="48"/>
      <c r="W2800" s="45"/>
      <c r="X2800"/>
      <c r="Y2800"/>
      <c r="Z2800"/>
      <c r="AA2800"/>
      <c r="AB2800"/>
    </row>
    <row r="2801" spans="1:28" ht="15.75" thickBot="1" x14ac:dyDescent="0.3">
      <c r="A2801" s="62"/>
      <c r="B2801" s="41"/>
      <c r="C2801" s="35"/>
      <c r="D2801" s="25"/>
      <c r="E2801" s="59"/>
      <c r="F2801" s="56"/>
      <c r="G2801" s="56"/>
      <c r="H2801" s="52"/>
      <c r="I2801" s="52"/>
      <c r="J2801" s="53"/>
      <c r="K2801" s="52"/>
      <c r="L2801" s="53"/>
      <c r="M2801" s="52"/>
      <c r="N2801" s="53"/>
      <c r="O2801" s="52"/>
      <c r="P2801" s="53"/>
      <c r="Q2801" s="52"/>
      <c r="R2801" s="53"/>
      <c r="S2801" s="52"/>
      <c r="T2801" s="53"/>
      <c r="U2801" s="52"/>
      <c r="V2801" s="49"/>
      <c r="W2801" s="46"/>
      <c r="X2801"/>
      <c r="Y2801"/>
      <c r="Z2801"/>
      <c r="AA2801"/>
      <c r="AB2801"/>
    </row>
    <row r="2802" spans="1:28" x14ac:dyDescent="0.25">
      <c r="A2802" s="60"/>
      <c r="B2802" s="37" t="str">
        <f>IFERROR(VLOOKUP(A2802,'Listing Clients'!A:K,2,0),"")</f>
        <v/>
      </c>
      <c r="C2802" s="39" t="str">
        <f>IFERROR(VLOOKUP(A2802,'Listing Clients'!A:K,3,0),"")</f>
        <v/>
      </c>
      <c r="D2802" s="24"/>
      <c r="E2802" s="57"/>
      <c r="F2802" s="54"/>
      <c r="G2802" s="54"/>
      <c r="H2802" s="50">
        <f t="shared" ref="H2802" si="10527">G2802-F2802</f>
        <v>0</v>
      </c>
      <c r="I2802" s="50">
        <f t="shared" ref="I2802" si="10528">COUNTIF(D2802:D2805,"Adulte")*H2802</f>
        <v>0</v>
      </c>
      <c r="J2802" s="47">
        <f t="shared" ref="J2802" si="10529">IF(I2802="","",I2802*Y$2)</f>
        <v>0</v>
      </c>
      <c r="K2802" s="50">
        <f t="shared" ref="K2802" si="10530">COUNTIF(D2802:D2805,"E&lt;10 ans")*H2802</f>
        <v>0</v>
      </c>
      <c r="L2802" s="47">
        <f t="shared" si="10365"/>
        <v>0</v>
      </c>
      <c r="M2802" s="50">
        <f t="shared" ref="M2802" si="10531">COUNTIF(D2802:D2805,"Invité")*H2802</f>
        <v>0</v>
      </c>
      <c r="N2802" s="47">
        <f t="shared" ref="N2802" si="10532">IF(M2802="","",M2802*AC$2)</f>
        <v>0</v>
      </c>
      <c r="O2802" s="50">
        <f t="shared" ref="O2802" si="10533">COUNTIF(D2802:D2805,"Adulte")*H2802</f>
        <v>0</v>
      </c>
      <c r="P2802" s="47">
        <f t="shared" ref="P2802" si="10534">IF(O2802="","",O2802*Z$2)</f>
        <v>0</v>
      </c>
      <c r="Q2802" s="50">
        <f t="shared" ref="Q2802" si="10535">COUNTIF(D2802:D2805,"E&lt;10 ans")*H2802</f>
        <v>0</v>
      </c>
      <c r="R2802" s="47">
        <f t="shared" ref="R2802" si="10536">IF(Q2802="","",Q2802*AB$2)</f>
        <v>0</v>
      </c>
      <c r="S2802" s="50">
        <f t="shared" ref="S2802" si="10537">COUNTIF(D2802:D2805,"Invité")*H2802</f>
        <v>0</v>
      </c>
      <c r="T2802" s="47">
        <f t="shared" ref="T2802" si="10538">IF(S2802="","",S2802*AD$2)</f>
        <v>0</v>
      </c>
      <c r="U2802" s="50">
        <f t="shared" ref="U2802" si="10539">COUNTIF(D2802:D2805,"E&lt;3 ans")</f>
        <v>0</v>
      </c>
      <c r="V2802" s="47">
        <f t="shared" ref="V2802" si="10540">SUM(J2802,L2802,N2802,P2802,R2802,T2802,AE2802)</f>
        <v>0</v>
      </c>
      <c r="W2802" s="44">
        <f t="shared" ref="W2802" si="10541">SUM(O2802,Q2802,S2802)</f>
        <v>0</v>
      </c>
      <c r="X2802"/>
      <c r="Y2802"/>
      <c r="Z2802"/>
      <c r="AA2802"/>
      <c r="AB2802"/>
    </row>
    <row r="2803" spans="1:28" x14ac:dyDescent="0.25">
      <c r="A2803" s="61"/>
      <c r="B2803" s="40"/>
      <c r="D2803" s="42"/>
      <c r="E2803" s="58"/>
      <c r="F2803" s="55"/>
      <c r="G2803" s="55"/>
      <c r="H2803" s="51"/>
      <c r="I2803" s="51"/>
      <c r="J2803" s="48"/>
      <c r="K2803" s="51"/>
      <c r="L2803" s="48"/>
      <c r="M2803" s="51"/>
      <c r="N2803" s="48"/>
      <c r="O2803" s="51"/>
      <c r="P2803" s="48"/>
      <c r="Q2803" s="51"/>
      <c r="R2803" s="48"/>
      <c r="S2803" s="51"/>
      <c r="T2803" s="48"/>
      <c r="U2803" s="51"/>
      <c r="V2803" s="48"/>
      <c r="W2803" s="45"/>
      <c r="X2803"/>
      <c r="Y2803"/>
      <c r="Z2803"/>
      <c r="AA2803"/>
      <c r="AB2803"/>
    </row>
    <row r="2804" spans="1:28" x14ac:dyDescent="0.25">
      <c r="A2804" s="61"/>
      <c r="B2804" s="40"/>
      <c r="D2804" s="42"/>
      <c r="E2804" s="58"/>
      <c r="F2804" s="55"/>
      <c r="G2804" s="55"/>
      <c r="H2804" s="51"/>
      <c r="I2804" s="51"/>
      <c r="J2804" s="48"/>
      <c r="K2804" s="51"/>
      <c r="L2804" s="48"/>
      <c r="M2804" s="51"/>
      <c r="N2804" s="48"/>
      <c r="O2804" s="51"/>
      <c r="P2804" s="48"/>
      <c r="Q2804" s="51"/>
      <c r="R2804" s="48"/>
      <c r="S2804" s="51"/>
      <c r="T2804" s="48"/>
      <c r="U2804" s="51"/>
      <c r="V2804" s="48"/>
      <c r="W2804" s="45"/>
      <c r="X2804"/>
      <c r="Y2804"/>
      <c r="Z2804"/>
      <c r="AA2804"/>
      <c r="AB2804"/>
    </row>
    <row r="2805" spans="1:28" ht="15.75" thickBot="1" x14ac:dyDescent="0.3">
      <c r="A2805" s="62"/>
      <c r="B2805" s="41"/>
      <c r="C2805" s="35"/>
      <c r="D2805" s="25"/>
      <c r="E2805" s="59"/>
      <c r="F2805" s="56"/>
      <c r="G2805" s="56"/>
      <c r="H2805" s="52"/>
      <c r="I2805" s="52"/>
      <c r="J2805" s="53"/>
      <c r="K2805" s="52"/>
      <c r="L2805" s="53"/>
      <c r="M2805" s="52"/>
      <c r="N2805" s="53"/>
      <c r="O2805" s="52"/>
      <c r="P2805" s="53"/>
      <c r="Q2805" s="52"/>
      <c r="R2805" s="53"/>
      <c r="S2805" s="52"/>
      <c r="T2805" s="53"/>
      <c r="U2805" s="52"/>
      <c r="V2805" s="49"/>
      <c r="W2805" s="46"/>
      <c r="X2805"/>
      <c r="Y2805"/>
      <c r="Z2805"/>
      <c r="AA2805"/>
      <c r="AB2805"/>
    </row>
    <row r="2806" spans="1:28" x14ac:dyDescent="0.25">
      <c r="A2806" s="60"/>
      <c r="B2806" s="37" t="str">
        <f>IFERROR(VLOOKUP(A2806,'Listing Clients'!A:K,2,0),"")</f>
        <v/>
      </c>
      <c r="C2806" s="39" t="str">
        <f>IFERROR(VLOOKUP(A2806,'Listing Clients'!A:K,3,0),"")</f>
        <v/>
      </c>
      <c r="D2806" s="24"/>
      <c r="E2806" s="57"/>
      <c r="F2806" s="54"/>
      <c r="G2806" s="54"/>
      <c r="H2806" s="50">
        <f t="shared" ref="H2806" si="10542">G2806-F2806</f>
        <v>0</v>
      </c>
      <c r="I2806" s="50">
        <f t="shared" ref="I2806" si="10543">COUNTIF(D2806:D2809,"Adulte")*H2806</f>
        <v>0</v>
      </c>
      <c r="J2806" s="47">
        <f t="shared" ref="J2806" si="10544">IF(I2806="","",I2806*Y$2)</f>
        <v>0</v>
      </c>
      <c r="K2806" s="50">
        <f t="shared" ref="K2806" si="10545">COUNTIF(D2806:D2809,"E&lt;10 ans")*H2806</f>
        <v>0</v>
      </c>
      <c r="L2806" s="47">
        <f t="shared" si="10365"/>
        <v>0</v>
      </c>
      <c r="M2806" s="50">
        <f t="shared" ref="M2806" si="10546">COUNTIF(D2806:D2809,"Invité")*H2806</f>
        <v>0</v>
      </c>
      <c r="N2806" s="47">
        <f t="shared" ref="N2806" si="10547">IF(M2806="","",M2806*AC$2)</f>
        <v>0</v>
      </c>
      <c r="O2806" s="50">
        <f t="shared" ref="O2806" si="10548">COUNTIF(D2806:D2809,"Adulte")*H2806</f>
        <v>0</v>
      </c>
      <c r="P2806" s="47">
        <f t="shared" ref="P2806" si="10549">IF(O2806="","",O2806*Z$2)</f>
        <v>0</v>
      </c>
      <c r="Q2806" s="50">
        <f t="shared" ref="Q2806" si="10550">COUNTIF(D2806:D2809,"E&lt;10 ans")*H2806</f>
        <v>0</v>
      </c>
      <c r="R2806" s="47">
        <f t="shared" ref="R2806" si="10551">IF(Q2806="","",Q2806*AB$2)</f>
        <v>0</v>
      </c>
      <c r="S2806" s="50">
        <f t="shared" ref="S2806" si="10552">COUNTIF(D2806:D2809,"Invité")*H2806</f>
        <v>0</v>
      </c>
      <c r="T2806" s="47">
        <f t="shared" ref="T2806" si="10553">IF(S2806="","",S2806*AD$2)</f>
        <v>0</v>
      </c>
      <c r="U2806" s="50">
        <f t="shared" ref="U2806" si="10554">COUNTIF(D2806:D2809,"E&lt;3 ans")</f>
        <v>0</v>
      </c>
      <c r="V2806" s="47">
        <f t="shared" ref="V2806" si="10555">SUM(J2806,L2806,N2806,P2806,R2806,T2806,AE2806)</f>
        <v>0</v>
      </c>
      <c r="W2806" s="44">
        <f t="shared" ref="W2806" si="10556">SUM(O2806,Q2806,S2806)</f>
        <v>0</v>
      </c>
      <c r="X2806"/>
      <c r="Y2806"/>
      <c r="Z2806"/>
      <c r="AA2806"/>
      <c r="AB2806"/>
    </row>
    <row r="2807" spans="1:28" x14ac:dyDescent="0.25">
      <c r="A2807" s="61"/>
      <c r="B2807" s="40"/>
      <c r="D2807" s="42"/>
      <c r="E2807" s="58"/>
      <c r="F2807" s="55"/>
      <c r="G2807" s="55"/>
      <c r="H2807" s="51"/>
      <c r="I2807" s="51"/>
      <c r="J2807" s="48"/>
      <c r="K2807" s="51"/>
      <c r="L2807" s="48"/>
      <c r="M2807" s="51"/>
      <c r="N2807" s="48"/>
      <c r="O2807" s="51"/>
      <c r="P2807" s="48"/>
      <c r="Q2807" s="51"/>
      <c r="R2807" s="48"/>
      <c r="S2807" s="51"/>
      <c r="T2807" s="48"/>
      <c r="U2807" s="51"/>
      <c r="V2807" s="48"/>
      <c r="W2807" s="45"/>
      <c r="X2807"/>
      <c r="Y2807"/>
      <c r="Z2807"/>
      <c r="AA2807"/>
      <c r="AB2807"/>
    </row>
    <row r="2808" spans="1:28" x14ac:dyDescent="0.25">
      <c r="A2808" s="61"/>
      <c r="B2808" s="40"/>
      <c r="D2808" s="42"/>
      <c r="E2808" s="58"/>
      <c r="F2808" s="55"/>
      <c r="G2808" s="55"/>
      <c r="H2808" s="51"/>
      <c r="I2808" s="51"/>
      <c r="J2808" s="48"/>
      <c r="K2808" s="51"/>
      <c r="L2808" s="48"/>
      <c r="M2808" s="51"/>
      <c r="N2808" s="48"/>
      <c r="O2808" s="51"/>
      <c r="P2808" s="48"/>
      <c r="Q2808" s="51"/>
      <c r="R2808" s="48"/>
      <c r="S2808" s="51"/>
      <c r="T2808" s="48"/>
      <c r="U2808" s="51"/>
      <c r="V2808" s="48"/>
      <c r="W2808" s="45"/>
      <c r="X2808"/>
      <c r="Y2808"/>
      <c r="Z2808"/>
      <c r="AA2808"/>
      <c r="AB2808"/>
    </row>
    <row r="2809" spans="1:28" ht="15.75" thickBot="1" x14ac:dyDescent="0.3">
      <c r="A2809" s="62"/>
      <c r="B2809" s="41"/>
      <c r="C2809" s="35"/>
      <c r="D2809" s="25"/>
      <c r="E2809" s="59"/>
      <c r="F2809" s="56"/>
      <c r="G2809" s="56"/>
      <c r="H2809" s="52"/>
      <c r="I2809" s="52"/>
      <c r="J2809" s="53"/>
      <c r="K2809" s="52"/>
      <c r="L2809" s="53"/>
      <c r="M2809" s="52"/>
      <c r="N2809" s="53"/>
      <c r="O2809" s="52"/>
      <c r="P2809" s="53"/>
      <c r="Q2809" s="52"/>
      <c r="R2809" s="53"/>
      <c r="S2809" s="52"/>
      <c r="T2809" s="53"/>
      <c r="U2809" s="52"/>
      <c r="V2809" s="49"/>
      <c r="W2809" s="46"/>
      <c r="X2809"/>
      <c r="Y2809"/>
      <c r="Z2809"/>
      <c r="AA2809"/>
      <c r="AB2809"/>
    </row>
    <row r="2810" spans="1:28" x14ac:dyDescent="0.25">
      <c r="A2810" s="60"/>
      <c r="B2810" s="37" t="str">
        <f>IFERROR(VLOOKUP(A2810,'Listing Clients'!A:K,2,0),"")</f>
        <v/>
      </c>
      <c r="C2810" s="39" t="str">
        <f>IFERROR(VLOOKUP(A2810,'Listing Clients'!A:K,3,0),"")</f>
        <v/>
      </c>
      <c r="D2810" s="24"/>
      <c r="E2810" s="57"/>
      <c r="F2810" s="54"/>
      <c r="G2810" s="54"/>
      <c r="H2810" s="50">
        <f t="shared" ref="H2810" si="10557">G2810-F2810</f>
        <v>0</v>
      </c>
      <c r="I2810" s="50">
        <f t="shared" ref="I2810" si="10558">COUNTIF(D2810:D2813,"Adulte")*H2810</f>
        <v>0</v>
      </c>
      <c r="J2810" s="47">
        <f t="shared" ref="J2810" si="10559">IF(I2810="","",I2810*Y$2)</f>
        <v>0</v>
      </c>
      <c r="K2810" s="50">
        <f t="shared" ref="K2810" si="10560">COUNTIF(D2810:D2813,"E&lt;10 ans")*H2810</f>
        <v>0</v>
      </c>
      <c r="L2810" s="47">
        <f t="shared" si="10365"/>
        <v>0</v>
      </c>
      <c r="M2810" s="50">
        <f t="shared" ref="M2810" si="10561">COUNTIF(D2810:D2813,"Invité")*H2810</f>
        <v>0</v>
      </c>
      <c r="N2810" s="47">
        <f t="shared" ref="N2810" si="10562">IF(M2810="","",M2810*AC$2)</f>
        <v>0</v>
      </c>
      <c r="O2810" s="50">
        <f t="shared" ref="O2810" si="10563">COUNTIF(D2810:D2813,"Adulte")*H2810</f>
        <v>0</v>
      </c>
      <c r="P2810" s="47">
        <f t="shared" ref="P2810" si="10564">IF(O2810="","",O2810*Z$2)</f>
        <v>0</v>
      </c>
      <c r="Q2810" s="50">
        <f t="shared" ref="Q2810" si="10565">COUNTIF(D2810:D2813,"E&lt;10 ans")*H2810</f>
        <v>0</v>
      </c>
      <c r="R2810" s="47">
        <f t="shared" ref="R2810" si="10566">IF(Q2810="","",Q2810*AB$2)</f>
        <v>0</v>
      </c>
      <c r="S2810" s="50">
        <f t="shared" ref="S2810" si="10567">COUNTIF(D2810:D2813,"Invité")*H2810</f>
        <v>0</v>
      </c>
      <c r="T2810" s="47">
        <f t="shared" ref="T2810" si="10568">IF(S2810="","",S2810*AD$2)</f>
        <v>0</v>
      </c>
      <c r="U2810" s="50">
        <f t="shared" ref="U2810" si="10569">COUNTIF(D2810:D2813,"E&lt;3 ans")</f>
        <v>0</v>
      </c>
      <c r="V2810" s="47">
        <f t="shared" ref="V2810" si="10570">SUM(J2810,L2810,N2810,P2810,R2810,T2810,AE2810)</f>
        <v>0</v>
      </c>
      <c r="W2810" s="44">
        <f t="shared" ref="W2810" si="10571">SUM(O2810,Q2810,S2810)</f>
        <v>0</v>
      </c>
      <c r="X2810"/>
      <c r="Y2810"/>
      <c r="Z2810"/>
      <c r="AA2810"/>
      <c r="AB2810"/>
    </row>
    <row r="2811" spans="1:28" x14ac:dyDescent="0.25">
      <c r="A2811" s="61"/>
      <c r="B2811" s="40"/>
      <c r="D2811" s="42"/>
      <c r="E2811" s="58"/>
      <c r="F2811" s="55"/>
      <c r="G2811" s="55"/>
      <c r="H2811" s="51"/>
      <c r="I2811" s="51"/>
      <c r="J2811" s="48"/>
      <c r="K2811" s="51"/>
      <c r="L2811" s="48"/>
      <c r="M2811" s="51"/>
      <c r="N2811" s="48"/>
      <c r="O2811" s="51"/>
      <c r="P2811" s="48"/>
      <c r="Q2811" s="51"/>
      <c r="R2811" s="48"/>
      <c r="S2811" s="51"/>
      <c r="T2811" s="48"/>
      <c r="U2811" s="51"/>
      <c r="V2811" s="48"/>
      <c r="W2811" s="45"/>
      <c r="X2811"/>
      <c r="Y2811"/>
      <c r="Z2811"/>
      <c r="AA2811"/>
      <c r="AB2811"/>
    </row>
    <row r="2812" spans="1:28" x14ac:dyDescent="0.25">
      <c r="A2812" s="61"/>
      <c r="B2812" s="40"/>
      <c r="D2812" s="42"/>
      <c r="E2812" s="58"/>
      <c r="F2812" s="55"/>
      <c r="G2812" s="55"/>
      <c r="H2812" s="51"/>
      <c r="I2812" s="51"/>
      <c r="J2812" s="48"/>
      <c r="K2812" s="51"/>
      <c r="L2812" s="48"/>
      <c r="M2812" s="51"/>
      <c r="N2812" s="48"/>
      <c r="O2812" s="51"/>
      <c r="P2812" s="48"/>
      <c r="Q2812" s="51"/>
      <c r="R2812" s="48"/>
      <c r="S2812" s="51"/>
      <c r="T2812" s="48"/>
      <c r="U2812" s="51"/>
      <c r="V2812" s="48"/>
      <c r="W2812" s="45"/>
      <c r="X2812"/>
      <c r="Y2812"/>
      <c r="Z2812"/>
      <c r="AA2812"/>
      <c r="AB2812"/>
    </row>
    <row r="2813" spans="1:28" ht="15.75" thickBot="1" x14ac:dyDescent="0.3">
      <c r="A2813" s="62"/>
      <c r="B2813" s="41"/>
      <c r="C2813" s="35"/>
      <c r="D2813" s="25"/>
      <c r="E2813" s="59"/>
      <c r="F2813" s="56"/>
      <c r="G2813" s="56"/>
      <c r="H2813" s="52"/>
      <c r="I2813" s="52"/>
      <c r="J2813" s="53"/>
      <c r="K2813" s="52"/>
      <c r="L2813" s="53"/>
      <c r="M2813" s="52"/>
      <c r="N2813" s="53"/>
      <c r="O2813" s="52"/>
      <c r="P2813" s="53"/>
      <c r="Q2813" s="52"/>
      <c r="R2813" s="53"/>
      <c r="S2813" s="52"/>
      <c r="T2813" s="53"/>
      <c r="U2813" s="52"/>
      <c r="V2813" s="49"/>
      <c r="W2813" s="46"/>
      <c r="X2813"/>
      <c r="Y2813"/>
      <c r="Z2813"/>
      <c r="AA2813"/>
      <c r="AB2813"/>
    </row>
    <row r="2814" spans="1:28" x14ac:dyDescent="0.25">
      <c r="A2814" s="60"/>
      <c r="B2814" s="37" t="str">
        <f>IFERROR(VLOOKUP(A2814,'Listing Clients'!A:K,2,0),"")</f>
        <v/>
      </c>
      <c r="C2814" s="39" t="str">
        <f>IFERROR(VLOOKUP(A2814,'Listing Clients'!A:K,3,0),"")</f>
        <v/>
      </c>
      <c r="D2814" s="24"/>
      <c r="E2814" s="57"/>
      <c r="F2814" s="54"/>
      <c r="G2814" s="54"/>
      <c r="H2814" s="50">
        <f t="shared" ref="H2814" si="10572">G2814-F2814</f>
        <v>0</v>
      </c>
      <c r="I2814" s="50">
        <f t="shared" ref="I2814" si="10573">COUNTIF(D2814:D2817,"Adulte")*H2814</f>
        <v>0</v>
      </c>
      <c r="J2814" s="47">
        <f t="shared" ref="J2814" si="10574">IF(I2814="","",I2814*Y$2)</f>
        <v>0</v>
      </c>
      <c r="K2814" s="50">
        <f t="shared" ref="K2814" si="10575">COUNTIF(D2814:D2817,"E&lt;10 ans")*H2814</f>
        <v>0</v>
      </c>
      <c r="L2814" s="47">
        <f t="shared" si="10365"/>
        <v>0</v>
      </c>
      <c r="M2814" s="50">
        <f t="shared" ref="M2814" si="10576">COUNTIF(D2814:D2817,"Invité")*H2814</f>
        <v>0</v>
      </c>
      <c r="N2814" s="47">
        <f t="shared" ref="N2814" si="10577">IF(M2814="","",M2814*AC$2)</f>
        <v>0</v>
      </c>
      <c r="O2814" s="50">
        <f t="shared" ref="O2814" si="10578">COUNTIF(D2814:D2817,"Adulte")*H2814</f>
        <v>0</v>
      </c>
      <c r="P2814" s="47">
        <f t="shared" ref="P2814" si="10579">IF(O2814="","",O2814*Z$2)</f>
        <v>0</v>
      </c>
      <c r="Q2814" s="50">
        <f t="shared" ref="Q2814" si="10580">COUNTIF(D2814:D2817,"E&lt;10 ans")*H2814</f>
        <v>0</v>
      </c>
      <c r="R2814" s="47">
        <f t="shared" ref="R2814" si="10581">IF(Q2814="","",Q2814*AB$2)</f>
        <v>0</v>
      </c>
      <c r="S2814" s="50">
        <f t="shared" ref="S2814" si="10582">COUNTIF(D2814:D2817,"Invité")*H2814</f>
        <v>0</v>
      </c>
      <c r="T2814" s="47">
        <f t="shared" ref="T2814" si="10583">IF(S2814="","",S2814*AD$2)</f>
        <v>0</v>
      </c>
      <c r="U2814" s="50">
        <f t="shared" ref="U2814" si="10584">COUNTIF(D2814:D2817,"E&lt;3 ans")</f>
        <v>0</v>
      </c>
      <c r="V2814" s="47">
        <f t="shared" ref="V2814" si="10585">SUM(J2814,L2814,N2814,P2814,R2814,T2814,AE2814)</f>
        <v>0</v>
      </c>
      <c r="W2814" s="44">
        <f t="shared" ref="W2814" si="10586">SUM(O2814,Q2814,S2814)</f>
        <v>0</v>
      </c>
      <c r="X2814"/>
      <c r="Y2814"/>
      <c r="Z2814"/>
      <c r="AA2814"/>
      <c r="AB2814"/>
    </row>
    <row r="2815" spans="1:28" x14ac:dyDescent="0.25">
      <c r="A2815" s="61"/>
      <c r="B2815" s="40"/>
      <c r="D2815" s="42"/>
      <c r="E2815" s="58"/>
      <c r="F2815" s="55"/>
      <c r="G2815" s="55"/>
      <c r="H2815" s="51"/>
      <c r="I2815" s="51"/>
      <c r="J2815" s="48"/>
      <c r="K2815" s="51"/>
      <c r="L2815" s="48"/>
      <c r="M2815" s="51"/>
      <c r="N2815" s="48"/>
      <c r="O2815" s="51"/>
      <c r="P2815" s="48"/>
      <c r="Q2815" s="51"/>
      <c r="R2815" s="48"/>
      <c r="S2815" s="51"/>
      <c r="T2815" s="48"/>
      <c r="U2815" s="51"/>
      <c r="V2815" s="48"/>
      <c r="W2815" s="45"/>
      <c r="X2815"/>
      <c r="Y2815"/>
      <c r="Z2815"/>
      <c r="AA2815"/>
      <c r="AB2815"/>
    </row>
    <row r="2816" spans="1:28" x14ac:dyDescent="0.25">
      <c r="A2816" s="61"/>
      <c r="B2816" s="40"/>
      <c r="D2816" s="42"/>
      <c r="E2816" s="58"/>
      <c r="F2816" s="55"/>
      <c r="G2816" s="55"/>
      <c r="H2816" s="51"/>
      <c r="I2816" s="51"/>
      <c r="J2816" s="48"/>
      <c r="K2816" s="51"/>
      <c r="L2816" s="48"/>
      <c r="M2816" s="51"/>
      <c r="N2816" s="48"/>
      <c r="O2816" s="51"/>
      <c r="P2816" s="48"/>
      <c r="Q2816" s="51"/>
      <c r="R2816" s="48"/>
      <c r="S2816" s="51"/>
      <c r="T2816" s="48"/>
      <c r="U2816" s="51"/>
      <c r="V2816" s="48"/>
      <c r="W2816" s="45"/>
      <c r="X2816"/>
      <c r="Y2816"/>
      <c r="Z2816"/>
      <c r="AA2816"/>
      <c r="AB2816"/>
    </row>
    <row r="2817" spans="1:28" ht="15.75" thickBot="1" x14ac:dyDescent="0.3">
      <c r="A2817" s="62"/>
      <c r="B2817" s="41"/>
      <c r="C2817" s="35"/>
      <c r="D2817" s="25"/>
      <c r="E2817" s="59"/>
      <c r="F2817" s="56"/>
      <c r="G2817" s="56"/>
      <c r="H2817" s="52"/>
      <c r="I2817" s="52"/>
      <c r="J2817" s="53"/>
      <c r="K2817" s="52"/>
      <c r="L2817" s="53"/>
      <c r="M2817" s="52"/>
      <c r="N2817" s="53"/>
      <c r="O2817" s="52"/>
      <c r="P2817" s="53"/>
      <c r="Q2817" s="52"/>
      <c r="R2817" s="53"/>
      <c r="S2817" s="52"/>
      <c r="T2817" s="53"/>
      <c r="U2817" s="52"/>
      <c r="V2817" s="49"/>
      <c r="W2817" s="46"/>
      <c r="X2817"/>
      <c r="Y2817"/>
      <c r="Z2817"/>
      <c r="AA2817"/>
      <c r="AB2817"/>
    </row>
    <row r="2818" spans="1:28" x14ac:dyDescent="0.25">
      <c r="A2818" s="60"/>
      <c r="B2818" s="37" t="str">
        <f>IFERROR(VLOOKUP(A2818,'Listing Clients'!A:K,2,0),"")</f>
        <v/>
      </c>
      <c r="C2818" s="39" t="str">
        <f>IFERROR(VLOOKUP(A2818,'Listing Clients'!A:K,3,0),"")</f>
        <v/>
      </c>
      <c r="D2818" s="24"/>
      <c r="E2818" s="57"/>
      <c r="F2818" s="54"/>
      <c r="G2818" s="54"/>
      <c r="H2818" s="50">
        <f t="shared" ref="H2818" si="10587">G2818-F2818</f>
        <v>0</v>
      </c>
      <c r="I2818" s="50">
        <f t="shared" ref="I2818" si="10588">COUNTIF(D2818:D2821,"Adulte")*H2818</f>
        <v>0</v>
      </c>
      <c r="J2818" s="47">
        <f t="shared" ref="J2818" si="10589">IF(I2818="","",I2818*Y$2)</f>
        <v>0</v>
      </c>
      <c r="K2818" s="50">
        <f t="shared" ref="K2818" si="10590">COUNTIF(D2818:D2821,"E&lt;10 ans")*H2818</f>
        <v>0</v>
      </c>
      <c r="L2818" s="47">
        <f t="shared" si="10365"/>
        <v>0</v>
      </c>
      <c r="M2818" s="50">
        <f t="shared" ref="M2818" si="10591">COUNTIF(D2818:D2821,"Invité")*H2818</f>
        <v>0</v>
      </c>
      <c r="N2818" s="47">
        <f t="shared" ref="N2818" si="10592">IF(M2818="","",M2818*AC$2)</f>
        <v>0</v>
      </c>
      <c r="O2818" s="50">
        <f t="shared" ref="O2818" si="10593">COUNTIF(D2818:D2821,"Adulte")*H2818</f>
        <v>0</v>
      </c>
      <c r="P2818" s="47">
        <f t="shared" ref="P2818" si="10594">IF(O2818="","",O2818*Z$2)</f>
        <v>0</v>
      </c>
      <c r="Q2818" s="50">
        <f t="shared" ref="Q2818" si="10595">COUNTIF(D2818:D2821,"E&lt;10 ans")*H2818</f>
        <v>0</v>
      </c>
      <c r="R2818" s="47">
        <f t="shared" ref="R2818" si="10596">IF(Q2818="","",Q2818*AB$2)</f>
        <v>0</v>
      </c>
      <c r="S2818" s="50">
        <f t="shared" ref="S2818" si="10597">COUNTIF(D2818:D2821,"Invité")*H2818</f>
        <v>0</v>
      </c>
      <c r="T2818" s="47">
        <f t="shared" ref="T2818" si="10598">IF(S2818="","",S2818*AD$2)</f>
        <v>0</v>
      </c>
      <c r="U2818" s="50">
        <f t="shared" ref="U2818" si="10599">COUNTIF(D2818:D2821,"E&lt;3 ans")</f>
        <v>0</v>
      </c>
      <c r="V2818" s="47">
        <f t="shared" ref="V2818" si="10600">SUM(J2818,L2818,N2818,P2818,R2818,T2818,AE2818)</f>
        <v>0</v>
      </c>
      <c r="W2818" s="44">
        <f t="shared" ref="W2818" si="10601">SUM(O2818,Q2818,S2818)</f>
        <v>0</v>
      </c>
      <c r="X2818"/>
      <c r="Y2818"/>
      <c r="Z2818"/>
      <c r="AA2818"/>
      <c r="AB2818"/>
    </row>
    <row r="2819" spans="1:28" x14ac:dyDescent="0.25">
      <c r="A2819" s="61"/>
      <c r="B2819" s="40"/>
      <c r="D2819" s="42"/>
      <c r="E2819" s="58"/>
      <c r="F2819" s="55"/>
      <c r="G2819" s="55"/>
      <c r="H2819" s="51"/>
      <c r="I2819" s="51"/>
      <c r="J2819" s="48"/>
      <c r="K2819" s="51"/>
      <c r="L2819" s="48"/>
      <c r="M2819" s="51"/>
      <c r="N2819" s="48"/>
      <c r="O2819" s="51"/>
      <c r="P2819" s="48"/>
      <c r="Q2819" s="51"/>
      <c r="R2819" s="48"/>
      <c r="S2819" s="51"/>
      <c r="T2819" s="48"/>
      <c r="U2819" s="51"/>
      <c r="V2819" s="48"/>
      <c r="W2819" s="45"/>
      <c r="X2819"/>
      <c r="Y2819"/>
      <c r="Z2819"/>
      <c r="AA2819"/>
      <c r="AB2819"/>
    </row>
    <row r="2820" spans="1:28" x14ac:dyDescent="0.25">
      <c r="A2820" s="61"/>
      <c r="B2820" s="40"/>
      <c r="D2820" s="42"/>
      <c r="E2820" s="58"/>
      <c r="F2820" s="55"/>
      <c r="G2820" s="55"/>
      <c r="H2820" s="51"/>
      <c r="I2820" s="51"/>
      <c r="J2820" s="48"/>
      <c r="K2820" s="51"/>
      <c r="L2820" s="48"/>
      <c r="M2820" s="51"/>
      <c r="N2820" s="48"/>
      <c r="O2820" s="51"/>
      <c r="P2820" s="48"/>
      <c r="Q2820" s="51"/>
      <c r="R2820" s="48"/>
      <c r="S2820" s="51"/>
      <c r="T2820" s="48"/>
      <c r="U2820" s="51"/>
      <c r="V2820" s="48"/>
      <c r="W2820" s="45"/>
      <c r="X2820"/>
      <c r="Y2820"/>
      <c r="Z2820"/>
      <c r="AA2820"/>
      <c r="AB2820"/>
    </row>
    <row r="2821" spans="1:28" ht="15.75" thickBot="1" x14ac:dyDescent="0.3">
      <c r="A2821" s="62"/>
      <c r="B2821" s="41"/>
      <c r="C2821" s="35"/>
      <c r="D2821" s="25"/>
      <c r="E2821" s="59"/>
      <c r="F2821" s="56"/>
      <c r="G2821" s="56"/>
      <c r="H2821" s="52"/>
      <c r="I2821" s="52"/>
      <c r="J2821" s="53"/>
      <c r="K2821" s="52"/>
      <c r="L2821" s="53"/>
      <c r="M2821" s="52"/>
      <c r="N2821" s="53"/>
      <c r="O2821" s="52"/>
      <c r="P2821" s="53"/>
      <c r="Q2821" s="52"/>
      <c r="R2821" s="53"/>
      <c r="S2821" s="52"/>
      <c r="T2821" s="53"/>
      <c r="U2821" s="52"/>
      <c r="V2821" s="49"/>
      <c r="W2821" s="46"/>
      <c r="X2821"/>
      <c r="Y2821"/>
      <c r="Z2821"/>
      <c r="AA2821"/>
      <c r="AB2821"/>
    </row>
    <row r="2822" spans="1:28" x14ac:dyDescent="0.25">
      <c r="A2822" s="60"/>
      <c r="B2822" s="37" t="str">
        <f>IFERROR(VLOOKUP(A2822,'Listing Clients'!A:K,2,0),"")</f>
        <v/>
      </c>
      <c r="C2822" s="39" t="str">
        <f>IFERROR(VLOOKUP(A2822,'Listing Clients'!A:K,3,0),"")</f>
        <v/>
      </c>
      <c r="D2822" s="24"/>
      <c r="E2822" s="57"/>
      <c r="F2822" s="54"/>
      <c r="G2822" s="54"/>
      <c r="H2822" s="50">
        <f t="shared" ref="H2822" si="10602">G2822-F2822</f>
        <v>0</v>
      </c>
      <c r="I2822" s="50">
        <f t="shared" ref="I2822" si="10603">COUNTIF(D2822:D2825,"Adulte")*H2822</f>
        <v>0</v>
      </c>
      <c r="J2822" s="47">
        <f t="shared" ref="J2822" si="10604">IF(I2822="","",I2822*Y$2)</f>
        <v>0</v>
      </c>
      <c r="K2822" s="50">
        <f t="shared" ref="K2822" si="10605">COUNTIF(D2822:D2825,"E&lt;10 ans")*H2822</f>
        <v>0</v>
      </c>
      <c r="L2822" s="47">
        <f t="shared" ref="L2822:L2882" si="10606">IF(K2822="","",K2822*AA$2)</f>
        <v>0</v>
      </c>
      <c r="M2822" s="50">
        <f t="shared" ref="M2822" si="10607">COUNTIF(D2822:D2825,"Invité")*H2822</f>
        <v>0</v>
      </c>
      <c r="N2822" s="47">
        <f t="shared" ref="N2822" si="10608">IF(M2822="","",M2822*AC$2)</f>
        <v>0</v>
      </c>
      <c r="O2822" s="50">
        <f t="shared" ref="O2822" si="10609">COUNTIF(D2822:D2825,"Adulte")*H2822</f>
        <v>0</v>
      </c>
      <c r="P2822" s="47">
        <f t="shared" ref="P2822" si="10610">IF(O2822="","",O2822*Z$2)</f>
        <v>0</v>
      </c>
      <c r="Q2822" s="50">
        <f t="shared" ref="Q2822" si="10611">COUNTIF(D2822:D2825,"E&lt;10 ans")*H2822</f>
        <v>0</v>
      </c>
      <c r="R2822" s="47">
        <f t="shared" ref="R2822" si="10612">IF(Q2822="","",Q2822*AB$2)</f>
        <v>0</v>
      </c>
      <c r="S2822" s="50">
        <f t="shared" ref="S2822" si="10613">COUNTIF(D2822:D2825,"Invité")*H2822</f>
        <v>0</v>
      </c>
      <c r="T2822" s="47">
        <f t="shared" ref="T2822" si="10614">IF(S2822="","",S2822*AD$2)</f>
        <v>0</v>
      </c>
      <c r="U2822" s="50">
        <f t="shared" ref="U2822" si="10615">COUNTIF(D2822:D2825,"E&lt;3 ans")</f>
        <v>0</v>
      </c>
      <c r="V2822" s="47">
        <f t="shared" ref="V2822" si="10616">SUM(J2822,L2822,N2822,P2822,R2822,T2822,AE2822)</f>
        <v>0</v>
      </c>
      <c r="W2822" s="44">
        <f t="shared" ref="W2822" si="10617">SUM(O2822,Q2822,S2822)</f>
        <v>0</v>
      </c>
      <c r="X2822"/>
      <c r="Y2822"/>
      <c r="Z2822"/>
      <c r="AA2822"/>
      <c r="AB2822"/>
    </row>
    <row r="2823" spans="1:28" x14ac:dyDescent="0.25">
      <c r="A2823" s="61"/>
      <c r="B2823" s="40"/>
      <c r="D2823" s="42"/>
      <c r="E2823" s="58"/>
      <c r="F2823" s="55"/>
      <c r="G2823" s="55"/>
      <c r="H2823" s="51"/>
      <c r="I2823" s="51"/>
      <c r="J2823" s="48"/>
      <c r="K2823" s="51"/>
      <c r="L2823" s="48"/>
      <c r="M2823" s="51"/>
      <c r="N2823" s="48"/>
      <c r="O2823" s="51"/>
      <c r="P2823" s="48"/>
      <c r="Q2823" s="51"/>
      <c r="R2823" s="48"/>
      <c r="S2823" s="51"/>
      <c r="T2823" s="48"/>
      <c r="U2823" s="51"/>
      <c r="V2823" s="48"/>
      <c r="W2823" s="45"/>
      <c r="X2823"/>
      <c r="Y2823"/>
      <c r="Z2823"/>
      <c r="AA2823"/>
      <c r="AB2823"/>
    </row>
    <row r="2824" spans="1:28" x14ac:dyDescent="0.25">
      <c r="A2824" s="61"/>
      <c r="B2824" s="40"/>
      <c r="D2824" s="42"/>
      <c r="E2824" s="58"/>
      <c r="F2824" s="55"/>
      <c r="G2824" s="55"/>
      <c r="H2824" s="51"/>
      <c r="I2824" s="51"/>
      <c r="J2824" s="48"/>
      <c r="K2824" s="51"/>
      <c r="L2824" s="48"/>
      <c r="M2824" s="51"/>
      <c r="N2824" s="48"/>
      <c r="O2824" s="51"/>
      <c r="P2824" s="48"/>
      <c r="Q2824" s="51"/>
      <c r="R2824" s="48"/>
      <c r="S2824" s="51"/>
      <c r="T2824" s="48"/>
      <c r="U2824" s="51"/>
      <c r="V2824" s="48"/>
      <c r="W2824" s="45"/>
      <c r="X2824"/>
      <c r="Y2824"/>
      <c r="Z2824"/>
      <c r="AA2824"/>
      <c r="AB2824"/>
    </row>
    <row r="2825" spans="1:28" ht="15.75" thickBot="1" x14ac:dyDescent="0.3">
      <c r="A2825" s="62"/>
      <c r="B2825" s="41"/>
      <c r="C2825" s="35"/>
      <c r="D2825" s="25"/>
      <c r="E2825" s="59"/>
      <c r="F2825" s="56"/>
      <c r="G2825" s="56"/>
      <c r="H2825" s="52"/>
      <c r="I2825" s="52"/>
      <c r="J2825" s="53"/>
      <c r="K2825" s="52"/>
      <c r="L2825" s="53"/>
      <c r="M2825" s="52"/>
      <c r="N2825" s="53"/>
      <c r="O2825" s="52"/>
      <c r="P2825" s="53"/>
      <c r="Q2825" s="52"/>
      <c r="R2825" s="53"/>
      <c r="S2825" s="52"/>
      <c r="T2825" s="53"/>
      <c r="U2825" s="52"/>
      <c r="V2825" s="49"/>
      <c r="W2825" s="46"/>
      <c r="X2825"/>
      <c r="Y2825"/>
      <c r="Z2825"/>
      <c r="AA2825"/>
      <c r="AB2825"/>
    </row>
    <row r="2826" spans="1:28" x14ac:dyDescent="0.25">
      <c r="A2826" s="60"/>
      <c r="B2826" s="37" t="str">
        <f>IFERROR(VLOOKUP(A2826,'Listing Clients'!A:K,2,0),"")</f>
        <v/>
      </c>
      <c r="C2826" s="39" t="str">
        <f>IFERROR(VLOOKUP(A2826,'Listing Clients'!A:K,3,0),"")</f>
        <v/>
      </c>
      <c r="D2826" s="24"/>
      <c r="E2826" s="57"/>
      <c r="F2826" s="54"/>
      <c r="G2826" s="54"/>
      <c r="H2826" s="50">
        <f t="shared" ref="H2826" si="10618">G2826-F2826</f>
        <v>0</v>
      </c>
      <c r="I2826" s="50">
        <f t="shared" ref="I2826" si="10619">COUNTIF(D2826:D2829,"Adulte")*H2826</f>
        <v>0</v>
      </c>
      <c r="J2826" s="47">
        <f t="shared" ref="J2826" si="10620">IF(I2826="","",I2826*Y$2)</f>
        <v>0</v>
      </c>
      <c r="K2826" s="50">
        <f t="shared" ref="K2826" si="10621">COUNTIF(D2826:D2829,"E&lt;10 ans")*H2826</f>
        <v>0</v>
      </c>
      <c r="L2826" s="47">
        <f t="shared" si="10606"/>
        <v>0</v>
      </c>
      <c r="M2826" s="50">
        <f t="shared" ref="M2826" si="10622">COUNTIF(D2826:D2829,"Invité")*H2826</f>
        <v>0</v>
      </c>
      <c r="N2826" s="47">
        <f t="shared" ref="N2826" si="10623">IF(M2826="","",M2826*AC$2)</f>
        <v>0</v>
      </c>
      <c r="O2826" s="50">
        <f t="shared" ref="O2826" si="10624">COUNTIF(D2826:D2829,"Adulte")*H2826</f>
        <v>0</v>
      </c>
      <c r="P2826" s="47">
        <f t="shared" ref="P2826" si="10625">IF(O2826="","",O2826*Z$2)</f>
        <v>0</v>
      </c>
      <c r="Q2826" s="50">
        <f t="shared" ref="Q2826" si="10626">COUNTIF(D2826:D2829,"E&lt;10 ans")*H2826</f>
        <v>0</v>
      </c>
      <c r="R2826" s="47">
        <f t="shared" ref="R2826" si="10627">IF(Q2826="","",Q2826*AB$2)</f>
        <v>0</v>
      </c>
      <c r="S2826" s="50">
        <f t="shared" ref="S2826" si="10628">COUNTIF(D2826:D2829,"Invité")*H2826</f>
        <v>0</v>
      </c>
      <c r="T2826" s="47">
        <f t="shared" ref="T2826" si="10629">IF(S2826="","",S2826*AD$2)</f>
        <v>0</v>
      </c>
      <c r="U2826" s="50">
        <f t="shared" ref="U2826" si="10630">COUNTIF(D2826:D2829,"E&lt;3 ans")</f>
        <v>0</v>
      </c>
      <c r="V2826" s="47">
        <f t="shared" ref="V2826" si="10631">SUM(J2826,L2826,N2826,P2826,R2826,T2826,AE2826)</f>
        <v>0</v>
      </c>
      <c r="W2826" s="44">
        <f t="shared" ref="W2826" si="10632">SUM(O2826,Q2826,S2826)</f>
        <v>0</v>
      </c>
      <c r="X2826"/>
      <c r="Y2826"/>
      <c r="Z2826"/>
      <c r="AA2826"/>
      <c r="AB2826"/>
    </row>
    <row r="2827" spans="1:28" x14ac:dyDescent="0.25">
      <c r="A2827" s="61"/>
      <c r="B2827" s="40"/>
      <c r="D2827" s="42"/>
      <c r="E2827" s="58"/>
      <c r="F2827" s="55"/>
      <c r="G2827" s="55"/>
      <c r="H2827" s="51"/>
      <c r="I2827" s="51"/>
      <c r="J2827" s="48"/>
      <c r="K2827" s="51"/>
      <c r="L2827" s="48"/>
      <c r="M2827" s="51"/>
      <c r="N2827" s="48"/>
      <c r="O2827" s="51"/>
      <c r="P2827" s="48"/>
      <c r="Q2827" s="51"/>
      <c r="R2827" s="48"/>
      <c r="S2827" s="51"/>
      <c r="T2827" s="48"/>
      <c r="U2827" s="51"/>
      <c r="V2827" s="48"/>
      <c r="W2827" s="45"/>
      <c r="X2827"/>
      <c r="Y2827"/>
      <c r="Z2827"/>
      <c r="AA2827"/>
      <c r="AB2827"/>
    </row>
    <row r="2828" spans="1:28" x14ac:dyDescent="0.25">
      <c r="A2828" s="61"/>
      <c r="B2828" s="40"/>
      <c r="D2828" s="42"/>
      <c r="E2828" s="58"/>
      <c r="F2828" s="55"/>
      <c r="G2828" s="55"/>
      <c r="H2828" s="51"/>
      <c r="I2828" s="51"/>
      <c r="J2828" s="48"/>
      <c r="K2828" s="51"/>
      <c r="L2828" s="48"/>
      <c r="M2828" s="51"/>
      <c r="N2828" s="48"/>
      <c r="O2828" s="51"/>
      <c r="P2828" s="48"/>
      <c r="Q2828" s="51"/>
      <c r="R2828" s="48"/>
      <c r="S2828" s="51"/>
      <c r="T2828" s="48"/>
      <c r="U2828" s="51"/>
      <c r="V2828" s="48"/>
      <c r="W2828" s="45"/>
      <c r="X2828"/>
      <c r="Y2828"/>
      <c r="Z2828"/>
      <c r="AA2828"/>
      <c r="AB2828"/>
    </row>
    <row r="2829" spans="1:28" ht="15.75" thickBot="1" x14ac:dyDescent="0.3">
      <c r="A2829" s="62"/>
      <c r="B2829" s="41"/>
      <c r="C2829" s="35"/>
      <c r="D2829" s="25"/>
      <c r="E2829" s="59"/>
      <c r="F2829" s="56"/>
      <c r="G2829" s="56"/>
      <c r="H2829" s="52"/>
      <c r="I2829" s="52"/>
      <c r="J2829" s="53"/>
      <c r="K2829" s="52"/>
      <c r="L2829" s="53"/>
      <c r="M2829" s="52"/>
      <c r="N2829" s="53"/>
      <c r="O2829" s="52"/>
      <c r="P2829" s="53"/>
      <c r="Q2829" s="52"/>
      <c r="R2829" s="53"/>
      <c r="S2829" s="52"/>
      <c r="T2829" s="53"/>
      <c r="U2829" s="52"/>
      <c r="V2829" s="49"/>
      <c r="W2829" s="46"/>
      <c r="X2829"/>
      <c r="Y2829"/>
      <c r="Z2829"/>
      <c r="AA2829"/>
      <c r="AB2829"/>
    </row>
    <row r="2830" spans="1:28" x14ac:dyDescent="0.25">
      <c r="A2830" s="60"/>
      <c r="B2830" s="37" t="str">
        <f>IFERROR(VLOOKUP(A2830,'Listing Clients'!A:K,2,0),"")</f>
        <v/>
      </c>
      <c r="C2830" s="39" t="str">
        <f>IFERROR(VLOOKUP(A2830,'Listing Clients'!A:K,3,0),"")</f>
        <v/>
      </c>
      <c r="D2830" s="24"/>
      <c r="E2830" s="57"/>
      <c r="F2830" s="54"/>
      <c r="G2830" s="54"/>
      <c r="H2830" s="50">
        <f t="shared" ref="H2830" si="10633">G2830-F2830</f>
        <v>0</v>
      </c>
      <c r="I2830" s="50">
        <f t="shared" ref="I2830" si="10634">COUNTIF(D2830:D2833,"Adulte")*H2830</f>
        <v>0</v>
      </c>
      <c r="J2830" s="47">
        <f t="shared" ref="J2830" si="10635">IF(I2830="","",I2830*Y$2)</f>
        <v>0</v>
      </c>
      <c r="K2830" s="50">
        <f t="shared" ref="K2830" si="10636">COUNTIF(D2830:D2833,"E&lt;10 ans")*H2830</f>
        <v>0</v>
      </c>
      <c r="L2830" s="47">
        <f t="shared" si="10606"/>
        <v>0</v>
      </c>
      <c r="M2830" s="50">
        <f t="shared" ref="M2830" si="10637">COUNTIF(D2830:D2833,"Invité")*H2830</f>
        <v>0</v>
      </c>
      <c r="N2830" s="47">
        <f t="shared" ref="N2830" si="10638">IF(M2830="","",M2830*AC$2)</f>
        <v>0</v>
      </c>
      <c r="O2830" s="50">
        <f t="shared" ref="O2830" si="10639">COUNTIF(D2830:D2833,"Adulte")*H2830</f>
        <v>0</v>
      </c>
      <c r="P2830" s="47">
        <f t="shared" ref="P2830" si="10640">IF(O2830="","",O2830*Z$2)</f>
        <v>0</v>
      </c>
      <c r="Q2830" s="50">
        <f t="shared" ref="Q2830" si="10641">COUNTIF(D2830:D2833,"E&lt;10 ans")*H2830</f>
        <v>0</v>
      </c>
      <c r="R2830" s="47">
        <f t="shared" ref="R2830" si="10642">IF(Q2830="","",Q2830*AB$2)</f>
        <v>0</v>
      </c>
      <c r="S2830" s="50">
        <f t="shared" ref="S2830" si="10643">COUNTIF(D2830:D2833,"Invité")*H2830</f>
        <v>0</v>
      </c>
      <c r="T2830" s="47">
        <f t="shared" ref="T2830" si="10644">IF(S2830="","",S2830*AD$2)</f>
        <v>0</v>
      </c>
      <c r="U2830" s="50">
        <f t="shared" ref="U2830" si="10645">COUNTIF(D2830:D2833,"E&lt;3 ans")</f>
        <v>0</v>
      </c>
      <c r="V2830" s="47">
        <f t="shared" ref="V2830" si="10646">SUM(J2830,L2830,N2830,P2830,R2830,T2830,AE2830)</f>
        <v>0</v>
      </c>
      <c r="W2830" s="44">
        <f t="shared" ref="W2830" si="10647">SUM(O2830,Q2830,S2830)</f>
        <v>0</v>
      </c>
      <c r="X2830"/>
      <c r="Y2830"/>
      <c r="Z2830"/>
      <c r="AA2830"/>
      <c r="AB2830"/>
    </row>
    <row r="2831" spans="1:28" x14ac:dyDescent="0.25">
      <c r="A2831" s="61"/>
      <c r="B2831" s="40"/>
      <c r="D2831" s="42"/>
      <c r="E2831" s="58"/>
      <c r="F2831" s="55"/>
      <c r="G2831" s="55"/>
      <c r="H2831" s="51"/>
      <c r="I2831" s="51"/>
      <c r="J2831" s="48"/>
      <c r="K2831" s="51"/>
      <c r="L2831" s="48"/>
      <c r="M2831" s="51"/>
      <c r="N2831" s="48"/>
      <c r="O2831" s="51"/>
      <c r="P2831" s="48"/>
      <c r="Q2831" s="51"/>
      <c r="R2831" s="48"/>
      <c r="S2831" s="51"/>
      <c r="T2831" s="48"/>
      <c r="U2831" s="51"/>
      <c r="V2831" s="48"/>
      <c r="W2831" s="45"/>
      <c r="X2831"/>
      <c r="Y2831"/>
      <c r="Z2831"/>
      <c r="AA2831"/>
      <c r="AB2831"/>
    </row>
    <row r="2832" spans="1:28" x14ac:dyDescent="0.25">
      <c r="A2832" s="61"/>
      <c r="B2832" s="40"/>
      <c r="D2832" s="42"/>
      <c r="E2832" s="58"/>
      <c r="F2832" s="55"/>
      <c r="G2832" s="55"/>
      <c r="H2832" s="51"/>
      <c r="I2832" s="51"/>
      <c r="J2832" s="48"/>
      <c r="K2832" s="51"/>
      <c r="L2832" s="48"/>
      <c r="M2832" s="51"/>
      <c r="N2832" s="48"/>
      <c r="O2832" s="51"/>
      <c r="P2832" s="48"/>
      <c r="Q2832" s="51"/>
      <c r="R2832" s="48"/>
      <c r="S2832" s="51"/>
      <c r="T2832" s="48"/>
      <c r="U2832" s="51"/>
      <c r="V2832" s="48"/>
      <c r="W2832" s="45"/>
      <c r="X2832"/>
      <c r="Y2832"/>
      <c r="Z2832"/>
      <c r="AA2832"/>
      <c r="AB2832"/>
    </row>
    <row r="2833" spans="1:28" ht="15.75" thickBot="1" x14ac:dyDescent="0.3">
      <c r="A2833" s="62"/>
      <c r="B2833" s="41"/>
      <c r="C2833" s="35"/>
      <c r="D2833" s="25"/>
      <c r="E2833" s="59"/>
      <c r="F2833" s="56"/>
      <c r="G2833" s="56"/>
      <c r="H2833" s="52"/>
      <c r="I2833" s="52"/>
      <c r="J2833" s="53"/>
      <c r="K2833" s="52"/>
      <c r="L2833" s="53"/>
      <c r="M2833" s="52"/>
      <c r="N2833" s="53"/>
      <c r="O2833" s="52"/>
      <c r="P2833" s="53"/>
      <c r="Q2833" s="52"/>
      <c r="R2833" s="53"/>
      <c r="S2833" s="52"/>
      <c r="T2833" s="53"/>
      <c r="U2833" s="52"/>
      <c r="V2833" s="49"/>
      <c r="W2833" s="46"/>
      <c r="X2833"/>
      <c r="Y2833"/>
      <c r="Z2833"/>
      <c r="AA2833"/>
      <c r="AB2833"/>
    </row>
    <row r="2834" spans="1:28" x14ac:dyDescent="0.25">
      <c r="A2834" s="60"/>
      <c r="B2834" s="37" t="str">
        <f>IFERROR(VLOOKUP(A2834,'Listing Clients'!A:K,2,0),"")</f>
        <v/>
      </c>
      <c r="C2834" s="39" t="str">
        <f>IFERROR(VLOOKUP(A2834,'Listing Clients'!A:K,3,0),"")</f>
        <v/>
      </c>
      <c r="D2834" s="24"/>
      <c r="E2834" s="57"/>
      <c r="F2834" s="54"/>
      <c r="G2834" s="54"/>
      <c r="H2834" s="50">
        <f t="shared" ref="H2834" si="10648">G2834-F2834</f>
        <v>0</v>
      </c>
      <c r="I2834" s="50">
        <f t="shared" ref="I2834" si="10649">COUNTIF(D2834:D2837,"Adulte")*H2834</f>
        <v>0</v>
      </c>
      <c r="J2834" s="47">
        <f t="shared" ref="J2834" si="10650">IF(I2834="","",I2834*Y$2)</f>
        <v>0</v>
      </c>
      <c r="K2834" s="50">
        <f t="shared" ref="K2834" si="10651">COUNTIF(D2834:D2837,"E&lt;10 ans")*H2834</f>
        <v>0</v>
      </c>
      <c r="L2834" s="47">
        <f t="shared" si="10606"/>
        <v>0</v>
      </c>
      <c r="M2834" s="50">
        <f t="shared" ref="M2834" si="10652">COUNTIF(D2834:D2837,"Invité")*H2834</f>
        <v>0</v>
      </c>
      <c r="N2834" s="47">
        <f t="shared" ref="N2834" si="10653">IF(M2834="","",M2834*AC$2)</f>
        <v>0</v>
      </c>
      <c r="O2834" s="50">
        <f t="shared" ref="O2834" si="10654">COUNTIF(D2834:D2837,"Adulte")*H2834</f>
        <v>0</v>
      </c>
      <c r="P2834" s="47">
        <f t="shared" ref="P2834" si="10655">IF(O2834="","",O2834*Z$2)</f>
        <v>0</v>
      </c>
      <c r="Q2834" s="50">
        <f t="shared" ref="Q2834" si="10656">COUNTIF(D2834:D2837,"E&lt;10 ans")*H2834</f>
        <v>0</v>
      </c>
      <c r="R2834" s="47">
        <f t="shared" ref="R2834" si="10657">IF(Q2834="","",Q2834*AB$2)</f>
        <v>0</v>
      </c>
      <c r="S2834" s="50">
        <f t="shared" ref="S2834" si="10658">COUNTIF(D2834:D2837,"Invité")*H2834</f>
        <v>0</v>
      </c>
      <c r="T2834" s="47">
        <f t="shared" ref="T2834" si="10659">IF(S2834="","",S2834*AD$2)</f>
        <v>0</v>
      </c>
      <c r="U2834" s="50">
        <f t="shared" ref="U2834" si="10660">COUNTIF(D2834:D2837,"E&lt;3 ans")</f>
        <v>0</v>
      </c>
      <c r="V2834" s="47">
        <f t="shared" ref="V2834" si="10661">SUM(J2834,L2834,N2834,P2834,R2834,T2834,AE2834)</f>
        <v>0</v>
      </c>
      <c r="W2834" s="44">
        <f t="shared" ref="W2834" si="10662">SUM(O2834,Q2834,S2834)</f>
        <v>0</v>
      </c>
      <c r="X2834"/>
      <c r="Y2834"/>
      <c r="Z2834"/>
      <c r="AA2834"/>
      <c r="AB2834"/>
    </row>
    <row r="2835" spans="1:28" x14ac:dyDescent="0.25">
      <c r="A2835" s="61"/>
      <c r="B2835" s="40"/>
      <c r="D2835" s="42"/>
      <c r="E2835" s="58"/>
      <c r="F2835" s="55"/>
      <c r="G2835" s="55"/>
      <c r="H2835" s="51"/>
      <c r="I2835" s="51"/>
      <c r="J2835" s="48"/>
      <c r="K2835" s="51"/>
      <c r="L2835" s="48"/>
      <c r="M2835" s="51"/>
      <c r="N2835" s="48"/>
      <c r="O2835" s="51"/>
      <c r="P2835" s="48"/>
      <c r="Q2835" s="51"/>
      <c r="R2835" s="48"/>
      <c r="S2835" s="51"/>
      <c r="T2835" s="48"/>
      <c r="U2835" s="51"/>
      <c r="V2835" s="48"/>
      <c r="W2835" s="45"/>
      <c r="X2835"/>
      <c r="Y2835"/>
      <c r="Z2835"/>
      <c r="AA2835"/>
      <c r="AB2835"/>
    </row>
    <row r="2836" spans="1:28" x14ac:dyDescent="0.25">
      <c r="A2836" s="61"/>
      <c r="B2836" s="40"/>
      <c r="D2836" s="42"/>
      <c r="E2836" s="58"/>
      <c r="F2836" s="55"/>
      <c r="G2836" s="55"/>
      <c r="H2836" s="51"/>
      <c r="I2836" s="51"/>
      <c r="J2836" s="48"/>
      <c r="K2836" s="51"/>
      <c r="L2836" s="48"/>
      <c r="M2836" s="51"/>
      <c r="N2836" s="48"/>
      <c r="O2836" s="51"/>
      <c r="P2836" s="48"/>
      <c r="Q2836" s="51"/>
      <c r="R2836" s="48"/>
      <c r="S2836" s="51"/>
      <c r="T2836" s="48"/>
      <c r="U2836" s="51"/>
      <c r="V2836" s="48"/>
      <c r="W2836" s="45"/>
      <c r="X2836"/>
      <c r="Y2836"/>
      <c r="Z2836"/>
      <c r="AA2836"/>
      <c r="AB2836"/>
    </row>
    <row r="2837" spans="1:28" ht="15.75" thickBot="1" x14ac:dyDescent="0.3">
      <c r="A2837" s="62"/>
      <c r="B2837" s="41"/>
      <c r="C2837" s="35"/>
      <c r="D2837" s="25"/>
      <c r="E2837" s="59"/>
      <c r="F2837" s="56"/>
      <c r="G2837" s="56"/>
      <c r="H2837" s="52"/>
      <c r="I2837" s="52"/>
      <c r="J2837" s="53"/>
      <c r="K2837" s="52"/>
      <c r="L2837" s="53"/>
      <c r="M2837" s="52"/>
      <c r="N2837" s="53"/>
      <c r="O2837" s="52"/>
      <c r="P2837" s="53"/>
      <c r="Q2837" s="52"/>
      <c r="R2837" s="53"/>
      <c r="S2837" s="52"/>
      <c r="T2837" s="53"/>
      <c r="U2837" s="52"/>
      <c r="V2837" s="49"/>
      <c r="W2837" s="46"/>
      <c r="X2837"/>
      <c r="Y2837"/>
      <c r="Z2837"/>
      <c r="AA2837"/>
      <c r="AB2837"/>
    </row>
    <row r="2838" spans="1:28" x14ac:dyDescent="0.25">
      <c r="A2838" s="60"/>
      <c r="B2838" s="37" t="str">
        <f>IFERROR(VLOOKUP(A2838,'Listing Clients'!A:K,2,0),"")</f>
        <v/>
      </c>
      <c r="C2838" s="39" t="str">
        <f>IFERROR(VLOOKUP(A2838,'Listing Clients'!A:K,3,0),"")</f>
        <v/>
      </c>
      <c r="D2838" s="24"/>
      <c r="E2838" s="57"/>
      <c r="F2838" s="54"/>
      <c r="G2838" s="54"/>
      <c r="H2838" s="50">
        <f t="shared" ref="H2838" si="10663">G2838-F2838</f>
        <v>0</v>
      </c>
      <c r="I2838" s="50">
        <f t="shared" ref="I2838" si="10664">COUNTIF(D2838:D2841,"Adulte")*H2838</f>
        <v>0</v>
      </c>
      <c r="J2838" s="47">
        <f t="shared" ref="J2838" si="10665">IF(I2838="","",I2838*Y$2)</f>
        <v>0</v>
      </c>
      <c r="K2838" s="50">
        <f t="shared" ref="K2838" si="10666">COUNTIF(D2838:D2841,"E&lt;10 ans")*H2838</f>
        <v>0</v>
      </c>
      <c r="L2838" s="47">
        <f t="shared" si="10606"/>
        <v>0</v>
      </c>
      <c r="M2838" s="50">
        <f t="shared" ref="M2838" si="10667">COUNTIF(D2838:D2841,"Invité")*H2838</f>
        <v>0</v>
      </c>
      <c r="N2838" s="47">
        <f t="shared" ref="N2838" si="10668">IF(M2838="","",M2838*AC$2)</f>
        <v>0</v>
      </c>
      <c r="O2838" s="50">
        <f t="shared" ref="O2838" si="10669">COUNTIF(D2838:D2841,"Adulte")*H2838</f>
        <v>0</v>
      </c>
      <c r="P2838" s="47">
        <f t="shared" ref="P2838" si="10670">IF(O2838="","",O2838*Z$2)</f>
        <v>0</v>
      </c>
      <c r="Q2838" s="50">
        <f t="shared" ref="Q2838" si="10671">COUNTIF(D2838:D2841,"E&lt;10 ans")*H2838</f>
        <v>0</v>
      </c>
      <c r="R2838" s="47">
        <f t="shared" ref="R2838" si="10672">IF(Q2838="","",Q2838*AB$2)</f>
        <v>0</v>
      </c>
      <c r="S2838" s="50">
        <f t="shared" ref="S2838" si="10673">COUNTIF(D2838:D2841,"Invité")*H2838</f>
        <v>0</v>
      </c>
      <c r="T2838" s="47">
        <f t="shared" ref="T2838" si="10674">IF(S2838="","",S2838*AD$2)</f>
        <v>0</v>
      </c>
      <c r="U2838" s="50">
        <f t="shared" ref="U2838" si="10675">COUNTIF(D2838:D2841,"E&lt;3 ans")</f>
        <v>0</v>
      </c>
      <c r="V2838" s="47">
        <f t="shared" ref="V2838" si="10676">SUM(J2838,L2838,N2838,P2838,R2838,T2838,AE2838)</f>
        <v>0</v>
      </c>
      <c r="W2838" s="44">
        <f t="shared" ref="W2838" si="10677">SUM(O2838,Q2838,S2838)</f>
        <v>0</v>
      </c>
      <c r="X2838"/>
      <c r="Y2838"/>
      <c r="Z2838"/>
      <c r="AA2838"/>
      <c r="AB2838"/>
    </row>
    <row r="2839" spans="1:28" x14ac:dyDescent="0.25">
      <c r="A2839" s="61"/>
      <c r="B2839" s="40"/>
      <c r="D2839" s="42"/>
      <c r="E2839" s="58"/>
      <c r="F2839" s="55"/>
      <c r="G2839" s="55"/>
      <c r="H2839" s="51"/>
      <c r="I2839" s="51"/>
      <c r="J2839" s="48"/>
      <c r="K2839" s="51"/>
      <c r="L2839" s="48"/>
      <c r="M2839" s="51"/>
      <c r="N2839" s="48"/>
      <c r="O2839" s="51"/>
      <c r="P2839" s="48"/>
      <c r="Q2839" s="51"/>
      <c r="R2839" s="48"/>
      <c r="S2839" s="51"/>
      <c r="T2839" s="48"/>
      <c r="U2839" s="51"/>
      <c r="V2839" s="48"/>
      <c r="W2839" s="45"/>
      <c r="X2839"/>
      <c r="Y2839"/>
      <c r="Z2839"/>
      <c r="AA2839"/>
      <c r="AB2839"/>
    </row>
    <row r="2840" spans="1:28" x14ac:dyDescent="0.25">
      <c r="A2840" s="61"/>
      <c r="B2840" s="40"/>
      <c r="D2840" s="42"/>
      <c r="E2840" s="58"/>
      <c r="F2840" s="55"/>
      <c r="G2840" s="55"/>
      <c r="H2840" s="51"/>
      <c r="I2840" s="51"/>
      <c r="J2840" s="48"/>
      <c r="K2840" s="51"/>
      <c r="L2840" s="48"/>
      <c r="M2840" s="51"/>
      <c r="N2840" s="48"/>
      <c r="O2840" s="51"/>
      <c r="P2840" s="48"/>
      <c r="Q2840" s="51"/>
      <c r="R2840" s="48"/>
      <c r="S2840" s="51"/>
      <c r="T2840" s="48"/>
      <c r="U2840" s="51"/>
      <c r="V2840" s="48"/>
      <c r="W2840" s="45"/>
      <c r="X2840"/>
      <c r="Y2840"/>
      <c r="Z2840"/>
      <c r="AA2840"/>
      <c r="AB2840"/>
    </row>
    <row r="2841" spans="1:28" ht="15.75" thickBot="1" x14ac:dyDescent="0.3">
      <c r="A2841" s="62"/>
      <c r="B2841" s="41"/>
      <c r="C2841" s="35"/>
      <c r="D2841" s="25"/>
      <c r="E2841" s="59"/>
      <c r="F2841" s="56"/>
      <c r="G2841" s="56"/>
      <c r="H2841" s="52"/>
      <c r="I2841" s="52"/>
      <c r="J2841" s="53"/>
      <c r="K2841" s="52"/>
      <c r="L2841" s="53"/>
      <c r="M2841" s="52"/>
      <c r="N2841" s="53"/>
      <c r="O2841" s="52"/>
      <c r="P2841" s="53"/>
      <c r="Q2841" s="52"/>
      <c r="R2841" s="53"/>
      <c r="S2841" s="52"/>
      <c r="T2841" s="53"/>
      <c r="U2841" s="52"/>
      <c r="V2841" s="49"/>
      <c r="W2841" s="46"/>
      <c r="X2841"/>
      <c r="Y2841"/>
      <c r="Z2841"/>
      <c r="AA2841"/>
      <c r="AB2841"/>
    </row>
    <row r="2842" spans="1:28" x14ac:dyDescent="0.25">
      <c r="A2842" s="60"/>
      <c r="B2842" s="37" t="str">
        <f>IFERROR(VLOOKUP(A2842,'Listing Clients'!A:K,2,0),"")</f>
        <v/>
      </c>
      <c r="C2842" s="39" t="str">
        <f>IFERROR(VLOOKUP(A2842,'Listing Clients'!A:K,3,0),"")</f>
        <v/>
      </c>
      <c r="D2842" s="24"/>
      <c r="E2842" s="57"/>
      <c r="F2842" s="54"/>
      <c r="G2842" s="54"/>
      <c r="H2842" s="50">
        <f t="shared" ref="H2842" si="10678">G2842-F2842</f>
        <v>0</v>
      </c>
      <c r="I2842" s="50">
        <f t="shared" ref="I2842" si="10679">COUNTIF(D2842:D2845,"Adulte")*H2842</f>
        <v>0</v>
      </c>
      <c r="J2842" s="47">
        <f t="shared" ref="J2842" si="10680">IF(I2842="","",I2842*Y$2)</f>
        <v>0</v>
      </c>
      <c r="K2842" s="50">
        <f t="shared" ref="K2842" si="10681">COUNTIF(D2842:D2845,"E&lt;10 ans")*H2842</f>
        <v>0</v>
      </c>
      <c r="L2842" s="47">
        <f t="shared" si="10606"/>
        <v>0</v>
      </c>
      <c r="M2842" s="50">
        <f t="shared" ref="M2842" si="10682">COUNTIF(D2842:D2845,"Invité")*H2842</f>
        <v>0</v>
      </c>
      <c r="N2842" s="47">
        <f t="shared" ref="N2842" si="10683">IF(M2842="","",M2842*AC$2)</f>
        <v>0</v>
      </c>
      <c r="O2842" s="50">
        <f t="shared" ref="O2842" si="10684">COUNTIF(D2842:D2845,"Adulte")*H2842</f>
        <v>0</v>
      </c>
      <c r="P2842" s="47">
        <f t="shared" ref="P2842" si="10685">IF(O2842="","",O2842*Z$2)</f>
        <v>0</v>
      </c>
      <c r="Q2842" s="50">
        <f t="shared" ref="Q2842" si="10686">COUNTIF(D2842:D2845,"E&lt;10 ans")*H2842</f>
        <v>0</v>
      </c>
      <c r="R2842" s="47">
        <f t="shared" ref="R2842" si="10687">IF(Q2842="","",Q2842*AB$2)</f>
        <v>0</v>
      </c>
      <c r="S2842" s="50">
        <f t="shared" ref="S2842" si="10688">COUNTIF(D2842:D2845,"Invité")*H2842</f>
        <v>0</v>
      </c>
      <c r="T2842" s="47">
        <f t="shared" ref="T2842" si="10689">IF(S2842="","",S2842*AD$2)</f>
        <v>0</v>
      </c>
      <c r="U2842" s="50">
        <f t="shared" ref="U2842" si="10690">COUNTIF(D2842:D2845,"E&lt;3 ans")</f>
        <v>0</v>
      </c>
      <c r="V2842" s="47">
        <f t="shared" ref="V2842" si="10691">SUM(J2842,L2842,N2842,P2842,R2842,T2842,AE2842)</f>
        <v>0</v>
      </c>
      <c r="W2842" s="44">
        <f t="shared" ref="W2842" si="10692">SUM(O2842,Q2842,S2842)</f>
        <v>0</v>
      </c>
      <c r="X2842"/>
      <c r="Y2842"/>
      <c r="Z2842"/>
      <c r="AA2842"/>
      <c r="AB2842"/>
    </row>
    <row r="2843" spans="1:28" x14ac:dyDescent="0.25">
      <c r="A2843" s="61"/>
      <c r="B2843" s="40"/>
      <c r="D2843" s="42"/>
      <c r="E2843" s="58"/>
      <c r="F2843" s="55"/>
      <c r="G2843" s="55"/>
      <c r="H2843" s="51"/>
      <c r="I2843" s="51"/>
      <c r="J2843" s="48"/>
      <c r="K2843" s="51"/>
      <c r="L2843" s="48"/>
      <c r="M2843" s="51"/>
      <c r="N2843" s="48"/>
      <c r="O2843" s="51"/>
      <c r="P2843" s="48"/>
      <c r="Q2843" s="51"/>
      <c r="R2843" s="48"/>
      <c r="S2843" s="51"/>
      <c r="T2843" s="48"/>
      <c r="U2843" s="51"/>
      <c r="V2843" s="48"/>
      <c r="W2843" s="45"/>
      <c r="X2843"/>
      <c r="Y2843"/>
      <c r="Z2843"/>
      <c r="AA2843"/>
      <c r="AB2843"/>
    </row>
    <row r="2844" spans="1:28" x14ac:dyDescent="0.25">
      <c r="A2844" s="61"/>
      <c r="B2844" s="40"/>
      <c r="D2844" s="42"/>
      <c r="E2844" s="58"/>
      <c r="F2844" s="55"/>
      <c r="G2844" s="55"/>
      <c r="H2844" s="51"/>
      <c r="I2844" s="51"/>
      <c r="J2844" s="48"/>
      <c r="K2844" s="51"/>
      <c r="L2844" s="48"/>
      <c r="M2844" s="51"/>
      <c r="N2844" s="48"/>
      <c r="O2844" s="51"/>
      <c r="P2844" s="48"/>
      <c r="Q2844" s="51"/>
      <c r="R2844" s="48"/>
      <c r="S2844" s="51"/>
      <c r="T2844" s="48"/>
      <c r="U2844" s="51"/>
      <c r="V2844" s="48"/>
      <c r="W2844" s="45"/>
      <c r="X2844"/>
      <c r="Y2844"/>
      <c r="Z2844"/>
      <c r="AA2844"/>
      <c r="AB2844"/>
    </row>
    <row r="2845" spans="1:28" ht="15.75" thickBot="1" x14ac:dyDescent="0.3">
      <c r="A2845" s="62"/>
      <c r="B2845" s="41"/>
      <c r="C2845" s="35"/>
      <c r="D2845" s="25"/>
      <c r="E2845" s="59"/>
      <c r="F2845" s="56"/>
      <c r="G2845" s="56"/>
      <c r="H2845" s="52"/>
      <c r="I2845" s="52"/>
      <c r="J2845" s="53"/>
      <c r="K2845" s="52"/>
      <c r="L2845" s="53"/>
      <c r="M2845" s="52"/>
      <c r="N2845" s="53"/>
      <c r="O2845" s="52"/>
      <c r="P2845" s="53"/>
      <c r="Q2845" s="52"/>
      <c r="R2845" s="53"/>
      <c r="S2845" s="52"/>
      <c r="T2845" s="53"/>
      <c r="U2845" s="52"/>
      <c r="V2845" s="49"/>
      <c r="W2845" s="46"/>
      <c r="X2845"/>
      <c r="Y2845"/>
      <c r="Z2845"/>
      <c r="AA2845"/>
      <c r="AB2845"/>
    </row>
    <row r="2846" spans="1:28" x14ac:dyDescent="0.25">
      <c r="A2846" s="60"/>
      <c r="B2846" s="37" t="str">
        <f>IFERROR(VLOOKUP(A2846,'Listing Clients'!A:K,2,0),"")</f>
        <v/>
      </c>
      <c r="C2846" s="39" t="str">
        <f>IFERROR(VLOOKUP(A2846,'Listing Clients'!A:K,3,0),"")</f>
        <v/>
      </c>
      <c r="D2846" s="24"/>
      <c r="E2846" s="57"/>
      <c r="F2846" s="54"/>
      <c r="G2846" s="54"/>
      <c r="H2846" s="50">
        <f t="shared" ref="H2846" si="10693">G2846-F2846</f>
        <v>0</v>
      </c>
      <c r="I2846" s="50">
        <f t="shared" ref="I2846" si="10694">COUNTIF(D2846:D2849,"Adulte")*H2846</f>
        <v>0</v>
      </c>
      <c r="J2846" s="47">
        <f t="shared" ref="J2846" si="10695">IF(I2846="","",I2846*Y$2)</f>
        <v>0</v>
      </c>
      <c r="K2846" s="50">
        <f t="shared" ref="K2846" si="10696">COUNTIF(D2846:D2849,"E&lt;10 ans")*H2846</f>
        <v>0</v>
      </c>
      <c r="L2846" s="47">
        <f t="shared" si="10606"/>
        <v>0</v>
      </c>
      <c r="M2846" s="50">
        <f t="shared" ref="M2846" si="10697">COUNTIF(D2846:D2849,"Invité")*H2846</f>
        <v>0</v>
      </c>
      <c r="N2846" s="47">
        <f t="shared" ref="N2846" si="10698">IF(M2846="","",M2846*AC$2)</f>
        <v>0</v>
      </c>
      <c r="O2846" s="50">
        <f t="shared" ref="O2846" si="10699">COUNTIF(D2846:D2849,"Adulte")*H2846</f>
        <v>0</v>
      </c>
      <c r="P2846" s="47">
        <f t="shared" ref="P2846" si="10700">IF(O2846="","",O2846*Z$2)</f>
        <v>0</v>
      </c>
      <c r="Q2846" s="50">
        <f t="shared" ref="Q2846" si="10701">COUNTIF(D2846:D2849,"E&lt;10 ans")*H2846</f>
        <v>0</v>
      </c>
      <c r="R2846" s="47">
        <f t="shared" ref="R2846" si="10702">IF(Q2846="","",Q2846*AB$2)</f>
        <v>0</v>
      </c>
      <c r="S2846" s="50">
        <f t="shared" ref="S2846" si="10703">COUNTIF(D2846:D2849,"Invité")*H2846</f>
        <v>0</v>
      </c>
      <c r="T2846" s="47">
        <f t="shared" ref="T2846" si="10704">IF(S2846="","",S2846*AD$2)</f>
        <v>0</v>
      </c>
      <c r="U2846" s="50">
        <f t="shared" ref="U2846" si="10705">COUNTIF(D2846:D2849,"E&lt;3 ans")</f>
        <v>0</v>
      </c>
      <c r="V2846" s="47">
        <f t="shared" ref="V2846" si="10706">SUM(J2846,L2846,N2846,P2846,R2846,T2846,AE2846)</f>
        <v>0</v>
      </c>
      <c r="W2846" s="44">
        <f t="shared" ref="W2846" si="10707">SUM(O2846,Q2846,S2846)</f>
        <v>0</v>
      </c>
      <c r="X2846"/>
      <c r="Y2846"/>
      <c r="Z2846"/>
      <c r="AA2846"/>
      <c r="AB2846"/>
    </row>
    <row r="2847" spans="1:28" x14ac:dyDescent="0.25">
      <c r="A2847" s="61"/>
      <c r="B2847" s="40"/>
      <c r="D2847" s="42"/>
      <c r="E2847" s="58"/>
      <c r="F2847" s="55"/>
      <c r="G2847" s="55"/>
      <c r="H2847" s="51"/>
      <c r="I2847" s="51"/>
      <c r="J2847" s="48"/>
      <c r="K2847" s="51"/>
      <c r="L2847" s="48"/>
      <c r="M2847" s="51"/>
      <c r="N2847" s="48"/>
      <c r="O2847" s="51"/>
      <c r="P2847" s="48"/>
      <c r="Q2847" s="51"/>
      <c r="R2847" s="48"/>
      <c r="S2847" s="51"/>
      <c r="T2847" s="48"/>
      <c r="U2847" s="51"/>
      <c r="V2847" s="48"/>
      <c r="W2847" s="45"/>
      <c r="X2847"/>
      <c r="Y2847"/>
      <c r="Z2847"/>
      <c r="AA2847"/>
      <c r="AB2847"/>
    </row>
    <row r="2848" spans="1:28" x14ac:dyDescent="0.25">
      <c r="A2848" s="61"/>
      <c r="B2848" s="40"/>
      <c r="D2848" s="42"/>
      <c r="E2848" s="58"/>
      <c r="F2848" s="55"/>
      <c r="G2848" s="55"/>
      <c r="H2848" s="51"/>
      <c r="I2848" s="51"/>
      <c r="J2848" s="48"/>
      <c r="K2848" s="51"/>
      <c r="L2848" s="48"/>
      <c r="M2848" s="51"/>
      <c r="N2848" s="48"/>
      <c r="O2848" s="51"/>
      <c r="P2848" s="48"/>
      <c r="Q2848" s="51"/>
      <c r="R2848" s="48"/>
      <c r="S2848" s="51"/>
      <c r="T2848" s="48"/>
      <c r="U2848" s="51"/>
      <c r="V2848" s="48"/>
      <c r="W2848" s="45"/>
      <c r="X2848"/>
      <c r="Y2848"/>
      <c r="Z2848"/>
      <c r="AA2848"/>
      <c r="AB2848"/>
    </row>
    <row r="2849" spans="1:28" ht="15.75" thickBot="1" x14ac:dyDescent="0.3">
      <c r="A2849" s="62"/>
      <c r="B2849" s="41"/>
      <c r="C2849" s="35"/>
      <c r="D2849" s="25"/>
      <c r="E2849" s="59"/>
      <c r="F2849" s="56"/>
      <c r="G2849" s="56"/>
      <c r="H2849" s="52"/>
      <c r="I2849" s="52"/>
      <c r="J2849" s="53"/>
      <c r="K2849" s="52"/>
      <c r="L2849" s="53"/>
      <c r="M2849" s="52"/>
      <c r="N2849" s="53"/>
      <c r="O2849" s="52"/>
      <c r="P2849" s="53"/>
      <c r="Q2849" s="52"/>
      <c r="R2849" s="53"/>
      <c r="S2849" s="52"/>
      <c r="T2849" s="53"/>
      <c r="U2849" s="52"/>
      <c r="V2849" s="49"/>
      <c r="W2849" s="46"/>
      <c r="X2849"/>
      <c r="Y2849"/>
      <c r="Z2849"/>
      <c r="AA2849"/>
      <c r="AB2849"/>
    </row>
    <row r="2850" spans="1:28" x14ac:dyDescent="0.25">
      <c r="A2850" s="60"/>
      <c r="B2850" s="37" t="str">
        <f>IFERROR(VLOOKUP(A2850,'Listing Clients'!A:K,2,0),"")</f>
        <v/>
      </c>
      <c r="C2850" s="39" t="str">
        <f>IFERROR(VLOOKUP(A2850,'Listing Clients'!A:K,3,0),"")</f>
        <v/>
      </c>
      <c r="D2850" s="24"/>
      <c r="E2850" s="57"/>
      <c r="F2850" s="54"/>
      <c r="G2850" s="54"/>
      <c r="H2850" s="50">
        <f t="shared" ref="H2850" si="10708">G2850-F2850</f>
        <v>0</v>
      </c>
      <c r="I2850" s="50">
        <f t="shared" ref="I2850" si="10709">COUNTIF(D2850:D2853,"Adulte")*H2850</f>
        <v>0</v>
      </c>
      <c r="J2850" s="47">
        <f t="shared" ref="J2850" si="10710">IF(I2850="","",I2850*Y$2)</f>
        <v>0</v>
      </c>
      <c r="K2850" s="50">
        <f t="shared" ref="K2850" si="10711">COUNTIF(D2850:D2853,"E&lt;10 ans")*H2850</f>
        <v>0</v>
      </c>
      <c r="L2850" s="47">
        <f t="shared" si="10606"/>
        <v>0</v>
      </c>
      <c r="M2850" s="50">
        <f t="shared" ref="M2850" si="10712">COUNTIF(D2850:D2853,"Invité")*H2850</f>
        <v>0</v>
      </c>
      <c r="N2850" s="47">
        <f t="shared" ref="N2850" si="10713">IF(M2850="","",M2850*AC$2)</f>
        <v>0</v>
      </c>
      <c r="O2850" s="50">
        <f t="shared" ref="O2850" si="10714">COUNTIF(D2850:D2853,"Adulte")*H2850</f>
        <v>0</v>
      </c>
      <c r="P2850" s="47">
        <f t="shared" ref="P2850" si="10715">IF(O2850="","",O2850*Z$2)</f>
        <v>0</v>
      </c>
      <c r="Q2850" s="50">
        <f t="shared" ref="Q2850" si="10716">COUNTIF(D2850:D2853,"E&lt;10 ans")*H2850</f>
        <v>0</v>
      </c>
      <c r="R2850" s="47">
        <f t="shared" ref="R2850" si="10717">IF(Q2850="","",Q2850*AB$2)</f>
        <v>0</v>
      </c>
      <c r="S2850" s="50">
        <f t="shared" ref="S2850" si="10718">COUNTIF(D2850:D2853,"Invité")*H2850</f>
        <v>0</v>
      </c>
      <c r="T2850" s="47">
        <f t="shared" ref="T2850" si="10719">IF(S2850="","",S2850*AD$2)</f>
        <v>0</v>
      </c>
      <c r="U2850" s="50">
        <f t="shared" ref="U2850" si="10720">COUNTIF(D2850:D2853,"E&lt;3 ans")</f>
        <v>0</v>
      </c>
      <c r="V2850" s="47">
        <f t="shared" ref="V2850" si="10721">SUM(J2850,L2850,N2850,P2850,R2850,T2850,AE2850)</f>
        <v>0</v>
      </c>
      <c r="W2850" s="44">
        <f t="shared" ref="W2850" si="10722">SUM(O2850,Q2850,S2850)</f>
        <v>0</v>
      </c>
      <c r="X2850"/>
      <c r="Y2850"/>
      <c r="Z2850"/>
      <c r="AA2850"/>
      <c r="AB2850"/>
    </row>
    <row r="2851" spans="1:28" x14ac:dyDescent="0.25">
      <c r="A2851" s="61"/>
      <c r="B2851" s="40"/>
      <c r="D2851" s="42"/>
      <c r="E2851" s="58"/>
      <c r="F2851" s="55"/>
      <c r="G2851" s="55"/>
      <c r="H2851" s="51"/>
      <c r="I2851" s="51"/>
      <c r="J2851" s="48"/>
      <c r="K2851" s="51"/>
      <c r="L2851" s="48"/>
      <c r="M2851" s="51"/>
      <c r="N2851" s="48"/>
      <c r="O2851" s="51"/>
      <c r="P2851" s="48"/>
      <c r="Q2851" s="51"/>
      <c r="R2851" s="48"/>
      <c r="S2851" s="51"/>
      <c r="T2851" s="48"/>
      <c r="U2851" s="51"/>
      <c r="V2851" s="48"/>
      <c r="W2851" s="45"/>
      <c r="X2851"/>
      <c r="Y2851"/>
      <c r="Z2851"/>
      <c r="AA2851"/>
      <c r="AB2851"/>
    </row>
    <row r="2852" spans="1:28" x14ac:dyDescent="0.25">
      <c r="A2852" s="61"/>
      <c r="B2852" s="40"/>
      <c r="D2852" s="42"/>
      <c r="E2852" s="58"/>
      <c r="F2852" s="55"/>
      <c r="G2852" s="55"/>
      <c r="H2852" s="51"/>
      <c r="I2852" s="51"/>
      <c r="J2852" s="48"/>
      <c r="K2852" s="51"/>
      <c r="L2852" s="48"/>
      <c r="M2852" s="51"/>
      <c r="N2852" s="48"/>
      <c r="O2852" s="51"/>
      <c r="P2852" s="48"/>
      <c r="Q2852" s="51"/>
      <c r="R2852" s="48"/>
      <c r="S2852" s="51"/>
      <c r="T2852" s="48"/>
      <c r="U2852" s="51"/>
      <c r="V2852" s="48"/>
      <c r="W2852" s="45"/>
      <c r="X2852"/>
      <c r="Y2852"/>
      <c r="Z2852"/>
      <c r="AA2852"/>
      <c r="AB2852"/>
    </row>
    <row r="2853" spans="1:28" ht="15.75" thickBot="1" x14ac:dyDescent="0.3">
      <c r="A2853" s="62"/>
      <c r="B2853" s="41"/>
      <c r="C2853" s="35"/>
      <c r="D2853" s="25"/>
      <c r="E2853" s="59"/>
      <c r="F2853" s="56"/>
      <c r="G2853" s="56"/>
      <c r="H2853" s="52"/>
      <c r="I2853" s="52"/>
      <c r="J2853" s="53"/>
      <c r="K2853" s="52"/>
      <c r="L2853" s="53"/>
      <c r="M2853" s="52"/>
      <c r="N2853" s="53"/>
      <c r="O2853" s="52"/>
      <c r="P2853" s="53"/>
      <c r="Q2853" s="52"/>
      <c r="R2853" s="53"/>
      <c r="S2853" s="52"/>
      <c r="T2853" s="53"/>
      <c r="U2853" s="52"/>
      <c r="V2853" s="49"/>
      <c r="W2853" s="46"/>
      <c r="X2853"/>
      <c r="Y2853"/>
      <c r="Z2853"/>
      <c r="AA2853"/>
      <c r="AB2853"/>
    </row>
    <row r="2854" spans="1:28" x14ac:dyDescent="0.25">
      <c r="A2854" s="60"/>
      <c r="B2854" s="37" t="str">
        <f>IFERROR(VLOOKUP(A2854,'Listing Clients'!A:K,2,0),"")</f>
        <v/>
      </c>
      <c r="C2854" s="39" t="str">
        <f>IFERROR(VLOOKUP(A2854,'Listing Clients'!A:K,3,0),"")</f>
        <v/>
      </c>
      <c r="D2854" s="24"/>
      <c r="E2854" s="57"/>
      <c r="F2854" s="54"/>
      <c r="G2854" s="54"/>
      <c r="H2854" s="50">
        <f t="shared" ref="H2854" si="10723">G2854-F2854</f>
        <v>0</v>
      </c>
      <c r="I2854" s="50">
        <f t="shared" ref="I2854" si="10724">COUNTIF(D2854:D2857,"Adulte")*H2854</f>
        <v>0</v>
      </c>
      <c r="J2854" s="47">
        <f t="shared" ref="J2854" si="10725">IF(I2854="","",I2854*Y$2)</f>
        <v>0</v>
      </c>
      <c r="K2854" s="50">
        <f t="shared" ref="K2854" si="10726">COUNTIF(D2854:D2857,"E&lt;10 ans")*H2854</f>
        <v>0</v>
      </c>
      <c r="L2854" s="47">
        <f t="shared" si="10606"/>
        <v>0</v>
      </c>
      <c r="M2854" s="50">
        <f t="shared" ref="M2854" si="10727">COUNTIF(D2854:D2857,"Invité")*H2854</f>
        <v>0</v>
      </c>
      <c r="N2854" s="47">
        <f t="shared" ref="N2854" si="10728">IF(M2854="","",M2854*AC$2)</f>
        <v>0</v>
      </c>
      <c r="O2854" s="50">
        <f t="shared" ref="O2854" si="10729">COUNTIF(D2854:D2857,"Adulte")*H2854</f>
        <v>0</v>
      </c>
      <c r="P2854" s="47">
        <f t="shared" ref="P2854" si="10730">IF(O2854="","",O2854*Z$2)</f>
        <v>0</v>
      </c>
      <c r="Q2854" s="50">
        <f t="shared" ref="Q2854" si="10731">COUNTIF(D2854:D2857,"E&lt;10 ans")*H2854</f>
        <v>0</v>
      </c>
      <c r="R2854" s="47">
        <f t="shared" ref="R2854" si="10732">IF(Q2854="","",Q2854*AB$2)</f>
        <v>0</v>
      </c>
      <c r="S2854" s="50">
        <f t="shared" ref="S2854" si="10733">COUNTIF(D2854:D2857,"Invité")*H2854</f>
        <v>0</v>
      </c>
      <c r="T2854" s="47">
        <f t="shared" ref="T2854" si="10734">IF(S2854="","",S2854*AD$2)</f>
        <v>0</v>
      </c>
      <c r="U2854" s="50">
        <f t="shared" ref="U2854" si="10735">COUNTIF(D2854:D2857,"E&lt;3 ans")</f>
        <v>0</v>
      </c>
      <c r="V2854" s="47">
        <f t="shared" ref="V2854" si="10736">SUM(J2854,L2854,N2854,P2854,R2854,T2854,AE2854)</f>
        <v>0</v>
      </c>
      <c r="W2854" s="44">
        <f t="shared" ref="W2854" si="10737">SUM(O2854,Q2854,S2854)</f>
        <v>0</v>
      </c>
      <c r="X2854"/>
      <c r="Y2854"/>
      <c r="Z2854"/>
      <c r="AA2854"/>
      <c r="AB2854"/>
    </row>
    <row r="2855" spans="1:28" x14ac:dyDescent="0.25">
      <c r="A2855" s="61"/>
      <c r="B2855" s="40"/>
      <c r="D2855" s="42"/>
      <c r="E2855" s="58"/>
      <c r="F2855" s="55"/>
      <c r="G2855" s="55"/>
      <c r="H2855" s="51"/>
      <c r="I2855" s="51"/>
      <c r="J2855" s="48"/>
      <c r="K2855" s="51"/>
      <c r="L2855" s="48"/>
      <c r="M2855" s="51"/>
      <c r="N2855" s="48"/>
      <c r="O2855" s="51"/>
      <c r="P2855" s="48"/>
      <c r="Q2855" s="51"/>
      <c r="R2855" s="48"/>
      <c r="S2855" s="51"/>
      <c r="T2855" s="48"/>
      <c r="U2855" s="51"/>
      <c r="V2855" s="48"/>
      <c r="W2855" s="45"/>
      <c r="X2855"/>
      <c r="Y2855"/>
      <c r="Z2855"/>
      <c r="AA2855"/>
      <c r="AB2855"/>
    </row>
    <row r="2856" spans="1:28" x14ac:dyDescent="0.25">
      <c r="A2856" s="61"/>
      <c r="B2856" s="40"/>
      <c r="D2856" s="42"/>
      <c r="E2856" s="58"/>
      <c r="F2856" s="55"/>
      <c r="G2856" s="55"/>
      <c r="H2856" s="51"/>
      <c r="I2856" s="51"/>
      <c r="J2856" s="48"/>
      <c r="K2856" s="51"/>
      <c r="L2856" s="48"/>
      <c r="M2856" s="51"/>
      <c r="N2856" s="48"/>
      <c r="O2856" s="51"/>
      <c r="P2856" s="48"/>
      <c r="Q2856" s="51"/>
      <c r="R2856" s="48"/>
      <c r="S2856" s="51"/>
      <c r="T2856" s="48"/>
      <c r="U2856" s="51"/>
      <c r="V2856" s="48"/>
      <c r="W2856" s="45"/>
      <c r="X2856"/>
      <c r="Y2856"/>
      <c r="Z2856"/>
      <c r="AA2856"/>
      <c r="AB2856"/>
    </row>
    <row r="2857" spans="1:28" ht="15.75" thickBot="1" x14ac:dyDescent="0.3">
      <c r="A2857" s="62"/>
      <c r="B2857" s="41"/>
      <c r="C2857" s="35"/>
      <c r="D2857" s="25"/>
      <c r="E2857" s="59"/>
      <c r="F2857" s="56"/>
      <c r="G2857" s="56"/>
      <c r="H2857" s="52"/>
      <c r="I2857" s="52"/>
      <c r="J2857" s="53"/>
      <c r="K2857" s="52"/>
      <c r="L2857" s="53"/>
      <c r="M2857" s="52"/>
      <c r="N2857" s="53"/>
      <c r="O2857" s="52"/>
      <c r="P2857" s="53"/>
      <c r="Q2857" s="52"/>
      <c r="R2857" s="53"/>
      <c r="S2857" s="52"/>
      <c r="T2857" s="53"/>
      <c r="U2857" s="52"/>
      <c r="V2857" s="49"/>
      <c r="W2857" s="46"/>
      <c r="X2857"/>
      <c r="Y2857"/>
      <c r="Z2857"/>
      <c r="AA2857"/>
      <c r="AB2857"/>
    </row>
    <row r="2858" spans="1:28" x14ac:dyDescent="0.25">
      <c r="A2858" s="60"/>
      <c r="B2858" s="37" t="str">
        <f>IFERROR(VLOOKUP(A2858,'Listing Clients'!A:K,2,0),"")</f>
        <v/>
      </c>
      <c r="C2858" s="39" t="str">
        <f>IFERROR(VLOOKUP(A2858,'Listing Clients'!A:K,3,0),"")</f>
        <v/>
      </c>
      <c r="D2858" s="24"/>
      <c r="E2858" s="57"/>
      <c r="F2858" s="54"/>
      <c r="G2858" s="54"/>
      <c r="H2858" s="50">
        <f t="shared" ref="H2858" si="10738">G2858-F2858</f>
        <v>0</v>
      </c>
      <c r="I2858" s="50">
        <f t="shared" ref="I2858" si="10739">COUNTIF(D2858:D2861,"Adulte")*H2858</f>
        <v>0</v>
      </c>
      <c r="J2858" s="47">
        <f t="shared" ref="J2858" si="10740">IF(I2858="","",I2858*Y$2)</f>
        <v>0</v>
      </c>
      <c r="K2858" s="50">
        <f t="shared" ref="K2858" si="10741">COUNTIF(D2858:D2861,"E&lt;10 ans")*H2858</f>
        <v>0</v>
      </c>
      <c r="L2858" s="47">
        <f t="shared" si="10606"/>
        <v>0</v>
      </c>
      <c r="M2858" s="50">
        <f t="shared" ref="M2858" si="10742">COUNTIF(D2858:D2861,"Invité")*H2858</f>
        <v>0</v>
      </c>
      <c r="N2858" s="47">
        <f t="shared" ref="N2858" si="10743">IF(M2858="","",M2858*AC$2)</f>
        <v>0</v>
      </c>
      <c r="O2858" s="50">
        <f t="shared" ref="O2858" si="10744">COUNTIF(D2858:D2861,"Adulte")*H2858</f>
        <v>0</v>
      </c>
      <c r="P2858" s="47">
        <f t="shared" ref="P2858" si="10745">IF(O2858="","",O2858*Z$2)</f>
        <v>0</v>
      </c>
      <c r="Q2858" s="50">
        <f t="shared" ref="Q2858" si="10746">COUNTIF(D2858:D2861,"E&lt;10 ans")*H2858</f>
        <v>0</v>
      </c>
      <c r="R2858" s="47">
        <f t="shared" ref="R2858" si="10747">IF(Q2858="","",Q2858*AB$2)</f>
        <v>0</v>
      </c>
      <c r="S2858" s="50">
        <f t="shared" ref="S2858" si="10748">COUNTIF(D2858:D2861,"Invité")*H2858</f>
        <v>0</v>
      </c>
      <c r="T2858" s="47">
        <f t="shared" ref="T2858" si="10749">IF(S2858="","",S2858*AD$2)</f>
        <v>0</v>
      </c>
      <c r="U2858" s="50">
        <f t="shared" ref="U2858" si="10750">COUNTIF(D2858:D2861,"E&lt;3 ans")</f>
        <v>0</v>
      </c>
      <c r="V2858" s="47">
        <f t="shared" ref="V2858" si="10751">SUM(J2858,L2858,N2858,P2858,R2858,T2858,AE2858)</f>
        <v>0</v>
      </c>
      <c r="W2858" s="44">
        <f t="shared" ref="W2858" si="10752">SUM(O2858,Q2858,S2858)</f>
        <v>0</v>
      </c>
      <c r="X2858"/>
      <c r="Y2858"/>
      <c r="Z2858"/>
      <c r="AA2858"/>
      <c r="AB2858"/>
    </row>
    <row r="2859" spans="1:28" x14ac:dyDescent="0.25">
      <c r="A2859" s="61"/>
      <c r="B2859" s="40"/>
      <c r="D2859" s="42"/>
      <c r="E2859" s="58"/>
      <c r="F2859" s="55"/>
      <c r="G2859" s="55"/>
      <c r="H2859" s="51"/>
      <c r="I2859" s="51"/>
      <c r="J2859" s="48"/>
      <c r="K2859" s="51"/>
      <c r="L2859" s="48"/>
      <c r="M2859" s="51"/>
      <c r="N2859" s="48"/>
      <c r="O2859" s="51"/>
      <c r="P2859" s="48"/>
      <c r="Q2859" s="51"/>
      <c r="R2859" s="48"/>
      <c r="S2859" s="51"/>
      <c r="T2859" s="48"/>
      <c r="U2859" s="51"/>
      <c r="V2859" s="48"/>
      <c r="W2859" s="45"/>
      <c r="X2859"/>
      <c r="Y2859"/>
      <c r="Z2859"/>
      <c r="AA2859"/>
      <c r="AB2859"/>
    </row>
    <row r="2860" spans="1:28" x14ac:dyDescent="0.25">
      <c r="A2860" s="61"/>
      <c r="B2860" s="40"/>
      <c r="D2860" s="42"/>
      <c r="E2860" s="58"/>
      <c r="F2860" s="55"/>
      <c r="G2860" s="55"/>
      <c r="H2860" s="51"/>
      <c r="I2860" s="51"/>
      <c r="J2860" s="48"/>
      <c r="K2860" s="51"/>
      <c r="L2860" s="48"/>
      <c r="M2860" s="51"/>
      <c r="N2860" s="48"/>
      <c r="O2860" s="51"/>
      <c r="P2860" s="48"/>
      <c r="Q2860" s="51"/>
      <c r="R2860" s="48"/>
      <c r="S2860" s="51"/>
      <c r="T2860" s="48"/>
      <c r="U2860" s="51"/>
      <c r="V2860" s="48"/>
      <c r="W2860" s="45"/>
      <c r="X2860"/>
      <c r="Y2860"/>
      <c r="Z2860"/>
      <c r="AA2860"/>
      <c r="AB2860"/>
    </row>
    <row r="2861" spans="1:28" ht="15.75" thickBot="1" x14ac:dyDescent="0.3">
      <c r="A2861" s="62"/>
      <c r="B2861" s="41"/>
      <c r="C2861" s="35"/>
      <c r="D2861" s="25"/>
      <c r="E2861" s="59"/>
      <c r="F2861" s="56"/>
      <c r="G2861" s="56"/>
      <c r="H2861" s="52"/>
      <c r="I2861" s="52"/>
      <c r="J2861" s="53"/>
      <c r="K2861" s="52"/>
      <c r="L2861" s="53"/>
      <c r="M2861" s="52"/>
      <c r="N2861" s="53"/>
      <c r="O2861" s="52"/>
      <c r="P2861" s="53"/>
      <c r="Q2861" s="52"/>
      <c r="R2861" s="53"/>
      <c r="S2861" s="52"/>
      <c r="T2861" s="53"/>
      <c r="U2861" s="52"/>
      <c r="V2861" s="49"/>
      <c r="W2861" s="46"/>
      <c r="X2861"/>
      <c r="Y2861"/>
      <c r="Z2861"/>
      <c r="AA2861"/>
      <c r="AB2861"/>
    </row>
    <row r="2862" spans="1:28" x14ac:dyDescent="0.25">
      <c r="A2862" s="60"/>
      <c r="B2862" s="37" t="str">
        <f>IFERROR(VLOOKUP(A2862,'Listing Clients'!A:K,2,0),"")</f>
        <v/>
      </c>
      <c r="C2862" s="39" t="str">
        <f>IFERROR(VLOOKUP(A2862,'Listing Clients'!A:K,3,0),"")</f>
        <v/>
      </c>
      <c r="D2862" s="24"/>
      <c r="E2862" s="57"/>
      <c r="F2862" s="54"/>
      <c r="G2862" s="54"/>
      <c r="H2862" s="50">
        <f t="shared" ref="H2862" si="10753">G2862-F2862</f>
        <v>0</v>
      </c>
      <c r="I2862" s="50">
        <f t="shared" ref="I2862" si="10754">COUNTIF(D2862:D2865,"Adulte")*H2862</f>
        <v>0</v>
      </c>
      <c r="J2862" s="47">
        <f t="shared" ref="J2862" si="10755">IF(I2862="","",I2862*Y$2)</f>
        <v>0</v>
      </c>
      <c r="K2862" s="50">
        <f t="shared" ref="K2862" si="10756">COUNTIF(D2862:D2865,"E&lt;10 ans")*H2862</f>
        <v>0</v>
      </c>
      <c r="L2862" s="47">
        <f t="shared" si="10606"/>
        <v>0</v>
      </c>
      <c r="M2862" s="50">
        <f t="shared" ref="M2862" si="10757">COUNTIF(D2862:D2865,"Invité")*H2862</f>
        <v>0</v>
      </c>
      <c r="N2862" s="47">
        <f t="shared" ref="N2862" si="10758">IF(M2862="","",M2862*AC$2)</f>
        <v>0</v>
      </c>
      <c r="O2862" s="50">
        <f t="shared" ref="O2862" si="10759">COUNTIF(D2862:D2865,"Adulte")*H2862</f>
        <v>0</v>
      </c>
      <c r="P2862" s="47">
        <f t="shared" ref="P2862" si="10760">IF(O2862="","",O2862*Z$2)</f>
        <v>0</v>
      </c>
      <c r="Q2862" s="50">
        <f t="shared" ref="Q2862" si="10761">COUNTIF(D2862:D2865,"E&lt;10 ans")*H2862</f>
        <v>0</v>
      </c>
      <c r="R2862" s="47">
        <f t="shared" ref="R2862" si="10762">IF(Q2862="","",Q2862*AB$2)</f>
        <v>0</v>
      </c>
      <c r="S2862" s="50">
        <f t="shared" ref="S2862" si="10763">COUNTIF(D2862:D2865,"Invité")*H2862</f>
        <v>0</v>
      </c>
      <c r="T2862" s="47">
        <f t="shared" ref="T2862" si="10764">IF(S2862="","",S2862*AD$2)</f>
        <v>0</v>
      </c>
      <c r="U2862" s="50">
        <f t="shared" ref="U2862" si="10765">COUNTIF(D2862:D2865,"E&lt;3 ans")</f>
        <v>0</v>
      </c>
      <c r="V2862" s="47">
        <f t="shared" ref="V2862" si="10766">SUM(J2862,L2862,N2862,P2862,R2862,T2862,AE2862)</f>
        <v>0</v>
      </c>
      <c r="W2862" s="44">
        <f t="shared" ref="W2862" si="10767">SUM(O2862,Q2862,S2862)</f>
        <v>0</v>
      </c>
      <c r="X2862"/>
      <c r="Y2862"/>
      <c r="Z2862"/>
      <c r="AA2862"/>
      <c r="AB2862"/>
    </row>
    <row r="2863" spans="1:28" x14ac:dyDescent="0.25">
      <c r="A2863" s="61"/>
      <c r="B2863" s="40"/>
      <c r="D2863" s="42"/>
      <c r="E2863" s="58"/>
      <c r="F2863" s="55"/>
      <c r="G2863" s="55"/>
      <c r="H2863" s="51"/>
      <c r="I2863" s="51"/>
      <c r="J2863" s="48"/>
      <c r="K2863" s="51"/>
      <c r="L2863" s="48"/>
      <c r="M2863" s="51"/>
      <c r="N2863" s="48"/>
      <c r="O2863" s="51"/>
      <c r="P2863" s="48"/>
      <c r="Q2863" s="51"/>
      <c r="R2863" s="48"/>
      <c r="S2863" s="51"/>
      <c r="T2863" s="48"/>
      <c r="U2863" s="51"/>
      <c r="V2863" s="48"/>
      <c r="W2863" s="45"/>
      <c r="X2863"/>
      <c r="Y2863"/>
      <c r="Z2863"/>
      <c r="AA2863"/>
      <c r="AB2863"/>
    </row>
    <row r="2864" spans="1:28" x14ac:dyDescent="0.25">
      <c r="A2864" s="61"/>
      <c r="B2864" s="40"/>
      <c r="D2864" s="42"/>
      <c r="E2864" s="58"/>
      <c r="F2864" s="55"/>
      <c r="G2864" s="55"/>
      <c r="H2864" s="51"/>
      <c r="I2864" s="51"/>
      <c r="J2864" s="48"/>
      <c r="K2864" s="51"/>
      <c r="L2864" s="48"/>
      <c r="M2864" s="51"/>
      <c r="N2864" s="48"/>
      <c r="O2864" s="51"/>
      <c r="P2864" s="48"/>
      <c r="Q2864" s="51"/>
      <c r="R2864" s="48"/>
      <c r="S2864" s="51"/>
      <c r="T2864" s="48"/>
      <c r="U2864" s="51"/>
      <c r="V2864" s="48"/>
      <c r="W2864" s="45"/>
      <c r="X2864"/>
      <c r="Y2864"/>
      <c r="Z2864"/>
      <c r="AA2864"/>
      <c r="AB2864"/>
    </row>
    <row r="2865" spans="1:28" ht="15.75" thickBot="1" x14ac:dyDescent="0.3">
      <c r="A2865" s="62"/>
      <c r="B2865" s="41"/>
      <c r="C2865" s="35"/>
      <c r="D2865" s="25"/>
      <c r="E2865" s="59"/>
      <c r="F2865" s="56"/>
      <c r="G2865" s="56"/>
      <c r="H2865" s="52"/>
      <c r="I2865" s="52"/>
      <c r="J2865" s="53"/>
      <c r="K2865" s="52"/>
      <c r="L2865" s="53"/>
      <c r="M2865" s="52"/>
      <c r="N2865" s="53"/>
      <c r="O2865" s="52"/>
      <c r="P2865" s="53"/>
      <c r="Q2865" s="52"/>
      <c r="R2865" s="53"/>
      <c r="S2865" s="52"/>
      <c r="T2865" s="53"/>
      <c r="U2865" s="52"/>
      <c r="V2865" s="49"/>
      <c r="W2865" s="46"/>
      <c r="X2865"/>
      <c r="Y2865"/>
      <c r="Z2865"/>
      <c r="AA2865"/>
      <c r="AB2865"/>
    </row>
    <row r="2866" spans="1:28" x14ac:dyDescent="0.25">
      <c r="A2866" s="60"/>
      <c r="B2866" s="37" t="str">
        <f>IFERROR(VLOOKUP(A2866,'Listing Clients'!A:K,2,0),"")</f>
        <v/>
      </c>
      <c r="C2866" s="39" t="str">
        <f>IFERROR(VLOOKUP(A2866,'Listing Clients'!A:K,3,0),"")</f>
        <v/>
      </c>
      <c r="D2866" s="24"/>
      <c r="E2866" s="57"/>
      <c r="F2866" s="54"/>
      <c r="G2866" s="54"/>
      <c r="H2866" s="50">
        <f t="shared" ref="H2866" si="10768">G2866-F2866</f>
        <v>0</v>
      </c>
      <c r="I2866" s="50">
        <f t="shared" ref="I2866" si="10769">COUNTIF(D2866:D2869,"Adulte")*H2866</f>
        <v>0</v>
      </c>
      <c r="J2866" s="47">
        <f t="shared" ref="J2866" si="10770">IF(I2866="","",I2866*Y$2)</f>
        <v>0</v>
      </c>
      <c r="K2866" s="50">
        <f t="shared" ref="K2866" si="10771">COUNTIF(D2866:D2869,"E&lt;10 ans")*H2866</f>
        <v>0</v>
      </c>
      <c r="L2866" s="47">
        <f t="shared" si="10606"/>
        <v>0</v>
      </c>
      <c r="M2866" s="50">
        <f t="shared" ref="M2866" si="10772">COUNTIF(D2866:D2869,"Invité")*H2866</f>
        <v>0</v>
      </c>
      <c r="N2866" s="47">
        <f t="shared" ref="N2866" si="10773">IF(M2866="","",M2866*AC$2)</f>
        <v>0</v>
      </c>
      <c r="O2866" s="50">
        <f t="shared" ref="O2866" si="10774">COUNTIF(D2866:D2869,"Adulte")*H2866</f>
        <v>0</v>
      </c>
      <c r="P2866" s="47">
        <f t="shared" ref="P2866" si="10775">IF(O2866="","",O2866*Z$2)</f>
        <v>0</v>
      </c>
      <c r="Q2866" s="50">
        <f t="shared" ref="Q2866" si="10776">COUNTIF(D2866:D2869,"E&lt;10 ans")*H2866</f>
        <v>0</v>
      </c>
      <c r="R2866" s="47">
        <f t="shared" ref="R2866" si="10777">IF(Q2866="","",Q2866*AB$2)</f>
        <v>0</v>
      </c>
      <c r="S2866" s="50">
        <f t="shared" ref="S2866" si="10778">COUNTIF(D2866:D2869,"Invité")*H2866</f>
        <v>0</v>
      </c>
      <c r="T2866" s="47">
        <f t="shared" ref="T2866" si="10779">IF(S2866="","",S2866*AD$2)</f>
        <v>0</v>
      </c>
      <c r="U2866" s="50">
        <f t="shared" ref="U2866" si="10780">COUNTIF(D2866:D2869,"E&lt;3 ans")</f>
        <v>0</v>
      </c>
      <c r="V2866" s="47">
        <f t="shared" ref="V2866" si="10781">SUM(J2866,L2866,N2866,P2866,R2866,T2866,AE2866)</f>
        <v>0</v>
      </c>
      <c r="W2866" s="44">
        <f t="shared" ref="W2866" si="10782">SUM(O2866,Q2866,S2866)</f>
        <v>0</v>
      </c>
      <c r="X2866"/>
      <c r="Y2866"/>
      <c r="Z2866"/>
      <c r="AA2866"/>
      <c r="AB2866"/>
    </row>
    <row r="2867" spans="1:28" x14ac:dyDescent="0.25">
      <c r="A2867" s="61"/>
      <c r="B2867" s="40"/>
      <c r="D2867" s="42"/>
      <c r="E2867" s="58"/>
      <c r="F2867" s="55"/>
      <c r="G2867" s="55"/>
      <c r="H2867" s="51"/>
      <c r="I2867" s="51"/>
      <c r="J2867" s="48"/>
      <c r="K2867" s="51"/>
      <c r="L2867" s="48"/>
      <c r="M2867" s="51"/>
      <c r="N2867" s="48"/>
      <c r="O2867" s="51"/>
      <c r="P2867" s="48"/>
      <c r="Q2867" s="51"/>
      <c r="R2867" s="48"/>
      <c r="S2867" s="51"/>
      <c r="T2867" s="48"/>
      <c r="U2867" s="51"/>
      <c r="V2867" s="48"/>
      <c r="W2867" s="45"/>
      <c r="X2867"/>
      <c r="Y2867"/>
      <c r="Z2867"/>
      <c r="AA2867"/>
      <c r="AB2867"/>
    </row>
    <row r="2868" spans="1:28" x14ac:dyDescent="0.25">
      <c r="A2868" s="61"/>
      <c r="B2868" s="40"/>
      <c r="D2868" s="42"/>
      <c r="E2868" s="58"/>
      <c r="F2868" s="55"/>
      <c r="G2868" s="55"/>
      <c r="H2868" s="51"/>
      <c r="I2868" s="51"/>
      <c r="J2868" s="48"/>
      <c r="K2868" s="51"/>
      <c r="L2868" s="48"/>
      <c r="M2868" s="51"/>
      <c r="N2868" s="48"/>
      <c r="O2868" s="51"/>
      <c r="P2868" s="48"/>
      <c r="Q2868" s="51"/>
      <c r="R2868" s="48"/>
      <c r="S2868" s="51"/>
      <c r="T2868" s="48"/>
      <c r="U2868" s="51"/>
      <c r="V2868" s="48"/>
      <c r="W2868" s="45"/>
      <c r="X2868"/>
      <c r="Y2868"/>
      <c r="Z2868"/>
      <c r="AA2868"/>
      <c r="AB2868"/>
    </row>
    <row r="2869" spans="1:28" ht="15.75" thickBot="1" x14ac:dyDescent="0.3">
      <c r="A2869" s="62"/>
      <c r="B2869" s="41"/>
      <c r="C2869" s="35"/>
      <c r="D2869" s="25"/>
      <c r="E2869" s="59"/>
      <c r="F2869" s="56"/>
      <c r="G2869" s="56"/>
      <c r="H2869" s="52"/>
      <c r="I2869" s="52"/>
      <c r="J2869" s="53"/>
      <c r="K2869" s="52"/>
      <c r="L2869" s="53"/>
      <c r="M2869" s="52"/>
      <c r="N2869" s="53"/>
      <c r="O2869" s="52"/>
      <c r="P2869" s="53"/>
      <c r="Q2869" s="52"/>
      <c r="R2869" s="53"/>
      <c r="S2869" s="52"/>
      <c r="T2869" s="53"/>
      <c r="U2869" s="52"/>
      <c r="V2869" s="49"/>
      <c r="W2869" s="46"/>
      <c r="X2869"/>
      <c r="Y2869"/>
      <c r="Z2869"/>
      <c r="AA2869"/>
      <c r="AB2869"/>
    </row>
    <row r="2870" spans="1:28" x14ac:dyDescent="0.25">
      <c r="A2870" s="60"/>
      <c r="B2870" s="37" t="str">
        <f>IFERROR(VLOOKUP(A2870,'Listing Clients'!A:K,2,0),"")</f>
        <v/>
      </c>
      <c r="C2870" s="39" t="str">
        <f>IFERROR(VLOOKUP(A2870,'Listing Clients'!A:K,3,0),"")</f>
        <v/>
      </c>
      <c r="D2870" s="24"/>
      <c r="E2870" s="57"/>
      <c r="F2870" s="54"/>
      <c r="G2870" s="54"/>
      <c r="H2870" s="50">
        <f t="shared" ref="H2870" si="10783">G2870-F2870</f>
        <v>0</v>
      </c>
      <c r="I2870" s="50">
        <f t="shared" ref="I2870" si="10784">COUNTIF(D2870:D2873,"Adulte")*H2870</f>
        <v>0</v>
      </c>
      <c r="J2870" s="47">
        <f t="shared" ref="J2870" si="10785">IF(I2870="","",I2870*Y$2)</f>
        <v>0</v>
      </c>
      <c r="K2870" s="50">
        <f t="shared" ref="K2870" si="10786">COUNTIF(D2870:D2873,"E&lt;10 ans")*H2870</f>
        <v>0</v>
      </c>
      <c r="L2870" s="47">
        <f t="shared" si="10606"/>
        <v>0</v>
      </c>
      <c r="M2870" s="50">
        <f t="shared" ref="M2870" si="10787">COUNTIF(D2870:D2873,"Invité")*H2870</f>
        <v>0</v>
      </c>
      <c r="N2870" s="47">
        <f t="shared" ref="N2870" si="10788">IF(M2870="","",M2870*AC$2)</f>
        <v>0</v>
      </c>
      <c r="O2870" s="50">
        <f t="shared" ref="O2870" si="10789">COUNTIF(D2870:D2873,"Adulte")*H2870</f>
        <v>0</v>
      </c>
      <c r="P2870" s="47">
        <f t="shared" ref="P2870" si="10790">IF(O2870="","",O2870*Z$2)</f>
        <v>0</v>
      </c>
      <c r="Q2870" s="50">
        <f t="shared" ref="Q2870" si="10791">COUNTIF(D2870:D2873,"E&lt;10 ans")*H2870</f>
        <v>0</v>
      </c>
      <c r="R2870" s="47">
        <f t="shared" ref="R2870" si="10792">IF(Q2870="","",Q2870*AB$2)</f>
        <v>0</v>
      </c>
      <c r="S2870" s="50">
        <f t="shared" ref="S2870" si="10793">COUNTIF(D2870:D2873,"Invité")*H2870</f>
        <v>0</v>
      </c>
      <c r="T2870" s="47">
        <f t="shared" ref="T2870" si="10794">IF(S2870="","",S2870*AD$2)</f>
        <v>0</v>
      </c>
      <c r="U2870" s="50">
        <f t="shared" ref="U2870" si="10795">COUNTIF(D2870:D2873,"E&lt;3 ans")</f>
        <v>0</v>
      </c>
      <c r="V2870" s="47">
        <f t="shared" ref="V2870" si="10796">SUM(J2870,L2870,N2870,P2870,R2870,T2870,AE2870)</f>
        <v>0</v>
      </c>
      <c r="W2870" s="44">
        <f t="shared" ref="W2870" si="10797">SUM(O2870,Q2870,S2870)</f>
        <v>0</v>
      </c>
      <c r="X2870"/>
      <c r="Y2870"/>
      <c r="Z2870"/>
      <c r="AA2870"/>
      <c r="AB2870"/>
    </row>
    <row r="2871" spans="1:28" x14ac:dyDescent="0.25">
      <c r="A2871" s="61"/>
      <c r="B2871" s="40"/>
      <c r="D2871" s="42"/>
      <c r="E2871" s="58"/>
      <c r="F2871" s="55"/>
      <c r="G2871" s="55"/>
      <c r="H2871" s="51"/>
      <c r="I2871" s="51"/>
      <c r="J2871" s="48"/>
      <c r="K2871" s="51"/>
      <c r="L2871" s="48"/>
      <c r="M2871" s="51"/>
      <c r="N2871" s="48"/>
      <c r="O2871" s="51"/>
      <c r="P2871" s="48"/>
      <c r="Q2871" s="51"/>
      <c r="R2871" s="48"/>
      <c r="S2871" s="51"/>
      <c r="T2871" s="48"/>
      <c r="U2871" s="51"/>
      <c r="V2871" s="48"/>
      <c r="W2871" s="45"/>
      <c r="X2871"/>
      <c r="Y2871"/>
      <c r="Z2871"/>
      <c r="AA2871"/>
      <c r="AB2871"/>
    </row>
    <row r="2872" spans="1:28" x14ac:dyDescent="0.25">
      <c r="A2872" s="61"/>
      <c r="B2872" s="40"/>
      <c r="D2872" s="42"/>
      <c r="E2872" s="58"/>
      <c r="F2872" s="55"/>
      <c r="G2872" s="55"/>
      <c r="H2872" s="51"/>
      <c r="I2872" s="51"/>
      <c r="J2872" s="48"/>
      <c r="K2872" s="51"/>
      <c r="L2872" s="48"/>
      <c r="M2872" s="51"/>
      <c r="N2872" s="48"/>
      <c r="O2872" s="51"/>
      <c r="P2872" s="48"/>
      <c r="Q2872" s="51"/>
      <c r="R2872" s="48"/>
      <c r="S2872" s="51"/>
      <c r="T2872" s="48"/>
      <c r="U2872" s="51"/>
      <c r="V2872" s="48"/>
      <c r="W2872" s="45"/>
      <c r="X2872"/>
      <c r="Y2872"/>
      <c r="Z2872"/>
      <c r="AA2872"/>
      <c r="AB2872"/>
    </row>
    <row r="2873" spans="1:28" ht="15.75" thickBot="1" x14ac:dyDescent="0.3">
      <c r="A2873" s="62"/>
      <c r="B2873" s="41"/>
      <c r="C2873" s="35"/>
      <c r="D2873" s="25"/>
      <c r="E2873" s="59"/>
      <c r="F2873" s="56"/>
      <c r="G2873" s="56"/>
      <c r="H2873" s="52"/>
      <c r="I2873" s="52"/>
      <c r="J2873" s="53"/>
      <c r="K2873" s="52"/>
      <c r="L2873" s="53"/>
      <c r="M2873" s="52"/>
      <c r="N2873" s="53"/>
      <c r="O2873" s="52"/>
      <c r="P2873" s="53"/>
      <c r="Q2873" s="52"/>
      <c r="R2873" s="53"/>
      <c r="S2873" s="52"/>
      <c r="T2873" s="53"/>
      <c r="U2873" s="52"/>
      <c r="V2873" s="49"/>
      <c r="W2873" s="46"/>
      <c r="X2873"/>
      <c r="Y2873"/>
      <c r="Z2873"/>
      <c r="AA2873"/>
      <c r="AB2873"/>
    </row>
    <row r="2874" spans="1:28" x14ac:dyDescent="0.25">
      <c r="A2874" s="60"/>
      <c r="B2874" s="37" t="str">
        <f>IFERROR(VLOOKUP(A2874,'Listing Clients'!A:K,2,0),"")</f>
        <v/>
      </c>
      <c r="C2874" s="39" t="str">
        <f>IFERROR(VLOOKUP(A2874,'Listing Clients'!A:K,3,0),"")</f>
        <v/>
      </c>
      <c r="D2874" s="24"/>
      <c r="E2874" s="57"/>
      <c r="F2874" s="54"/>
      <c r="G2874" s="54"/>
      <c r="H2874" s="50">
        <f t="shared" ref="H2874" si="10798">G2874-F2874</f>
        <v>0</v>
      </c>
      <c r="I2874" s="50">
        <f t="shared" ref="I2874" si="10799">COUNTIF(D2874:D2877,"Adulte")*H2874</f>
        <v>0</v>
      </c>
      <c r="J2874" s="47">
        <f t="shared" ref="J2874" si="10800">IF(I2874="","",I2874*Y$2)</f>
        <v>0</v>
      </c>
      <c r="K2874" s="50">
        <f t="shared" ref="K2874" si="10801">COUNTIF(D2874:D2877,"E&lt;10 ans")*H2874</f>
        <v>0</v>
      </c>
      <c r="L2874" s="47">
        <f t="shared" si="10606"/>
        <v>0</v>
      </c>
      <c r="M2874" s="50">
        <f t="shared" ref="M2874" si="10802">COUNTIF(D2874:D2877,"Invité")*H2874</f>
        <v>0</v>
      </c>
      <c r="N2874" s="47">
        <f t="shared" ref="N2874" si="10803">IF(M2874="","",M2874*AC$2)</f>
        <v>0</v>
      </c>
      <c r="O2874" s="50">
        <f t="shared" ref="O2874" si="10804">COUNTIF(D2874:D2877,"Adulte")*H2874</f>
        <v>0</v>
      </c>
      <c r="P2874" s="47">
        <f t="shared" ref="P2874" si="10805">IF(O2874="","",O2874*Z$2)</f>
        <v>0</v>
      </c>
      <c r="Q2874" s="50">
        <f t="shared" ref="Q2874" si="10806">COUNTIF(D2874:D2877,"E&lt;10 ans")*H2874</f>
        <v>0</v>
      </c>
      <c r="R2874" s="47">
        <f t="shared" ref="R2874" si="10807">IF(Q2874="","",Q2874*AB$2)</f>
        <v>0</v>
      </c>
      <c r="S2874" s="50">
        <f t="shared" ref="S2874" si="10808">COUNTIF(D2874:D2877,"Invité")*H2874</f>
        <v>0</v>
      </c>
      <c r="T2874" s="47">
        <f t="shared" ref="T2874" si="10809">IF(S2874="","",S2874*AD$2)</f>
        <v>0</v>
      </c>
      <c r="U2874" s="50">
        <f t="shared" ref="U2874" si="10810">COUNTIF(D2874:D2877,"E&lt;3 ans")</f>
        <v>0</v>
      </c>
      <c r="V2874" s="47">
        <f t="shared" ref="V2874" si="10811">SUM(J2874,L2874,N2874,P2874,R2874,T2874,AE2874)</f>
        <v>0</v>
      </c>
      <c r="W2874" s="44">
        <f t="shared" ref="W2874" si="10812">SUM(O2874,Q2874,S2874)</f>
        <v>0</v>
      </c>
      <c r="X2874"/>
      <c r="Y2874"/>
      <c r="Z2874"/>
      <c r="AA2874"/>
      <c r="AB2874"/>
    </row>
    <row r="2875" spans="1:28" x14ac:dyDescent="0.25">
      <c r="A2875" s="61"/>
      <c r="B2875" s="40"/>
      <c r="D2875" s="42"/>
      <c r="E2875" s="58"/>
      <c r="F2875" s="55"/>
      <c r="G2875" s="55"/>
      <c r="H2875" s="51"/>
      <c r="I2875" s="51"/>
      <c r="J2875" s="48"/>
      <c r="K2875" s="51"/>
      <c r="L2875" s="48"/>
      <c r="M2875" s="51"/>
      <c r="N2875" s="48"/>
      <c r="O2875" s="51"/>
      <c r="P2875" s="48"/>
      <c r="Q2875" s="51"/>
      <c r="R2875" s="48"/>
      <c r="S2875" s="51"/>
      <c r="T2875" s="48"/>
      <c r="U2875" s="51"/>
      <c r="V2875" s="48"/>
      <c r="W2875" s="45"/>
      <c r="X2875"/>
      <c r="Y2875"/>
      <c r="Z2875"/>
      <c r="AA2875"/>
      <c r="AB2875"/>
    </row>
    <row r="2876" spans="1:28" x14ac:dyDescent="0.25">
      <c r="A2876" s="61"/>
      <c r="B2876" s="40"/>
      <c r="D2876" s="42"/>
      <c r="E2876" s="58"/>
      <c r="F2876" s="55"/>
      <c r="G2876" s="55"/>
      <c r="H2876" s="51"/>
      <c r="I2876" s="51"/>
      <c r="J2876" s="48"/>
      <c r="K2876" s="51"/>
      <c r="L2876" s="48"/>
      <c r="M2876" s="51"/>
      <c r="N2876" s="48"/>
      <c r="O2876" s="51"/>
      <c r="P2876" s="48"/>
      <c r="Q2876" s="51"/>
      <c r="R2876" s="48"/>
      <c r="S2876" s="51"/>
      <c r="T2876" s="48"/>
      <c r="U2876" s="51"/>
      <c r="V2876" s="48"/>
      <c r="W2876" s="45"/>
      <c r="X2876"/>
      <c r="Y2876"/>
      <c r="Z2876"/>
      <c r="AA2876"/>
      <c r="AB2876"/>
    </row>
    <row r="2877" spans="1:28" ht="15.75" thickBot="1" x14ac:dyDescent="0.3">
      <c r="A2877" s="62"/>
      <c r="B2877" s="41"/>
      <c r="C2877" s="35"/>
      <c r="D2877" s="25"/>
      <c r="E2877" s="59"/>
      <c r="F2877" s="56"/>
      <c r="G2877" s="56"/>
      <c r="H2877" s="52"/>
      <c r="I2877" s="52"/>
      <c r="J2877" s="53"/>
      <c r="K2877" s="52"/>
      <c r="L2877" s="53"/>
      <c r="M2877" s="52"/>
      <c r="N2877" s="53"/>
      <c r="O2877" s="52"/>
      <c r="P2877" s="53"/>
      <c r="Q2877" s="52"/>
      <c r="R2877" s="53"/>
      <c r="S2877" s="52"/>
      <c r="T2877" s="53"/>
      <c r="U2877" s="52"/>
      <c r="V2877" s="49"/>
      <c r="W2877" s="46"/>
      <c r="X2877"/>
      <c r="Y2877"/>
      <c r="Z2877"/>
      <c r="AA2877"/>
      <c r="AB2877"/>
    </row>
    <row r="2878" spans="1:28" x14ac:dyDescent="0.25">
      <c r="A2878" s="60"/>
      <c r="B2878" s="37" t="str">
        <f>IFERROR(VLOOKUP(A2878,'Listing Clients'!A:K,2,0),"")</f>
        <v/>
      </c>
      <c r="C2878" s="39" t="str">
        <f>IFERROR(VLOOKUP(A2878,'Listing Clients'!A:K,3,0),"")</f>
        <v/>
      </c>
      <c r="D2878" s="24"/>
      <c r="E2878" s="57"/>
      <c r="F2878" s="54"/>
      <c r="G2878" s="54"/>
      <c r="H2878" s="50">
        <f t="shared" ref="H2878" si="10813">G2878-F2878</f>
        <v>0</v>
      </c>
      <c r="I2878" s="50">
        <f t="shared" ref="I2878" si="10814">COUNTIF(D2878:D2881,"Adulte")*H2878</f>
        <v>0</v>
      </c>
      <c r="J2878" s="47">
        <f t="shared" ref="J2878" si="10815">IF(I2878="","",I2878*Y$2)</f>
        <v>0</v>
      </c>
      <c r="K2878" s="50">
        <f t="shared" ref="K2878" si="10816">COUNTIF(D2878:D2881,"E&lt;10 ans")*H2878</f>
        <v>0</v>
      </c>
      <c r="L2878" s="47">
        <f t="shared" si="10606"/>
        <v>0</v>
      </c>
      <c r="M2878" s="50">
        <f t="shared" ref="M2878" si="10817">COUNTIF(D2878:D2881,"Invité")*H2878</f>
        <v>0</v>
      </c>
      <c r="N2878" s="47">
        <f t="shared" ref="N2878" si="10818">IF(M2878="","",M2878*AC$2)</f>
        <v>0</v>
      </c>
      <c r="O2878" s="50">
        <f t="shared" ref="O2878" si="10819">COUNTIF(D2878:D2881,"Adulte")*H2878</f>
        <v>0</v>
      </c>
      <c r="P2878" s="47">
        <f t="shared" ref="P2878" si="10820">IF(O2878="","",O2878*Z$2)</f>
        <v>0</v>
      </c>
      <c r="Q2878" s="50">
        <f t="shared" ref="Q2878" si="10821">COUNTIF(D2878:D2881,"E&lt;10 ans")*H2878</f>
        <v>0</v>
      </c>
      <c r="R2878" s="47">
        <f t="shared" ref="R2878" si="10822">IF(Q2878="","",Q2878*AB$2)</f>
        <v>0</v>
      </c>
      <c r="S2878" s="50">
        <f t="shared" ref="S2878" si="10823">COUNTIF(D2878:D2881,"Invité")*H2878</f>
        <v>0</v>
      </c>
      <c r="T2878" s="47">
        <f t="shared" ref="T2878" si="10824">IF(S2878="","",S2878*AD$2)</f>
        <v>0</v>
      </c>
      <c r="U2878" s="50">
        <f t="shared" ref="U2878" si="10825">COUNTIF(D2878:D2881,"E&lt;3 ans")</f>
        <v>0</v>
      </c>
      <c r="V2878" s="47">
        <f t="shared" ref="V2878" si="10826">SUM(J2878,L2878,N2878,P2878,R2878,T2878,AE2878)</f>
        <v>0</v>
      </c>
      <c r="W2878" s="44">
        <f t="shared" ref="W2878" si="10827">SUM(O2878,Q2878,S2878)</f>
        <v>0</v>
      </c>
      <c r="X2878"/>
      <c r="Y2878"/>
      <c r="Z2878"/>
      <c r="AA2878"/>
      <c r="AB2878"/>
    </row>
    <row r="2879" spans="1:28" x14ac:dyDescent="0.25">
      <c r="A2879" s="61"/>
      <c r="B2879" s="40"/>
      <c r="D2879" s="42"/>
      <c r="E2879" s="58"/>
      <c r="F2879" s="55"/>
      <c r="G2879" s="55"/>
      <c r="H2879" s="51"/>
      <c r="I2879" s="51"/>
      <c r="J2879" s="48"/>
      <c r="K2879" s="51"/>
      <c r="L2879" s="48"/>
      <c r="M2879" s="51"/>
      <c r="N2879" s="48"/>
      <c r="O2879" s="51"/>
      <c r="P2879" s="48"/>
      <c r="Q2879" s="51"/>
      <c r="R2879" s="48"/>
      <c r="S2879" s="51"/>
      <c r="T2879" s="48"/>
      <c r="U2879" s="51"/>
      <c r="V2879" s="48"/>
      <c r="W2879" s="45"/>
      <c r="X2879"/>
      <c r="Y2879"/>
      <c r="Z2879"/>
      <c r="AA2879"/>
      <c r="AB2879"/>
    </row>
    <row r="2880" spans="1:28" x14ac:dyDescent="0.25">
      <c r="A2880" s="61"/>
      <c r="B2880" s="40"/>
      <c r="D2880" s="42"/>
      <c r="E2880" s="58"/>
      <c r="F2880" s="55"/>
      <c r="G2880" s="55"/>
      <c r="H2880" s="51"/>
      <c r="I2880" s="51"/>
      <c r="J2880" s="48"/>
      <c r="K2880" s="51"/>
      <c r="L2880" s="48"/>
      <c r="M2880" s="51"/>
      <c r="N2880" s="48"/>
      <c r="O2880" s="51"/>
      <c r="P2880" s="48"/>
      <c r="Q2880" s="51"/>
      <c r="R2880" s="48"/>
      <c r="S2880" s="51"/>
      <c r="T2880" s="48"/>
      <c r="U2880" s="51"/>
      <c r="V2880" s="48"/>
      <c r="W2880" s="45"/>
      <c r="X2880"/>
      <c r="Y2880"/>
      <c r="Z2880"/>
      <c r="AA2880"/>
      <c r="AB2880"/>
    </row>
    <row r="2881" spans="1:28" ht="15.75" thickBot="1" x14ac:dyDescent="0.3">
      <c r="A2881" s="62"/>
      <c r="B2881" s="41"/>
      <c r="C2881" s="35"/>
      <c r="D2881" s="25"/>
      <c r="E2881" s="59"/>
      <c r="F2881" s="56"/>
      <c r="G2881" s="56"/>
      <c r="H2881" s="52"/>
      <c r="I2881" s="52"/>
      <c r="J2881" s="53"/>
      <c r="K2881" s="52"/>
      <c r="L2881" s="53"/>
      <c r="M2881" s="52"/>
      <c r="N2881" s="53"/>
      <c r="O2881" s="52"/>
      <c r="P2881" s="53"/>
      <c r="Q2881" s="52"/>
      <c r="R2881" s="53"/>
      <c r="S2881" s="52"/>
      <c r="T2881" s="53"/>
      <c r="U2881" s="52"/>
      <c r="V2881" s="49"/>
      <c r="W2881" s="46"/>
      <c r="X2881"/>
      <c r="Y2881"/>
      <c r="Z2881"/>
      <c r="AA2881"/>
      <c r="AB2881"/>
    </row>
    <row r="2882" spans="1:28" x14ac:dyDescent="0.25">
      <c r="A2882" s="60"/>
      <c r="B2882" s="37" t="str">
        <f>IFERROR(VLOOKUP(A2882,'Listing Clients'!A:K,2,0),"")</f>
        <v/>
      </c>
      <c r="C2882" s="39" t="str">
        <f>IFERROR(VLOOKUP(A2882,'Listing Clients'!A:K,3,0),"")</f>
        <v/>
      </c>
      <c r="D2882" s="24"/>
      <c r="E2882" s="57"/>
      <c r="F2882" s="54"/>
      <c r="G2882" s="54"/>
      <c r="H2882" s="50">
        <f t="shared" ref="H2882" si="10828">G2882-F2882</f>
        <v>0</v>
      </c>
      <c r="I2882" s="50">
        <f t="shared" ref="I2882" si="10829">COUNTIF(D2882:D2885,"Adulte")*H2882</f>
        <v>0</v>
      </c>
      <c r="J2882" s="47">
        <f t="shared" ref="J2882" si="10830">IF(I2882="","",I2882*Y$2)</f>
        <v>0</v>
      </c>
      <c r="K2882" s="50">
        <f t="shared" ref="K2882" si="10831">COUNTIF(D2882:D2885,"E&lt;10 ans")*H2882</f>
        <v>0</v>
      </c>
      <c r="L2882" s="47">
        <f t="shared" si="10606"/>
        <v>0</v>
      </c>
      <c r="M2882" s="50">
        <f t="shared" ref="M2882" si="10832">COUNTIF(D2882:D2885,"Invité")*H2882</f>
        <v>0</v>
      </c>
      <c r="N2882" s="47">
        <f t="shared" ref="N2882" si="10833">IF(M2882="","",M2882*AC$2)</f>
        <v>0</v>
      </c>
      <c r="O2882" s="50">
        <f t="shared" ref="O2882" si="10834">COUNTIF(D2882:D2885,"Adulte")*H2882</f>
        <v>0</v>
      </c>
      <c r="P2882" s="47">
        <f t="shared" ref="P2882" si="10835">IF(O2882="","",O2882*Z$2)</f>
        <v>0</v>
      </c>
      <c r="Q2882" s="50">
        <f t="shared" ref="Q2882" si="10836">COUNTIF(D2882:D2885,"E&lt;10 ans")*H2882</f>
        <v>0</v>
      </c>
      <c r="R2882" s="47">
        <f t="shared" ref="R2882" si="10837">IF(Q2882="","",Q2882*AB$2)</f>
        <v>0</v>
      </c>
      <c r="S2882" s="50">
        <f t="shared" ref="S2882" si="10838">COUNTIF(D2882:D2885,"Invité")*H2882</f>
        <v>0</v>
      </c>
      <c r="T2882" s="47">
        <f t="shared" ref="T2882" si="10839">IF(S2882="","",S2882*AD$2)</f>
        <v>0</v>
      </c>
      <c r="U2882" s="50">
        <f t="shared" ref="U2882" si="10840">COUNTIF(D2882:D2885,"E&lt;3 ans")</f>
        <v>0</v>
      </c>
      <c r="V2882" s="47">
        <f t="shared" ref="V2882" si="10841">SUM(J2882,L2882,N2882,P2882,R2882,T2882,AE2882)</f>
        <v>0</v>
      </c>
      <c r="W2882" s="44">
        <f t="shared" ref="W2882" si="10842">SUM(O2882,Q2882,S2882)</f>
        <v>0</v>
      </c>
      <c r="X2882"/>
      <c r="Y2882"/>
      <c r="Z2882"/>
      <c r="AA2882"/>
      <c r="AB2882"/>
    </row>
    <row r="2883" spans="1:28" x14ac:dyDescent="0.25">
      <c r="A2883" s="61"/>
      <c r="B2883" s="40"/>
      <c r="D2883" s="42"/>
      <c r="E2883" s="58"/>
      <c r="F2883" s="55"/>
      <c r="G2883" s="55"/>
      <c r="H2883" s="51"/>
      <c r="I2883" s="51"/>
      <c r="J2883" s="48"/>
      <c r="K2883" s="51"/>
      <c r="L2883" s="48"/>
      <c r="M2883" s="51"/>
      <c r="N2883" s="48"/>
      <c r="O2883" s="51"/>
      <c r="P2883" s="48"/>
      <c r="Q2883" s="51"/>
      <c r="R2883" s="48"/>
      <c r="S2883" s="51"/>
      <c r="T2883" s="48"/>
      <c r="U2883" s="51"/>
      <c r="V2883" s="48"/>
      <c r="W2883" s="45"/>
      <c r="X2883"/>
      <c r="Y2883"/>
      <c r="Z2883"/>
      <c r="AA2883"/>
      <c r="AB2883"/>
    </row>
    <row r="2884" spans="1:28" x14ac:dyDescent="0.25">
      <c r="A2884" s="61"/>
      <c r="B2884" s="40"/>
      <c r="D2884" s="42"/>
      <c r="E2884" s="58"/>
      <c r="F2884" s="55"/>
      <c r="G2884" s="55"/>
      <c r="H2884" s="51"/>
      <c r="I2884" s="51"/>
      <c r="J2884" s="48"/>
      <c r="K2884" s="51"/>
      <c r="L2884" s="48"/>
      <c r="M2884" s="51"/>
      <c r="N2884" s="48"/>
      <c r="O2884" s="51"/>
      <c r="P2884" s="48"/>
      <c r="Q2884" s="51"/>
      <c r="R2884" s="48"/>
      <c r="S2884" s="51"/>
      <c r="T2884" s="48"/>
      <c r="U2884" s="51"/>
      <c r="V2884" s="48"/>
      <c r="W2884" s="45"/>
      <c r="X2884"/>
      <c r="Y2884"/>
      <c r="Z2884"/>
      <c r="AA2884"/>
      <c r="AB2884"/>
    </row>
    <row r="2885" spans="1:28" ht="15.75" thickBot="1" x14ac:dyDescent="0.3">
      <c r="A2885" s="62"/>
      <c r="B2885" s="41"/>
      <c r="C2885" s="35"/>
      <c r="D2885" s="25"/>
      <c r="E2885" s="59"/>
      <c r="F2885" s="56"/>
      <c r="G2885" s="56"/>
      <c r="H2885" s="52"/>
      <c r="I2885" s="52"/>
      <c r="J2885" s="53"/>
      <c r="K2885" s="52"/>
      <c r="L2885" s="53"/>
      <c r="M2885" s="52"/>
      <c r="N2885" s="53"/>
      <c r="O2885" s="52"/>
      <c r="P2885" s="53"/>
      <c r="Q2885" s="52"/>
      <c r="R2885" s="53"/>
      <c r="S2885" s="52"/>
      <c r="T2885" s="53"/>
      <c r="U2885" s="52"/>
      <c r="V2885" s="49"/>
      <c r="W2885" s="46"/>
      <c r="X2885"/>
      <c r="Y2885"/>
      <c r="Z2885"/>
      <c r="AA2885"/>
      <c r="AB2885"/>
    </row>
    <row r="2886" spans="1:28" x14ac:dyDescent="0.25">
      <c r="A2886" s="60"/>
      <c r="B2886" s="37" t="str">
        <f>IFERROR(VLOOKUP(A2886,'Listing Clients'!A:K,2,0),"")</f>
        <v/>
      </c>
      <c r="C2886" s="39" t="str">
        <f>IFERROR(VLOOKUP(A2886,'Listing Clients'!A:K,3,0),"")</f>
        <v/>
      </c>
      <c r="D2886" s="24"/>
      <c r="E2886" s="57"/>
      <c r="F2886" s="54"/>
      <c r="G2886" s="54"/>
      <c r="H2886" s="50">
        <f t="shared" ref="H2886" si="10843">G2886-F2886</f>
        <v>0</v>
      </c>
      <c r="I2886" s="50">
        <f t="shared" ref="I2886" si="10844">COUNTIF(D2886:D2889,"Adulte")*H2886</f>
        <v>0</v>
      </c>
      <c r="J2886" s="47">
        <f t="shared" ref="J2886" si="10845">IF(I2886="","",I2886*Y$2)</f>
        <v>0</v>
      </c>
      <c r="K2886" s="50">
        <f t="shared" ref="K2886" si="10846">COUNTIF(D2886:D2889,"E&lt;10 ans")*H2886</f>
        <v>0</v>
      </c>
      <c r="L2886" s="47">
        <f t="shared" ref="L2886:L2946" si="10847">IF(K2886="","",K2886*AA$2)</f>
        <v>0</v>
      </c>
      <c r="M2886" s="50">
        <f t="shared" ref="M2886" si="10848">COUNTIF(D2886:D2889,"Invité")*H2886</f>
        <v>0</v>
      </c>
      <c r="N2886" s="47">
        <f t="shared" ref="N2886" si="10849">IF(M2886="","",M2886*AC$2)</f>
        <v>0</v>
      </c>
      <c r="O2886" s="50">
        <f t="shared" ref="O2886" si="10850">COUNTIF(D2886:D2889,"Adulte")*H2886</f>
        <v>0</v>
      </c>
      <c r="P2886" s="47">
        <f t="shared" ref="P2886" si="10851">IF(O2886="","",O2886*Z$2)</f>
        <v>0</v>
      </c>
      <c r="Q2886" s="50">
        <f t="shared" ref="Q2886" si="10852">COUNTIF(D2886:D2889,"E&lt;10 ans")*H2886</f>
        <v>0</v>
      </c>
      <c r="R2886" s="47">
        <f t="shared" ref="R2886" si="10853">IF(Q2886="","",Q2886*AB$2)</f>
        <v>0</v>
      </c>
      <c r="S2886" s="50">
        <f t="shared" ref="S2886" si="10854">COUNTIF(D2886:D2889,"Invité")*H2886</f>
        <v>0</v>
      </c>
      <c r="T2886" s="47">
        <f t="shared" ref="T2886" si="10855">IF(S2886="","",S2886*AD$2)</f>
        <v>0</v>
      </c>
      <c r="U2886" s="50">
        <f t="shared" ref="U2886" si="10856">COUNTIF(D2886:D2889,"E&lt;3 ans")</f>
        <v>0</v>
      </c>
      <c r="V2886" s="47">
        <f t="shared" ref="V2886" si="10857">SUM(J2886,L2886,N2886,P2886,R2886,T2886,AE2886)</f>
        <v>0</v>
      </c>
      <c r="W2886" s="44">
        <f t="shared" ref="W2886" si="10858">SUM(O2886,Q2886,S2886)</f>
        <v>0</v>
      </c>
      <c r="X2886"/>
      <c r="Y2886"/>
      <c r="Z2886"/>
      <c r="AA2886"/>
      <c r="AB2886"/>
    </row>
    <row r="2887" spans="1:28" x14ac:dyDescent="0.25">
      <c r="A2887" s="61"/>
      <c r="B2887" s="40"/>
      <c r="D2887" s="42"/>
      <c r="E2887" s="58"/>
      <c r="F2887" s="55"/>
      <c r="G2887" s="55"/>
      <c r="H2887" s="51"/>
      <c r="I2887" s="51"/>
      <c r="J2887" s="48"/>
      <c r="K2887" s="51"/>
      <c r="L2887" s="48"/>
      <c r="M2887" s="51"/>
      <c r="N2887" s="48"/>
      <c r="O2887" s="51"/>
      <c r="P2887" s="48"/>
      <c r="Q2887" s="51"/>
      <c r="R2887" s="48"/>
      <c r="S2887" s="51"/>
      <c r="T2887" s="48"/>
      <c r="U2887" s="51"/>
      <c r="V2887" s="48"/>
      <c r="W2887" s="45"/>
      <c r="X2887"/>
      <c r="Y2887"/>
      <c r="Z2887"/>
      <c r="AA2887"/>
      <c r="AB2887"/>
    </row>
    <row r="2888" spans="1:28" x14ac:dyDescent="0.25">
      <c r="A2888" s="61"/>
      <c r="B2888" s="40"/>
      <c r="D2888" s="42"/>
      <c r="E2888" s="58"/>
      <c r="F2888" s="55"/>
      <c r="G2888" s="55"/>
      <c r="H2888" s="51"/>
      <c r="I2888" s="51"/>
      <c r="J2888" s="48"/>
      <c r="K2888" s="51"/>
      <c r="L2888" s="48"/>
      <c r="M2888" s="51"/>
      <c r="N2888" s="48"/>
      <c r="O2888" s="51"/>
      <c r="P2888" s="48"/>
      <c r="Q2888" s="51"/>
      <c r="R2888" s="48"/>
      <c r="S2888" s="51"/>
      <c r="T2888" s="48"/>
      <c r="U2888" s="51"/>
      <c r="V2888" s="48"/>
      <c r="W2888" s="45"/>
      <c r="X2888"/>
      <c r="Y2888"/>
      <c r="Z2888"/>
      <c r="AA2888"/>
      <c r="AB2888"/>
    </row>
    <row r="2889" spans="1:28" ht="15.75" thickBot="1" x14ac:dyDescent="0.3">
      <c r="A2889" s="62"/>
      <c r="B2889" s="41"/>
      <c r="C2889" s="35"/>
      <c r="D2889" s="25"/>
      <c r="E2889" s="59"/>
      <c r="F2889" s="56"/>
      <c r="G2889" s="56"/>
      <c r="H2889" s="52"/>
      <c r="I2889" s="52"/>
      <c r="J2889" s="53"/>
      <c r="K2889" s="52"/>
      <c r="L2889" s="53"/>
      <c r="M2889" s="52"/>
      <c r="N2889" s="53"/>
      <c r="O2889" s="52"/>
      <c r="P2889" s="53"/>
      <c r="Q2889" s="52"/>
      <c r="R2889" s="53"/>
      <c r="S2889" s="52"/>
      <c r="T2889" s="53"/>
      <c r="U2889" s="52"/>
      <c r="V2889" s="49"/>
      <c r="W2889" s="46"/>
      <c r="X2889"/>
      <c r="Y2889"/>
      <c r="Z2889"/>
      <c r="AA2889"/>
      <c r="AB2889"/>
    </row>
    <row r="2890" spans="1:28" x14ac:dyDescent="0.25">
      <c r="A2890" s="60"/>
      <c r="B2890" s="37" t="str">
        <f>IFERROR(VLOOKUP(A2890,'Listing Clients'!A:K,2,0),"")</f>
        <v/>
      </c>
      <c r="C2890" s="39" t="str">
        <f>IFERROR(VLOOKUP(A2890,'Listing Clients'!A:K,3,0),"")</f>
        <v/>
      </c>
      <c r="D2890" s="24"/>
      <c r="E2890" s="57"/>
      <c r="F2890" s="54"/>
      <c r="G2890" s="54"/>
      <c r="H2890" s="50">
        <f t="shared" ref="H2890" si="10859">G2890-F2890</f>
        <v>0</v>
      </c>
      <c r="I2890" s="50">
        <f t="shared" ref="I2890" si="10860">COUNTIF(D2890:D2893,"Adulte")*H2890</f>
        <v>0</v>
      </c>
      <c r="J2890" s="47">
        <f t="shared" ref="J2890" si="10861">IF(I2890="","",I2890*Y$2)</f>
        <v>0</v>
      </c>
      <c r="K2890" s="50">
        <f t="shared" ref="K2890" si="10862">COUNTIF(D2890:D2893,"E&lt;10 ans")*H2890</f>
        <v>0</v>
      </c>
      <c r="L2890" s="47">
        <f t="shared" si="10847"/>
        <v>0</v>
      </c>
      <c r="M2890" s="50">
        <f t="shared" ref="M2890" si="10863">COUNTIF(D2890:D2893,"Invité")*H2890</f>
        <v>0</v>
      </c>
      <c r="N2890" s="47">
        <f t="shared" ref="N2890" si="10864">IF(M2890="","",M2890*AC$2)</f>
        <v>0</v>
      </c>
      <c r="O2890" s="50">
        <f t="shared" ref="O2890" si="10865">COUNTIF(D2890:D2893,"Adulte")*H2890</f>
        <v>0</v>
      </c>
      <c r="P2890" s="47">
        <f t="shared" ref="P2890" si="10866">IF(O2890="","",O2890*Z$2)</f>
        <v>0</v>
      </c>
      <c r="Q2890" s="50">
        <f t="shared" ref="Q2890" si="10867">COUNTIF(D2890:D2893,"E&lt;10 ans")*H2890</f>
        <v>0</v>
      </c>
      <c r="R2890" s="47">
        <f t="shared" ref="R2890" si="10868">IF(Q2890="","",Q2890*AB$2)</f>
        <v>0</v>
      </c>
      <c r="S2890" s="50">
        <f t="shared" ref="S2890" si="10869">COUNTIF(D2890:D2893,"Invité")*H2890</f>
        <v>0</v>
      </c>
      <c r="T2890" s="47">
        <f t="shared" ref="T2890" si="10870">IF(S2890="","",S2890*AD$2)</f>
        <v>0</v>
      </c>
      <c r="U2890" s="50">
        <f t="shared" ref="U2890" si="10871">COUNTIF(D2890:D2893,"E&lt;3 ans")</f>
        <v>0</v>
      </c>
      <c r="V2890" s="47">
        <f t="shared" ref="V2890" si="10872">SUM(J2890,L2890,N2890,P2890,R2890,T2890,AE2890)</f>
        <v>0</v>
      </c>
      <c r="W2890" s="44">
        <f t="shared" ref="W2890" si="10873">SUM(O2890,Q2890,S2890)</f>
        <v>0</v>
      </c>
      <c r="X2890"/>
      <c r="Y2890"/>
      <c r="Z2890"/>
      <c r="AA2890"/>
      <c r="AB2890"/>
    </row>
    <row r="2891" spans="1:28" x14ac:dyDescent="0.25">
      <c r="A2891" s="61"/>
      <c r="B2891" s="40"/>
      <c r="D2891" s="42"/>
      <c r="E2891" s="58"/>
      <c r="F2891" s="55"/>
      <c r="G2891" s="55"/>
      <c r="H2891" s="51"/>
      <c r="I2891" s="51"/>
      <c r="J2891" s="48"/>
      <c r="K2891" s="51"/>
      <c r="L2891" s="48"/>
      <c r="M2891" s="51"/>
      <c r="N2891" s="48"/>
      <c r="O2891" s="51"/>
      <c r="P2891" s="48"/>
      <c r="Q2891" s="51"/>
      <c r="R2891" s="48"/>
      <c r="S2891" s="51"/>
      <c r="T2891" s="48"/>
      <c r="U2891" s="51"/>
      <c r="V2891" s="48"/>
      <c r="W2891" s="45"/>
      <c r="X2891"/>
      <c r="Y2891"/>
      <c r="Z2891"/>
      <c r="AA2891"/>
      <c r="AB2891"/>
    </row>
    <row r="2892" spans="1:28" x14ac:dyDescent="0.25">
      <c r="A2892" s="61"/>
      <c r="B2892" s="40"/>
      <c r="D2892" s="42"/>
      <c r="E2892" s="58"/>
      <c r="F2892" s="55"/>
      <c r="G2892" s="55"/>
      <c r="H2892" s="51"/>
      <c r="I2892" s="51"/>
      <c r="J2892" s="48"/>
      <c r="K2892" s="51"/>
      <c r="L2892" s="48"/>
      <c r="M2892" s="51"/>
      <c r="N2892" s="48"/>
      <c r="O2892" s="51"/>
      <c r="P2892" s="48"/>
      <c r="Q2892" s="51"/>
      <c r="R2892" s="48"/>
      <c r="S2892" s="51"/>
      <c r="T2892" s="48"/>
      <c r="U2892" s="51"/>
      <c r="V2892" s="48"/>
      <c r="W2892" s="45"/>
      <c r="X2892"/>
      <c r="Y2892"/>
      <c r="Z2892"/>
      <c r="AA2892"/>
      <c r="AB2892"/>
    </row>
    <row r="2893" spans="1:28" ht="15.75" thickBot="1" x14ac:dyDescent="0.3">
      <c r="A2893" s="62"/>
      <c r="B2893" s="41"/>
      <c r="C2893" s="35"/>
      <c r="D2893" s="25"/>
      <c r="E2893" s="59"/>
      <c r="F2893" s="56"/>
      <c r="G2893" s="56"/>
      <c r="H2893" s="52"/>
      <c r="I2893" s="52"/>
      <c r="J2893" s="53"/>
      <c r="K2893" s="52"/>
      <c r="L2893" s="53"/>
      <c r="M2893" s="52"/>
      <c r="N2893" s="53"/>
      <c r="O2893" s="52"/>
      <c r="P2893" s="53"/>
      <c r="Q2893" s="52"/>
      <c r="R2893" s="53"/>
      <c r="S2893" s="52"/>
      <c r="T2893" s="53"/>
      <c r="U2893" s="52"/>
      <c r="V2893" s="49"/>
      <c r="W2893" s="46"/>
      <c r="X2893"/>
      <c r="Y2893"/>
      <c r="Z2893"/>
      <c r="AA2893"/>
      <c r="AB2893"/>
    </row>
    <row r="2894" spans="1:28" x14ac:dyDescent="0.25">
      <c r="A2894" s="60"/>
      <c r="B2894" s="37" t="str">
        <f>IFERROR(VLOOKUP(A2894,'Listing Clients'!A:K,2,0),"")</f>
        <v/>
      </c>
      <c r="C2894" s="39" t="str">
        <f>IFERROR(VLOOKUP(A2894,'Listing Clients'!A:K,3,0),"")</f>
        <v/>
      </c>
      <c r="D2894" s="24"/>
      <c r="E2894" s="57"/>
      <c r="F2894" s="54"/>
      <c r="G2894" s="54"/>
      <c r="H2894" s="50">
        <f t="shared" ref="H2894" si="10874">G2894-F2894</f>
        <v>0</v>
      </c>
      <c r="I2894" s="50">
        <f t="shared" ref="I2894" si="10875">COUNTIF(D2894:D2897,"Adulte")*H2894</f>
        <v>0</v>
      </c>
      <c r="J2894" s="47">
        <f t="shared" ref="J2894" si="10876">IF(I2894="","",I2894*Y$2)</f>
        <v>0</v>
      </c>
      <c r="K2894" s="50">
        <f t="shared" ref="K2894" si="10877">COUNTIF(D2894:D2897,"E&lt;10 ans")*H2894</f>
        <v>0</v>
      </c>
      <c r="L2894" s="47">
        <f t="shared" si="10847"/>
        <v>0</v>
      </c>
      <c r="M2894" s="50">
        <f t="shared" ref="M2894" si="10878">COUNTIF(D2894:D2897,"Invité")*H2894</f>
        <v>0</v>
      </c>
      <c r="N2894" s="47">
        <f t="shared" ref="N2894" si="10879">IF(M2894="","",M2894*AC$2)</f>
        <v>0</v>
      </c>
      <c r="O2894" s="50">
        <f t="shared" ref="O2894" si="10880">COUNTIF(D2894:D2897,"Adulte")*H2894</f>
        <v>0</v>
      </c>
      <c r="P2894" s="47">
        <f t="shared" ref="P2894" si="10881">IF(O2894="","",O2894*Z$2)</f>
        <v>0</v>
      </c>
      <c r="Q2894" s="50">
        <f t="shared" ref="Q2894" si="10882">COUNTIF(D2894:D2897,"E&lt;10 ans")*H2894</f>
        <v>0</v>
      </c>
      <c r="R2894" s="47">
        <f t="shared" ref="R2894" si="10883">IF(Q2894="","",Q2894*AB$2)</f>
        <v>0</v>
      </c>
      <c r="S2894" s="50">
        <f t="shared" ref="S2894" si="10884">COUNTIF(D2894:D2897,"Invité")*H2894</f>
        <v>0</v>
      </c>
      <c r="T2894" s="47">
        <f t="shared" ref="T2894" si="10885">IF(S2894="","",S2894*AD$2)</f>
        <v>0</v>
      </c>
      <c r="U2894" s="50">
        <f t="shared" ref="U2894" si="10886">COUNTIF(D2894:D2897,"E&lt;3 ans")</f>
        <v>0</v>
      </c>
      <c r="V2894" s="47">
        <f t="shared" ref="V2894" si="10887">SUM(J2894,L2894,N2894,P2894,R2894,T2894,AE2894)</f>
        <v>0</v>
      </c>
      <c r="W2894" s="44">
        <f t="shared" ref="W2894" si="10888">SUM(O2894,Q2894,S2894)</f>
        <v>0</v>
      </c>
      <c r="X2894"/>
      <c r="Y2894"/>
      <c r="Z2894"/>
      <c r="AA2894"/>
      <c r="AB2894"/>
    </row>
    <row r="2895" spans="1:28" x14ac:dyDescent="0.25">
      <c r="A2895" s="61"/>
      <c r="B2895" s="40"/>
      <c r="D2895" s="42"/>
      <c r="E2895" s="58"/>
      <c r="F2895" s="55"/>
      <c r="G2895" s="55"/>
      <c r="H2895" s="51"/>
      <c r="I2895" s="51"/>
      <c r="J2895" s="48"/>
      <c r="K2895" s="51"/>
      <c r="L2895" s="48"/>
      <c r="M2895" s="51"/>
      <c r="N2895" s="48"/>
      <c r="O2895" s="51"/>
      <c r="P2895" s="48"/>
      <c r="Q2895" s="51"/>
      <c r="R2895" s="48"/>
      <c r="S2895" s="51"/>
      <c r="T2895" s="48"/>
      <c r="U2895" s="51"/>
      <c r="V2895" s="48"/>
      <c r="W2895" s="45"/>
      <c r="X2895"/>
      <c r="Y2895"/>
      <c r="Z2895"/>
      <c r="AA2895"/>
      <c r="AB2895"/>
    </row>
    <row r="2896" spans="1:28" x14ac:dyDescent="0.25">
      <c r="A2896" s="61"/>
      <c r="B2896" s="40"/>
      <c r="D2896" s="42"/>
      <c r="E2896" s="58"/>
      <c r="F2896" s="55"/>
      <c r="G2896" s="55"/>
      <c r="H2896" s="51"/>
      <c r="I2896" s="51"/>
      <c r="J2896" s="48"/>
      <c r="K2896" s="51"/>
      <c r="L2896" s="48"/>
      <c r="M2896" s="51"/>
      <c r="N2896" s="48"/>
      <c r="O2896" s="51"/>
      <c r="P2896" s="48"/>
      <c r="Q2896" s="51"/>
      <c r="R2896" s="48"/>
      <c r="S2896" s="51"/>
      <c r="T2896" s="48"/>
      <c r="U2896" s="51"/>
      <c r="V2896" s="48"/>
      <c r="W2896" s="45"/>
      <c r="X2896"/>
      <c r="Y2896"/>
      <c r="Z2896"/>
      <c r="AA2896"/>
      <c r="AB2896"/>
    </row>
    <row r="2897" spans="1:28" ht="15.75" thickBot="1" x14ac:dyDescent="0.3">
      <c r="A2897" s="62"/>
      <c r="B2897" s="41"/>
      <c r="C2897" s="35"/>
      <c r="D2897" s="25"/>
      <c r="E2897" s="59"/>
      <c r="F2897" s="56"/>
      <c r="G2897" s="56"/>
      <c r="H2897" s="52"/>
      <c r="I2897" s="52"/>
      <c r="J2897" s="53"/>
      <c r="K2897" s="52"/>
      <c r="L2897" s="53"/>
      <c r="M2897" s="52"/>
      <c r="N2897" s="53"/>
      <c r="O2897" s="52"/>
      <c r="P2897" s="53"/>
      <c r="Q2897" s="52"/>
      <c r="R2897" s="53"/>
      <c r="S2897" s="52"/>
      <c r="T2897" s="53"/>
      <c r="U2897" s="52"/>
      <c r="V2897" s="49"/>
      <c r="W2897" s="46"/>
      <c r="X2897"/>
      <c r="Y2897"/>
      <c r="Z2897"/>
      <c r="AA2897"/>
      <c r="AB2897"/>
    </row>
    <row r="2898" spans="1:28" x14ac:dyDescent="0.25">
      <c r="A2898" s="60"/>
      <c r="B2898" s="37" t="str">
        <f>IFERROR(VLOOKUP(A2898,'Listing Clients'!A:K,2,0),"")</f>
        <v/>
      </c>
      <c r="C2898" s="39" t="str">
        <f>IFERROR(VLOOKUP(A2898,'Listing Clients'!A:K,3,0),"")</f>
        <v/>
      </c>
      <c r="D2898" s="24"/>
      <c r="E2898" s="57"/>
      <c r="F2898" s="54"/>
      <c r="G2898" s="54"/>
      <c r="H2898" s="50">
        <f t="shared" ref="H2898" si="10889">G2898-F2898</f>
        <v>0</v>
      </c>
      <c r="I2898" s="50">
        <f t="shared" ref="I2898" si="10890">COUNTIF(D2898:D2901,"Adulte")*H2898</f>
        <v>0</v>
      </c>
      <c r="J2898" s="47">
        <f t="shared" ref="J2898" si="10891">IF(I2898="","",I2898*Y$2)</f>
        <v>0</v>
      </c>
      <c r="K2898" s="50">
        <f t="shared" ref="K2898" si="10892">COUNTIF(D2898:D2901,"E&lt;10 ans")*H2898</f>
        <v>0</v>
      </c>
      <c r="L2898" s="47">
        <f t="shared" si="10847"/>
        <v>0</v>
      </c>
      <c r="M2898" s="50">
        <f t="shared" ref="M2898" si="10893">COUNTIF(D2898:D2901,"Invité")*H2898</f>
        <v>0</v>
      </c>
      <c r="N2898" s="47">
        <f t="shared" ref="N2898" si="10894">IF(M2898="","",M2898*AC$2)</f>
        <v>0</v>
      </c>
      <c r="O2898" s="50">
        <f t="shared" ref="O2898" si="10895">COUNTIF(D2898:D2901,"Adulte")*H2898</f>
        <v>0</v>
      </c>
      <c r="P2898" s="47">
        <f t="shared" ref="P2898" si="10896">IF(O2898="","",O2898*Z$2)</f>
        <v>0</v>
      </c>
      <c r="Q2898" s="50">
        <f t="shared" ref="Q2898" si="10897">COUNTIF(D2898:D2901,"E&lt;10 ans")*H2898</f>
        <v>0</v>
      </c>
      <c r="R2898" s="47">
        <f t="shared" ref="R2898" si="10898">IF(Q2898="","",Q2898*AB$2)</f>
        <v>0</v>
      </c>
      <c r="S2898" s="50">
        <f t="shared" ref="S2898" si="10899">COUNTIF(D2898:D2901,"Invité")*H2898</f>
        <v>0</v>
      </c>
      <c r="T2898" s="47">
        <f t="shared" ref="T2898" si="10900">IF(S2898="","",S2898*AD$2)</f>
        <v>0</v>
      </c>
      <c r="U2898" s="50">
        <f t="shared" ref="U2898" si="10901">COUNTIF(D2898:D2901,"E&lt;3 ans")</f>
        <v>0</v>
      </c>
      <c r="V2898" s="47">
        <f t="shared" ref="V2898" si="10902">SUM(J2898,L2898,N2898,P2898,R2898,T2898,AE2898)</f>
        <v>0</v>
      </c>
      <c r="W2898" s="44">
        <f t="shared" ref="W2898" si="10903">SUM(O2898,Q2898,S2898)</f>
        <v>0</v>
      </c>
      <c r="X2898"/>
      <c r="Y2898"/>
      <c r="Z2898"/>
      <c r="AA2898"/>
      <c r="AB2898"/>
    </row>
    <row r="2899" spans="1:28" x14ac:dyDescent="0.25">
      <c r="A2899" s="61"/>
      <c r="B2899" s="40"/>
      <c r="D2899" s="42"/>
      <c r="E2899" s="58"/>
      <c r="F2899" s="55"/>
      <c r="G2899" s="55"/>
      <c r="H2899" s="51"/>
      <c r="I2899" s="51"/>
      <c r="J2899" s="48"/>
      <c r="K2899" s="51"/>
      <c r="L2899" s="48"/>
      <c r="M2899" s="51"/>
      <c r="N2899" s="48"/>
      <c r="O2899" s="51"/>
      <c r="P2899" s="48"/>
      <c r="Q2899" s="51"/>
      <c r="R2899" s="48"/>
      <c r="S2899" s="51"/>
      <c r="T2899" s="48"/>
      <c r="U2899" s="51"/>
      <c r="V2899" s="48"/>
      <c r="W2899" s="45"/>
      <c r="X2899"/>
      <c r="Y2899"/>
      <c r="Z2899"/>
      <c r="AA2899"/>
      <c r="AB2899"/>
    </row>
    <row r="2900" spans="1:28" x14ac:dyDescent="0.25">
      <c r="A2900" s="61"/>
      <c r="B2900" s="40"/>
      <c r="D2900" s="42"/>
      <c r="E2900" s="58"/>
      <c r="F2900" s="55"/>
      <c r="G2900" s="55"/>
      <c r="H2900" s="51"/>
      <c r="I2900" s="51"/>
      <c r="J2900" s="48"/>
      <c r="K2900" s="51"/>
      <c r="L2900" s="48"/>
      <c r="M2900" s="51"/>
      <c r="N2900" s="48"/>
      <c r="O2900" s="51"/>
      <c r="P2900" s="48"/>
      <c r="Q2900" s="51"/>
      <c r="R2900" s="48"/>
      <c r="S2900" s="51"/>
      <c r="T2900" s="48"/>
      <c r="U2900" s="51"/>
      <c r="V2900" s="48"/>
      <c r="W2900" s="45"/>
      <c r="X2900"/>
      <c r="Y2900"/>
      <c r="Z2900"/>
      <c r="AA2900"/>
      <c r="AB2900"/>
    </row>
    <row r="2901" spans="1:28" ht="15.75" thickBot="1" x14ac:dyDescent="0.3">
      <c r="A2901" s="62"/>
      <c r="B2901" s="41"/>
      <c r="C2901" s="35"/>
      <c r="D2901" s="25"/>
      <c r="E2901" s="59"/>
      <c r="F2901" s="56"/>
      <c r="G2901" s="56"/>
      <c r="H2901" s="52"/>
      <c r="I2901" s="52"/>
      <c r="J2901" s="53"/>
      <c r="K2901" s="52"/>
      <c r="L2901" s="53"/>
      <c r="M2901" s="52"/>
      <c r="N2901" s="53"/>
      <c r="O2901" s="52"/>
      <c r="P2901" s="53"/>
      <c r="Q2901" s="52"/>
      <c r="R2901" s="53"/>
      <c r="S2901" s="52"/>
      <c r="T2901" s="53"/>
      <c r="U2901" s="52"/>
      <c r="V2901" s="49"/>
      <c r="W2901" s="46"/>
      <c r="X2901"/>
      <c r="Y2901"/>
      <c r="Z2901"/>
      <c r="AA2901"/>
      <c r="AB2901"/>
    </row>
    <row r="2902" spans="1:28" x14ac:dyDescent="0.25">
      <c r="A2902" s="60"/>
      <c r="B2902" s="37" t="str">
        <f>IFERROR(VLOOKUP(A2902,'Listing Clients'!A:K,2,0),"")</f>
        <v/>
      </c>
      <c r="C2902" s="39" t="str">
        <f>IFERROR(VLOOKUP(A2902,'Listing Clients'!A:K,3,0),"")</f>
        <v/>
      </c>
      <c r="D2902" s="24"/>
      <c r="E2902" s="57"/>
      <c r="F2902" s="54"/>
      <c r="G2902" s="54"/>
      <c r="H2902" s="50">
        <f t="shared" ref="H2902" si="10904">G2902-F2902</f>
        <v>0</v>
      </c>
      <c r="I2902" s="50">
        <f t="shared" ref="I2902" si="10905">COUNTIF(D2902:D2905,"Adulte")*H2902</f>
        <v>0</v>
      </c>
      <c r="J2902" s="47">
        <f t="shared" ref="J2902" si="10906">IF(I2902="","",I2902*Y$2)</f>
        <v>0</v>
      </c>
      <c r="K2902" s="50">
        <f t="shared" ref="K2902" si="10907">COUNTIF(D2902:D2905,"E&lt;10 ans")*H2902</f>
        <v>0</v>
      </c>
      <c r="L2902" s="47">
        <f t="shared" si="10847"/>
        <v>0</v>
      </c>
      <c r="M2902" s="50">
        <f t="shared" ref="M2902" si="10908">COUNTIF(D2902:D2905,"Invité")*H2902</f>
        <v>0</v>
      </c>
      <c r="N2902" s="47">
        <f t="shared" ref="N2902" si="10909">IF(M2902="","",M2902*AC$2)</f>
        <v>0</v>
      </c>
      <c r="O2902" s="50">
        <f t="shared" ref="O2902" si="10910">COUNTIF(D2902:D2905,"Adulte")*H2902</f>
        <v>0</v>
      </c>
      <c r="P2902" s="47">
        <f t="shared" ref="P2902" si="10911">IF(O2902="","",O2902*Z$2)</f>
        <v>0</v>
      </c>
      <c r="Q2902" s="50">
        <f t="shared" ref="Q2902" si="10912">COUNTIF(D2902:D2905,"E&lt;10 ans")*H2902</f>
        <v>0</v>
      </c>
      <c r="R2902" s="47">
        <f t="shared" ref="R2902" si="10913">IF(Q2902="","",Q2902*AB$2)</f>
        <v>0</v>
      </c>
      <c r="S2902" s="50">
        <f t="shared" ref="S2902" si="10914">COUNTIF(D2902:D2905,"Invité")*H2902</f>
        <v>0</v>
      </c>
      <c r="T2902" s="47">
        <f t="shared" ref="T2902" si="10915">IF(S2902="","",S2902*AD$2)</f>
        <v>0</v>
      </c>
      <c r="U2902" s="50">
        <f t="shared" ref="U2902" si="10916">COUNTIF(D2902:D2905,"E&lt;3 ans")</f>
        <v>0</v>
      </c>
      <c r="V2902" s="47">
        <f t="shared" ref="V2902" si="10917">SUM(J2902,L2902,N2902,P2902,R2902,T2902,AE2902)</f>
        <v>0</v>
      </c>
      <c r="W2902" s="44">
        <f t="shared" ref="W2902" si="10918">SUM(O2902,Q2902,S2902)</f>
        <v>0</v>
      </c>
      <c r="X2902"/>
      <c r="Y2902"/>
      <c r="Z2902"/>
      <c r="AA2902"/>
      <c r="AB2902"/>
    </row>
    <row r="2903" spans="1:28" x14ac:dyDescent="0.25">
      <c r="A2903" s="61"/>
      <c r="B2903" s="40"/>
      <c r="D2903" s="42"/>
      <c r="E2903" s="58"/>
      <c r="F2903" s="55"/>
      <c r="G2903" s="55"/>
      <c r="H2903" s="51"/>
      <c r="I2903" s="51"/>
      <c r="J2903" s="48"/>
      <c r="K2903" s="51"/>
      <c r="L2903" s="48"/>
      <c r="M2903" s="51"/>
      <c r="N2903" s="48"/>
      <c r="O2903" s="51"/>
      <c r="P2903" s="48"/>
      <c r="Q2903" s="51"/>
      <c r="R2903" s="48"/>
      <c r="S2903" s="51"/>
      <c r="T2903" s="48"/>
      <c r="U2903" s="51"/>
      <c r="V2903" s="48"/>
      <c r="W2903" s="45"/>
      <c r="X2903"/>
      <c r="Y2903"/>
      <c r="Z2903"/>
      <c r="AA2903"/>
      <c r="AB2903"/>
    </row>
    <row r="2904" spans="1:28" x14ac:dyDescent="0.25">
      <c r="A2904" s="61"/>
      <c r="B2904" s="40"/>
      <c r="D2904" s="42"/>
      <c r="E2904" s="58"/>
      <c r="F2904" s="55"/>
      <c r="G2904" s="55"/>
      <c r="H2904" s="51"/>
      <c r="I2904" s="51"/>
      <c r="J2904" s="48"/>
      <c r="K2904" s="51"/>
      <c r="L2904" s="48"/>
      <c r="M2904" s="51"/>
      <c r="N2904" s="48"/>
      <c r="O2904" s="51"/>
      <c r="P2904" s="48"/>
      <c r="Q2904" s="51"/>
      <c r="R2904" s="48"/>
      <c r="S2904" s="51"/>
      <c r="T2904" s="48"/>
      <c r="U2904" s="51"/>
      <c r="V2904" s="48"/>
      <c r="W2904" s="45"/>
      <c r="X2904"/>
      <c r="Y2904"/>
      <c r="Z2904"/>
      <c r="AA2904"/>
      <c r="AB2904"/>
    </row>
    <row r="2905" spans="1:28" ht="15.75" thickBot="1" x14ac:dyDescent="0.3">
      <c r="A2905" s="62"/>
      <c r="B2905" s="41"/>
      <c r="C2905" s="35"/>
      <c r="D2905" s="25"/>
      <c r="E2905" s="59"/>
      <c r="F2905" s="56"/>
      <c r="G2905" s="56"/>
      <c r="H2905" s="52"/>
      <c r="I2905" s="52"/>
      <c r="J2905" s="53"/>
      <c r="K2905" s="52"/>
      <c r="L2905" s="53"/>
      <c r="M2905" s="52"/>
      <c r="N2905" s="53"/>
      <c r="O2905" s="52"/>
      <c r="P2905" s="53"/>
      <c r="Q2905" s="52"/>
      <c r="R2905" s="53"/>
      <c r="S2905" s="52"/>
      <c r="T2905" s="53"/>
      <c r="U2905" s="52"/>
      <c r="V2905" s="49"/>
      <c r="W2905" s="46"/>
      <c r="X2905"/>
      <c r="Y2905"/>
      <c r="Z2905"/>
      <c r="AA2905"/>
      <c r="AB2905"/>
    </row>
    <row r="2906" spans="1:28" x14ac:dyDescent="0.25">
      <c r="A2906" s="60"/>
      <c r="B2906" s="37" t="str">
        <f>IFERROR(VLOOKUP(A2906,'Listing Clients'!A:K,2,0),"")</f>
        <v/>
      </c>
      <c r="C2906" s="39" t="str">
        <f>IFERROR(VLOOKUP(A2906,'Listing Clients'!A:K,3,0),"")</f>
        <v/>
      </c>
      <c r="D2906" s="24"/>
      <c r="E2906" s="57"/>
      <c r="F2906" s="54"/>
      <c r="G2906" s="54"/>
      <c r="H2906" s="50">
        <f t="shared" ref="H2906" si="10919">G2906-F2906</f>
        <v>0</v>
      </c>
      <c r="I2906" s="50">
        <f t="shared" ref="I2906" si="10920">COUNTIF(D2906:D2909,"Adulte")*H2906</f>
        <v>0</v>
      </c>
      <c r="J2906" s="47">
        <f t="shared" ref="J2906" si="10921">IF(I2906="","",I2906*Y$2)</f>
        <v>0</v>
      </c>
      <c r="K2906" s="50">
        <f t="shared" ref="K2906" si="10922">COUNTIF(D2906:D2909,"E&lt;10 ans")*H2906</f>
        <v>0</v>
      </c>
      <c r="L2906" s="47">
        <f t="shared" si="10847"/>
        <v>0</v>
      </c>
      <c r="M2906" s="50">
        <f t="shared" ref="M2906" si="10923">COUNTIF(D2906:D2909,"Invité")*H2906</f>
        <v>0</v>
      </c>
      <c r="N2906" s="47">
        <f t="shared" ref="N2906" si="10924">IF(M2906="","",M2906*AC$2)</f>
        <v>0</v>
      </c>
      <c r="O2906" s="50">
        <f t="shared" ref="O2906" si="10925">COUNTIF(D2906:D2909,"Adulte")*H2906</f>
        <v>0</v>
      </c>
      <c r="P2906" s="47">
        <f t="shared" ref="P2906" si="10926">IF(O2906="","",O2906*Z$2)</f>
        <v>0</v>
      </c>
      <c r="Q2906" s="50">
        <f t="shared" ref="Q2906" si="10927">COUNTIF(D2906:D2909,"E&lt;10 ans")*H2906</f>
        <v>0</v>
      </c>
      <c r="R2906" s="47">
        <f t="shared" ref="R2906" si="10928">IF(Q2906="","",Q2906*AB$2)</f>
        <v>0</v>
      </c>
      <c r="S2906" s="50">
        <f t="shared" ref="S2906" si="10929">COUNTIF(D2906:D2909,"Invité")*H2906</f>
        <v>0</v>
      </c>
      <c r="T2906" s="47">
        <f t="shared" ref="T2906" si="10930">IF(S2906="","",S2906*AD$2)</f>
        <v>0</v>
      </c>
      <c r="U2906" s="50">
        <f t="shared" ref="U2906" si="10931">COUNTIF(D2906:D2909,"E&lt;3 ans")</f>
        <v>0</v>
      </c>
      <c r="V2906" s="47">
        <f t="shared" ref="V2906" si="10932">SUM(J2906,L2906,N2906,P2906,R2906,T2906,AE2906)</f>
        <v>0</v>
      </c>
      <c r="W2906" s="44">
        <f t="shared" ref="W2906" si="10933">SUM(O2906,Q2906,S2906)</f>
        <v>0</v>
      </c>
      <c r="X2906"/>
      <c r="Y2906"/>
      <c r="Z2906"/>
      <c r="AA2906"/>
      <c r="AB2906"/>
    </row>
    <row r="2907" spans="1:28" x14ac:dyDescent="0.25">
      <c r="A2907" s="61"/>
      <c r="B2907" s="40"/>
      <c r="D2907" s="42"/>
      <c r="E2907" s="58"/>
      <c r="F2907" s="55"/>
      <c r="G2907" s="55"/>
      <c r="H2907" s="51"/>
      <c r="I2907" s="51"/>
      <c r="J2907" s="48"/>
      <c r="K2907" s="51"/>
      <c r="L2907" s="48"/>
      <c r="M2907" s="51"/>
      <c r="N2907" s="48"/>
      <c r="O2907" s="51"/>
      <c r="P2907" s="48"/>
      <c r="Q2907" s="51"/>
      <c r="R2907" s="48"/>
      <c r="S2907" s="51"/>
      <c r="T2907" s="48"/>
      <c r="U2907" s="51"/>
      <c r="V2907" s="48"/>
      <c r="W2907" s="45"/>
      <c r="X2907"/>
      <c r="Y2907"/>
      <c r="Z2907"/>
      <c r="AA2907"/>
      <c r="AB2907"/>
    </row>
    <row r="2908" spans="1:28" x14ac:dyDescent="0.25">
      <c r="A2908" s="61"/>
      <c r="B2908" s="40"/>
      <c r="D2908" s="42"/>
      <c r="E2908" s="58"/>
      <c r="F2908" s="55"/>
      <c r="G2908" s="55"/>
      <c r="H2908" s="51"/>
      <c r="I2908" s="51"/>
      <c r="J2908" s="48"/>
      <c r="K2908" s="51"/>
      <c r="L2908" s="48"/>
      <c r="M2908" s="51"/>
      <c r="N2908" s="48"/>
      <c r="O2908" s="51"/>
      <c r="P2908" s="48"/>
      <c r="Q2908" s="51"/>
      <c r="R2908" s="48"/>
      <c r="S2908" s="51"/>
      <c r="T2908" s="48"/>
      <c r="U2908" s="51"/>
      <c r="V2908" s="48"/>
      <c r="W2908" s="45"/>
      <c r="X2908"/>
      <c r="Y2908"/>
      <c r="Z2908"/>
      <c r="AA2908"/>
      <c r="AB2908"/>
    </row>
    <row r="2909" spans="1:28" ht="15.75" thickBot="1" x14ac:dyDescent="0.3">
      <c r="A2909" s="62"/>
      <c r="B2909" s="41"/>
      <c r="C2909" s="35"/>
      <c r="D2909" s="25"/>
      <c r="E2909" s="59"/>
      <c r="F2909" s="56"/>
      <c r="G2909" s="56"/>
      <c r="H2909" s="52"/>
      <c r="I2909" s="52"/>
      <c r="J2909" s="53"/>
      <c r="K2909" s="52"/>
      <c r="L2909" s="53"/>
      <c r="M2909" s="52"/>
      <c r="N2909" s="53"/>
      <c r="O2909" s="52"/>
      <c r="P2909" s="53"/>
      <c r="Q2909" s="52"/>
      <c r="R2909" s="53"/>
      <c r="S2909" s="52"/>
      <c r="T2909" s="53"/>
      <c r="U2909" s="52"/>
      <c r="V2909" s="49"/>
      <c r="W2909" s="46"/>
      <c r="X2909"/>
      <c r="Y2909"/>
      <c r="Z2909"/>
      <c r="AA2909"/>
      <c r="AB2909"/>
    </row>
    <row r="2910" spans="1:28" x14ac:dyDescent="0.25">
      <c r="A2910" s="60"/>
      <c r="B2910" s="37" t="str">
        <f>IFERROR(VLOOKUP(A2910,'Listing Clients'!A:K,2,0),"")</f>
        <v/>
      </c>
      <c r="C2910" s="39" t="str">
        <f>IFERROR(VLOOKUP(A2910,'Listing Clients'!A:K,3,0),"")</f>
        <v/>
      </c>
      <c r="D2910" s="24"/>
      <c r="E2910" s="57"/>
      <c r="F2910" s="54"/>
      <c r="G2910" s="54"/>
      <c r="H2910" s="50">
        <f t="shared" ref="H2910" si="10934">G2910-F2910</f>
        <v>0</v>
      </c>
      <c r="I2910" s="50">
        <f t="shared" ref="I2910" si="10935">COUNTIF(D2910:D2913,"Adulte")*H2910</f>
        <v>0</v>
      </c>
      <c r="J2910" s="47">
        <f t="shared" ref="J2910" si="10936">IF(I2910="","",I2910*Y$2)</f>
        <v>0</v>
      </c>
      <c r="K2910" s="50">
        <f t="shared" ref="K2910" si="10937">COUNTIF(D2910:D2913,"E&lt;10 ans")*H2910</f>
        <v>0</v>
      </c>
      <c r="L2910" s="47">
        <f t="shared" si="10847"/>
        <v>0</v>
      </c>
      <c r="M2910" s="50">
        <f t="shared" ref="M2910" si="10938">COUNTIF(D2910:D2913,"Invité")*H2910</f>
        <v>0</v>
      </c>
      <c r="N2910" s="47">
        <f t="shared" ref="N2910" si="10939">IF(M2910="","",M2910*AC$2)</f>
        <v>0</v>
      </c>
      <c r="O2910" s="50">
        <f t="shared" ref="O2910" si="10940">COUNTIF(D2910:D2913,"Adulte")*H2910</f>
        <v>0</v>
      </c>
      <c r="P2910" s="47">
        <f t="shared" ref="P2910" si="10941">IF(O2910="","",O2910*Z$2)</f>
        <v>0</v>
      </c>
      <c r="Q2910" s="50">
        <f t="shared" ref="Q2910" si="10942">COUNTIF(D2910:D2913,"E&lt;10 ans")*H2910</f>
        <v>0</v>
      </c>
      <c r="R2910" s="47">
        <f t="shared" ref="R2910" si="10943">IF(Q2910="","",Q2910*AB$2)</f>
        <v>0</v>
      </c>
      <c r="S2910" s="50">
        <f t="shared" ref="S2910" si="10944">COUNTIF(D2910:D2913,"Invité")*H2910</f>
        <v>0</v>
      </c>
      <c r="T2910" s="47">
        <f t="shared" ref="T2910" si="10945">IF(S2910="","",S2910*AD$2)</f>
        <v>0</v>
      </c>
      <c r="U2910" s="50">
        <f t="shared" ref="U2910" si="10946">COUNTIF(D2910:D2913,"E&lt;3 ans")</f>
        <v>0</v>
      </c>
      <c r="V2910" s="47">
        <f t="shared" ref="V2910" si="10947">SUM(J2910,L2910,N2910,P2910,R2910,T2910,AE2910)</f>
        <v>0</v>
      </c>
      <c r="W2910" s="44">
        <f t="shared" ref="W2910" si="10948">SUM(O2910,Q2910,S2910)</f>
        <v>0</v>
      </c>
      <c r="X2910"/>
      <c r="Y2910"/>
      <c r="Z2910"/>
      <c r="AA2910"/>
      <c r="AB2910"/>
    </row>
    <row r="2911" spans="1:28" x14ac:dyDescent="0.25">
      <c r="A2911" s="61"/>
      <c r="B2911" s="40"/>
      <c r="D2911" s="42"/>
      <c r="E2911" s="58"/>
      <c r="F2911" s="55"/>
      <c r="G2911" s="55"/>
      <c r="H2911" s="51"/>
      <c r="I2911" s="51"/>
      <c r="J2911" s="48"/>
      <c r="K2911" s="51"/>
      <c r="L2911" s="48"/>
      <c r="M2911" s="51"/>
      <c r="N2911" s="48"/>
      <c r="O2911" s="51"/>
      <c r="P2911" s="48"/>
      <c r="Q2911" s="51"/>
      <c r="R2911" s="48"/>
      <c r="S2911" s="51"/>
      <c r="T2911" s="48"/>
      <c r="U2911" s="51"/>
      <c r="V2911" s="48"/>
      <c r="W2911" s="45"/>
      <c r="X2911"/>
      <c r="Y2911"/>
      <c r="Z2911"/>
      <c r="AA2911"/>
      <c r="AB2911"/>
    </row>
    <row r="2912" spans="1:28" x14ac:dyDescent="0.25">
      <c r="A2912" s="61"/>
      <c r="B2912" s="40"/>
      <c r="D2912" s="42"/>
      <c r="E2912" s="58"/>
      <c r="F2912" s="55"/>
      <c r="G2912" s="55"/>
      <c r="H2912" s="51"/>
      <c r="I2912" s="51"/>
      <c r="J2912" s="48"/>
      <c r="K2912" s="51"/>
      <c r="L2912" s="48"/>
      <c r="M2912" s="51"/>
      <c r="N2912" s="48"/>
      <c r="O2912" s="51"/>
      <c r="P2912" s="48"/>
      <c r="Q2912" s="51"/>
      <c r="R2912" s="48"/>
      <c r="S2912" s="51"/>
      <c r="T2912" s="48"/>
      <c r="U2912" s="51"/>
      <c r="V2912" s="48"/>
      <c r="W2912" s="45"/>
      <c r="X2912"/>
      <c r="Y2912"/>
      <c r="Z2912"/>
      <c r="AA2912"/>
      <c r="AB2912"/>
    </row>
    <row r="2913" spans="1:28" ht="15.75" thickBot="1" x14ac:dyDescent="0.3">
      <c r="A2913" s="62"/>
      <c r="B2913" s="41"/>
      <c r="C2913" s="35"/>
      <c r="D2913" s="25"/>
      <c r="E2913" s="59"/>
      <c r="F2913" s="56"/>
      <c r="G2913" s="56"/>
      <c r="H2913" s="52"/>
      <c r="I2913" s="52"/>
      <c r="J2913" s="53"/>
      <c r="K2913" s="52"/>
      <c r="L2913" s="53"/>
      <c r="M2913" s="52"/>
      <c r="N2913" s="53"/>
      <c r="O2913" s="52"/>
      <c r="P2913" s="53"/>
      <c r="Q2913" s="52"/>
      <c r="R2913" s="53"/>
      <c r="S2913" s="52"/>
      <c r="T2913" s="53"/>
      <c r="U2913" s="52"/>
      <c r="V2913" s="49"/>
      <c r="W2913" s="46"/>
      <c r="X2913"/>
      <c r="Y2913"/>
      <c r="Z2913"/>
      <c r="AA2913"/>
      <c r="AB2913"/>
    </row>
    <row r="2914" spans="1:28" x14ac:dyDescent="0.25">
      <c r="A2914" s="60"/>
      <c r="B2914" s="37" t="str">
        <f>IFERROR(VLOOKUP(A2914,'Listing Clients'!A:K,2,0),"")</f>
        <v/>
      </c>
      <c r="C2914" s="39" t="str">
        <f>IFERROR(VLOOKUP(A2914,'Listing Clients'!A:K,3,0),"")</f>
        <v/>
      </c>
      <c r="D2914" s="24"/>
      <c r="E2914" s="57"/>
      <c r="F2914" s="54"/>
      <c r="G2914" s="54"/>
      <c r="H2914" s="50">
        <f t="shared" ref="H2914" si="10949">G2914-F2914</f>
        <v>0</v>
      </c>
      <c r="I2914" s="50">
        <f t="shared" ref="I2914" si="10950">COUNTIF(D2914:D2917,"Adulte")*H2914</f>
        <v>0</v>
      </c>
      <c r="J2914" s="47">
        <f t="shared" ref="J2914" si="10951">IF(I2914="","",I2914*Y$2)</f>
        <v>0</v>
      </c>
      <c r="K2914" s="50">
        <f t="shared" ref="K2914" si="10952">COUNTIF(D2914:D2917,"E&lt;10 ans")*H2914</f>
        <v>0</v>
      </c>
      <c r="L2914" s="47">
        <f t="shared" si="10847"/>
        <v>0</v>
      </c>
      <c r="M2914" s="50">
        <f t="shared" ref="M2914" si="10953">COUNTIF(D2914:D2917,"Invité")*H2914</f>
        <v>0</v>
      </c>
      <c r="N2914" s="47">
        <f t="shared" ref="N2914" si="10954">IF(M2914="","",M2914*AC$2)</f>
        <v>0</v>
      </c>
      <c r="O2914" s="50">
        <f t="shared" ref="O2914" si="10955">COUNTIF(D2914:D2917,"Adulte")*H2914</f>
        <v>0</v>
      </c>
      <c r="P2914" s="47">
        <f t="shared" ref="P2914" si="10956">IF(O2914="","",O2914*Z$2)</f>
        <v>0</v>
      </c>
      <c r="Q2914" s="50">
        <f t="shared" ref="Q2914" si="10957">COUNTIF(D2914:D2917,"E&lt;10 ans")*H2914</f>
        <v>0</v>
      </c>
      <c r="R2914" s="47">
        <f t="shared" ref="R2914" si="10958">IF(Q2914="","",Q2914*AB$2)</f>
        <v>0</v>
      </c>
      <c r="S2914" s="50">
        <f t="shared" ref="S2914" si="10959">COUNTIF(D2914:D2917,"Invité")*H2914</f>
        <v>0</v>
      </c>
      <c r="T2914" s="47">
        <f t="shared" ref="T2914" si="10960">IF(S2914="","",S2914*AD$2)</f>
        <v>0</v>
      </c>
      <c r="U2914" s="50">
        <f t="shared" ref="U2914" si="10961">COUNTIF(D2914:D2917,"E&lt;3 ans")</f>
        <v>0</v>
      </c>
      <c r="V2914" s="47">
        <f t="shared" ref="V2914" si="10962">SUM(J2914,L2914,N2914,P2914,R2914,T2914,AE2914)</f>
        <v>0</v>
      </c>
      <c r="W2914" s="44">
        <f t="shared" ref="W2914" si="10963">SUM(O2914,Q2914,S2914)</f>
        <v>0</v>
      </c>
      <c r="X2914"/>
      <c r="Y2914"/>
      <c r="Z2914"/>
      <c r="AA2914"/>
      <c r="AB2914"/>
    </row>
    <row r="2915" spans="1:28" x14ac:dyDescent="0.25">
      <c r="A2915" s="61"/>
      <c r="B2915" s="40"/>
      <c r="D2915" s="42"/>
      <c r="E2915" s="58"/>
      <c r="F2915" s="55"/>
      <c r="G2915" s="55"/>
      <c r="H2915" s="51"/>
      <c r="I2915" s="51"/>
      <c r="J2915" s="48"/>
      <c r="K2915" s="51"/>
      <c r="L2915" s="48"/>
      <c r="M2915" s="51"/>
      <c r="N2915" s="48"/>
      <c r="O2915" s="51"/>
      <c r="P2915" s="48"/>
      <c r="Q2915" s="51"/>
      <c r="R2915" s="48"/>
      <c r="S2915" s="51"/>
      <c r="T2915" s="48"/>
      <c r="U2915" s="51"/>
      <c r="V2915" s="48"/>
      <c r="W2915" s="45"/>
      <c r="X2915"/>
      <c r="Y2915"/>
      <c r="Z2915"/>
      <c r="AA2915"/>
      <c r="AB2915"/>
    </row>
    <row r="2916" spans="1:28" x14ac:dyDescent="0.25">
      <c r="A2916" s="61"/>
      <c r="B2916" s="40"/>
      <c r="D2916" s="42"/>
      <c r="E2916" s="58"/>
      <c r="F2916" s="55"/>
      <c r="G2916" s="55"/>
      <c r="H2916" s="51"/>
      <c r="I2916" s="51"/>
      <c r="J2916" s="48"/>
      <c r="K2916" s="51"/>
      <c r="L2916" s="48"/>
      <c r="M2916" s="51"/>
      <c r="N2916" s="48"/>
      <c r="O2916" s="51"/>
      <c r="P2916" s="48"/>
      <c r="Q2916" s="51"/>
      <c r="R2916" s="48"/>
      <c r="S2916" s="51"/>
      <c r="T2916" s="48"/>
      <c r="U2916" s="51"/>
      <c r="V2916" s="48"/>
      <c r="W2916" s="45"/>
      <c r="X2916"/>
      <c r="Y2916"/>
      <c r="Z2916"/>
      <c r="AA2916"/>
      <c r="AB2916"/>
    </row>
    <row r="2917" spans="1:28" ht="15.75" thickBot="1" x14ac:dyDescent="0.3">
      <c r="A2917" s="62"/>
      <c r="B2917" s="41"/>
      <c r="C2917" s="35"/>
      <c r="D2917" s="25"/>
      <c r="E2917" s="59"/>
      <c r="F2917" s="56"/>
      <c r="G2917" s="56"/>
      <c r="H2917" s="52"/>
      <c r="I2917" s="52"/>
      <c r="J2917" s="53"/>
      <c r="K2917" s="52"/>
      <c r="L2917" s="53"/>
      <c r="M2917" s="52"/>
      <c r="N2917" s="53"/>
      <c r="O2917" s="52"/>
      <c r="P2917" s="53"/>
      <c r="Q2917" s="52"/>
      <c r="R2917" s="53"/>
      <c r="S2917" s="52"/>
      <c r="T2917" s="53"/>
      <c r="U2917" s="52"/>
      <c r="V2917" s="49"/>
      <c r="W2917" s="46"/>
      <c r="X2917"/>
      <c r="Y2917"/>
      <c r="Z2917"/>
      <c r="AA2917"/>
      <c r="AB2917"/>
    </row>
    <row r="2918" spans="1:28" x14ac:dyDescent="0.25">
      <c r="A2918" s="60"/>
      <c r="B2918" s="37" t="str">
        <f>IFERROR(VLOOKUP(A2918,'Listing Clients'!A:K,2,0),"")</f>
        <v/>
      </c>
      <c r="C2918" s="39" t="str">
        <f>IFERROR(VLOOKUP(A2918,'Listing Clients'!A:K,3,0),"")</f>
        <v/>
      </c>
      <c r="D2918" s="24"/>
      <c r="E2918" s="57"/>
      <c r="F2918" s="54"/>
      <c r="G2918" s="54"/>
      <c r="H2918" s="50">
        <f t="shared" ref="H2918" si="10964">G2918-F2918</f>
        <v>0</v>
      </c>
      <c r="I2918" s="50">
        <f t="shared" ref="I2918" si="10965">COUNTIF(D2918:D2921,"Adulte")*H2918</f>
        <v>0</v>
      </c>
      <c r="J2918" s="47">
        <f t="shared" ref="J2918" si="10966">IF(I2918="","",I2918*Y$2)</f>
        <v>0</v>
      </c>
      <c r="K2918" s="50">
        <f t="shared" ref="K2918" si="10967">COUNTIF(D2918:D2921,"E&lt;10 ans")*H2918</f>
        <v>0</v>
      </c>
      <c r="L2918" s="47">
        <f t="shared" si="10847"/>
        <v>0</v>
      </c>
      <c r="M2918" s="50">
        <f t="shared" ref="M2918" si="10968">COUNTIF(D2918:D2921,"Invité")*H2918</f>
        <v>0</v>
      </c>
      <c r="N2918" s="47">
        <f t="shared" ref="N2918" si="10969">IF(M2918="","",M2918*AC$2)</f>
        <v>0</v>
      </c>
      <c r="O2918" s="50">
        <f t="shared" ref="O2918" si="10970">COUNTIF(D2918:D2921,"Adulte")*H2918</f>
        <v>0</v>
      </c>
      <c r="P2918" s="47">
        <f t="shared" ref="P2918" si="10971">IF(O2918="","",O2918*Z$2)</f>
        <v>0</v>
      </c>
      <c r="Q2918" s="50">
        <f t="shared" ref="Q2918" si="10972">COUNTIF(D2918:D2921,"E&lt;10 ans")*H2918</f>
        <v>0</v>
      </c>
      <c r="R2918" s="47">
        <f t="shared" ref="R2918" si="10973">IF(Q2918="","",Q2918*AB$2)</f>
        <v>0</v>
      </c>
      <c r="S2918" s="50">
        <f t="shared" ref="S2918" si="10974">COUNTIF(D2918:D2921,"Invité")*H2918</f>
        <v>0</v>
      </c>
      <c r="T2918" s="47">
        <f t="shared" ref="T2918" si="10975">IF(S2918="","",S2918*AD$2)</f>
        <v>0</v>
      </c>
      <c r="U2918" s="50">
        <f t="shared" ref="U2918" si="10976">COUNTIF(D2918:D2921,"E&lt;3 ans")</f>
        <v>0</v>
      </c>
      <c r="V2918" s="47">
        <f t="shared" ref="V2918" si="10977">SUM(J2918,L2918,N2918,P2918,R2918,T2918,AE2918)</f>
        <v>0</v>
      </c>
      <c r="W2918" s="44">
        <f t="shared" ref="W2918" si="10978">SUM(O2918,Q2918,S2918)</f>
        <v>0</v>
      </c>
      <c r="X2918"/>
      <c r="Y2918"/>
      <c r="Z2918"/>
      <c r="AA2918"/>
      <c r="AB2918"/>
    </row>
    <row r="2919" spans="1:28" x14ac:dyDescent="0.25">
      <c r="A2919" s="61"/>
      <c r="B2919" s="40"/>
      <c r="D2919" s="42"/>
      <c r="E2919" s="58"/>
      <c r="F2919" s="55"/>
      <c r="G2919" s="55"/>
      <c r="H2919" s="51"/>
      <c r="I2919" s="51"/>
      <c r="J2919" s="48"/>
      <c r="K2919" s="51"/>
      <c r="L2919" s="48"/>
      <c r="M2919" s="51"/>
      <c r="N2919" s="48"/>
      <c r="O2919" s="51"/>
      <c r="P2919" s="48"/>
      <c r="Q2919" s="51"/>
      <c r="R2919" s="48"/>
      <c r="S2919" s="51"/>
      <c r="T2919" s="48"/>
      <c r="U2919" s="51"/>
      <c r="V2919" s="48"/>
      <c r="W2919" s="45"/>
      <c r="X2919"/>
      <c r="Y2919"/>
      <c r="Z2919"/>
      <c r="AA2919"/>
      <c r="AB2919"/>
    </row>
    <row r="2920" spans="1:28" x14ac:dyDescent="0.25">
      <c r="A2920" s="61"/>
      <c r="B2920" s="40"/>
      <c r="D2920" s="42"/>
      <c r="E2920" s="58"/>
      <c r="F2920" s="55"/>
      <c r="G2920" s="55"/>
      <c r="H2920" s="51"/>
      <c r="I2920" s="51"/>
      <c r="J2920" s="48"/>
      <c r="K2920" s="51"/>
      <c r="L2920" s="48"/>
      <c r="M2920" s="51"/>
      <c r="N2920" s="48"/>
      <c r="O2920" s="51"/>
      <c r="P2920" s="48"/>
      <c r="Q2920" s="51"/>
      <c r="R2920" s="48"/>
      <c r="S2920" s="51"/>
      <c r="T2920" s="48"/>
      <c r="U2920" s="51"/>
      <c r="V2920" s="48"/>
      <c r="W2920" s="45"/>
      <c r="X2920"/>
      <c r="Y2920"/>
      <c r="Z2920"/>
      <c r="AA2920"/>
      <c r="AB2920"/>
    </row>
    <row r="2921" spans="1:28" ht="15.75" thickBot="1" x14ac:dyDescent="0.3">
      <c r="A2921" s="62"/>
      <c r="B2921" s="41"/>
      <c r="C2921" s="35"/>
      <c r="D2921" s="25"/>
      <c r="E2921" s="59"/>
      <c r="F2921" s="56"/>
      <c r="G2921" s="56"/>
      <c r="H2921" s="52"/>
      <c r="I2921" s="52"/>
      <c r="J2921" s="53"/>
      <c r="K2921" s="52"/>
      <c r="L2921" s="53"/>
      <c r="M2921" s="52"/>
      <c r="N2921" s="53"/>
      <c r="O2921" s="52"/>
      <c r="P2921" s="53"/>
      <c r="Q2921" s="52"/>
      <c r="R2921" s="53"/>
      <c r="S2921" s="52"/>
      <c r="T2921" s="53"/>
      <c r="U2921" s="52"/>
      <c r="V2921" s="49"/>
      <c r="W2921" s="46"/>
      <c r="X2921"/>
      <c r="Y2921"/>
      <c r="Z2921"/>
      <c r="AA2921"/>
      <c r="AB2921"/>
    </row>
    <row r="2922" spans="1:28" x14ac:dyDescent="0.25">
      <c r="A2922" s="60"/>
      <c r="B2922" s="37" t="str">
        <f>IFERROR(VLOOKUP(A2922,'Listing Clients'!A:K,2,0),"")</f>
        <v/>
      </c>
      <c r="C2922" s="39" t="str">
        <f>IFERROR(VLOOKUP(A2922,'Listing Clients'!A:K,3,0),"")</f>
        <v/>
      </c>
      <c r="D2922" s="24"/>
      <c r="E2922" s="57"/>
      <c r="F2922" s="54"/>
      <c r="G2922" s="54"/>
      <c r="H2922" s="50">
        <f t="shared" ref="H2922" si="10979">G2922-F2922</f>
        <v>0</v>
      </c>
      <c r="I2922" s="50">
        <f t="shared" ref="I2922" si="10980">COUNTIF(D2922:D2925,"Adulte")*H2922</f>
        <v>0</v>
      </c>
      <c r="J2922" s="47">
        <f t="shared" ref="J2922" si="10981">IF(I2922="","",I2922*Y$2)</f>
        <v>0</v>
      </c>
      <c r="K2922" s="50">
        <f t="shared" ref="K2922" si="10982">COUNTIF(D2922:D2925,"E&lt;10 ans")*H2922</f>
        <v>0</v>
      </c>
      <c r="L2922" s="47">
        <f t="shared" si="10847"/>
        <v>0</v>
      </c>
      <c r="M2922" s="50">
        <f t="shared" ref="M2922" si="10983">COUNTIF(D2922:D2925,"Invité")*H2922</f>
        <v>0</v>
      </c>
      <c r="N2922" s="47">
        <f t="shared" ref="N2922" si="10984">IF(M2922="","",M2922*AC$2)</f>
        <v>0</v>
      </c>
      <c r="O2922" s="50">
        <f t="shared" ref="O2922" si="10985">COUNTIF(D2922:D2925,"Adulte")*H2922</f>
        <v>0</v>
      </c>
      <c r="P2922" s="47">
        <f t="shared" ref="P2922" si="10986">IF(O2922="","",O2922*Z$2)</f>
        <v>0</v>
      </c>
      <c r="Q2922" s="50">
        <f t="shared" ref="Q2922" si="10987">COUNTIF(D2922:D2925,"E&lt;10 ans")*H2922</f>
        <v>0</v>
      </c>
      <c r="R2922" s="47">
        <f t="shared" ref="R2922" si="10988">IF(Q2922="","",Q2922*AB$2)</f>
        <v>0</v>
      </c>
      <c r="S2922" s="50">
        <f t="shared" ref="S2922" si="10989">COUNTIF(D2922:D2925,"Invité")*H2922</f>
        <v>0</v>
      </c>
      <c r="T2922" s="47">
        <f t="shared" ref="T2922" si="10990">IF(S2922="","",S2922*AD$2)</f>
        <v>0</v>
      </c>
      <c r="U2922" s="50">
        <f t="shared" ref="U2922" si="10991">COUNTIF(D2922:D2925,"E&lt;3 ans")</f>
        <v>0</v>
      </c>
      <c r="V2922" s="47">
        <f t="shared" ref="V2922" si="10992">SUM(J2922,L2922,N2922,P2922,R2922,T2922,AE2922)</f>
        <v>0</v>
      </c>
      <c r="W2922" s="44">
        <f t="shared" ref="W2922" si="10993">SUM(O2922,Q2922,S2922)</f>
        <v>0</v>
      </c>
      <c r="X2922"/>
      <c r="Y2922"/>
      <c r="Z2922"/>
      <c r="AA2922"/>
      <c r="AB2922"/>
    </row>
    <row r="2923" spans="1:28" x14ac:dyDescent="0.25">
      <c r="A2923" s="61"/>
      <c r="B2923" s="40"/>
      <c r="D2923" s="42"/>
      <c r="E2923" s="58"/>
      <c r="F2923" s="55"/>
      <c r="G2923" s="55"/>
      <c r="H2923" s="51"/>
      <c r="I2923" s="51"/>
      <c r="J2923" s="48"/>
      <c r="K2923" s="51"/>
      <c r="L2923" s="48"/>
      <c r="M2923" s="51"/>
      <c r="N2923" s="48"/>
      <c r="O2923" s="51"/>
      <c r="P2923" s="48"/>
      <c r="Q2923" s="51"/>
      <c r="R2923" s="48"/>
      <c r="S2923" s="51"/>
      <c r="T2923" s="48"/>
      <c r="U2923" s="51"/>
      <c r="V2923" s="48"/>
      <c r="W2923" s="45"/>
      <c r="X2923"/>
      <c r="Y2923"/>
      <c r="Z2923"/>
      <c r="AA2923"/>
      <c r="AB2923"/>
    </row>
    <row r="2924" spans="1:28" x14ac:dyDescent="0.25">
      <c r="A2924" s="61"/>
      <c r="B2924" s="40"/>
      <c r="D2924" s="42"/>
      <c r="E2924" s="58"/>
      <c r="F2924" s="55"/>
      <c r="G2924" s="55"/>
      <c r="H2924" s="51"/>
      <c r="I2924" s="51"/>
      <c r="J2924" s="48"/>
      <c r="K2924" s="51"/>
      <c r="L2924" s="48"/>
      <c r="M2924" s="51"/>
      <c r="N2924" s="48"/>
      <c r="O2924" s="51"/>
      <c r="P2924" s="48"/>
      <c r="Q2924" s="51"/>
      <c r="R2924" s="48"/>
      <c r="S2924" s="51"/>
      <c r="T2924" s="48"/>
      <c r="U2924" s="51"/>
      <c r="V2924" s="48"/>
      <c r="W2924" s="45"/>
      <c r="X2924"/>
      <c r="Y2924"/>
      <c r="Z2924"/>
      <c r="AA2924"/>
      <c r="AB2924"/>
    </row>
    <row r="2925" spans="1:28" ht="15.75" thickBot="1" x14ac:dyDescent="0.3">
      <c r="A2925" s="62"/>
      <c r="B2925" s="41"/>
      <c r="C2925" s="35"/>
      <c r="D2925" s="25"/>
      <c r="E2925" s="59"/>
      <c r="F2925" s="56"/>
      <c r="G2925" s="56"/>
      <c r="H2925" s="52"/>
      <c r="I2925" s="52"/>
      <c r="J2925" s="53"/>
      <c r="K2925" s="52"/>
      <c r="L2925" s="53"/>
      <c r="M2925" s="52"/>
      <c r="N2925" s="53"/>
      <c r="O2925" s="52"/>
      <c r="P2925" s="53"/>
      <c r="Q2925" s="52"/>
      <c r="R2925" s="53"/>
      <c r="S2925" s="52"/>
      <c r="T2925" s="53"/>
      <c r="U2925" s="52"/>
      <c r="V2925" s="49"/>
      <c r="W2925" s="46"/>
      <c r="X2925"/>
      <c r="Y2925"/>
      <c r="Z2925"/>
      <c r="AA2925"/>
      <c r="AB2925"/>
    </row>
    <row r="2926" spans="1:28" x14ac:dyDescent="0.25">
      <c r="A2926" s="60"/>
      <c r="B2926" s="37" t="str">
        <f>IFERROR(VLOOKUP(A2926,'Listing Clients'!A:K,2,0),"")</f>
        <v/>
      </c>
      <c r="C2926" s="39" t="str">
        <f>IFERROR(VLOOKUP(A2926,'Listing Clients'!A:K,3,0),"")</f>
        <v/>
      </c>
      <c r="D2926" s="24"/>
      <c r="E2926" s="57"/>
      <c r="F2926" s="54"/>
      <c r="G2926" s="54"/>
      <c r="H2926" s="50">
        <f t="shared" ref="H2926" si="10994">G2926-F2926</f>
        <v>0</v>
      </c>
      <c r="I2926" s="50">
        <f t="shared" ref="I2926" si="10995">COUNTIF(D2926:D2929,"Adulte")*H2926</f>
        <v>0</v>
      </c>
      <c r="J2926" s="47">
        <f t="shared" ref="J2926" si="10996">IF(I2926="","",I2926*Y$2)</f>
        <v>0</v>
      </c>
      <c r="K2926" s="50">
        <f t="shared" ref="K2926" si="10997">COUNTIF(D2926:D2929,"E&lt;10 ans")*H2926</f>
        <v>0</v>
      </c>
      <c r="L2926" s="47">
        <f t="shared" si="10847"/>
        <v>0</v>
      </c>
      <c r="M2926" s="50">
        <f t="shared" ref="M2926" si="10998">COUNTIF(D2926:D2929,"Invité")*H2926</f>
        <v>0</v>
      </c>
      <c r="N2926" s="47">
        <f t="shared" ref="N2926" si="10999">IF(M2926="","",M2926*AC$2)</f>
        <v>0</v>
      </c>
      <c r="O2926" s="50">
        <f t="shared" ref="O2926" si="11000">COUNTIF(D2926:D2929,"Adulte")*H2926</f>
        <v>0</v>
      </c>
      <c r="P2926" s="47">
        <f t="shared" ref="P2926" si="11001">IF(O2926="","",O2926*Z$2)</f>
        <v>0</v>
      </c>
      <c r="Q2926" s="50">
        <f t="shared" ref="Q2926" si="11002">COUNTIF(D2926:D2929,"E&lt;10 ans")*H2926</f>
        <v>0</v>
      </c>
      <c r="R2926" s="47">
        <f t="shared" ref="R2926" si="11003">IF(Q2926="","",Q2926*AB$2)</f>
        <v>0</v>
      </c>
      <c r="S2926" s="50">
        <f t="shared" ref="S2926" si="11004">COUNTIF(D2926:D2929,"Invité")*H2926</f>
        <v>0</v>
      </c>
      <c r="T2926" s="47">
        <f t="shared" ref="T2926" si="11005">IF(S2926="","",S2926*AD$2)</f>
        <v>0</v>
      </c>
      <c r="U2926" s="50">
        <f t="shared" ref="U2926" si="11006">COUNTIF(D2926:D2929,"E&lt;3 ans")</f>
        <v>0</v>
      </c>
      <c r="V2926" s="47">
        <f t="shared" ref="V2926" si="11007">SUM(J2926,L2926,N2926,P2926,R2926,T2926,AE2926)</f>
        <v>0</v>
      </c>
      <c r="W2926" s="44">
        <f t="shared" ref="W2926" si="11008">SUM(O2926,Q2926,S2926)</f>
        <v>0</v>
      </c>
      <c r="X2926"/>
      <c r="Y2926"/>
      <c r="Z2926"/>
      <c r="AA2926"/>
      <c r="AB2926"/>
    </row>
    <row r="2927" spans="1:28" x14ac:dyDescent="0.25">
      <c r="A2927" s="61"/>
      <c r="B2927" s="40"/>
      <c r="D2927" s="42"/>
      <c r="E2927" s="58"/>
      <c r="F2927" s="55"/>
      <c r="G2927" s="55"/>
      <c r="H2927" s="51"/>
      <c r="I2927" s="51"/>
      <c r="J2927" s="48"/>
      <c r="K2927" s="51"/>
      <c r="L2927" s="48"/>
      <c r="M2927" s="51"/>
      <c r="N2927" s="48"/>
      <c r="O2927" s="51"/>
      <c r="P2927" s="48"/>
      <c r="Q2927" s="51"/>
      <c r="R2927" s="48"/>
      <c r="S2927" s="51"/>
      <c r="T2927" s="48"/>
      <c r="U2927" s="51"/>
      <c r="V2927" s="48"/>
      <c r="W2927" s="45"/>
      <c r="X2927"/>
      <c r="Y2927"/>
      <c r="Z2927"/>
      <c r="AA2927"/>
      <c r="AB2927"/>
    </row>
    <row r="2928" spans="1:28" x14ac:dyDescent="0.25">
      <c r="A2928" s="61"/>
      <c r="B2928" s="40"/>
      <c r="D2928" s="42"/>
      <c r="E2928" s="58"/>
      <c r="F2928" s="55"/>
      <c r="G2928" s="55"/>
      <c r="H2928" s="51"/>
      <c r="I2928" s="51"/>
      <c r="J2928" s="48"/>
      <c r="K2928" s="51"/>
      <c r="L2928" s="48"/>
      <c r="M2928" s="51"/>
      <c r="N2928" s="48"/>
      <c r="O2928" s="51"/>
      <c r="P2928" s="48"/>
      <c r="Q2928" s="51"/>
      <c r="R2928" s="48"/>
      <c r="S2928" s="51"/>
      <c r="T2928" s="48"/>
      <c r="U2928" s="51"/>
      <c r="V2928" s="48"/>
      <c r="W2928" s="45"/>
      <c r="X2928"/>
      <c r="Y2928"/>
      <c r="Z2928"/>
      <c r="AA2928"/>
      <c r="AB2928"/>
    </row>
    <row r="2929" spans="1:28" ht="15.75" thickBot="1" x14ac:dyDescent="0.3">
      <c r="A2929" s="62"/>
      <c r="B2929" s="41"/>
      <c r="C2929" s="35"/>
      <c r="D2929" s="25"/>
      <c r="E2929" s="59"/>
      <c r="F2929" s="56"/>
      <c r="G2929" s="56"/>
      <c r="H2929" s="52"/>
      <c r="I2929" s="52"/>
      <c r="J2929" s="53"/>
      <c r="K2929" s="52"/>
      <c r="L2929" s="53"/>
      <c r="M2929" s="52"/>
      <c r="N2929" s="53"/>
      <c r="O2929" s="52"/>
      <c r="P2929" s="53"/>
      <c r="Q2929" s="52"/>
      <c r="R2929" s="53"/>
      <c r="S2929" s="52"/>
      <c r="T2929" s="53"/>
      <c r="U2929" s="52"/>
      <c r="V2929" s="49"/>
      <c r="W2929" s="46"/>
      <c r="X2929"/>
      <c r="Y2929"/>
      <c r="Z2929"/>
      <c r="AA2929"/>
      <c r="AB2929"/>
    </row>
    <row r="2930" spans="1:28" x14ac:dyDescent="0.25">
      <c r="A2930" s="60"/>
      <c r="B2930" s="37" t="str">
        <f>IFERROR(VLOOKUP(A2930,'Listing Clients'!A:K,2,0),"")</f>
        <v/>
      </c>
      <c r="C2930" s="39" t="str">
        <f>IFERROR(VLOOKUP(A2930,'Listing Clients'!A:K,3,0),"")</f>
        <v/>
      </c>
      <c r="D2930" s="24"/>
      <c r="E2930" s="57"/>
      <c r="F2930" s="54"/>
      <c r="G2930" s="54"/>
      <c r="H2930" s="50">
        <f t="shared" ref="H2930" si="11009">G2930-F2930</f>
        <v>0</v>
      </c>
      <c r="I2930" s="50">
        <f t="shared" ref="I2930" si="11010">COUNTIF(D2930:D2933,"Adulte")*H2930</f>
        <v>0</v>
      </c>
      <c r="J2930" s="47">
        <f t="shared" ref="J2930" si="11011">IF(I2930="","",I2930*Y$2)</f>
        <v>0</v>
      </c>
      <c r="K2930" s="50">
        <f t="shared" ref="K2930" si="11012">COUNTIF(D2930:D2933,"E&lt;10 ans")*H2930</f>
        <v>0</v>
      </c>
      <c r="L2930" s="47">
        <f t="shared" si="10847"/>
        <v>0</v>
      </c>
      <c r="M2930" s="50">
        <f t="shared" ref="M2930" si="11013">COUNTIF(D2930:D2933,"Invité")*H2930</f>
        <v>0</v>
      </c>
      <c r="N2930" s="47">
        <f t="shared" ref="N2930" si="11014">IF(M2930="","",M2930*AC$2)</f>
        <v>0</v>
      </c>
      <c r="O2930" s="50">
        <f t="shared" ref="O2930" si="11015">COUNTIF(D2930:D2933,"Adulte")*H2930</f>
        <v>0</v>
      </c>
      <c r="P2930" s="47">
        <f t="shared" ref="P2930" si="11016">IF(O2930="","",O2930*Z$2)</f>
        <v>0</v>
      </c>
      <c r="Q2930" s="50">
        <f t="shared" ref="Q2930" si="11017">COUNTIF(D2930:D2933,"E&lt;10 ans")*H2930</f>
        <v>0</v>
      </c>
      <c r="R2930" s="47">
        <f t="shared" ref="R2930" si="11018">IF(Q2930="","",Q2930*AB$2)</f>
        <v>0</v>
      </c>
      <c r="S2930" s="50">
        <f t="shared" ref="S2930" si="11019">COUNTIF(D2930:D2933,"Invité")*H2930</f>
        <v>0</v>
      </c>
      <c r="T2930" s="47">
        <f t="shared" ref="T2930" si="11020">IF(S2930="","",S2930*AD$2)</f>
        <v>0</v>
      </c>
      <c r="U2930" s="50">
        <f t="shared" ref="U2930" si="11021">COUNTIF(D2930:D2933,"E&lt;3 ans")</f>
        <v>0</v>
      </c>
      <c r="V2930" s="47">
        <f t="shared" ref="V2930" si="11022">SUM(J2930,L2930,N2930,P2930,R2930,T2930,AE2930)</f>
        <v>0</v>
      </c>
      <c r="W2930" s="44">
        <f t="shared" ref="W2930" si="11023">SUM(O2930,Q2930,S2930)</f>
        <v>0</v>
      </c>
      <c r="X2930"/>
      <c r="Y2930"/>
      <c r="Z2930"/>
      <c r="AA2930"/>
      <c r="AB2930"/>
    </row>
    <row r="2931" spans="1:28" x14ac:dyDescent="0.25">
      <c r="A2931" s="61"/>
      <c r="B2931" s="40"/>
      <c r="D2931" s="42"/>
      <c r="E2931" s="58"/>
      <c r="F2931" s="55"/>
      <c r="G2931" s="55"/>
      <c r="H2931" s="51"/>
      <c r="I2931" s="51"/>
      <c r="J2931" s="48"/>
      <c r="K2931" s="51"/>
      <c r="L2931" s="48"/>
      <c r="M2931" s="51"/>
      <c r="N2931" s="48"/>
      <c r="O2931" s="51"/>
      <c r="P2931" s="48"/>
      <c r="Q2931" s="51"/>
      <c r="R2931" s="48"/>
      <c r="S2931" s="51"/>
      <c r="T2931" s="48"/>
      <c r="U2931" s="51"/>
      <c r="V2931" s="48"/>
      <c r="W2931" s="45"/>
      <c r="X2931"/>
      <c r="Y2931"/>
      <c r="Z2931"/>
      <c r="AA2931"/>
      <c r="AB2931"/>
    </row>
    <row r="2932" spans="1:28" x14ac:dyDescent="0.25">
      <c r="A2932" s="61"/>
      <c r="B2932" s="40"/>
      <c r="D2932" s="42"/>
      <c r="E2932" s="58"/>
      <c r="F2932" s="55"/>
      <c r="G2932" s="55"/>
      <c r="H2932" s="51"/>
      <c r="I2932" s="51"/>
      <c r="J2932" s="48"/>
      <c r="K2932" s="51"/>
      <c r="L2932" s="48"/>
      <c r="M2932" s="51"/>
      <c r="N2932" s="48"/>
      <c r="O2932" s="51"/>
      <c r="P2932" s="48"/>
      <c r="Q2932" s="51"/>
      <c r="R2932" s="48"/>
      <c r="S2932" s="51"/>
      <c r="T2932" s="48"/>
      <c r="U2932" s="51"/>
      <c r="V2932" s="48"/>
      <c r="W2932" s="45"/>
      <c r="X2932"/>
      <c r="Y2932"/>
      <c r="Z2932"/>
      <c r="AA2932"/>
      <c r="AB2932"/>
    </row>
    <row r="2933" spans="1:28" ht="15.75" thickBot="1" x14ac:dyDescent="0.3">
      <c r="A2933" s="62"/>
      <c r="B2933" s="41"/>
      <c r="C2933" s="35"/>
      <c r="D2933" s="25"/>
      <c r="E2933" s="59"/>
      <c r="F2933" s="56"/>
      <c r="G2933" s="56"/>
      <c r="H2933" s="52"/>
      <c r="I2933" s="52"/>
      <c r="J2933" s="53"/>
      <c r="K2933" s="52"/>
      <c r="L2933" s="53"/>
      <c r="M2933" s="52"/>
      <c r="N2933" s="53"/>
      <c r="O2933" s="52"/>
      <c r="P2933" s="53"/>
      <c r="Q2933" s="52"/>
      <c r="R2933" s="53"/>
      <c r="S2933" s="52"/>
      <c r="T2933" s="53"/>
      <c r="U2933" s="52"/>
      <c r="V2933" s="49"/>
      <c r="W2933" s="46"/>
      <c r="X2933"/>
      <c r="Y2933"/>
      <c r="Z2933"/>
      <c r="AA2933"/>
      <c r="AB2933"/>
    </row>
    <row r="2934" spans="1:28" x14ac:dyDescent="0.25">
      <c r="A2934" s="60"/>
      <c r="B2934" s="37" t="str">
        <f>IFERROR(VLOOKUP(A2934,'Listing Clients'!A:K,2,0),"")</f>
        <v/>
      </c>
      <c r="C2934" s="39" t="str">
        <f>IFERROR(VLOOKUP(A2934,'Listing Clients'!A:K,3,0),"")</f>
        <v/>
      </c>
      <c r="D2934" s="24"/>
      <c r="E2934" s="57"/>
      <c r="F2934" s="54"/>
      <c r="G2934" s="54"/>
      <c r="H2934" s="50">
        <f t="shared" ref="H2934" si="11024">G2934-F2934</f>
        <v>0</v>
      </c>
      <c r="I2934" s="50">
        <f t="shared" ref="I2934" si="11025">COUNTIF(D2934:D2937,"Adulte")*H2934</f>
        <v>0</v>
      </c>
      <c r="J2934" s="47">
        <f t="shared" ref="J2934" si="11026">IF(I2934="","",I2934*Y$2)</f>
        <v>0</v>
      </c>
      <c r="K2934" s="50">
        <f t="shared" ref="K2934" si="11027">COUNTIF(D2934:D2937,"E&lt;10 ans")*H2934</f>
        <v>0</v>
      </c>
      <c r="L2934" s="47">
        <f t="shared" si="10847"/>
        <v>0</v>
      </c>
      <c r="M2934" s="50">
        <f t="shared" ref="M2934" si="11028">COUNTIF(D2934:D2937,"Invité")*H2934</f>
        <v>0</v>
      </c>
      <c r="N2934" s="47">
        <f t="shared" ref="N2934" si="11029">IF(M2934="","",M2934*AC$2)</f>
        <v>0</v>
      </c>
      <c r="O2934" s="50">
        <f t="shared" ref="O2934" si="11030">COUNTIF(D2934:D2937,"Adulte")*H2934</f>
        <v>0</v>
      </c>
      <c r="P2934" s="47">
        <f t="shared" ref="P2934" si="11031">IF(O2934="","",O2934*Z$2)</f>
        <v>0</v>
      </c>
      <c r="Q2934" s="50">
        <f t="shared" ref="Q2934" si="11032">COUNTIF(D2934:D2937,"E&lt;10 ans")*H2934</f>
        <v>0</v>
      </c>
      <c r="R2934" s="47">
        <f t="shared" ref="R2934" si="11033">IF(Q2934="","",Q2934*AB$2)</f>
        <v>0</v>
      </c>
      <c r="S2934" s="50">
        <f t="shared" ref="S2934" si="11034">COUNTIF(D2934:D2937,"Invité")*H2934</f>
        <v>0</v>
      </c>
      <c r="T2934" s="47">
        <f t="shared" ref="T2934" si="11035">IF(S2934="","",S2934*AD$2)</f>
        <v>0</v>
      </c>
      <c r="U2934" s="50">
        <f t="shared" ref="U2934" si="11036">COUNTIF(D2934:D2937,"E&lt;3 ans")</f>
        <v>0</v>
      </c>
      <c r="V2934" s="47">
        <f t="shared" ref="V2934" si="11037">SUM(J2934,L2934,N2934,P2934,R2934,T2934,AE2934)</f>
        <v>0</v>
      </c>
      <c r="W2934" s="44">
        <f t="shared" ref="W2934" si="11038">SUM(O2934,Q2934,S2934)</f>
        <v>0</v>
      </c>
      <c r="X2934"/>
      <c r="Y2934"/>
      <c r="Z2934"/>
      <c r="AA2934"/>
      <c r="AB2934"/>
    </row>
    <row r="2935" spans="1:28" x14ac:dyDescent="0.25">
      <c r="A2935" s="61"/>
      <c r="B2935" s="40"/>
      <c r="D2935" s="42"/>
      <c r="E2935" s="58"/>
      <c r="F2935" s="55"/>
      <c r="G2935" s="55"/>
      <c r="H2935" s="51"/>
      <c r="I2935" s="51"/>
      <c r="J2935" s="48"/>
      <c r="K2935" s="51"/>
      <c r="L2935" s="48"/>
      <c r="M2935" s="51"/>
      <c r="N2935" s="48"/>
      <c r="O2935" s="51"/>
      <c r="P2935" s="48"/>
      <c r="Q2935" s="51"/>
      <c r="R2935" s="48"/>
      <c r="S2935" s="51"/>
      <c r="T2935" s="48"/>
      <c r="U2935" s="51"/>
      <c r="V2935" s="48"/>
      <c r="W2935" s="45"/>
      <c r="X2935"/>
      <c r="Y2935"/>
      <c r="Z2935"/>
      <c r="AA2935"/>
      <c r="AB2935"/>
    </row>
    <row r="2936" spans="1:28" x14ac:dyDescent="0.25">
      <c r="A2936" s="61"/>
      <c r="B2936" s="40"/>
      <c r="D2936" s="42"/>
      <c r="E2936" s="58"/>
      <c r="F2936" s="55"/>
      <c r="G2936" s="55"/>
      <c r="H2936" s="51"/>
      <c r="I2936" s="51"/>
      <c r="J2936" s="48"/>
      <c r="K2936" s="51"/>
      <c r="L2936" s="48"/>
      <c r="M2936" s="51"/>
      <c r="N2936" s="48"/>
      <c r="O2936" s="51"/>
      <c r="P2936" s="48"/>
      <c r="Q2936" s="51"/>
      <c r="R2936" s="48"/>
      <c r="S2936" s="51"/>
      <c r="T2936" s="48"/>
      <c r="U2936" s="51"/>
      <c r="V2936" s="48"/>
      <c r="W2936" s="45"/>
      <c r="X2936"/>
      <c r="Y2936"/>
      <c r="Z2936"/>
      <c r="AA2936"/>
      <c r="AB2936"/>
    </row>
    <row r="2937" spans="1:28" ht="15.75" thickBot="1" x14ac:dyDescent="0.3">
      <c r="A2937" s="62"/>
      <c r="B2937" s="41"/>
      <c r="C2937" s="35"/>
      <c r="D2937" s="25"/>
      <c r="E2937" s="59"/>
      <c r="F2937" s="56"/>
      <c r="G2937" s="56"/>
      <c r="H2937" s="52"/>
      <c r="I2937" s="52"/>
      <c r="J2937" s="53"/>
      <c r="K2937" s="52"/>
      <c r="L2937" s="53"/>
      <c r="M2937" s="52"/>
      <c r="N2937" s="53"/>
      <c r="O2937" s="52"/>
      <c r="P2937" s="53"/>
      <c r="Q2937" s="52"/>
      <c r="R2937" s="53"/>
      <c r="S2937" s="52"/>
      <c r="T2937" s="53"/>
      <c r="U2937" s="52"/>
      <c r="V2937" s="49"/>
      <c r="W2937" s="46"/>
      <c r="X2937"/>
      <c r="Y2937"/>
      <c r="Z2937"/>
      <c r="AA2937"/>
      <c r="AB2937"/>
    </row>
    <row r="2938" spans="1:28" x14ac:dyDescent="0.25">
      <c r="A2938" s="60"/>
      <c r="B2938" s="37" t="str">
        <f>IFERROR(VLOOKUP(A2938,'Listing Clients'!A:K,2,0),"")</f>
        <v/>
      </c>
      <c r="C2938" s="39" t="str">
        <f>IFERROR(VLOOKUP(A2938,'Listing Clients'!A:K,3,0),"")</f>
        <v/>
      </c>
      <c r="D2938" s="24"/>
      <c r="E2938" s="57"/>
      <c r="F2938" s="54"/>
      <c r="G2938" s="54"/>
      <c r="H2938" s="50">
        <f t="shared" ref="H2938" si="11039">G2938-F2938</f>
        <v>0</v>
      </c>
      <c r="I2938" s="50">
        <f t="shared" ref="I2938" si="11040">COUNTIF(D2938:D2941,"Adulte")*H2938</f>
        <v>0</v>
      </c>
      <c r="J2938" s="47">
        <f t="shared" ref="J2938" si="11041">IF(I2938="","",I2938*Y$2)</f>
        <v>0</v>
      </c>
      <c r="K2938" s="50">
        <f t="shared" ref="K2938" si="11042">COUNTIF(D2938:D2941,"E&lt;10 ans")*H2938</f>
        <v>0</v>
      </c>
      <c r="L2938" s="47">
        <f t="shared" si="10847"/>
        <v>0</v>
      </c>
      <c r="M2938" s="50">
        <f t="shared" ref="M2938" si="11043">COUNTIF(D2938:D2941,"Invité")*H2938</f>
        <v>0</v>
      </c>
      <c r="N2938" s="47">
        <f t="shared" ref="N2938" si="11044">IF(M2938="","",M2938*AC$2)</f>
        <v>0</v>
      </c>
      <c r="O2938" s="50">
        <f t="shared" ref="O2938" si="11045">COUNTIF(D2938:D2941,"Adulte")*H2938</f>
        <v>0</v>
      </c>
      <c r="P2938" s="47">
        <f t="shared" ref="P2938" si="11046">IF(O2938="","",O2938*Z$2)</f>
        <v>0</v>
      </c>
      <c r="Q2938" s="50">
        <f t="shared" ref="Q2938" si="11047">COUNTIF(D2938:D2941,"E&lt;10 ans")*H2938</f>
        <v>0</v>
      </c>
      <c r="R2938" s="47">
        <f t="shared" ref="R2938" si="11048">IF(Q2938="","",Q2938*AB$2)</f>
        <v>0</v>
      </c>
      <c r="S2938" s="50">
        <f t="shared" ref="S2938" si="11049">COUNTIF(D2938:D2941,"Invité")*H2938</f>
        <v>0</v>
      </c>
      <c r="T2938" s="47">
        <f t="shared" ref="T2938" si="11050">IF(S2938="","",S2938*AD$2)</f>
        <v>0</v>
      </c>
      <c r="U2938" s="50">
        <f t="shared" ref="U2938" si="11051">COUNTIF(D2938:D2941,"E&lt;3 ans")</f>
        <v>0</v>
      </c>
      <c r="V2938" s="47">
        <f t="shared" ref="V2938" si="11052">SUM(J2938,L2938,N2938,P2938,R2938,T2938,AE2938)</f>
        <v>0</v>
      </c>
      <c r="W2938" s="44">
        <f t="shared" ref="W2938" si="11053">SUM(O2938,Q2938,S2938)</f>
        <v>0</v>
      </c>
      <c r="X2938"/>
      <c r="Y2938"/>
      <c r="Z2938"/>
      <c r="AA2938"/>
      <c r="AB2938"/>
    </row>
    <row r="2939" spans="1:28" x14ac:dyDescent="0.25">
      <c r="A2939" s="61"/>
      <c r="B2939" s="40"/>
      <c r="D2939" s="42"/>
      <c r="E2939" s="58"/>
      <c r="F2939" s="55"/>
      <c r="G2939" s="55"/>
      <c r="H2939" s="51"/>
      <c r="I2939" s="51"/>
      <c r="J2939" s="48"/>
      <c r="K2939" s="51"/>
      <c r="L2939" s="48"/>
      <c r="M2939" s="51"/>
      <c r="N2939" s="48"/>
      <c r="O2939" s="51"/>
      <c r="P2939" s="48"/>
      <c r="Q2939" s="51"/>
      <c r="R2939" s="48"/>
      <c r="S2939" s="51"/>
      <c r="T2939" s="48"/>
      <c r="U2939" s="51"/>
      <c r="V2939" s="48"/>
      <c r="W2939" s="45"/>
      <c r="X2939"/>
      <c r="Y2939"/>
      <c r="Z2939"/>
      <c r="AA2939"/>
      <c r="AB2939"/>
    </row>
    <row r="2940" spans="1:28" x14ac:dyDescent="0.25">
      <c r="A2940" s="61"/>
      <c r="B2940" s="40"/>
      <c r="D2940" s="42"/>
      <c r="E2940" s="58"/>
      <c r="F2940" s="55"/>
      <c r="G2940" s="55"/>
      <c r="H2940" s="51"/>
      <c r="I2940" s="51"/>
      <c r="J2940" s="48"/>
      <c r="K2940" s="51"/>
      <c r="L2940" s="48"/>
      <c r="M2940" s="51"/>
      <c r="N2940" s="48"/>
      <c r="O2940" s="51"/>
      <c r="P2940" s="48"/>
      <c r="Q2940" s="51"/>
      <c r="R2940" s="48"/>
      <c r="S2940" s="51"/>
      <c r="T2940" s="48"/>
      <c r="U2940" s="51"/>
      <c r="V2940" s="48"/>
      <c r="W2940" s="45"/>
      <c r="X2940"/>
      <c r="Y2940"/>
      <c r="Z2940"/>
      <c r="AA2940"/>
      <c r="AB2940"/>
    </row>
    <row r="2941" spans="1:28" ht="15.75" thickBot="1" x14ac:dyDescent="0.3">
      <c r="A2941" s="62"/>
      <c r="B2941" s="41"/>
      <c r="C2941" s="35"/>
      <c r="D2941" s="25"/>
      <c r="E2941" s="59"/>
      <c r="F2941" s="56"/>
      <c r="G2941" s="56"/>
      <c r="H2941" s="52"/>
      <c r="I2941" s="52"/>
      <c r="J2941" s="53"/>
      <c r="K2941" s="52"/>
      <c r="L2941" s="53"/>
      <c r="M2941" s="52"/>
      <c r="N2941" s="53"/>
      <c r="O2941" s="52"/>
      <c r="P2941" s="53"/>
      <c r="Q2941" s="52"/>
      <c r="R2941" s="53"/>
      <c r="S2941" s="52"/>
      <c r="T2941" s="53"/>
      <c r="U2941" s="52"/>
      <c r="V2941" s="49"/>
      <c r="W2941" s="46"/>
      <c r="X2941"/>
      <c r="Y2941"/>
      <c r="Z2941"/>
      <c r="AA2941"/>
      <c r="AB2941"/>
    </row>
    <row r="2942" spans="1:28" x14ac:dyDescent="0.25">
      <c r="A2942" s="60"/>
      <c r="B2942" s="37" t="str">
        <f>IFERROR(VLOOKUP(A2942,'Listing Clients'!A:K,2,0),"")</f>
        <v/>
      </c>
      <c r="C2942" s="39" t="str">
        <f>IFERROR(VLOOKUP(A2942,'Listing Clients'!A:K,3,0),"")</f>
        <v/>
      </c>
      <c r="D2942" s="24"/>
      <c r="E2942" s="57"/>
      <c r="F2942" s="54"/>
      <c r="G2942" s="54"/>
      <c r="H2942" s="50">
        <f t="shared" ref="H2942" si="11054">G2942-F2942</f>
        <v>0</v>
      </c>
      <c r="I2942" s="50">
        <f t="shared" ref="I2942" si="11055">COUNTIF(D2942:D2945,"Adulte")*H2942</f>
        <v>0</v>
      </c>
      <c r="J2942" s="47">
        <f t="shared" ref="J2942" si="11056">IF(I2942="","",I2942*Y$2)</f>
        <v>0</v>
      </c>
      <c r="K2942" s="50">
        <f t="shared" ref="K2942" si="11057">COUNTIF(D2942:D2945,"E&lt;10 ans")*H2942</f>
        <v>0</v>
      </c>
      <c r="L2942" s="47">
        <f t="shared" si="10847"/>
        <v>0</v>
      </c>
      <c r="M2942" s="50">
        <f t="shared" ref="M2942" si="11058">COUNTIF(D2942:D2945,"Invité")*H2942</f>
        <v>0</v>
      </c>
      <c r="N2942" s="47">
        <f t="shared" ref="N2942" si="11059">IF(M2942="","",M2942*AC$2)</f>
        <v>0</v>
      </c>
      <c r="O2942" s="50">
        <f t="shared" ref="O2942" si="11060">COUNTIF(D2942:D2945,"Adulte")*H2942</f>
        <v>0</v>
      </c>
      <c r="P2942" s="47">
        <f t="shared" ref="P2942" si="11061">IF(O2942="","",O2942*Z$2)</f>
        <v>0</v>
      </c>
      <c r="Q2942" s="50">
        <f t="shared" ref="Q2942" si="11062">COUNTIF(D2942:D2945,"E&lt;10 ans")*H2942</f>
        <v>0</v>
      </c>
      <c r="R2942" s="47">
        <f t="shared" ref="R2942" si="11063">IF(Q2942="","",Q2942*AB$2)</f>
        <v>0</v>
      </c>
      <c r="S2942" s="50">
        <f t="shared" ref="S2942" si="11064">COUNTIF(D2942:D2945,"Invité")*H2942</f>
        <v>0</v>
      </c>
      <c r="T2942" s="47">
        <f t="shared" ref="T2942" si="11065">IF(S2942="","",S2942*AD$2)</f>
        <v>0</v>
      </c>
      <c r="U2942" s="50">
        <f t="shared" ref="U2942" si="11066">COUNTIF(D2942:D2945,"E&lt;3 ans")</f>
        <v>0</v>
      </c>
      <c r="V2942" s="47">
        <f t="shared" ref="V2942" si="11067">SUM(J2942,L2942,N2942,P2942,R2942,T2942,AE2942)</f>
        <v>0</v>
      </c>
      <c r="W2942" s="44">
        <f t="shared" ref="W2942" si="11068">SUM(O2942,Q2942,S2942)</f>
        <v>0</v>
      </c>
      <c r="X2942"/>
      <c r="Y2942"/>
      <c r="Z2942"/>
      <c r="AA2942"/>
      <c r="AB2942"/>
    </row>
    <row r="2943" spans="1:28" x14ac:dyDescent="0.25">
      <c r="A2943" s="61"/>
      <c r="B2943" s="40"/>
      <c r="D2943" s="42"/>
      <c r="E2943" s="58"/>
      <c r="F2943" s="55"/>
      <c r="G2943" s="55"/>
      <c r="H2943" s="51"/>
      <c r="I2943" s="51"/>
      <c r="J2943" s="48"/>
      <c r="K2943" s="51"/>
      <c r="L2943" s="48"/>
      <c r="M2943" s="51"/>
      <c r="N2943" s="48"/>
      <c r="O2943" s="51"/>
      <c r="P2943" s="48"/>
      <c r="Q2943" s="51"/>
      <c r="R2943" s="48"/>
      <c r="S2943" s="51"/>
      <c r="T2943" s="48"/>
      <c r="U2943" s="51"/>
      <c r="V2943" s="48"/>
      <c r="W2943" s="45"/>
      <c r="X2943"/>
      <c r="Y2943"/>
      <c r="Z2943"/>
      <c r="AA2943"/>
      <c r="AB2943"/>
    </row>
    <row r="2944" spans="1:28" x14ac:dyDescent="0.25">
      <c r="A2944" s="61"/>
      <c r="B2944" s="40"/>
      <c r="D2944" s="42"/>
      <c r="E2944" s="58"/>
      <c r="F2944" s="55"/>
      <c r="G2944" s="55"/>
      <c r="H2944" s="51"/>
      <c r="I2944" s="51"/>
      <c r="J2944" s="48"/>
      <c r="K2944" s="51"/>
      <c r="L2944" s="48"/>
      <c r="M2944" s="51"/>
      <c r="N2944" s="48"/>
      <c r="O2944" s="51"/>
      <c r="P2944" s="48"/>
      <c r="Q2944" s="51"/>
      <c r="R2944" s="48"/>
      <c r="S2944" s="51"/>
      <c r="T2944" s="48"/>
      <c r="U2944" s="51"/>
      <c r="V2944" s="48"/>
      <c r="W2944" s="45"/>
      <c r="X2944"/>
      <c r="Y2944"/>
      <c r="Z2944"/>
      <c r="AA2944"/>
      <c r="AB2944"/>
    </row>
    <row r="2945" spans="1:28" ht="15.75" thickBot="1" x14ac:dyDescent="0.3">
      <c r="A2945" s="62"/>
      <c r="B2945" s="41"/>
      <c r="C2945" s="35"/>
      <c r="D2945" s="25"/>
      <c r="E2945" s="59"/>
      <c r="F2945" s="56"/>
      <c r="G2945" s="56"/>
      <c r="H2945" s="52"/>
      <c r="I2945" s="52"/>
      <c r="J2945" s="53"/>
      <c r="K2945" s="52"/>
      <c r="L2945" s="53"/>
      <c r="M2945" s="52"/>
      <c r="N2945" s="53"/>
      <c r="O2945" s="52"/>
      <c r="P2945" s="53"/>
      <c r="Q2945" s="52"/>
      <c r="R2945" s="53"/>
      <c r="S2945" s="52"/>
      <c r="T2945" s="53"/>
      <c r="U2945" s="52"/>
      <c r="V2945" s="49"/>
      <c r="W2945" s="46"/>
      <c r="X2945"/>
      <c r="Y2945"/>
      <c r="Z2945"/>
      <c r="AA2945"/>
      <c r="AB2945"/>
    </row>
    <row r="2946" spans="1:28" x14ac:dyDescent="0.25">
      <c r="A2946" s="60"/>
      <c r="B2946" s="37" t="str">
        <f>IFERROR(VLOOKUP(A2946,'Listing Clients'!A:K,2,0),"")</f>
        <v/>
      </c>
      <c r="C2946" s="39" t="str">
        <f>IFERROR(VLOOKUP(A2946,'Listing Clients'!A:K,3,0),"")</f>
        <v/>
      </c>
      <c r="D2946" s="24"/>
      <c r="E2946" s="57"/>
      <c r="F2946" s="54"/>
      <c r="G2946" s="54"/>
      <c r="H2946" s="50">
        <f t="shared" ref="H2946" si="11069">G2946-F2946</f>
        <v>0</v>
      </c>
      <c r="I2946" s="50">
        <f t="shared" ref="I2946" si="11070">COUNTIF(D2946:D2949,"Adulte")*H2946</f>
        <v>0</v>
      </c>
      <c r="J2946" s="47">
        <f t="shared" ref="J2946" si="11071">IF(I2946="","",I2946*Y$2)</f>
        <v>0</v>
      </c>
      <c r="K2946" s="50">
        <f t="shared" ref="K2946" si="11072">COUNTIF(D2946:D2949,"E&lt;10 ans")*H2946</f>
        <v>0</v>
      </c>
      <c r="L2946" s="47">
        <f t="shared" si="10847"/>
        <v>0</v>
      </c>
      <c r="M2946" s="50">
        <f t="shared" ref="M2946" si="11073">COUNTIF(D2946:D2949,"Invité")*H2946</f>
        <v>0</v>
      </c>
      <c r="N2946" s="47">
        <f t="shared" ref="N2946" si="11074">IF(M2946="","",M2946*AC$2)</f>
        <v>0</v>
      </c>
      <c r="O2946" s="50">
        <f t="shared" ref="O2946" si="11075">COUNTIF(D2946:D2949,"Adulte")*H2946</f>
        <v>0</v>
      </c>
      <c r="P2946" s="47">
        <f t="shared" ref="P2946" si="11076">IF(O2946="","",O2946*Z$2)</f>
        <v>0</v>
      </c>
      <c r="Q2946" s="50">
        <f t="shared" ref="Q2946" si="11077">COUNTIF(D2946:D2949,"E&lt;10 ans")*H2946</f>
        <v>0</v>
      </c>
      <c r="R2946" s="47">
        <f t="shared" ref="R2946" si="11078">IF(Q2946="","",Q2946*AB$2)</f>
        <v>0</v>
      </c>
      <c r="S2946" s="50">
        <f t="shared" ref="S2946" si="11079">COUNTIF(D2946:D2949,"Invité")*H2946</f>
        <v>0</v>
      </c>
      <c r="T2946" s="47">
        <f t="shared" ref="T2946" si="11080">IF(S2946="","",S2946*AD$2)</f>
        <v>0</v>
      </c>
      <c r="U2946" s="50">
        <f t="shared" ref="U2946" si="11081">COUNTIF(D2946:D2949,"E&lt;3 ans")</f>
        <v>0</v>
      </c>
      <c r="V2946" s="47">
        <f t="shared" ref="V2946" si="11082">SUM(J2946,L2946,N2946,P2946,R2946,T2946,AE2946)</f>
        <v>0</v>
      </c>
      <c r="W2946" s="44">
        <f t="shared" ref="W2946" si="11083">SUM(O2946,Q2946,S2946)</f>
        <v>0</v>
      </c>
      <c r="X2946"/>
      <c r="Y2946"/>
      <c r="Z2946"/>
      <c r="AA2946"/>
      <c r="AB2946"/>
    </row>
    <row r="2947" spans="1:28" x14ac:dyDescent="0.25">
      <c r="A2947" s="61"/>
      <c r="B2947" s="40"/>
      <c r="D2947" s="42"/>
      <c r="E2947" s="58"/>
      <c r="F2947" s="55"/>
      <c r="G2947" s="55"/>
      <c r="H2947" s="51"/>
      <c r="I2947" s="51"/>
      <c r="J2947" s="48"/>
      <c r="K2947" s="51"/>
      <c r="L2947" s="48"/>
      <c r="M2947" s="51"/>
      <c r="N2947" s="48"/>
      <c r="O2947" s="51"/>
      <c r="P2947" s="48"/>
      <c r="Q2947" s="51"/>
      <c r="R2947" s="48"/>
      <c r="S2947" s="51"/>
      <c r="T2947" s="48"/>
      <c r="U2947" s="51"/>
      <c r="V2947" s="48"/>
      <c r="W2947" s="45"/>
      <c r="X2947"/>
      <c r="Y2947"/>
      <c r="Z2947"/>
      <c r="AA2947"/>
      <c r="AB2947"/>
    </row>
    <row r="2948" spans="1:28" x14ac:dyDescent="0.25">
      <c r="A2948" s="61"/>
      <c r="B2948" s="40"/>
      <c r="D2948" s="42"/>
      <c r="E2948" s="58"/>
      <c r="F2948" s="55"/>
      <c r="G2948" s="55"/>
      <c r="H2948" s="51"/>
      <c r="I2948" s="51"/>
      <c r="J2948" s="48"/>
      <c r="K2948" s="51"/>
      <c r="L2948" s="48"/>
      <c r="M2948" s="51"/>
      <c r="N2948" s="48"/>
      <c r="O2948" s="51"/>
      <c r="P2948" s="48"/>
      <c r="Q2948" s="51"/>
      <c r="R2948" s="48"/>
      <c r="S2948" s="51"/>
      <c r="T2948" s="48"/>
      <c r="U2948" s="51"/>
      <c r="V2948" s="48"/>
      <c r="W2948" s="45"/>
      <c r="X2948"/>
      <c r="Y2948"/>
      <c r="Z2948"/>
      <c r="AA2948"/>
      <c r="AB2948"/>
    </row>
    <row r="2949" spans="1:28" ht="15.75" thickBot="1" x14ac:dyDescent="0.3">
      <c r="A2949" s="62"/>
      <c r="B2949" s="41"/>
      <c r="C2949" s="35"/>
      <c r="D2949" s="25"/>
      <c r="E2949" s="59"/>
      <c r="F2949" s="56"/>
      <c r="G2949" s="56"/>
      <c r="H2949" s="52"/>
      <c r="I2949" s="52"/>
      <c r="J2949" s="53"/>
      <c r="K2949" s="52"/>
      <c r="L2949" s="53"/>
      <c r="M2949" s="52"/>
      <c r="N2949" s="53"/>
      <c r="O2949" s="52"/>
      <c r="P2949" s="53"/>
      <c r="Q2949" s="52"/>
      <c r="R2949" s="53"/>
      <c r="S2949" s="52"/>
      <c r="T2949" s="53"/>
      <c r="U2949" s="52"/>
      <c r="V2949" s="49"/>
      <c r="W2949" s="46"/>
      <c r="X2949"/>
      <c r="Y2949"/>
      <c r="Z2949"/>
      <c r="AA2949"/>
      <c r="AB2949"/>
    </row>
    <row r="2950" spans="1:28" x14ac:dyDescent="0.25">
      <c r="A2950" s="60"/>
      <c r="B2950" s="37" t="str">
        <f>IFERROR(VLOOKUP(A2950,'Listing Clients'!A:K,2,0),"")</f>
        <v/>
      </c>
      <c r="C2950" s="39" t="str">
        <f>IFERROR(VLOOKUP(A2950,'Listing Clients'!A:K,3,0),"")</f>
        <v/>
      </c>
      <c r="D2950" s="24"/>
      <c r="E2950" s="57"/>
      <c r="F2950" s="54"/>
      <c r="G2950" s="54"/>
      <c r="H2950" s="50">
        <f t="shared" ref="H2950" si="11084">G2950-F2950</f>
        <v>0</v>
      </c>
      <c r="I2950" s="50">
        <f t="shared" ref="I2950" si="11085">COUNTIF(D2950:D2953,"Adulte")*H2950</f>
        <v>0</v>
      </c>
      <c r="J2950" s="47">
        <f t="shared" ref="J2950" si="11086">IF(I2950="","",I2950*Y$2)</f>
        <v>0</v>
      </c>
      <c r="K2950" s="50">
        <f t="shared" ref="K2950" si="11087">COUNTIF(D2950:D2953,"E&lt;10 ans")*H2950</f>
        <v>0</v>
      </c>
      <c r="L2950" s="47">
        <f t="shared" ref="L2950:L2998" si="11088">IF(K2950="","",K2950*AA$2)</f>
        <v>0</v>
      </c>
      <c r="M2950" s="50">
        <f t="shared" ref="M2950" si="11089">COUNTIF(D2950:D2953,"Invité")*H2950</f>
        <v>0</v>
      </c>
      <c r="N2950" s="47">
        <f t="shared" ref="N2950" si="11090">IF(M2950="","",M2950*AC$2)</f>
        <v>0</v>
      </c>
      <c r="O2950" s="50">
        <f t="shared" ref="O2950" si="11091">COUNTIF(D2950:D2953,"Adulte")*H2950</f>
        <v>0</v>
      </c>
      <c r="P2950" s="47">
        <f t="shared" ref="P2950" si="11092">IF(O2950="","",O2950*Z$2)</f>
        <v>0</v>
      </c>
      <c r="Q2950" s="50">
        <f t="shared" ref="Q2950" si="11093">COUNTIF(D2950:D2953,"E&lt;10 ans")*H2950</f>
        <v>0</v>
      </c>
      <c r="R2950" s="47">
        <f t="shared" ref="R2950" si="11094">IF(Q2950="","",Q2950*AB$2)</f>
        <v>0</v>
      </c>
      <c r="S2950" s="50">
        <f t="shared" ref="S2950" si="11095">COUNTIF(D2950:D2953,"Invité")*H2950</f>
        <v>0</v>
      </c>
      <c r="T2950" s="47">
        <f t="shared" ref="T2950" si="11096">IF(S2950="","",S2950*AD$2)</f>
        <v>0</v>
      </c>
      <c r="U2950" s="50">
        <f t="shared" ref="U2950" si="11097">COUNTIF(D2950:D2953,"E&lt;3 ans")</f>
        <v>0</v>
      </c>
      <c r="V2950" s="47">
        <f t="shared" ref="V2950" si="11098">SUM(J2950,L2950,N2950,P2950,R2950,T2950,AE2950)</f>
        <v>0</v>
      </c>
      <c r="W2950" s="44">
        <f t="shared" ref="W2950" si="11099">SUM(O2950,Q2950,S2950)</f>
        <v>0</v>
      </c>
      <c r="X2950"/>
      <c r="Y2950"/>
      <c r="Z2950"/>
      <c r="AA2950"/>
      <c r="AB2950"/>
    </row>
    <row r="2951" spans="1:28" x14ac:dyDescent="0.25">
      <c r="A2951" s="61"/>
      <c r="B2951" s="40"/>
      <c r="D2951" s="42"/>
      <c r="E2951" s="58"/>
      <c r="F2951" s="55"/>
      <c r="G2951" s="55"/>
      <c r="H2951" s="51"/>
      <c r="I2951" s="51"/>
      <c r="J2951" s="48"/>
      <c r="K2951" s="51"/>
      <c r="L2951" s="48"/>
      <c r="M2951" s="51"/>
      <c r="N2951" s="48"/>
      <c r="O2951" s="51"/>
      <c r="P2951" s="48"/>
      <c r="Q2951" s="51"/>
      <c r="R2951" s="48"/>
      <c r="S2951" s="51"/>
      <c r="T2951" s="48"/>
      <c r="U2951" s="51"/>
      <c r="V2951" s="48"/>
      <c r="W2951" s="45"/>
      <c r="X2951"/>
      <c r="Y2951"/>
      <c r="Z2951"/>
      <c r="AA2951"/>
      <c r="AB2951"/>
    </row>
    <row r="2952" spans="1:28" x14ac:dyDescent="0.25">
      <c r="A2952" s="61"/>
      <c r="B2952" s="40"/>
      <c r="D2952" s="42"/>
      <c r="E2952" s="58"/>
      <c r="F2952" s="55"/>
      <c r="G2952" s="55"/>
      <c r="H2952" s="51"/>
      <c r="I2952" s="51"/>
      <c r="J2952" s="48"/>
      <c r="K2952" s="51"/>
      <c r="L2952" s="48"/>
      <c r="M2952" s="51"/>
      <c r="N2952" s="48"/>
      <c r="O2952" s="51"/>
      <c r="P2952" s="48"/>
      <c r="Q2952" s="51"/>
      <c r="R2952" s="48"/>
      <c r="S2952" s="51"/>
      <c r="T2952" s="48"/>
      <c r="U2952" s="51"/>
      <c r="V2952" s="48"/>
      <c r="W2952" s="45"/>
      <c r="X2952"/>
      <c r="Y2952"/>
      <c r="Z2952"/>
      <c r="AA2952"/>
      <c r="AB2952"/>
    </row>
    <row r="2953" spans="1:28" ht="15.75" thickBot="1" x14ac:dyDescent="0.3">
      <c r="A2953" s="62"/>
      <c r="B2953" s="41"/>
      <c r="C2953" s="35"/>
      <c r="D2953" s="25"/>
      <c r="E2953" s="59"/>
      <c r="F2953" s="56"/>
      <c r="G2953" s="56"/>
      <c r="H2953" s="52"/>
      <c r="I2953" s="52"/>
      <c r="J2953" s="53"/>
      <c r="K2953" s="52"/>
      <c r="L2953" s="53"/>
      <c r="M2953" s="52"/>
      <c r="N2953" s="53"/>
      <c r="O2953" s="52"/>
      <c r="P2953" s="53"/>
      <c r="Q2953" s="52"/>
      <c r="R2953" s="53"/>
      <c r="S2953" s="52"/>
      <c r="T2953" s="53"/>
      <c r="U2953" s="52"/>
      <c r="V2953" s="49"/>
      <c r="W2953" s="46"/>
      <c r="X2953"/>
      <c r="Y2953"/>
      <c r="Z2953"/>
      <c r="AA2953"/>
      <c r="AB2953"/>
    </row>
    <row r="2954" spans="1:28" x14ac:dyDescent="0.25">
      <c r="A2954" s="60"/>
      <c r="B2954" s="37" t="str">
        <f>IFERROR(VLOOKUP(A2954,'Listing Clients'!A:K,2,0),"")</f>
        <v/>
      </c>
      <c r="C2954" s="39" t="str">
        <f>IFERROR(VLOOKUP(A2954,'Listing Clients'!A:K,3,0),"")</f>
        <v/>
      </c>
      <c r="D2954" s="24"/>
      <c r="E2954" s="57"/>
      <c r="F2954" s="54"/>
      <c r="G2954" s="54"/>
      <c r="H2954" s="50">
        <f t="shared" ref="H2954" si="11100">G2954-F2954</f>
        <v>0</v>
      </c>
      <c r="I2954" s="50">
        <f t="shared" ref="I2954" si="11101">COUNTIF(D2954:D2957,"Adulte")*H2954</f>
        <v>0</v>
      </c>
      <c r="J2954" s="47">
        <f t="shared" ref="J2954" si="11102">IF(I2954="","",I2954*Y$2)</f>
        <v>0</v>
      </c>
      <c r="K2954" s="50">
        <f t="shared" ref="K2954" si="11103">COUNTIF(D2954:D2957,"E&lt;10 ans")*H2954</f>
        <v>0</v>
      </c>
      <c r="L2954" s="47">
        <f t="shared" si="11088"/>
        <v>0</v>
      </c>
      <c r="M2954" s="50">
        <f t="shared" ref="M2954" si="11104">COUNTIF(D2954:D2957,"Invité")*H2954</f>
        <v>0</v>
      </c>
      <c r="N2954" s="47">
        <f t="shared" ref="N2954" si="11105">IF(M2954="","",M2954*AC$2)</f>
        <v>0</v>
      </c>
      <c r="O2954" s="50">
        <f t="shared" ref="O2954" si="11106">COUNTIF(D2954:D2957,"Adulte")*H2954</f>
        <v>0</v>
      </c>
      <c r="P2954" s="47">
        <f t="shared" ref="P2954" si="11107">IF(O2954="","",O2954*Z$2)</f>
        <v>0</v>
      </c>
      <c r="Q2954" s="50">
        <f t="shared" ref="Q2954" si="11108">COUNTIF(D2954:D2957,"E&lt;10 ans")*H2954</f>
        <v>0</v>
      </c>
      <c r="R2954" s="47">
        <f t="shared" ref="R2954" si="11109">IF(Q2954="","",Q2954*AB$2)</f>
        <v>0</v>
      </c>
      <c r="S2954" s="50">
        <f t="shared" ref="S2954" si="11110">COUNTIF(D2954:D2957,"Invité")*H2954</f>
        <v>0</v>
      </c>
      <c r="T2954" s="47">
        <f t="shared" ref="T2954" si="11111">IF(S2954="","",S2954*AD$2)</f>
        <v>0</v>
      </c>
      <c r="U2954" s="50">
        <f t="shared" ref="U2954" si="11112">COUNTIF(D2954:D2957,"E&lt;3 ans")</f>
        <v>0</v>
      </c>
      <c r="V2954" s="47">
        <f t="shared" ref="V2954" si="11113">SUM(J2954,L2954,N2954,P2954,R2954,T2954,AE2954)</f>
        <v>0</v>
      </c>
      <c r="W2954" s="44">
        <f t="shared" ref="W2954" si="11114">SUM(O2954,Q2954,S2954)</f>
        <v>0</v>
      </c>
      <c r="X2954"/>
      <c r="Y2954"/>
      <c r="Z2954"/>
      <c r="AA2954"/>
      <c r="AB2954"/>
    </row>
    <row r="2955" spans="1:28" x14ac:dyDescent="0.25">
      <c r="A2955" s="61"/>
      <c r="B2955" s="40"/>
      <c r="D2955" s="42"/>
      <c r="E2955" s="58"/>
      <c r="F2955" s="55"/>
      <c r="G2955" s="55"/>
      <c r="H2955" s="51"/>
      <c r="I2955" s="51"/>
      <c r="J2955" s="48"/>
      <c r="K2955" s="51"/>
      <c r="L2955" s="48"/>
      <c r="M2955" s="51"/>
      <c r="N2955" s="48"/>
      <c r="O2955" s="51"/>
      <c r="P2955" s="48"/>
      <c r="Q2955" s="51"/>
      <c r="R2955" s="48"/>
      <c r="S2955" s="51"/>
      <c r="T2955" s="48"/>
      <c r="U2955" s="51"/>
      <c r="V2955" s="48"/>
      <c r="W2955" s="45"/>
      <c r="X2955"/>
      <c r="Y2955"/>
      <c r="Z2955"/>
      <c r="AA2955"/>
      <c r="AB2955"/>
    </row>
    <row r="2956" spans="1:28" x14ac:dyDescent="0.25">
      <c r="A2956" s="61"/>
      <c r="B2956" s="40"/>
      <c r="D2956" s="42"/>
      <c r="E2956" s="58"/>
      <c r="F2956" s="55"/>
      <c r="G2956" s="55"/>
      <c r="H2956" s="51"/>
      <c r="I2956" s="51"/>
      <c r="J2956" s="48"/>
      <c r="K2956" s="51"/>
      <c r="L2956" s="48"/>
      <c r="M2956" s="51"/>
      <c r="N2956" s="48"/>
      <c r="O2956" s="51"/>
      <c r="P2956" s="48"/>
      <c r="Q2956" s="51"/>
      <c r="R2956" s="48"/>
      <c r="S2956" s="51"/>
      <c r="T2956" s="48"/>
      <c r="U2956" s="51"/>
      <c r="V2956" s="48"/>
      <c r="W2956" s="45"/>
      <c r="X2956"/>
      <c r="Y2956"/>
      <c r="Z2956"/>
      <c r="AA2956"/>
      <c r="AB2956"/>
    </row>
    <row r="2957" spans="1:28" ht="15.75" thickBot="1" x14ac:dyDescent="0.3">
      <c r="A2957" s="62"/>
      <c r="B2957" s="41"/>
      <c r="C2957" s="35"/>
      <c r="D2957" s="25"/>
      <c r="E2957" s="59"/>
      <c r="F2957" s="56"/>
      <c r="G2957" s="56"/>
      <c r="H2957" s="52"/>
      <c r="I2957" s="52"/>
      <c r="J2957" s="53"/>
      <c r="K2957" s="52"/>
      <c r="L2957" s="53"/>
      <c r="M2957" s="52"/>
      <c r="N2957" s="53"/>
      <c r="O2957" s="52"/>
      <c r="P2957" s="53"/>
      <c r="Q2957" s="52"/>
      <c r="R2957" s="53"/>
      <c r="S2957" s="52"/>
      <c r="T2957" s="53"/>
      <c r="U2957" s="52"/>
      <c r="V2957" s="49"/>
      <c r="W2957" s="46"/>
      <c r="X2957"/>
      <c r="Y2957"/>
      <c r="Z2957"/>
      <c r="AA2957"/>
      <c r="AB2957"/>
    </row>
    <row r="2958" spans="1:28" x14ac:dyDescent="0.25">
      <c r="A2958" s="60"/>
      <c r="B2958" s="37" t="str">
        <f>IFERROR(VLOOKUP(A2958,'Listing Clients'!A:K,2,0),"")</f>
        <v/>
      </c>
      <c r="C2958" s="39" t="str">
        <f>IFERROR(VLOOKUP(A2958,'Listing Clients'!A:K,3,0),"")</f>
        <v/>
      </c>
      <c r="D2958" s="24"/>
      <c r="E2958" s="57"/>
      <c r="F2958" s="54"/>
      <c r="G2958" s="54"/>
      <c r="H2958" s="50">
        <f t="shared" ref="H2958" si="11115">G2958-F2958</f>
        <v>0</v>
      </c>
      <c r="I2958" s="50">
        <f t="shared" ref="I2958" si="11116">COUNTIF(D2958:D2961,"Adulte")*H2958</f>
        <v>0</v>
      </c>
      <c r="J2958" s="47">
        <f t="shared" ref="J2958" si="11117">IF(I2958="","",I2958*Y$2)</f>
        <v>0</v>
      </c>
      <c r="K2958" s="50">
        <f t="shared" ref="K2958" si="11118">COUNTIF(D2958:D2961,"E&lt;10 ans")*H2958</f>
        <v>0</v>
      </c>
      <c r="L2958" s="47">
        <f t="shared" si="11088"/>
        <v>0</v>
      </c>
      <c r="M2958" s="50">
        <f t="shared" ref="M2958" si="11119">COUNTIF(D2958:D2961,"Invité")*H2958</f>
        <v>0</v>
      </c>
      <c r="N2958" s="47">
        <f t="shared" ref="N2958" si="11120">IF(M2958="","",M2958*AC$2)</f>
        <v>0</v>
      </c>
      <c r="O2958" s="50">
        <f t="shared" ref="O2958" si="11121">COUNTIF(D2958:D2961,"Adulte")*H2958</f>
        <v>0</v>
      </c>
      <c r="P2958" s="47">
        <f t="shared" ref="P2958" si="11122">IF(O2958="","",O2958*Z$2)</f>
        <v>0</v>
      </c>
      <c r="Q2958" s="50">
        <f t="shared" ref="Q2958" si="11123">COUNTIF(D2958:D2961,"E&lt;10 ans")*H2958</f>
        <v>0</v>
      </c>
      <c r="R2958" s="47">
        <f t="shared" ref="R2958" si="11124">IF(Q2958="","",Q2958*AB$2)</f>
        <v>0</v>
      </c>
      <c r="S2958" s="50">
        <f t="shared" ref="S2958" si="11125">COUNTIF(D2958:D2961,"Invité")*H2958</f>
        <v>0</v>
      </c>
      <c r="T2958" s="47">
        <f t="shared" ref="T2958" si="11126">IF(S2958="","",S2958*AD$2)</f>
        <v>0</v>
      </c>
      <c r="U2958" s="50">
        <f t="shared" ref="U2958" si="11127">COUNTIF(D2958:D2961,"E&lt;3 ans")</f>
        <v>0</v>
      </c>
      <c r="V2958" s="47">
        <f t="shared" ref="V2958" si="11128">SUM(J2958,L2958,N2958,P2958,R2958,T2958,AE2958)</f>
        <v>0</v>
      </c>
      <c r="W2958" s="44">
        <f t="shared" ref="W2958" si="11129">SUM(O2958,Q2958,S2958)</f>
        <v>0</v>
      </c>
      <c r="X2958"/>
      <c r="Y2958"/>
      <c r="Z2958"/>
      <c r="AA2958"/>
      <c r="AB2958"/>
    </row>
    <row r="2959" spans="1:28" x14ac:dyDescent="0.25">
      <c r="A2959" s="61"/>
      <c r="B2959" s="40"/>
      <c r="D2959" s="42"/>
      <c r="E2959" s="58"/>
      <c r="F2959" s="55"/>
      <c r="G2959" s="55"/>
      <c r="H2959" s="51"/>
      <c r="I2959" s="51"/>
      <c r="J2959" s="48"/>
      <c r="K2959" s="51"/>
      <c r="L2959" s="48"/>
      <c r="M2959" s="51"/>
      <c r="N2959" s="48"/>
      <c r="O2959" s="51"/>
      <c r="P2959" s="48"/>
      <c r="Q2959" s="51"/>
      <c r="R2959" s="48"/>
      <c r="S2959" s="51"/>
      <c r="T2959" s="48"/>
      <c r="U2959" s="51"/>
      <c r="V2959" s="48"/>
      <c r="W2959" s="45"/>
      <c r="X2959"/>
      <c r="Y2959"/>
      <c r="Z2959"/>
      <c r="AA2959"/>
      <c r="AB2959"/>
    </row>
    <row r="2960" spans="1:28" x14ac:dyDescent="0.25">
      <c r="A2960" s="61"/>
      <c r="B2960" s="40"/>
      <c r="D2960" s="42"/>
      <c r="E2960" s="58"/>
      <c r="F2960" s="55"/>
      <c r="G2960" s="55"/>
      <c r="H2960" s="51"/>
      <c r="I2960" s="51"/>
      <c r="J2960" s="48"/>
      <c r="K2960" s="51"/>
      <c r="L2960" s="48"/>
      <c r="M2960" s="51"/>
      <c r="N2960" s="48"/>
      <c r="O2960" s="51"/>
      <c r="P2960" s="48"/>
      <c r="Q2960" s="51"/>
      <c r="R2960" s="48"/>
      <c r="S2960" s="51"/>
      <c r="T2960" s="48"/>
      <c r="U2960" s="51"/>
      <c r="V2960" s="48"/>
      <c r="W2960" s="45"/>
      <c r="X2960"/>
      <c r="Y2960"/>
      <c r="Z2960"/>
      <c r="AA2960"/>
      <c r="AB2960"/>
    </row>
    <row r="2961" spans="1:28" ht="15.75" thickBot="1" x14ac:dyDescent="0.3">
      <c r="A2961" s="62"/>
      <c r="B2961" s="41"/>
      <c r="C2961" s="35"/>
      <c r="D2961" s="25"/>
      <c r="E2961" s="59"/>
      <c r="F2961" s="56"/>
      <c r="G2961" s="56"/>
      <c r="H2961" s="52"/>
      <c r="I2961" s="52"/>
      <c r="J2961" s="53"/>
      <c r="K2961" s="52"/>
      <c r="L2961" s="53"/>
      <c r="M2961" s="52"/>
      <c r="N2961" s="53"/>
      <c r="O2961" s="52"/>
      <c r="P2961" s="53"/>
      <c r="Q2961" s="52"/>
      <c r="R2961" s="53"/>
      <c r="S2961" s="52"/>
      <c r="T2961" s="53"/>
      <c r="U2961" s="52"/>
      <c r="V2961" s="49"/>
      <c r="W2961" s="46"/>
      <c r="X2961"/>
      <c r="Y2961"/>
      <c r="Z2961"/>
      <c r="AA2961"/>
      <c r="AB2961"/>
    </row>
    <row r="2962" spans="1:28" x14ac:dyDescent="0.25">
      <c r="A2962" s="60"/>
      <c r="B2962" s="37" t="str">
        <f>IFERROR(VLOOKUP(A2962,'Listing Clients'!A:K,2,0),"")</f>
        <v/>
      </c>
      <c r="C2962" s="39" t="str">
        <f>IFERROR(VLOOKUP(A2962,'Listing Clients'!A:K,3,0),"")</f>
        <v/>
      </c>
      <c r="D2962" s="24"/>
      <c r="E2962" s="57"/>
      <c r="F2962" s="54"/>
      <c r="G2962" s="54"/>
      <c r="H2962" s="50">
        <f t="shared" ref="H2962" si="11130">G2962-F2962</f>
        <v>0</v>
      </c>
      <c r="I2962" s="50">
        <f t="shared" ref="I2962" si="11131">COUNTIF(D2962:D2965,"Adulte")*H2962</f>
        <v>0</v>
      </c>
      <c r="J2962" s="47">
        <f t="shared" ref="J2962" si="11132">IF(I2962="","",I2962*Y$2)</f>
        <v>0</v>
      </c>
      <c r="K2962" s="50">
        <f t="shared" ref="K2962" si="11133">COUNTIF(D2962:D2965,"E&lt;10 ans")*H2962</f>
        <v>0</v>
      </c>
      <c r="L2962" s="47">
        <f t="shared" si="11088"/>
        <v>0</v>
      </c>
      <c r="M2962" s="50">
        <f t="shared" ref="M2962" si="11134">COUNTIF(D2962:D2965,"Invité")*H2962</f>
        <v>0</v>
      </c>
      <c r="N2962" s="47">
        <f t="shared" ref="N2962" si="11135">IF(M2962="","",M2962*AC$2)</f>
        <v>0</v>
      </c>
      <c r="O2962" s="50">
        <f t="shared" ref="O2962" si="11136">COUNTIF(D2962:D2965,"Adulte")*H2962</f>
        <v>0</v>
      </c>
      <c r="P2962" s="47">
        <f t="shared" ref="P2962" si="11137">IF(O2962="","",O2962*Z$2)</f>
        <v>0</v>
      </c>
      <c r="Q2962" s="50">
        <f t="shared" ref="Q2962" si="11138">COUNTIF(D2962:D2965,"E&lt;10 ans")*H2962</f>
        <v>0</v>
      </c>
      <c r="R2962" s="47">
        <f t="shared" ref="R2962" si="11139">IF(Q2962="","",Q2962*AB$2)</f>
        <v>0</v>
      </c>
      <c r="S2962" s="50">
        <f t="shared" ref="S2962" si="11140">COUNTIF(D2962:D2965,"Invité")*H2962</f>
        <v>0</v>
      </c>
      <c r="T2962" s="47">
        <f t="shared" ref="T2962" si="11141">IF(S2962="","",S2962*AD$2)</f>
        <v>0</v>
      </c>
      <c r="U2962" s="50">
        <f t="shared" ref="U2962" si="11142">COUNTIF(D2962:D2965,"E&lt;3 ans")</f>
        <v>0</v>
      </c>
      <c r="V2962" s="47">
        <f t="shared" ref="V2962" si="11143">SUM(J2962,L2962,N2962,P2962,R2962,T2962,AE2962)</f>
        <v>0</v>
      </c>
      <c r="W2962" s="44">
        <f t="shared" ref="W2962" si="11144">SUM(O2962,Q2962,S2962)</f>
        <v>0</v>
      </c>
      <c r="X2962"/>
      <c r="Y2962"/>
      <c r="Z2962"/>
      <c r="AA2962"/>
      <c r="AB2962"/>
    </row>
    <row r="2963" spans="1:28" x14ac:dyDescent="0.25">
      <c r="A2963" s="61"/>
      <c r="B2963" s="40"/>
      <c r="D2963" s="42"/>
      <c r="E2963" s="58"/>
      <c r="F2963" s="55"/>
      <c r="G2963" s="55"/>
      <c r="H2963" s="51"/>
      <c r="I2963" s="51"/>
      <c r="J2963" s="48"/>
      <c r="K2963" s="51"/>
      <c r="L2963" s="48"/>
      <c r="M2963" s="51"/>
      <c r="N2963" s="48"/>
      <c r="O2963" s="51"/>
      <c r="P2963" s="48"/>
      <c r="Q2963" s="51"/>
      <c r="R2963" s="48"/>
      <c r="S2963" s="51"/>
      <c r="T2963" s="48"/>
      <c r="U2963" s="51"/>
      <c r="V2963" s="48"/>
      <c r="W2963" s="45"/>
      <c r="X2963"/>
      <c r="Y2963"/>
      <c r="Z2963"/>
      <c r="AA2963"/>
      <c r="AB2963"/>
    </row>
    <row r="2964" spans="1:28" x14ac:dyDescent="0.25">
      <c r="A2964" s="61"/>
      <c r="B2964" s="40"/>
      <c r="D2964" s="42"/>
      <c r="E2964" s="58"/>
      <c r="F2964" s="55"/>
      <c r="G2964" s="55"/>
      <c r="H2964" s="51"/>
      <c r="I2964" s="51"/>
      <c r="J2964" s="48"/>
      <c r="K2964" s="51"/>
      <c r="L2964" s="48"/>
      <c r="M2964" s="51"/>
      <c r="N2964" s="48"/>
      <c r="O2964" s="51"/>
      <c r="P2964" s="48"/>
      <c r="Q2964" s="51"/>
      <c r="R2964" s="48"/>
      <c r="S2964" s="51"/>
      <c r="T2964" s="48"/>
      <c r="U2964" s="51"/>
      <c r="V2964" s="48"/>
      <c r="W2964" s="45"/>
      <c r="X2964"/>
      <c r="Y2964"/>
      <c r="Z2964"/>
      <c r="AA2964"/>
      <c r="AB2964"/>
    </row>
    <row r="2965" spans="1:28" ht="15.75" thickBot="1" x14ac:dyDescent="0.3">
      <c r="A2965" s="62"/>
      <c r="B2965" s="41"/>
      <c r="C2965" s="35"/>
      <c r="D2965" s="25"/>
      <c r="E2965" s="59"/>
      <c r="F2965" s="56"/>
      <c r="G2965" s="56"/>
      <c r="H2965" s="52"/>
      <c r="I2965" s="52"/>
      <c r="J2965" s="53"/>
      <c r="K2965" s="52"/>
      <c r="L2965" s="53"/>
      <c r="M2965" s="52"/>
      <c r="N2965" s="53"/>
      <c r="O2965" s="52"/>
      <c r="P2965" s="53"/>
      <c r="Q2965" s="52"/>
      <c r="R2965" s="53"/>
      <c r="S2965" s="52"/>
      <c r="T2965" s="53"/>
      <c r="U2965" s="52"/>
      <c r="V2965" s="49"/>
      <c r="W2965" s="46"/>
      <c r="X2965"/>
      <c r="Y2965"/>
      <c r="Z2965"/>
      <c r="AA2965"/>
      <c r="AB2965"/>
    </row>
    <row r="2966" spans="1:28" x14ac:dyDescent="0.25">
      <c r="A2966" s="60"/>
      <c r="B2966" s="37" t="str">
        <f>IFERROR(VLOOKUP(A2966,'Listing Clients'!A:K,2,0),"")</f>
        <v/>
      </c>
      <c r="C2966" s="39" t="str">
        <f>IFERROR(VLOOKUP(A2966,'Listing Clients'!A:K,3,0),"")</f>
        <v/>
      </c>
      <c r="D2966" s="24"/>
      <c r="E2966" s="57"/>
      <c r="F2966" s="54"/>
      <c r="G2966" s="54"/>
      <c r="H2966" s="50">
        <f t="shared" ref="H2966" si="11145">G2966-F2966</f>
        <v>0</v>
      </c>
      <c r="I2966" s="50">
        <f t="shared" ref="I2966" si="11146">COUNTIF(D2966:D2969,"Adulte")*H2966</f>
        <v>0</v>
      </c>
      <c r="J2966" s="47">
        <f t="shared" ref="J2966" si="11147">IF(I2966="","",I2966*Y$2)</f>
        <v>0</v>
      </c>
      <c r="K2966" s="50">
        <f t="shared" ref="K2966" si="11148">COUNTIF(D2966:D2969,"E&lt;10 ans")*H2966</f>
        <v>0</v>
      </c>
      <c r="L2966" s="47">
        <f t="shared" si="11088"/>
        <v>0</v>
      </c>
      <c r="M2966" s="50">
        <f t="shared" ref="M2966" si="11149">COUNTIF(D2966:D2969,"Invité")*H2966</f>
        <v>0</v>
      </c>
      <c r="N2966" s="47">
        <f t="shared" ref="N2966" si="11150">IF(M2966="","",M2966*AC$2)</f>
        <v>0</v>
      </c>
      <c r="O2966" s="50">
        <f t="shared" ref="O2966" si="11151">COUNTIF(D2966:D2969,"Adulte")*H2966</f>
        <v>0</v>
      </c>
      <c r="P2966" s="47">
        <f t="shared" ref="P2966" si="11152">IF(O2966="","",O2966*Z$2)</f>
        <v>0</v>
      </c>
      <c r="Q2966" s="50">
        <f t="shared" ref="Q2966" si="11153">COUNTIF(D2966:D2969,"E&lt;10 ans")*H2966</f>
        <v>0</v>
      </c>
      <c r="R2966" s="47">
        <f t="shared" ref="R2966" si="11154">IF(Q2966="","",Q2966*AB$2)</f>
        <v>0</v>
      </c>
      <c r="S2966" s="50">
        <f t="shared" ref="S2966" si="11155">COUNTIF(D2966:D2969,"Invité")*H2966</f>
        <v>0</v>
      </c>
      <c r="T2966" s="47">
        <f t="shared" ref="T2966" si="11156">IF(S2966="","",S2966*AD$2)</f>
        <v>0</v>
      </c>
      <c r="U2966" s="50">
        <f t="shared" ref="U2966" si="11157">COUNTIF(D2966:D2969,"E&lt;3 ans")</f>
        <v>0</v>
      </c>
      <c r="V2966" s="47">
        <f t="shared" ref="V2966" si="11158">SUM(J2966,L2966,N2966,P2966,R2966,T2966,AE2966)</f>
        <v>0</v>
      </c>
      <c r="W2966" s="44">
        <f t="shared" ref="W2966" si="11159">SUM(O2966,Q2966,S2966)</f>
        <v>0</v>
      </c>
      <c r="X2966"/>
      <c r="Y2966"/>
      <c r="Z2966"/>
      <c r="AA2966"/>
      <c r="AB2966"/>
    </row>
    <row r="2967" spans="1:28" x14ac:dyDescent="0.25">
      <c r="A2967" s="61"/>
      <c r="B2967" s="40"/>
      <c r="D2967" s="42"/>
      <c r="E2967" s="58"/>
      <c r="F2967" s="55"/>
      <c r="G2967" s="55"/>
      <c r="H2967" s="51"/>
      <c r="I2967" s="51"/>
      <c r="J2967" s="48"/>
      <c r="K2967" s="51"/>
      <c r="L2967" s="48"/>
      <c r="M2967" s="51"/>
      <c r="N2967" s="48"/>
      <c r="O2967" s="51"/>
      <c r="P2967" s="48"/>
      <c r="Q2967" s="51"/>
      <c r="R2967" s="48"/>
      <c r="S2967" s="51"/>
      <c r="T2967" s="48"/>
      <c r="U2967" s="51"/>
      <c r="V2967" s="48"/>
      <c r="W2967" s="45"/>
      <c r="X2967"/>
      <c r="Y2967"/>
      <c r="Z2967"/>
      <c r="AA2967"/>
      <c r="AB2967"/>
    </row>
    <row r="2968" spans="1:28" x14ac:dyDescent="0.25">
      <c r="A2968" s="61"/>
      <c r="B2968" s="40"/>
      <c r="D2968" s="42"/>
      <c r="E2968" s="58"/>
      <c r="F2968" s="55"/>
      <c r="G2968" s="55"/>
      <c r="H2968" s="51"/>
      <c r="I2968" s="51"/>
      <c r="J2968" s="48"/>
      <c r="K2968" s="51"/>
      <c r="L2968" s="48"/>
      <c r="M2968" s="51"/>
      <c r="N2968" s="48"/>
      <c r="O2968" s="51"/>
      <c r="P2968" s="48"/>
      <c r="Q2968" s="51"/>
      <c r="R2968" s="48"/>
      <c r="S2968" s="51"/>
      <c r="T2968" s="48"/>
      <c r="U2968" s="51"/>
      <c r="V2968" s="48"/>
      <c r="W2968" s="45"/>
      <c r="X2968"/>
      <c r="Y2968"/>
      <c r="Z2968"/>
      <c r="AA2968"/>
      <c r="AB2968"/>
    </row>
    <row r="2969" spans="1:28" ht="15.75" thickBot="1" x14ac:dyDescent="0.3">
      <c r="A2969" s="62"/>
      <c r="B2969" s="41"/>
      <c r="C2969" s="35"/>
      <c r="D2969" s="25"/>
      <c r="E2969" s="59"/>
      <c r="F2969" s="56"/>
      <c r="G2969" s="56"/>
      <c r="H2969" s="52"/>
      <c r="I2969" s="52"/>
      <c r="J2969" s="53"/>
      <c r="K2969" s="52"/>
      <c r="L2969" s="53"/>
      <c r="M2969" s="52"/>
      <c r="N2969" s="53"/>
      <c r="O2969" s="52"/>
      <c r="P2969" s="53"/>
      <c r="Q2969" s="52"/>
      <c r="R2969" s="53"/>
      <c r="S2969" s="52"/>
      <c r="T2969" s="53"/>
      <c r="U2969" s="52"/>
      <c r="V2969" s="49"/>
      <c r="W2969" s="46"/>
      <c r="X2969"/>
      <c r="Y2969"/>
      <c r="Z2969"/>
      <c r="AA2969"/>
      <c r="AB2969"/>
    </row>
    <row r="2970" spans="1:28" x14ac:dyDescent="0.25">
      <c r="A2970" s="60"/>
      <c r="B2970" s="37" t="str">
        <f>IFERROR(VLOOKUP(A2970,'Listing Clients'!A:K,2,0),"")</f>
        <v/>
      </c>
      <c r="C2970" s="39" t="str">
        <f>IFERROR(VLOOKUP(A2970,'Listing Clients'!A:K,3,0),"")</f>
        <v/>
      </c>
      <c r="D2970" s="24"/>
      <c r="E2970" s="57"/>
      <c r="F2970" s="54"/>
      <c r="G2970" s="54"/>
      <c r="H2970" s="50">
        <f t="shared" ref="H2970" si="11160">G2970-F2970</f>
        <v>0</v>
      </c>
      <c r="I2970" s="50">
        <f t="shared" ref="I2970" si="11161">COUNTIF(D2970:D2973,"Adulte")*H2970</f>
        <v>0</v>
      </c>
      <c r="J2970" s="47">
        <f t="shared" ref="J2970" si="11162">IF(I2970="","",I2970*Y$2)</f>
        <v>0</v>
      </c>
      <c r="K2970" s="50">
        <f t="shared" ref="K2970" si="11163">COUNTIF(D2970:D2973,"E&lt;10 ans")*H2970</f>
        <v>0</v>
      </c>
      <c r="L2970" s="47">
        <f t="shared" si="11088"/>
        <v>0</v>
      </c>
      <c r="M2970" s="50">
        <f t="shared" ref="M2970" si="11164">COUNTIF(D2970:D2973,"Invité")*H2970</f>
        <v>0</v>
      </c>
      <c r="N2970" s="47">
        <f t="shared" ref="N2970" si="11165">IF(M2970="","",M2970*AC$2)</f>
        <v>0</v>
      </c>
      <c r="O2970" s="50">
        <f t="shared" ref="O2970" si="11166">COUNTIF(D2970:D2973,"Adulte")*H2970</f>
        <v>0</v>
      </c>
      <c r="P2970" s="47">
        <f t="shared" ref="P2970" si="11167">IF(O2970="","",O2970*Z$2)</f>
        <v>0</v>
      </c>
      <c r="Q2970" s="50">
        <f t="shared" ref="Q2970" si="11168">COUNTIF(D2970:D2973,"E&lt;10 ans")*H2970</f>
        <v>0</v>
      </c>
      <c r="R2970" s="47">
        <f t="shared" ref="R2970" si="11169">IF(Q2970="","",Q2970*AB$2)</f>
        <v>0</v>
      </c>
      <c r="S2970" s="50">
        <f t="shared" ref="S2970" si="11170">COUNTIF(D2970:D2973,"Invité")*H2970</f>
        <v>0</v>
      </c>
      <c r="T2970" s="47">
        <f t="shared" ref="T2970" si="11171">IF(S2970="","",S2970*AD$2)</f>
        <v>0</v>
      </c>
      <c r="U2970" s="50">
        <f t="shared" ref="U2970" si="11172">COUNTIF(D2970:D2973,"E&lt;3 ans")</f>
        <v>0</v>
      </c>
      <c r="V2970" s="47">
        <f t="shared" ref="V2970" si="11173">SUM(J2970,L2970,N2970,P2970,R2970,T2970,AE2970)</f>
        <v>0</v>
      </c>
      <c r="W2970" s="44">
        <f t="shared" ref="W2970" si="11174">SUM(O2970,Q2970,S2970)</f>
        <v>0</v>
      </c>
      <c r="X2970"/>
      <c r="Y2970"/>
      <c r="Z2970"/>
      <c r="AA2970"/>
      <c r="AB2970"/>
    </row>
    <row r="2971" spans="1:28" x14ac:dyDescent="0.25">
      <c r="A2971" s="61"/>
      <c r="B2971" s="40"/>
      <c r="D2971" s="42"/>
      <c r="E2971" s="58"/>
      <c r="F2971" s="55"/>
      <c r="G2971" s="55"/>
      <c r="H2971" s="51"/>
      <c r="I2971" s="51"/>
      <c r="J2971" s="48"/>
      <c r="K2971" s="51"/>
      <c r="L2971" s="48"/>
      <c r="M2971" s="51"/>
      <c r="N2971" s="48"/>
      <c r="O2971" s="51"/>
      <c r="P2971" s="48"/>
      <c r="Q2971" s="51"/>
      <c r="R2971" s="48"/>
      <c r="S2971" s="51"/>
      <c r="T2971" s="48"/>
      <c r="U2971" s="51"/>
      <c r="V2971" s="48"/>
      <c r="W2971" s="45"/>
      <c r="X2971"/>
      <c r="Y2971"/>
      <c r="Z2971"/>
      <c r="AA2971"/>
      <c r="AB2971"/>
    </row>
    <row r="2972" spans="1:28" x14ac:dyDescent="0.25">
      <c r="A2972" s="61"/>
      <c r="B2972" s="40"/>
      <c r="D2972" s="42"/>
      <c r="E2972" s="58"/>
      <c r="F2972" s="55"/>
      <c r="G2972" s="55"/>
      <c r="H2972" s="51"/>
      <c r="I2972" s="51"/>
      <c r="J2972" s="48"/>
      <c r="K2972" s="51"/>
      <c r="L2972" s="48"/>
      <c r="M2972" s="51"/>
      <c r="N2972" s="48"/>
      <c r="O2972" s="51"/>
      <c r="P2972" s="48"/>
      <c r="Q2972" s="51"/>
      <c r="R2972" s="48"/>
      <c r="S2972" s="51"/>
      <c r="T2972" s="48"/>
      <c r="U2972" s="51"/>
      <c r="V2972" s="48"/>
      <c r="W2972" s="45"/>
      <c r="X2972"/>
      <c r="Y2972"/>
      <c r="Z2972"/>
      <c r="AA2972"/>
      <c r="AB2972"/>
    </row>
    <row r="2973" spans="1:28" ht="15.75" thickBot="1" x14ac:dyDescent="0.3">
      <c r="A2973" s="62"/>
      <c r="B2973" s="41"/>
      <c r="C2973" s="35"/>
      <c r="D2973" s="25"/>
      <c r="E2973" s="59"/>
      <c r="F2973" s="56"/>
      <c r="G2973" s="56"/>
      <c r="H2973" s="52"/>
      <c r="I2973" s="52"/>
      <c r="J2973" s="53"/>
      <c r="K2973" s="52"/>
      <c r="L2973" s="53"/>
      <c r="M2973" s="52"/>
      <c r="N2973" s="53"/>
      <c r="O2973" s="52"/>
      <c r="P2973" s="53"/>
      <c r="Q2973" s="52"/>
      <c r="R2973" s="53"/>
      <c r="S2973" s="52"/>
      <c r="T2973" s="53"/>
      <c r="U2973" s="52"/>
      <c r="V2973" s="49"/>
      <c r="W2973" s="46"/>
      <c r="X2973"/>
      <c r="Y2973"/>
      <c r="Z2973"/>
      <c r="AA2973"/>
      <c r="AB2973"/>
    </row>
    <row r="2974" spans="1:28" x14ac:dyDescent="0.25">
      <c r="A2974" s="60"/>
      <c r="B2974" s="37" t="str">
        <f>IFERROR(VLOOKUP(A2974,'Listing Clients'!A:K,2,0),"")</f>
        <v/>
      </c>
      <c r="C2974" s="39" t="str">
        <f>IFERROR(VLOOKUP(A2974,'Listing Clients'!A:K,3,0),"")</f>
        <v/>
      </c>
      <c r="D2974" s="24"/>
      <c r="E2974" s="57"/>
      <c r="F2974" s="54"/>
      <c r="G2974" s="54"/>
      <c r="H2974" s="50">
        <f t="shared" ref="H2974" si="11175">G2974-F2974</f>
        <v>0</v>
      </c>
      <c r="I2974" s="50">
        <f t="shared" ref="I2974" si="11176">COUNTIF(D2974:D2977,"Adulte")*H2974</f>
        <v>0</v>
      </c>
      <c r="J2974" s="47">
        <f t="shared" ref="J2974" si="11177">IF(I2974="","",I2974*Y$2)</f>
        <v>0</v>
      </c>
      <c r="K2974" s="50">
        <f t="shared" ref="K2974" si="11178">COUNTIF(D2974:D2977,"E&lt;10 ans")*H2974</f>
        <v>0</v>
      </c>
      <c r="L2974" s="47">
        <f t="shared" si="11088"/>
        <v>0</v>
      </c>
      <c r="M2974" s="50">
        <f t="shared" ref="M2974" si="11179">COUNTIF(D2974:D2977,"Invité")*H2974</f>
        <v>0</v>
      </c>
      <c r="N2974" s="47">
        <f t="shared" ref="N2974" si="11180">IF(M2974="","",M2974*AC$2)</f>
        <v>0</v>
      </c>
      <c r="O2974" s="50">
        <f t="shared" ref="O2974" si="11181">COUNTIF(D2974:D2977,"Adulte")*H2974</f>
        <v>0</v>
      </c>
      <c r="P2974" s="47">
        <f t="shared" ref="P2974" si="11182">IF(O2974="","",O2974*Z$2)</f>
        <v>0</v>
      </c>
      <c r="Q2974" s="50">
        <f t="shared" ref="Q2974" si="11183">COUNTIF(D2974:D2977,"E&lt;10 ans")*H2974</f>
        <v>0</v>
      </c>
      <c r="R2974" s="47">
        <f t="shared" ref="R2974" si="11184">IF(Q2974="","",Q2974*AB$2)</f>
        <v>0</v>
      </c>
      <c r="S2974" s="50">
        <f t="shared" ref="S2974" si="11185">COUNTIF(D2974:D2977,"Invité")*H2974</f>
        <v>0</v>
      </c>
      <c r="T2974" s="47">
        <f t="shared" ref="T2974" si="11186">IF(S2974="","",S2974*AD$2)</f>
        <v>0</v>
      </c>
      <c r="U2974" s="50">
        <f t="shared" ref="U2974" si="11187">COUNTIF(D2974:D2977,"E&lt;3 ans")</f>
        <v>0</v>
      </c>
      <c r="V2974" s="47">
        <f t="shared" ref="V2974" si="11188">SUM(J2974,L2974,N2974,P2974,R2974,T2974,AE2974)</f>
        <v>0</v>
      </c>
      <c r="W2974" s="44">
        <f t="shared" ref="W2974" si="11189">SUM(O2974,Q2974,S2974)</f>
        <v>0</v>
      </c>
      <c r="X2974"/>
      <c r="Y2974"/>
      <c r="Z2974"/>
      <c r="AA2974"/>
      <c r="AB2974"/>
    </row>
    <row r="2975" spans="1:28" x14ac:dyDescent="0.25">
      <c r="A2975" s="61"/>
      <c r="B2975" s="40"/>
      <c r="D2975" s="42"/>
      <c r="E2975" s="58"/>
      <c r="F2975" s="55"/>
      <c r="G2975" s="55"/>
      <c r="H2975" s="51"/>
      <c r="I2975" s="51"/>
      <c r="J2975" s="48"/>
      <c r="K2975" s="51"/>
      <c r="L2975" s="48"/>
      <c r="M2975" s="51"/>
      <c r="N2975" s="48"/>
      <c r="O2975" s="51"/>
      <c r="P2975" s="48"/>
      <c r="Q2975" s="51"/>
      <c r="R2975" s="48"/>
      <c r="S2975" s="51"/>
      <c r="T2975" s="48"/>
      <c r="U2975" s="51"/>
      <c r="V2975" s="48"/>
      <c r="W2975" s="45"/>
      <c r="X2975"/>
      <c r="Y2975"/>
      <c r="Z2975"/>
      <c r="AA2975"/>
      <c r="AB2975"/>
    </row>
    <row r="2976" spans="1:28" x14ac:dyDescent="0.25">
      <c r="A2976" s="61"/>
      <c r="B2976" s="40"/>
      <c r="D2976" s="42"/>
      <c r="E2976" s="58"/>
      <c r="F2976" s="55"/>
      <c r="G2976" s="55"/>
      <c r="H2976" s="51"/>
      <c r="I2976" s="51"/>
      <c r="J2976" s="48"/>
      <c r="K2976" s="51"/>
      <c r="L2976" s="48"/>
      <c r="M2976" s="51"/>
      <c r="N2976" s="48"/>
      <c r="O2976" s="51"/>
      <c r="P2976" s="48"/>
      <c r="Q2976" s="51"/>
      <c r="R2976" s="48"/>
      <c r="S2976" s="51"/>
      <c r="T2976" s="48"/>
      <c r="U2976" s="51"/>
      <c r="V2976" s="48"/>
      <c r="W2976" s="45"/>
      <c r="X2976"/>
      <c r="Y2976"/>
      <c r="Z2976"/>
      <c r="AA2976"/>
      <c r="AB2976"/>
    </row>
    <row r="2977" spans="1:28" ht="15.75" thickBot="1" x14ac:dyDescent="0.3">
      <c r="A2977" s="62"/>
      <c r="B2977" s="41"/>
      <c r="C2977" s="35"/>
      <c r="D2977" s="25"/>
      <c r="E2977" s="59"/>
      <c r="F2977" s="56"/>
      <c r="G2977" s="56"/>
      <c r="H2977" s="52"/>
      <c r="I2977" s="52"/>
      <c r="J2977" s="53"/>
      <c r="K2977" s="52"/>
      <c r="L2977" s="53"/>
      <c r="M2977" s="52"/>
      <c r="N2977" s="53"/>
      <c r="O2977" s="52"/>
      <c r="P2977" s="53"/>
      <c r="Q2977" s="52"/>
      <c r="R2977" s="53"/>
      <c r="S2977" s="52"/>
      <c r="T2977" s="53"/>
      <c r="U2977" s="52"/>
      <c r="V2977" s="49"/>
      <c r="W2977" s="46"/>
      <c r="X2977"/>
      <c r="Y2977"/>
      <c r="Z2977"/>
      <c r="AA2977"/>
      <c r="AB2977"/>
    </row>
    <row r="2978" spans="1:28" x14ac:dyDescent="0.25">
      <c r="A2978" s="60"/>
      <c r="B2978" s="37" t="str">
        <f>IFERROR(VLOOKUP(A2978,'Listing Clients'!A:K,2,0),"")</f>
        <v/>
      </c>
      <c r="C2978" s="39" t="str">
        <f>IFERROR(VLOOKUP(A2978,'Listing Clients'!A:K,3,0),"")</f>
        <v/>
      </c>
      <c r="D2978" s="24"/>
      <c r="E2978" s="57"/>
      <c r="F2978" s="54"/>
      <c r="G2978" s="54"/>
      <c r="H2978" s="50">
        <f t="shared" ref="H2978" si="11190">G2978-F2978</f>
        <v>0</v>
      </c>
      <c r="I2978" s="50">
        <f t="shared" ref="I2978" si="11191">COUNTIF(D2978:D2981,"Adulte")*H2978</f>
        <v>0</v>
      </c>
      <c r="J2978" s="47">
        <f t="shared" ref="J2978" si="11192">IF(I2978="","",I2978*Y$2)</f>
        <v>0</v>
      </c>
      <c r="K2978" s="50">
        <f t="shared" ref="K2978" si="11193">COUNTIF(D2978:D2981,"E&lt;10 ans")*H2978</f>
        <v>0</v>
      </c>
      <c r="L2978" s="47">
        <f t="shared" si="11088"/>
        <v>0</v>
      </c>
      <c r="M2978" s="50">
        <f t="shared" ref="M2978" si="11194">COUNTIF(D2978:D2981,"Invité")*H2978</f>
        <v>0</v>
      </c>
      <c r="N2978" s="47">
        <f t="shared" ref="N2978" si="11195">IF(M2978="","",M2978*AC$2)</f>
        <v>0</v>
      </c>
      <c r="O2978" s="50">
        <f t="shared" ref="O2978" si="11196">COUNTIF(D2978:D2981,"Adulte")*H2978</f>
        <v>0</v>
      </c>
      <c r="P2978" s="47">
        <f t="shared" ref="P2978" si="11197">IF(O2978="","",O2978*Z$2)</f>
        <v>0</v>
      </c>
      <c r="Q2978" s="50">
        <f t="shared" ref="Q2978" si="11198">COUNTIF(D2978:D2981,"E&lt;10 ans")*H2978</f>
        <v>0</v>
      </c>
      <c r="R2978" s="47">
        <f t="shared" ref="R2978" si="11199">IF(Q2978="","",Q2978*AB$2)</f>
        <v>0</v>
      </c>
      <c r="S2978" s="50">
        <f t="shared" ref="S2978" si="11200">COUNTIF(D2978:D2981,"Invité")*H2978</f>
        <v>0</v>
      </c>
      <c r="T2978" s="47">
        <f t="shared" ref="T2978" si="11201">IF(S2978="","",S2978*AD$2)</f>
        <v>0</v>
      </c>
      <c r="U2978" s="50">
        <f t="shared" ref="U2978" si="11202">COUNTIF(D2978:D2981,"E&lt;3 ans")</f>
        <v>0</v>
      </c>
      <c r="V2978" s="47">
        <f t="shared" ref="V2978" si="11203">SUM(J2978,L2978,N2978,P2978,R2978,T2978,AE2978)</f>
        <v>0</v>
      </c>
      <c r="W2978" s="44">
        <f t="shared" ref="W2978" si="11204">SUM(O2978,Q2978,S2978)</f>
        <v>0</v>
      </c>
      <c r="X2978"/>
      <c r="Y2978"/>
      <c r="Z2978"/>
      <c r="AA2978"/>
      <c r="AB2978"/>
    </row>
    <row r="2979" spans="1:28" x14ac:dyDescent="0.25">
      <c r="A2979" s="61"/>
      <c r="B2979" s="40"/>
      <c r="D2979" s="42"/>
      <c r="E2979" s="58"/>
      <c r="F2979" s="55"/>
      <c r="G2979" s="55"/>
      <c r="H2979" s="51"/>
      <c r="I2979" s="51"/>
      <c r="J2979" s="48"/>
      <c r="K2979" s="51"/>
      <c r="L2979" s="48"/>
      <c r="M2979" s="51"/>
      <c r="N2979" s="48"/>
      <c r="O2979" s="51"/>
      <c r="P2979" s="48"/>
      <c r="Q2979" s="51"/>
      <c r="R2979" s="48"/>
      <c r="S2979" s="51"/>
      <c r="T2979" s="48"/>
      <c r="U2979" s="51"/>
      <c r="V2979" s="48"/>
      <c r="W2979" s="45"/>
      <c r="X2979"/>
      <c r="Y2979"/>
      <c r="Z2979"/>
      <c r="AA2979"/>
      <c r="AB2979"/>
    </row>
    <row r="2980" spans="1:28" x14ac:dyDescent="0.25">
      <c r="A2980" s="61"/>
      <c r="B2980" s="40"/>
      <c r="D2980" s="42"/>
      <c r="E2980" s="58"/>
      <c r="F2980" s="55"/>
      <c r="G2980" s="55"/>
      <c r="H2980" s="51"/>
      <c r="I2980" s="51"/>
      <c r="J2980" s="48"/>
      <c r="K2980" s="51"/>
      <c r="L2980" s="48"/>
      <c r="M2980" s="51"/>
      <c r="N2980" s="48"/>
      <c r="O2980" s="51"/>
      <c r="P2980" s="48"/>
      <c r="Q2980" s="51"/>
      <c r="R2980" s="48"/>
      <c r="S2980" s="51"/>
      <c r="T2980" s="48"/>
      <c r="U2980" s="51"/>
      <c r="V2980" s="48"/>
      <c r="W2980" s="45"/>
      <c r="X2980"/>
      <c r="Y2980"/>
      <c r="Z2980"/>
      <c r="AA2980"/>
      <c r="AB2980"/>
    </row>
    <row r="2981" spans="1:28" ht="15.75" thickBot="1" x14ac:dyDescent="0.3">
      <c r="A2981" s="62"/>
      <c r="B2981" s="41"/>
      <c r="C2981" s="35"/>
      <c r="D2981" s="25"/>
      <c r="E2981" s="59"/>
      <c r="F2981" s="56"/>
      <c r="G2981" s="56"/>
      <c r="H2981" s="52"/>
      <c r="I2981" s="52"/>
      <c r="J2981" s="53"/>
      <c r="K2981" s="52"/>
      <c r="L2981" s="53"/>
      <c r="M2981" s="52"/>
      <c r="N2981" s="53"/>
      <c r="O2981" s="52"/>
      <c r="P2981" s="53"/>
      <c r="Q2981" s="52"/>
      <c r="R2981" s="53"/>
      <c r="S2981" s="52"/>
      <c r="T2981" s="53"/>
      <c r="U2981" s="52"/>
      <c r="V2981" s="49"/>
      <c r="W2981" s="46"/>
      <c r="X2981"/>
      <c r="Y2981"/>
      <c r="Z2981"/>
      <c r="AA2981"/>
      <c r="AB2981"/>
    </row>
    <row r="2982" spans="1:28" x14ac:dyDescent="0.25">
      <c r="A2982" s="60"/>
      <c r="B2982" s="37" t="str">
        <f>IFERROR(VLOOKUP(A2982,'Listing Clients'!A:K,2,0),"")</f>
        <v/>
      </c>
      <c r="C2982" s="39" t="str">
        <f>IFERROR(VLOOKUP(A2982,'Listing Clients'!A:K,3,0),"")</f>
        <v/>
      </c>
      <c r="D2982" s="24"/>
      <c r="E2982" s="57"/>
      <c r="F2982" s="54"/>
      <c r="G2982" s="54"/>
      <c r="H2982" s="50">
        <f t="shared" ref="H2982" si="11205">G2982-F2982</f>
        <v>0</v>
      </c>
      <c r="I2982" s="50">
        <f t="shared" ref="I2982" si="11206">COUNTIF(D2982:D2985,"Adulte")*H2982</f>
        <v>0</v>
      </c>
      <c r="J2982" s="47">
        <f t="shared" ref="J2982" si="11207">IF(I2982="","",I2982*Y$2)</f>
        <v>0</v>
      </c>
      <c r="K2982" s="50">
        <f t="shared" ref="K2982" si="11208">COUNTIF(D2982:D2985,"E&lt;10 ans")*H2982</f>
        <v>0</v>
      </c>
      <c r="L2982" s="47">
        <f t="shared" si="11088"/>
        <v>0</v>
      </c>
      <c r="M2982" s="50">
        <f t="shared" ref="M2982" si="11209">COUNTIF(D2982:D2985,"Invité")*H2982</f>
        <v>0</v>
      </c>
      <c r="N2982" s="47">
        <f t="shared" ref="N2982" si="11210">IF(M2982="","",M2982*AC$2)</f>
        <v>0</v>
      </c>
      <c r="O2982" s="50">
        <f t="shared" ref="O2982" si="11211">COUNTIF(D2982:D2985,"Adulte")*H2982</f>
        <v>0</v>
      </c>
      <c r="P2982" s="47">
        <f t="shared" ref="P2982" si="11212">IF(O2982="","",O2982*Z$2)</f>
        <v>0</v>
      </c>
      <c r="Q2982" s="50">
        <f t="shared" ref="Q2982" si="11213">COUNTIF(D2982:D2985,"E&lt;10 ans")*H2982</f>
        <v>0</v>
      </c>
      <c r="R2982" s="47">
        <f t="shared" ref="R2982" si="11214">IF(Q2982="","",Q2982*AB$2)</f>
        <v>0</v>
      </c>
      <c r="S2982" s="50">
        <f t="shared" ref="S2982" si="11215">COUNTIF(D2982:D2985,"Invité")*H2982</f>
        <v>0</v>
      </c>
      <c r="T2982" s="47">
        <f t="shared" ref="T2982" si="11216">IF(S2982="","",S2982*AD$2)</f>
        <v>0</v>
      </c>
      <c r="U2982" s="50">
        <f t="shared" ref="U2982" si="11217">COUNTIF(D2982:D2985,"E&lt;3 ans")</f>
        <v>0</v>
      </c>
      <c r="V2982" s="47">
        <f t="shared" ref="V2982" si="11218">SUM(J2982,L2982,N2982,P2982,R2982,T2982,AE2982)</f>
        <v>0</v>
      </c>
      <c r="W2982" s="44">
        <f t="shared" ref="W2982" si="11219">SUM(O2982,Q2982,S2982)</f>
        <v>0</v>
      </c>
      <c r="X2982"/>
      <c r="Y2982"/>
      <c r="Z2982"/>
      <c r="AA2982"/>
      <c r="AB2982"/>
    </row>
    <row r="2983" spans="1:28" x14ac:dyDescent="0.25">
      <c r="A2983" s="61"/>
      <c r="B2983" s="40"/>
      <c r="D2983" s="42"/>
      <c r="E2983" s="58"/>
      <c r="F2983" s="55"/>
      <c r="G2983" s="55"/>
      <c r="H2983" s="51"/>
      <c r="I2983" s="51"/>
      <c r="J2983" s="48"/>
      <c r="K2983" s="51"/>
      <c r="L2983" s="48"/>
      <c r="M2983" s="51"/>
      <c r="N2983" s="48"/>
      <c r="O2983" s="51"/>
      <c r="P2983" s="48"/>
      <c r="Q2983" s="51"/>
      <c r="R2983" s="48"/>
      <c r="S2983" s="51"/>
      <c r="T2983" s="48"/>
      <c r="U2983" s="51"/>
      <c r="V2983" s="48"/>
      <c r="W2983" s="45"/>
      <c r="X2983"/>
      <c r="Y2983"/>
      <c r="Z2983"/>
      <c r="AA2983"/>
      <c r="AB2983"/>
    </row>
    <row r="2984" spans="1:28" x14ac:dyDescent="0.25">
      <c r="A2984" s="61"/>
      <c r="B2984" s="40"/>
      <c r="D2984" s="42"/>
      <c r="E2984" s="58"/>
      <c r="F2984" s="55"/>
      <c r="G2984" s="55"/>
      <c r="H2984" s="51"/>
      <c r="I2984" s="51"/>
      <c r="J2984" s="48"/>
      <c r="K2984" s="51"/>
      <c r="L2984" s="48"/>
      <c r="M2984" s="51"/>
      <c r="N2984" s="48"/>
      <c r="O2984" s="51"/>
      <c r="P2984" s="48"/>
      <c r="Q2984" s="51"/>
      <c r="R2984" s="48"/>
      <c r="S2984" s="51"/>
      <c r="T2984" s="48"/>
      <c r="U2984" s="51"/>
      <c r="V2984" s="48"/>
      <c r="W2984" s="45"/>
      <c r="X2984"/>
      <c r="Y2984"/>
      <c r="Z2984"/>
      <c r="AA2984"/>
      <c r="AB2984"/>
    </row>
    <row r="2985" spans="1:28" ht="15.75" thickBot="1" x14ac:dyDescent="0.3">
      <c r="A2985" s="62"/>
      <c r="B2985" s="41"/>
      <c r="C2985" s="35"/>
      <c r="D2985" s="25"/>
      <c r="E2985" s="59"/>
      <c r="F2985" s="56"/>
      <c r="G2985" s="56"/>
      <c r="H2985" s="52"/>
      <c r="I2985" s="52"/>
      <c r="J2985" s="53"/>
      <c r="K2985" s="52"/>
      <c r="L2985" s="53"/>
      <c r="M2985" s="52"/>
      <c r="N2985" s="53"/>
      <c r="O2985" s="52"/>
      <c r="P2985" s="53"/>
      <c r="Q2985" s="52"/>
      <c r="R2985" s="53"/>
      <c r="S2985" s="52"/>
      <c r="T2985" s="53"/>
      <c r="U2985" s="52"/>
      <c r="V2985" s="49"/>
      <c r="W2985" s="46"/>
      <c r="X2985"/>
      <c r="Y2985"/>
      <c r="Z2985"/>
      <c r="AA2985"/>
      <c r="AB2985"/>
    </row>
    <row r="2986" spans="1:28" x14ac:dyDescent="0.25">
      <c r="A2986" s="60"/>
      <c r="B2986" s="37" t="str">
        <f>IFERROR(VLOOKUP(A2986,'Listing Clients'!A:K,2,0),"")</f>
        <v/>
      </c>
      <c r="C2986" s="39" t="str">
        <f>IFERROR(VLOOKUP(A2986,'Listing Clients'!A:K,3,0),"")</f>
        <v/>
      </c>
      <c r="D2986" s="24"/>
      <c r="E2986" s="57"/>
      <c r="F2986" s="54"/>
      <c r="G2986" s="54"/>
      <c r="H2986" s="50">
        <f t="shared" ref="H2986" si="11220">G2986-F2986</f>
        <v>0</v>
      </c>
      <c r="I2986" s="50">
        <f t="shared" ref="I2986" si="11221">COUNTIF(D2986:D2989,"Adulte")*H2986</f>
        <v>0</v>
      </c>
      <c r="J2986" s="47">
        <f t="shared" ref="J2986" si="11222">IF(I2986="","",I2986*Y$2)</f>
        <v>0</v>
      </c>
      <c r="K2986" s="50">
        <f t="shared" ref="K2986" si="11223">COUNTIF(D2986:D2989,"E&lt;10 ans")*H2986</f>
        <v>0</v>
      </c>
      <c r="L2986" s="47">
        <f t="shared" si="11088"/>
        <v>0</v>
      </c>
      <c r="M2986" s="50">
        <f t="shared" ref="M2986" si="11224">COUNTIF(D2986:D2989,"Invité")*H2986</f>
        <v>0</v>
      </c>
      <c r="N2986" s="47">
        <f t="shared" ref="N2986" si="11225">IF(M2986="","",M2986*AC$2)</f>
        <v>0</v>
      </c>
      <c r="O2986" s="50">
        <f t="shared" ref="O2986" si="11226">COUNTIF(D2986:D2989,"Adulte")*H2986</f>
        <v>0</v>
      </c>
      <c r="P2986" s="47">
        <f t="shared" ref="P2986" si="11227">IF(O2986="","",O2986*Z$2)</f>
        <v>0</v>
      </c>
      <c r="Q2986" s="50">
        <f t="shared" ref="Q2986" si="11228">COUNTIF(D2986:D2989,"E&lt;10 ans")*H2986</f>
        <v>0</v>
      </c>
      <c r="R2986" s="47">
        <f t="shared" ref="R2986" si="11229">IF(Q2986="","",Q2986*AB$2)</f>
        <v>0</v>
      </c>
      <c r="S2986" s="50">
        <f t="shared" ref="S2986" si="11230">COUNTIF(D2986:D2989,"Invité")*H2986</f>
        <v>0</v>
      </c>
      <c r="T2986" s="47">
        <f t="shared" ref="T2986" si="11231">IF(S2986="","",S2986*AD$2)</f>
        <v>0</v>
      </c>
      <c r="U2986" s="50">
        <f t="shared" ref="U2986" si="11232">COUNTIF(D2986:D2989,"E&lt;3 ans")</f>
        <v>0</v>
      </c>
      <c r="V2986" s="47">
        <f t="shared" ref="V2986" si="11233">SUM(J2986,L2986,N2986,P2986,R2986,T2986,AE2986)</f>
        <v>0</v>
      </c>
      <c r="W2986" s="44">
        <f t="shared" ref="W2986" si="11234">SUM(O2986,Q2986,S2986)</f>
        <v>0</v>
      </c>
      <c r="X2986"/>
      <c r="Y2986"/>
      <c r="Z2986"/>
      <c r="AA2986"/>
      <c r="AB2986"/>
    </row>
    <row r="2987" spans="1:28" x14ac:dyDescent="0.25">
      <c r="A2987" s="61"/>
      <c r="B2987" s="40"/>
      <c r="D2987" s="42"/>
      <c r="E2987" s="58"/>
      <c r="F2987" s="55"/>
      <c r="G2987" s="55"/>
      <c r="H2987" s="51"/>
      <c r="I2987" s="51"/>
      <c r="J2987" s="48"/>
      <c r="K2987" s="51"/>
      <c r="L2987" s="48"/>
      <c r="M2987" s="51"/>
      <c r="N2987" s="48"/>
      <c r="O2987" s="51"/>
      <c r="P2987" s="48"/>
      <c r="Q2987" s="51"/>
      <c r="R2987" s="48"/>
      <c r="S2987" s="51"/>
      <c r="T2987" s="48"/>
      <c r="U2987" s="51"/>
      <c r="V2987" s="48"/>
      <c r="W2987" s="45"/>
      <c r="X2987"/>
      <c r="Y2987"/>
      <c r="Z2987"/>
      <c r="AA2987"/>
      <c r="AB2987"/>
    </row>
    <row r="2988" spans="1:28" x14ac:dyDescent="0.25">
      <c r="A2988" s="61"/>
      <c r="B2988" s="40"/>
      <c r="D2988" s="42"/>
      <c r="E2988" s="58"/>
      <c r="F2988" s="55"/>
      <c r="G2988" s="55"/>
      <c r="H2988" s="51"/>
      <c r="I2988" s="51"/>
      <c r="J2988" s="48"/>
      <c r="K2988" s="51"/>
      <c r="L2988" s="48"/>
      <c r="M2988" s="51"/>
      <c r="N2988" s="48"/>
      <c r="O2988" s="51"/>
      <c r="P2988" s="48"/>
      <c r="Q2988" s="51"/>
      <c r="R2988" s="48"/>
      <c r="S2988" s="51"/>
      <c r="T2988" s="48"/>
      <c r="U2988" s="51"/>
      <c r="V2988" s="48"/>
      <c r="W2988" s="45"/>
      <c r="X2988"/>
      <c r="Y2988"/>
      <c r="Z2988"/>
      <c r="AA2988"/>
      <c r="AB2988"/>
    </row>
    <row r="2989" spans="1:28" ht="15.75" thickBot="1" x14ac:dyDescent="0.3">
      <c r="A2989" s="62"/>
      <c r="B2989" s="41"/>
      <c r="C2989" s="35"/>
      <c r="D2989" s="25"/>
      <c r="E2989" s="59"/>
      <c r="F2989" s="56"/>
      <c r="G2989" s="56"/>
      <c r="H2989" s="52"/>
      <c r="I2989" s="52"/>
      <c r="J2989" s="53"/>
      <c r="K2989" s="52"/>
      <c r="L2989" s="53"/>
      <c r="M2989" s="52"/>
      <c r="N2989" s="53"/>
      <c r="O2989" s="52"/>
      <c r="P2989" s="53"/>
      <c r="Q2989" s="52"/>
      <c r="R2989" s="53"/>
      <c r="S2989" s="52"/>
      <c r="T2989" s="53"/>
      <c r="U2989" s="52"/>
      <c r="V2989" s="49"/>
      <c r="W2989" s="46"/>
      <c r="X2989"/>
      <c r="Y2989"/>
      <c r="Z2989"/>
      <c r="AA2989"/>
      <c r="AB2989"/>
    </row>
    <row r="2990" spans="1:28" x14ac:dyDescent="0.25">
      <c r="A2990" s="60"/>
      <c r="B2990" s="37" t="str">
        <f>IFERROR(VLOOKUP(A2990,'Listing Clients'!A:K,2,0),"")</f>
        <v/>
      </c>
      <c r="C2990" s="39" t="str">
        <f>IFERROR(VLOOKUP(A2990,'Listing Clients'!A:K,3,0),"")</f>
        <v/>
      </c>
      <c r="D2990" s="24"/>
      <c r="E2990" s="57"/>
      <c r="F2990" s="54"/>
      <c r="G2990" s="54"/>
      <c r="H2990" s="50">
        <f t="shared" ref="H2990" si="11235">G2990-F2990</f>
        <v>0</v>
      </c>
      <c r="I2990" s="50">
        <f t="shared" ref="I2990" si="11236">COUNTIF(D2990:D2993,"Adulte")*H2990</f>
        <v>0</v>
      </c>
      <c r="J2990" s="47">
        <f t="shared" ref="J2990" si="11237">IF(I2990="","",I2990*Y$2)</f>
        <v>0</v>
      </c>
      <c r="K2990" s="50">
        <f t="shared" ref="K2990" si="11238">COUNTIF(D2990:D2993,"E&lt;10 ans")*H2990</f>
        <v>0</v>
      </c>
      <c r="L2990" s="47">
        <f t="shared" si="11088"/>
        <v>0</v>
      </c>
      <c r="M2990" s="50">
        <f t="shared" ref="M2990" si="11239">COUNTIF(D2990:D2993,"Invité")*H2990</f>
        <v>0</v>
      </c>
      <c r="N2990" s="47">
        <f t="shared" ref="N2990" si="11240">IF(M2990="","",M2990*AC$2)</f>
        <v>0</v>
      </c>
      <c r="O2990" s="50">
        <f t="shared" ref="O2990" si="11241">COUNTIF(D2990:D2993,"Adulte")*H2990</f>
        <v>0</v>
      </c>
      <c r="P2990" s="47">
        <f t="shared" ref="P2990" si="11242">IF(O2990="","",O2990*Z$2)</f>
        <v>0</v>
      </c>
      <c r="Q2990" s="50">
        <f t="shared" ref="Q2990" si="11243">COUNTIF(D2990:D2993,"E&lt;10 ans")*H2990</f>
        <v>0</v>
      </c>
      <c r="R2990" s="47">
        <f t="shared" ref="R2990" si="11244">IF(Q2990="","",Q2990*AB$2)</f>
        <v>0</v>
      </c>
      <c r="S2990" s="50">
        <f t="shared" ref="S2990" si="11245">COUNTIF(D2990:D2993,"Invité")*H2990</f>
        <v>0</v>
      </c>
      <c r="T2990" s="47">
        <f t="shared" ref="T2990" si="11246">IF(S2990="","",S2990*AD$2)</f>
        <v>0</v>
      </c>
      <c r="U2990" s="50">
        <f t="shared" ref="U2990" si="11247">COUNTIF(D2990:D2993,"E&lt;3 ans")</f>
        <v>0</v>
      </c>
      <c r="V2990" s="47">
        <f t="shared" ref="V2990" si="11248">SUM(J2990,L2990,N2990,P2990,R2990,T2990,AE2990)</f>
        <v>0</v>
      </c>
      <c r="W2990" s="44">
        <f t="shared" ref="W2990" si="11249">SUM(O2990,Q2990,S2990)</f>
        <v>0</v>
      </c>
      <c r="X2990"/>
      <c r="Y2990"/>
      <c r="Z2990"/>
      <c r="AA2990"/>
      <c r="AB2990"/>
    </row>
    <row r="2991" spans="1:28" x14ac:dyDescent="0.25">
      <c r="A2991" s="61"/>
      <c r="B2991" s="40"/>
      <c r="D2991" s="42"/>
      <c r="E2991" s="58"/>
      <c r="F2991" s="55"/>
      <c r="G2991" s="55"/>
      <c r="H2991" s="51"/>
      <c r="I2991" s="51"/>
      <c r="J2991" s="48"/>
      <c r="K2991" s="51"/>
      <c r="L2991" s="48"/>
      <c r="M2991" s="51"/>
      <c r="N2991" s="48"/>
      <c r="O2991" s="51"/>
      <c r="P2991" s="48"/>
      <c r="Q2991" s="51"/>
      <c r="R2991" s="48"/>
      <c r="S2991" s="51"/>
      <c r="T2991" s="48"/>
      <c r="U2991" s="51"/>
      <c r="V2991" s="48"/>
      <c r="W2991" s="45"/>
      <c r="X2991"/>
      <c r="Y2991"/>
      <c r="Z2991"/>
      <c r="AA2991"/>
      <c r="AB2991"/>
    </row>
    <row r="2992" spans="1:28" x14ac:dyDescent="0.25">
      <c r="A2992" s="61"/>
      <c r="B2992" s="40"/>
      <c r="D2992" s="42"/>
      <c r="E2992" s="58"/>
      <c r="F2992" s="55"/>
      <c r="G2992" s="55"/>
      <c r="H2992" s="51"/>
      <c r="I2992" s="51"/>
      <c r="J2992" s="48"/>
      <c r="K2992" s="51"/>
      <c r="L2992" s="48"/>
      <c r="M2992" s="51"/>
      <c r="N2992" s="48"/>
      <c r="O2992" s="51"/>
      <c r="P2992" s="48"/>
      <c r="Q2992" s="51"/>
      <c r="R2992" s="48"/>
      <c r="S2992" s="51"/>
      <c r="T2992" s="48"/>
      <c r="U2992" s="51"/>
      <c r="V2992" s="48"/>
      <c r="W2992" s="45"/>
      <c r="X2992"/>
      <c r="Y2992"/>
      <c r="Z2992"/>
      <c r="AA2992"/>
      <c r="AB2992"/>
    </row>
    <row r="2993" spans="1:28" ht="15.75" thickBot="1" x14ac:dyDescent="0.3">
      <c r="A2993" s="62"/>
      <c r="B2993" s="41"/>
      <c r="C2993" s="35"/>
      <c r="D2993" s="25"/>
      <c r="E2993" s="59"/>
      <c r="F2993" s="56"/>
      <c r="G2993" s="56"/>
      <c r="H2993" s="52"/>
      <c r="I2993" s="52"/>
      <c r="J2993" s="53"/>
      <c r="K2993" s="52"/>
      <c r="L2993" s="53"/>
      <c r="M2993" s="52"/>
      <c r="N2993" s="53"/>
      <c r="O2993" s="52"/>
      <c r="P2993" s="53"/>
      <c r="Q2993" s="52"/>
      <c r="R2993" s="53"/>
      <c r="S2993" s="52"/>
      <c r="T2993" s="53"/>
      <c r="U2993" s="52"/>
      <c r="V2993" s="49"/>
      <c r="W2993" s="46"/>
      <c r="X2993"/>
      <c r="Y2993"/>
      <c r="Z2993"/>
      <c r="AA2993"/>
      <c r="AB2993"/>
    </row>
    <row r="2994" spans="1:28" x14ac:dyDescent="0.25">
      <c r="A2994" s="60"/>
      <c r="B2994" s="37" t="str">
        <f>IFERROR(VLOOKUP(A2994,'Listing Clients'!A:K,2,0),"")</f>
        <v/>
      </c>
      <c r="C2994" s="39" t="str">
        <f>IFERROR(VLOOKUP(A2994,'Listing Clients'!A:K,3,0),"")</f>
        <v/>
      </c>
      <c r="D2994" s="24"/>
      <c r="E2994" s="57"/>
      <c r="F2994" s="54"/>
      <c r="G2994" s="54"/>
      <c r="H2994" s="50">
        <f t="shared" ref="H2994" si="11250">G2994-F2994</f>
        <v>0</v>
      </c>
      <c r="I2994" s="50">
        <f t="shared" ref="I2994" si="11251">COUNTIF(D2994:D2997,"Adulte")*H2994</f>
        <v>0</v>
      </c>
      <c r="J2994" s="47">
        <f t="shared" ref="J2994" si="11252">IF(I2994="","",I2994*Y$2)</f>
        <v>0</v>
      </c>
      <c r="K2994" s="50">
        <f t="shared" ref="K2994" si="11253">COUNTIF(D2994:D2997,"E&lt;10 ans")*H2994</f>
        <v>0</v>
      </c>
      <c r="L2994" s="47">
        <f t="shared" si="11088"/>
        <v>0</v>
      </c>
      <c r="M2994" s="50">
        <f t="shared" ref="M2994" si="11254">COUNTIF(D2994:D2997,"Invité")*H2994</f>
        <v>0</v>
      </c>
      <c r="N2994" s="47">
        <f t="shared" ref="N2994" si="11255">IF(M2994="","",M2994*AC$2)</f>
        <v>0</v>
      </c>
      <c r="O2994" s="50">
        <f t="shared" ref="O2994" si="11256">COUNTIF(D2994:D2997,"Adulte")*H2994</f>
        <v>0</v>
      </c>
      <c r="P2994" s="47">
        <f t="shared" ref="P2994" si="11257">IF(O2994="","",O2994*Z$2)</f>
        <v>0</v>
      </c>
      <c r="Q2994" s="50">
        <f t="shared" ref="Q2994" si="11258">COUNTIF(D2994:D2997,"E&lt;10 ans")*H2994</f>
        <v>0</v>
      </c>
      <c r="R2994" s="47">
        <f t="shared" ref="R2994" si="11259">IF(Q2994="","",Q2994*AB$2)</f>
        <v>0</v>
      </c>
      <c r="S2994" s="50">
        <f t="shared" ref="S2994" si="11260">COUNTIF(D2994:D2997,"Invité")*H2994</f>
        <v>0</v>
      </c>
      <c r="T2994" s="47">
        <f t="shared" ref="T2994" si="11261">IF(S2994="","",S2994*AD$2)</f>
        <v>0</v>
      </c>
      <c r="U2994" s="50">
        <f t="shared" ref="U2994" si="11262">COUNTIF(D2994:D2997,"E&lt;3 ans")</f>
        <v>0</v>
      </c>
      <c r="V2994" s="47">
        <f t="shared" ref="V2994" si="11263">SUM(J2994,L2994,N2994,P2994,R2994,T2994,AE2994)</f>
        <v>0</v>
      </c>
      <c r="W2994" s="44">
        <f t="shared" ref="W2994" si="11264">SUM(O2994,Q2994,S2994)</f>
        <v>0</v>
      </c>
      <c r="X2994"/>
      <c r="Y2994"/>
      <c r="Z2994"/>
      <c r="AA2994"/>
      <c r="AB2994"/>
    </row>
    <row r="2995" spans="1:28" x14ac:dyDescent="0.25">
      <c r="A2995" s="61"/>
      <c r="B2995" s="40"/>
      <c r="D2995" s="42"/>
      <c r="E2995" s="58"/>
      <c r="F2995" s="55"/>
      <c r="G2995" s="55"/>
      <c r="H2995" s="51"/>
      <c r="I2995" s="51"/>
      <c r="J2995" s="48"/>
      <c r="K2995" s="51"/>
      <c r="L2995" s="48"/>
      <c r="M2995" s="51"/>
      <c r="N2995" s="48"/>
      <c r="O2995" s="51"/>
      <c r="P2995" s="48"/>
      <c r="Q2995" s="51"/>
      <c r="R2995" s="48"/>
      <c r="S2995" s="51"/>
      <c r="T2995" s="48"/>
      <c r="U2995" s="51"/>
      <c r="V2995" s="48"/>
      <c r="W2995" s="45"/>
      <c r="X2995"/>
      <c r="Y2995"/>
      <c r="Z2995"/>
      <c r="AA2995"/>
      <c r="AB2995"/>
    </row>
    <row r="2996" spans="1:28" x14ac:dyDescent="0.25">
      <c r="A2996" s="61"/>
      <c r="B2996" s="40"/>
      <c r="D2996" s="42"/>
      <c r="E2996" s="58"/>
      <c r="F2996" s="55"/>
      <c r="G2996" s="55"/>
      <c r="H2996" s="51"/>
      <c r="I2996" s="51"/>
      <c r="J2996" s="48"/>
      <c r="K2996" s="51"/>
      <c r="L2996" s="48"/>
      <c r="M2996" s="51"/>
      <c r="N2996" s="48"/>
      <c r="O2996" s="51"/>
      <c r="P2996" s="48"/>
      <c r="Q2996" s="51"/>
      <c r="R2996" s="48"/>
      <c r="S2996" s="51"/>
      <c r="T2996" s="48"/>
      <c r="U2996" s="51"/>
      <c r="V2996" s="48"/>
      <c r="W2996" s="45"/>
      <c r="X2996"/>
      <c r="Y2996"/>
      <c r="Z2996"/>
      <c r="AA2996"/>
      <c r="AB2996"/>
    </row>
    <row r="2997" spans="1:28" ht="15.75" thickBot="1" x14ac:dyDescent="0.3">
      <c r="A2997" s="62"/>
      <c r="B2997" s="41"/>
      <c r="C2997" s="35"/>
      <c r="D2997" s="25"/>
      <c r="E2997" s="59"/>
      <c r="F2997" s="56"/>
      <c r="G2997" s="56"/>
      <c r="H2997" s="52"/>
      <c r="I2997" s="52"/>
      <c r="J2997" s="53"/>
      <c r="K2997" s="52"/>
      <c r="L2997" s="53"/>
      <c r="M2997" s="52"/>
      <c r="N2997" s="53"/>
      <c r="O2997" s="52"/>
      <c r="P2997" s="53"/>
      <c r="Q2997" s="52"/>
      <c r="R2997" s="53"/>
      <c r="S2997" s="52"/>
      <c r="T2997" s="53"/>
      <c r="U2997" s="52"/>
      <c r="V2997" s="49"/>
      <c r="W2997" s="46"/>
      <c r="X2997"/>
      <c r="Y2997"/>
      <c r="Z2997"/>
      <c r="AA2997"/>
      <c r="AB2997"/>
    </row>
    <row r="2998" spans="1:28" x14ac:dyDescent="0.25">
      <c r="A2998" s="60"/>
      <c r="B2998" s="37" t="str">
        <f>IFERROR(VLOOKUP(A2998,'Listing Clients'!A:K,2,0),"")</f>
        <v/>
      </c>
      <c r="C2998" s="39" t="str">
        <f>IFERROR(VLOOKUP(A2998,'Listing Clients'!A:K,3,0),"")</f>
        <v/>
      </c>
      <c r="D2998" s="24"/>
      <c r="E2998" s="57"/>
      <c r="F2998" s="54"/>
      <c r="G2998" s="54"/>
      <c r="H2998" s="50">
        <f t="shared" ref="H2998" si="11265">G2998-F2998</f>
        <v>0</v>
      </c>
      <c r="I2998" s="50">
        <f t="shared" ref="I2998" si="11266">COUNTIF(D2998:D3001,"Adulte")*H2998</f>
        <v>0</v>
      </c>
      <c r="J2998" s="47">
        <f t="shared" ref="J2998" si="11267">IF(I2998="","",I2998*Y$2)</f>
        <v>0</v>
      </c>
      <c r="K2998" s="50">
        <f t="shared" ref="K2998" si="11268">COUNTIF(D2998:D3001,"E&lt;10 ans")*H2998</f>
        <v>0</v>
      </c>
      <c r="L2998" s="47">
        <f t="shared" si="11088"/>
        <v>0</v>
      </c>
      <c r="M2998" s="50">
        <f t="shared" ref="M2998" si="11269">COUNTIF(D2998:D3001,"Invité")*H2998</f>
        <v>0</v>
      </c>
      <c r="N2998" s="47">
        <f t="shared" ref="N2998" si="11270">IF(M2998="","",M2998*AC$2)</f>
        <v>0</v>
      </c>
      <c r="O2998" s="50">
        <f t="shared" ref="O2998" si="11271">COUNTIF(D2998:D3001,"Adulte")*H2998</f>
        <v>0</v>
      </c>
      <c r="P2998" s="47">
        <f t="shared" ref="P2998" si="11272">IF(O2998="","",O2998*Z$2)</f>
        <v>0</v>
      </c>
      <c r="Q2998" s="50">
        <f t="shared" ref="Q2998" si="11273">COUNTIF(D2998:D3001,"E&lt;10 ans")*H2998</f>
        <v>0</v>
      </c>
      <c r="R2998" s="47">
        <f t="shared" ref="R2998" si="11274">IF(Q2998="","",Q2998*AB$2)</f>
        <v>0</v>
      </c>
      <c r="S2998" s="50">
        <f t="shared" ref="S2998" si="11275">COUNTIF(D2998:D3001,"Invité")*H2998</f>
        <v>0</v>
      </c>
      <c r="T2998" s="47">
        <f t="shared" ref="T2998" si="11276">IF(S2998="","",S2998*AD$2)</f>
        <v>0</v>
      </c>
      <c r="U2998" s="50">
        <f t="shared" ref="U2998" si="11277">COUNTIF(D2998:D3001,"E&lt;3 ans")</f>
        <v>0</v>
      </c>
      <c r="V2998" s="47">
        <f t="shared" ref="V2998" si="11278">SUM(J2998,L2998,N2998,P2998,R2998,T2998,AE2998)</f>
        <v>0</v>
      </c>
      <c r="W2998" s="44">
        <f t="shared" ref="W2998" si="11279">SUM(O2998,Q2998,S2998)</f>
        <v>0</v>
      </c>
      <c r="X2998"/>
      <c r="Y2998"/>
      <c r="Z2998"/>
      <c r="AA2998"/>
      <c r="AB2998"/>
    </row>
    <row r="2999" spans="1:28" x14ac:dyDescent="0.25">
      <c r="A2999" s="61"/>
      <c r="B2999" s="40"/>
      <c r="D2999" s="42"/>
      <c r="E2999" s="58"/>
      <c r="F2999" s="55"/>
      <c r="G2999" s="55"/>
      <c r="H2999" s="51"/>
      <c r="I2999" s="51"/>
      <c r="J2999" s="48"/>
      <c r="K2999" s="51"/>
      <c r="L2999" s="48"/>
      <c r="M2999" s="51"/>
      <c r="N2999" s="48"/>
      <c r="O2999" s="51"/>
      <c r="P2999" s="48"/>
      <c r="Q2999" s="51"/>
      <c r="R2999" s="48"/>
      <c r="S2999" s="51"/>
      <c r="T2999" s="48"/>
      <c r="U2999" s="51"/>
      <c r="V2999" s="48"/>
      <c r="W2999" s="45"/>
      <c r="X2999"/>
      <c r="Y2999"/>
      <c r="Z2999"/>
      <c r="AA2999"/>
      <c r="AB2999"/>
    </row>
    <row r="3000" spans="1:28" x14ac:dyDescent="0.25">
      <c r="A3000" s="61"/>
      <c r="B3000" s="40"/>
      <c r="D3000" s="42"/>
      <c r="E3000" s="58"/>
      <c r="F3000" s="55"/>
      <c r="G3000" s="55"/>
      <c r="H3000" s="51"/>
      <c r="I3000" s="51"/>
      <c r="J3000" s="48"/>
      <c r="K3000" s="51"/>
      <c r="L3000" s="48"/>
      <c r="M3000" s="51"/>
      <c r="N3000" s="48"/>
      <c r="O3000" s="51"/>
      <c r="P3000" s="48"/>
      <c r="Q3000" s="51"/>
      <c r="R3000" s="48"/>
      <c r="S3000" s="51"/>
      <c r="T3000" s="48"/>
      <c r="U3000" s="51"/>
      <c r="V3000" s="48"/>
      <c r="W3000" s="45"/>
      <c r="X3000"/>
      <c r="Y3000"/>
      <c r="Z3000"/>
      <c r="AA3000"/>
      <c r="AB3000"/>
    </row>
    <row r="3001" spans="1:28" ht="15.75" thickBot="1" x14ac:dyDescent="0.3">
      <c r="A3001" s="62"/>
      <c r="B3001" s="41"/>
      <c r="C3001" s="35"/>
      <c r="D3001" s="25"/>
      <c r="E3001" s="59"/>
      <c r="F3001" s="56"/>
      <c r="G3001" s="56"/>
      <c r="H3001" s="52"/>
      <c r="I3001" s="52"/>
      <c r="J3001" s="53"/>
      <c r="K3001" s="52"/>
      <c r="L3001" s="53"/>
      <c r="M3001" s="52"/>
      <c r="N3001" s="53"/>
      <c r="O3001" s="52"/>
      <c r="P3001" s="53"/>
      <c r="Q3001" s="52"/>
      <c r="R3001" s="53"/>
      <c r="S3001" s="52"/>
      <c r="T3001" s="53"/>
      <c r="U3001" s="52"/>
      <c r="V3001" s="49"/>
      <c r="W3001" s="46"/>
      <c r="X3001"/>
      <c r="Y3001"/>
      <c r="Z3001"/>
      <c r="AA3001"/>
      <c r="AB3001"/>
    </row>
    <row r="3002" spans="1:28" x14ac:dyDescent="0.25">
      <c r="X3002"/>
      <c r="Y3002"/>
      <c r="Z3002"/>
      <c r="AA3002"/>
      <c r="AB3002"/>
    </row>
  </sheetData>
  <mergeCells count="15000">
    <mergeCell ref="R2:R5"/>
    <mergeCell ref="Q2:Q5"/>
    <mergeCell ref="P2:P5"/>
    <mergeCell ref="O2:O5"/>
    <mergeCell ref="N2:N5"/>
    <mergeCell ref="U2:U5"/>
    <mergeCell ref="W2:W5"/>
    <mergeCell ref="V2:V5"/>
    <mergeCell ref="T2:T5"/>
    <mergeCell ref="S2:S5"/>
    <mergeCell ref="A46:A49"/>
    <mergeCell ref="A50:A53"/>
    <mergeCell ref="A54:A57"/>
    <mergeCell ref="A58:A61"/>
    <mergeCell ref="A62:A65"/>
    <mergeCell ref="A26:A29"/>
    <mergeCell ref="A30:A33"/>
    <mergeCell ref="A34:A37"/>
    <mergeCell ref="A38:A41"/>
    <mergeCell ref="A42:A45"/>
    <mergeCell ref="A6:A9"/>
    <mergeCell ref="A10:A13"/>
    <mergeCell ref="A14:A17"/>
    <mergeCell ref="A18:A21"/>
    <mergeCell ref="A22:A25"/>
    <mergeCell ref="M2:M5"/>
    <mergeCell ref="A2:A5"/>
    <mergeCell ref="E2:E5"/>
    <mergeCell ref="F2:F5"/>
    <mergeCell ref="G2:G5"/>
    <mergeCell ref="H2:H5"/>
    <mergeCell ref="I2:I5"/>
    <mergeCell ref="A206:A209"/>
    <mergeCell ref="G18:G21"/>
    <mergeCell ref="H18:H21"/>
    <mergeCell ref="I18:I21"/>
    <mergeCell ref="I6:I9"/>
    <mergeCell ref="F10:F13"/>
    <mergeCell ref="G10:G13"/>
    <mergeCell ref="H10:H13"/>
    <mergeCell ref="I10:I13"/>
    <mergeCell ref="I62:I65"/>
    <mergeCell ref="I66:I69"/>
    <mergeCell ref="I54:I57"/>
    <mergeCell ref="I58:I61"/>
    <mergeCell ref="I46:I49"/>
    <mergeCell ref="F50:F53"/>
    <mergeCell ref="G50:G53"/>
    <mergeCell ref="H50:H53"/>
    <mergeCell ref="I50:I53"/>
    <mergeCell ref="H38:H41"/>
    <mergeCell ref="I38:I41"/>
    <mergeCell ref="F42:F45"/>
    <mergeCell ref="G42:G45"/>
    <mergeCell ref="H42:H45"/>
    <mergeCell ref="I42:I45"/>
    <mergeCell ref="I30:I33"/>
    <mergeCell ref="F34:F37"/>
    <mergeCell ref="G34:G37"/>
    <mergeCell ref="H34:H37"/>
    <mergeCell ref="I34:I37"/>
    <mergeCell ref="F102:F105"/>
    <mergeCell ref="G102:G105"/>
    <mergeCell ref="H102:H105"/>
    <mergeCell ref="A210:A213"/>
    <mergeCell ref="A214:A217"/>
    <mergeCell ref="A218:A221"/>
    <mergeCell ref="A222:A225"/>
    <mergeCell ref="A186:A189"/>
    <mergeCell ref="A190:A193"/>
    <mergeCell ref="A194:A197"/>
    <mergeCell ref="A198:A201"/>
    <mergeCell ref="A202:A205"/>
    <mergeCell ref="A166:A169"/>
    <mergeCell ref="A170:A173"/>
    <mergeCell ref="A174:A177"/>
    <mergeCell ref="A178:A181"/>
    <mergeCell ref="A182:A185"/>
    <mergeCell ref="A146:A149"/>
    <mergeCell ref="A150:A153"/>
    <mergeCell ref="A154:A157"/>
    <mergeCell ref="A158:A161"/>
    <mergeCell ref="A162:A165"/>
    <mergeCell ref="K2:K5"/>
    <mergeCell ref="J2:J5"/>
    <mergeCell ref="L2:L5"/>
    <mergeCell ref="A126:A129"/>
    <mergeCell ref="A130:A133"/>
    <mergeCell ref="A134:A137"/>
    <mergeCell ref="A138:A141"/>
    <mergeCell ref="A142:A145"/>
    <mergeCell ref="A106:A109"/>
    <mergeCell ref="A110:A113"/>
    <mergeCell ref="A114:A117"/>
    <mergeCell ref="A118:A121"/>
    <mergeCell ref="A122:A125"/>
    <mergeCell ref="A86:A89"/>
    <mergeCell ref="A90:A93"/>
    <mergeCell ref="A94:A97"/>
    <mergeCell ref="A98:A101"/>
    <mergeCell ref="A102:A105"/>
    <mergeCell ref="A66:A69"/>
    <mergeCell ref="A70:A73"/>
    <mergeCell ref="A74:A77"/>
    <mergeCell ref="A78:A81"/>
    <mergeCell ref="A82:A85"/>
    <mergeCell ref="E94:E97"/>
    <mergeCell ref="E98:E101"/>
    <mergeCell ref="E102:E105"/>
    <mergeCell ref="E106:E109"/>
    <mergeCell ref="E110:E113"/>
    <mergeCell ref="E74:E77"/>
    <mergeCell ref="E78:E81"/>
    <mergeCell ref="E82:E85"/>
    <mergeCell ref="E86:E89"/>
    <mergeCell ref="E90:E93"/>
    <mergeCell ref="E54:E57"/>
    <mergeCell ref="E58:E61"/>
    <mergeCell ref="E62:E65"/>
    <mergeCell ref="E66:E69"/>
    <mergeCell ref="E70:E73"/>
    <mergeCell ref="I22:I25"/>
    <mergeCell ref="F26:F29"/>
    <mergeCell ref="G26:G29"/>
    <mergeCell ref="H26:H29"/>
    <mergeCell ref="I26:I29"/>
    <mergeCell ref="I14:I17"/>
    <mergeCell ref="F18:F21"/>
    <mergeCell ref="A346:A349"/>
    <mergeCell ref="A350:A353"/>
    <mergeCell ref="A354:A357"/>
    <mergeCell ref="A358:A361"/>
    <mergeCell ref="A362:A365"/>
    <mergeCell ref="A326:A329"/>
    <mergeCell ref="A330:A333"/>
    <mergeCell ref="A334:A337"/>
    <mergeCell ref="A338:A341"/>
    <mergeCell ref="A342:A345"/>
    <mergeCell ref="A306:A309"/>
    <mergeCell ref="A310:A313"/>
    <mergeCell ref="A314:A317"/>
    <mergeCell ref="A318:A321"/>
    <mergeCell ref="A322:A325"/>
    <mergeCell ref="A286:A289"/>
    <mergeCell ref="A290:A293"/>
    <mergeCell ref="A294:A297"/>
    <mergeCell ref="A298:A301"/>
    <mergeCell ref="A302:A305"/>
    <mergeCell ref="A266:A269"/>
    <mergeCell ref="A270:A273"/>
    <mergeCell ref="A274:A277"/>
    <mergeCell ref="A278:A281"/>
    <mergeCell ref="A282:A285"/>
    <mergeCell ref="A246:A249"/>
    <mergeCell ref="A250:A253"/>
    <mergeCell ref="A254:A257"/>
    <mergeCell ref="A258:A261"/>
    <mergeCell ref="A262:A265"/>
    <mergeCell ref="A226:A229"/>
    <mergeCell ref="A230:A233"/>
    <mergeCell ref="A234:A237"/>
    <mergeCell ref="A238:A241"/>
    <mergeCell ref="A242:A245"/>
    <mergeCell ref="A486:A489"/>
    <mergeCell ref="A490:A493"/>
    <mergeCell ref="A494:A497"/>
    <mergeCell ref="A498:A501"/>
    <mergeCell ref="A502:A505"/>
    <mergeCell ref="A466:A469"/>
    <mergeCell ref="A470:A473"/>
    <mergeCell ref="A474:A477"/>
    <mergeCell ref="A478:A481"/>
    <mergeCell ref="A482:A485"/>
    <mergeCell ref="A446:A449"/>
    <mergeCell ref="A450:A453"/>
    <mergeCell ref="A454:A457"/>
    <mergeCell ref="A458:A461"/>
    <mergeCell ref="A462:A465"/>
    <mergeCell ref="A426:A429"/>
    <mergeCell ref="A430:A433"/>
    <mergeCell ref="A434:A437"/>
    <mergeCell ref="A438:A441"/>
    <mergeCell ref="A442:A445"/>
    <mergeCell ref="A406:A409"/>
    <mergeCell ref="A410:A413"/>
    <mergeCell ref="A414:A417"/>
    <mergeCell ref="A418:A421"/>
    <mergeCell ref="A422:A425"/>
    <mergeCell ref="A386:A389"/>
    <mergeCell ref="A390:A393"/>
    <mergeCell ref="A394:A397"/>
    <mergeCell ref="A398:A401"/>
    <mergeCell ref="A402:A405"/>
    <mergeCell ref="A366:A369"/>
    <mergeCell ref="A370:A373"/>
    <mergeCell ref="A374:A377"/>
    <mergeCell ref="A378:A381"/>
    <mergeCell ref="A382:A385"/>
    <mergeCell ref="A626:A629"/>
    <mergeCell ref="A630:A633"/>
    <mergeCell ref="A634:A637"/>
    <mergeCell ref="A638:A641"/>
    <mergeCell ref="A642:A645"/>
    <mergeCell ref="A606:A609"/>
    <mergeCell ref="A610:A613"/>
    <mergeCell ref="A614:A617"/>
    <mergeCell ref="A618:A621"/>
    <mergeCell ref="A622:A625"/>
    <mergeCell ref="A586:A589"/>
    <mergeCell ref="A590:A593"/>
    <mergeCell ref="A594:A597"/>
    <mergeCell ref="A598:A601"/>
    <mergeCell ref="A602:A605"/>
    <mergeCell ref="A566:A569"/>
    <mergeCell ref="A570:A573"/>
    <mergeCell ref="A574:A577"/>
    <mergeCell ref="A578:A581"/>
    <mergeCell ref="A582:A585"/>
    <mergeCell ref="A546:A549"/>
    <mergeCell ref="A550:A553"/>
    <mergeCell ref="A554:A557"/>
    <mergeCell ref="A558:A561"/>
    <mergeCell ref="A562:A565"/>
    <mergeCell ref="A526:A529"/>
    <mergeCell ref="A530:A533"/>
    <mergeCell ref="A534:A537"/>
    <mergeCell ref="A538:A541"/>
    <mergeCell ref="A542:A545"/>
    <mergeCell ref="A506:A509"/>
    <mergeCell ref="A510:A513"/>
    <mergeCell ref="A514:A517"/>
    <mergeCell ref="A518:A521"/>
    <mergeCell ref="A522:A525"/>
    <mergeCell ref="A766:A769"/>
    <mergeCell ref="A770:A773"/>
    <mergeCell ref="A774:A777"/>
    <mergeCell ref="A778:A781"/>
    <mergeCell ref="A782:A785"/>
    <mergeCell ref="A746:A749"/>
    <mergeCell ref="A750:A753"/>
    <mergeCell ref="A754:A757"/>
    <mergeCell ref="A758:A761"/>
    <mergeCell ref="A762:A765"/>
    <mergeCell ref="A726:A729"/>
    <mergeCell ref="A730:A733"/>
    <mergeCell ref="A734:A737"/>
    <mergeCell ref="A738:A741"/>
    <mergeCell ref="A742:A745"/>
    <mergeCell ref="A706:A709"/>
    <mergeCell ref="A710:A713"/>
    <mergeCell ref="A714:A717"/>
    <mergeCell ref="A718:A721"/>
    <mergeCell ref="A722:A725"/>
    <mergeCell ref="A686:A689"/>
    <mergeCell ref="A690:A693"/>
    <mergeCell ref="A694:A697"/>
    <mergeCell ref="A698:A701"/>
    <mergeCell ref="A702:A705"/>
    <mergeCell ref="A666:A669"/>
    <mergeCell ref="A670:A673"/>
    <mergeCell ref="A674:A677"/>
    <mergeCell ref="A678:A681"/>
    <mergeCell ref="A682:A685"/>
    <mergeCell ref="A646:A649"/>
    <mergeCell ref="A650:A653"/>
    <mergeCell ref="A654:A657"/>
    <mergeCell ref="A658:A661"/>
    <mergeCell ref="A662:A665"/>
    <mergeCell ref="A906:A909"/>
    <mergeCell ref="A910:A913"/>
    <mergeCell ref="A914:A917"/>
    <mergeCell ref="A918:A921"/>
    <mergeCell ref="A922:A925"/>
    <mergeCell ref="A886:A889"/>
    <mergeCell ref="A890:A893"/>
    <mergeCell ref="A894:A897"/>
    <mergeCell ref="A898:A901"/>
    <mergeCell ref="A902:A905"/>
    <mergeCell ref="A866:A869"/>
    <mergeCell ref="A870:A873"/>
    <mergeCell ref="A874:A877"/>
    <mergeCell ref="A878:A881"/>
    <mergeCell ref="A882:A885"/>
    <mergeCell ref="A846:A849"/>
    <mergeCell ref="A850:A853"/>
    <mergeCell ref="A854:A857"/>
    <mergeCell ref="A858:A861"/>
    <mergeCell ref="A862:A865"/>
    <mergeCell ref="A826:A829"/>
    <mergeCell ref="A830:A833"/>
    <mergeCell ref="A834:A837"/>
    <mergeCell ref="A838:A841"/>
    <mergeCell ref="A842:A845"/>
    <mergeCell ref="A806:A809"/>
    <mergeCell ref="A810:A813"/>
    <mergeCell ref="A814:A817"/>
    <mergeCell ref="A818:A821"/>
    <mergeCell ref="A822:A825"/>
    <mergeCell ref="A786:A789"/>
    <mergeCell ref="A790:A793"/>
    <mergeCell ref="A794:A797"/>
    <mergeCell ref="A798:A801"/>
    <mergeCell ref="A802:A805"/>
    <mergeCell ref="A1046:A1049"/>
    <mergeCell ref="A1050:A1053"/>
    <mergeCell ref="A1054:A1057"/>
    <mergeCell ref="A1058:A1061"/>
    <mergeCell ref="A1062:A1065"/>
    <mergeCell ref="A1026:A1029"/>
    <mergeCell ref="A1030:A1033"/>
    <mergeCell ref="A1034:A1037"/>
    <mergeCell ref="A1038:A1041"/>
    <mergeCell ref="A1042:A1045"/>
    <mergeCell ref="A1006:A1009"/>
    <mergeCell ref="A1010:A1013"/>
    <mergeCell ref="A1014:A1017"/>
    <mergeCell ref="A1018:A1021"/>
    <mergeCell ref="A1022:A1025"/>
    <mergeCell ref="A986:A989"/>
    <mergeCell ref="A990:A993"/>
    <mergeCell ref="A994:A997"/>
    <mergeCell ref="A998:A1001"/>
    <mergeCell ref="A1002:A1005"/>
    <mergeCell ref="A966:A969"/>
    <mergeCell ref="A970:A973"/>
    <mergeCell ref="A974:A977"/>
    <mergeCell ref="A978:A981"/>
    <mergeCell ref="A982:A985"/>
    <mergeCell ref="A946:A949"/>
    <mergeCell ref="A950:A953"/>
    <mergeCell ref="A954:A957"/>
    <mergeCell ref="A958:A961"/>
    <mergeCell ref="A962:A965"/>
    <mergeCell ref="A926:A929"/>
    <mergeCell ref="A930:A933"/>
    <mergeCell ref="A934:A937"/>
    <mergeCell ref="A938:A941"/>
    <mergeCell ref="A942:A945"/>
    <mergeCell ref="A1186:A1189"/>
    <mergeCell ref="A1190:A1193"/>
    <mergeCell ref="A1194:A1197"/>
    <mergeCell ref="A1198:A1201"/>
    <mergeCell ref="A1202:A1205"/>
    <mergeCell ref="A1166:A1169"/>
    <mergeCell ref="A1170:A1173"/>
    <mergeCell ref="A1174:A1177"/>
    <mergeCell ref="A1178:A1181"/>
    <mergeCell ref="A1182:A1185"/>
    <mergeCell ref="A1146:A1149"/>
    <mergeCell ref="A1150:A1153"/>
    <mergeCell ref="A1154:A1157"/>
    <mergeCell ref="A1158:A1161"/>
    <mergeCell ref="A1162:A1165"/>
    <mergeCell ref="A1126:A1129"/>
    <mergeCell ref="A1130:A1133"/>
    <mergeCell ref="A1134:A1137"/>
    <mergeCell ref="A1138:A1141"/>
    <mergeCell ref="A1142:A1145"/>
    <mergeCell ref="A1106:A1109"/>
    <mergeCell ref="A1110:A1113"/>
    <mergeCell ref="A1114:A1117"/>
    <mergeCell ref="A1118:A1121"/>
    <mergeCell ref="A1122:A1125"/>
    <mergeCell ref="A1086:A1089"/>
    <mergeCell ref="A1090:A1093"/>
    <mergeCell ref="A1094:A1097"/>
    <mergeCell ref="A1098:A1101"/>
    <mergeCell ref="A1102:A1105"/>
    <mergeCell ref="A1066:A1069"/>
    <mergeCell ref="A1070:A1073"/>
    <mergeCell ref="A1074:A1077"/>
    <mergeCell ref="A1078:A1081"/>
    <mergeCell ref="A1082:A1085"/>
    <mergeCell ref="A1326:A1329"/>
    <mergeCell ref="A1330:A1333"/>
    <mergeCell ref="A1334:A1337"/>
    <mergeCell ref="A1338:A1341"/>
    <mergeCell ref="A1342:A1345"/>
    <mergeCell ref="A1306:A1309"/>
    <mergeCell ref="A1310:A1313"/>
    <mergeCell ref="A1314:A1317"/>
    <mergeCell ref="A1318:A1321"/>
    <mergeCell ref="A1322:A1325"/>
    <mergeCell ref="A1286:A1289"/>
    <mergeCell ref="A1290:A1293"/>
    <mergeCell ref="A1294:A1297"/>
    <mergeCell ref="A1298:A1301"/>
    <mergeCell ref="A1302:A1305"/>
    <mergeCell ref="A1266:A1269"/>
    <mergeCell ref="A1270:A1273"/>
    <mergeCell ref="A1274:A1277"/>
    <mergeCell ref="A1278:A1281"/>
    <mergeCell ref="A1282:A1285"/>
    <mergeCell ref="A1246:A1249"/>
    <mergeCell ref="A1250:A1253"/>
    <mergeCell ref="A1254:A1257"/>
    <mergeCell ref="A1258:A1261"/>
    <mergeCell ref="A1262:A1265"/>
    <mergeCell ref="A1226:A1229"/>
    <mergeCell ref="A1230:A1233"/>
    <mergeCell ref="A1234:A1237"/>
    <mergeCell ref="A1238:A1241"/>
    <mergeCell ref="A1242:A1245"/>
    <mergeCell ref="A1206:A1209"/>
    <mergeCell ref="A1210:A1213"/>
    <mergeCell ref="A1214:A1217"/>
    <mergeCell ref="A1218:A1221"/>
    <mergeCell ref="A1222:A1225"/>
    <mergeCell ref="A1466:A1469"/>
    <mergeCell ref="A1470:A1473"/>
    <mergeCell ref="A1474:A1477"/>
    <mergeCell ref="A1478:A1481"/>
    <mergeCell ref="A1482:A1485"/>
    <mergeCell ref="A1446:A1449"/>
    <mergeCell ref="A1450:A1453"/>
    <mergeCell ref="A1454:A1457"/>
    <mergeCell ref="A1458:A1461"/>
    <mergeCell ref="A1462:A1465"/>
    <mergeCell ref="A1426:A1429"/>
    <mergeCell ref="A1430:A1433"/>
    <mergeCell ref="A1434:A1437"/>
    <mergeCell ref="A1438:A1441"/>
    <mergeCell ref="A1442:A1445"/>
    <mergeCell ref="A1406:A1409"/>
    <mergeCell ref="A1410:A1413"/>
    <mergeCell ref="A1414:A1417"/>
    <mergeCell ref="A1418:A1421"/>
    <mergeCell ref="A1422:A1425"/>
    <mergeCell ref="A1386:A1389"/>
    <mergeCell ref="A1390:A1393"/>
    <mergeCell ref="A1394:A1397"/>
    <mergeCell ref="A1398:A1401"/>
    <mergeCell ref="A1402:A1405"/>
    <mergeCell ref="A1366:A1369"/>
    <mergeCell ref="A1370:A1373"/>
    <mergeCell ref="A1374:A1377"/>
    <mergeCell ref="A1378:A1381"/>
    <mergeCell ref="A1382:A1385"/>
    <mergeCell ref="A1346:A1349"/>
    <mergeCell ref="A1350:A1353"/>
    <mergeCell ref="A1354:A1357"/>
    <mergeCell ref="A1358:A1361"/>
    <mergeCell ref="A1362:A1365"/>
    <mergeCell ref="A1606:A1609"/>
    <mergeCell ref="A1610:A1613"/>
    <mergeCell ref="A1614:A1617"/>
    <mergeCell ref="A1618:A1621"/>
    <mergeCell ref="A1622:A1625"/>
    <mergeCell ref="A1586:A1589"/>
    <mergeCell ref="A1590:A1593"/>
    <mergeCell ref="A1594:A1597"/>
    <mergeCell ref="A1598:A1601"/>
    <mergeCell ref="A1602:A1605"/>
    <mergeCell ref="A1566:A1569"/>
    <mergeCell ref="A1570:A1573"/>
    <mergeCell ref="A1574:A1577"/>
    <mergeCell ref="A1578:A1581"/>
    <mergeCell ref="A1582:A1585"/>
    <mergeCell ref="A1546:A1549"/>
    <mergeCell ref="A1550:A1553"/>
    <mergeCell ref="A1554:A1557"/>
    <mergeCell ref="A1558:A1561"/>
    <mergeCell ref="A1562:A1565"/>
    <mergeCell ref="A1526:A1529"/>
    <mergeCell ref="A1530:A1533"/>
    <mergeCell ref="A1534:A1537"/>
    <mergeCell ref="A1538:A1541"/>
    <mergeCell ref="A1542:A1545"/>
    <mergeCell ref="A1506:A1509"/>
    <mergeCell ref="A1510:A1513"/>
    <mergeCell ref="A1514:A1517"/>
    <mergeCell ref="A1518:A1521"/>
    <mergeCell ref="A1522:A1525"/>
    <mergeCell ref="A1486:A1489"/>
    <mergeCell ref="A1490:A1493"/>
    <mergeCell ref="A1494:A1497"/>
    <mergeCell ref="A1498:A1501"/>
    <mergeCell ref="A1502:A1505"/>
    <mergeCell ref="A1746:A1749"/>
    <mergeCell ref="A1750:A1753"/>
    <mergeCell ref="A1754:A1757"/>
    <mergeCell ref="A1758:A1761"/>
    <mergeCell ref="A1762:A1765"/>
    <mergeCell ref="A1726:A1729"/>
    <mergeCell ref="A1730:A1733"/>
    <mergeCell ref="A1734:A1737"/>
    <mergeCell ref="A1738:A1741"/>
    <mergeCell ref="A1742:A1745"/>
    <mergeCell ref="A1706:A1709"/>
    <mergeCell ref="A1710:A1713"/>
    <mergeCell ref="A1714:A1717"/>
    <mergeCell ref="A1718:A1721"/>
    <mergeCell ref="A1722:A1725"/>
    <mergeCell ref="A1686:A1689"/>
    <mergeCell ref="A1690:A1693"/>
    <mergeCell ref="A1694:A1697"/>
    <mergeCell ref="A1698:A1701"/>
    <mergeCell ref="A1702:A1705"/>
    <mergeCell ref="A1666:A1669"/>
    <mergeCell ref="A1670:A1673"/>
    <mergeCell ref="A1674:A1677"/>
    <mergeCell ref="A1678:A1681"/>
    <mergeCell ref="A1682:A1685"/>
    <mergeCell ref="A1646:A1649"/>
    <mergeCell ref="A1650:A1653"/>
    <mergeCell ref="A1654:A1657"/>
    <mergeCell ref="A1658:A1661"/>
    <mergeCell ref="A1662:A1665"/>
    <mergeCell ref="A1626:A1629"/>
    <mergeCell ref="A1630:A1633"/>
    <mergeCell ref="A1634:A1637"/>
    <mergeCell ref="A1638:A1641"/>
    <mergeCell ref="A1642:A1645"/>
    <mergeCell ref="A1886:A1889"/>
    <mergeCell ref="A1890:A1893"/>
    <mergeCell ref="A1894:A1897"/>
    <mergeCell ref="A1898:A1901"/>
    <mergeCell ref="A1902:A1905"/>
    <mergeCell ref="A1866:A1869"/>
    <mergeCell ref="A1870:A1873"/>
    <mergeCell ref="A1874:A1877"/>
    <mergeCell ref="A1878:A1881"/>
    <mergeCell ref="A1882:A1885"/>
    <mergeCell ref="A1846:A1849"/>
    <mergeCell ref="A1850:A1853"/>
    <mergeCell ref="A1854:A1857"/>
    <mergeCell ref="A1858:A1861"/>
    <mergeCell ref="A1862:A1865"/>
    <mergeCell ref="A1826:A1829"/>
    <mergeCell ref="A1830:A1833"/>
    <mergeCell ref="A1834:A1837"/>
    <mergeCell ref="A1838:A1841"/>
    <mergeCell ref="A1842:A1845"/>
    <mergeCell ref="A1806:A1809"/>
    <mergeCell ref="A1810:A1813"/>
    <mergeCell ref="A1814:A1817"/>
    <mergeCell ref="A1818:A1821"/>
    <mergeCell ref="A1822:A1825"/>
    <mergeCell ref="A1786:A1789"/>
    <mergeCell ref="A1790:A1793"/>
    <mergeCell ref="A1794:A1797"/>
    <mergeCell ref="A1798:A1801"/>
    <mergeCell ref="A1802:A1805"/>
    <mergeCell ref="A1766:A1769"/>
    <mergeCell ref="A1770:A1773"/>
    <mergeCell ref="A1774:A1777"/>
    <mergeCell ref="A1778:A1781"/>
    <mergeCell ref="A1782:A1785"/>
    <mergeCell ref="A2026:A2029"/>
    <mergeCell ref="A2030:A2033"/>
    <mergeCell ref="A2034:A2037"/>
    <mergeCell ref="A2038:A2041"/>
    <mergeCell ref="A2042:A2045"/>
    <mergeCell ref="A2006:A2009"/>
    <mergeCell ref="A2010:A2013"/>
    <mergeCell ref="A2014:A2017"/>
    <mergeCell ref="A2018:A2021"/>
    <mergeCell ref="A2022:A2025"/>
    <mergeCell ref="A1986:A1989"/>
    <mergeCell ref="A1990:A1993"/>
    <mergeCell ref="A1994:A1997"/>
    <mergeCell ref="A1998:A2001"/>
    <mergeCell ref="A2002:A2005"/>
    <mergeCell ref="A1966:A1969"/>
    <mergeCell ref="A1970:A1973"/>
    <mergeCell ref="A1974:A1977"/>
    <mergeCell ref="A1978:A1981"/>
    <mergeCell ref="A1982:A1985"/>
    <mergeCell ref="A1946:A1949"/>
    <mergeCell ref="A1950:A1953"/>
    <mergeCell ref="A1954:A1957"/>
    <mergeCell ref="A1958:A1961"/>
    <mergeCell ref="A1962:A1965"/>
    <mergeCell ref="A1926:A1929"/>
    <mergeCell ref="A1930:A1933"/>
    <mergeCell ref="A1934:A1937"/>
    <mergeCell ref="A1938:A1941"/>
    <mergeCell ref="A1942:A1945"/>
    <mergeCell ref="A1906:A1909"/>
    <mergeCell ref="A1910:A1913"/>
    <mergeCell ref="A1914:A1917"/>
    <mergeCell ref="A1918:A1921"/>
    <mergeCell ref="A1922:A1925"/>
    <mergeCell ref="A2166:A2169"/>
    <mergeCell ref="A2170:A2173"/>
    <mergeCell ref="A2174:A2177"/>
    <mergeCell ref="A2178:A2181"/>
    <mergeCell ref="A2182:A2185"/>
    <mergeCell ref="A2146:A2149"/>
    <mergeCell ref="A2150:A2153"/>
    <mergeCell ref="A2154:A2157"/>
    <mergeCell ref="A2158:A2161"/>
    <mergeCell ref="A2162:A2165"/>
    <mergeCell ref="A2126:A2129"/>
    <mergeCell ref="A2130:A2133"/>
    <mergeCell ref="A2134:A2137"/>
    <mergeCell ref="A2138:A2141"/>
    <mergeCell ref="A2142:A2145"/>
    <mergeCell ref="A2106:A2109"/>
    <mergeCell ref="A2110:A2113"/>
    <mergeCell ref="A2114:A2117"/>
    <mergeCell ref="A2118:A2121"/>
    <mergeCell ref="A2122:A2125"/>
    <mergeCell ref="A2086:A2089"/>
    <mergeCell ref="A2090:A2093"/>
    <mergeCell ref="A2094:A2097"/>
    <mergeCell ref="A2098:A2101"/>
    <mergeCell ref="A2102:A2105"/>
    <mergeCell ref="A2066:A2069"/>
    <mergeCell ref="A2070:A2073"/>
    <mergeCell ref="A2074:A2077"/>
    <mergeCell ref="A2078:A2081"/>
    <mergeCell ref="A2082:A2085"/>
    <mergeCell ref="A2046:A2049"/>
    <mergeCell ref="A2050:A2053"/>
    <mergeCell ref="A2054:A2057"/>
    <mergeCell ref="A2058:A2061"/>
    <mergeCell ref="A2062:A2065"/>
    <mergeCell ref="A2306:A2309"/>
    <mergeCell ref="A2310:A2313"/>
    <mergeCell ref="A2314:A2317"/>
    <mergeCell ref="A2318:A2321"/>
    <mergeCell ref="A2322:A2325"/>
    <mergeCell ref="A2286:A2289"/>
    <mergeCell ref="A2290:A2293"/>
    <mergeCell ref="A2294:A2297"/>
    <mergeCell ref="A2298:A2301"/>
    <mergeCell ref="A2302:A2305"/>
    <mergeCell ref="A2266:A2269"/>
    <mergeCell ref="A2270:A2273"/>
    <mergeCell ref="A2274:A2277"/>
    <mergeCell ref="A2278:A2281"/>
    <mergeCell ref="A2282:A2285"/>
    <mergeCell ref="A2246:A2249"/>
    <mergeCell ref="A2250:A2253"/>
    <mergeCell ref="A2254:A2257"/>
    <mergeCell ref="A2258:A2261"/>
    <mergeCell ref="A2262:A2265"/>
    <mergeCell ref="A2226:A2229"/>
    <mergeCell ref="A2230:A2233"/>
    <mergeCell ref="A2234:A2237"/>
    <mergeCell ref="A2238:A2241"/>
    <mergeCell ref="A2242:A2245"/>
    <mergeCell ref="A2206:A2209"/>
    <mergeCell ref="A2210:A2213"/>
    <mergeCell ref="A2214:A2217"/>
    <mergeCell ref="A2218:A2221"/>
    <mergeCell ref="A2222:A2225"/>
    <mergeCell ref="A2186:A2189"/>
    <mergeCell ref="A2190:A2193"/>
    <mergeCell ref="A2194:A2197"/>
    <mergeCell ref="A2198:A2201"/>
    <mergeCell ref="A2202:A2205"/>
    <mergeCell ref="A2446:A2449"/>
    <mergeCell ref="A2450:A2453"/>
    <mergeCell ref="A2454:A2457"/>
    <mergeCell ref="A2458:A2461"/>
    <mergeCell ref="A2462:A2465"/>
    <mergeCell ref="A2426:A2429"/>
    <mergeCell ref="A2430:A2433"/>
    <mergeCell ref="A2434:A2437"/>
    <mergeCell ref="A2438:A2441"/>
    <mergeCell ref="A2442:A2445"/>
    <mergeCell ref="A2406:A2409"/>
    <mergeCell ref="A2410:A2413"/>
    <mergeCell ref="A2414:A2417"/>
    <mergeCell ref="A2418:A2421"/>
    <mergeCell ref="A2422:A2425"/>
    <mergeCell ref="A2386:A2389"/>
    <mergeCell ref="A2390:A2393"/>
    <mergeCell ref="A2394:A2397"/>
    <mergeCell ref="A2398:A2401"/>
    <mergeCell ref="A2402:A2405"/>
    <mergeCell ref="A2366:A2369"/>
    <mergeCell ref="A2370:A2373"/>
    <mergeCell ref="A2374:A2377"/>
    <mergeCell ref="A2378:A2381"/>
    <mergeCell ref="A2382:A2385"/>
    <mergeCell ref="A2346:A2349"/>
    <mergeCell ref="A2350:A2353"/>
    <mergeCell ref="A2354:A2357"/>
    <mergeCell ref="A2358:A2361"/>
    <mergeCell ref="A2362:A2365"/>
    <mergeCell ref="A2326:A2329"/>
    <mergeCell ref="A2330:A2333"/>
    <mergeCell ref="A2334:A2337"/>
    <mergeCell ref="A2338:A2341"/>
    <mergeCell ref="A2342:A2345"/>
    <mergeCell ref="A2594:A2597"/>
    <mergeCell ref="A2598:A2601"/>
    <mergeCell ref="A2602:A2605"/>
    <mergeCell ref="A2566:A2569"/>
    <mergeCell ref="A2570:A2573"/>
    <mergeCell ref="A2574:A2577"/>
    <mergeCell ref="A2578:A2581"/>
    <mergeCell ref="A2582:A2585"/>
    <mergeCell ref="A2546:A2549"/>
    <mergeCell ref="A2550:A2553"/>
    <mergeCell ref="A2554:A2557"/>
    <mergeCell ref="A2558:A2561"/>
    <mergeCell ref="A2562:A2565"/>
    <mergeCell ref="A2526:A2529"/>
    <mergeCell ref="A2530:A2533"/>
    <mergeCell ref="A2534:A2537"/>
    <mergeCell ref="A2538:A2541"/>
    <mergeCell ref="A2542:A2545"/>
    <mergeCell ref="A2506:A2509"/>
    <mergeCell ref="A2510:A2513"/>
    <mergeCell ref="A2514:A2517"/>
    <mergeCell ref="A2518:A2521"/>
    <mergeCell ref="A2522:A2525"/>
    <mergeCell ref="A2486:A2489"/>
    <mergeCell ref="A2490:A2493"/>
    <mergeCell ref="A2494:A2497"/>
    <mergeCell ref="A2498:A2501"/>
    <mergeCell ref="A2502:A2505"/>
    <mergeCell ref="A2466:A2469"/>
    <mergeCell ref="A2470:A2473"/>
    <mergeCell ref="A2474:A2477"/>
    <mergeCell ref="A2478:A2481"/>
    <mergeCell ref="A2482:A2485"/>
    <mergeCell ref="A2998:A3001"/>
    <mergeCell ref="E6:E9"/>
    <mergeCell ref="E10:E13"/>
    <mergeCell ref="E14:E17"/>
    <mergeCell ref="E18:E21"/>
    <mergeCell ref="E22:E25"/>
    <mergeCell ref="E26:E29"/>
    <mergeCell ref="E30:E33"/>
    <mergeCell ref="E34:E37"/>
    <mergeCell ref="E38:E41"/>
    <mergeCell ref="E42:E45"/>
    <mergeCell ref="E46:E49"/>
    <mergeCell ref="E50:E53"/>
    <mergeCell ref="A2966:A2969"/>
    <mergeCell ref="A2970:A2973"/>
    <mergeCell ref="A2974:A2977"/>
    <mergeCell ref="A2978:A2981"/>
    <mergeCell ref="A2982:A2985"/>
    <mergeCell ref="A2946:A2949"/>
    <mergeCell ref="A2950:A2953"/>
    <mergeCell ref="A2954:A2957"/>
    <mergeCell ref="A2958:A2961"/>
    <mergeCell ref="A2962:A2965"/>
    <mergeCell ref="A2926:A2929"/>
    <mergeCell ref="A2930:A2933"/>
    <mergeCell ref="A2934:A2937"/>
    <mergeCell ref="A2938:A2941"/>
    <mergeCell ref="A2942:A2945"/>
    <mergeCell ref="A2906:A2909"/>
    <mergeCell ref="A2910:A2913"/>
    <mergeCell ref="A2914:A2917"/>
    <mergeCell ref="A2858:A2861"/>
    <mergeCell ref="A2862:A2865"/>
    <mergeCell ref="A2826:A2829"/>
    <mergeCell ref="A2830:A2833"/>
    <mergeCell ref="A2834:A2837"/>
    <mergeCell ref="A2838:A2841"/>
    <mergeCell ref="A2842:A2845"/>
    <mergeCell ref="A2806:A2809"/>
    <mergeCell ref="A2810:A2813"/>
    <mergeCell ref="A2814:A2817"/>
    <mergeCell ref="A2818:A2821"/>
    <mergeCell ref="A2822:A2825"/>
    <mergeCell ref="A2786:A2789"/>
    <mergeCell ref="A2790:A2793"/>
    <mergeCell ref="A2794:A2797"/>
    <mergeCell ref="A2798:A2801"/>
    <mergeCell ref="A2802:A2805"/>
    <mergeCell ref="A2766:A2769"/>
    <mergeCell ref="A2770:A2773"/>
    <mergeCell ref="A2774:A2777"/>
    <mergeCell ref="A2778:A2781"/>
    <mergeCell ref="A2782:A2785"/>
    <mergeCell ref="A2746:A2749"/>
    <mergeCell ref="A2750:A2753"/>
    <mergeCell ref="A2754:A2757"/>
    <mergeCell ref="A2758:A2761"/>
    <mergeCell ref="A2762:A2765"/>
    <mergeCell ref="A2726:A2729"/>
    <mergeCell ref="A2730:A2733"/>
    <mergeCell ref="A2734:A2737"/>
    <mergeCell ref="A2738:A2741"/>
    <mergeCell ref="A2742:A2745"/>
    <mergeCell ref="A2706:A2709"/>
    <mergeCell ref="A2986:A2989"/>
    <mergeCell ref="A2990:A2993"/>
    <mergeCell ref="A2918:A2921"/>
    <mergeCell ref="A2922:A2925"/>
    <mergeCell ref="A2886:A2889"/>
    <mergeCell ref="A2890:A2893"/>
    <mergeCell ref="A2894:A2897"/>
    <mergeCell ref="A2898:A2901"/>
    <mergeCell ref="A2902:A2905"/>
    <mergeCell ref="A2866:A2869"/>
    <mergeCell ref="A2870:A2873"/>
    <mergeCell ref="A2874:A2877"/>
    <mergeCell ref="A2878:A2881"/>
    <mergeCell ref="A2882:A2885"/>
    <mergeCell ref="A2846:A2849"/>
    <mergeCell ref="A2850:A2853"/>
    <mergeCell ref="A2854:A2857"/>
    <mergeCell ref="E174:E177"/>
    <mergeCell ref="E178:E181"/>
    <mergeCell ref="E182:E185"/>
    <mergeCell ref="E186:E189"/>
    <mergeCell ref="E190:E193"/>
    <mergeCell ref="E154:E157"/>
    <mergeCell ref="E158:E161"/>
    <mergeCell ref="E162:E165"/>
    <mergeCell ref="E166:E169"/>
    <mergeCell ref="A2994:A2997"/>
    <mergeCell ref="A2710:A2713"/>
    <mergeCell ref="A2714:A2717"/>
    <mergeCell ref="A2718:A2721"/>
    <mergeCell ref="A2722:A2725"/>
    <mergeCell ref="A2686:A2689"/>
    <mergeCell ref="A2690:A2693"/>
    <mergeCell ref="A2694:A2697"/>
    <mergeCell ref="A2698:A2701"/>
    <mergeCell ref="A2702:A2705"/>
    <mergeCell ref="A2666:A2669"/>
    <mergeCell ref="A2670:A2673"/>
    <mergeCell ref="A2674:A2677"/>
    <mergeCell ref="A2678:A2681"/>
    <mergeCell ref="A2682:A2685"/>
    <mergeCell ref="A2646:A2649"/>
    <mergeCell ref="A2650:A2653"/>
    <mergeCell ref="A2654:A2657"/>
    <mergeCell ref="A2658:A2661"/>
    <mergeCell ref="A2662:A2665"/>
    <mergeCell ref="A2626:A2629"/>
    <mergeCell ref="A2630:A2633"/>
    <mergeCell ref="A2634:A2637"/>
    <mergeCell ref="A2638:A2641"/>
    <mergeCell ref="A2642:A2645"/>
    <mergeCell ref="A2606:A2609"/>
    <mergeCell ref="A2610:A2613"/>
    <mergeCell ref="A2614:A2617"/>
    <mergeCell ref="A2618:A2621"/>
    <mergeCell ref="A2622:A2625"/>
    <mergeCell ref="A2586:A2589"/>
    <mergeCell ref="A2590:A2593"/>
    <mergeCell ref="E314:E317"/>
    <mergeCell ref="E318:E321"/>
    <mergeCell ref="E322:E325"/>
    <mergeCell ref="E326:E329"/>
    <mergeCell ref="E330:E333"/>
    <mergeCell ref="E294:E297"/>
    <mergeCell ref="E298:E301"/>
    <mergeCell ref="E302:E305"/>
    <mergeCell ref="E306:E309"/>
    <mergeCell ref="E310:E313"/>
    <mergeCell ref="E274:E277"/>
    <mergeCell ref="E278:E281"/>
    <mergeCell ref="E282:E285"/>
    <mergeCell ref="E286:E289"/>
    <mergeCell ref="E290:E293"/>
    <mergeCell ref="E170:E173"/>
    <mergeCell ref="E134:E137"/>
    <mergeCell ref="E138:E141"/>
    <mergeCell ref="E142:E145"/>
    <mergeCell ref="E146:E149"/>
    <mergeCell ref="E150:E153"/>
    <mergeCell ref="E114:E117"/>
    <mergeCell ref="E118:E121"/>
    <mergeCell ref="E122:E125"/>
    <mergeCell ref="E126:E129"/>
    <mergeCell ref="E130:E133"/>
    <mergeCell ref="E254:E257"/>
    <mergeCell ref="E258:E261"/>
    <mergeCell ref="E262:E265"/>
    <mergeCell ref="E266:E269"/>
    <mergeCell ref="E270:E273"/>
    <mergeCell ref="E234:E237"/>
    <mergeCell ref="E238:E241"/>
    <mergeCell ref="E242:E245"/>
    <mergeCell ref="E246:E249"/>
    <mergeCell ref="E250:E253"/>
    <mergeCell ref="E214:E217"/>
    <mergeCell ref="E218:E221"/>
    <mergeCell ref="E222:E225"/>
    <mergeCell ref="E226:E229"/>
    <mergeCell ref="E230:E233"/>
    <mergeCell ref="E194:E197"/>
    <mergeCell ref="E198:E201"/>
    <mergeCell ref="E202:E205"/>
    <mergeCell ref="E206:E209"/>
    <mergeCell ref="E210:E213"/>
    <mergeCell ref="E454:E457"/>
    <mergeCell ref="E458:E461"/>
    <mergeCell ref="E462:E465"/>
    <mergeCell ref="E466:E469"/>
    <mergeCell ref="E470:E473"/>
    <mergeCell ref="E434:E437"/>
    <mergeCell ref="E438:E441"/>
    <mergeCell ref="E442:E445"/>
    <mergeCell ref="E446:E449"/>
    <mergeCell ref="E450:E453"/>
    <mergeCell ref="E414:E417"/>
    <mergeCell ref="E418:E421"/>
    <mergeCell ref="E422:E425"/>
    <mergeCell ref="E426:E429"/>
    <mergeCell ref="E430:E433"/>
    <mergeCell ref="E394:E397"/>
    <mergeCell ref="E398:E401"/>
    <mergeCell ref="E402:E405"/>
    <mergeCell ref="E406:E409"/>
    <mergeCell ref="E410:E413"/>
    <mergeCell ref="E374:E377"/>
    <mergeCell ref="E378:E381"/>
    <mergeCell ref="E382:E385"/>
    <mergeCell ref="E386:E389"/>
    <mergeCell ref="E390:E393"/>
    <mergeCell ref="E354:E357"/>
    <mergeCell ref="E358:E361"/>
    <mergeCell ref="E362:E365"/>
    <mergeCell ref="E366:E369"/>
    <mergeCell ref="E370:E373"/>
    <mergeCell ref="E334:E337"/>
    <mergeCell ref="E338:E341"/>
    <mergeCell ref="E342:E345"/>
    <mergeCell ref="E346:E349"/>
    <mergeCell ref="E350:E353"/>
    <mergeCell ref="E594:E597"/>
    <mergeCell ref="E598:E601"/>
    <mergeCell ref="E602:E605"/>
    <mergeCell ref="E606:E609"/>
    <mergeCell ref="E610:E613"/>
    <mergeCell ref="E574:E577"/>
    <mergeCell ref="E578:E581"/>
    <mergeCell ref="E582:E585"/>
    <mergeCell ref="E586:E589"/>
    <mergeCell ref="E590:E593"/>
    <mergeCell ref="E554:E557"/>
    <mergeCell ref="E558:E561"/>
    <mergeCell ref="E562:E565"/>
    <mergeCell ref="E566:E569"/>
    <mergeCell ref="E570:E573"/>
    <mergeCell ref="E534:E537"/>
    <mergeCell ref="E538:E541"/>
    <mergeCell ref="E542:E545"/>
    <mergeCell ref="E546:E549"/>
    <mergeCell ref="E550:E553"/>
    <mergeCell ref="E514:E517"/>
    <mergeCell ref="E518:E521"/>
    <mergeCell ref="E522:E525"/>
    <mergeCell ref="E526:E529"/>
    <mergeCell ref="E530:E533"/>
    <mergeCell ref="E494:E497"/>
    <mergeCell ref="E498:E501"/>
    <mergeCell ref="E502:E505"/>
    <mergeCell ref="E506:E509"/>
    <mergeCell ref="E510:E513"/>
    <mergeCell ref="E474:E477"/>
    <mergeCell ref="E478:E481"/>
    <mergeCell ref="E482:E485"/>
    <mergeCell ref="E486:E489"/>
    <mergeCell ref="E490:E493"/>
    <mergeCell ref="E734:E737"/>
    <mergeCell ref="E738:E741"/>
    <mergeCell ref="E742:E745"/>
    <mergeCell ref="E746:E749"/>
    <mergeCell ref="E750:E753"/>
    <mergeCell ref="E714:E717"/>
    <mergeCell ref="E718:E721"/>
    <mergeCell ref="E722:E725"/>
    <mergeCell ref="E726:E729"/>
    <mergeCell ref="E730:E733"/>
    <mergeCell ref="E694:E697"/>
    <mergeCell ref="E698:E701"/>
    <mergeCell ref="E702:E705"/>
    <mergeCell ref="E706:E709"/>
    <mergeCell ref="E710:E713"/>
    <mergeCell ref="E674:E677"/>
    <mergeCell ref="E678:E681"/>
    <mergeCell ref="E682:E685"/>
    <mergeCell ref="E686:E689"/>
    <mergeCell ref="E690:E693"/>
    <mergeCell ref="E654:E657"/>
    <mergeCell ref="E658:E661"/>
    <mergeCell ref="E662:E665"/>
    <mergeCell ref="E666:E669"/>
    <mergeCell ref="E670:E673"/>
    <mergeCell ref="E634:E637"/>
    <mergeCell ref="E638:E641"/>
    <mergeCell ref="E642:E645"/>
    <mergeCell ref="E646:E649"/>
    <mergeCell ref="E650:E653"/>
    <mergeCell ref="E614:E617"/>
    <mergeCell ref="E618:E621"/>
    <mergeCell ref="E622:E625"/>
    <mergeCell ref="E626:E629"/>
    <mergeCell ref="E630:E633"/>
    <mergeCell ref="E874:E877"/>
    <mergeCell ref="E878:E881"/>
    <mergeCell ref="E882:E885"/>
    <mergeCell ref="E886:E889"/>
    <mergeCell ref="E890:E893"/>
    <mergeCell ref="E854:E857"/>
    <mergeCell ref="E858:E861"/>
    <mergeCell ref="E862:E865"/>
    <mergeCell ref="E866:E869"/>
    <mergeCell ref="E870:E873"/>
    <mergeCell ref="E834:E837"/>
    <mergeCell ref="E838:E841"/>
    <mergeCell ref="E842:E845"/>
    <mergeCell ref="E846:E849"/>
    <mergeCell ref="E850:E853"/>
    <mergeCell ref="E814:E817"/>
    <mergeCell ref="E818:E821"/>
    <mergeCell ref="E822:E825"/>
    <mergeCell ref="E826:E829"/>
    <mergeCell ref="E830:E833"/>
    <mergeCell ref="E794:E797"/>
    <mergeCell ref="E798:E801"/>
    <mergeCell ref="E802:E805"/>
    <mergeCell ref="E806:E809"/>
    <mergeCell ref="E810:E813"/>
    <mergeCell ref="E774:E777"/>
    <mergeCell ref="E778:E781"/>
    <mergeCell ref="E782:E785"/>
    <mergeCell ref="E786:E789"/>
    <mergeCell ref="E790:E793"/>
    <mergeCell ref="E754:E757"/>
    <mergeCell ref="E758:E761"/>
    <mergeCell ref="E762:E765"/>
    <mergeCell ref="E766:E769"/>
    <mergeCell ref="E770:E773"/>
    <mergeCell ref="E1014:E1017"/>
    <mergeCell ref="E1018:E1021"/>
    <mergeCell ref="E1022:E1025"/>
    <mergeCell ref="E1026:E1029"/>
    <mergeCell ref="E1030:E1033"/>
    <mergeCell ref="E994:E997"/>
    <mergeCell ref="E998:E1001"/>
    <mergeCell ref="E1002:E1005"/>
    <mergeCell ref="E1006:E1009"/>
    <mergeCell ref="E1010:E1013"/>
    <mergeCell ref="E974:E977"/>
    <mergeCell ref="E978:E981"/>
    <mergeCell ref="E982:E985"/>
    <mergeCell ref="E986:E989"/>
    <mergeCell ref="E990:E993"/>
    <mergeCell ref="E954:E957"/>
    <mergeCell ref="E958:E961"/>
    <mergeCell ref="E962:E965"/>
    <mergeCell ref="E966:E969"/>
    <mergeCell ref="E970:E973"/>
    <mergeCell ref="E934:E937"/>
    <mergeCell ref="E938:E941"/>
    <mergeCell ref="E942:E945"/>
    <mergeCell ref="E946:E949"/>
    <mergeCell ref="E950:E953"/>
    <mergeCell ref="E914:E917"/>
    <mergeCell ref="E918:E921"/>
    <mergeCell ref="E922:E925"/>
    <mergeCell ref="E926:E929"/>
    <mergeCell ref="E930:E933"/>
    <mergeCell ref="E894:E897"/>
    <mergeCell ref="E898:E901"/>
    <mergeCell ref="E902:E905"/>
    <mergeCell ref="E906:E909"/>
    <mergeCell ref="E910:E913"/>
    <mergeCell ref="E1154:E1157"/>
    <mergeCell ref="E1158:E1161"/>
    <mergeCell ref="E1162:E1165"/>
    <mergeCell ref="E1166:E1169"/>
    <mergeCell ref="E1170:E1173"/>
    <mergeCell ref="E1134:E1137"/>
    <mergeCell ref="E1138:E1141"/>
    <mergeCell ref="E1142:E1145"/>
    <mergeCell ref="E1146:E1149"/>
    <mergeCell ref="E1150:E1153"/>
    <mergeCell ref="E1114:E1117"/>
    <mergeCell ref="E1118:E1121"/>
    <mergeCell ref="E1122:E1125"/>
    <mergeCell ref="E1126:E1129"/>
    <mergeCell ref="E1130:E1133"/>
    <mergeCell ref="E1094:E1097"/>
    <mergeCell ref="E1098:E1101"/>
    <mergeCell ref="E1102:E1105"/>
    <mergeCell ref="E1106:E1109"/>
    <mergeCell ref="E1110:E1113"/>
    <mergeCell ref="E1074:E1077"/>
    <mergeCell ref="E1078:E1081"/>
    <mergeCell ref="E1082:E1085"/>
    <mergeCell ref="E1086:E1089"/>
    <mergeCell ref="E1090:E1093"/>
    <mergeCell ref="E1054:E1057"/>
    <mergeCell ref="E1058:E1061"/>
    <mergeCell ref="E1062:E1065"/>
    <mergeCell ref="E1066:E1069"/>
    <mergeCell ref="E1070:E1073"/>
    <mergeCell ref="E1034:E1037"/>
    <mergeCell ref="E1038:E1041"/>
    <mergeCell ref="E1042:E1045"/>
    <mergeCell ref="E1046:E1049"/>
    <mergeCell ref="E1050:E1053"/>
    <mergeCell ref="E1294:E1297"/>
    <mergeCell ref="E1298:E1301"/>
    <mergeCell ref="E1302:E1305"/>
    <mergeCell ref="E1306:E1309"/>
    <mergeCell ref="E1310:E1313"/>
    <mergeCell ref="E1274:E1277"/>
    <mergeCell ref="E1278:E1281"/>
    <mergeCell ref="E1282:E1285"/>
    <mergeCell ref="E1286:E1289"/>
    <mergeCell ref="E1290:E1293"/>
    <mergeCell ref="E1254:E1257"/>
    <mergeCell ref="E1258:E1261"/>
    <mergeCell ref="E1262:E1265"/>
    <mergeCell ref="E1266:E1269"/>
    <mergeCell ref="E1270:E1273"/>
    <mergeCell ref="E1234:E1237"/>
    <mergeCell ref="E1238:E1241"/>
    <mergeCell ref="E1242:E1245"/>
    <mergeCell ref="E1246:E1249"/>
    <mergeCell ref="E1250:E1253"/>
    <mergeCell ref="E1214:E1217"/>
    <mergeCell ref="E1218:E1221"/>
    <mergeCell ref="E1222:E1225"/>
    <mergeCell ref="E1226:E1229"/>
    <mergeCell ref="E1230:E1233"/>
    <mergeCell ref="E1194:E1197"/>
    <mergeCell ref="E1198:E1201"/>
    <mergeCell ref="E1202:E1205"/>
    <mergeCell ref="E1206:E1209"/>
    <mergeCell ref="E1210:E1213"/>
    <mergeCell ref="E1174:E1177"/>
    <mergeCell ref="E1178:E1181"/>
    <mergeCell ref="E1182:E1185"/>
    <mergeCell ref="E1186:E1189"/>
    <mergeCell ref="E1190:E1193"/>
    <mergeCell ref="E1434:E1437"/>
    <mergeCell ref="E1438:E1441"/>
    <mergeCell ref="E1442:E1445"/>
    <mergeCell ref="E1446:E1449"/>
    <mergeCell ref="E1450:E1453"/>
    <mergeCell ref="E1414:E1417"/>
    <mergeCell ref="E1418:E1421"/>
    <mergeCell ref="E1422:E1425"/>
    <mergeCell ref="E1426:E1429"/>
    <mergeCell ref="E1430:E1433"/>
    <mergeCell ref="E1394:E1397"/>
    <mergeCell ref="E1398:E1401"/>
    <mergeCell ref="E1402:E1405"/>
    <mergeCell ref="E1406:E1409"/>
    <mergeCell ref="E1410:E1413"/>
    <mergeCell ref="E1374:E1377"/>
    <mergeCell ref="E1378:E1381"/>
    <mergeCell ref="E1382:E1385"/>
    <mergeCell ref="E1386:E1389"/>
    <mergeCell ref="E1390:E1393"/>
    <mergeCell ref="E1354:E1357"/>
    <mergeCell ref="E1358:E1361"/>
    <mergeCell ref="E1362:E1365"/>
    <mergeCell ref="E1366:E1369"/>
    <mergeCell ref="E1370:E1373"/>
    <mergeCell ref="E1334:E1337"/>
    <mergeCell ref="E1338:E1341"/>
    <mergeCell ref="E1342:E1345"/>
    <mergeCell ref="E1346:E1349"/>
    <mergeCell ref="E1350:E1353"/>
    <mergeCell ref="E1314:E1317"/>
    <mergeCell ref="E1318:E1321"/>
    <mergeCell ref="E1322:E1325"/>
    <mergeCell ref="E1326:E1329"/>
    <mergeCell ref="E1330:E1333"/>
    <mergeCell ref="E1574:E1577"/>
    <mergeCell ref="E1578:E1581"/>
    <mergeCell ref="E1582:E1585"/>
    <mergeCell ref="E1586:E1589"/>
    <mergeCell ref="E1590:E1593"/>
    <mergeCell ref="E1554:E1557"/>
    <mergeCell ref="E1558:E1561"/>
    <mergeCell ref="E1562:E1565"/>
    <mergeCell ref="E1566:E1569"/>
    <mergeCell ref="E1570:E1573"/>
    <mergeCell ref="E1534:E1537"/>
    <mergeCell ref="E1538:E1541"/>
    <mergeCell ref="E1542:E1545"/>
    <mergeCell ref="E1546:E1549"/>
    <mergeCell ref="E1550:E1553"/>
    <mergeCell ref="E1514:E1517"/>
    <mergeCell ref="E1518:E1521"/>
    <mergeCell ref="E1522:E1525"/>
    <mergeCell ref="E1526:E1529"/>
    <mergeCell ref="E1530:E1533"/>
    <mergeCell ref="E1494:E1497"/>
    <mergeCell ref="E1498:E1501"/>
    <mergeCell ref="E1502:E1505"/>
    <mergeCell ref="E1506:E1509"/>
    <mergeCell ref="E1510:E1513"/>
    <mergeCell ref="E1474:E1477"/>
    <mergeCell ref="E1478:E1481"/>
    <mergeCell ref="E1482:E1485"/>
    <mergeCell ref="E1486:E1489"/>
    <mergeCell ref="E1490:E1493"/>
    <mergeCell ref="E1454:E1457"/>
    <mergeCell ref="E1458:E1461"/>
    <mergeCell ref="E1462:E1465"/>
    <mergeCell ref="E1466:E1469"/>
    <mergeCell ref="E1470:E1473"/>
    <mergeCell ref="E1714:E1717"/>
    <mergeCell ref="E1718:E1721"/>
    <mergeCell ref="E1722:E1725"/>
    <mergeCell ref="E1726:E1729"/>
    <mergeCell ref="E1730:E1733"/>
    <mergeCell ref="E1694:E1697"/>
    <mergeCell ref="E1698:E1701"/>
    <mergeCell ref="E1702:E1705"/>
    <mergeCell ref="E1706:E1709"/>
    <mergeCell ref="E1710:E1713"/>
    <mergeCell ref="E1674:E1677"/>
    <mergeCell ref="E1678:E1681"/>
    <mergeCell ref="E1682:E1685"/>
    <mergeCell ref="E1686:E1689"/>
    <mergeCell ref="E1690:E1693"/>
    <mergeCell ref="E1654:E1657"/>
    <mergeCell ref="E1658:E1661"/>
    <mergeCell ref="E1662:E1665"/>
    <mergeCell ref="E1666:E1669"/>
    <mergeCell ref="E1670:E1673"/>
    <mergeCell ref="E1634:E1637"/>
    <mergeCell ref="E1638:E1641"/>
    <mergeCell ref="E1642:E1645"/>
    <mergeCell ref="E1646:E1649"/>
    <mergeCell ref="E1650:E1653"/>
    <mergeCell ref="E1614:E1617"/>
    <mergeCell ref="E1618:E1621"/>
    <mergeCell ref="E1622:E1625"/>
    <mergeCell ref="E1626:E1629"/>
    <mergeCell ref="E1630:E1633"/>
    <mergeCell ref="E1594:E1597"/>
    <mergeCell ref="E1598:E1601"/>
    <mergeCell ref="E1602:E1605"/>
    <mergeCell ref="E1606:E1609"/>
    <mergeCell ref="E1610:E1613"/>
    <mergeCell ref="E1854:E1857"/>
    <mergeCell ref="E1858:E1861"/>
    <mergeCell ref="E1862:E1865"/>
    <mergeCell ref="E1866:E1869"/>
    <mergeCell ref="E1870:E1873"/>
    <mergeCell ref="E1834:E1837"/>
    <mergeCell ref="E1838:E1841"/>
    <mergeCell ref="E1842:E1845"/>
    <mergeCell ref="E1846:E1849"/>
    <mergeCell ref="E1850:E1853"/>
    <mergeCell ref="E1814:E1817"/>
    <mergeCell ref="E1818:E1821"/>
    <mergeCell ref="E1822:E1825"/>
    <mergeCell ref="E1826:E1829"/>
    <mergeCell ref="E1830:E1833"/>
    <mergeCell ref="E1794:E1797"/>
    <mergeCell ref="E1798:E1801"/>
    <mergeCell ref="E1802:E1805"/>
    <mergeCell ref="E1806:E1809"/>
    <mergeCell ref="E1810:E1813"/>
    <mergeCell ref="E1774:E1777"/>
    <mergeCell ref="E1778:E1781"/>
    <mergeCell ref="E1782:E1785"/>
    <mergeCell ref="E1786:E1789"/>
    <mergeCell ref="E1790:E1793"/>
    <mergeCell ref="E1754:E1757"/>
    <mergeCell ref="E1758:E1761"/>
    <mergeCell ref="E1762:E1765"/>
    <mergeCell ref="E1766:E1769"/>
    <mergeCell ref="E1770:E1773"/>
    <mergeCell ref="E1734:E1737"/>
    <mergeCell ref="E1738:E1741"/>
    <mergeCell ref="E1742:E1745"/>
    <mergeCell ref="E1746:E1749"/>
    <mergeCell ref="E1750:E1753"/>
    <mergeCell ref="E1994:E1997"/>
    <mergeCell ref="E1998:E2001"/>
    <mergeCell ref="E2002:E2005"/>
    <mergeCell ref="E2006:E2009"/>
    <mergeCell ref="E2010:E2013"/>
    <mergeCell ref="E1974:E1977"/>
    <mergeCell ref="E1978:E1981"/>
    <mergeCell ref="E1982:E1985"/>
    <mergeCell ref="E1986:E1989"/>
    <mergeCell ref="E1990:E1993"/>
    <mergeCell ref="E1954:E1957"/>
    <mergeCell ref="E1958:E1961"/>
    <mergeCell ref="E1962:E1965"/>
    <mergeCell ref="E1966:E1969"/>
    <mergeCell ref="E1970:E1973"/>
    <mergeCell ref="E1934:E1937"/>
    <mergeCell ref="E1938:E1941"/>
    <mergeCell ref="E1942:E1945"/>
    <mergeCell ref="E1946:E1949"/>
    <mergeCell ref="E1950:E1953"/>
    <mergeCell ref="E1914:E1917"/>
    <mergeCell ref="E1918:E1921"/>
    <mergeCell ref="E1922:E1925"/>
    <mergeCell ref="E1926:E1929"/>
    <mergeCell ref="E1930:E1933"/>
    <mergeCell ref="E1894:E1897"/>
    <mergeCell ref="E1898:E1901"/>
    <mergeCell ref="E1902:E1905"/>
    <mergeCell ref="E1906:E1909"/>
    <mergeCell ref="E1910:E1913"/>
    <mergeCell ref="E1874:E1877"/>
    <mergeCell ref="E1878:E1881"/>
    <mergeCell ref="E1882:E1885"/>
    <mergeCell ref="E1886:E1889"/>
    <mergeCell ref="E1890:E1893"/>
    <mergeCell ref="E2134:E2137"/>
    <mergeCell ref="E2138:E2141"/>
    <mergeCell ref="E2142:E2145"/>
    <mergeCell ref="E2146:E2149"/>
    <mergeCell ref="E2150:E2153"/>
    <mergeCell ref="E2114:E2117"/>
    <mergeCell ref="E2118:E2121"/>
    <mergeCell ref="E2122:E2125"/>
    <mergeCell ref="E2126:E2129"/>
    <mergeCell ref="E2130:E2133"/>
    <mergeCell ref="E2094:E2097"/>
    <mergeCell ref="E2098:E2101"/>
    <mergeCell ref="E2102:E2105"/>
    <mergeCell ref="E2106:E2109"/>
    <mergeCell ref="E2110:E2113"/>
    <mergeCell ref="E2074:E2077"/>
    <mergeCell ref="E2078:E2081"/>
    <mergeCell ref="E2082:E2085"/>
    <mergeCell ref="E2086:E2089"/>
    <mergeCell ref="E2090:E2093"/>
    <mergeCell ref="E2054:E2057"/>
    <mergeCell ref="E2058:E2061"/>
    <mergeCell ref="E2062:E2065"/>
    <mergeCell ref="E2066:E2069"/>
    <mergeCell ref="E2070:E2073"/>
    <mergeCell ref="E2034:E2037"/>
    <mergeCell ref="E2038:E2041"/>
    <mergeCell ref="E2042:E2045"/>
    <mergeCell ref="E2046:E2049"/>
    <mergeCell ref="E2050:E2053"/>
    <mergeCell ref="E2014:E2017"/>
    <mergeCell ref="E2018:E2021"/>
    <mergeCell ref="E2022:E2025"/>
    <mergeCell ref="E2026:E2029"/>
    <mergeCell ref="E2030:E2033"/>
    <mergeCell ref="E2274:E2277"/>
    <mergeCell ref="E2278:E2281"/>
    <mergeCell ref="E2282:E2285"/>
    <mergeCell ref="E2286:E2289"/>
    <mergeCell ref="E2290:E2293"/>
    <mergeCell ref="E2254:E2257"/>
    <mergeCell ref="E2258:E2261"/>
    <mergeCell ref="E2262:E2265"/>
    <mergeCell ref="E2266:E2269"/>
    <mergeCell ref="E2270:E2273"/>
    <mergeCell ref="E2234:E2237"/>
    <mergeCell ref="E2238:E2241"/>
    <mergeCell ref="E2242:E2245"/>
    <mergeCell ref="E2246:E2249"/>
    <mergeCell ref="E2250:E2253"/>
    <mergeCell ref="E2214:E2217"/>
    <mergeCell ref="E2218:E2221"/>
    <mergeCell ref="E2222:E2225"/>
    <mergeCell ref="E2226:E2229"/>
    <mergeCell ref="E2230:E2233"/>
    <mergeCell ref="E2194:E2197"/>
    <mergeCell ref="E2198:E2201"/>
    <mergeCell ref="E2202:E2205"/>
    <mergeCell ref="E2206:E2209"/>
    <mergeCell ref="E2210:E2213"/>
    <mergeCell ref="E2174:E2177"/>
    <mergeCell ref="E2178:E2181"/>
    <mergeCell ref="E2182:E2185"/>
    <mergeCell ref="E2186:E2189"/>
    <mergeCell ref="E2190:E2193"/>
    <mergeCell ref="E2154:E2157"/>
    <mergeCell ref="E2158:E2161"/>
    <mergeCell ref="E2162:E2165"/>
    <mergeCell ref="E2166:E2169"/>
    <mergeCell ref="E2170:E2173"/>
    <mergeCell ref="E2414:E2417"/>
    <mergeCell ref="E2418:E2421"/>
    <mergeCell ref="E2422:E2425"/>
    <mergeCell ref="E2426:E2429"/>
    <mergeCell ref="E2430:E2433"/>
    <mergeCell ref="E2394:E2397"/>
    <mergeCell ref="E2398:E2401"/>
    <mergeCell ref="E2402:E2405"/>
    <mergeCell ref="E2406:E2409"/>
    <mergeCell ref="E2410:E2413"/>
    <mergeCell ref="E2374:E2377"/>
    <mergeCell ref="E2378:E2381"/>
    <mergeCell ref="E2382:E2385"/>
    <mergeCell ref="E2386:E2389"/>
    <mergeCell ref="E2390:E2393"/>
    <mergeCell ref="E2354:E2357"/>
    <mergeCell ref="E2358:E2361"/>
    <mergeCell ref="E2362:E2365"/>
    <mergeCell ref="E2366:E2369"/>
    <mergeCell ref="E2370:E2373"/>
    <mergeCell ref="E2334:E2337"/>
    <mergeCell ref="E2338:E2341"/>
    <mergeCell ref="E2342:E2345"/>
    <mergeCell ref="E2346:E2349"/>
    <mergeCell ref="E2350:E2353"/>
    <mergeCell ref="E2314:E2317"/>
    <mergeCell ref="E2318:E2321"/>
    <mergeCell ref="E2322:E2325"/>
    <mergeCell ref="E2326:E2329"/>
    <mergeCell ref="E2330:E2333"/>
    <mergeCell ref="E2294:E2297"/>
    <mergeCell ref="E2298:E2301"/>
    <mergeCell ref="E2302:E2305"/>
    <mergeCell ref="E2306:E2309"/>
    <mergeCell ref="E2310:E2313"/>
    <mergeCell ref="E2554:E2557"/>
    <mergeCell ref="E2558:E2561"/>
    <mergeCell ref="E2562:E2565"/>
    <mergeCell ref="E2566:E2569"/>
    <mergeCell ref="E2570:E2573"/>
    <mergeCell ref="E2534:E2537"/>
    <mergeCell ref="E2538:E2541"/>
    <mergeCell ref="E2542:E2545"/>
    <mergeCell ref="E2546:E2549"/>
    <mergeCell ref="E2550:E2553"/>
    <mergeCell ref="E2514:E2517"/>
    <mergeCell ref="E2518:E2521"/>
    <mergeCell ref="E2522:E2525"/>
    <mergeCell ref="E2526:E2529"/>
    <mergeCell ref="E2530:E2533"/>
    <mergeCell ref="E2494:E2497"/>
    <mergeCell ref="E2498:E2501"/>
    <mergeCell ref="E2502:E2505"/>
    <mergeCell ref="E2506:E2509"/>
    <mergeCell ref="E2510:E2513"/>
    <mergeCell ref="E2474:E2477"/>
    <mergeCell ref="E2478:E2481"/>
    <mergeCell ref="E2482:E2485"/>
    <mergeCell ref="E2486:E2489"/>
    <mergeCell ref="E2490:E2493"/>
    <mergeCell ref="E2454:E2457"/>
    <mergeCell ref="E2458:E2461"/>
    <mergeCell ref="E2462:E2465"/>
    <mergeCell ref="E2466:E2469"/>
    <mergeCell ref="E2470:E2473"/>
    <mergeCell ref="E2434:E2437"/>
    <mergeCell ref="E2438:E2441"/>
    <mergeCell ref="E2442:E2445"/>
    <mergeCell ref="E2446:E2449"/>
    <mergeCell ref="E2450:E2453"/>
    <mergeCell ref="E2694:E2697"/>
    <mergeCell ref="E2698:E2701"/>
    <mergeCell ref="E2702:E2705"/>
    <mergeCell ref="E2706:E2709"/>
    <mergeCell ref="E2710:E2713"/>
    <mergeCell ref="E2674:E2677"/>
    <mergeCell ref="E2678:E2681"/>
    <mergeCell ref="E2682:E2685"/>
    <mergeCell ref="E2686:E2689"/>
    <mergeCell ref="E2690:E2693"/>
    <mergeCell ref="E2654:E2657"/>
    <mergeCell ref="E2658:E2661"/>
    <mergeCell ref="E2662:E2665"/>
    <mergeCell ref="E2666:E2669"/>
    <mergeCell ref="E2670:E2673"/>
    <mergeCell ref="E2634:E2637"/>
    <mergeCell ref="E2638:E2641"/>
    <mergeCell ref="E2642:E2645"/>
    <mergeCell ref="E2646:E2649"/>
    <mergeCell ref="E2650:E2653"/>
    <mergeCell ref="E2614:E2617"/>
    <mergeCell ref="E2618:E2621"/>
    <mergeCell ref="E2622:E2625"/>
    <mergeCell ref="E2626:E2629"/>
    <mergeCell ref="E2630:E2633"/>
    <mergeCell ref="E2594:E2597"/>
    <mergeCell ref="E2598:E2601"/>
    <mergeCell ref="E2602:E2605"/>
    <mergeCell ref="E2606:E2609"/>
    <mergeCell ref="E2610:E2613"/>
    <mergeCell ref="E2574:E2577"/>
    <mergeCell ref="E2578:E2581"/>
    <mergeCell ref="E2582:E2585"/>
    <mergeCell ref="E2586:E2589"/>
    <mergeCell ref="E2590:E2593"/>
    <mergeCell ref="E2866:E2869"/>
    <mergeCell ref="E2870:E2873"/>
    <mergeCell ref="E2834:E2837"/>
    <mergeCell ref="E2838:E2841"/>
    <mergeCell ref="E2842:E2845"/>
    <mergeCell ref="E2846:E2849"/>
    <mergeCell ref="E2850:E2853"/>
    <mergeCell ref="E2814:E2817"/>
    <mergeCell ref="E2818:E2821"/>
    <mergeCell ref="E2822:E2825"/>
    <mergeCell ref="E2826:E2829"/>
    <mergeCell ref="E2830:E2833"/>
    <mergeCell ref="E2794:E2797"/>
    <mergeCell ref="E2798:E2801"/>
    <mergeCell ref="E2802:E2805"/>
    <mergeCell ref="E2806:E2809"/>
    <mergeCell ref="E2810:E2813"/>
    <mergeCell ref="E2774:E2777"/>
    <mergeCell ref="E2778:E2781"/>
    <mergeCell ref="E2782:E2785"/>
    <mergeCell ref="E2786:E2789"/>
    <mergeCell ref="E2790:E2793"/>
    <mergeCell ref="E2754:E2757"/>
    <mergeCell ref="E2758:E2761"/>
    <mergeCell ref="E2762:E2765"/>
    <mergeCell ref="E2766:E2769"/>
    <mergeCell ref="E2770:E2773"/>
    <mergeCell ref="E2734:E2737"/>
    <mergeCell ref="E2738:E2741"/>
    <mergeCell ref="E2742:E2745"/>
    <mergeCell ref="E2746:E2749"/>
    <mergeCell ref="E2750:E2753"/>
    <mergeCell ref="E2714:E2717"/>
    <mergeCell ref="E2718:E2721"/>
    <mergeCell ref="E2722:E2725"/>
    <mergeCell ref="E2726:E2729"/>
    <mergeCell ref="E2730:E2733"/>
    <mergeCell ref="E2994:E2997"/>
    <mergeCell ref="E2998:E3001"/>
    <mergeCell ref="F6:F9"/>
    <mergeCell ref="G6:G9"/>
    <mergeCell ref="H6:H9"/>
    <mergeCell ref="F14:F17"/>
    <mergeCell ref="G14:G17"/>
    <mergeCell ref="H14:H17"/>
    <mergeCell ref="F22:F25"/>
    <mergeCell ref="G22:G25"/>
    <mergeCell ref="H22:H25"/>
    <mergeCell ref="F30:F33"/>
    <mergeCell ref="G30:G33"/>
    <mergeCell ref="H30:H33"/>
    <mergeCell ref="F38:F41"/>
    <mergeCell ref="G38:G41"/>
    <mergeCell ref="E2974:E2977"/>
    <mergeCell ref="E2978:E2981"/>
    <mergeCell ref="E2982:E2985"/>
    <mergeCell ref="E2986:E2989"/>
    <mergeCell ref="E2990:E2993"/>
    <mergeCell ref="E2954:E2957"/>
    <mergeCell ref="E2958:E2961"/>
    <mergeCell ref="E2962:E2965"/>
    <mergeCell ref="E2966:E2969"/>
    <mergeCell ref="E2970:E2973"/>
    <mergeCell ref="E2934:E2937"/>
    <mergeCell ref="E2938:E2941"/>
    <mergeCell ref="E2942:E2945"/>
    <mergeCell ref="E2946:E2949"/>
    <mergeCell ref="E2950:E2953"/>
    <mergeCell ref="E2914:E2917"/>
    <mergeCell ref="E2918:E2921"/>
    <mergeCell ref="E2922:E2925"/>
    <mergeCell ref="E2926:E2929"/>
    <mergeCell ref="E2930:E2933"/>
    <mergeCell ref="E2894:E2897"/>
    <mergeCell ref="E2898:E2901"/>
    <mergeCell ref="E2902:E2905"/>
    <mergeCell ref="E2906:E2909"/>
    <mergeCell ref="E2910:E2913"/>
    <mergeCell ref="E2874:E2877"/>
    <mergeCell ref="E2878:E2881"/>
    <mergeCell ref="E2882:E2885"/>
    <mergeCell ref="E2886:E2889"/>
    <mergeCell ref="E2890:E2893"/>
    <mergeCell ref="E2854:E2857"/>
    <mergeCell ref="E2858:E2861"/>
    <mergeCell ref="E2862:E2865"/>
    <mergeCell ref="F62:F65"/>
    <mergeCell ref="G62:G65"/>
    <mergeCell ref="H62:H65"/>
    <mergeCell ref="F66:F69"/>
    <mergeCell ref="G66:G69"/>
    <mergeCell ref="H66:H69"/>
    <mergeCell ref="F54:F57"/>
    <mergeCell ref="G54:G57"/>
    <mergeCell ref="H54:H57"/>
    <mergeCell ref="F58:F61"/>
    <mergeCell ref="G58:G61"/>
    <mergeCell ref="H58:H61"/>
    <mergeCell ref="F46:F49"/>
    <mergeCell ref="G46:G49"/>
    <mergeCell ref="H46:H49"/>
    <mergeCell ref="I102:I105"/>
    <mergeCell ref="F106:F109"/>
    <mergeCell ref="G106:G109"/>
    <mergeCell ref="H106:H109"/>
    <mergeCell ref="I106:I109"/>
    <mergeCell ref="F94:F97"/>
    <mergeCell ref="G94:G97"/>
    <mergeCell ref="H94:H97"/>
    <mergeCell ref="I94:I97"/>
    <mergeCell ref="F98:F101"/>
    <mergeCell ref="G98:G101"/>
    <mergeCell ref="H98:H101"/>
    <mergeCell ref="I98:I101"/>
    <mergeCell ref="F86:F89"/>
    <mergeCell ref="G86:G89"/>
    <mergeCell ref="H86:H89"/>
    <mergeCell ref="I86:I89"/>
    <mergeCell ref="F90:F93"/>
    <mergeCell ref="G90:G93"/>
    <mergeCell ref="H90:H93"/>
    <mergeCell ref="I90:I93"/>
    <mergeCell ref="F78:F81"/>
    <mergeCell ref="G78:G81"/>
    <mergeCell ref="H78:H81"/>
    <mergeCell ref="I78:I81"/>
    <mergeCell ref="F82:F85"/>
    <mergeCell ref="G82:G85"/>
    <mergeCell ref="H82:H85"/>
    <mergeCell ref="I82:I85"/>
    <mergeCell ref="F70:F73"/>
    <mergeCell ref="G70:G73"/>
    <mergeCell ref="H70:H73"/>
    <mergeCell ref="I70:I73"/>
    <mergeCell ref="F74:F77"/>
    <mergeCell ref="G74:G77"/>
    <mergeCell ref="H74:H77"/>
    <mergeCell ref="I74:I77"/>
    <mergeCell ref="F142:F145"/>
    <mergeCell ref="G142:G145"/>
    <mergeCell ref="H142:H145"/>
    <mergeCell ref="I142:I145"/>
    <mergeCell ref="F146:F149"/>
    <mergeCell ref="G146:G149"/>
    <mergeCell ref="H146:H149"/>
    <mergeCell ref="I146:I149"/>
    <mergeCell ref="F134:F137"/>
    <mergeCell ref="G134:G137"/>
    <mergeCell ref="H134:H137"/>
    <mergeCell ref="I134:I137"/>
    <mergeCell ref="F138:F141"/>
    <mergeCell ref="G138:G141"/>
    <mergeCell ref="H138:H141"/>
    <mergeCell ref="I138:I141"/>
    <mergeCell ref="F126:F129"/>
    <mergeCell ref="G126:G129"/>
    <mergeCell ref="H126:H129"/>
    <mergeCell ref="I126:I129"/>
    <mergeCell ref="F130:F133"/>
    <mergeCell ref="G130:G133"/>
    <mergeCell ref="H130:H133"/>
    <mergeCell ref="I130:I133"/>
    <mergeCell ref="F118:F121"/>
    <mergeCell ref="G118:G121"/>
    <mergeCell ref="H118:H121"/>
    <mergeCell ref="I118:I121"/>
    <mergeCell ref="F122:F125"/>
    <mergeCell ref="G122:G125"/>
    <mergeCell ref="H122:H125"/>
    <mergeCell ref="I122:I125"/>
    <mergeCell ref="F110:F113"/>
    <mergeCell ref="G110:G113"/>
    <mergeCell ref="H110:H113"/>
    <mergeCell ref="I110:I113"/>
    <mergeCell ref="F114:F117"/>
    <mergeCell ref="G114:G117"/>
    <mergeCell ref="H114:H117"/>
    <mergeCell ref="I114:I117"/>
    <mergeCell ref="F182:F185"/>
    <mergeCell ref="G182:G185"/>
    <mergeCell ref="H182:H185"/>
    <mergeCell ref="I182:I185"/>
    <mergeCell ref="F186:F189"/>
    <mergeCell ref="G186:G189"/>
    <mergeCell ref="H186:H189"/>
    <mergeCell ref="I186:I189"/>
    <mergeCell ref="F174:F177"/>
    <mergeCell ref="G174:G177"/>
    <mergeCell ref="H174:H177"/>
    <mergeCell ref="I174:I177"/>
    <mergeCell ref="F178:F181"/>
    <mergeCell ref="G178:G181"/>
    <mergeCell ref="H178:H181"/>
    <mergeCell ref="I178:I181"/>
    <mergeCell ref="F166:F169"/>
    <mergeCell ref="G166:G169"/>
    <mergeCell ref="H166:H169"/>
    <mergeCell ref="I166:I169"/>
    <mergeCell ref="F170:F173"/>
    <mergeCell ref="G170:G173"/>
    <mergeCell ref="H170:H173"/>
    <mergeCell ref="I170:I173"/>
    <mergeCell ref="F158:F161"/>
    <mergeCell ref="G158:G161"/>
    <mergeCell ref="H158:H161"/>
    <mergeCell ref="I158:I161"/>
    <mergeCell ref="F162:F165"/>
    <mergeCell ref="G162:G165"/>
    <mergeCell ref="H162:H165"/>
    <mergeCell ref="I162:I165"/>
    <mergeCell ref="F150:F153"/>
    <mergeCell ref="G150:G153"/>
    <mergeCell ref="H150:H153"/>
    <mergeCell ref="I150:I153"/>
    <mergeCell ref="F154:F157"/>
    <mergeCell ref="G154:G157"/>
    <mergeCell ref="H154:H157"/>
    <mergeCell ref="I154:I157"/>
    <mergeCell ref="F222:F225"/>
    <mergeCell ref="G222:G225"/>
    <mergeCell ref="H222:H225"/>
    <mergeCell ref="I222:I225"/>
    <mergeCell ref="F226:F229"/>
    <mergeCell ref="G226:G229"/>
    <mergeCell ref="H226:H229"/>
    <mergeCell ref="I226:I229"/>
    <mergeCell ref="F214:F217"/>
    <mergeCell ref="G214:G217"/>
    <mergeCell ref="H214:H217"/>
    <mergeCell ref="I214:I217"/>
    <mergeCell ref="F218:F221"/>
    <mergeCell ref="G218:G221"/>
    <mergeCell ref="H218:H221"/>
    <mergeCell ref="I218:I221"/>
    <mergeCell ref="F206:F209"/>
    <mergeCell ref="G206:G209"/>
    <mergeCell ref="H206:H209"/>
    <mergeCell ref="I206:I209"/>
    <mergeCell ref="F210:F213"/>
    <mergeCell ref="G210:G213"/>
    <mergeCell ref="H210:H213"/>
    <mergeCell ref="I210:I213"/>
    <mergeCell ref="F198:F201"/>
    <mergeCell ref="G198:G201"/>
    <mergeCell ref="H198:H201"/>
    <mergeCell ref="I198:I201"/>
    <mergeCell ref="F202:F205"/>
    <mergeCell ref="G202:G205"/>
    <mergeCell ref="H202:H205"/>
    <mergeCell ref="I202:I205"/>
    <mergeCell ref="F190:F193"/>
    <mergeCell ref="G190:G193"/>
    <mergeCell ref="H190:H193"/>
    <mergeCell ref="I190:I193"/>
    <mergeCell ref="F194:F197"/>
    <mergeCell ref="G194:G197"/>
    <mergeCell ref="H194:H197"/>
    <mergeCell ref="I194:I197"/>
    <mergeCell ref="F262:F265"/>
    <mergeCell ref="G262:G265"/>
    <mergeCell ref="H262:H265"/>
    <mergeCell ref="I262:I265"/>
    <mergeCell ref="F266:F269"/>
    <mergeCell ref="G266:G269"/>
    <mergeCell ref="H266:H269"/>
    <mergeCell ref="I266:I269"/>
    <mergeCell ref="F254:F257"/>
    <mergeCell ref="G254:G257"/>
    <mergeCell ref="H254:H257"/>
    <mergeCell ref="I254:I257"/>
    <mergeCell ref="F258:F261"/>
    <mergeCell ref="G258:G261"/>
    <mergeCell ref="H258:H261"/>
    <mergeCell ref="I258:I261"/>
    <mergeCell ref="F246:F249"/>
    <mergeCell ref="G246:G249"/>
    <mergeCell ref="H246:H249"/>
    <mergeCell ref="I246:I249"/>
    <mergeCell ref="F250:F253"/>
    <mergeCell ref="G250:G253"/>
    <mergeCell ref="H250:H253"/>
    <mergeCell ref="I250:I253"/>
    <mergeCell ref="F238:F241"/>
    <mergeCell ref="G238:G241"/>
    <mergeCell ref="H238:H241"/>
    <mergeCell ref="I238:I241"/>
    <mergeCell ref="F242:F245"/>
    <mergeCell ref="G242:G245"/>
    <mergeCell ref="H242:H245"/>
    <mergeCell ref="I242:I245"/>
    <mergeCell ref="F230:F233"/>
    <mergeCell ref="G230:G233"/>
    <mergeCell ref="H230:H233"/>
    <mergeCell ref="I230:I233"/>
    <mergeCell ref="F234:F237"/>
    <mergeCell ref="G234:G237"/>
    <mergeCell ref="H234:H237"/>
    <mergeCell ref="I234:I237"/>
    <mergeCell ref="F302:F305"/>
    <mergeCell ref="G302:G305"/>
    <mergeCell ref="H302:H305"/>
    <mergeCell ref="I302:I305"/>
    <mergeCell ref="F306:F309"/>
    <mergeCell ref="G306:G309"/>
    <mergeCell ref="H306:H309"/>
    <mergeCell ref="I306:I309"/>
    <mergeCell ref="F294:F297"/>
    <mergeCell ref="G294:G297"/>
    <mergeCell ref="H294:H297"/>
    <mergeCell ref="I294:I297"/>
    <mergeCell ref="F298:F301"/>
    <mergeCell ref="G298:G301"/>
    <mergeCell ref="H298:H301"/>
    <mergeCell ref="I298:I301"/>
    <mergeCell ref="F286:F289"/>
    <mergeCell ref="G286:G289"/>
    <mergeCell ref="H286:H289"/>
    <mergeCell ref="I286:I289"/>
    <mergeCell ref="F290:F293"/>
    <mergeCell ref="G290:G293"/>
    <mergeCell ref="H290:H293"/>
    <mergeCell ref="I290:I293"/>
    <mergeCell ref="F278:F281"/>
    <mergeCell ref="G278:G281"/>
    <mergeCell ref="H278:H281"/>
    <mergeCell ref="I278:I281"/>
    <mergeCell ref="F282:F285"/>
    <mergeCell ref="G282:G285"/>
    <mergeCell ref="H282:H285"/>
    <mergeCell ref="I282:I285"/>
    <mergeCell ref="F270:F273"/>
    <mergeCell ref="G270:G273"/>
    <mergeCell ref="H270:H273"/>
    <mergeCell ref="I270:I273"/>
    <mergeCell ref="F274:F277"/>
    <mergeCell ref="G274:G277"/>
    <mergeCell ref="H274:H277"/>
    <mergeCell ref="I274:I277"/>
    <mergeCell ref="F342:F345"/>
    <mergeCell ref="G342:G345"/>
    <mergeCell ref="H342:H345"/>
    <mergeCell ref="I342:I345"/>
    <mergeCell ref="F346:F349"/>
    <mergeCell ref="G346:G349"/>
    <mergeCell ref="H346:H349"/>
    <mergeCell ref="I346:I349"/>
    <mergeCell ref="F334:F337"/>
    <mergeCell ref="G334:G337"/>
    <mergeCell ref="H334:H337"/>
    <mergeCell ref="I334:I337"/>
    <mergeCell ref="F338:F341"/>
    <mergeCell ref="G338:G341"/>
    <mergeCell ref="H338:H341"/>
    <mergeCell ref="I338:I341"/>
    <mergeCell ref="F326:F329"/>
    <mergeCell ref="G326:G329"/>
    <mergeCell ref="H326:H329"/>
    <mergeCell ref="I326:I329"/>
    <mergeCell ref="F330:F333"/>
    <mergeCell ref="G330:G333"/>
    <mergeCell ref="H330:H333"/>
    <mergeCell ref="I330:I333"/>
    <mergeCell ref="F318:F321"/>
    <mergeCell ref="G318:G321"/>
    <mergeCell ref="H318:H321"/>
    <mergeCell ref="I318:I321"/>
    <mergeCell ref="F322:F325"/>
    <mergeCell ref="G322:G325"/>
    <mergeCell ref="H322:H325"/>
    <mergeCell ref="I322:I325"/>
    <mergeCell ref="F310:F313"/>
    <mergeCell ref="G310:G313"/>
    <mergeCell ref="H310:H313"/>
    <mergeCell ref="I310:I313"/>
    <mergeCell ref="F314:F317"/>
    <mergeCell ref="G314:G317"/>
    <mergeCell ref="H314:H317"/>
    <mergeCell ref="I314:I317"/>
    <mergeCell ref="F382:F385"/>
    <mergeCell ref="G382:G385"/>
    <mergeCell ref="H382:H385"/>
    <mergeCell ref="I382:I385"/>
    <mergeCell ref="F386:F389"/>
    <mergeCell ref="G386:G389"/>
    <mergeCell ref="H386:H389"/>
    <mergeCell ref="I386:I389"/>
    <mergeCell ref="F374:F377"/>
    <mergeCell ref="G374:G377"/>
    <mergeCell ref="H374:H377"/>
    <mergeCell ref="I374:I377"/>
    <mergeCell ref="F378:F381"/>
    <mergeCell ref="G378:G381"/>
    <mergeCell ref="H378:H381"/>
    <mergeCell ref="I378:I381"/>
    <mergeCell ref="F366:F369"/>
    <mergeCell ref="G366:G369"/>
    <mergeCell ref="H366:H369"/>
    <mergeCell ref="I366:I369"/>
    <mergeCell ref="F370:F373"/>
    <mergeCell ref="G370:G373"/>
    <mergeCell ref="H370:H373"/>
    <mergeCell ref="I370:I373"/>
    <mergeCell ref="F358:F361"/>
    <mergeCell ref="G358:G361"/>
    <mergeCell ref="H358:H361"/>
    <mergeCell ref="I358:I361"/>
    <mergeCell ref="F362:F365"/>
    <mergeCell ref="G362:G365"/>
    <mergeCell ref="H362:H365"/>
    <mergeCell ref="I362:I365"/>
    <mergeCell ref="F350:F353"/>
    <mergeCell ref="G350:G353"/>
    <mergeCell ref="H350:H353"/>
    <mergeCell ref="I350:I353"/>
    <mergeCell ref="F354:F357"/>
    <mergeCell ref="G354:G357"/>
    <mergeCell ref="H354:H357"/>
    <mergeCell ref="I354:I357"/>
    <mergeCell ref="F422:F425"/>
    <mergeCell ref="G422:G425"/>
    <mergeCell ref="H422:H425"/>
    <mergeCell ref="I422:I425"/>
    <mergeCell ref="F426:F429"/>
    <mergeCell ref="G426:G429"/>
    <mergeCell ref="H426:H429"/>
    <mergeCell ref="I426:I429"/>
    <mergeCell ref="F414:F417"/>
    <mergeCell ref="G414:G417"/>
    <mergeCell ref="H414:H417"/>
    <mergeCell ref="I414:I417"/>
    <mergeCell ref="F418:F421"/>
    <mergeCell ref="G418:G421"/>
    <mergeCell ref="H418:H421"/>
    <mergeCell ref="I418:I421"/>
    <mergeCell ref="F406:F409"/>
    <mergeCell ref="G406:G409"/>
    <mergeCell ref="H406:H409"/>
    <mergeCell ref="I406:I409"/>
    <mergeCell ref="F410:F413"/>
    <mergeCell ref="G410:G413"/>
    <mergeCell ref="H410:H413"/>
    <mergeCell ref="I410:I413"/>
    <mergeCell ref="F398:F401"/>
    <mergeCell ref="G398:G401"/>
    <mergeCell ref="H398:H401"/>
    <mergeCell ref="I398:I401"/>
    <mergeCell ref="F402:F405"/>
    <mergeCell ref="G402:G405"/>
    <mergeCell ref="H402:H405"/>
    <mergeCell ref="I402:I405"/>
    <mergeCell ref="F390:F393"/>
    <mergeCell ref="G390:G393"/>
    <mergeCell ref="H390:H393"/>
    <mergeCell ref="I390:I393"/>
    <mergeCell ref="F394:F397"/>
    <mergeCell ref="G394:G397"/>
    <mergeCell ref="H394:H397"/>
    <mergeCell ref="I394:I397"/>
    <mergeCell ref="F462:F465"/>
    <mergeCell ref="G462:G465"/>
    <mergeCell ref="H462:H465"/>
    <mergeCell ref="I462:I465"/>
    <mergeCell ref="F466:F469"/>
    <mergeCell ref="G466:G469"/>
    <mergeCell ref="H466:H469"/>
    <mergeCell ref="I466:I469"/>
    <mergeCell ref="F454:F457"/>
    <mergeCell ref="G454:G457"/>
    <mergeCell ref="H454:H457"/>
    <mergeCell ref="I454:I457"/>
    <mergeCell ref="F458:F461"/>
    <mergeCell ref="G458:G461"/>
    <mergeCell ref="H458:H461"/>
    <mergeCell ref="I458:I461"/>
    <mergeCell ref="F446:F449"/>
    <mergeCell ref="G446:G449"/>
    <mergeCell ref="H446:H449"/>
    <mergeCell ref="I446:I449"/>
    <mergeCell ref="F450:F453"/>
    <mergeCell ref="G450:G453"/>
    <mergeCell ref="H450:H453"/>
    <mergeCell ref="I450:I453"/>
    <mergeCell ref="F438:F441"/>
    <mergeCell ref="G438:G441"/>
    <mergeCell ref="H438:H441"/>
    <mergeCell ref="I438:I441"/>
    <mergeCell ref="F442:F445"/>
    <mergeCell ref="G442:G445"/>
    <mergeCell ref="H442:H445"/>
    <mergeCell ref="I442:I445"/>
    <mergeCell ref="F430:F433"/>
    <mergeCell ref="G430:G433"/>
    <mergeCell ref="H430:H433"/>
    <mergeCell ref="I430:I433"/>
    <mergeCell ref="F434:F437"/>
    <mergeCell ref="G434:G437"/>
    <mergeCell ref="H434:H437"/>
    <mergeCell ref="I434:I437"/>
    <mergeCell ref="F502:F505"/>
    <mergeCell ref="G502:G505"/>
    <mergeCell ref="H502:H505"/>
    <mergeCell ref="I502:I505"/>
    <mergeCell ref="F506:F509"/>
    <mergeCell ref="G506:G509"/>
    <mergeCell ref="H506:H509"/>
    <mergeCell ref="I506:I509"/>
    <mergeCell ref="F494:F497"/>
    <mergeCell ref="G494:G497"/>
    <mergeCell ref="H494:H497"/>
    <mergeCell ref="I494:I497"/>
    <mergeCell ref="F498:F501"/>
    <mergeCell ref="G498:G501"/>
    <mergeCell ref="H498:H501"/>
    <mergeCell ref="I498:I501"/>
    <mergeCell ref="F486:F489"/>
    <mergeCell ref="G486:G489"/>
    <mergeCell ref="H486:H489"/>
    <mergeCell ref="I486:I489"/>
    <mergeCell ref="F490:F493"/>
    <mergeCell ref="G490:G493"/>
    <mergeCell ref="H490:H493"/>
    <mergeCell ref="I490:I493"/>
    <mergeCell ref="F478:F481"/>
    <mergeCell ref="G478:G481"/>
    <mergeCell ref="H478:H481"/>
    <mergeCell ref="I478:I481"/>
    <mergeCell ref="F482:F485"/>
    <mergeCell ref="G482:G485"/>
    <mergeCell ref="H482:H485"/>
    <mergeCell ref="I482:I485"/>
    <mergeCell ref="F470:F473"/>
    <mergeCell ref="G470:G473"/>
    <mergeCell ref="H470:H473"/>
    <mergeCell ref="I470:I473"/>
    <mergeCell ref="F474:F477"/>
    <mergeCell ref="G474:G477"/>
    <mergeCell ref="H474:H477"/>
    <mergeCell ref="I474:I477"/>
    <mergeCell ref="F542:F545"/>
    <mergeCell ref="G542:G545"/>
    <mergeCell ref="H542:H545"/>
    <mergeCell ref="I542:I545"/>
    <mergeCell ref="F546:F549"/>
    <mergeCell ref="G546:G549"/>
    <mergeCell ref="H546:H549"/>
    <mergeCell ref="I546:I549"/>
    <mergeCell ref="F534:F537"/>
    <mergeCell ref="G534:G537"/>
    <mergeCell ref="H534:H537"/>
    <mergeCell ref="I534:I537"/>
    <mergeCell ref="F538:F541"/>
    <mergeCell ref="G538:G541"/>
    <mergeCell ref="H538:H541"/>
    <mergeCell ref="I538:I541"/>
    <mergeCell ref="F526:F529"/>
    <mergeCell ref="G526:G529"/>
    <mergeCell ref="H526:H529"/>
    <mergeCell ref="I526:I529"/>
    <mergeCell ref="F530:F533"/>
    <mergeCell ref="G530:G533"/>
    <mergeCell ref="H530:H533"/>
    <mergeCell ref="I530:I533"/>
    <mergeCell ref="F518:F521"/>
    <mergeCell ref="G518:G521"/>
    <mergeCell ref="H518:H521"/>
    <mergeCell ref="I518:I521"/>
    <mergeCell ref="F522:F525"/>
    <mergeCell ref="G522:G525"/>
    <mergeCell ref="H522:H525"/>
    <mergeCell ref="I522:I525"/>
    <mergeCell ref="F510:F513"/>
    <mergeCell ref="G510:G513"/>
    <mergeCell ref="H510:H513"/>
    <mergeCell ref="I510:I513"/>
    <mergeCell ref="F514:F517"/>
    <mergeCell ref="G514:G517"/>
    <mergeCell ref="H514:H517"/>
    <mergeCell ref="I514:I517"/>
    <mergeCell ref="F582:F585"/>
    <mergeCell ref="G582:G585"/>
    <mergeCell ref="H582:H585"/>
    <mergeCell ref="I582:I585"/>
    <mergeCell ref="F586:F589"/>
    <mergeCell ref="G586:G589"/>
    <mergeCell ref="H586:H589"/>
    <mergeCell ref="I586:I589"/>
    <mergeCell ref="F574:F577"/>
    <mergeCell ref="G574:G577"/>
    <mergeCell ref="H574:H577"/>
    <mergeCell ref="I574:I577"/>
    <mergeCell ref="F578:F581"/>
    <mergeCell ref="G578:G581"/>
    <mergeCell ref="H578:H581"/>
    <mergeCell ref="I578:I581"/>
    <mergeCell ref="F566:F569"/>
    <mergeCell ref="G566:G569"/>
    <mergeCell ref="H566:H569"/>
    <mergeCell ref="I566:I569"/>
    <mergeCell ref="F570:F573"/>
    <mergeCell ref="G570:G573"/>
    <mergeCell ref="H570:H573"/>
    <mergeCell ref="I570:I573"/>
    <mergeCell ref="F558:F561"/>
    <mergeCell ref="G558:G561"/>
    <mergeCell ref="H558:H561"/>
    <mergeCell ref="I558:I561"/>
    <mergeCell ref="F562:F565"/>
    <mergeCell ref="G562:G565"/>
    <mergeCell ref="H562:H565"/>
    <mergeCell ref="I562:I565"/>
    <mergeCell ref="F550:F553"/>
    <mergeCell ref="G550:G553"/>
    <mergeCell ref="H550:H553"/>
    <mergeCell ref="I550:I553"/>
    <mergeCell ref="F554:F557"/>
    <mergeCell ref="G554:G557"/>
    <mergeCell ref="H554:H557"/>
    <mergeCell ref="I554:I557"/>
    <mergeCell ref="F622:F625"/>
    <mergeCell ref="G622:G625"/>
    <mergeCell ref="H622:H625"/>
    <mergeCell ref="I622:I625"/>
    <mergeCell ref="F626:F629"/>
    <mergeCell ref="G626:G629"/>
    <mergeCell ref="H626:H629"/>
    <mergeCell ref="I626:I629"/>
    <mergeCell ref="F614:F617"/>
    <mergeCell ref="G614:G617"/>
    <mergeCell ref="H614:H617"/>
    <mergeCell ref="I614:I617"/>
    <mergeCell ref="F618:F621"/>
    <mergeCell ref="G618:G621"/>
    <mergeCell ref="H618:H621"/>
    <mergeCell ref="I618:I621"/>
    <mergeCell ref="F606:F609"/>
    <mergeCell ref="G606:G609"/>
    <mergeCell ref="H606:H609"/>
    <mergeCell ref="I606:I609"/>
    <mergeCell ref="F610:F613"/>
    <mergeCell ref="G610:G613"/>
    <mergeCell ref="H610:H613"/>
    <mergeCell ref="I610:I613"/>
    <mergeCell ref="F598:F601"/>
    <mergeCell ref="G598:G601"/>
    <mergeCell ref="H598:H601"/>
    <mergeCell ref="I598:I601"/>
    <mergeCell ref="F602:F605"/>
    <mergeCell ref="G602:G605"/>
    <mergeCell ref="H602:H605"/>
    <mergeCell ref="I602:I605"/>
    <mergeCell ref="F590:F593"/>
    <mergeCell ref="G590:G593"/>
    <mergeCell ref="H590:H593"/>
    <mergeCell ref="I590:I593"/>
    <mergeCell ref="F594:F597"/>
    <mergeCell ref="G594:G597"/>
    <mergeCell ref="H594:H597"/>
    <mergeCell ref="I594:I597"/>
    <mergeCell ref="F662:F665"/>
    <mergeCell ref="G662:G665"/>
    <mergeCell ref="H662:H665"/>
    <mergeCell ref="I662:I665"/>
    <mergeCell ref="F666:F669"/>
    <mergeCell ref="G666:G669"/>
    <mergeCell ref="H666:H669"/>
    <mergeCell ref="I666:I669"/>
    <mergeCell ref="F654:F657"/>
    <mergeCell ref="G654:G657"/>
    <mergeCell ref="H654:H657"/>
    <mergeCell ref="I654:I657"/>
    <mergeCell ref="F658:F661"/>
    <mergeCell ref="G658:G661"/>
    <mergeCell ref="H658:H661"/>
    <mergeCell ref="I658:I661"/>
    <mergeCell ref="F646:F649"/>
    <mergeCell ref="G646:G649"/>
    <mergeCell ref="H646:H649"/>
    <mergeCell ref="I646:I649"/>
    <mergeCell ref="F650:F653"/>
    <mergeCell ref="G650:G653"/>
    <mergeCell ref="H650:H653"/>
    <mergeCell ref="I650:I653"/>
    <mergeCell ref="F638:F641"/>
    <mergeCell ref="G638:G641"/>
    <mergeCell ref="H638:H641"/>
    <mergeCell ref="I638:I641"/>
    <mergeCell ref="F642:F645"/>
    <mergeCell ref="G642:G645"/>
    <mergeCell ref="H642:H645"/>
    <mergeCell ref="I642:I645"/>
    <mergeCell ref="F630:F633"/>
    <mergeCell ref="G630:G633"/>
    <mergeCell ref="H630:H633"/>
    <mergeCell ref="I630:I633"/>
    <mergeCell ref="F634:F637"/>
    <mergeCell ref="G634:G637"/>
    <mergeCell ref="H634:H637"/>
    <mergeCell ref="I634:I637"/>
    <mergeCell ref="F702:F705"/>
    <mergeCell ref="G702:G705"/>
    <mergeCell ref="H702:H705"/>
    <mergeCell ref="I702:I705"/>
    <mergeCell ref="F706:F709"/>
    <mergeCell ref="G706:G709"/>
    <mergeCell ref="H706:H709"/>
    <mergeCell ref="I706:I709"/>
    <mergeCell ref="F694:F697"/>
    <mergeCell ref="G694:G697"/>
    <mergeCell ref="H694:H697"/>
    <mergeCell ref="I694:I697"/>
    <mergeCell ref="F698:F701"/>
    <mergeCell ref="G698:G701"/>
    <mergeCell ref="H698:H701"/>
    <mergeCell ref="I698:I701"/>
    <mergeCell ref="F686:F689"/>
    <mergeCell ref="G686:G689"/>
    <mergeCell ref="H686:H689"/>
    <mergeCell ref="I686:I689"/>
    <mergeCell ref="F690:F693"/>
    <mergeCell ref="G690:G693"/>
    <mergeCell ref="H690:H693"/>
    <mergeCell ref="I690:I693"/>
    <mergeCell ref="F678:F681"/>
    <mergeCell ref="G678:G681"/>
    <mergeCell ref="H678:H681"/>
    <mergeCell ref="I678:I681"/>
    <mergeCell ref="F682:F685"/>
    <mergeCell ref="G682:G685"/>
    <mergeCell ref="H682:H685"/>
    <mergeCell ref="I682:I685"/>
    <mergeCell ref="F670:F673"/>
    <mergeCell ref="G670:G673"/>
    <mergeCell ref="H670:H673"/>
    <mergeCell ref="I670:I673"/>
    <mergeCell ref="F674:F677"/>
    <mergeCell ref="G674:G677"/>
    <mergeCell ref="H674:H677"/>
    <mergeCell ref="I674:I677"/>
    <mergeCell ref="F742:F745"/>
    <mergeCell ref="G742:G745"/>
    <mergeCell ref="H742:H745"/>
    <mergeCell ref="I742:I745"/>
    <mergeCell ref="F746:F749"/>
    <mergeCell ref="G746:G749"/>
    <mergeCell ref="H746:H749"/>
    <mergeCell ref="I746:I749"/>
    <mergeCell ref="F734:F737"/>
    <mergeCell ref="G734:G737"/>
    <mergeCell ref="H734:H737"/>
    <mergeCell ref="I734:I737"/>
    <mergeCell ref="F738:F741"/>
    <mergeCell ref="G738:G741"/>
    <mergeCell ref="H738:H741"/>
    <mergeCell ref="I738:I741"/>
    <mergeCell ref="F726:F729"/>
    <mergeCell ref="G726:G729"/>
    <mergeCell ref="H726:H729"/>
    <mergeCell ref="I726:I729"/>
    <mergeCell ref="F730:F733"/>
    <mergeCell ref="G730:G733"/>
    <mergeCell ref="H730:H733"/>
    <mergeCell ref="I730:I733"/>
    <mergeCell ref="F718:F721"/>
    <mergeCell ref="G718:G721"/>
    <mergeCell ref="H718:H721"/>
    <mergeCell ref="I718:I721"/>
    <mergeCell ref="F722:F725"/>
    <mergeCell ref="G722:G725"/>
    <mergeCell ref="H722:H725"/>
    <mergeCell ref="I722:I725"/>
    <mergeCell ref="F710:F713"/>
    <mergeCell ref="G710:G713"/>
    <mergeCell ref="H710:H713"/>
    <mergeCell ref="I710:I713"/>
    <mergeCell ref="F714:F717"/>
    <mergeCell ref="G714:G717"/>
    <mergeCell ref="H714:H717"/>
    <mergeCell ref="I714:I717"/>
    <mergeCell ref="F782:F785"/>
    <mergeCell ref="G782:G785"/>
    <mergeCell ref="H782:H785"/>
    <mergeCell ref="I782:I785"/>
    <mergeCell ref="F786:F789"/>
    <mergeCell ref="G786:G789"/>
    <mergeCell ref="H786:H789"/>
    <mergeCell ref="I786:I789"/>
    <mergeCell ref="F774:F777"/>
    <mergeCell ref="G774:G777"/>
    <mergeCell ref="H774:H777"/>
    <mergeCell ref="I774:I777"/>
    <mergeCell ref="F778:F781"/>
    <mergeCell ref="G778:G781"/>
    <mergeCell ref="H778:H781"/>
    <mergeCell ref="I778:I781"/>
    <mergeCell ref="F766:F769"/>
    <mergeCell ref="G766:G769"/>
    <mergeCell ref="H766:H769"/>
    <mergeCell ref="I766:I769"/>
    <mergeCell ref="F770:F773"/>
    <mergeCell ref="G770:G773"/>
    <mergeCell ref="H770:H773"/>
    <mergeCell ref="I770:I773"/>
    <mergeCell ref="F758:F761"/>
    <mergeCell ref="G758:G761"/>
    <mergeCell ref="H758:H761"/>
    <mergeCell ref="I758:I761"/>
    <mergeCell ref="F762:F765"/>
    <mergeCell ref="G762:G765"/>
    <mergeCell ref="H762:H765"/>
    <mergeCell ref="I762:I765"/>
    <mergeCell ref="F750:F753"/>
    <mergeCell ref="G750:G753"/>
    <mergeCell ref="H750:H753"/>
    <mergeCell ref="I750:I753"/>
    <mergeCell ref="F754:F757"/>
    <mergeCell ref="G754:G757"/>
    <mergeCell ref="H754:H757"/>
    <mergeCell ref="I754:I757"/>
    <mergeCell ref="F822:F825"/>
    <mergeCell ref="G822:G825"/>
    <mergeCell ref="H822:H825"/>
    <mergeCell ref="I822:I825"/>
    <mergeCell ref="F826:F829"/>
    <mergeCell ref="G826:G829"/>
    <mergeCell ref="H826:H829"/>
    <mergeCell ref="I826:I829"/>
    <mergeCell ref="F814:F817"/>
    <mergeCell ref="G814:G817"/>
    <mergeCell ref="H814:H817"/>
    <mergeCell ref="I814:I817"/>
    <mergeCell ref="F818:F821"/>
    <mergeCell ref="G818:G821"/>
    <mergeCell ref="H818:H821"/>
    <mergeCell ref="I818:I821"/>
    <mergeCell ref="F806:F809"/>
    <mergeCell ref="G806:G809"/>
    <mergeCell ref="H806:H809"/>
    <mergeCell ref="I806:I809"/>
    <mergeCell ref="F810:F813"/>
    <mergeCell ref="G810:G813"/>
    <mergeCell ref="H810:H813"/>
    <mergeCell ref="I810:I813"/>
    <mergeCell ref="F798:F801"/>
    <mergeCell ref="G798:G801"/>
    <mergeCell ref="H798:H801"/>
    <mergeCell ref="I798:I801"/>
    <mergeCell ref="F802:F805"/>
    <mergeCell ref="G802:G805"/>
    <mergeCell ref="H802:H805"/>
    <mergeCell ref="I802:I805"/>
    <mergeCell ref="F790:F793"/>
    <mergeCell ref="G790:G793"/>
    <mergeCell ref="H790:H793"/>
    <mergeCell ref="I790:I793"/>
    <mergeCell ref="F794:F797"/>
    <mergeCell ref="G794:G797"/>
    <mergeCell ref="H794:H797"/>
    <mergeCell ref="I794:I797"/>
    <mergeCell ref="F862:F865"/>
    <mergeCell ref="G862:G865"/>
    <mergeCell ref="H862:H865"/>
    <mergeCell ref="I862:I865"/>
    <mergeCell ref="F866:F869"/>
    <mergeCell ref="G866:G869"/>
    <mergeCell ref="H866:H869"/>
    <mergeCell ref="I866:I869"/>
    <mergeCell ref="F854:F857"/>
    <mergeCell ref="G854:G857"/>
    <mergeCell ref="H854:H857"/>
    <mergeCell ref="I854:I857"/>
    <mergeCell ref="F858:F861"/>
    <mergeCell ref="G858:G861"/>
    <mergeCell ref="H858:H861"/>
    <mergeCell ref="I858:I861"/>
    <mergeCell ref="F846:F849"/>
    <mergeCell ref="G846:G849"/>
    <mergeCell ref="H846:H849"/>
    <mergeCell ref="I846:I849"/>
    <mergeCell ref="F850:F853"/>
    <mergeCell ref="G850:G853"/>
    <mergeCell ref="H850:H853"/>
    <mergeCell ref="I850:I853"/>
    <mergeCell ref="F838:F841"/>
    <mergeCell ref="G838:G841"/>
    <mergeCell ref="H838:H841"/>
    <mergeCell ref="I838:I841"/>
    <mergeCell ref="F842:F845"/>
    <mergeCell ref="G842:G845"/>
    <mergeCell ref="H842:H845"/>
    <mergeCell ref="I842:I845"/>
    <mergeCell ref="F830:F833"/>
    <mergeCell ref="G830:G833"/>
    <mergeCell ref="H830:H833"/>
    <mergeCell ref="I830:I833"/>
    <mergeCell ref="F834:F837"/>
    <mergeCell ref="G834:G837"/>
    <mergeCell ref="H834:H837"/>
    <mergeCell ref="I834:I837"/>
    <mergeCell ref="F902:F905"/>
    <mergeCell ref="G902:G905"/>
    <mergeCell ref="H902:H905"/>
    <mergeCell ref="I902:I905"/>
    <mergeCell ref="F906:F909"/>
    <mergeCell ref="G906:G909"/>
    <mergeCell ref="H906:H909"/>
    <mergeCell ref="I906:I909"/>
    <mergeCell ref="F894:F897"/>
    <mergeCell ref="G894:G897"/>
    <mergeCell ref="H894:H897"/>
    <mergeCell ref="I894:I897"/>
    <mergeCell ref="F898:F901"/>
    <mergeCell ref="G898:G901"/>
    <mergeCell ref="H898:H901"/>
    <mergeCell ref="I898:I901"/>
    <mergeCell ref="F886:F889"/>
    <mergeCell ref="G886:G889"/>
    <mergeCell ref="H886:H889"/>
    <mergeCell ref="I886:I889"/>
    <mergeCell ref="F890:F893"/>
    <mergeCell ref="G890:G893"/>
    <mergeCell ref="H890:H893"/>
    <mergeCell ref="I890:I893"/>
    <mergeCell ref="F878:F881"/>
    <mergeCell ref="G878:G881"/>
    <mergeCell ref="H878:H881"/>
    <mergeCell ref="I878:I881"/>
    <mergeCell ref="F882:F885"/>
    <mergeCell ref="G882:G885"/>
    <mergeCell ref="H882:H885"/>
    <mergeCell ref="I882:I885"/>
    <mergeCell ref="F870:F873"/>
    <mergeCell ref="G870:G873"/>
    <mergeCell ref="H870:H873"/>
    <mergeCell ref="I870:I873"/>
    <mergeCell ref="F874:F877"/>
    <mergeCell ref="G874:G877"/>
    <mergeCell ref="H874:H877"/>
    <mergeCell ref="I874:I877"/>
    <mergeCell ref="F942:F945"/>
    <mergeCell ref="G942:G945"/>
    <mergeCell ref="H942:H945"/>
    <mergeCell ref="I942:I945"/>
    <mergeCell ref="F946:F949"/>
    <mergeCell ref="G946:G949"/>
    <mergeCell ref="H946:H949"/>
    <mergeCell ref="I946:I949"/>
    <mergeCell ref="F934:F937"/>
    <mergeCell ref="G934:G937"/>
    <mergeCell ref="H934:H937"/>
    <mergeCell ref="I934:I937"/>
    <mergeCell ref="F938:F941"/>
    <mergeCell ref="G938:G941"/>
    <mergeCell ref="H938:H941"/>
    <mergeCell ref="I938:I941"/>
    <mergeCell ref="F926:F929"/>
    <mergeCell ref="G926:G929"/>
    <mergeCell ref="H926:H929"/>
    <mergeCell ref="I926:I929"/>
    <mergeCell ref="F930:F933"/>
    <mergeCell ref="G930:G933"/>
    <mergeCell ref="H930:H933"/>
    <mergeCell ref="I930:I933"/>
    <mergeCell ref="F918:F921"/>
    <mergeCell ref="G918:G921"/>
    <mergeCell ref="H918:H921"/>
    <mergeCell ref="I918:I921"/>
    <mergeCell ref="F922:F925"/>
    <mergeCell ref="G922:G925"/>
    <mergeCell ref="H922:H925"/>
    <mergeCell ref="I922:I925"/>
    <mergeCell ref="F910:F913"/>
    <mergeCell ref="G910:G913"/>
    <mergeCell ref="H910:H913"/>
    <mergeCell ref="I910:I913"/>
    <mergeCell ref="F914:F917"/>
    <mergeCell ref="G914:G917"/>
    <mergeCell ref="H914:H917"/>
    <mergeCell ref="I914:I917"/>
    <mergeCell ref="F982:F985"/>
    <mergeCell ref="G982:G985"/>
    <mergeCell ref="H982:H985"/>
    <mergeCell ref="I982:I985"/>
    <mergeCell ref="F986:F989"/>
    <mergeCell ref="G986:G989"/>
    <mergeCell ref="H986:H989"/>
    <mergeCell ref="I986:I989"/>
    <mergeCell ref="F974:F977"/>
    <mergeCell ref="G974:G977"/>
    <mergeCell ref="H974:H977"/>
    <mergeCell ref="I974:I977"/>
    <mergeCell ref="F978:F981"/>
    <mergeCell ref="G978:G981"/>
    <mergeCell ref="H978:H981"/>
    <mergeCell ref="I978:I981"/>
    <mergeCell ref="F966:F969"/>
    <mergeCell ref="G966:G969"/>
    <mergeCell ref="H966:H969"/>
    <mergeCell ref="I966:I969"/>
    <mergeCell ref="F970:F973"/>
    <mergeCell ref="G970:G973"/>
    <mergeCell ref="H970:H973"/>
    <mergeCell ref="I970:I973"/>
    <mergeCell ref="F958:F961"/>
    <mergeCell ref="G958:G961"/>
    <mergeCell ref="H958:H961"/>
    <mergeCell ref="I958:I961"/>
    <mergeCell ref="F962:F965"/>
    <mergeCell ref="G962:G965"/>
    <mergeCell ref="H962:H965"/>
    <mergeCell ref="I962:I965"/>
    <mergeCell ref="F950:F953"/>
    <mergeCell ref="G950:G953"/>
    <mergeCell ref="H950:H953"/>
    <mergeCell ref="I950:I953"/>
    <mergeCell ref="F954:F957"/>
    <mergeCell ref="G954:G957"/>
    <mergeCell ref="H954:H957"/>
    <mergeCell ref="I954:I957"/>
    <mergeCell ref="F1022:F1025"/>
    <mergeCell ref="G1022:G1025"/>
    <mergeCell ref="H1022:H1025"/>
    <mergeCell ref="I1022:I1025"/>
    <mergeCell ref="F1026:F1029"/>
    <mergeCell ref="G1026:G1029"/>
    <mergeCell ref="H1026:H1029"/>
    <mergeCell ref="I1026:I1029"/>
    <mergeCell ref="F1014:F1017"/>
    <mergeCell ref="G1014:G1017"/>
    <mergeCell ref="H1014:H1017"/>
    <mergeCell ref="I1014:I1017"/>
    <mergeCell ref="F1018:F1021"/>
    <mergeCell ref="G1018:G1021"/>
    <mergeCell ref="H1018:H1021"/>
    <mergeCell ref="I1018:I1021"/>
    <mergeCell ref="F1006:F1009"/>
    <mergeCell ref="G1006:G1009"/>
    <mergeCell ref="H1006:H1009"/>
    <mergeCell ref="I1006:I1009"/>
    <mergeCell ref="F1010:F1013"/>
    <mergeCell ref="G1010:G1013"/>
    <mergeCell ref="H1010:H1013"/>
    <mergeCell ref="I1010:I1013"/>
    <mergeCell ref="F998:F1001"/>
    <mergeCell ref="G998:G1001"/>
    <mergeCell ref="H998:H1001"/>
    <mergeCell ref="I998:I1001"/>
    <mergeCell ref="F1002:F1005"/>
    <mergeCell ref="G1002:G1005"/>
    <mergeCell ref="H1002:H1005"/>
    <mergeCell ref="I1002:I1005"/>
    <mergeCell ref="F990:F993"/>
    <mergeCell ref="G990:G993"/>
    <mergeCell ref="H990:H993"/>
    <mergeCell ref="I990:I993"/>
    <mergeCell ref="F994:F997"/>
    <mergeCell ref="G994:G997"/>
    <mergeCell ref="H994:H997"/>
    <mergeCell ref="I994:I997"/>
    <mergeCell ref="F1062:F1065"/>
    <mergeCell ref="G1062:G1065"/>
    <mergeCell ref="H1062:H1065"/>
    <mergeCell ref="I1062:I1065"/>
    <mergeCell ref="F1066:F1069"/>
    <mergeCell ref="G1066:G1069"/>
    <mergeCell ref="H1066:H1069"/>
    <mergeCell ref="I1066:I1069"/>
    <mergeCell ref="F1054:F1057"/>
    <mergeCell ref="G1054:G1057"/>
    <mergeCell ref="H1054:H1057"/>
    <mergeCell ref="I1054:I1057"/>
    <mergeCell ref="F1058:F1061"/>
    <mergeCell ref="G1058:G1061"/>
    <mergeCell ref="H1058:H1061"/>
    <mergeCell ref="I1058:I1061"/>
    <mergeCell ref="F1046:F1049"/>
    <mergeCell ref="G1046:G1049"/>
    <mergeCell ref="H1046:H1049"/>
    <mergeCell ref="I1046:I1049"/>
    <mergeCell ref="F1050:F1053"/>
    <mergeCell ref="G1050:G1053"/>
    <mergeCell ref="H1050:H1053"/>
    <mergeCell ref="I1050:I1053"/>
    <mergeCell ref="F1038:F1041"/>
    <mergeCell ref="G1038:G1041"/>
    <mergeCell ref="H1038:H1041"/>
    <mergeCell ref="I1038:I1041"/>
    <mergeCell ref="F1042:F1045"/>
    <mergeCell ref="G1042:G1045"/>
    <mergeCell ref="H1042:H1045"/>
    <mergeCell ref="I1042:I1045"/>
    <mergeCell ref="F1030:F1033"/>
    <mergeCell ref="G1030:G1033"/>
    <mergeCell ref="H1030:H1033"/>
    <mergeCell ref="I1030:I1033"/>
    <mergeCell ref="F1034:F1037"/>
    <mergeCell ref="G1034:G1037"/>
    <mergeCell ref="H1034:H1037"/>
    <mergeCell ref="I1034:I1037"/>
    <mergeCell ref="F1102:F1105"/>
    <mergeCell ref="G1102:G1105"/>
    <mergeCell ref="H1102:H1105"/>
    <mergeCell ref="I1102:I1105"/>
    <mergeCell ref="F1106:F1109"/>
    <mergeCell ref="G1106:G1109"/>
    <mergeCell ref="H1106:H1109"/>
    <mergeCell ref="I1106:I1109"/>
    <mergeCell ref="F1094:F1097"/>
    <mergeCell ref="G1094:G1097"/>
    <mergeCell ref="H1094:H1097"/>
    <mergeCell ref="I1094:I1097"/>
    <mergeCell ref="F1098:F1101"/>
    <mergeCell ref="G1098:G1101"/>
    <mergeCell ref="H1098:H1101"/>
    <mergeCell ref="I1098:I1101"/>
    <mergeCell ref="F1086:F1089"/>
    <mergeCell ref="G1086:G1089"/>
    <mergeCell ref="H1086:H1089"/>
    <mergeCell ref="I1086:I1089"/>
    <mergeCell ref="F1090:F1093"/>
    <mergeCell ref="G1090:G1093"/>
    <mergeCell ref="H1090:H1093"/>
    <mergeCell ref="I1090:I1093"/>
    <mergeCell ref="F1078:F1081"/>
    <mergeCell ref="G1078:G1081"/>
    <mergeCell ref="H1078:H1081"/>
    <mergeCell ref="I1078:I1081"/>
    <mergeCell ref="F1082:F1085"/>
    <mergeCell ref="G1082:G1085"/>
    <mergeCell ref="H1082:H1085"/>
    <mergeCell ref="I1082:I1085"/>
    <mergeCell ref="F1070:F1073"/>
    <mergeCell ref="G1070:G1073"/>
    <mergeCell ref="H1070:H1073"/>
    <mergeCell ref="I1070:I1073"/>
    <mergeCell ref="F1074:F1077"/>
    <mergeCell ref="G1074:G1077"/>
    <mergeCell ref="H1074:H1077"/>
    <mergeCell ref="I1074:I1077"/>
    <mergeCell ref="F1142:F1145"/>
    <mergeCell ref="G1142:G1145"/>
    <mergeCell ref="H1142:H1145"/>
    <mergeCell ref="I1142:I1145"/>
    <mergeCell ref="F1146:F1149"/>
    <mergeCell ref="G1146:G1149"/>
    <mergeCell ref="H1146:H1149"/>
    <mergeCell ref="I1146:I1149"/>
    <mergeCell ref="F1134:F1137"/>
    <mergeCell ref="G1134:G1137"/>
    <mergeCell ref="H1134:H1137"/>
    <mergeCell ref="I1134:I1137"/>
    <mergeCell ref="F1138:F1141"/>
    <mergeCell ref="G1138:G1141"/>
    <mergeCell ref="H1138:H1141"/>
    <mergeCell ref="I1138:I1141"/>
    <mergeCell ref="F1126:F1129"/>
    <mergeCell ref="G1126:G1129"/>
    <mergeCell ref="H1126:H1129"/>
    <mergeCell ref="I1126:I1129"/>
    <mergeCell ref="F1130:F1133"/>
    <mergeCell ref="G1130:G1133"/>
    <mergeCell ref="H1130:H1133"/>
    <mergeCell ref="I1130:I1133"/>
    <mergeCell ref="F1118:F1121"/>
    <mergeCell ref="G1118:G1121"/>
    <mergeCell ref="H1118:H1121"/>
    <mergeCell ref="I1118:I1121"/>
    <mergeCell ref="F1122:F1125"/>
    <mergeCell ref="G1122:G1125"/>
    <mergeCell ref="H1122:H1125"/>
    <mergeCell ref="I1122:I1125"/>
    <mergeCell ref="F1110:F1113"/>
    <mergeCell ref="G1110:G1113"/>
    <mergeCell ref="H1110:H1113"/>
    <mergeCell ref="I1110:I1113"/>
    <mergeCell ref="F1114:F1117"/>
    <mergeCell ref="G1114:G1117"/>
    <mergeCell ref="H1114:H1117"/>
    <mergeCell ref="I1114:I1117"/>
    <mergeCell ref="F1182:F1185"/>
    <mergeCell ref="G1182:G1185"/>
    <mergeCell ref="H1182:H1185"/>
    <mergeCell ref="I1182:I1185"/>
    <mergeCell ref="F1186:F1189"/>
    <mergeCell ref="G1186:G1189"/>
    <mergeCell ref="H1186:H1189"/>
    <mergeCell ref="I1186:I1189"/>
    <mergeCell ref="F1174:F1177"/>
    <mergeCell ref="G1174:G1177"/>
    <mergeCell ref="H1174:H1177"/>
    <mergeCell ref="I1174:I1177"/>
    <mergeCell ref="F1178:F1181"/>
    <mergeCell ref="G1178:G1181"/>
    <mergeCell ref="H1178:H1181"/>
    <mergeCell ref="I1178:I1181"/>
    <mergeCell ref="F1166:F1169"/>
    <mergeCell ref="G1166:G1169"/>
    <mergeCell ref="H1166:H1169"/>
    <mergeCell ref="I1166:I1169"/>
    <mergeCell ref="F1170:F1173"/>
    <mergeCell ref="G1170:G1173"/>
    <mergeCell ref="H1170:H1173"/>
    <mergeCell ref="I1170:I1173"/>
    <mergeCell ref="F1158:F1161"/>
    <mergeCell ref="G1158:G1161"/>
    <mergeCell ref="H1158:H1161"/>
    <mergeCell ref="I1158:I1161"/>
    <mergeCell ref="F1162:F1165"/>
    <mergeCell ref="G1162:G1165"/>
    <mergeCell ref="H1162:H1165"/>
    <mergeCell ref="I1162:I1165"/>
    <mergeCell ref="F1150:F1153"/>
    <mergeCell ref="G1150:G1153"/>
    <mergeCell ref="H1150:H1153"/>
    <mergeCell ref="I1150:I1153"/>
    <mergeCell ref="F1154:F1157"/>
    <mergeCell ref="G1154:G1157"/>
    <mergeCell ref="H1154:H1157"/>
    <mergeCell ref="I1154:I1157"/>
    <mergeCell ref="F1222:F1225"/>
    <mergeCell ref="G1222:G1225"/>
    <mergeCell ref="H1222:H1225"/>
    <mergeCell ref="I1222:I1225"/>
    <mergeCell ref="F1226:F1229"/>
    <mergeCell ref="G1226:G1229"/>
    <mergeCell ref="H1226:H1229"/>
    <mergeCell ref="I1226:I1229"/>
    <mergeCell ref="F1214:F1217"/>
    <mergeCell ref="G1214:G1217"/>
    <mergeCell ref="H1214:H1217"/>
    <mergeCell ref="I1214:I1217"/>
    <mergeCell ref="F1218:F1221"/>
    <mergeCell ref="G1218:G1221"/>
    <mergeCell ref="H1218:H1221"/>
    <mergeCell ref="I1218:I1221"/>
    <mergeCell ref="F1206:F1209"/>
    <mergeCell ref="G1206:G1209"/>
    <mergeCell ref="H1206:H1209"/>
    <mergeCell ref="I1206:I1209"/>
    <mergeCell ref="F1210:F1213"/>
    <mergeCell ref="G1210:G1213"/>
    <mergeCell ref="H1210:H1213"/>
    <mergeCell ref="I1210:I1213"/>
    <mergeCell ref="F1198:F1201"/>
    <mergeCell ref="G1198:G1201"/>
    <mergeCell ref="H1198:H1201"/>
    <mergeCell ref="I1198:I1201"/>
    <mergeCell ref="F1202:F1205"/>
    <mergeCell ref="G1202:G1205"/>
    <mergeCell ref="H1202:H1205"/>
    <mergeCell ref="I1202:I1205"/>
    <mergeCell ref="F1190:F1193"/>
    <mergeCell ref="G1190:G1193"/>
    <mergeCell ref="H1190:H1193"/>
    <mergeCell ref="I1190:I1193"/>
    <mergeCell ref="F1194:F1197"/>
    <mergeCell ref="G1194:G1197"/>
    <mergeCell ref="H1194:H1197"/>
    <mergeCell ref="I1194:I1197"/>
    <mergeCell ref="F1262:F1265"/>
    <mergeCell ref="G1262:G1265"/>
    <mergeCell ref="H1262:H1265"/>
    <mergeCell ref="I1262:I1265"/>
    <mergeCell ref="F1266:F1269"/>
    <mergeCell ref="G1266:G1269"/>
    <mergeCell ref="H1266:H1269"/>
    <mergeCell ref="I1266:I1269"/>
    <mergeCell ref="F1254:F1257"/>
    <mergeCell ref="G1254:G1257"/>
    <mergeCell ref="H1254:H1257"/>
    <mergeCell ref="I1254:I1257"/>
    <mergeCell ref="F1258:F1261"/>
    <mergeCell ref="G1258:G1261"/>
    <mergeCell ref="H1258:H1261"/>
    <mergeCell ref="I1258:I1261"/>
    <mergeCell ref="F1246:F1249"/>
    <mergeCell ref="G1246:G1249"/>
    <mergeCell ref="H1246:H1249"/>
    <mergeCell ref="I1246:I1249"/>
    <mergeCell ref="F1250:F1253"/>
    <mergeCell ref="G1250:G1253"/>
    <mergeCell ref="H1250:H1253"/>
    <mergeCell ref="I1250:I1253"/>
    <mergeCell ref="F1238:F1241"/>
    <mergeCell ref="G1238:G1241"/>
    <mergeCell ref="H1238:H1241"/>
    <mergeCell ref="I1238:I1241"/>
    <mergeCell ref="F1242:F1245"/>
    <mergeCell ref="G1242:G1245"/>
    <mergeCell ref="H1242:H1245"/>
    <mergeCell ref="I1242:I1245"/>
    <mergeCell ref="F1230:F1233"/>
    <mergeCell ref="G1230:G1233"/>
    <mergeCell ref="H1230:H1233"/>
    <mergeCell ref="I1230:I1233"/>
    <mergeCell ref="F1234:F1237"/>
    <mergeCell ref="G1234:G1237"/>
    <mergeCell ref="H1234:H1237"/>
    <mergeCell ref="I1234:I1237"/>
    <mergeCell ref="F1302:F1305"/>
    <mergeCell ref="G1302:G1305"/>
    <mergeCell ref="H1302:H1305"/>
    <mergeCell ref="I1302:I1305"/>
    <mergeCell ref="F1306:F1309"/>
    <mergeCell ref="G1306:G1309"/>
    <mergeCell ref="H1306:H1309"/>
    <mergeCell ref="I1306:I1309"/>
    <mergeCell ref="F1294:F1297"/>
    <mergeCell ref="G1294:G1297"/>
    <mergeCell ref="H1294:H1297"/>
    <mergeCell ref="I1294:I1297"/>
    <mergeCell ref="F1298:F1301"/>
    <mergeCell ref="G1298:G1301"/>
    <mergeCell ref="H1298:H1301"/>
    <mergeCell ref="I1298:I1301"/>
    <mergeCell ref="F1286:F1289"/>
    <mergeCell ref="G1286:G1289"/>
    <mergeCell ref="H1286:H1289"/>
    <mergeCell ref="I1286:I1289"/>
    <mergeCell ref="F1290:F1293"/>
    <mergeCell ref="G1290:G1293"/>
    <mergeCell ref="H1290:H1293"/>
    <mergeCell ref="I1290:I1293"/>
    <mergeCell ref="F1278:F1281"/>
    <mergeCell ref="G1278:G1281"/>
    <mergeCell ref="H1278:H1281"/>
    <mergeCell ref="I1278:I1281"/>
    <mergeCell ref="F1282:F1285"/>
    <mergeCell ref="G1282:G1285"/>
    <mergeCell ref="H1282:H1285"/>
    <mergeCell ref="I1282:I1285"/>
    <mergeCell ref="F1270:F1273"/>
    <mergeCell ref="G1270:G1273"/>
    <mergeCell ref="H1270:H1273"/>
    <mergeCell ref="I1270:I1273"/>
    <mergeCell ref="F1274:F1277"/>
    <mergeCell ref="G1274:G1277"/>
    <mergeCell ref="H1274:H1277"/>
    <mergeCell ref="I1274:I1277"/>
    <mergeCell ref="F1342:F1345"/>
    <mergeCell ref="G1342:G1345"/>
    <mergeCell ref="H1342:H1345"/>
    <mergeCell ref="I1342:I1345"/>
    <mergeCell ref="F1346:F1349"/>
    <mergeCell ref="G1346:G1349"/>
    <mergeCell ref="H1346:H1349"/>
    <mergeCell ref="I1346:I1349"/>
    <mergeCell ref="F1334:F1337"/>
    <mergeCell ref="G1334:G1337"/>
    <mergeCell ref="H1334:H1337"/>
    <mergeCell ref="I1334:I1337"/>
    <mergeCell ref="F1338:F1341"/>
    <mergeCell ref="G1338:G1341"/>
    <mergeCell ref="H1338:H1341"/>
    <mergeCell ref="I1338:I1341"/>
    <mergeCell ref="F1326:F1329"/>
    <mergeCell ref="G1326:G1329"/>
    <mergeCell ref="H1326:H1329"/>
    <mergeCell ref="I1326:I1329"/>
    <mergeCell ref="F1330:F1333"/>
    <mergeCell ref="G1330:G1333"/>
    <mergeCell ref="H1330:H1333"/>
    <mergeCell ref="I1330:I1333"/>
    <mergeCell ref="F1318:F1321"/>
    <mergeCell ref="G1318:G1321"/>
    <mergeCell ref="H1318:H1321"/>
    <mergeCell ref="I1318:I1321"/>
    <mergeCell ref="F1322:F1325"/>
    <mergeCell ref="G1322:G1325"/>
    <mergeCell ref="H1322:H1325"/>
    <mergeCell ref="I1322:I1325"/>
    <mergeCell ref="F1310:F1313"/>
    <mergeCell ref="G1310:G1313"/>
    <mergeCell ref="H1310:H1313"/>
    <mergeCell ref="I1310:I1313"/>
    <mergeCell ref="F1314:F1317"/>
    <mergeCell ref="G1314:G1317"/>
    <mergeCell ref="H1314:H1317"/>
    <mergeCell ref="I1314:I1317"/>
    <mergeCell ref="F1382:F1385"/>
    <mergeCell ref="G1382:G1385"/>
    <mergeCell ref="H1382:H1385"/>
    <mergeCell ref="I1382:I1385"/>
    <mergeCell ref="F1386:F1389"/>
    <mergeCell ref="G1386:G1389"/>
    <mergeCell ref="H1386:H1389"/>
    <mergeCell ref="I1386:I1389"/>
    <mergeCell ref="F1374:F1377"/>
    <mergeCell ref="G1374:G1377"/>
    <mergeCell ref="H1374:H1377"/>
    <mergeCell ref="I1374:I1377"/>
    <mergeCell ref="F1378:F1381"/>
    <mergeCell ref="G1378:G1381"/>
    <mergeCell ref="H1378:H1381"/>
    <mergeCell ref="I1378:I1381"/>
    <mergeCell ref="F1366:F1369"/>
    <mergeCell ref="G1366:G1369"/>
    <mergeCell ref="H1366:H1369"/>
    <mergeCell ref="I1366:I1369"/>
    <mergeCell ref="F1370:F1373"/>
    <mergeCell ref="G1370:G1373"/>
    <mergeCell ref="H1370:H1373"/>
    <mergeCell ref="I1370:I1373"/>
    <mergeCell ref="F1358:F1361"/>
    <mergeCell ref="G1358:G1361"/>
    <mergeCell ref="H1358:H1361"/>
    <mergeCell ref="I1358:I1361"/>
    <mergeCell ref="F1362:F1365"/>
    <mergeCell ref="G1362:G1365"/>
    <mergeCell ref="H1362:H1365"/>
    <mergeCell ref="I1362:I1365"/>
    <mergeCell ref="F1350:F1353"/>
    <mergeCell ref="G1350:G1353"/>
    <mergeCell ref="H1350:H1353"/>
    <mergeCell ref="I1350:I1353"/>
    <mergeCell ref="F1354:F1357"/>
    <mergeCell ref="G1354:G1357"/>
    <mergeCell ref="H1354:H1357"/>
    <mergeCell ref="I1354:I1357"/>
    <mergeCell ref="F1422:F1425"/>
    <mergeCell ref="G1422:G1425"/>
    <mergeCell ref="H1422:H1425"/>
    <mergeCell ref="I1422:I1425"/>
    <mergeCell ref="F1426:F1429"/>
    <mergeCell ref="G1426:G1429"/>
    <mergeCell ref="H1426:H1429"/>
    <mergeCell ref="I1426:I1429"/>
    <mergeCell ref="F1414:F1417"/>
    <mergeCell ref="G1414:G1417"/>
    <mergeCell ref="H1414:H1417"/>
    <mergeCell ref="I1414:I1417"/>
    <mergeCell ref="F1418:F1421"/>
    <mergeCell ref="G1418:G1421"/>
    <mergeCell ref="H1418:H1421"/>
    <mergeCell ref="I1418:I1421"/>
    <mergeCell ref="F1406:F1409"/>
    <mergeCell ref="G1406:G1409"/>
    <mergeCell ref="H1406:H1409"/>
    <mergeCell ref="I1406:I1409"/>
    <mergeCell ref="F1410:F1413"/>
    <mergeCell ref="G1410:G1413"/>
    <mergeCell ref="H1410:H1413"/>
    <mergeCell ref="I1410:I1413"/>
    <mergeCell ref="F1398:F1401"/>
    <mergeCell ref="G1398:G1401"/>
    <mergeCell ref="H1398:H1401"/>
    <mergeCell ref="I1398:I1401"/>
    <mergeCell ref="F1402:F1405"/>
    <mergeCell ref="G1402:G1405"/>
    <mergeCell ref="H1402:H1405"/>
    <mergeCell ref="I1402:I1405"/>
    <mergeCell ref="F1390:F1393"/>
    <mergeCell ref="G1390:G1393"/>
    <mergeCell ref="H1390:H1393"/>
    <mergeCell ref="I1390:I1393"/>
    <mergeCell ref="F1394:F1397"/>
    <mergeCell ref="G1394:G1397"/>
    <mergeCell ref="H1394:H1397"/>
    <mergeCell ref="I1394:I1397"/>
    <mergeCell ref="F1462:F1465"/>
    <mergeCell ref="G1462:G1465"/>
    <mergeCell ref="H1462:H1465"/>
    <mergeCell ref="I1462:I1465"/>
    <mergeCell ref="F1466:F1469"/>
    <mergeCell ref="G1466:G1469"/>
    <mergeCell ref="H1466:H1469"/>
    <mergeCell ref="I1466:I1469"/>
    <mergeCell ref="F1454:F1457"/>
    <mergeCell ref="G1454:G1457"/>
    <mergeCell ref="H1454:H1457"/>
    <mergeCell ref="I1454:I1457"/>
    <mergeCell ref="F1458:F1461"/>
    <mergeCell ref="G1458:G1461"/>
    <mergeCell ref="H1458:H1461"/>
    <mergeCell ref="I1458:I1461"/>
    <mergeCell ref="F1446:F1449"/>
    <mergeCell ref="G1446:G1449"/>
    <mergeCell ref="H1446:H1449"/>
    <mergeCell ref="I1446:I1449"/>
    <mergeCell ref="F1450:F1453"/>
    <mergeCell ref="G1450:G1453"/>
    <mergeCell ref="H1450:H1453"/>
    <mergeCell ref="I1450:I1453"/>
    <mergeCell ref="F1438:F1441"/>
    <mergeCell ref="G1438:G1441"/>
    <mergeCell ref="H1438:H1441"/>
    <mergeCell ref="I1438:I1441"/>
    <mergeCell ref="F1442:F1445"/>
    <mergeCell ref="G1442:G1445"/>
    <mergeCell ref="H1442:H1445"/>
    <mergeCell ref="I1442:I1445"/>
    <mergeCell ref="F1430:F1433"/>
    <mergeCell ref="G1430:G1433"/>
    <mergeCell ref="H1430:H1433"/>
    <mergeCell ref="I1430:I1433"/>
    <mergeCell ref="F1434:F1437"/>
    <mergeCell ref="G1434:G1437"/>
    <mergeCell ref="H1434:H1437"/>
    <mergeCell ref="I1434:I1437"/>
    <mergeCell ref="F1502:F1505"/>
    <mergeCell ref="G1502:G1505"/>
    <mergeCell ref="H1502:H1505"/>
    <mergeCell ref="I1502:I1505"/>
    <mergeCell ref="F1506:F1509"/>
    <mergeCell ref="G1506:G1509"/>
    <mergeCell ref="H1506:H1509"/>
    <mergeCell ref="I1506:I1509"/>
    <mergeCell ref="F1494:F1497"/>
    <mergeCell ref="G1494:G1497"/>
    <mergeCell ref="H1494:H1497"/>
    <mergeCell ref="I1494:I1497"/>
    <mergeCell ref="F1498:F1501"/>
    <mergeCell ref="G1498:G1501"/>
    <mergeCell ref="H1498:H1501"/>
    <mergeCell ref="I1498:I1501"/>
    <mergeCell ref="F1486:F1489"/>
    <mergeCell ref="G1486:G1489"/>
    <mergeCell ref="H1486:H1489"/>
    <mergeCell ref="I1486:I1489"/>
    <mergeCell ref="F1490:F1493"/>
    <mergeCell ref="G1490:G1493"/>
    <mergeCell ref="H1490:H1493"/>
    <mergeCell ref="I1490:I1493"/>
    <mergeCell ref="F1478:F1481"/>
    <mergeCell ref="G1478:G1481"/>
    <mergeCell ref="H1478:H1481"/>
    <mergeCell ref="I1478:I1481"/>
    <mergeCell ref="F1482:F1485"/>
    <mergeCell ref="G1482:G1485"/>
    <mergeCell ref="H1482:H1485"/>
    <mergeCell ref="I1482:I1485"/>
    <mergeCell ref="F1470:F1473"/>
    <mergeCell ref="G1470:G1473"/>
    <mergeCell ref="H1470:H1473"/>
    <mergeCell ref="I1470:I1473"/>
    <mergeCell ref="F1474:F1477"/>
    <mergeCell ref="G1474:G1477"/>
    <mergeCell ref="H1474:H1477"/>
    <mergeCell ref="I1474:I1477"/>
    <mergeCell ref="F1542:F1545"/>
    <mergeCell ref="G1542:G1545"/>
    <mergeCell ref="H1542:H1545"/>
    <mergeCell ref="I1542:I1545"/>
    <mergeCell ref="F1546:F1549"/>
    <mergeCell ref="G1546:G1549"/>
    <mergeCell ref="H1546:H1549"/>
    <mergeCell ref="I1546:I1549"/>
    <mergeCell ref="F1534:F1537"/>
    <mergeCell ref="G1534:G1537"/>
    <mergeCell ref="H1534:H1537"/>
    <mergeCell ref="I1534:I1537"/>
    <mergeCell ref="F1538:F1541"/>
    <mergeCell ref="G1538:G1541"/>
    <mergeCell ref="H1538:H1541"/>
    <mergeCell ref="I1538:I1541"/>
    <mergeCell ref="F1526:F1529"/>
    <mergeCell ref="G1526:G1529"/>
    <mergeCell ref="H1526:H1529"/>
    <mergeCell ref="I1526:I1529"/>
    <mergeCell ref="F1530:F1533"/>
    <mergeCell ref="G1530:G1533"/>
    <mergeCell ref="H1530:H1533"/>
    <mergeCell ref="I1530:I1533"/>
    <mergeCell ref="F1518:F1521"/>
    <mergeCell ref="G1518:G1521"/>
    <mergeCell ref="H1518:H1521"/>
    <mergeCell ref="I1518:I1521"/>
    <mergeCell ref="F1522:F1525"/>
    <mergeCell ref="G1522:G1525"/>
    <mergeCell ref="H1522:H1525"/>
    <mergeCell ref="I1522:I1525"/>
    <mergeCell ref="F1510:F1513"/>
    <mergeCell ref="G1510:G1513"/>
    <mergeCell ref="H1510:H1513"/>
    <mergeCell ref="I1510:I1513"/>
    <mergeCell ref="F1514:F1517"/>
    <mergeCell ref="G1514:G1517"/>
    <mergeCell ref="H1514:H1517"/>
    <mergeCell ref="I1514:I1517"/>
    <mergeCell ref="F1582:F1585"/>
    <mergeCell ref="G1582:G1585"/>
    <mergeCell ref="H1582:H1585"/>
    <mergeCell ref="I1582:I1585"/>
    <mergeCell ref="F1586:F1589"/>
    <mergeCell ref="G1586:G1589"/>
    <mergeCell ref="H1586:H1589"/>
    <mergeCell ref="I1586:I1589"/>
    <mergeCell ref="F1574:F1577"/>
    <mergeCell ref="G1574:G1577"/>
    <mergeCell ref="H1574:H1577"/>
    <mergeCell ref="I1574:I1577"/>
    <mergeCell ref="F1578:F1581"/>
    <mergeCell ref="G1578:G1581"/>
    <mergeCell ref="H1578:H1581"/>
    <mergeCell ref="I1578:I1581"/>
    <mergeCell ref="F1566:F1569"/>
    <mergeCell ref="G1566:G1569"/>
    <mergeCell ref="H1566:H1569"/>
    <mergeCell ref="I1566:I1569"/>
    <mergeCell ref="F1570:F1573"/>
    <mergeCell ref="G1570:G1573"/>
    <mergeCell ref="H1570:H1573"/>
    <mergeCell ref="I1570:I1573"/>
    <mergeCell ref="F1558:F1561"/>
    <mergeCell ref="G1558:G1561"/>
    <mergeCell ref="H1558:H1561"/>
    <mergeCell ref="I1558:I1561"/>
    <mergeCell ref="F1562:F1565"/>
    <mergeCell ref="G1562:G1565"/>
    <mergeCell ref="H1562:H1565"/>
    <mergeCell ref="I1562:I1565"/>
    <mergeCell ref="F1550:F1553"/>
    <mergeCell ref="G1550:G1553"/>
    <mergeCell ref="H1550:H1553"/>
    <mergeCell ref="I1550:I1553"/>
    <mergeCell ref="F1554:F1557"/>
    <mergeCell ref="G1554:G1557"/>
    <mergeCell ref="H1554:H1557"/>
    <mergeCell ref="I1554:I1557"/>
    <mergeCell ref="F1622:F1625"/>
    <mergeCell ref="G1622:G1625"/>
    <mergeCell ref="H1622:H1625"/>
    <mergeCell ref="I1622:I1625"/>
    <mergeCell ref="F1626:F1629"/>
    <mergeCell ref="G1626:G1629"/>
    <mergeCell ref="H1626:H1629"/>
    <mergeCell ref="I1626:I1629"/>
    <mergeCell ref="F1614:F1617"/>
    <mergeCell ref="G1614:G1617"/>
    <mergeCell ref="H1614:H1617"/>
    <mergeCell ref="I1614:I1617"/>
    <mergeCell ref="F1618:F1621"/>
    <mergeCell ref="G1618:G1621"/>
    <mergeCell ref="H1618:H1621"/>
    <mergeCell ref="I1618:I1621"/>
    <mergeCell ref="F1606:F1609"/>
    <mergeCell ref="G1606:G1609"/>
    <mergeCell ref="H1606:H1609"/>
    <mergeCell ref="I1606:I1609"/>
    <mergeCell ref="F1610:F1613"/>
    <mergeCell ref="G1610:G1613"/>
    <mergeCell ref="H1610:H1613"/>
    <mergeCell ref="I1610:I1613"/>
    <mergeCell ref="F1598:F1601"/>
    <mergeCell ref="G1598:G1601"/>
    <mergeCell ref="H1598:H1601"/>
    <mergeCell ref="I1598:I1601"/>
    <mergeCell ref="F1602:F1605"/>
    <mergeCell ref="G1602:G1605"/>
    <mergeCell ref="H1602:H1605"/>
    <mergeCell ref="I1602:I1605"/>
    <mergeCell ref="F1590:F1593"/>
    <mergeCell ref="G1590:G1593"/>
    <mergeCell ref="H1590:H1593"/>
    <mergeCell ref="I1590:I1593"/>
    <mergeCell ref="F1594:F1597"/>
    <mergeCell ref="G1594:G1597"/>
    <mergeCell ref="H1594:H1597"/>
    <mergeCell ref="I1594:I1597"/>
    <mergeCell ref="F1662:F1665"/>
    <mergeCell ref="G1662:G1665"/>
    <mergeCell ref="H1662:H1665"/>
    <mergeCell ref="I1662:I1665"/>
    <mergeCell ref="F1666:F1669"/>
    <mergeCell ref="G1666:G1669"/>
    <mergeCell ref="H1666:H1669"/>
    <mergeCell ref="I1666:I1669"/>
    <mergeCell ref="F1654:F1657"/>
    <mergeCell ref="G1654:G1657"/>
    <mergeCell ref="H1654:H1657"/>
    <mergeCell ref="I1654:I1657"/>
    <mergeCell ref="F1658:F1661"/>
    <mergeCell ref="G1658:G1661"/>
    <mergeCell ref="H1658:H1661"/>
    <mergeCell ref="I1658:I1661"/>
    <mergeCell ref="F1646:F1649"/>
    <mergeCell ref="G1646:G1649"/>
    <mergeCell ref="H1646:H1649"/>
    <mergeCell ref="I1646:I1649"/>
    <mergeCell ref="F1650:F1653"/>
    <mergeCell ref="G1650:G1653"/>
    <mergeCell ref="H1650:H1653"/>
    <mergeCell ref="I1650:I1653"/>
    <mergeCell ref="F1638:F1641"/>
    <mergeCell ref="G1638:G1641"/>
    <mergeCell ref="H1638:H1641"/>
    <mergeCell ref="I1638:I1641"/>
    <mergeCell ref="F1642:F1645"/>
    <mergeCell ref="G1642:G1645"/>
    <mergeCell ref="H1642:H1645"/>
    <mergeCell ref="I1642:I1645"/>
    <mergeCell ref="F1630:F1633"/>
    <mergeCell ref="G1630:G1633"/>
    <mergeCell ref="H1630:H1633"/>
    <mergeCell ref="I1630:I1633"/>
    <mergeCell ref="F1634:F1637"/>
    <mergeCell ref="G1634:G1637"/>
    <mergeCell ref="H1634:H1637"/>
    <mergeCell ref="I1634:I1637"/>
    <mergeCell ref="F1702:F1705"/>
    <mergeCell ref="G1702:G1705"/>
    <mergeCell ref="H1702:H1705"/>
    <mergeCell ref="I1702:I1705"/>
    <mergeCell ref="F1706:F1709"/>
    <mergeCell ref="G1706:G1709"/>
    <mergeCell ref="H1706:H1709"/>
    <mergeCell ref="I1706:I1709"/>
    <mergeCell ref="F1694:F1697"/>
    <mergeCell ref="G1694:G1697"/>
    <mergeCell ref="H1694:H1697"/>
    <mergeCell ref="I1694:I1697"/>
    <mergeCell ref="F1698:F1701"/>
    <mergeCell ref="G1698:G1701"/>
    <mergeCell ref="H1698:H1701"/>
    <mergeCell ref="I1698:I1701"/>
    <mergeCell ref="F1686:F1689"/>
    <mergeCell ref="G1686:G1689"/>
    <mergeCell ref="H1686:H1689"/>
    <mergeCell ref="I1686:I1689"/>
    <mergeCell ref="F1690:F1693"/>
    <mergeCell ref="G1690:G1693"/>
    <mergeCell ref="H1690:H1693"/>
    <mergeCell ref="I1690:I1693"/>
    <mergeCell ref="F1678:F1681"/>
    <mergeCell ref="G1678:G1681"/>
    <mergeCell ref="H1678:H1681"/>
    <mergeCell ref="I1678:I1681"/>
    <mergeCell ref="F1682:F1685"/>
    <mergeCell ref="G1682:G1685"/>
    <mergeCell ref="H1682:H1685"/>
    <mergeCell ref="I1682:I1685"/>
    <mergeCell ref="F1670:F1673"/>
    <mergeCell ref="G1670:G1673"/>
    <mergeCell ref="H1670:H1673"/>
    <mergeCell ref="I1670:I1673"/>
    <mergeCell ref="F1674:F1677"/>
    <mergeCell ref="G1674:G1677"/>
    <mergeCell ref="H1674:H1677"/>
    <mergeCell ref="I1674:I1677"/>
    <mergeCell ref="F1742:F1745"/>
    <mergeCell ref="G1742:G1745"/>
    <mergeCell ref="H1742:H1745"/>
    <mergeCell ref="I1742:I1745"/>
    <mergeCell ref="F1746:F1749"/>
    <mergeCell ref="G1746:G1749"/>
    <mergeCell ref="H1746:H1749"/>
    <mergeCell ref="I1746:I1749"/>
    <mergeCell ref="F1734:F1737"/>
    <mergeCell ref="G1734:G1737"/>
    <mergeCell ref="H1734:H1737"/>
    <mergeCell ref="I1734:I1737"/>
    <mergeCell ref="F1738:F1741"/>
    <mergeCell ref="G1738:G1741"/>
    <mergeCell ref="H1738:H1741"/>
    <mergeCell ref="I1738:I1741"/>
    <mergeCell ref="F1726:F1729"/>
    <mergeCell ref="G1726:G1729"/>
    <mergeCell ref="H1726:H1729"/>
    <mergeCell ref="I1726:I1729"/>
    <mergeCell ref="F1730:F1733"/>
    <mergeCell ref="G1730:G1733"/>
    <mergeCell ref="H1730:H1733"/>
    <mergeCell ref="I1730:I1733"/>
    <mergeCell ref="F1718:F1721"/>
    <mergeCell ref="G1718:G1721"/>
    <mergeCell ref="H1718:H1721"/>
    <mergeCell ref="I1718:I1721"/>
    <mergeCell ref="F1722:F1725"/>
    <mergeCell ref="G1722:G1725"/>
    <mergeCell ref="H1722:H1725"/>
    <mergeCell ref="I1722:I1725"/>
    <mergeCell ref="F1710:F1713"/>
    <mergeCell ref="G1710:G1713"/>
    <mergeCell ref="H1710:H1713"/>
    <mergeCell ref="I1710:I1713"/>
    <mergeCell ref="F1714:F1717"/>
    <mergeCell ref="G1714:G1717"/>
    <mergeCell ref="H1714:H1717"/>
    <mergeCell ref="I1714:I1717"/>
    <mergeCell ref="F1782:F1785"/>
    <mergeCell ref="G1782:G1785"/>
    <mergeCell ref="H1782:H1785"/>
    <mergeCell ref="I1782:I1785"/>
    <mergeCell ref="F1786:F1789"/>
    <mergeCell ref="G1786:G1789"/>
    <mergeCell ref="H1786:H1789"/>
    <mergeCell ref="I1786:I1789"/>
    <mergeCell ref="F1774:F1777"/>
    <mergeCell ref="G1774:G1777"/>
    <mergeCell ref="H1774:H1777"/>
    <mergeCell ref="I1774:I1777"/>
    <mergeCell ref="F1778:F1781"/>
    <mergeCell ref="G1778:G1781"/>
    <mergeCell ref="H1778:H1781"/>
    <mergeCell ref="I1778:I1781"/>
    <mergeCell ref="F1766:F1769"/>
    <mergeCell ref="G1766:G1769"/>
    <mergeCell ref="H1766:H1769"/>
    <mergeCell ref="I1766:I1769"/>
    <mergeCell ref="F1770:F1773"/>
    <mergeCell ref="G1770:G1773"/>
    <mergeCell ref="H1770:H1773"/>
    <mergeCell ref="I1770:I1773"/>
    <mergeCell ref="F1758:F1761"/>
    <mergeCell ref="G1758:G1761"/>
    <mergeCell ref="H1758:H1761"/>
    <mergeCell ref="I1758:I1761"/>
    <mergeCell ref="F1762:F1765"/>
    <mergeCell ref="G1762:G1765"/>
    <mergeCell ref="H1762:H1765"/>
    <mergeCell ref="I1762:I1765"/>
    <mergeCell ref="F1750:F1753"/>
    <mergeCell ref="G1750:G1753"/>
    <mergeCell ref="H1750:H1753"/>
    <mergeCell ref="I1750:I1753"/>
    <mergeCell ref="F1754:F1757"/>
    <mergeCell ref="G1754:G1757"/>
    <mergeCell ref="H1754:H1757"/>
    <mergeCell ref="I1754:I1757"/>
    <mergeCell ref="F1822:F1825"/>
    <mergeCell ref="G1822:G1825"/>
    <mergeCell ref="H1822:H1825"/>
    <mergeCell ref="I1822:I1825"/>
    <mergeCell ref="F1826:F1829"/>
    <mergeCell ref="G1826:G1829"/>
    <mergeCell ref="H1826:H1829"/>
    <mergeCell ref="I1826:I1829"/>
    <mergeCell ref="F1814:F1817"/>
    <mergeCell ref="G1814:G1817"/>
    <mergeCell ref="H1814:H1817"/>
    <mergeCell ref="I1814:I1817"/>
    <mergeCell ref="F1818:F1821"/>
    <mergeCell ref="G1818:G1821"/>
    <mergeCell ref="H1818:H1821"/>
    <mergeCell ref="I1818:I1821"/>
    <mergeCell ref="F1806:F1809"/>
    <mergeCell ref="G1806:G1809"/>
    <mergeCell ref="H1806:H1809"/>
    <mergeCell ref="I1806:I1809"/>
    <mergeCell ref="F1810:F1813"/>
    <mergeCell ref="G1810:G1813"/>
    <mergeCell ref="H1810:H1813"/>
    <mergeCell ref="I1810:I1813"/>
    <mergeCell ref="F1798:F1801"/>
    <mergeCell ref="G1798:G1801"/>
    <mergeCell ref="H1798:H1801"/>
    <mergeCell ref="I1798:I1801"/>
    <mergeCell ref="F1802:F1805"/>
    <mergeCell ref="G1802:G1805"/>
    <mergeCell ref="H1802:H1805"/>
    <mergeCell ref="I1802:I1805"/>
    <mergeCell ref="F1790:F1793"/>
    <mergeCell ref="G1790:G1793"/>
    <mergeCell ref="H1790:H1793"/>
    <mergeCell ref="I1790:I1793"/>
    <mergeCell ref="F1794:F1797"/>
    <mergeCell ref="G1794:G1797"/>
    <mergeCell ref="H1794:H1797"/>
    <mergeCell ref="I1794:I1797"/>
    <mergeCell ref="F1862:F1865"/>
    <mergeCell ref="G1862:G1865"/>
    <mergeCell ref="H1862:H1865"/>
    <mergeCell ref="I1862:I1865"/>
    <mergeCell ref="F1866:F1869"/>
    <mergeCell ref="G1866:G1869"/>
    <mergeCell ref="H1866:H1869"/>
    <mergeCell ref="I1866:I1869"/>
    <mergeCell ref="F1854:F1857"/>
    <mergeCell ref="G1854:G1857"/>
    <mergeCell ref="H1854:H1857"/>
    <mergeCell ref="I1854:I1857"/>
    <mergeCell ref="F1858:F1861"/>
    <mergeCell ref="G1858:G1861"/>
    <mergeCell ref="H1858:H1861"/>
    <mergeCell ref="I1858:I1861"/>
    <mergeCell ref="F1846:F1849"/>
    <mergeCell ref="G1846:G1849"/>
    <mergeCell ref="H1846:H1849"/>
    <mergeCell ref="I1846:I1849"/>
    <mergeCell ref="F1850:F1853"/>
    <mergeCell ref="G1850:G1853"/>
    <mergeCell ref="H1850:H1853"/>
    <mergeCell ref="I1850:I1853"/>
    <mergeCell ref="F1838:F1841"/>
    <mergeCell ref="G1838:G1841"/>
    <mergeCell ref="H1838:H1841"/>
    <mergeCell ref="I1838:I1841"/>
    <mergeCell ref="F1842:F1845"/>
    <mergeCell ref="G1842:G1845"/>
    <mergeCell ref="H1842:H1845"/>
    <mergeCell ref="I1842:I1845"/>
    <mergeCell ref="F1830:F1833"/>
    <mergeCell ref="G1830:G1833"/>
    <mergeCell ref="H1830:H1833"/>
    <mergeCell ref="I1830:I1833"/>
    <mergeCell ref="F1834:F1837"/>
    <mergeCell ref="G1834:G1837"/>
    <mergeCell ref="H1834:H1837"/>
    <mergeCell ref="I1834:I1837"/>
    <mergeCell ref="F1902:F1905"/>
    <mergeCell ref="G1902:G1905"/>
    <mergeCell ref="H1902:H1905"/>
    <mergeCell ref="I1902:I1905"/>
    <mergeCell ref="F1906:F1909"/>
    <mergeCell ref="G1906:G1909"/>
    <mergeCell ref="H1906:H1909"/>
    <mergeCell ref="I1906:I1909"/>
    <mergeCell ref="F1894:F1897"/>
    <mergeCell ref="G1894:G1897"/>
    <mergeCell ref="H1894:H1897"/>
    <mergeCell ref="I1894:I1897"/>
    <mergeCell ref="F1898:F1901"/>
    <mergeCell ref="G1898:G1901"/>
    <mergeCell ref="H1898:H1901"/>
    <mergeCell ref="I1898:I1901"/>
    <mergeCell ref="F1886:F1889"/>
    <mergeCell ref="G1886:G1889"/>
    <mergeCell ref="H1886:H1889"/>
    <mergeCell ref="I1886:I1889"/>
    <mergeCell ref="F1890:F1893"/>
    <mergeCell ref="G1890:G1893"/>
    <mergeCell ref="H1890:H1893"/>
    <mergeCell ref="I1890:I1893"/>
    <mergeCell ref="F1878:F1881"/>
    <mergeCell ref="G1878:G1881"/>
    <mergeCell ref="H1878:H1881"/>
    <mergeCell ref="I1878:I1881"/>
    <mergeCell ref="F1882:F1885"/>
    <mergeCell ref="G1882:G1885"/>
    <mergeCell ref="H1882:H1885"/>
    <mergeCell ref="I1882:I1885"/>
    <mergeCell ref="F1870:F1873"/>
    <mergeCell ref="G1870:G1873"/>
    <mergeCell ref="H1870:H1873"/>
    <mergeCell ref="I1870:I1873"/>
    <mergeCell ref="F1874:F1877"/>
    <mergeCell ref="G1874:G1877"/>
    <mergeCell ref="H1874:H1877"/>
    <mergeCell ref="I1874:I1877"/>
    <mergeCell ref="F1942:F1945"/>
    <mergeCell ref="G1942:G1945"/>
    <mergeCell ref="H1942:H1945"/>
    <mergeCell ref="I1942:I1945"/>
    <mergeCell ref="F1946:F1949"/>
    <mergeCell ref="G1946:G1949"/>
    <mergeCell ref="H1946:H1949"/>
    <mergeCell ref="I1946:I1949"/>
    <mergeCell ref="F1934:F1937"/>
    <mergeCell ref="G1934:G1937"/>
    <mergeCell ref="H1934:H1937"/>
    <mergeCell ref="I1934:I1937"/>
    <mergeCell ref="F1938:F1941"/>
    <mergeCell ref="G1938:G1941"/>
    <mergeCell ref="H1938:H1941"/>
    <mergeCell ref="I1938:I1941"/>
    <mergeCell ref="F1926:F1929"/>
    <mergeCell ref="G1926:G1929"/>
    <mergeCell ref="H1926:H1929"/>
    <mergeCell ref="I1926:I1929"/>
    <mergeCell ref="F1930:F1933"/>
    <mergeCell ref="G1930:G1933"/>
    <mergeCell ref="H1930:H1933"/>
    <mergeCell ref="I1930:I1933"/>
    <mergeCell ref="F1918:F1921"/>
    <mergeCell ref="G1918:G1921"/>
    <mergeCell ref="H1918:H1921"/>
    <mergeCell ref="I1918:I1921"/>
    <mergeCell ref="F1922:F1925"/>
    <mergeCell ref="G1922:G1925"/>
    <mergeCell ref="H1922:H1925"/>
    <mergeCell ref="I1922:I1925"/>
    <mergeCell ref="F1910:F1913"/>
    <mergeCell ref="G1910:G1913"/>
    <mergeCell ref="H1910:H1913"/>
    <mergeCell ref="I1910:I1913"/>
    <mergeCell ref="F1914:F1917"/>
    <mergeCell ref="G1914:G1917"/>
    <mergeCell ref="H1914:H1917"/>
    <mergeCell ref="I1914:I1917"/>
    <mergeCell ref="F1982:F1985"/>
    <mergeCell ref="G1982:G1985"/>
    <mergeCell ref="H1982:H1985"/>
    <mergeCell ref="I1982:I1985"/>
    <mergeCell ref="F1986:F1989"/>
    <mergeCell ref="G1986:G1989"/>
    <mergeCell ref="H1986:H1989"/>
    <mergeCell ref="I1986:I1989"/>
    <mergeCell ref="F1974:F1977"/>
    <mergeCell ref="G1974:G1977"/>
    <mergeCell ref="H1974:H1977"/>
    <mergeCell ref="I1974:I1977"/>
    <mergeCell ref="F1978:F1981"/>
    <mergeCell ref="G1978:G1981"/>
    <mergeCell ref="H1978:H1981"/>
    <mergeCell ref="I1978:I1981"/>
    <mergeCell ref="F1966:F1969"/>
    <mergeCell ref="G1966:G1969"/>
    <mergeCell ref="H1966:H1969"/>
    <mergeCell ref="I1966:I1969"/>
    <mergeCell ref="F1970:F1973"/>
    <mergeCell ref="G1970:G1973"/>
    <mergeCell ref="H1970:H1973"/>
    <mergeCell ref="I1970:I1973"/>
    <mergeCell ref="F1958:F1961"/>
    <mergeCell ref="G1958:G1961"/>
    <mergeCell ref="H1958:H1961"/>
    <mergeCell ref="I1958:I1961"/>
    <mergeCell ref="F1962:F1965"/>
    <mergeCell ref="G1962:G1965"/>
    <mergeCell ref="H1962:H1965"/>
    <mergeCell ref="I1962:I1965"/>
    <mergeCell ref="F1950:F1953"/>
    <mergeCell ref="G1950:G1953"/>
    <mergeCell ref="H1950:H1953"/>
    <mergeCell ref="I1950:I1953"/>
    <mergeCell ref="F1954:F1957"/>
    <mergeCell ref="G1954:G1957"/>
    <mergeCell ref="H1954:H1957"/>
    <mergeCell ref="I1954:I1957"/>
    <mergeCell ref="F2022:F2025"/>
    <mergeCell ref="G2022:G2025"/>
    <mergeCell ref="H2022:H2025"/>
    <mergeCell ref="I2022:I2025"/>
    <mergeCell ref="F2026:F2029"/>
    <mergeCell ref="G2026:G2029"/>
    <mergeCell ref="H2026:H2029"/>
    <mergeCell ref="I2026:I2029"/>
    <mergeCell ref="F2014:F2017"/>
    <mergeCell ref="G2014:G2017"/>
    <mergeCell ref="H2014:H2017"/>
    <mergeCell ref="I2014:I2017"/>
    <mergeCell ref="F2018:F2021"/>
    <mergeCell ref="G2018:G2021"/>
    <mergeCell ref="H2018:H2021"/>
    <mergeCell ref="I2018:I2021"/>
    <mergeCell ref="F2006:F2009"/>
    <mergeCell ref="G2006:G2009"/>
    <mergeCell ref="H2006:H2009"/>
    <mergeCell ref="I2006:I2009"/>
    <mergeCell ref="F2010:F2013"/>
    <mergeCell ref="G2010:G2013"/>
    <mergeCell ref="H2010:H2013"/>
    <mergeCell ref="I2010:I2013"/>
    <mergeCell ref="F1998:F2001"/>
    <mergeCell ref="G1998:G2001"/>
    <mergeCell ref="H1998:H2001"/>
    <mergeCell ref="I1998:I2001"/>
    <mergeCell ref="F2002:F2005"/>
    <mergeCell ref="G2002:G2005"/>
    <mergeCell ref="H2002:H2005"/>
    <mergeCell ref="I2002:I2005"/>
    <mergeCell ref="F1990:F1993"/>
    <mergeCell ref="G1990:G1993"/>
    <mergeCell ref="H1990:H1993"/>
    <mergeCell ref="I1990:I1993"/>
    <mergeCell ref="F1994:F1997"/>
    <mergeCell ref="G1994:G1997"/>
    <mergeCell ref="H1994:H1997"/>
    <mergeCell ref="I1994:I1997"/>
    <mergeCell ref="F2062:F2065"/>
    <mergeCell ref="G2062:G2065"/>
    <mergeCell ref="H2062:H2065"/>
    <mergeCell ref="I2062:I2065"/>
    <mergeCell ref="F2066:F2069"/>
    <mergeCell ref="G2066:G2069"/>
    <mergeCell ref="H2066:H2069"/>
    <mergeCell ref="I2066:I2069"/>
    <mergeCell ref="F2054:F2057"/>
    <mergeCell ref="G2054:G2057"/>
    <mergeCell ref="H2054:H2057"/>
    <mergeCell ref="I2054:I2057"/>
    <mergeCell ref="F2058:F2061"/>
    <mergeCell ref="G2058:G2061"/>
    <mergeCell ref="H2058:H2061"/>
    <mergeCell ref="I2058:I2061"/>
    <mergeCell ref="F2046:F2049"/>
    <mergeCell ref="G2046:G2049"/>
    <mergeCell ref="H2046:H2049"/>
    <mergeCell ref="I2046:I2049"/>
    <mergeCell ref="F2050:F2053"/>
    <mergeCell ref="G2050:G2053"/>
    <mergeCell ref="H2050:H2053"/>
    <mergeCell ref="I2050:I2053"/>
    <mergeCell ref="F2038:F2041"/>
    <mergeCell ref="G2038:G2041"/>
    <mergeCell ref="H2038:H2041"/>
    <mergeCell ref="I2038:I2041"/>
    <mergeCell ref="F2042:F2045"/>
    <mergeCell ref="G2042:G2045"/>
    <mergeCell ref="H2042:H2045"/>
    <mergeCell ref="I2042:I2045"/>
    <mergeCell ref="F2030:F2033"/>
    <mergeCell ref="G2030:G2033"/>
    <mergeCell ref="H2030:H2033"/>
    <mergeCell ref="I2030:I2033"/>
    <mergeCell ref="F2034:F2037"/>
    <mergeCell ref="G2034:G2037"/>
    <mergeCell ref="H2034:H2037"/>
    <mergeCell ref="I2034:I2037"/>
    <mergeCell ref="F2102:F2105"/>
    <mergeCell ref="G2102:G2105"/>
    <mergeCell ref="H2102:H2105"/>
    <mergeCell ref="I2102:I2105"/>
    <mergeCell ref="F2106:F2109"/>
    <mergeCell ref="G2106:G2109"/>
    <mergeCell ref="H2106:H2109"/>
    <mergeCell ref="I2106:I2109"/>
    <mergeCell ref="F2094:F2097"/>
    <mergeCell ref="G2094:G2097"/>
    <mergeCell ref="H2094:H2097"/>
    <mergeCell ref="I2094:I2097"/>
    <mergeCell ref="F2098:F2101"/>
    <mergeCell ref="G2098:G2101"/>
    <mergeCell ref="H2098:H2101"/>
    <mergeCell ref="I2098:I2101"/>
    <mergeCell ref="F2086:F2089"/>
    <mergeCell ref="G2086:G2089"/>
    <mergeCell ref="H2086:H2089"/>
    <mergeCell ref="I2086:I2089"/>
    <mergeCell ref="F2090:F2093"/>
    <mergeCell ref="G2090:G2093"/>
    <mergeCell ref="H2090:H2093"/>
    <mergeCell ref="I2090:I2093"/>
    <mergeCell ref="F2078:F2081"/>
    <mergeCell ref="G2078:G2081"/>
    <mergeCell ref="H2078:H2081"/>
    <mergeCell ref="I2078:I2081"/>
    <mergeCell ref="F2082:F2085"/>
    <mergeCell ref="G2082:G2085"/>
    <mergeCell ref="H2082:H2085"/>
    <mergeCell ref="I2082:I2085"/>
    <mergeCell ref="F2070:F2073"/>
    <mergeCell ref="G2070:G2073"/>
    <mergeCell ref="H2070:H2073"/>
    <mergeCell ref="I2070:I2073"/>
    <mergeCell ref="F2074:F2077"/>
    <mergeCell ref="G2074:G2077"/>
    <mergeCell ref="H2074:H2077"/>
    <mergeCell ref="I2074:I2077"/>
    <mergeCell ref="F2142:F2145"/>
    <mergeCell ref="G2142:G2145"/>
    <mergeCell ref="H2142:H2145"/>
    <mergeCell ref="I2142:I2145"/>
    <mergeCell ref="F2146:F2149"/>
    <mergeCell ref="G2146:G2149"/>
    <mergeCell ref="H2146:H2149"/>
    <mergeCell ref="I2146:I2149"/>
    <mergeCell ref="F2134:F2137"/>
    <mergeCell ref="G2134:G2137"/>
    <mergeCell ref="H2134:H2137"/>
    <mergeCell ref="I2134:I2137"/>
    <mergeCell ref="F2138:F2141"/>
    <mergeCell ref="G2138:G2141"/>
    <mergeCell ref="H2138:H2141"/>
    <mergeCell ref="I2138:I2141"/>
    <mergeCell ref="F2126:F2129"/>
    <mergeCell ref="G2126:G2129"/>
    <mergeCell ref="H2126:H2129"/>
    <mergeCell ref="I2126:I2129"/>
    <mergeCell ref="F2130:F2133"/>
    <mergeCell ref="G2130:G2133"/>
    <mergeCell ref="H2130:H2133"/>
    <mergeCell ref="I2130:I2133"/>
    <mergeCell ref="F2118:F2121"/>
    <mergeCell ref="G2118:G2121"/>
    <mergeCell ref="H2118:H2121"/>
    <mergeCell ref="I2118:I2121"/>
    <mergeCell ref="F2122:F2125"/>
    <mergeCell ref="G2122:G2125"/>
    <mergeCell ref="H2122:H2125"/>
    <mergeCell ref="I2122:I2125"/>
    <mergeCell ref="F2110:F2113"/>
    <mergeCell ref="G2110:G2113"/>
    <mergeCell ref="H2110:H2113"/>
    <mergeCell ref="I2110:I2113"/>
    <mergeCell ref="F2114:F2117"/>
    <mergeCell ref="G2114:G2117"/>
    <mergeCell ref="H2114:H2117"/>
    <mergeCell ref="I2114:I2117"/>
    <mergeCell ref="F2182:F2185"/>
    <mergeCell ref="G2182:G2185"/>
    <mergeCell ref="H2182:H2185"/>
    <mergeCell ref="I2182:I2185"/>
    <mergeCell ref="F2186:F2189"/>
    <mergeCell ref="G2186:G2189"/>
    <mergeCell ref="H2186:H2189"/>
    <mergeCell ref="I2186:I2189"/>
    <mergeCell ref="F2174:F2177"/>
    <mergeCell ref="G2174:G2177"/>
    <mergeCell ref="H2174:H2177"/>
    <mergeCell ref="I2174:I2177"/>
    <mergeCell ref="F2178:F2181"/>
    <mergeCell ref="G2178:G2181"/>
    <mergeCell ref="H2178:H2181"/>
    <mergeCell ref="I2178:I2181"/>
    <mergeCell ref="F2166:F2169"/>
    <mergeCell ref="G2166:G2169"/>
    <mergeCell ref="H2166:H2169"/>
    <mergeCell ref="I2166:I2169"/>
    <mergeCell ref="F2170:F2173"/>
    <mergeCell ref="G2170:G2173"/>
    <mergeCell ref="H2170:H2173"/>
    <mergeCell ref="I2170:I2173"/>
    <mergeCell ref="F2158:F2161"/>
    <mergeCell ref="G2158:G2161"/>
    <mergeCell ref="H2158:H2161"/>
    <mergeCell ref="I2158:I2161"/>
    <mergeCell ref="F2162:F2165"/>
    <mergeCell ref="G2162:G2165"/>
    <mergeCell ref="H2162:H2165"/>
    <mergeCell ref="I2162:I2165"/>
    <mergeCell ref="F2150:F2153"/>
    <mergeCell ref="G2150:G2153"/>
    <mergeCell ref="H2150:H2153"/>
    <mergeCell ref="I2150:I2153"/>
    <mergeCell ref="F2154:F2157"/>
    <mergeCell ref="G2154:G2157"/>
    <mergeCell ref="H2154:H2157"/>
    <mergeCell ref="I2154:I2157"/>
    <mergeCell ref="F2222:F2225"/>
    <mergeCell ref="G2222:G2225"/>
    <mergeCell ref="H2222:H2225"/>
    <mergeCell ref="I2222:I2225"/>
    <mergeCell ref="F2226:F2229"/>
    <mergeCell ref="G2226:G2229"/>
    <mergeCell ref="H2226:H2229"/>
    <mergeCell ref="I2226:I2229"/>
    <mergeCell ref="F2214:F2217"/>
    <mergeCell ref="G2214:G2217"/>
    <mergeCell ref="H2214:H2217"/>
    <mergeCell ref="I2214:I2217"/>
    <mergeCell ref="F2218:F2221"/>
    <mergeCell ref="G2218:G2221"/>
    <mergeCell ref="H2218:H2221"/>
    <mergeCell ref="I2218:I2221"/>
    <mergeCell ref="F2206:F2209"/>
    <mergeCell ref="G2206:G2209"/>
    <mergeCell ref="H2206:H2209"/>
    <mergeCell ref="I2206:I2209"/>
    <mergeCell ref="F2210:F2213"/>
    <mergeCell ref="G2210:G2213"/>
    <mergeCell ref="H2210:H2213"/>
    <mergeCell ref="I2210:I2213"/>
    <mergeCell ref="F2198:F2201"/>
    <mergeCell ref="G2198:G2201"/>
    <mergeCell ref="H2198:H2201"/>
    <mergeCell ref="I2198:I2201"/>
    <mergeCell ref="F2202:F2205"/>
    <mergeCell ref="G2202:G2205"/>
    <mergeCell ref="H2202:H2205"/>
    <mergeCell ref="I2202:I2205"/>
    <mergeCell ref="F2190:F2193"/>
    <mergeCell ref="G2190:G2193"/>
    <mergeCell ref="H2190:H2193"/>
    <mergeCell ref="I2190:I2193"/>
    <mergeCell ref="F2194:F2197"/>
    <mergeCell ref="G2194:G2197"/>
    <mergeCell ref="H2194:H2197"/>
    <mergeCell ref="I2194:I2197"/>
    <mergeCell ref="F2262:F2265"/>
    <mergeCell ref="G2262:G2265"/>
    <mergeCell ref="H2262:H2265"/>
    <mergeCell ref="I2262:I2265"/>
    <mergeCell ref="F2266:F2269"/>
    <mergeCell ref="G2266:G2269"/>
    <mergeCell ref="H2266:H2269"/>
    <mergeCell ref="I2266:I2269"/>
    <mergeCell ref="F2254:F2257"/>
    <mergeCell ref="G2254:G2257"/>
    <mergeCell ref="H2254:H2257"/>
    <mergeCell ref="I2254:I2257"/>
    <mergeCell ref="F2258:F2261"/>
    <mergeCell ref="G2258:G2261"/>
    <mergeCell ref="H2258:H2261"/>
    <mergeCell ref="I2258:I2261"/>
    <mergeCell ref="F2246:F2249"/>
    <mergeCell ref="G2246:G2249"/>
    <mergeCell ref="H2246:H2249"/>
    <mergeCell ref="I2246:I2249"/>
    <mergeCell ref="F2250:F2253"/>
    <mergeCell ref="G2250:G2253"/>
    <mergeCell ref="H2250:H2253"/>
    <mergeCell ref="I2250:I2253"/>
    <mergeCell ref="F2238:F2241"/>
    <mergeCell ref="G2238:G2241"/>
    <mergeCell ref="H2238:H2241"/>
    <mergeCell ref="I2238:I2241"/>
    <mergeCell ref="F2242:F2245"/>
    <mergeCell ref="G2242:G2245"/>
    <mergeCell ref="H2242:H2245"/>
    <mergeCell ref="I2242:I2245"/>
    <mergeCell ref="F2230:F2233"/>
    <mergeCell ref="G2230:G2233"/>
    <mergeCell ref="H2230:H2233"/>
    <mergeCell ref="I2230:I2233"/>
    <mergeCell ref="F2234:F2237"/>
    <mergeCell ref="G2234:G2237"/>
    <mergeCell ref="H2234:H2237"/>
    <mergeCell ref="I2234:I2237"/>
    <mergeCell ref="F2302:F2305"/>
    <mergeCell ref="G2302:G2305"/>
    <mergeCell ref="H2302:H2305"/>
    <mergeCell ref="I2302:I2305"/>
    <mergeCell ref="F2306:F2309"/>
    <mergeCell ref="G2306:G2309"/>
    <mergeCell ref="H2306:H2309"/>
    <mergeCell ref="I2306:I2309"/>
    <mergeCell ref="F2294:F2297"/>
    <mergeCell ref="G2294:G2297"/>
    <mergeCell ref="H2294:H2297"/>
    <mergeCell ref="I2294:I2297"/>
    <mergeCell ref="F2298:F2301"/>
    <mergeCell ref="G2298:G2301"/>
    <mergeCell ref="H2298:H2301"/>
    <mergeCell ref="I2298:I2301"/>
    <mergeCell ref="F2286:F2289"/>
    <mergeCell ref="G2286:G2289"/>
    <mergeCell ref="H2286:H2289"/>
    <mergeCell ref="I2286:I2289"/>
    <mergeCell ref="F2290:F2293"/>
    <mergeCell ref="G2290:G2293"/>
    <mergeCell ref="H2290:H2293"/>
    <mergeCell ref="I2290:I2293"/>
    <mergeCell ref="F2278:F2281"/>
    <mergeCell ref="G2278:G2281"/>
    <mergeCell ref="H2278:H2281"/>
    <mergeCell ref="I2278:I2281"/>
    <mergeCell ref="F2282:F2285"/>
    <mergeCell ref="G2282:G2285"/>
    <mergeCell ref="H2282:H2285"/>
    <mergeCell ref="I2282:I2285"/>
    <mergeCell ref="F2270:F2273"/>
    <mergeCell ref="G2270:G2273"/>
    <mergeCell ref="H2270:H2273"/>
    <mergeCell ref="I2270:I2273"/>
    <mergeCell ref="F2274:F2277"/>
    <mergeCell ref="G2274:G2277"/>
    <mergeCell ref="H2274:H2277"/>
    <mergeCell ref="I2274:I2277"/>
    <mergeCell ref="F2342:F2345"/>
    <mergeCell ref="G2342:G2345"/>
    <mergeCell ref="H2342:H2345"/>
    <mergeCell ref="I2342:I2345"/>
    <mergeCell ref="F2346:F2349"/>
    <mergeCell ref="G2346:G2349"/>
    <mergeCell ref="H2346:H2349"/>
    <mergeCell ref="I2346:I2349"/>
    <mergeCell ref="F2334:F2337"/>
    <mergeCell ref="G2334:G2337"/>
    <mergeCell ref="H2334:H2337"/>
    <mergeCell ref="I2334:I2337"/>
    <mergeCell ref="F2338:F2341"/>
    <mergeCell ref="G2338:G2341"/>
    <mergeCell ref="H2338:H2341"/>
    <mergeCell ref="I2338:I2341"/>
    <mergeCell ref="F2326:F2329"/>
    <mergeCell ref="G2326:G2329"/>
    <mergeCell ref="H2326:H2329"/>
    <mergeCell ref="I2326:I2329"/>
    <mergeCell ref="F2330:F2333"/>
    <mergeCell ref="G2330:G2333"/>
    <mergeCell ref="H2330:H2333"/>
    <mergeCell ref="I2330:I2333"/>
    <mergeCell ref="F2318:F2321"/>
    <mergeCell ref="G2318:G2321"/>
    <mergeCell ref="H2318:H2321"/>
    <mergeCell ref="I2318:I2321"/>
    <mergeCell ref="F2322:F2325"/>
    <mergeCell ref="G2322:G2325"/>
    <mergeCell ref="H2322:H2325"/>
    <mergeCell ref="I2322:I2325"/>
    <mergeCell ref="F2310:F2313"/>
    <mergeCell ref="G2310:G2313"/>
    <mergeCell ref="H2310:H2313"/>
    <mergeCell ref="I2310:I2313"/>
    <mergeCell ref="F2314:F2317"/>
    <mergeCell ref="G2314:G2317"/>
    <mergeCell ref="H2314:H2317"/>
    <mergeCell ref="I2314:I2317"/>
    <mergeCell ref="F2382:F2385"/>
    <mergeCell ref="G2382:G2385"/>
    <mergeCell ref="H2382:H2385"/>
    <mergeCell ref="I2382:I2385"/>
    <mergeCell ref="F2386:F2389"/>
    <mergeCell ref="G2386:G2389"/>
    <mergeCell ref="H2386:H2389"/>
    <mergeCell ref="I2386:I2389"/>
    <mergeCell ref="F2374:F2377"/>
    <mergeCell ref="G2374:G2377"/>
    <mergeCell ref="H2374:H2377"/>
    <mergeCell ref="I2374:I2377"/>
    <mergeCell ref="F2378:F2381"/>
    <mergeCell ref="G2378:G2381"/>
    <mergeCell ref="H2378:H2381"/>
    <mergeCell ref="I2378:I2381"/>
    <mergeCell ref="F2366:F2369"/>
    <mergeCell ref="G2366:G2369"/>
    <mergeCell ref="H2366:H2369"/>
    <mergeCell ref="I2366:I2369"/>
    <mergeCell ref="F2370:F2373"/>
    <mergeCell ref="G2370:G2373"/>
    <mergeCell ref="H2370:H2373"/>
    <mergeCell ref="I2370:I2373"/>
    <mergeCell ref="F2358:F2361"/>
    <mergeCell ref="G2358:G2361"/>
    <mergeCell ref="H2358:H2361"/>
    <mergeCell ref="I2358:I2361"/>
    <mergeCell ref="F2362:F2365"/>
    <mergeCell ref="G2362:G2365"/>
    <mergeCell ref="H2362:H2365"/>
    <mergeCell ref="I2362:I2365"/>
    <mergeCell ref="F2350:F2353"/>
    <mergeCell ref="G2350:G2353"/>
    <mergeCell ref="H2350:H2353"/>
    <mergeCell ref="I2350:I2353"/>
    <mergeCell ref="F2354:F2357"/>
    <mergeCell ref="G2354:G2357"/>
    <mergeCell ref="H2354:H2357"/>
    <mergeCell ref="I2354:I2357"/>
    <mergeCell ref="F2422:F2425"/>
    <mergeCell ref="G2422:G2425"/>
    <mergeCell ref="H2422:H2425"/>
    <mergeCell ref="I2422:I2425"/>
    <mergeCell ref="F2426:F2429"/>
    <mergeCell ref="G2426:G2429"/>
    <mergeCell ref="H2426:H2429"/>
    <mergeCell ref="I2426:I2429"/>
    <mergeCell ref="F2414:F2417"/>
    <mergeCell ref="G2414:G2417"/>
    <mergeCell ref="H2414:H2417"/>
    <mergeCell ref="I2414:I2417"/>
    <mergeCell ref="F2418:F2421"/>
    <mergeCell ref="G2418:G2421"/>
    <mergeCell ref="H2418:H2421"/>
    <mergeCell ref="I2418:I2421"/>
    <mergeCell ref="F2406:F2409"/>
    <mergeCell ref="G2406:G2409"/>
    <mergeCell ref="H2406:H2409"/>
    <mergeCell ref="I2406:I2409"/>
    <mergeCell ref="F2410:F2413"/>
    <mergeCell ref="G2410:G2413"/>
    <mergeCell ref="H2410:H2413"/>
    <mergeCell ref="I2410:I2413"/>
    <mergeCell ref="F2398:F2401"/>
    <mergeCell ref="G2398:G2401"/>
    <mergeCell ref="H2398:H2401"/>
    <mergeCell ref="I2398:I2401"/>
    <mergeCell ref="F2402:F2405"/>
    <mergeCell ref="G2402:G2405"/>
    <mergeCell ref="H2402:H2405"/>
    <mergeCell ref="I2402:I2405"/>
    <mergeCell ref="F2390:F2393"/>
    <mergeCell ref="G2390:G2393"/>
    <mergeCell ref="H2390:H2393"/>
    <mergeCell ref="I2390:I2393"/>
    <mergeCell ref="F2394:F2397"/>
    <mergeCell ref="G2394:G2397"/>
    <mergeCell ref="H2394:H2397"/>
    <mergeCell ref="I2394:I2397"/>
    <mergeCell ref="F2462:F2465"/>
    <mergeCell ref="G2462:G2465"/>
    <mergeCell ref="H2462:H2465"/>
    <mergeCell ref="I2462:I2465"/>
    <mergeCell ref="F2466:F2469"/>
    <mergeCell ref="G2466:G2469"/>
    <mergeCell ref="H2466:H2469"/>
    <mergeCell ref="I2466:I2469"/>
    <mergeCell ref="F2454:F2457"/>
    <mergeCell ref="G2454:G2457"/>
    <mergeCell ref="H2454:H2457"/>
    <mergeCell ref="I2454:I2457"/>
    <mergeCell ref="F2458:F2461"/>
    <mergeCell ref="G2458:G2461"/>
    <mergeCell ref="H2458:H2461"/>
    <mergeCell ref="I2458:I2461"/>
    <mergeCell ref="F2446:F2449"/>
    <mergeCell ref="G2446:G2449"/>
    <mergeCell ref="H2446:H2449"/>
    <mergeCell ref="I2446:I2449"/>
    <mergeCell ref="F2450:F2453"/>
    <mergeCell ref="G2450:G2453"/>
    <mergeCell ref="H2450:H2453"/>
    <mergeCell ref="I2450:I2453"/>
    <mergeCell ref="F2438:F2441"/>
    <mergeCell ref="G2438:G2441"/>
    <mergeCell ref="H2438:H2441"/>
    <mergeCell ref="I2438:I2441"/>
    <mergeCell ref="F2442:F2445"/>
    <mergeCell ref="G2442:G2445"/>
    <mergeCell ref="H2442:H2445"/>
    <mergeCell ref="I2442:I2445"/>
    <mergeCell ref="F2430:F2433"/>
    <mergeCell ref="G2430:G2433"/>
    <mergeCell ref="H2430:H2433"/>
    <mergeCell ref="I2430:I2433"/>
    <mergeCell ref="F2434:F2437"/>
    <mergeCell ref="G2434:G2437"/>
    <mergeCell ref="H2434:H2437"/>
    <mergeCell ref="I2434:I2437"/>
    <mergeCell ref="F2502:F2505"/>
    <mergeCell ref="G2502:G2505"/>
    <mergeCell ref="H2502:H2505"/>
    <mergeCell ref="I2502:I2505"/>
    <mergeCell ref="F2506:F2509"/>
    <mergeCell ref="G2506:G2509"/>
    <mergeCell ref="H2506:H2509"/>
    <mergeCell ref="I2506:I2509"/>
    <mergeCell ref="F2494:F2497"/>
    <mergeCell ref="G2494:G2497"/>
    <mergeCell ref="H2494:H2497"/>
    <mergeCell ref="I2494:I2497"/>
    <mergeCell ref="F2498:F2501"/>
    <mergeCell ref="G2498:G2501"/>
    <mergeCell ref="H2498:H2501"/>
    <mergeCell ref="I2498:I2501"/>
    <mergeCell ref="F2486:F2489"/>
    <mergeCell ref="G2486:G2489"/>
    <mergeCell ref="H2486:H2489"/>
    <mergeCell ref="I2486:I2489"/>
    <mergeCell ref="F2490:F2493"/>
    <mergeCell ref="G2490:G2493"/>
    <mergeCell ref="H2490:H2493"/>
    <mergeCell ref="I2490:I2493"/>
    <mergeCell ref="F2478:F2481"/>
    <mergeCell ref="G2478:G2481"/>
    <mergeCell ref="H2478:H2481"/>
    <mergeCell ref="I2478:I2481"/>
    <mergeCell ref="F2482:F2485"/>
    <mergeCell ref="G2482:G2485"/>
    <mergeCell ref="H2482:H2485"/>
    <mergeCell ref="I2482:I2485"/>
    <mergeCell ref="F2470:F2473"/>
    <mergeCell ref="G2470:G2473"/>
    <mergeCell ref="H2470:H2473"/>
    <mergeCell ref="I2470:I2473"/>
    <mergeCell ref="F2474:F2477"/>
    <mergeCell ref="G2474:G2477"/>
    <mergeCell ref="H2474:H2477"/>
    <mergeCell ref="I2474:I2477"/>
    <mergeCell ref="F2542:F2545"/>
    <mergeCell ref="G2542:G2545"/>
    <mergeCell ref="H2542:H2545"/>
    <mergeCell ref="I2542:I2545"/>
    <mergeCell ref="F2546:F2549"/>
    <mergeCell ref="G2546:G2549"/>
    <mergeCell ref="H2546:H2549"/>
    <mergeCell ref="I2546:I2549"/>
    <mergeCell ref="F2534:F2537"/>
    <mergeCell ref="G2534:G2537"/>
    <mergeCell ref="H2534:H2537"/>
    <mergeCell ref="I2534:I2537"/>
    <mergeCell ref="F2538:F2541"/>
    <mergeCell ref="G2538:G2541"/>
    <mergeCell ref="H2538:H2541"/>
    <mergeCell ref="I2538:I2541"/>
    <mergeCell ref="F2526:F2529"/>
    <mergeCell ref="G2526:G2529"/>
    <mergeCell ref="H2526:H2529"/>
    <mergeCell ref="I2526:I2529"/>
    <mergeCell ref="F2530:F2533"/>
    <mergeCell ref="G2530:G2533"/>
    <mergeCell ref="H2530:H2533"/>
    <mergeCell ref="I2530:I2533"/>
    <mergeCell ref="F2518:F2521"/>
    <mergeCell ref="G2518:G2521"/>
    <mergeCell ref="H2518:H2521"/>
    <mergeCell ref="I2518:I2521"/>
    <mergeCell ref="F2522:F2525"/>
    <mergeCell ref="G2522:G2525"/>
    <mergeCell ref="H2522:H2525"/>
    <mergeCell ref="I2522:I2525"/>
    <mergeCell ref="F2510:F2513"/>
    <mergeCell ref="G2510:G2513"/>
    <mergeCell ref="H2510:H2513"/>
    <mergeCell ref="I2510:I2513"/>
    <mergeCell ref="F2514:F2517"/>
    <mergeCell ref="G2514:G2517"/>
    <mergeCell ref="H2514:H2517"/>
    <mergeCell ref="I2514:I2517"/>
    <mergeCell ref="F2582:F2585"/>
    <mergeCell ref="G2582:G2585"/>
    <mergeCell ref="H2582:H2585"/>
    <mergeCell ref="I2582:I2585"/>
    <mergeCell ref="F2586:F2589"/>
    <mergeCell ref="G2586:G2589"/>
    <mergeCell ref="H2586:H2589"/>
    <mergeCell ref="I2586:I2589"/>
    <mergeCell ref="F2574:F2577"/>
    <mergeCell ref="G2574:G2577"/>
    <mergeCell ref="H2574:H2577"/>
    <mergeCell ref="I2574:I2577"/>
    <mergeCell ref="F2578:F2581"/>
    <mergeCell ref="G2578:G2581"/>
    <mergeCell ref="H2578:H2581"/>
    <mergeCell ref="I2578:I2581"/>
    <mergeCell ref="F2566:F2569"/>
    <mergeCell ref="G2566:G2569"/>
    <mergeCell ref="H2566:H2569"/>
    <mergeCell ref="I2566:I2569"/>
    <mergeCell ref="F2570:F2573"/>
    <mergeCell ref="G2570:G2573"/>
    <mergeCell ref="H2570:H2573"/>
    <mergeCell ref="I2570:I2573"/>
    <mergeCell ref="F2558:F2561"/>
    <mergeCell ref="G2558:G2561"/>
    <mergeCell ref="H2558:H2561"/>
    <mergeCell ref="I2558:I2561"/>
    <mergeCell ref="F2562:F2565"/>
    <mergeCell ref="G2562:G2565"/>
    <mergeCell ref="H2562:H2565"/>
    <mergeCell ref="I2562:I2565"/>
    <mergeCell ref="F2550:F2553"/>
    <mergeCell ref="G2550:G2553"/>
    <mergeCell ref="H2550:H2553"/>
    <mergeCell ref="I2550:I2553"/>
    <mergeCell ref="F2554:F2557"/>
    <mergeCell ref="G2554:G2557"/>
    <mergeCell ref="H2554:H2557"/>
    <mergeCell ref="I2554:I2557"/>
    <mergeCell ref="F2622:F2625"/>
    <mergeCell ref="G2622:G2625"/>
    <mergeCell ref="H2622:H2625"/>
    <mergeCell ref="I2622:I2625"/>
    <mergeCell ref="F2626:F2629"/>
    <mergeCell ref="G2626:G2629"/>
    <mergeCell ref="H2626:H2629"/>
    <mergeCell ref="I2626:I2629"/>
    <mergeCell ref="F2614:F2617"/>
    <mergeCell ref="G2614:G2617"/>
    <mergeCell ref="H2614:H2617"/>
    <mergeCell ref="I2614:I2617"/>
    <mergeCell ref="F2618:F2621"/>
    <mergeCell ref="G2618:G2621"/>
    <mergeCell ref="H2618:H2621"/>
    <mergeCell ref="I2618:I2621"/>
    <mergeCell ref="F2606:F2609"/>
    <mergeCell ref="G2606:G2609"/>
    <mergeCell ref="H2606:H2609"/>
    <mergeCell ref="I2606:I2609"/>
    <mergeCell ref="F2610:F2613"/>
    <mergeCell ref="G2610:G2613"/>
    <mergeCell ref="H2610:H2613"/>
    <mergeCell ref="I2610:I2613"/>
    <mergeCell ref="F2598:F2601"/>
    <mergeCell ref="G2598:G2601"/>
    <mergeCell ref="H2598:H2601"/>
    <mergeCell ref="I2598:I2601"/>
    <mergeCell ref="F2602:F2605"/>
    <mergeCell ref="G2602:G2605"/>
    <mergeCell ref="H2602:H2605"/>
    <mergeCell ref="I2602:I2605"/>
    <mergeCell ref="F2590:F2593"/>
    <mergeCell ref="G2590:G2593"/>
    <mergeCell ref="H2590:H2593"/>
    <mergeCell ref="I2590:I2593"/>
    <mergeCell ref="F2594:F2597"/>
    <mergeCell ref="G2594:G2597"/>
    <mergeCell ref="H2594:H2597"/>
    <mergeCell ref="I2594:I2597"/>
    <mergeCell ref="F2662:F2665"/>
    <mergeCell ref="G2662:G2665"/>
    <mergeCell ref="H2662:H2665"/>
    <mergeCell ref="I2662:I2665"/>
    <mergeCell ref="F2666:F2669"/>
    <mergeCell ref="G2666:G2669"/>
    <mergeCell ref="H2666:H2669"/>
    <mergeCell ref="I2666:I2669"/>
    <mergeCell ref="F2654:F2657"/>
    <mergeCell ref="G2654:G2657"/>
    <mergeCell ref="H2654:H2657"/>
    <mergeCell ref="I2654:I2657"/>
    <mergeCell ref="F2658:F2661"/>
    <mergeCell ref="G2658:G2661"/>
    <mergeCell ref="H2658:H2661"/>
    <mergeCell ref="I2658:I2661"/>
    <mergeCell ref="F2646:F2649"/>
    <mergeCell ref="G2646:G2649"/>
    <mergeCell ref="H2646:H2649"/>
    <mergeCell ref="I2646:I2649"/>
    <mergeCell ref="F2650:F2653"/>
    <mergeCell ref="G2650:G2653"/>
    <mergeCell ref="H2650:H2653"/>
    <mergeCell ref="I2650:I2653"/>
    <mergeCell ref="F2638:F2641"/>
    <mergeCell ref="G2638:G2641"/>
    <mergeCell ref="H2638:H2641"/>
    <mergeCell ref="I2638:I2641"/>
    <mergeCell ref="F2642:F2645"/>
    <mergeCell ref="G2642:G2645"/>
    <mergeCell ref="H2642:H2645"/>
    <mergeCell ref="I2642:I2645"/>
    <mergeCell ref="F2630:F2633"/>
    <mergeCell ref="G2630:G2633"/>
    <mergeCell ref="H2630:H2633"/>
    <mergeCell ref="I2630:I2633"/>
    <mergeCell ref="F2634:F2637"/>
    <mergeCell ref="G2634:G2637"/>
    <mergeCell ref="H2634:H2637"/>
    <mergeCell ref="I2634:I2637"/>
    <mergeCell ref="F2702:F2705"/>
    <mergeCell ref="G2702:G2705"/>
    <mergeCell ref="H2702:H2705"/>
    <mergeCell ref="I2702:I2705"/>
    <mergeCell ref="F2706:F2709"/>
    <mergeCell ref="G2706:G2709"/>
    <mergeCell ref="H2706:H2709"/>
    <mergeCell ref="I2706:I2709"/>
    <mergeCell ref="F2694:F2697"/>
    <mergeCell ref="G2694:G2697"/>
    <mergeCell ref="H2694:H2697"/>
    <mergeCell ref="I2694:I2697"/>
    <mergeCell ref="F2698:F2701"/>
    <mergeCell ref="G2698:G2701"/>
    <mergeCell ref="H2698:H2701"/>
    <mergeCell ref="I2698:I2701"/>
    <mergeCell ref="F2686:F2689"/>
    <mergeCell ref="G2686:G2689"/>
    <mergeCell ref="H2686:H2689"/>
    <mergeCell ref="I2686:I2689"/>
    <mergeCell ref="F2690:F2693"/>
    <mergeCell ref="G2690:G2693"/>
    <mergeCell ref="H2690:H2693"/>
    <mergeCell ref="I2690:I2693"/>
    <mergeCell ref="F2678:F2681"/>
    <mergeCell ref="G2678:G2681"/>
    <mergeCell ref="H2678:H2681"/>
    <mergeCell ref="I2678:I2681"/>
    <mergeCell ref="F2682:F2685"/>
    <mergeCell ref="G2682:G2685"/>
    <mergeCell ref="H2682:H2685"/>
    <mergeCell ref="I2682:I2685"/>
    <mergeCell ref="F2670:F2673"/>
    <mergeCell ref="G2670:G2673"/>
    <mergeCell ref="H2670:H2673"/>
    <mergeCell ref="I2670:I2673"/>
    <mergeCell ref="F2674:F2677"/>
    <mergeCell ref="G2674:G2677"/>
    <mergeCell ref="H2674:H2677"/>
    <mergeCell ref="I2674:I2677"/>
    <mergeCell ref="F2742:F2745"/>
    <mergeCell ref="G2742:G2745"/>
    <mergeCell ref="H2742:H2745"/>
    <mergeCell ref="I2742:I2745"/>
    <mergeCell ref="F2746:F2749"/>
    <mergeCell ref="G2746:G2749"/>
    <mergeCell ref="H2746:H2749"/>
    <mergeCell ref="I2746:I2749"/>
    <mergeCell ref="F2734:F2737"/>
    <mergeCell ref="G2734:G2737"/>
    <mergeCell ref="H2734:H2737"/>
    <mergeCell ref="I2734:I2737"/>
    <mergeCell ref="F2738:F2741"/>
    <mergeCell ref="G2738:G2741"/>
    <mergeCell ref="H2738:H2741"/>
    <mergeCell ref="I2738:I2741"/>
    <mergeCell ref="F2726:F2729"/>
    <mergeCell ref="G2726:G2729"/>
    <mergeCell ref="H2726:H2729"/>
    <mergeCell ref="I2726:I2729"/>
    <mergeCell ref="F2730:F2733"/>
    <mergeCell ref="G2730:G2733"/>
    <mergeCell ref="H2730:H2733"/>
    <mergeCell ref="I2730:I2733"/>
    <mergeCell ref="F2718:F2721"/>
    <mergeCell ref="G2718:G2721"/>
    <mergeCell ref="H2718:H2721"/>
    <mergeCell ref="I2718:I2721"/>
    <mergeCell ref="F2722:F2725"/>
    <mergeCell ref="G2722:G2725"/>
    <mergeCell ref="H2722:H2725"/>
    <mergeCell ref="I2722:I2725"/>
    <mergeCell ref="F2710:F2713"/>
    <mergeCell ref="G2710:G2713"/>
    <mergeCell ref="H2710:H2713"/>
    <mergeCell ref="I2710:I2713"/>
    <mergeCell ref="F2714:F2717"/>
    <mergeCell ref="G2714:G2717"/>
    <mergeCell ref="H2714:H2717"/>
    <mergeCell ref="I2714:I2717"/>
    <mergeCell ref="F2782:F2785"/>
    <mergeCell ref="G2782:G2785"/>
    <mergeCell ref="H2782:H2785"/>
    <mergeCell ref="I2782:I2785"/>
    <mergeCell ref="F2786:F2789"/>
    <mergeCell ref="G2786:G2789"/>
    <mergeCell ref="H2786:H2789"/>
    <mergeCell ref="I2786:I2789"/>
    <mergeCell ref="F2774:F2777"/>
    <mergeCell ref="G2774:G2777"/>
    <mergeCell ref="H2774:H2777"/>
    <mergeCell ref="I2774:I2777"/>
    <mergeCell ref="F2778:F2781"/>
    <mergeCell ref="G2778:G2781"/>
    <mergeCell ref="H2778:H2781"/>
    <mergeCell ref="I2778:I2781"/>
    <mergeCell ref="F2766:F2769"/>
    <mergeCell ref="G2766:G2769"/>
    <mergeCell ref="H2766:H2769"/>
    <mergeCell ref="I2766:I2769"/>
    <mergeCell ref="F2770:F2773"/>
    <mergeCell ref="G2770:G2773"/>
    <mergeCell ref="H2770:H2773"/>
    <mergeCell ref="I2770:I2773"/>
    <mergeCell ref="F2758:F2761"/>
    <mergeCell ref="G2758:G2761"/>
    <mergeCell ref="H2758:H2761"/>
    <mergeCell ref="I2758:I2761"/>
    <mergeCell ref="F2762:F2765"/>
    <mergeCell ref="G2762:G2765"/>
    <mergeCell ref="H2762:H2765"/>
    <mergeCell ref="I2762:I2765"/>
    <mergeCell ref="F2750:F2753"/>
    <mergeCell ref="G2750:G2753"/>
    <mergeCell ref="H2750:H2753"/>
    <mergeCell ref="I2750:I2753"/>
    <mergeCell ref="F2754:F2757"/>
    <mergeCell ref="G2754:G2757"/>
    <mergeCell ref="H2754:H2757"/>
    <mergeCell ref="I2754:I2757"/>
    <mergeCell ref="F2822:F2825"/>
    <mergeCell ref="G2822:G2825"/>
    <mergeCell ref="H2822:H2825"/>
    <mergeCell ref="I2822:I2825"/>
    <mergeCell ref="F2826:F2829"/>
    <mergeCell ref="G2826:G2829"/>
    <mergeCell ref="H2826:H2829"/>
    <mergeCell ref="I2826:I2829"/>
    <mergeCell ref="F2814:F2817"/>
    <mergeCell ref="G2814:G2817"/>
    <mergeCell ref="H2814:H2817"/>
    <mergeCell ref="I2814:I2817"/>
    <mergeCell ref="F2818:F2821"/>
    <mergeCell ref="G2818:G2821"/>
    <mergeCell ref="H2818:H2821"/>
    <mergeCell ref="I2818:I2821"/>
    <mergeCell ref="F2806:F2809"/>
    <mergeCell ref="G2806:G2809"/>
    <mergeCell ref="H2806:H2809"/>
    <mergeCell ref="I2806:I2809"/>
    <mergeCell ref="F2810:F2813"/>
    <mergeCell ref="G2810:G2813"/>
    <mergeCell ref="H2810:H2813"/>
    <mergeCell ref="I2810:I2813"/>
    <mergeCell ref="F2798:F2801"/>
    <mergeCell ref="G2798:G2801"/>
    <mergeCell ref="H2798:H2801"/>
    <mergeCell ref="I2798:I2801"/>
    <mergeCell ref="F2802:F2805"/>
    <mergeCell ref="G2802:G2805"/>
    <mergeCell ref="H2802:H2805"/>
    <mergeCell ref="I2802:I2805"/>
    <mergeCell ref="F2790:F2793"/>
    <mergeCell ref="G2790:G2793"/>
    <mergeCell ref="H2790:H2793"/>
    <mergeCell ref="I2790:I2793"/>
    <mergeCell ref="F2794:F2797"/>
    <mergeCell ref="G2794:G2797"/>
    <mergeCell ref="H2794:H2797"/>
    <mergeCell ref="I2794:I2797"/>
    <mergeCell ref="F2862:F2865"/>
    <mergeCell ref="G2862:G2865"/>
    <mergeCell ref="H2862:H2865"/>
    <mergeCell ref="I2862:I2865"/>
    <mergeCell ref="F2866:F2869"/>
    <mergeCell ref="G2866:G2869"/>
    <mergeCell ref="H2866:H2869"/>
    <mergeCell ref="I2866:I2869"/>
    <mergeCell ref="F2854:F2857"/>
    <mergeCell ref="G2854:G2857"/>
    <mergeCell ref="H2854:H2857"/>
    <mergeCell ref="I2854:I2857"/>
    <mergeCell ref="F2858:F2861"/>
    <mergeCell ref="G2858:G2861"/>
    <mergeCell ref="H2858:H2861"/>
    <mergeCell ref="I2858:I2861"/>
    <mergeCell ref="F2846:F2849"/>
    <mergeCell ref="G2846:G2849"/>
    <mergeCell ref="H2846:H2849"/>
    <mergeCell ref="I2846:I2849"/>
    <mergeCell ref="F2850:F2853"/>
    <mergeCell ref="G2850:G2853"/>
    <mergeCell ref="H2850:H2853"/>
    <mergeCell ref="I2850:I2853"/>
    <mergeCell ref="F2838:F2841"/>
    <mergeCell ref="G2838:G2841"/>
    <mergeCell ref="H2838:H2841"/>
    <mergeCell ref="I2838:I2841"/>
    <mergeCell ref="F2842:F2845"/>
    <mergeCell ref="G2842:G2845"/>
    <mergeCell ref="H2842:H2845"/>
    <mergeCell ref="I2842:I2845"/>
    <mergeCell ref="F2830:F2833"/>
    <mergeCell ref="G2830:G2833"/>
    <mergeCell ref="H2830:H2833"/>
    <mergeCell ref="I2830:I2833"/>
    <mergeCell ref="F2834:F2837"/>
    <mergeCell ref="G2834:G2837"/>
    <mergeCell ref="H2834:H2837"/>
    <mergeCell ref="I2834:I2837"/>
    <mergeCell ref="F2902:F2905"/>
    <mergeCell ref="G2902:G2905"/>
    <mergeCell ref="H2902:H2905"/>
    <mergeCell ref="I2902:I2905"/>
    <mergeCell ref="F2906:F2909"/>
    <mergeCell ref="G2906:G2909"/>
    <mergeCell ref="H2906:H2909"/>
    <mergeCell ref="I2906:I2909"/>
    <mergeCell ref="F2894:F2897"/>
    <mergeCell ref="G2894:G2897"/>
    <mergeCell ref="H2894:H2897"/>
    <mergeCell ref="I2894:I2897"/>
    <mergeCell ref="F2898:F2901"/>
    <mergeCell ref="G2898:G2901"/>
    <mergeCell ref="H2898:H2901"/>
    <mergeCell ref="I2898:I2901"/>
    <mergeCell ref="F2886:F2889"/>
    <mergeCell ref="G2886:G2889"/>
    <mergeCell ref="H2886:H2889"/>
    <mergeCell ref="I2886:I2889"/>
    <mergeCell ref="F2890:F2893"/>
    <mergeCell ref="G2890:G2893"/>
    <mergeCell ref="H2890:H2893"/>
    <mergeCell ref="I2890:I2893"/>
    <mergeCell ref="F2878:F2881"/>
    <mergeCell ref="G2878:G2881"/>
    <mergeCell ref="H2878:H2881"/>
    <mergeCell ref="I2878:I2881"/>
    <mergeCell ref="F2882:F2885"/>
    <mergeCell ref="G2882:G2885"/>
    <mergeCell ref="H2882:H2885"/>
    <mergeCell ref="I2882:I2885"/>
    <mergeCell ref="F2870:F2873"/>
    <mergeCell ref="G2870:G2873"/>
    <mergeCell ref="H2870:H2873"/>
    <mergeCell ref="I2870:I2873"/>
    <mergeCell ref="F2874:F2877"/>
    <mergeCell ref="G2874:G2877"/>
    <mergeCell ref="H2874:H2877"/>
    <mergeCell ref="I2874:I2877"/>
    <mergeCell ref="F2942:F2945"/>
    <mergeCell ref="G2942:G2945"/>
    <mergeCell ref="H2942:H2945"/>
    <mergeCell ref="I2942:I2945"/>
    <mergeCell ref="F2946:F2949"/>
    <mergeCell ref="G2946:G2949"/>
    <mergeCell ref="H2946:H2949"/>
    <mergeCell ref="I2946:I2949"/>
    <mergeCell ref="F2934:F2937"/>
    <mergeCell ref="G2934:G2937"/>
    <mergeCell ref="H2934:H2937"/>
    <mergeCell ref="I2934:I2937"/>
    <mergeCell ref="F2938:F2941"/>
    <mergeCell ref="G2938:G2941"/>
    <mergeCell ref="H2938:H2941"/>
    <mergeCell ref="I2938:I2941"/>
    <mergeCell ref="F2926:F2929"/>
    <mergeCell ref="G2926:G2929"/>
    <mergeCell ref="H2926:H2929"/>
    <mergeCell ref="I2926:I2929"/>
    <mergeCell ref="F2930:F2933"/>
    <mergeCell ref="G2930:G2933"/>
    <mergeCell ref="H2930:H2933"/>
    <mergeCell ref="I2930:I2933"/>
    <mergeCell ref="F2918:F2921"/>
    <mergeCell ref="G2918:G2921"/>
    <mergeCell ref="H2918:H2921"/>
    <mergeCell ref="I2918:I2921"/>
    <mergeCell ref="F2922:F2925"/>
    <mergeCell ref="G2922:G2925"/>
    <mergeCell ref="H2922:H2925"/>
    <mergeCell ref="I2922:I2925"/>
    <mergeCell ref="F2910:F2913"/>
    <mergeCell ref="G2910:G2913"/>
    <mergeCell ref="H2910:H2913"/>
    <mergeCell ref="I2910:I2913"/>
    <mergeCell ref="F2914:F2917"/>
    <mergeCell ref="G2914:G2917"/>
    <mergeCell ref="H2914:H2917"/>
    <mergeCell ref="I2914:I2917"/>
    <mergeCell ref="F2998:F3001"/>
    <mergeCell ref="G2998:G3001"/>
    <mergeCell ref="H2998:H3001"/>
    <mergeCell ref="I2998:I3001"/>
    <mergeCell ref="J6:J9"/>
    <mergeCell ref="J10:J13"/>
    <mergeCell ref="J14:J17"/>
    <mergeCell ref="J18:J21"/>
    <mergeCell ref="J22:J25"/>
    <mergeCell ref="J26:J29"/>
    <mergeCell ref="J30:J33"/>
    <mergeCell ref="J34:J37"/>
    <mergeCell ref="J38:J41"/>
    <mergeCell ref="J42:J45"/>
    <mergeCell ref="J46:J49"/>
    <mergeCell ref="J50:J53"/>
    <mergeCell ref="F2990:F2993"/>
    <mergeCell ref="G2990:G2993"/>
    <mergeCell ref="H2990:H2993"/>
    <mergeCell ref="I2990:I2993"/>
    <mergeCell ref="F2994:F2997"/>
    <mergeCell ref="G2994:G2997"/>
    <mergeCell ref="H2994:H2997"/>
    <mergeCell ref="I2994:I2997"/>
    <mergeCell ref="F2982:F2985"/>
    <mergeCell ref="G2982:G2985"/>
    <mergeCell ref="H2982:H2985"/>
    <mergeCell ref="I2982:I2985"/>
    <mergeCell ref="F2986:F2989"/>
    <mergeCell ref="G2986:G2989"/>
    <mergeCell ref="H2986:H2989"/>
    <mergeCell ref="I2986:I2989"/>
    <mergeCell ref="F2974:F2977"/>
    <mergeCell ref="G2974:G2977"/>
    <mergeCell ref="H2974:H2977"/>
    <mergeCell ref="I2974:I2977"/>
    <mergeCell ref="F2978:F2981"/>
    <mergeCell ref="G2978:G2981"/>
    <mergeCell ref="H2978:H2981"/>
    <mergeCell ref="I2978:I2981"/>
    <mergeCell ref="F2966:F2969"/>
    <mergeCell ref="G2966:G2969"/>
    <mergeCell ref="H2966:H2969"/>
    <mergeCell ref="I2966:I2969"/>
    <mergeCell ref="F2970:F2973"/>
    <mergeCell ref="G2970:G2973"/>
    <mergeCell ref="H2970:H2973"/>
    <mergeCell ref="I2970:I2973"/>
    <mergeCell ref="F2958:F2961"/>
    <mergeCell ref="G2958:G2961"/>
    <mergeCell ref="H2958:H2961"/>
    <mergeCell ref="I2958:I2961"/>
    <mergeCell ref="F2962:F2965"/>
    <mergeCell ref="G2962:G2965"/>
    <mergeCell ref="H2962:H2965"/>
    <mergeCell ref="I2962:I2965"/>
    <mergeCell ref="F2950:F2953"/>
    <mergeCell ref="G2950:G2953"/>
    <mergeCell ref="H2950:H2953"/>
    <mergeCell ref="I2950:I2953"/>
    <mergeCell ref="F2954:F2957"/>
    <mergeCell ref="G2954:G2957"/>
    <mergeCell ref="H2954:H2957"/>
    <mergeCell ref="I2954:I2957"/>
    <mergeCell ref="J174:J177"/>
    <mergeCell ref="J178:J181"/>
    <mergeCell ref="J182:J185"/>
    <mergeCell ref="J186:J189"/>
    <mergeCell ref="J190:J193"/>
    <mergeCell ref="J154:J157"/>
    <mergeCell ref="J158:J161"/>
    <mergeCell ref="J162:J165"/>
    <mergeCell ref="J166:J169"/>
    <mergeCell ref="J170:J173"/>
    <mergeCell ref="J134:J137"/>
    <mergeCell ref="J138:J141"/>
    <mergeCell ref="J142:J145"/>
    <mergeCell ref="J146:J149"/>
    <mergeCell ref="J150:J153"/>
    <mergeCell ref="J114:J117"/>
    <mergeCell ref="J118:J121"/>
    <mergeCell ref="J122:J125"/>
    <mergeCell ref="J126:J129"/>
    <mergeCell ref="J130:J133"/>
    <mergeCell ref="J94:J97"/>
    <mergeCell ref="J98:J101"/>
    <mergeCell ref="J102:J105"/>
    <mergeCell ref="J106:J109"/>
    <mergeCell ref="J110:J113"/>
    <mergeCell ref="J74:J77"/>
    <mergeCell ref="J78:J81"/>
    <mergeCell ref="J82:J85"/>
    <mergeCell ref="J86:J89"/>
    <mergeCell ref="J90:J93"/>
    <mergeCell ref="J54:J57"/>
    <mergeCell ref="J58:J61"/>
    <mergeCell ref="J62:J65"/>
    <mergeCell ref="J66:J69"/>
    <mergeCell ref="J70:J73"/>
    <mergeCell ref="J314:J317"/>
    <mergeCell ref="J318:J321"/>
    <mergeCell ref="J322:J325"/>
    <mergeCell ref="J326:J329"/>
    <mergeCell ref="J330:J333"/>
    <mergeCell ref="J294:J297"/>
    <mergeCell ref="J298:J301"/>
    <mergeCell ref="J302:J305"/>
    <mergeCell ref="J306:J309"/>
    <mergeCell ref="J310:J313"/>
    <mergeCell ref="J274:J277"/>
    <mergeCell ref="J278:J281"/>
    <mergeCell ref="J282:J285"/>
    <mergeCell ref="J286:J289"/>
    <mergeCell ref="J290:J293"/>
    <mergeCell ref="J254:J257"/>
    <mergeCell ref="J258:J261"/>
    <mergeCell ref="J262:J265"/>
    <mergeCell ref="J266:J269"/>
    <mergeCell ref="J270:J273"/>
    <mergeCell ref="J234:J237"/>
    <mergeCell ref="J238:J241"/>
    <mergeCell ref="J242:J245"/>
    <mergeCell ref="J246:J249"/>
    <mergeCell ref="J250:J253"/>
    <mergeCell ref="J214:J217"/>
    <mergeCell ref="J218:J221"/>
    <mergeCell ref="J222:J225"/>
    <mergeCell ref="J226:J229"/>
    <mergeCell ref="J230:J233"/>
    <mergeCell ref="J194:J197"/>
    <mergeCell ref="J198:J201"/>
    <mergeCell ref="J202:J205"/>
    <mergeCell ref="J206:J209"/>
    <mergeCell ref="J210:J213"/>
    <mergeCell ref="J454:J457"/>
    <mergeCell ref="J458:J461"/>
    <mergeCell ref="J462:J465"/>
    <mergeCell ref="J466:J469"/>
    <mergeCell ref="J470:J473"/>
    <mergeCell ref="J434:J437"/>
    <mergeCell ref="J438:J441"/>
    <mergeCell ref="J442:J445"/>
    <mergeCell ref="J446:J449"/>
    <mergeCell ref="J450:J453"/>
    <mergeCell ref="J414:J417"/>
    <mergeCell ref="J418:J421"/>
    <mergeCell ref="J422:J425"/>
    <mergeCell ref="J426:J429"/>
    <mergeCell ref="J430:J433"/>
    <mergeCell ref="J394:J397"/>
    <mergeCell ref="J398:J401"/>
    <mergeCell ref="J402:J405"/>
    <mergeCell ref="J406:J409"/>
    <mergeCell ref="J410:J413"/>
    <mergeCell ref="J374:J377"/>
    <mergeCell ref="J378:J381"/>
    <mergeCell ref="J382:J385"/>
    <mergeCell ref="J386:J389"/>
    <mergeCell ref="J390:J393"/>
    <mergeCell ref="J354:J357"/>
    <mergeCell ref="J358:J361"/>
    <mergeCell ref="J362:J365"/>
    <mergeCell ref="J366:J369"/>
    <mergeCell ref="J370:J373"/>
    <mergeCell ref="J334:J337"/>
    <mergeCell ref="J338:J341"/>
    <mergeCell ref="J342:J345"/>
    <mergeCell ref="J346:J349"/>
    <mergeCell ref="J350:J353"/>
    <mergeCell ref="J594:J597"/>
    <mergeCell ref="J598:J601"/>
    <mergeCell ref="J602:J605"/>
    <mergeCell ref="J606:J609"/>
    <mergeCell ref="J610:J613"/>
    <mergeCell ref="J574:J577"/>
    <mergeCell ref="J578:J581"/>
    <mergeCell ref="J582:J585"/>
    <mergeCell ref="J586:J589"/>
    <mergeCell ref="J590:J593"/>
    <mergeCell ref="J554:J557"/>
    <mergeCell ref="J558:J561"/>
    <mergeCell ref="J562:J565"/>
    <mergeCell ref="J566:J569"/>
    <mergeCell ref="J570:J573"/>
    <mergeCell ref="J534:J537"/>
    <mergeCell ref="J538:J541"/>
    <mergeCell ref="J542:J545"/>
    <mergeCell ref="J546:J549"/>
    <mergeCell ref="J550:J553"/>
    <mergeCell ref="J514:J517"/>
    <mergeCell ref="J518:J521"/>
    <mergeCell ref="J522:J525"/>
    <mergeCell ref="J526:J529"/>
    <mergeCell ref="J530:J533"/>
    <mergeCell ref="J494:J497"/>
    <mergeCell ref="J498:J501"/>
    <mergeCell ref="J502:J505"/>
    <mergeCell ref="J506:J509"/>
    <mergeCell ref="J510:J513"/>
    <mergeCell ref="J474:J477"/>
    <mergeCell ref="J478:J481"/>
    <mergeCell ref="J482:J485"/>
    <mergeCell ref="J486:J489"/>
    <mergeCell ref="J490:J493"/>
    <mergeCell ref="J734:J737"/>
    <mergeCell ref="J738:J741"/>
    <mergeCell ref="J742:J745"/>
    <mergeCell ref="J746:J749"/>
    <mergeCell ref="J750:J753"/>
    <mergeCell ref="J714:J717"/>
    <mergeCell ref="J718:J721"/>
    <mergeCell ref="J722:J725"/>
    <mergeCell ref="J726:J729"/>
    <mergeCell ref="J730:J733"/>
    <mergeCell ref="J694:J697"/>
    <mergeCell ref="J698:J701"/>
    <mergeCell ref="J702:J705"/>
    <mergeCell ref="J706:J709"/>
    <mergeCell ref="J710:J713"/>
    <mergeCell ref="J674:J677"/>
    <mergeCell ref="J678:J681"/>
    <mergeCell ref="J682:J685"/>
    <mergeCell ref="J686:J689"/>
    <mergeCell ref="J690:J693"/>
    <mergeCell ref="J654:J657"/>
    <mergeCell ref="J658:J661"/>
    <mergeCell ref="J662:J665"/>
    <mergeCell ref="J666:J669"/>
    <mergeCell ref="J670:J673"/>
    <mergeCell ref="J634:J637"/>
    <mergeCell ref="J638:J641"/>
    <mergeCell ref="J642:J645"/>
    <mergeCell ref="J646:J649"/>
    <mergeCell ref="J650:J653"/>
    <mergeCell ref="J614:J617"/>
    <mergeCell ref="J618:J621"/>
    <mergeCell ref="J622:J625"/>
    <mergeCell ref="J626:J629"/>
    <mergeCell ref="J630:J633"/>
    <mergeCell ref="J874:J877"/>
    <mergeCell ref="J878:J881"/>
    <mergeCell ref="J882:J885"/>
    <mergeCell ref="J886:J889"/>
    <mergeCell ref="J890:J893"/>
    <mergeCell ref="J854:J857"/>
    <mergeCell ref="J858:J861"/>
    <mergeCell ref="J862:J865"/>
    <mergeCell ref="J866:J869"/>
    <mergeCell ref="J870:J873"/>
    <mergeCell ref="J834:J837"/>
    <mergeCell ref="J838:J841"/>
    <mergeCell ref="J842:J845"/>
    <mergeCell ref="J846:J849"/>
    <mergeCell ref="J850:J853"/>
    <mergeCell ref="J814:J817"/>
    <mergeCell ref="J818:J821"/>
    <mergeCell ref="J822:J825"/>
    <mergeCell ref="J826:J829"/>
    <mergeCell ref="J830:J833"/>
    <mergeCell ref="J794:J797"/>
    <mergeCell ref="J798:J801"/>
    <mergeCell ref="J802:J805"/>
    <mergeCell ref="J806:J809"/>
    <mergeCell ref="J810:J813"/>
    <mergeCell ref="J774:J777"/>
    <mergeCell ref="J778:J781"/>
    <mergeCell ref="J782:J785"/>
    <mergeCell ref="J786:J789"/>
    <mergeCell ref="J790:J793"/>
    <mergeCell ref="J754:J757"/>
    <mergeCell ref="J758:J761"/>
    <mergeCell ref="J762:J765"/>
    <mergeCell ref="J766:J769"/>
    <mergeCell ref="J770:J773"/>
    <mergeCell ref="J1014:J1017"/>
    <mergeCell ref="J1018:J1021"/>
    <mergeCell ref="J1022:J1025"/>
    <mergeCell ref="J1026:J1029"/>
    <mergeCell ref="J1030:J1033"/>
    <mergeCell ref="J994:J997"/>
    <mergeCell ref="J998:J1001"/>
    <mergeCell ref="J1002:J1005"/>
    <mergeCell ref="J1006:J1009"/>
    <mergeCell ref="J1010:J1013"/>
    <mergeCell ref="J974:J977"/>
    <mergeCell ref="J978:J981"/>
    <mergeCell ref="J982:J985"/>
    <mergeCell ref="J986:J989"/>
    <mergeCell ref="J990:J993"/>
    <mergeCell ref="J954:J957"/>
    <mergeCell ref="J958:J961"/>
    <mergeCell ref="J962:J965"/>
    <mergeCell ref="J966:J969"/>
    <mergeCell ref="J970:J973"/>
    <mergeCell ref="J934:J937"/>
    <mergeCell ref="J938:J941"/>
    <mergeCell ref="J942:J945"/>
    <mergeCell ref="J946:J949"/>
    <mergeCell ref="J950:J953"/>
    <mergeCell ref="J914:J917"/>
    <mergeCell ref="J918:J921"/>
    <mergeCell ref="J922:J925"/>
    <mergeCell ref="J926:J929"/>
    <mergeCell ref="J930:J933"/>
    <mergeCell ref="J894:J897"/>
    <mergeCell ref="J898:J901"/>
    <mergeCell ref="J902:J905"/>
    <mergeCell ref="J906:J909"/>
    <mergeCell ref="J910:J913"/>
    <mergeCell ref="J1154:J1157"/>
    <mergeCell ref="J1158:J1161"/>
    <mergeCell ref="J1162:J1165"/>
    <mergeCell ref="J1166:J1169"/>
    <mergeCell ref="J1170:J1173"/>
    <mergeCell ref="J1134:J1137"/>
    <mergeCell ref="J1138:J1141"/>
    <mergeCell ref="J1142:J1145"/>
    <mergeCell ref="J1146:J1149"/>
    <mergeCell ref="J1150:J1153"/>
    <mergeCell ref="J1114:J1117"/>
    <mergeCell ref="J1118:J1121"/>
    <mergeCell ref="J1122:J1125"/>
    <mergeCell ref="J1126:J1129"/>
    <mergeCell ref="J1130:J1133"/>
    <mergeCell ref="J1094:J1097"/>
    <mergeCell ref="J1098:J1101"/>
    <mergeCell ref="J1102:J1105"/>
    <mergeCell ref="J1106:J1109"/>
    <mergeCell ref="J1110:J1113"/>
    <mergeCell ref="J1074:J1077"/>
    <mergeCell ref="J1078:J1081"/>
    <mergeCell ref="J1082:J1085"/>
    <mergeCell ref="J1086:J1089"/>
    <mergeCell ref="J1090:J1093"/>
    <mergeCell ref="J1054:J1057"/>
    <mergeCell ref="J1058:J1061"/>
    <mergeCell ref="J1062:J1065"/>
    <mergeCell ref="J1066:J1069"/>
    <mergeCell ref="J1070:J1073"/>
    <mergeCell ref="J1034:J1037"/>
    <mergeCell ref="J1038:J1041"/>
    <mergeCell ref="J1042:J1045"/>
    <mergeCell ref="J1046:J1049"/>
    <mergeCell ref="J1050:J1053"/>
    <mergeCell ref="J1294:J1297"/>
    <mergeCell ref="J1298:J1301"/>
    <mergeCell ref="J1302:J1305"/>
    <mergeCell ref="J1306:J1309"/>
    <mergeCell ref="J1310:J1313"/>
    <mergeCell ref="J1274:J1277"/>
    <mergeCell ref="J1278:J1281"/>
    <mergeCell ref="J1282:J1285"/>
    <mergeCell ref="J1286:J1289"/>
    <mergeCell ref="J1290:J1293"/>
    <mergeCell ref="J1254:J1257"/>
    <mergeCell ref="J1258:J1261"/>
    <mergeCell ref="J1262:J1265"/>
    <mergeCell ref="J1266:J1269"/>
    <mergeCell ref="J1270:J1273"/>
    <mergeCell ref="J1234:J1237"/>
    <mergeCell ref="J1238:J1241"/>
    <mergeCell ref="J1242:J1245"/>
    <mergeCell ref="J1246:J1249"/>
    <mergeCell ref="J1250:J1253"/>
    <mergeCell ref="J1214:J1217"/>
    <mergeCell ref="J1218:J1221"/>
    <mergeCell ref="J1222:J1225"/>
    <mergeCell ref="J1226:J1229"/>
    <mergeCell ref="J1230:J1233"/>
    <mergeCell ref="J1194:J1197"/>
    <mergeCell ref="J1198:J1201"/>
    <mergeCell ref="J1202:J1205"/>
    <mergeCell ref="J1206:J1209"/>
    <mergeCell ref="J1210:J1213"/>
    <mergeCell ref="J1174:J1177"/>
    <mergeCell ref="J1178:J1181"/>
    <mergeCell ref="J1182:J1185"/>
    <mergeCell ref="J1186:J1189"/>
    <mergeCell ref="J1190:J1193"/>
    <mergeCell ref="J1434:J1437"/>
    <mergeCell ref="J1438:J1441"/>
    <mergeCell ref="J1442:J1445"/>
    <mergeCell ref="J1446:J1449"/>
    <mergeCell ref="J1450:J1453"/>
    <mergeCell ref="J1414:J1417"/>
    <mergeCell ref="J1418:J1421"/>
    <mergeCell ref="J1422:J1425"/>
    <mergeCell ref="J1426:J1429"/>
    <mergeCell ref="J1430:J1433"/>
    <mergeCell ref="J1394:J1397"/>
    <mergeCell ref="J1398:J1401"/>
    <mergeCell ref="J1402:J1405"/>
    <mergeCell ref="J1406:J1409"/>
    <mergeCell ref="J1410:J1413"/>
    <mergeCell ref="J1374:J1377"/>
    <mergeCell ref="J1378:J1381"/>
    <mergeCell ref="J1382:J1385"/>
    <mergeCell ref="J1386:J1389"/>
    <mergeCell ref="J1390:J1393"/>
    <mergeCell ref="J1354:J1357"/>
    <mergeCell ref="J1358:J1361"/>
    <mergeCell ref="J1362:J1365"/>
    <mergeCell ref="J1366:J1369"/>
    <mergeCell ref="J1370:J1373"/>
    <mergeCell ref="J1334:J1337"/>
    <mergeCell ref="J1338:J1341"/>
    <mergeCell ref="J1342:J1345"/>
    <mergeCell ref="J1346:J1349"/>
    <mergeCell ref="J1350:J1353"/>
    <mergeCell ref="J1314:J1317"/>
    <mergeCell ref="J1318:J1321"/>
    <mergeCell ref="J1322:J1325"/>
    <mergeCell ref="J1326:J1329"/>
    <mergeCell ref="J1330:J1333"/>
    <mergeCell ref="J1574:J1577"/>
    <mergeCell ref="J1578:J1581"/>
    <mergeCell ref="J1582:J1585"/>
    <mergeCell ref="J1586:J1589"/>
    <mergeCell ref="J1590:J1593"/>
    <mergeCell ref="J1554:J1557"/>
    <mergeCell ref="J1558:J1561"/>
    <mergeCell ref="J1562:J1565"/>
    <mergeCell ref="J1566:J1569"/>
    <mergeCell ref="J1570:J1573"/>
    <mergeCell ref="J1534:J1537"/>
    <mergeCell ref="J1538:J1541"/>
    <mergeCell ref="J1542:J1545"/>
    <mergeCell ref="J1546:J1549"/>
    <mergeCell ref="J1550:J1553"/>
    <mergeCell ref="J1514:J1517"/>
    <mergeCell ref="J1518:J1521"/>
    <mergeCell ref="J1522:J1525"/>
    <mergeCell ref="J1526:J1529"/>
    <mergeCell ref="J1530:J1533"/>
    <mergeCell ref="J1494:J1497"/>
    <mergeCell ref="J1498:J1501"/>
    <mergeCell ref="J1502:J1505"/>
    <mergeCell ref="J1506:J1509"/>
    <mergeCell ref="J1510:J1513"/>
    <mergeCell ref="J1474:J1477"/>
    <mergeCell ref="J1478:J1481"/>
    <mergeCell ref="J1482:J1485"/>
    <mergeCell ref="J1486:J1489"/>
    <mergeCell ref="J1490:J1493"/>
    <mergeCell ref="J1454:J1457"/>
    <mergeCell ref="J1458:J1461"/>
    <mergeCell ref="J1462:J1465"/>
    <mergeCell ref="J1466:J1469"/>
    <mergeCell ref="J1470:J1473"/>
    <mergeCell ref="J1714:J1717"/>
    <mergeCell ref="J1718:J1721"/>
    <mergeCell ref="J1722:J1725"/>
    <mergeCell ref="J1726:J1729"/>
    <mergeCell ref="J1730:J1733"/>
    <mergeCell ref="J1694:J1697"/>
    <mergeCell ref="J1698:J1701"/>
    <mergeCell ref="J1702:J1705"/>
    <mergeCell ref="J1706:J1709"/>
    <mergeCell ref="J1710:J1713"/>
    <mergeCell ref="J1674:J1677"/>
    <mergeCell ref="J1678:J1681"/>
    <mergeCell ref="J1682:J1685"/>
    <mergeCell ref="J1686:J1689"/>
    <mergeCell ref="J1690:J1693"/>
    <mergeCell ref="J1654:J1657"/>
    <mergeCell ref="J1658:J1661"/>
    <mergeCell ref="J1662:J1665"/>
    <mergeCell ref="J1666:J1669"/>
    <mergeCell ref="J1670:J1673"/>
    <mergeCell ref="J1634:J1637"/>
    <mergeCell ref="J1638:J1641"/>
    <mergeCell ref="J1642:J1645"/>
    <mergeCell ref="J1646:J1649"/>
    <mergeCell ref="J1650:J1653"/>
    <mergeCell ref="J1614:J1617"/>
    <mergeCell ref="J1618:J1621"/>
    <mergeCell ref="J1622:J1625"/>
    <mergeCell ref="J1626:J1629"/>
    <mergeCell ref="J1630:J1633"/>
    <mergeCell ref="J1594:J1597"/>
    <mergeCell ref="J1598:J1601"/>
    <mergeCell ref="J1602:J1605"/>
    <mergeCell ref="J1606:J1609"/>
    <mergeCell ref="J1610:J1613"/>
    <mergeCell ref="J1854:J1857"/>
    <mergeCell ref="J1858:J1861"/>
    <mergeCell ref="J1862:J1865"/>
    <mergeCell ref="J1866:J1869"/>
    <mergeCell ref="J1870:J1873"/>
    <mergeCell ref="J1834:J1837"/>
    <mergeCell ref="J1838:J1841"/>
    <mergeCell ref="J1842:J1845"/>
    <mergeCell ref="J1846:J1849"/>
    <mergeCell ref="J1850:J1853"/>
    <mergeCell ref="J1814:J1817"/>
    <mergeCell ref="J1818:J1821"/>
    <mergeCell ref="J1822:J1825"/>
    <mergeCell ref="J1826:J1829"/>
    <mergeCell ref="J1830:J1833"/>
    <mergeCell ref="J1794:J1797"/>
    <mergeCell ref="J1798:J1801"/>
    <mergeCell ref="J1802:J1805"/>
    <mergeCell ref="J1806:J1809"/>
    <mergeCell ref="J1810:J1813"/>
    <mergeCell ref="J1774:J1777"/>
    <mergeCell ref="J1778:J1781"/>
    <mergeCell ref="J1782:J1785"/>
    <mergeCell ref="J1786:J1789"/>
    <mergeCell ref="J1790:J1793"/>
    <mergeCell ref="J1754:J1757"/>
    <mergeCell ref="J1758:J1761"/>
    <mergeCell ref="J1762:J1765"/>
    <mergeCell ref="J1766:J1769"/>
    <mergeCell ref="J1770:J1773"/>
    <mergeCell ref="J1734:J1737"/>
    <mergeCell ref="J1738:J1741"/>
    <mergeCell ref="J1742:J1745"/>
    <mergeCell ref="J1746:J1749"/>
    <mergeCell ref="J1750:J1753"/>
    <mergeCell ref="J1994:J1997"/>
    <mergeCell ref="J1998:J2001"/>
    <mergeCell ref="J2002:J2005"/>
    <mergeCell ref="J2006:J2009"/>
    <mergeCell ref="J2010:J2013"/>
    <mergeCell ref="J1974:J1977"/>
    <mergeCell ref="J1978:J1981"/>
    <mergeCell ref="J1982:J1985"/>
    <mergeCell ref="J1986:J1989"/>
    <mergeCell ref="J1990:J1993"/>
    <mergeCell ref="J1954:J1957"/>
    <mergeCell ref="J1958:J1961"/>
    <mergeCell ref="J1962:J1965"/>
    <mergeCell ref="J1966:J1969"/>
    <mergeCell ref="J1970:J1973"/>
    <mergeCell ref="J1934:J1937"/>
    <mergeCell ref="J1938:J1941"/>
    <mergeCell ref="J1942:J1945"/>
    <mergeCell ref="J1946:J1949"/>
    <mergeCell ref="J1950:J1953"/>
    <mergeCell ref="J1914:J1917"/>
    <mergeCell ref="J1918:J1921"/>
    <mergeCell ref="J1922:J1925"/>
    <mergeCell ref="J1926:J1929"/>
    <mergeCell ref="J1930:J1933"/>
    <mergeCell ref="J1894:J1897"/>
    <mergeCell ref="J1898:J1901"/>
    <mergeCell ref="J1902:J1905"/>
    <mergeCell ref="J1906:J1909"/>
    <mergeCell ref="J1910:J1913"/>
    <mergeCell ref="J1874:J1877"/>
    <mergeCell ref="J1878:J1881"/>
    <mergeCell ref="J1882:J1885"/>
    <mergeCell ref="J1886:J1889"/>
    <mergeCell ref="J1890:J1893"/>
    <mergeCell ref="J2134:J2137"/>
    <mergeCell ref="J2138:J2141"/>
    <mergeCell ref="J2142:J2145"/>
    <mergeCell ref="J2146:J2149"/>
    <mergeCell ref="J2150:J2153"/>
    <mergeCell ref="J2114:J2117"/>
    <mergeCell ref="J2118:J2121"/>
    <mergeCell ref="J2122:J2125"/>
    <mergeCell ref="J2126:J2129"/>
    <mergeCell ref="J2130:J2133"/>
    <mergeCell ref="J2094:J2097"/>
    <mergeCell ref="J2098:J2101"/>
    <mergeCell ref="J2102:J2105"/>
    <mergeCell ref="J2106:J2109"/>
    <mergeCell ref="J2110:J2113"/>
    <mergeCell ref="J2074:J2077"/>
    <mergeCell ref="J2078:J2081"/>
    <mergeCell ref="J2082:J2085"/>
    <mergeCell ref="J2086:J2089"/>
    <mergeCell ref="J2090:J2093"/>
    <mergeCell ref="J2054:J2057"/>
    <mergeCell ref="J2058:J2061"/>
    <mergeCell ref="J2062:J2065"/>
    <mergeCell ref="J2066:J2069"/>
    <mergeCell ref="J2070:J2073"/>
    <mergeCell ref="J2034:J2037"/>
    <mergeCell ref="J2038:J2041"/>
    <mergeCell ref="J2042:J2045"/>
    <mergeCell ref="J2046:J2049"/>
    <mergeCell ref="J2050:J2053"/>
    <mergeCell ref="J2014:J2017"/>
    <mergeCell ref="J2018:J2021"/>
    <mergeCell ref="J2022:J2025"/>
    <mergeCell ref="J2026:J2029"/>
    <mergeCell ref="J2030:J2033"/>
    <mergeCell ref="J2274:J2277"/>
    <mergeCell ref="J2278:J2281"/>
    <mergeCell ref="J2282:J2285"/>
    <mergeCell ref="J2286:J2289"/>
    <mergeCell ref="J2290:J2293"/>
    <mergeCell ref="J2254:J2257"/>
    <mergeCell ref="J2258:J2261"/>
    <mergeCell ref="J2262:J2265"/>
    <mergeCell ref="J2266:J2269"/>
    <mergeCell ref="J2270:J2273"/>
    <mergeCell ref="J2234:J2237"/>
    <mergeCell ref="J2238:J2241"/>
    <mergeCell ref="J2242:J2245"/>
    <mergeCell ref="J2246:J2249"/>
    <mergeCell ref="J2250:J2253"/>
    <mergeCell ref="J2214:J2217"/>
    <mergeCell ref="J2218:J2221"/>
    <mergeCell ref="J2222:J2225"/>
    <mergeCell ref="J2226:J2229"/>
    <mergeCell ref="J2230:J2233"/>
    <mergeCell ref="J2194:J2197"/>
    <mergeCell ref="J2198:J2201"/>
    <mergeCell ref="J2202:J2205"/>
    <mergeCell ref="J2206:J2209"/>
    <mergeCell ref="J2210:J2213"/>
    <mergeCell ref="J2174:J2177"/>
    <mergeCell ref="J2178:J2181"/>
    <mergeCell ref="J2182:J2185"/>
    <mergeCell ref="J2186:J2189"/>
    <mergeCell ref="J2190:J2193"/>
    <mergeCell ref="J2154:J2157"/>
    <mergeCell ref="J2158:J2161"/>
    <mergeCell ref="J2162:J2165"/>
    <mergeCell ref="J2166:J2169"/>
    <mergeCell ref="J2170:J2173"/>
    <mergeCell ref="J2414:J2417"/>
    <mergeCell ref="J2418:J2421"/>
    <mergeCell ref="J2422:J2425"/>
    <mergeCell ref="J2426:J2429"/>
    <mergeCell ref="J2430:J2433"/>
    <mergeCell ref="J2394:J2397"/>
    <mergeCell ref="J2398:J2401"/>
    <mergeCell ref="J2402:J2405"/>
    <mergeCell ref="J2406:J2409"/>
    <mergeCell ref="J2410:J2413"/>
    <mergeCell ref="J2374:J2377"/>
    <mergeCell ref="J2378:J2381"/>
    <mergeCell ref="J2382:J2385"/>
    <mergeCell ref="J2386:J2389"/>
    <mergeCell ref="J2390:J2393"/>
    <mergeCell ref="J2354:J2357"/>
    <mergeCell ref="J2358:J2361"/>
    <mergeCell ref="J2362:J2365"/>
    <mergeCell ref="J2366:J2369"/>
    <mergeCell ref="J2370:J2373"/>
    <mergeCell ref="J2334:J2337"/>
    <mergeCell ref="J2338:J2341"/>
    <mergeCell ref="J2342:J2345"/>
    <mergeCell ref="J2346:J2349"/>
    <mergeCell ref="J2350:J2353"/>
    <mergeCell ref="J2314:J2317"/>
    <mergeCell ref="J2318:J2321"/>
    <mergeCell ref="J2322:J2325"/>
    <mergeCell ref="J2326:J2329"/>
    <mergeCell ref="J2330:J2333"/>
    <mergeCell ref="J2294:J2297"/>
    <mergeCell ref="J2298:J2301"/>
    <mergeCell ref="J2302:J2305"/>
    <mergeCell ref="J2306:J2309"/>
    <mergeCell ref="J2310:J2313"/>
    <mergeCell ref="J2554:J2557"/>
    <mergeCell ref="J2558:J2561"/>
    <mergeCell ref="J2562:J2565"/>
    <mergeCell ref="J2566:J2569"/>
    <mergeCell ref="J2570:J2573"/>
    <mergeCell ref="J2534:J2537"/>
    <mergeCell ref="J2538:J2541"/>
    <mergeCell ref="J2542:J2545"/>
    <mergeCell ref="J2546:J2549"/>
    <mergeCell ref="J2550:J2553"/>
    <mergeCell ref="J2514:J2517"/>
    <mergeCell ref="J2518:J2521"/>
    <mergeCell ref="J2522:J2525"/>
    <mergeCell ref="J2526:J2529"/>
    <mergeCell ref="J2530:J2533"/>
    <mergeCell ref="J2494:J2497"/>
    <mergeCell ref="J2498:J2501"/>
    <mergeCell ref="J2502:J2505"/>
    <mergeCell ref="J2506:J2509"/>
    <mergeCell ref="J2510:J2513"/>
    <mergeCell ref="J2474:J2477"/>
    <mergeCell ref="J2478:J2481"/>
    <mergeCell ref="J2482:J2485"/>
    <mergeCell ref="J2486:J2489"/>
    <mergeCell ref="J2490:J2493"/>
    <mergeCell ref="J2454:J2457"/>
    <mergeCell ref="J2458:J2461"/>
    <mergeCell ref="J2462:J2465"/>
    <mergeCell ref="J2466:J2469"/>
    <mergeCell ref="J2470:J2473"/>
    <mergeCell ref="J2434:J2437"/>
    <mergeCell ref="J2438:J2441"/>
    <mergeCell ref="J2442:J2445"/>
    <mergeCell ref="J2446:J2449"/>
    <mergeCell ref="J2450:J2453"/>
    <mergeCell ref="J2694:J2697"/>
    <mergeCell ref="J2698:J2701"/>
    <mergeCell ref="J2702:J2705"/>
    <mergeCell ref="J2706:J2709"/>
    <mergeCell ref="J2710:J2713"/>
    <mergeCell ref="J2674:J2677"/>
    <mergeCell ref="J2678:J2681"/>
    <mergeCell ref="J2682:J2685"/>
    <mergeCell ref="J2686:J2689"/>
    <mergeCell ref="J2690:J2693"/>
    <mergeCell ref="J2654:J2657"/>
    <mergeCell ref="J2658:J2661"/>
    <mergeCell ref="J2662:J2665"/>
    <mergeCell ref="J2666:J2669"/>
    <mergeCell ref="J2670:J2673"/>
    <mergeCell ref="J2634:J2637"/>
    <mergeCell ref="J2638:J2641"/>
    <mergeCell ref="J2642:J2645"/>
    <mergeCell ref="J2646:J2649"/>
    <mergeCell ref="J2650:J2653"/>
    <mergeCell ref="J2614:J2617"/>
    <mergeCell ref="J2618:J2621"/>
    <mergeCell ref="J2622:J2625"/>
    <mergeCell ref="J2626:J2629"/>
    <mergeCell ref="J2630:J2633"/>
    <mergeCell ref="J2594:J2597"/>
    <mergeCell ref="J2598:J2601"/>
    <mergeCell ref="J2602:J2605"/>
    <mergeCell ref="J2606:J2609"/>
    <mergeCell ref="J2610:J2613"/>
    <mergeCell ref="J2574:J2577"/>
    <mergeCell ref="J2578:J2581"/>
    <mergeCell ref="J2582:J2585"/>
    <mergeCell ref="J2586:J2589"/>
    <mergeCell ref="J2590:J2593"/>
    <mergeCell ref="J2834:J2837"/>
    <mergeCell ref="J2838:J2841"/>
    <mergeCell ref="J2842:J2845"/>
    <mergeCell ref="J2846:J2849"/>
    <mergeCell ref="J2850:J2853"/>
    <mergeCell ref="J2814:J2817"/>
    <mergeCell ref="J2818:J2821"/>
    <mergeCell ref="J2822:J2825"/>
    <mergeCell ref="J2826:J2829"/>
    <mergeCell ref="J2830:J2833"/>
    <mergeCell ref="J2794:J2797"/>
    <mergeCell ref="J2798:J2801"/>
    <mergeCell ref="J2802:J2805"/>
    <mergeCell ref="J2806:J2809"/>
    <mergeCell ref="J2810:J2813"/>
    <mergeCell ref="J2774:J2777"/>
    <mergeCell ref="J2778:J2781"/>
    <mergeCell ref="J2782:J2785"/>
    <mergeCell ref="J2786:J2789"/>
    <mergeCell ref="J2790:J2793"/>
    <mergeCell ref="J2754:J2757"/>
    <mergeCell ref="J2758:J2761"/>
    <mergeCell ref="J2762:J2765"/>
    <mergeCell ref="J2766:J2769"/>
    <mergeCell ref="J2770:J2773"/>
    <mergeCell ref="J2734:J2737"/>
    <mergeCell ref="J2738:J2741"/>
    <mergeCell ref="J2742:J2745"/>
    <mergeCell ref="J2746:J2749"/>
    <mergeCell ref="J2750:J2753"/>
    <mergeCell ref="J2714:J2717"/>
    <mergeCell ref="J2718:J2721"/>
    <mergeCell ref="J2722:J2725"/>
    <mergeCell ref="J2726:J2729"/>
    <mergeCell ref="J2730:J2733"/>
    <mergeCell ref="J2994:J2997"/>
    <mergeCell ref="J2998:J3001"/>
    <mergeCell ref="J2974:J2977"/>
    <mergeCell ref="J2978:J2981"/>
    <mergeCell ref="J2982:J2985"/>
    <mergeCell ref="J2986:J2989"/>
    <mergeCell ref="J2990:J2993"/>
    <mergeCell ref="J2954:J2957"/>
    <mergeCell ref="J2958:J2961"/>
    <mergeCell ref="J2962:J2965"/>
    <mergeCell ref="J2966:J2969"/>
    <mergeCell ref="J2970:J2973"/>
    <mergeCell ref="J2934:J2937"/>
    <mergeCell ref="J2938:J2941"/>
    <mergeCell ref="J2942:J2945"/>
    <mergeCell ref="J2946:J2949"/>
    <mergeCell ref="J2950:J2953"/>
    <mergeCell ref="J2914:J2917"/>
    <mergeCell ref="J2918:J2921"/>
    <mergeCell ref="J2922:J2925"/>
    <mergeCell ref="J2926:J2929"/>
    <mergeCell ref="J2930:J2933"/>
    <mergeCell ref="J2894:J2897"/>
    <mergeCell ref="J2898:J2901"/>
    <mergeCell ref="J2902:J2905"/>
    <mergeCell ref="J2906:J2909"/>
    <mergeCell ref="J2910:J2913"/>
    <mergeCell ref="J2874:J2877"/>
    <mergeCell ref="J2878:J2881"/>
    <mergeCell ref="J2882:J2885"/>
    <mergeCell ref="J2886:J2889"/>
    <mergeCell ref="J2890:J2893"/>
    <mergeCell ref="J2854:J2857"/>
    <mergeCell ref="J2858:J2861"/>
    <mergeCell ref="J2862:J2865"/>
    <mergeCell ref="J2866:J2869"/>
    <mergeCell ref="J2870:J2873"/>
    <mergeCell ref="K74:K77"/>
    <mergeCell ref="K78:K81"/>
    <mergeCell ref="K82:K85"/>
    <mergeCell ref="K86:K89"/>
    <mergeCell ref="K90:K93"/>
    <mergeCell ref="K94:K97"/>
    <mergeCell ref="K98:K101"/>
    <mergeCell ref="K102:K105"/>
    <mergeCell ref="K106:K109"/>
    <mergeCell ref="K110:K113"/>
    <mergeCell ref="K114:K117"/>
    <mergeCell ref="K118:K121"/>
    <mergeCell ref="K122:K125"/>
    <mergeCell ref="K126:K129"/>
    <mergeCell ref="K130:K133"/>
    <mergeCell ref="K134:K137"/>
    <mergeCell ref="K138:K141"/>
    <mergeCell ref="K6:K9"/>
    <mergeCell ref="K10:K13"/>
    <mergeCell ref="K14:K17"/>
    <mergeCell ref="K18:K21"/>
    <mergeCell ref="K22:K25"/>
    <mergeCell ref="K26:K29"/>
    <mergeCell ref="K30:K33"/>
    <mergeCell ref="K34:K37"/>
    <mergeCell ref="K38:K41"/>
    <mergeCell ref="K42:K45"/>
    <mergeCell ref="K46:K49"/>
    <mergeCell ref="K50:K53"/>
    <mergeCell ref="K54:K57"/>
    <mergeCell ref="K58:K61"/>
    <mergeCell ref="K62:K65"/>
    <mergeCell ref="K66:K69"/>
    <mergeCell ref="K70:K73"/>
    <mergeCell ref="K210:K213"/>
    <mergeCell ref="K214:K217"/>
    <mergeCell ref="K218:K221"/>
    <mergeCell ref="K222:K225"/>
    <mergeCell ref="K226:K229"/>
    <mergeCell ref="K230:K233"/>
    <mergeCell ref="K234:K237"/>
    <mergeCell ref="K238:K241"/>
    <mergeCell ref="K242:K245"/>
    <mergeCell ref="K246:K249"/>
    <mergeCell ref="K250:K253"/>
    <mergeCell ref="K254:K257"/>
    <mergeCell ref="K258:K261"/>
    <mergeCell ref="K262:K265"/>
    <mergeCell ref="K266:K269"/>
    <mergeCell ref="K270:K273"/>
    <mergeCell ref="K274:K277"/>
    <mergeCell ref="K142:K145"/>
    <mergeCell ref="K146:K149"/>
    <mergeCell ref="K150:K153"/>
    <mergeCell ref="K154:K157"/>
    <mergeCell ref="K158:K161"/>
    <mergeCell ref="K162:K165"/>
    <mergeCell ref="K166:K169"/>
    <mergeCell ref="K170:K173"/>
    <mergeCell ref="K174:K177"/>
    <mergeCell ref="K178:K181"/>
    <mergeCell ref="K182:K185"/>
    <mergeCell ref="K186:K189"/>
    <mergeCell ref="K190:K193"/>
    <mergeCell ref="K194:K197"/>
    <mergeCell ref="K198:K201"/>
    <mergeCell ref="K202:K205"/>
    <mergeCell ref="K206:K209"/>
    <mergeCell ref="K346:K349"/>
    <mergeCell ref="K350:K353"/>
    <mergeCell ref="K354:K357"/>
    <mergeCell ref="K358:K361"/>
    <mergeCell ref="K362:K365"/>
    <mergeCell ref="K366:K369"/>
    <mergeCell ref="K370:K373"/>
    <mergeCell ref="K374:K377"/>
    <mergeCell ref="K378:K381"/>
    <mergeCell ref="K382:K385"/>
    <mergeCell ref="K386:K389"/>
    <mergeCell ref="K390:K393"/>
    <mergeCell ref="K394:K397"/>
    <mergeCell ref="K398:K401"/>
    <mergeCell ref="K402:K405"/>
    <mergeCell ref="K406:K409"/>
    <mergeCell ref="K410:K413"/>
    <mergeCell ref="K278:K281"/>
    <mergeCell ref="K282:K285"/>
    <mergeCell ref="K286:K289"/>
    <mergeCell ref="K290:K293"/>
    <mergeCell ref="K294:K297"/>
    <mergeCell ref="K298:K301"/>
    <mergeCell ref="K302:K305"/>
    <mergeCell ref="K306:K309"/>
    <mergeCell ref="K310:K313"/>
    <mergeCell ref="K314:K317"/>
    <mergeCell ref="K318:K321"/>
    <mergeCell ref="K322:K325"/>
    <mergeCell ref="K326:K329"/>
    <mergeCell ref="K330:K333"/>
    <mergeCell ref="K334:K337"/>
    <mergeCell ref="K338:K341"/>
    <mergeCell ref="K342:K345"/>
    <mergeCell ref="K482:K485"/>
    <mergeCell ref="K486:K489"/>
    <mergeCell ref="K490:K493"/>
    <mergeCell ref="K494:K497"/>
    <mergeCell ref="K498:K501"/>
    <mergeCell ref="K502:K505"/>
    <mergeCell ref="K506:K509"/>
    <mergeCell ref="K510:K513"/>
    <mergeCell ref="K514:K517"/>
    <mergeCell ref="K518:K521"/>
    <mergeCell ref="K522:K525"/>
    <mergeCell ref="K526:K529"/>
    <mergeCell ref="K530:K533"/>
    <mergeCell ref="K534:K537"/>
    <mergeCell ref="K538:K541"/>
    <mergeCell ref="K542:K545"/>
    <mergeCell ref="K546:K549"/>
    <mergeCell ref="K414:K417"/>
    <mergeCell ref="K418:K421"/>
    <mergeCell ref="K422:K425"/>
    <mergeCell ref="K426:K429"/>
    <mergeCell ref="K430:K433"/>
    <mergeCell ref="K434:K437"/>
    <mergeCell ref="K438:K441"/>
    <mergeCell ref="K442:K445"/>
    <mergeCell ref="K446:K449"/>
    <mergeCell ref="K450:K453"/>
    <mergeCell ref="K454:K457"/>
    <mergeCell ref="K458:K461"/>
    <mergeCell ref="K462:K465"/>
    <mergeCell ref="K466:K469"/>
    <mergeCell ref="K470:K473"/>
    <mergeCell ref="K474:K477"/>
    <mergeCell ref="K478:K481"/>
    <mergeCell ref="K618:K621"/>
    <mergeCell ref="K622:K625"/>
    <mergeCell ref="K626:K629"/>
    <mergeCell ref="K630:K633"/>
    <mergeCell ref="K634:K637"/>
    <mergeCell ref="K638:K641"/>
    <mergeCell ref="K642:K645"/>
    <mergeCell ref="K646:K649"/>
    <mergeCell ref="K650:K653"/>
    <mergeCell ref="K654:K657"/>
    <mergeCell ref="K658:K661"/>
    <mergeCell ref="K662:K665"/>
    <mergeCell ref="K666:K669"/>
    <mergeCell ref="K670:K673"/>
    <mergeCell ref="K674:K677"/>
    <mergeCell ref="K678:K681"/>
    <mergeCell ref="K682:K685"/>
    <mergeCell ref="K550:K553"/>
    <mergeCell ref="K554:K557"/>
    <mergeCell ref="K558:K561"/>
    <mergeCell ref="K562:K565"/>
    <mergeCell ref="K566:K569"/>
    <mergeCell ref="K570:K573"/>
    <mergeCell ref="K574:K577"/>
    <mergeCell ref="K578:K581"/>
    <mergeCell ref="K582:K585"/>
    <mergeCell ref="K586:K589"/>
    <mergeCell ref="K590:K593"/>
    <mergeCell ref="K594:K597"/>
    <mergeCell ref="K598:K601"/>
    <mergeCell ref="K602:K605"/>
    <mergeCell ref="K606:K609"/>
    <mergeCell ref="K610:K613"/>
    <mergeCell ref="K614:K617"/>
    <mergeCell ref="K754:K757"/>
    <mergeCell ref="K758:K761"/>
    <mergeCell ref="K762:K765"/>
    <mergeCell ref="K766:K769"/>
    <mergeCell ref="K770:K773"/>
    <mergeCell ref="K774:K777"/>
    <mergeCell ref="K778:K781"/>
    <mergeCell ref="K782:K785"/>
    <mergeCell ref="K786:K789"/>
    <mergeCell ref="K790:K793"/>
    <mergeCell ref="K794:K797"/>
    <mergeCell ref="K798:K801"/>
    <mergeCell ref="K802:K805"/>
    <mergeCell ref="K806:K809"/>
    <mergeCell ref="K810:K813"/>
    <mergeCell ref="K814:K817"/>
    <mergeCell ref="K818:K821"/>
    <mergeCell ref="K686:K689"/>
    <mergeCell ref="K690:K693"/>
    <mergeCell ref="K694:K697"/>
    <mergeCell ref="K698:K701"/>
    <mergeCell ref="K702:K705"/>
    <mergeCell ref="K706:K709"/>
    <mergeCell ref="K710:K713"/>
    <mergeCell ref="K714:K717"/>
    <mergeCell ref="K718:K721"/>
    <mergeCell ref="K722:K725"/>
    <mergeCell ref="K726:K729"/>
    <mergeCell ref="K730:K733"/>
    <mergeCell ref="K734:K737"/>
    <mergeCell ref="K738:K741"/>
    <mergeCell ref="K742:K745"/>
    <mergeCell ref="K746:K749"/>
    <mergeCell ref="K750:K753"/>
    <mergeCell ref="K890:K893"/>
    <mergeCell ref="K894:K897"/>
    <mergeCell ref="K898:K901"/>
    <mergeCell ref="K902:K905"/>
    <mergeCell ref="K906:K909"/>
    <mergeCell ref="K910:K913"/>
    <mergeCell ref="K914:K917"/>
    <mergeCell ref="K918:K921"/>
    <mergeCell ref="K922:K925"/>
    <mergeCell ref="K926:K929"/>
    <mergeCell ref="K930:K933"/>
    <mergeCell ref="K934:K937"/>
    <mergeCell ref="K938:K941"/>
    <mergeCell ref="K942:K945"/>
    <mergeCell ref="K946:K949"/>
    <mergeCell ref="K950:K953"/>
    <mergeCell ref="K954:K957"/>
    <mergeCell ref="K822:K825"/>
    <mergeCell ref="K826:K829"/>
    <mergeCell ref="K830:K833"/>
    <mergeCell ref="K834:K837"/>
    <mergeCell ref="K838:K841"/>
    <mergeCell ref="K842:K845"/>
    <mergeCell ref="K846:K849"/>
    <mergeCell ref="K850:K853"/>
    <mergeCell ref="K854:K857"/>
    <mergeCell ref="K858:K861"/>
    <mergeCell ref="K862:K865"/>
    <mergeCell ref="K866:K869"/>
    <mergeCell ref="K870:K873"/>
    <mergeCell ref="K874:K877"/>
    <mergeCell ref="K878:K881"/>
    <mergeCell ref="K882:K885"/>
    <mergeCell ref="K886:K889"/>
    <mergeCell ref="K1026:K1029"/>
    <mergeCell ref="K1030:K1033"/>
    <mergeCell ref="K1034:K1037"/>
    <mergeCell ref="K1038:K1041"/>
    <mergeCell ref="K1042:K1045"/>
    <mergeCell ref="K1046:K1049"/>
    <mergeCell ref="K1050:K1053"/>
    <mergeCell ref="K1054:K1057"/>
    <mergeCell ref="K1058:K1061"/>
    <mergeCell ref="K1062:K1065"/>
    <mergeCell ref="K1066:K1069"/>
    <mergeCell ref="K1070:K1073"/>
    <mergeCell ref="K1074:K1077"/>
    <mergeCell ref="K1078:K1081"/>
    <mergeCell ref="K1082:K1085"/>
    <mergeCell ref="K1086:K1089"/>
    <mergeCell ref="K1090:K1093"/>
    <mergeCell ref="K958:K961"/>
    <mergeCell ref="K962:K965"/>
    <mergeCell ref="K966:K969"/>
    <mergeCell ref="K970:K973"/>
    <mergeCell ref="K974:K977"/>
    <mergeCell ref="K978:K981"/>
    <mergeCell ref="K982:K985"/>
    <mergeCell ref="K986:K989"/>
    <mergeCell ref="K990:K993"/>
    <mergeCell ref="K994:K997"/>
    <mergeCell ref="K998:K1001"/>
    <mergeCell ref="K1002:K1005"/>
    <mergeCell ref="K1006:K1009"/>
    <mergeCell ref="K1010:K1013"/>
    <mergeCell ref="K1014:K1017"/>
    <mergeCell ref="K1018:K1021"/>
    <mergeCell ref="K1022:K1025"/>
    <mergeCell ref="K1162:K1165"/>
    <mergeCell ref="K1166:K1169"/>
    <mergeCell ref="K1170:K1173"/>
    <mergeCell ref="K1174:K1177"/>
    <mergeCell ref="K1178:K1181"/>
    <mergeCell ref="K1182:K1185"/>
    <mergeCell ref="K1186:K1189"/>
    <mergeCell ref="K1190:K1193"/>
    <mergeCell ref="K1194:K1197"/>
    <mergeCell ref="K1198:K1201"/>
    <mergeCell ref="K1202:K1205"/>
    <mergeCell ref="K1206:K1209"/>
    <mergeCell ref="K1210:K1213"/>
    <mergeCell ref="K1214:K1217"/>
    <mergeCell ref="K1218:K1221"/>
    <mergeCell ref="K1222:K1225"/>
    <mergeCell ref="K1226:K1229"/>
    <mergeCell ref="K1094:K1097"/>
    <mergeCell ref="K1098:K1101"/>
    <mergeCell ref="K1102:K1105"/>
    <mergeCell ref="K1106:K1109"/>
    <mergeCell ref="K1110:K1113"/>
    <mergeCell ref="K1114:K1117"/>
    <mergeCell ref="K1118:K1121"/>
    <mergeCell ref="K1122:K1125"/>
    <mergeCell ref="K1126:K1129"/>
    <mergeCell ref="K1130:K1133"/>
    <mergeCell ref="K1134:K1137"/>
    <mergeCell ref="K1138:K1141"/>
    <mergeCell ref="K1142:K1145"/>
    <mergeCell ref="K1146:K1149"/>
    <mergeCell ref="K1150:K1153"/>
    <mergeCell ref="K1154:K1157"/>
    <mergeCell ref="K1158:K1161"/>
    <mergeCell ref="K1298:K1301"/>
    <mergeCell ref="K1302:K1305"/>
    <mergeCell ref="K1306:K1309"/>
    <mergeCell ref="K1310:K1313"/>
    <mergeCell ref="K1314:K1317"/>
    <mergeCell ref="K1318:K1321"/>
    <mergeCell ref="K1322:K1325"/>
    <mergeCell ref="K1326:K1329"/>
    <mergeCell ref="K1330:K1333"/>
    <mergeCell ref="K1334:K1337"/>
    <mergeCell ref="K1338:K1341"/>
    <mergeCell ref="K1342:K1345"/>
    <mergeCell ref="K1346:K1349"/>
    <mergeCell ref="K1350:K1353"/>
    <mergeCell ref="K1354:K1357"/>
    <mergeCell ref="K1358:K1361"/>
    <mergeCell ref="K1362:K1365"/>
    <mergeCell ref="K1230:K1233"/>
    <mergeCell ref="K1234:K1237"/>
    <mergeCell ref="K1238:K1241"/>
    <mergeCell ref="K1242:K1245"/>
    <mergeCell ref="K1246:K1249"/>
    <mergeCell ref="K1250:K1253"/>
    <mergeCell ref="K1254:K1257"/>
    <mergeCell ref="K1258:K1261"/>
    <mergeCell ref="K1262:K1265"/>
    <mergeCell ref="K1266:K1269"/>
    <mergeCell ref="K1270:K1273"/>
    <mergeCell ref="K1274:K1277"/>
    <mergeCell ref="K1278:K1281"/>
    <mergeCell ref="K1282:K1285"/>
    <mergeCell ref="K1286:K1289"/>
    <mergeCell ref="K1290:K1293"/>
    <mergeCell ref="K1294:K1297"/>
    <mergeCell ref="K1434:K1437"/>
    <mergeCell ref="K1438:K1441"/>
    <mergeCell ref="K1442:K1445"/>
    <mergeCell ref="K1446:K1449"/>
    <mergeCell ref="K1450:K1453"/>
    <mergeCell ref="K1454:K1457"/>
    <mergeCell ref="K1458:K1461"/>
    <mergeCell ref="K1462:K1465"/>
    <mergeCell ref="K1466:K1469"/>
    <mergeCell ref="K1470:K1473"/>
    <mergeCell ref="K1474:K1477"/>
    <mergeCell ref="K1478:K1481"/>
    <mergeCell ref="K1482:K1485"/>
    <mergeCell ref="K1486:K1489"/>
    <mergeCell ref="K1490:K1493"/>
    <mergeCell ref="K1494:K1497"/>
    <mergeCell ref="K1498:K1501"/>
    <mergeCell ref="K1366:K1369"/>
    <mergeCell ref="K1370:K1373"/>
    <mergeCell ref="K1374:K1377"/>
    <mergeCell ref="K1378:K1381"/>
    <mergeCell ref="K1382:K1385"/>
    <mergeCell ref="K1386:K1389"/>
    <mergeCell ref="K1390:K1393"/>
    <mergeCell ref="K1394:K1397"/>
    <mergeCell ref="K1398:K1401"/>
    <mergeCell ref="K1402:K1405"/>
    <mergeCell ref="K1406:K1409"/>
    <mergeCell ref="K1410:K1413"/>
    <mergeCell ref="K1414:K1417"/>
    <mergeCell ref="K1418:K1421"/>
    <mergeCell ref="K1422:K1425"/>
    <mergeCell ref="K1426:K1429"/>
    <mergeCell ref="K1430:K1433"/>
    <mergeCell ref="K1570:K1573"/>
    <mergeCell ref="K1574:K1577"/>
    <mergeCell ref="K1578:K1581"/>
    <mergeCell ref="K1582:K1585"/>
    <mergeCell ref="K1586:K1589"/>
    <mergeCell ref="K1590:K1593"/>
    <mergeCell ref="K1594:K1597"/>
    <mergeCell ref="K1598:K1601"/>
    <mergeCell ref="K1602:K1605"/>
    <mergeCell ref="K1606:K1609"/>
    <mergeCell ref="K1610:K1613"/>
    <mergeCell ref="K1614:K1617"/>
    <mergeCell ref="K1618:K1621"/>
    <mergeCell ref="K1622:K1625"/>
    <mergeCell ref="K1626:K1629"/>
    <mergeCell ref="K1630:K1633"/>
    <mergeCell ref="K1634:K1637"/>
    <mergeCell ref="K1502:K1505"/>
    <mergeCell ref="K1506:K1509"/>
    <mergeCell ref="K1510:K1513"/>
    <mergeCell ref="K1514:K1517"/>
    <mergeCell ref="K1518:K1521"/>
    <mergeCell ref="K1522:K1525"/>
    <mergeCell ref="K1526:K1529"/>
    <mergeCell ref="K1530:K1533"/>
    <mergeCell ref="K1534:K1537"/>
    <mergeCell ref="K1538:K1541"/>
    <mergeCell ref="K1542:K1545"/>
    <mergeCell ref="K1546:K1549"/>
    <mergeCell ref="K1550:K1553"/>
    <mergeCell ref="K1554:K1557"/>
    <mergeCell ref="K1558:K1561"/>
    <mergeCell ref="K1562:K1565"/>
    <mergeCell ref="K1566:K1569"/>
    <mergeCell ref="K1706:K1709"/>
    <mergeCell ref="K1710:K1713"/>
    <mergeCell ref="K1714:K1717"/>
    <mergeCell ref="K1718:K1721"/>
    <mergeCell ref="K1722:K1725"/>
    <mergeCell ref="K1726:K1729"/>
    <mergeCell ref="K1730:K1733"/>
    <mergeCell ref="K1734:K1737"/>
    <mergeCell ref="K1738:K1741"/>
    <mergeCell ref="K1742:K1745"/>
    <mergeCell ref="K1746:K1749"/>
    <mergeCell ref="K1750:K1753"/>
    <mergeCell ref="K1754:K1757"/>
    <mergeCell ref="K1758:K1761"/>
    <mergeCell ref="K1762:K1765"/>
    <mergeCell ref="K1766:K1769"/>
    <mergeCell ref="K1770:K1773"/>
    <mergeCell ref="K1638:K1641"/>
    <mergeCell ref="K1642:K1645"/>
    <mergeCell ref="K1646:K1649"/>
    <mergeCell ref="K1650:K1653"/>
    <mergeCell ref="K1654:K1657"/>
    <mergeCell ref="K1658:K1661"/>
    <mergeCell ref="K1662:K1665"/>
    <mergeCell ref="K1666:K1669"/>
    <mergeCell ref="K1670:K1673"/>
    <mergeCell ref="K1674:K1677"/>
    <mergeCell ref="K1678:K1681"/>
    <mergeCell ref="K1682:K1685"/>
    <mergeCell ref="K1686:K1689"/>
    <mergeCell ref="K1690:K1693"/>
    <mergeCell ref="K1694:K1697"/>
    <mergeCell ref="K1698:K1701"/>
    <mergeCell ref="K1702:K1705"/>
    <mergeCell ref="K1842:K1845"/>
    <mergeCell ref="K1846:K1849"/>
    <mergeCell ref="K1850:K1853"/>
    <mergeCell ref="K1854:K1857"/>
    <mergeCell ref="K1858:K1861"/>
    <mergeCell ref="K1862:K1865"/>
    <mergeCell ref="K1866:K1869"/>
    <mergeCell ref="K1870:K1873"/>
    <mergeCell ref="K1874:K1877"/>
    <mergeCell ref="K1878:K1881"/>
    <mergeCell ref="K1882:K1885"/>
    <mergeCell ref="K1886:K1889"/>
    <mergeCell ref="K1890:K1893"/>
    <mergeCell ref="K1894:K1897"/>
    <mergeCell ref="K1898:K1901"/>
    <mergeCell ref="K1902:K1905"/>
    <mergeCell ref="K1906:K1909"/>
    <mergeCell ref="K1774:K1777"/>
    <mergeCell ref="K1778:K1781"/>
    <mergeCell ref="K1782:K1785"/>
    <mergeCell ref="K1786:K1789"/>
    <mergeCell ref="K1790:K1793"/>
    <mergeCell ref="K1794:K1797"/>
    <mergeCell ref="K1798:K1801"/>
    <mergeCell ref="K1802:K1805"/>
    <mergeCell ref="K1806:K1809"/>
    <mergeCell ref="K1810:K1813"/>
    <mergeCell ref="K1814:K1817"/>
    <mergeCell ref="K1818:K1821"/>
    <mergeCell ref="K1822:K1825"/>
    <mergeCell ref="K1826:K1829"/>
    <mergeCell ref="K1830:K1833"/>
    <mergeCell ref="K1834:K1837"/>
    <mergeCell ref="K1838:K1841"/>
    <mergeCell ref="K1978:K1981"/>
    <mergeCell ref="K1982:K1985"/>
    <mergeCell ref="K1986:K1989"/>
    <mergeCell ref="K1990:K1993"/>
    <mergeCell ref="K1994:K1997"/>
    <mergeCell ref="K1998:K2001"/>
    <mergeCell ref="K2002:K2005"/>
    <mergeCell ref="K2006:K2009"/>
    <mergeCell ref="K2010:K2013"/>
    <mergeCell ref="K2014:K2017"/>
    <mergeCell ref="K2018:K2021"/>
    <mergeCell ref="K2022:K2025"/>
    <mergeCell ref="K2026:K2029"/>
    <mergeCell ref="K2030:K2033"/>
    <mergeCell ref="K2034:K2037"/>
    <mergeCell ref="K2038:K2041"/>
    <mergeCell ref="K2042:K2045"/>
    <mergeCell ref="K1910:K1913"/>
    <mergeCell ref="K1914:K1917"/>
    <mergeCell ref="K1918:K1921"/>
    <mergeCell ref="K1922:K1925"/>
    <mergeCell ref="K1926:K1929"/>
    <mergeCell ref="K1930:K1933"/>
    <mergeCell ref="K1934:K1937"/>
    <mergeCell ref="K1938:K1941"/>
    <mergeCell ref="K1942:K1945"/>
    <mergeCell ref="K1946:K1949"/>
    <mergeCell ref="K1950:K1953"/>
    <mergeCell ref="K1954:K1957"/>
    <mergeCell ref="K1958:K1961"/>
    <mergeCell ref="K1962:K1965"/>
    <mergeCell ref="K1966:K1969"/>
    <mergeCell ref="K1970:K1973"/>
    <mergeCell ref="K1974:K1977"/>
    <mergeCell ref="K2114:K2117"/>
    <mergeCell ref="K2118:K2121"/>
    <mergeCell ref="K2122:K2125"/>
    <mergeCell ref="K2126:K2129"/>
    <mergeCell ref="K2130:K2133"/>
    <mergeCell ref="K2134:K2137"/>
    <mergeCell ref="K2138:K2141"/>
    <mergeCell ref="K2142:K2145"/>
    <mergeCell ref="K2146:K2149"/>
    <mergeCell ref="K2150:K2153"/>
    <mergeCell ref="K2154:K2157"/>
    <mergeCell ref="K2158:K2161"/>
    <mergeCell ref="K2162:K2165"/>
    <mergeCell ref="K2166:K2169"/>
    <mergeCell ref="K2170:K2173"/>
    <mergeCell ref="K2174:K2177"/>
    <mergeCell ref="K2178:K2181"/>
    <mergeCell ref="K2046:K2049"/>
    <mergeCell ref="K2050:K2053"/>
    <mergeCell ref="K2054:K2057"/>
    <mergeCell ref="K2058:K2061"/>
    <mergeCell ref="K2062:K2065"/>
    <mergeCell ref="K2066:K2069"/>
    <mergeCell ref="K2070:K2073"/>
    <mergeCell ref="K2074:K2077"/>
    <mergeCell ref="K2078:K2081"/>
    <mergeCell ref="K2082:K2085"/>
    <mergeCell ref="K2086:K2089"/>
    <mergeCell ref="K2090:K2093"/>
    <mergeCell ref="K2094:K2097"/>
    <mergeCell ref="K2098:K2101"/>
    <mergeCell ref="K2102:K2105"/>
    <mergeCell ref="K2106:K2109"/>
    <mergeCell ref="K2110:K2113"/>
    <mergeCell ref="K2250:K2253"/>
    <mergeCell ref="K2254:K2257"/>
    <mergeCell ref="K2258:K2261"/>
    <mergeCell ref="K2262:K2265"/>
    <mergeCell ref="K2266:K2269"/>
    <mergeCell ref="K2270:K2273"/>
    <mergeCell ref="K2274:K2277"/>
    <mergeCell ref="K2278:K2281"/>
    <mergeCell ref="K2282:K2285"/>
    <mergeCell ref="K2286:K2289"/>
    <mergeCell ref="K2290:K2293"/>
    <mergeCell ref="K2294:K2297"/>
    <mergeCell ref="K2298:K2301"/>
    <mergeCell ref="K2302:K2305"/>
    <mergeCell ref="K2306:K2309"/>
    <mergeCell ref="K2310:K2313"/>
    <mergeCell ref="K2314:K2317"/>
    <mergeCell ref="K2182:K2185"/>
    <mergeCell ref="K2186:K2189"/>
    <mergeCell ref="K2190:K2193"/>
    <mergeCell ref="K2194:K2197"/>
    <mergeCell ref="K2198:K2201"/>
    <mergeCell ref="K2202:K2205"/>
    <mergeCell ref="K2206:K2209"/>
    <mergeCell ref="K2210:K2213"/>
    <mergeCell ref="K2214:K2217"/>
    <mergeCell ref="K2218:K2221"/>
    <mergeCell ref="K2222:K2225"/>
    <mergeCell ref="K2226:K2229"/>
    <mergeCell ref="K2230:K2233"/>
    <mergeCell ref="K2234:K2237"/>
    <mergeCell ref="K2238:K2241"/>
    <mergeCell ref="K2242:K2245"/>
    <mergeCell ref="K2246:K2249"/>
    <mergeCell ref="K2386:K2389"/>
    <mergeCell ref="K2390:K2393"/>
    <mergeCell ref="K2394:K2397"/>
    <mergeCell ref="K2398:K2401"/>
    <mergeCell ref="K2402:K2405"/>
    <mergeCell ref="K2406:K2409"/>
    <mergeCell ref="K2410:K2413"/>
    <mergeCell ref="K2414:K2417"/>
    <mergeCell ref="K2418:K2421"/>
    <mergeCell ref="K2422:K2425"/>
    <mergeCell ref="K2426:K2429"/>
    <mergeCell ref="K2430:K2433"/>
    <mergeCell ref="K2434:K2437"/>
    <mergeCell ref="K2438:K2441"/>
    <mergeCell ref="K2442:K2445"/>
    <mergeCell ref="K2446:K2449"/>
    <mergeCell ref="K2450:K2453"/>
    <mergeCell ref="K2318:K2321"/>
    <mergeCell ref="K2322:K2325"/>
    <mergeCell ref="K2326:K2329"/>
    <mergeCell ref="K2330:K2333"/>
    <mergeCell ref="K2334:K2337"/>
    <mergeCell ref="K2338:K2341"/>
    <mergeCell ref="K2342:K2345"/>
    <mergeCell ref="K2346:K2349"/>
    <mergeCell ref="K2350:K2353"/>
    <mergeCell ref="K2354:K2357"/>
    <mergeCell ref="K2358:K2361"/>
    <mergeCell ref="K2362:K2365"/>
    <mergeCell ref="K2366:K2369"/>
    <mergeCell ref="K2370:K2373"/>
    <mergeCell ref="K2374:K2377"/>
    <mergeCell ref="K2378:K2381"/>
    <mergeCell ref="K2382:K2385"/>
    <mergeCell ref="K2522:K2525"/>
    <mergeCell ref="K2526:K2529"/>
    <mergeCell ref="K2530:K2533"/>
    <mergeCell ref="K2534:K2537"/>
    <mergeCell ref="K2538:K2541"/>
    <mergeCell ref="K2542:K2545"/>
    <mergeCell ref="K2546:K2549"/>
    <mergeCell ref="K2550:K2553"/>
    <mergeCell ref="K2554:K2557"/>
    <mergeCell ref="K2558:K2561"/>
    <mergeCell ref="K2562:K2565"/>
    <mergeCell ref="K2566:K2569"/>
    <mergeCell ref="K2570:K2573"/>
    <mergeCell ref="K2574:K2577"/>
    <mergeCell ref="K2578:K2581"/>
    <mergeCell ref="K2582:K2585"/>
    <mergeCell ref="K2586:K2589"/>
    <mergeCell ref="K2454:K2457"/>
    <mergeCell ref="K2458:K2461"/>
    <mergeCell ref="K2462:K2465"/>
    <mergeCell ref="K2466:K2469"/>
    <mergeCell ref="K2470:K2473"/>
    <mergeCell ref="K2474:K2477"/>
    <mergeCell ref="K2478:K2481"/>
    <mergeCell ref="K2482:K2485"/>
    <mergeCell ref="K2486:K2489"/>
    <mergeCell ref="K2490:K2493"/>
    <mergeCell ref="K2494:K2497"/>
    <mergeCell ref="K2498:K2501"/>
    <mergeCell ref="K2502:K2505"/>
    <mergeCell ref="K2506:K2509"/>
    <mergeCell ref="K2510:K2513"/>
    <mergeCell ref="K2514:K2517"/>
    <mergeCell ref="K2518:K2521"/>
    <mergeCell ref="K2658:K2661"/>
    <mergeCell ref="K2662:K2665"/>
    <mergeCell ref="K2666:K2669"/>
    <mergeCell ref="K2670:K2673"/>
    <mergeCell ref="K2674:K2677"/>
    <mergeCell ref="K2678:K2681"/>
    <mergeCell ref="K2682:K2685"/>
    <mergeCell ref="K2686:K2689"/>
    <mergeCell ref="K2690:K2693"/>
    <mergeCell ref="K2694:K2697"/>
    <mergeCell ref="K2698:K2701"/>
    <mergeCell ref="K2702:K2705"/>
    <mergeCell ref="K2706:K2709"/>
    <mergeCell ref="K2710:K2713"/>
    <mergeCell ref="K2714:K2717"/>
    <mergeCell ref="K2718:K2721"/>
    <mergeCell ref="K2722:K2725"/>
    <mergeCell ref="K2590:K2593"/>
    <mergeCell ref="K2594:K2597"/>
    <mergeCell ref="K2598:K2601"/>
    <mergeCell ref="K2602:K2605"/>
    <mergeCell ref="K2606:K2609"/>
    <mergeCell ref="K2610:K2613"/>
    <mergeCell ref="K2614:K2617"/>
    <mergeCell ref="K2618:K2621"/>
    <mergeCell ref="K2622:K2625"/>
    <mergeCell ref="K2626:K2629"/>
    <mergeCell ref="K2630:K2633"/>
    <mergeCell ref="K2634:K2637"/>
    <mergeCell ref="K2638:K2641"/>
    <mergeCell ref="K2642:K2645"/>
    <mergeCell ref="K2646:K2649"/>
    <mergeCell ref="K2650:K2653"/>
    <mergeCell ref="K2654:K2657"/>
    <mergeCell ref="K2922:K2925"/>
    <mergeCell ref="K2926:K2929"/>
    <mergeCell ref="K2794:K2797"/>
    <mergeCell ref="K2798:K2801"/>
    <mergeCell ref="K2802:K2805"/>
    <mergeCell ref="K2806:K2809"/>
    <mergeCell ref="K2810:K2813"/>
    <mergeCell ref="K2814:K2817"/>
    <mergeCell ref="K2818:K2821"/>
    <mergeCell ref="K2822:K2825"/>
    <mergeCell ref="K2826:K2829"/>
    <mergeCell ref="K2830:K2833"/>
    <mergeCell ref="K2834:K2837"/>
    <mergeCell ref="K2838:K2841"/>
    <mergeCell ref="K2842:K2845"/>
    <mergeCell ref="K2846:K2849"/>
    <mergeCell ref="K2850:K2853"/>
    <mergeCell ref="K2854:K2857"/>
    <mergeCell ref="K2858:K2861"/>
    <mergeCell ref="K2726:K2729"/>
    <mergeCell ref="K2730:K2733"/>
    <mergeCell ref="K2734:K2737"/>
    <mergeCell ref="K2738:K2741"/>
    <mergeCell ref="K2742:K2745"/>
    <mergeCell ref="K2746:K2749"/>
    <mergeCell ref="K2750:K2753"/>
    <mergeCell ref="K2754:K2757"/>
    <mergeCell ref="K2758:K2761"/>
    <mergeCell ref="K2762:K2765"/>
    <mergeCell ref="K2766:K2769"/>
    <mergeCell ref="K2770:K2773"/>
    <mergeCell ref="K2774:K2777"/>
    <mergeCell ref="K2778:K2781"/>
    <mergeCell ref="K2782:K2785"/>
    <mergeCell ref="K2786:K2789"/>
    <mergeCell ref="K2790:K2793"/>
    <mergeCell ref="K2998:K3001"/>
    <mergeCell ref="L6:L9"/>
    <mergeCell ref="L10:L13"/>
    <mergeCell ref="L14:L17"/>
    <mergeCell ref="L18:L21"/>
    <mergeCell ref="L22:L25"/>
    <mergeCell ref="L26:L29"/>
    <mergeCell ref="L30:L33"/>
    <mergeCell ref="L34:L37"/>
    <mergeCell ref="L38:L41"/>
    <mergeCell ref="L42:L45"/>
    <mergeCell ref="L46:L49"/>
    <mergeCell ref="L50:L53"/>
    <mergeCell ref="L54:L57"/>
    <mergeCell ref="L58:L61"/>
    <mergeCell ref="L62:L65"/>
    <mergeCell ref="L66:L69"/>
    <mergeCell ref="L70:L73"/>
    <mergeCell ref="L74:L77"/>
    <mergeCell ref="L78:L81"/>
    <mergeCell ref="L82:L85"/>
    <mergeCell ref="L86:L89"/>
    <mergeCell ref="L90:L93"/>
    <mergeCell ref="L94:L97"/>
    <mergeCell ref="L98:L101"/>
    <mergeCell ref="L102:L105"/>
    <mergeCell ref="L106:L109"/>
    <mergeCell ref="L110:L113"/>
    <mergeCell ref="L114:L117"/>
    <mergeCell ref="L118:L121"/>
    <mergeCell ref="L122:L125"/>
    <mergeCell ref="L126:L129"/>
    <mergeCell ref="K2930:K2933"/>
    <mergeCell ref="K2934:K2937"/>
    <mergeCell ref="K2938:K2941"/>
    <mergeCell ref="K2942:K2945"/>
    <mergeCell ref="K2946:K2949"/>
    <mergeCell ref="K2950:K2953"/>
    <mergeCell ref="K2954:K2957"/>
    <mergeCell ref="K2958:K2961"/>
    <mergeCell ref="K2962:K2965"/>
    <mergeCell ref="K2966:K2969"/>
    <mergeCell ref="K2970:K2973"/>
    <mergeCell ref="K2974:K2977"/>
    <mergeCell ref="K2978:K2981"/>
    <mergeCell ref="K2982:K2985"/>
    <mergeCell ref="K2986:K2989"/>
    <mergeCell ref="K2990:K2993"/>
    <mergeCell ref="K2994:K2997"/>
    <mergeCell ref="K2862:K2865"/>
    <mergeCell ref="K2866:K2869"/>
    <mergeCell ref="K2870:K2873"/>
    <mergeCell ref="K2874:K2877"/>
    <mergeCell ref="K2878:K2881"/>
    <mergeCell ref="K2882:K2885"/>
    <mergeCell ref="K2886:K2889"/>
    <mergeCell ref="K2890:K2893"/>
    <mergeCell ref="K2894:K2897"/>
    <mergeCell ref="K2898:K2901"/>
    <mergeCell ref="K2902:K2905"/>
    <mergeCell ref="K2906:K2909"/>
    <mergeCell ref="K2910:K2913"/>
    <mergeCell ref="K2914:K2917"/>
    <mergeCell ref="K2918:K2921"/>
    <mergeCell ref="L198:L201"/>
    <mergeCell ref="L202:L205"/>
    <mergeCell ref="L206:L209"/>
    <mergeCell ref="L210:L213"/>
    <mergeCell ref="L214:L217"/>
    <mergeCell ref="L218:L221"/>
    <mergeCell ref="L222:L225"/>
    <mergeCell ref="L226:L229"/>
    <mergeCell ref="L230:L233"/>
    <mergeCell ref="L234:L237"/>
    <mergeCell ref="L238:L241"/>
    <mergeCell ref="L242:L245"/>
    <mergeCell ref="L246:L249"/>
    <mergeCell ref="L250:L253"/>
    <mergeCell ref="L254:L257"/>
    <mergeCell ref="L258:L261"/>
    <mergeCell ref="L262:L265"/>
    <mergeCell ref="L130:L133"/>
    <mergeCell ref="L134:L137"/>
    <mergeCell ref="L138:L141"/>
    <mergeCell ref="L142:L145"/>
    <mergeCell ref="L146:L149"/>
    <mergeCell ref="L150:L153"/>
    <mergeCell ref="L154:L157"/>
    <mergeCell ref="L158:L161"/>
    <mergeCell ref="L162:L165"/>
    <mergeCell ref="L166:L169"/>
    <mergeCell ref="L170:L173"/>
    <mergeCell ref="L174:L177"/>
    <mergeCell ref="L178:L181"/>
    <mergeCell ref="L182:L185"/>
    <mergeCell ref="L186:L189"/>
    <mergeCell ref="L190:L193"/>
    <mergeCell ref="L194:L197"/>
    <mergeCell ref="L334:L337"/>
    <mergeCell ref="L338:L341"/>
    <mergeCell ref="L342:L345"/>
    <mergeCell ref="L346:L349"/>
    <mergeCell ref="L350:L353"/>
    <mergeCell ref="L354:L357"/>
    <mergeCell ref="L358:L361"/>
    <mergeCell ref="L362:L365"/>
    <mergeCell ref="L366:L369"/>
    <mergeCell ref="L370:L373"/>
    <mergeCell ref="L374:L377"/>
    <mergeCell ref="L378:L381"/>
    <mergeCell ref="L382:L385"/>
    <mergeCell ref="L386:L389"/>
    <mergeCell ref="L390:L393"/>
    <mergeCell ref="L394:L397"/>
    <mergeCell ref="L398:L401"/>
    <mergeCell ref="L266:L269"/>
    <mergeCell ref="L270:L273"/>
    <mergeCell ref="L274:L277"/>
    <mergeCell ref="L278:L281"/>
    <mergeCell ref="L282:L285"/>
    <mergeCell ref="L286:L289"/>
    <mergeCell ref="L290:L293"/>
    <mergeCell ref="L294:L297"/>
    <mergeCell ref="L298:L301"/>
    <mergeCell ref="L302:L305"/>
    <mergeCell ref="L306:L309"/>
    <mergeCell ref="L310:L313"/>
    <mergeCell ref="L314:L317"/>
    <mergeCell ref="L318:L321"/>
    <mergeCell ref="L322:L325"/>
    <mergeCell ref="L326:L329"/>
    <mergeCell ref="L330:L333"/>
    <mergeCell ref="L470:L473"/>
    <mergeCell ref="L474:L477"/>
    <mergeCell ref="L478:L481"/>
    <mergeCell ref="L482:L485"/>
    <mergeCell ref="L486:L489"/>
    <mergeCell ref="L490:L493"/>
    <mergeCell ref="L494:L497"/>
    <mergeCell ref="L498:L501"/>
    <mergeCell ref="L502:L505"/>
    <mergeCell ref="L506:L509"/>
    <mergeCell ref="L510:L513"/>
    <mergeCell ref="L514:L517"/>
    <mergeCell ref="L518:L521"/>
    <mergeCell ref="L522:L525"/>
    <mergeCell ref="L526:L529"/>
    <mergeCell ref="L530:L533"/>
    <mergeCell ref="L534:L537"/>
    <mergeCell ref="L402:L405"/>
    <mergeCell ref="L406:L409"/>
    <mergeCell ref="L410:L413"/>
    <mergeCell ref="L414:L417"/>
    <mergeCell ref="L418:L421"/>
    <mergeCell ref="L422:L425"/>
    <mergeCell ref="L426:L429"/>
    <mergeCell ref="L430:L433"/>
    <mergeCell ref="L434:L437"/>
    <mergeCell ref="L438:L441"/>
    <mergeCell ref="L442:L445"/>
    <mergeCell ref="L446:L449"/>
    <mergeCell ref="L450:L453"/>
    <mergeCell ref="L454:L457"/>
    <mergeCell ref="L458:L461"/>
    <mergeCell ref="L462:L465"/>
    <mergeCell ref="L466:L469"/>
    <mergeCell ref="L606:L609"/>
    <mergeCell ref="L610:L613"/>
    <mergeCell ref="L614:L617"/>
    <mergeCell ref="L618:L621"/>
    <mergeCell ref="L622:L625"/>
    <mergeCell ref="L626:L629"/>
    <mergeCell ref="L630:L633"/>
    <mergeCell ref="L634:L637"/>
    <mergeCell ref="L638:L641"/>
    <mergeCell ref="L642:L645"/>
    <mergeCell ref="L646:L649"/>
    <mergeCell ref="L650:L653"/>
    <mergeCell ref="L654:L657"/>
    <mergeCell ref="L658:L661"/>
    <mergeCell ref="L662:L665"/>
    <mergeCell ref="L666:L669"/>
    <mergeCell ref="L670:L673"/>
    <mergeCell ref="L538:L541"/>
    <mergeCell ref="L542:L545"/>
    <mergeCell ref="L546:L549"/>
    <mergeCell ref="L550:L553"/>
    <mergeCell ref="L554:L557"/>
    <mergeCell ref="L558:L561"/>
    <mergeCell ref="L562:L565"/>
    <mergeCell ref="L566:L569"/>
    <mergeCell ref="L570:L573"/>
    <mergeCell ref="L574:L577"/>
    <mergeCell ref="L578:L581"/>
    <mergeCell ref="L582:L585"/>
    <mergeCell ref="L586:L589"/>
    <mergeCell ref="L590:L593"/>
    <mergeCell ref="L594:L597"/>
    <mergeCell ref="L598:L601"/>
    <mergeCell ref="L602:L605"/>
    <mergeCell ref="L742:L745"/>
    <mergeCell ref="L746:L749"/>
    <mergeCell ref="L750:L753"/>
    <mergeCell ref="L754:L757"/>
    <mergeCell ref="L758:L761"/>
    <mergeCell ref="L762:L765"/>
    <mergeCell ref="L766:L769"/>
    <mergeCell ref="L770:L773"/>
    <mergeCell ref="L774:L777"/>
    <mergeCell ref="L778:L781"/>
    <mergeCell ref="L782:L785"/>
    <mergeCell ref="L786:L789"/>
    <mergeCell ref="L790:L793"/>
    <mergeCell ref="L794:L797"/>
    <mergeCell ref="L798:L801"/>
    <mergeCell ref="L802:L805"/>
    <mergeCell ref="L806:L809"/>
    <mergeCell ref="L674:L677"/>
    <mergeCell ref="L678:L681"/>
    <mergeCell ref="L682:L685"/>
    <mergeCell ref="L686:L689"/>
    <mergeCell ref="L690:L693"/>
    <mergeCell ref="L694:L697"/>
    <mergeCell ref="L698:L701"/>
    <mergeCell ref="L702:L705"/>
    <mergeCell ref="L706:L709"/>
    <mergeCell ref="L710:L713"/>
    <mergeCell ref="L714:L717"/>
    <mergeCell ref="L718:L721"/>
    <mergeCell ref="L722:L725"/>
    <mergeCell ref="L726:L729"/>
    <mergeCell ref="L730:L733"/>
    <mergeCell ref="L734:L737"/>
    <mergeCell ref="L738:L741"/>
    <mergeCell ref="L878:L881"/>
    <mergeCell ref="L882:L885"/>
    <mergeCell ref="L886:L889"/>
    <mergeCell ref="L890:L893"/>
    <mergeCell ref="L894:L897"/>
    <mergeCell ref="L898:L901"/>
    <mergeCell ref="L902:L905"/>
    <mergeCell ref="L906:L909"/>
    <mergeCell ref="L910:L913"/>
    <mergeCell ref="L914:L917"/>
    <mergeCell ref="L918:L921"/>
    <mergeCell ref="L922:L925"/>
    <mergeCell ref="L926:L929"/>
    <mergeCell ref="L930:L933"/>
    <mergeCell ref="L934:L937"/>
    <mergeCell ref="L938:L941"/>
    <mergeCell ref="L942:L945"/>
    <mergeCell ref="L810:L813"/>
    <mergeCell ref="L814:L817"/>
    <mergeCell ref="L818:L821"/>
    <mergeCell ref="L822:L825"/>
    <mergeCell ref="L826:L829"/>
    <mergeCell ref="L830:L833"/>
    <mergeCell ref="L834:L837"/>
    <mergeCell ref="L838:L841"/>
    <mergeCell ref="L842:L845"/>
    <mergeCell ref="L846:L849"/>
    <mergeCell ref="L850:L853"/>
    <mergeCell ref="L854:L857"/>
    <mergeCell ref="L858:L861"/>
    <mergeCell ref="L862:L865"/>
    <mergeCell ref="L866:L869"/>
    <mergeCell ref="L870:L873"/>
    <mergeCell ref="L874:L877"/>
    <mergeCell ref="L1014:L1017"/>
    <mergeCell ref="L1018:L1021"/>
    <mergeCell ref="L1022:L1025"/>
    <mergeCell ref="L1026:L1029"/>
    <mergeCell ref="L1030:L1033"/>
    <mergeCell ref="L1034:L1037"/>
    <mergeCell ref="L1038:L1041"/>
    <mergeCell ref="L1042:L1045"/>
    <mergeCell ref="L1046:L1049"/>
    <mergeCell ref="L1050:L1053"/>
    <mergeCell ref="L1054:L1057"/>
    <mergeCell ref="L1058:L1061"/>
    <mergeCell ref="L1062:L1065"/>
    <mergeCell ref="L1066:L1069"/>
    <mergeCell ref="L1070:L1073"/>
    <mergeCell ref="L1074:L1077"/>
    <mergeCell ref="L1078:L1081"/>
    <mergeCell ref="L946:L949"/>
    <mergeCell ref="L950:L953"/>
    <mergeCell ref="L954:L957"/>
    <mergeCell ref="L958:L961"/>
    <mergeCell ref="L962:L965"/>
    <mergeCell ref="L966:L969"/>
    <mergeCell ref="L970:L973"/>
    <mergeCell ref="L974:L977"/>
    <mergeCell ref="L978:L981"/>
    <mergeCell ref="L982:L985"/>
    <mergeCell ref="L986:L989"/>
    <mergeCell ref="L990:L993"/>
    <mergeCell ref="L994:L997"/>
    <mergeCell ref="L998:L1001"/>
    <mergeCell ref="L1002:L1005"/>
    <mergeCell ref="L1006:L1009"/>
    <mergeCell ref="L1010:L1013"/>
    <mergeCell ref="L1150:L1153"/>
    <mergeCell ref="L1154:L1157"/>
    <mergeCell ref="L1158:L1161"/>
    <mergeCell ref="L1162:L1165"/>
    <mergeCell ref="L1166:L1169"/>
    <mergeCell ref="L1170:L1173"/>
    <mergeCell ref="L1174:L1177"/>
    <mergeCell ref="L1178:L1181"/>
    <mergeCell ref="L1182:L1185"/>
    <mergeCell ref="L1186:L1189"/>
    <mergeCell ref="L1190:L1193"/>
    <mergeCell ref="L1194:L1197"/>
    <mergeCell ref="L1198:L1201"/>
    <mergeCell ref="L1202:L1205"/>
    <mergeCell ref="L1206:L1209"/>
    <mergeCell ref="L1210:L1213"/>
    <mergeCell ref="L1214:L1217"/>
    <mergeCell ref="L1082:L1085"/>
    <mergeCell ref="L1086:L1089"/>
    <mergeCell ref="L1090:L1093"/>
    <mergeCell ref="L1094:L1097"/>
    <mergeCell ref="L1098:L1101"/>
    <mergeCell ref="L1102:L1105"/>
    <mergeCell ref="L1106:L1109"/>
    <mergeCell ref="L1110:L1113"/>
    <mergeCell ref="L1114:L1117"/>
    <mergeCell ref="L1118:L1121"/>
    <mergeCell ref="L1122:L1125"/>
    <mergeCell ref="L1126:L1129"/>
    <mergeCell ref="L1130:L1133"/>
    <mergeCell ref="L1134:L1137"/>
    <mergeCell ref="L1138:L1141"/>
    <mergeCell ref="L1142:L1145"/>
    <mergeCell ref="L1146:L1149"/>
    <mergeCell ref="L1286:L1289"/>
    <mergeCell ref="L1290:L1293"/>
    <mergeCell ref="L1294:L1297"/>
    <mergeCell ref="L1298:L1301"/>
    <mergeCell ref="L1302:L1305"/>
    <mergeCell ref="L1306:L1309"/>
    <mergeCell ref="L1310:L1313"/>
    <mergeCell ref="L1314:L1317"/>
    <mergeCell ref="L1318:L1321"/>
    <mergeCell ref="L1322:L1325"/>
    <mergeCell ref="L1326:L1329"/>
    <mergeCell ref="L1330:L1333"/>
    <mergeCell ref="L1334:L1337"/>
    <mergeCell ref="L1338:L1341"/>
    <mergeCell ref="L1342:L1345"/>
    <mergeCell ref="L1346:L1349"/>
    <mergeCell ref="L1350:L1353"/>
    <mergeCell ref="L1218:L1221"/>
    <mergeCell ref="L1222:L1225"/>
    <mergeCell ref="L1226:L1229"/>
    <mergeCell ref="L1230:L1233"/>
    <mergeCell ref="L1234:L1237"/>
    <mergeCell ref="L1238:L1241"/>
    <mergeCell ref="L1242:L1245"/>
    <mergeCell ref="L1246:L1249"/>
    <mergeCell ref="L1250:L1253"/>
    <mergeCell ref="L1254:L1257"/>
    <mergeCell ref="L1258:L1261"/>
    <mergeCell ref="L1262:L1265"/>
    <mergeCell ref="L1266:L1269"/>
    <mergeCell ref="L1270:L1273"/>
    <mergeCell ref="L1274:L1277"/>
    <mergeCell ref="L1278:L1281"/>
    <mergeCell ref="L1282:L1285"/>
    <mergeCell ref="L1422:L1425"/>
    <mergeCell ref="L1426:L1429"/>
    <mergeCell ref="L1430:L1433"/>
    <mergeCell ref="L1434:L1437"/>
    <mergeCell ref="L1438:L1441"/>
    <mergeCell ref="L1442:L1445"/>
    <mergeCell ref="L1446:L1449"/>
    <mergeCell ref="L1450:L1453"/>
    <mergeCell ref="L1454:L1457"/>
    <mergeCell ref="L1458:L1461"/>
    <mergeCell ref="L1462:L1465"/>
    <mergeCell ref="L1466:L1469"/>
    <mergeCell ref="L1470:L1473"/>
    <mergeCell ref="L1474:L1477"/>
    <mergeCell ref="L1478:L1481"/>
    <mergeCell ref="L1482:L1485"/>
    <mergeCell ref="L1486:L1489"/>
    <mergeCell ref="L1354:L1357"/>
    <mergeCell ref="L1358:L1361"/>
    <mergeCell ref="L1362:L1365"/>
    <mergeCell ref="L1366:L1369"/>
    <mergeCell ref="L1370:L1373"/>
    <mergeCell ref="L1374:L1377"/>
    <mergeCell ref="L1378:L1381"/>
    <mergeCell ref="L1382:L1385"/>
    <mergeCell ref="L1386:L1389"/>
    <mergeCell ref="L1390:L1393"/>
    <mergeCell ref="L1394:L1397"/>
    <mergeCell ref="L1398:L1401"/>
    <mergeCell ref="L1402:L1405"/>
    <mergeCell ref="L1406:L1409"/>
    <mergeCell ref="L1410:L1413"/>
    <mergeCell ref="L1414:L1417"/>
    <mergeCell ref="L1418:L1421"/>
    <mergeCell ref="L1558:L1561"/>
    <mergeCell ref="L1562:L1565"/>
    <mergeCell ref="L1566:L1569"/>
    <mergeCell ref="L1570:L1573"/>
    <mergeCell ref="L1574:L1577"/>
    <mergeCell ref="L1578:L1581"/>
    <mergeCell ref="L1582:L1585"/>
    <mergeCell ref="L1586:L1589"/>
    <mergeCell ref="L1590:L1593"/>
    <mergeCell ref="L1594:L1597"/>
    <mergeCell ref="L1598:L1601"/>
    <mergeCell ref="L1602:L1605"/>
    <mergeCell ref="L1606:L1609"/>
    <mergeCell ref="L1610:L1613"/>
    <mergeCell ref="L1614:L1617"/>
    <mergeCell ref="L1618:L1621"/>
    <mergeCell ref="L1622:L1625"/>
    <mergeCell ref="L1490:L1493"/>
    <mergeCell ref="L1494:L1497"/>
    <mergeCell ref="L1498:L1501"/>
    <mergeCell ref="L1502:L1505"/>
    <mergeCell ref="L1506:L1509"/>
    <mergeCell ref="L1510:L1513"/>
    <mergeCell ref="L1514:L1517"/>
    <mergeCell ref="L1518:L1521"/>
    <mergeCell ref="L1522:L1525"/>
    <mergeCell ref="L1526:L1529"/>
    <mergeCell ref="L1530:L1533"/>
    <mergeCell ref="L1534:L1537"/>
    <mergeCell ref="L1538:L1541"/>
    <mergeCell ref="L1542:L1545"/>
    <mergeCell ref="L1546:L1549"/>
    <mergeCell ref="L1550:L1553"/>
    <mergeCell ref="L1554:L1557"/>
    <mergeCell ref="L1694:L1697"/>
    <mergeCell ref="L1698:L1701"/>
    <mergeCell ref="L1702:L1705"/>
    <mergeCell ref="L1706:L1709"/>
    <mergeCell ref="L1710:L1713"/>
    <mergeCell ref="L1714:L1717"/>
    <mergeCell ref="L1718:L1721"/>
    <mergeCell ref="L1722:L1725"/>
    <mergeCell ref="L1726:L1729"/>
    <mergeCell ref="L1730:L1733"/>
    <mergeCell ref="L1734:L1737"/>
    <mergeCell ref="L1738:L1741"/>
    <mergeCell ref="L1742:L1745"/>
    <mergeCell ref="L1746:L1749"/>
    <mergeCell ref="L1750:L1753"/>
    <mergeCell ref="L1754:L1757"/>
    <mergeCell ref="L1758:L1761"/>
    <mergeCell ref="L1626:L1629"/>
    <mergeCell ref="L1630:L1633"/>
    <mergeCell ref="L1634:L1637"/>
    <mergeCell ref="L1638:L1641"/>
    <mergeCell ref="L1642:L1645"/>
    <mergeCell ref="L1646:L1649"/>
    <mergeCell ref="L1650:L1653"/>
    <mergeCell ref="L1654:L1657"/>
    <mergeCell ref="L1658:L1661"/>
    <mergeCell ref="L1662:L1665"/>
    <mergeCell ref="L1666:L1669"/>
    <mergeCell ref="L1670:L1673"/>
    <mergeCell ref="L1674:L1677"/>
    <mergeCell ref="L1678:L1681"/>
    <mergeCell ref="L1682:L1685"/>
    <mergeCell ref="L1686:L1689"/>
    <mergeCell ref="L1690:L1693"/>
    <mergeCell ref="L1830:L1833"/>
    <mergeCell ref="L1834:L1837"/>
    <mergeCell ref="L1838:L1841"/>
    <mergeCell ref="L1842:L1845"/>
    <mergeCell ref="L1846:L1849"/>
    <mergeCell ref="L1850:L1853"/>
    <mergeCell ref="L1854:L1857"/>
    <mergeCell ref="L1858:L1861"/>
    <mergeCell ref="L1862:L1865"/>
    <mergeCell ref="L1866:L1869"/>
    <mergeCell ref="L1870:L1873"/>
    <mergeCell ref="L1874:L1877"/>
    <mergeCell ref="L1878:L1881"/>
    <mergeCell ref="L1882:L1885"/>
    <mergeCell ref="L1886:L1889"/>
    <mergeCell ref="L1890:L1893"/>
    <mergeCell ref="L1894:L1897"/>
    <mergeCell ref="L1762:L1765"/>
    <mergeCell ref="L1766:L1769"/>
    <mergeCell ref="L1770:L1773"/>
    <mergeCell ref="L1774:L1777"/>
    <mergeCell ref="L1778:L1781"/>
    <mergeCell ref="L1782:L1785"/>
    <mergeCell ref="L1786:L1789"/>
    <mergeCell ref="L1790:L1793"/>
    <mergeCell ref="L1794:L1797"/>
    <mergeCell ref="L1798:L1801"/>
    <mergeCell ref="L1802:L1805"/>
    <mergeCell ref="L1806:L1809"/>
    <mergeCell ref="L1810:L1813"/>
    <mergeCell ref="L1814:L1817"/>
    <mergeCell ref="L1818:L1821"/>
    <mergeCell ref="L1822:L1825"/>
    <mergeCell ref="L1826:L1829"/>
    <mergeCell ref="L1966:L1969"/>
    <mergeCell ref="L1970:L1973"/>
    <mergeCell ref="L1974:L1977"/>
    <mergeCell ref="L1978:L1981"/>
    <mergeCell ref="L1982:L1985"/>
    <mergeCell ref="L1986:L1989"/>
    <mergeCell ref="L1990:L1993"/>
    <mergeCell ref="L1994:L1997"/>
    <mergeCell ref="L1998:L2001"/>
    <mergeCell ref="L2002:L2005"/>
    <mergeCell ref="L2006:L2009"/>
    <mergeCell ref="L2010:L2013"/>
    <mergeCell ref="L2014:L2017"/>
    <mergeCell ref="L2018:L2021"/>
    <mergeCell ref="L2022:L2025"/>
    <mergeCell ref="L2026:L2029"/>
    <mergeCell ref="L2030:L2033"/>
    <mergeCell ref="L1898:L1901"/>
    <mergeCell ref="L1902:L1905"/>
    <mergeCell ref="L1906:L1909"/>
    <mergeCell ref="L1910:L1913"/>
    <mergeCell ref="L1914:L1917"/>
    <mergeCell ref="L1918:L1921"/>
    <mergeCell ref="L1922:L1925"/>
    <mergeCell ref="L1926:L1929"/>
    <mergeCell ref="L1930:L1933"/>
    <mergeCell ref="L1934:L1937"/>
    <mergeCell ref="L1938:L1941"/>
    <mergeCell ref="L1942:L1945"/>
    <mergeCell ref="L1946:L1949"/>
    <mergeCell ref="L1950:L1953"/>
    <mergeCell ref="L1954:L1957"/>
    <mergeCell ref="L1958:L1961"/>
    <mergeCell ref="L1962:L1965"/>
    <mergeCell ref="L2102:L2105"/>
    <mergeCell ref="L2106:L2109"/>
    <mergeCell ref="L2110:L2113"/>
    <mergeCell ref="L2114:L2117"/>
    <mergeCell ref="L2118:L2121"/>
    <mergeCell ref="L2122:L2125"/>
    <mergeCell ref="L2126:L2129"/>
    <mergeCell ref="L2130:L2133"/>
    <mergeCell ref="L2134:L2137"/>
    <mergeCell ref="L2138:L2141"/>
    <mergeCell ref="L2142:L2145"/>
    <mergeCell ref="L2146:L2149"/>
    <mergeCell ref="L2150:L2153"/>
    <mergeCell ref="L2154:L2157"/>
    <mergeCell ref="L2158:L2161"/>
    <mergeCell ref="L2162:L2165"/>
    <mergeCell ref="L2166:L2169"/>
    <mergeCell ref="L2034:L2037"/>
    <mergeCell ref="L2038:L2041"/>
    <mergeCell ref="L2042:L2045"/>
    <mergeCell ref="L2046:L2049"/>
    <mergeCell ref="L2050:L2053"/>
    <mergeCell ref="L2054:L2057"/>
    <mergeCell ref="L2058:L2061"/>
    <mergeCell ref="L2062:L2065"/>
    <mergeCell ref="L2066:L2069"/>
    <mergeCell ref="L2070:L2073"/>
    <mergeCell ref="L2074:L2077"/>
    <mergeCell ref="L2078:L2081"/>
    <mergeCell ref="L2082:L2085"/>
    <mergeCell ref="L2086:L2089"/>
    <mergeCell ref="L2090:L2093"/>
    <mergeCell ref="L2094:L2097"/>
    <mergeCell ref="L2098:L2101"/>
    <mergeCell ref="L2238:L2241"/>
    <mergeCell ref="L2242:L2245"/>
    <mergeCell ref="L2246:L2249"/>
    <mergeCell ref="L2250:L2253"/>
    <mergeCell ref="L2254:L2257"/>
    <mergeCell ref="L2258:L2261"/>
    <mergeCell ref="L2262:L2265"/>
    <mergeCell ref="L2266:L2269"/>
    <mergeCell ref="L2270:L2273"/>
    <mergeCell ref="L2274:L2277"/>
    <mergeCell ref="L2278:L2281"/>
    <mergeCell ref="L2282:L2285"/>
    <mergeCell ref="L2286:L2289"/>
    <mergeCell ref="L2290:L2293"/>
    <mergeCell ref="L2294:L2297"/>
    <mergeCell ref="L2298:L2301"/>
    <mergeCell ref="L2302:L2305"/>
    <mergeCell ref="L2170:L2173"/>
    <mergeCell ref="L2174:L2177"/>
    <mergeCell ref="L2178:L2181"/>
    <mergeCell ref="L2182:L2185"/>
    <mergeCell ref="L2186:L2189"/>
    <mergeCell ref="L2190:L2193"/>
    <mergeCell ref="L2194:L2197"/>
    <mergeCell ref="L2198:L2201"/>
    <mergeCell ref="L2202:L2205"/>
    <mergeCell ref="L2206:L2209"/>
    <mergeCell ref="L2210:L2213"/>
    <mergeCell ref="L2214:L2217"/>
    <mergeCell ref="L2218:L2221"/>
    <mergeCell ref="L2222:L2225"/>
    <mergeCell ref="L2226:L2229"/>
    <mergeCell ref="L2230:L2233"/>
    <mergeCell ref="L2234:L2237"/>
    <mergeCell ref="L2374:L2377"/>
    <mergeCell ref="L2378:L2381"/>
    <mergeCell ref="L2382:L2385"/>
    <mergeCell ref="L2386:L2389"/>
    <mergeCell ref="L2390:L2393"/>
    <mergeCell ref="L2394:L2397"/>
    <mergeCell ref="L2398:L2401"/>
    <mergeCell ref="L2402:L2405"/>
    <mergeCell ref="L2406:L2409"/>
    <mergeCell ref="L2410:L2413"/>
    <mergeCell ref="L2414:L2417"/>
    <mergeCell ref="L2418:L2421"/>
    <mergeCell ref="L2422:L2425"/>
    <mergeCell ref="L2426:L2429"/>
    <mergeCell ref="L2430:L2433"/>
    <mergeCell ref="L2434:L2437"/>
    <mergeCell ref="L2438:L2441"/>
    <mergeCell ref="L2306:L2309"/>
    <mergeCell ref="L2310:L2313"/>
    <mergeCell ref="L2314:L2317"/>
    <mergeCell ref="L2318:L2321"/>
    <mergeCell ref="L2322:L2325"/>
    <mergeCell ref="L2326:L2329"/>
    <mergeCell ref="L2330:L2333"/>
    <mergeCell ref="L2334:L2337"/>
    <mergeCell ref="L2338:L2341"/>
    <mergeCell ref="L2342:L2345"/>
    <mergeCell ref="L2346:L2349"/>
    <mergeCell ref="L2350:L2353"/>
    <mergeCell ref="L2354:L2357"/>
    <mergeCell ref="L2358:L2361"/>
    <mergeCell ref="L2362:L2365"/>
    <mergeCell ref="L2366:L2369"/>
    <mergeCell ref="L2370:L2373"/>
    <mergeCell ref="L2510:L2513"/>
    <mergeCell ref="L2514:L2517"/>
    <mergeCell ref="L2518:L2521"/>
    <mergeCell ref="L2522:L2525"/>
    <mergeCell ref="L2526:L2529"/>
    <mergeCell ref="L2530:L2533"/>
    <mergeCell ref="L2534:L2537"/>
    <mergeCell ref="L2538:L2541"/>
    <mergeCell ref="L2542:L2545"/>
    <mergeCell ref="L2546:L2549"/>
    <mergeCell ref="L2550:L2553"/>
    <mergeCell ref="L2554:L2557"/>
    <mergeCell ref="L2558:L2561"/>
    <mergeCell ref="L2562:L2565"/>
    <mergeCell ref="L2566:L2569"/>
    <mergeCell ref="L2570:L2573"/>
    <mergeCell ref="L2574:L2577"/>
    <mergeCell ref="L2442:L2445"/>
    <mergeCell ref="L2446:L2449"/>
    <mergeCell ref="L2450:L2453"/>
    <mergeCell ref="L2454:L2457"/>
    <mergeCell ref="L2458:L2461"/>
    <mergeCell ref="L2462:L2465"/>
    <mergeCell ref="L2466:L2469"/>
    <mergeCell ref="L2470:L2473"/>
    <mergeCell ref="L2474:L2477"/>
    <mergeCell ref="L2478:L2481"/>
    <mergeCell ref="L2482:L2485"/>
    <mergeCell ref="L2486:L2489"/>
    <mergeCell ref="L2490:L2493"/>
    <mergeCell ref="L2494:L2497"/>
    <mergeCell ref="L2498:L2501"/>
    <mergeCell ref="L2502:L2505"/>
    <mergeCell ref="L2506:L2509"/>
    <mergeCell ref="L2646:L2649"/>
    <mergeCell ref="L2650:L2653"/>
    <mergeCell ref="L2654:L2657"/>
    <mergeCell ref="L2658:L2661"/>
    <mergeCell ref="L2662:L2665"/>
    <mergeCell ref="L2666:L2669"/>
    <mergeCell ref="L2670:L2673"/>
    <mergeCell ref="L2674:L2677"/>
    <mergeCell ref="L2678:L2681"/>
    <mergeCell ref="L2682:L2685"/>
    <mergeCell ref="L2686:L2689"/>
    <mergeCell ref="L2690:L2693"/>
    <mergeCell ref="L2694:L2697"/>
    <mergeCell ref="L2698:L2701"/>
    <mergeCell ref="L2702:L2705"/>
    <mergeCell ref="L2706:L2709"/>
    <mergeCell ref="L2710:L2713"/>
    <mergeCell ref="L2578:L2581"/>
    <mergeCell ref="L2582:L2585"/>
    <mergeCell ref="L2586:L2589"/>
    <mergeCell ref="L2590:L2593"/>
    <mergeCell ref="L2594:L2597"/>
    <mergeCell ref="L2598:L2601"/>
    <mergeCell ref="L2602:L2605"/>
    <mergeCell ref="L2606:L2609"/>
    <mergeCell ref="L2610:L2613"/>
    <mergeCell ref="L2614:L2617"/>
    <mergeCell ref="L2618:L2621"/>
    <mergeCell ref="L2622:L2625"/>
    <mergeCell ref="L2626:L2629"/>
    <mergeCell ref="L2630:L2633"/>
    <mergeCell ref="L2634:L2637"/>
    <mergeCell ref="L2638:L2641"/>
    <mergeCell ref="L2642:L2645"/>
    <mergeCell ref="L2910:L2913"/>
    <mergeCell ref="L2914:L2917"/>
    <mergeCell ref="L2782:L2785"/>
    <mergeCell ref="L2786:L2789"/>
    <mergeCell ref="L2790:L2793"/>
    <mergeCell ref="L2794:L2797"/>
    <mergeCell ref="L2798:L2801"/>
    <mergeCell ref="L2802:L2805"/>
    <mergeCell ref="L2806:L2809"/>
    <mergeCell ref="L2810:L2813"/>
    <mergeCell ref="L2814:L2817"/>
    <mergeCell ref="L2818:L2821"/>
    <mergeCell ref="L2822:L2825"/>
    <mergeCell ref="L2826:L2829"/>
    <mergeCell ref="L2830:L2833"/>
    <mergeCell ref="L2834:L2837"/>
    <mergeCell ref="L2838:L2841"/>
    <mergeCell ref="L2842:L2845"/>
    <mergeCell ref="L2846:L2849"/>
    <mergeCell ref="L2714:L2717"/>
    <mergeCell ref="L2718:L2721"/>
    <mergeCell ref="L2722:L2725"/>
    <mergeCell ref="L2726:L2729"/>
    <mergeCell ref="L2730:L2733"/>
    <mergeCell ref="L2734:L2737"/>
    <mergeCell ref="L2738:L2741"/>
    <mergeCell ref="L2742:L2745"/>
    <mergeCell ref="L2746:L2749"/>
    <mergeCell ref="L2750:L2753"/>
    <mergeCell ref="L2754:L2757"/>
    <mergeCell ref="L2758:L2761"/>
    <mergeCell ref="L2762:L2765"/>
    <mergeCell ref="L2766:L2769"/>
    <mergeCell ref="L2770:L2773"/>
    <mergeCell ref="L2774:L2777"/>
    <mergeCell ref="L2778:L2781"/>
    <mergeCell ref="L2986:L2989"/>
    <mergeCell ref="L2990:L2993"/>
    <mergeCell ref="L2994:L2997"/>
    <mergeCell ref="L2998:L3001"/>
    <mergeCell ref="M6:M9"/>
    <mergeCell ref="M10:M13"/>
    <mergeCell ref="M14:M17"/>
    <mergeCell ref="M18:M21"/>
    <mergeCell ref="M22:M25"/>
    <mergeCell ref="M26:M29"/>
    <mergeCell ref="M30:M33"/>
    <mergeCell ref="M34:M37"/>
    <mergeCell ref="M38:M41"/>
    <mergeCell ref="M42:M45"/>
    <mergeCell ref="M46:M49"/>
    <mergeCell ref="M50:M53"/>
    <mergeCell ref="M54:M57"/>
    <mergeCell ref="M58:M61"/>
    <mergeCell ref="M62:M65"/>
    <mergeCell ref="M66:M69"/>
    <mergeCell ref="M70:M73"/>
    <mergeCell ref="M74:M77"/>
    <mergeCell ref="M78:M81"/>
    <mergeCell ref="M82:M85"/>
    <mergeCell ref="M86:M89"/>
    <mergeCell ref="M90:M93"/>
    <mergeCell ref="M94:M97"/>
    <mergeCell ref="M98:M101"/>
    <mergeCell ref="M102:M105"/>
    <mergeCell ref="M106:M109"/>
    <mergeCell ref="M110:M113"/>
    <mergeCell ref="M114:M117"/>
    <mergeCell ref="L2918:L2921"/>
    <mergeCell ref="L2922:L2925"/>
    <mergeCell ref="L2926:L2929"/>
    <mergeCell ref="L2930:L2933"/>
    <mergeCell ref="L2934:L2937"/>
    <mergeCell ref="L2938:L2941"/>
    <mergeCell ref="L2942:L2945"/>
    <mergeCell ref="L2946:L2949"/>
    <mergeCell ref="L2950:L2953"/>
    <mergeCell ref="L2954:L2957"/>
    <mergeCell ref="L2958:L2961"/>
    <mergeCell ref="L2962:L2965"/>
    <mergeCell ref="L2966:L2969"/>
    <mergeCell ref="L2970:L2973"/>
    <mergeCell ref="L2974:L2977"/>
    <mergeCell ref="L2978:L2981"/>
    <mergeCell ref="L2982:L2985"/>
    <mergeCell ref="L2850:L2853"/>
    <mergeCell ref="L2854:L2857"/>
    <mergeCell ref="L2858:L2861"/>
    <mergeCell ref="L2862:L2865"/>
    <mergeCell ref="L2866:L2869"/>
    <mergeCell ref="L2870:L2873"/>
    <mergeCell ref="L2874:L2877"/>
    <mergeCell ref="L2878:L2881"/>
    <mergeCell ref="L2882:L2885"/>
    <mergeCell ref="L2886:L2889"/>
    <mergeCell ref="L2890:L2893"/>
    <mergeCell ref="L2894:L2897"/>
    <mergeCell ref="L2898:L2901"/>
    <mergeCell ref="L2902:L2905"/>
    <mergeCell ref="L2906:L2909"/>
    <mergeCell ref="M186:M189"/>
    <mergeCell ref="M190:M193"/>
    <mergeCell ref="M194:M197"/>
    <mergeCell ref="M198:M201"/>
    <mergeCell ref="M202:M205"/>
    <mergeCell ref="M206:M209"/>
    <mergeCell ref="M210:M213"/>
    <mergeCell ref="M214:M217"/>
    <mergeCell ref="M218:M221"/>
    <mergeCell ref="M222:M225"/>
    <mergeCell ref="M226:M229"/>
    <mergeCell ref="M230:M233"/>
    <mergeCell ref="M234:M237"/>
    <mergeCell ref="M238:M241"/>
    <mergeCell ref="M242:M245"/>
    <mergeCell ref="M246:M249"/>
    <mergeCell ref="M250:M253"/>
    <mergeCell ref="M118:M121"/>
    <mergeCell ref="M122:M125"/>
    <mergeCell ref="M126:M129"/>
    <mergeCell ref="M130:M133"/>
    <mergeCell ref="M134:M137"/>
    <mergeCell ref="M138:M141"/>
    <mergeCell ref="M142:M145"/>
    <mergeCell ref="M146:M149"/>
    <mergeCell ref="M150:M153"/>
    <mergeCell ref="M154:M157"/>
    <mergeCell ref="M158:M161"/>
    <mergeCell ref="M162:M165"/>
    <mergeCell ref="M166:M169"/>
    <mergeCell ref="M170:M173"/>
    <mergeCell ref="M174:M177"/>
    <mergeCell ref="M178:M181"/>
    <mergeCell ref="M182:M185"/>
    <mergeCell ref="M322:M325"/>
    <mergeCell ref="M326:M329"/>
    <mergeCell ref="M330:M333"/>
    <mergeCell ref="M334:M337"/>
    <mergeCell ref="M338:M341"/>
    <mergeCell ref="M342:M345"/>
    <mergeCell ref="M346:M349"/>
    <mergeCell ref="M350:M353"/>
    <mergeCell ref="M354:M357"/>
    <mergeCell ref="M358:M361"/>
    <mergeCell ref="M362:M365"/>
    <mergeCell ref="M366:M369"/>
    <mergeCell ref="M370:M373"/>
    <mergeCell ref="M374:M377"/>
    <mergeCell ref="M378:M381"/>
    <mergeCell ref="M382:M385"/>
    <mergeCell ref="M386:M389"/>
    <mergeCell ref="M254:M257"/>
    <mergeCell ref="M258:M261"/>
    <mergeCell ref="M262:M265"/>
    <mergeCell ref="M266:M269"/>
    <mergeCell ref="M270:M273"/>
    <mergeCell ref="M274:M277"/>
    <mergeCell ref="M278:M281"/>
    <mergeCell ref="M282:M285"/>
    <mergeCell ref="M286:M289"/>
    <mergeCell ref="M290:M293"/>
    <mergeCell ref="M294:M297"/>
    <mergeCell ref="M298:M301"/>
    <mergeCell ref="M302:M305"/>
    <mergeCell ref="M306:M309"/>
    <mergeCell ref="M310:M313"/>
    <mergeCell ref="M314:M317"/>
    <mergeCell ref="M318:M321"/>
    <mergeCell ref="M458:M461"/>
    <mergeCell ref="M462:M465"/>
    <mergeCell ref="M466:M469"/>
    <mergeCell ref="M470:M473"/>
    <mergeCell ref="M474:M477"/>
    <mergeCell ref="M478:M481"/>
    <mergeCell ref="M482:M485"/>
    <mergeCell ref="M486:M489"/>
    <mergeCell ref="M490:M493"/>
    <mergeCell ref="M494:M497"/>
    <mergeCell ref="M498:M501"/>
    <mergeCell ref="M502:M505"/>
    <mergeCell ref="M506:M509"/>
    <mergeCell ref="M510:M513"/>
    <mergeCell ref="M514:M517"/>
    <mergeCell ref="M518:M521"/>
    <mergeCell ref="M522:M525"/>
    <mergeCell ref="M390:M393"/>
    <mergeCell ref="M394:M397"/>
    <mergeCell ref="M398:M401"/>
    <mergeCell ref="M402:M405"/>
    <mergeCell ref="M406:M409"/>
    <mergeCell ref="M410:M413"/>
    <mergeCell ref="M414:M417"/>
    <mergeCell ref="M418:M421"/>
    <mergeCell ref="M422:M425"/>
    <mergeCell ref="M426:M429"/>
    <mergeCell ref="M430:M433"/>
    <mergeCell ref="M434:M437"/>
    <mergeCell ref="M438:M441"/>
    <mergeCell ref="M442:M445"/>
    <mergeCell ref="M446:M449"/>
    <mergeCell ref="M450:M453"/>
    <mergeCell ref="M454:M457"/>
    <mergeCell ref="M594:M597"/>
    <mergeCell ref="M598:M601"/>
    <mergeCell ref="M602:M605"/>
    <mergeCell ref="M606:M609"/>
    <mergeCell ref="M610:M613"/>
    <mergeCell ref="M614:M617"/>
    <mergeCell ref="M618:M621"/>
    <mergeCell ref="M622:M625"/>
    <mergeCell ref="M626:M629"/>
    <mergeCell ref="M630:M633"/>
    <mergeCell ref="M634:M637"/>
    <mergeCell ref="M638:M641"/>
    <mergeCell ref="M642:M645"/>
    <mergeCell ref="M646:M649"/>
    <mergeCell ref="M650:M653"/>
    <mergeCell ref="M654:M657"/>
    <mergeCell ref="M658:M661"/>
    <mergeCell ref="M526:M529"/>
    <mergeCell ref="M530:M533"/>
    <mergeCell ref="M534:M537"/>
    <mergeCell ref="M538:M541"/>
    <mergeCell ref="M542:M545"/>
    <mergeCell ref="M546:M549"/>
    <mergeCell ref="M550:M553"/>
    <mergeCell ref="M554:M557"/>
    <mergeCell ref="M558:M561"/>
    <mergeCell ref="M562:M565"/>
    <mergeCell ref="M566:M569"/>
    <mergeCell ref="M570:M573"/>
    <mergeCell ref="M574:M577"/>
    <mergeCell ref="M578:M581"/>
    <mergeCell ref="M582:M585"/>
    <mergeCell ref="M586:M589"/>
    <mergeCell ref="M590:M593"/>
    <mergeCell ref="M730:M733"/>
    <mergeCell ref="M734:M737"/>
    <mergeCell ref="M738:M741"/>
    <mergeCell ref="M742:M745"/>
    <mergeCell ref="M746:M749"/>
    <mergeCell ref="M750:M753"/>
    <mergeCell ref="M754:M757"/>
    <mergeCell ref="M758:M761"/>
    <mergeCell ref="M762:M765"/>
    <mergeCell ref="M766:M769"/>
    <mergeCell ref="M770:M773"/>
    <mergeCell ref="M774:M777"/>
    <mergeCell ref="M778:M781"/>
    <mergeCell ref="M782:M785"/>
    <mergeCell ref="M786:M789"/>
    <mergeCell ref="M790:M793"/>
    <mergeCell ref="M794:M797"/>
    <mergeCell ref="M662:M665"/>
    <mergeCell ref="M666:M669"/>
    <mergeCell ref="M670:M673"/>
    <mergeCell ref="M674:M677"/>
    <mergeCell ref="M678:M681"/>
    <mergeCell ref="M682:M685"/>
    <mergeCell ref="M686:M689"/>
    <mergeCell ref="M690:M693"/>
    <mergeCell ref="M694:M697"/>
    <mergeCell ref="M698:M701"/>
    <mergeCell ref="M702:M705"/>
    <mergeCell ref="M706:M709"/>
    <mergeCell ref="M710:M713"/>
    <mergeCell ref="M714:M717"/>
    <mergeCell ref="M718:M721"/>
    <mergeCell ref="M722:M725"/>
    <mergeCell ref="M726:M729"/>
    <mergeCell ref="M866:M869"/>
    <mergeCell ref="M870:M873"/>
    <mergeCell ref="M874:M877"/>
    <mergeCell ref="M878:M881"/>
    <mergeCell ref="M882:M885"/>
    <mergeCell ref="M886:M889"/>
    <mergeCell ref="M890:M893"/>
    <mergeCell ref="M894:M897"/>
    <mergeCell ref="M898:M901"/>
    <mergeCell ref="M902:M905"/>
    <mergeCell ref="M906:M909"/>
    <mergeCell ref="M910:M913"/>
    <mergeCell ref="M914:M917"/>
    <mergeCell ref="M918:M921"/>
    <mergeCell ref="M922:M925"/>
    <mergeCell ref="M926:M929"/>
    <mergeCell ref="M930:M933"/>
    <mergeCell ref="M798:M801"/>
    <mergeCell ref="M802:M805"/>
    <mergeCell ref="M806:M809"/>
    <mergeCell ref="M810:M813"/>
    <mergeCell ref="M814:M817"/>
    <mergeCell ref="M818:M821"/>
    <mergeCell ref="M822:M825"/>
    <mergeCell ref="M826:M829"/>
    <mergeCell ref="M830:M833"/>
    <mergeCell ref="M834:M837"/>
    <mergeCell ref="M838:M841"/>
    <mergeCell ref="M842:M845"/>
    <mergeCell ref="M846:M849"/>
    <mergeCell ref="M850:M853"/>
    <mergeCell ref="M854:M857"/>
    <mergeCell ref="M858:M861"/>
    <mergeCell ref="M862:M865"/>
    <mergeCell ref="M1002:M1005"/>
    <mergeCell ref="M1006:M1009"/>
    <mergeCell ref="M1010:M1013"/>
    <mergeCell ref="M1014:M1017"/>
    <mergeCell ref="M1018:M1021"/>
    <mergeCell ref="M1022:M1025"/>
    <mergeCell ref="M1026:M1029"/>
    <mergeCell ref="M1030:M1033"/>
    <mergeCell ref="M1034:M1037"/>
    <mergeCell ref="M1038:M1041"/>
    <mergeCell ref="M1042:M1045"/>
    <mergeCell ref="M1046:M1049"/>
    <mergeCell ref="M1050:M1053"/>
    <mergeCell ref="M1054:M1057"/>
    <mergeCell ref="M1058:M1061"/>
    <mergeCell ref="M1062:M1065"/>
    <mergeCell ref="M1066:M1069"/>
    <mergeCell ref="M934:M937"/>
    <mergeCell ref="M938:M941"/>
    <mergeCell ref="M942:M945"/>
    <mergeCell ref="M946:M949"/>
    <mergeCell ref="M950:M953"/>
    <mergeCell ref="M954:M957"/>
    <mergeCell ref="M958:M961"/>
    <mergeCell ref="M962:M965"/>
    <mergeCell ref="M966:M969"/>
    <mergeCell ref="M970:M973"/>
    <mergeCell ref="M974:M977"/>
    <mergeCell ref="M978:M981"/>
    <mergeCell ref="M982:M985"/>
    <mergeCell ref="M986:M989"/>
    <mergeCell ref="M990:M993"/>
    <mergeCell ref="M994:M997"/>
    <mergeCell ref="M998:M1001"/>
    <mergeCell ref="M1138:M1141"/>
    <mergeCell ref="M1142:M1145"/>
    <mergeCell ref="M1146:M1149"/>
    <mergeCell ref="M1150:M1153"/>
    <mergeCell ref="M1154:M1157"/>
    <mergeCell ref="M1158:M1161"/>
    <mergeCell ref="M1162:M1165"/>
    <mergeCell ref="M1166:M1169"/>
    <mergeCell ref="M1170:M1173"/>
    <mergeCell ref="M1174:M1177"/>
    <mergeCell ref="M1178:M1181"/>
    <mergeCell ref="M1182:M1185"/>
    <mergeCell ref="M1186:M1189"/>
    <mergeCell ref="M1190:M1193"/>
    <mergeCell ref="M1194:M1197"/>
    <mergeCell ref="M1198:M1201"/>
    <mergeCell ref="M1202:M1205"/>
    <mergeCell ref="M1070:M1073"/>
    <mergeCell ref="M1074:M1077"/>
    <mergeCell ref="M1078:M1081"/>
    <mergeCell ref="M1082:M1085"/>
    <mergeCell ref="M1086:M1089"/>
    <mergeCell ref="M1090:M1093"/>
    <mergeCell ref="M1094:M1097"/>
    <mergeCell ref="M1098:M1101"/>
    <mergeCell ref="M1102:M1105"/>
    <mergeCell ref="M1106:M1109"/>
    <mergeCell ref="M1110:M1113"/>
    <mergeCell ref="M1114:M1117"/>
    <mergeCell ref="M1118:M1121"/>
    <mergeCell ref="M1122:M1125"/>
    <mergeCell ref="M1126:M1129"/>
    <mergeCell ref="M1130:M1133"/>
    <mergeCell ref="M1134:M1137"/>
    <mergeCell ref="M1274:M1277"/>
    <mergeCell ref="M1278:M1281"/>
    <mergeCell ref="M1282:M1285"/>
    <mergeCell ref="M1286:M1289"/>
    <mergeCell ref="M1290:M1293"/>
    <mergeCell ref="M1294:M1297"/>
    <mergeCell ref="M1298:M1301"/>
    <mergeCell ref="M1302:M1305"/>
    <mergeCell ref="M1306:M1309"/>
    <mergeCell ref="M1310:M1313"/>
    <mergeCell ref="M1314:M1317"/>
    <mergeCell ref="M1318:M1321"/>
    <mergeCell ref="M1322:M1325"/>
    <mergeCell ref="M1326:M1329"/>
    <mergeCell ref="M1330:M1333"/>
    <mergeCell ref="M1334:M1337"/>
    <mergeCell ref="M1338:M1341"/>
    <mergeCell ref="M1206:M1209"/>
    <mergeCell ref="M1210:M1213"/>
    <mergeCell ref="M1214:M1217"/>
    <mergeCell ref="M1218:M1221"/>
    <mergeCell ref="M1222:M1225"/>
    <mergeCell ref="M1226:M1229"/>
    <mergeCell ref="M1230:M1233"/>
    <mergeCell ref="M1234:M1237"/>
    <mergeCell ref="M1238:M1241"/>
    <mergeCell ref="M1242:M1245"/>
    <mergeCell ref="M1246:M1249"/>
    <mergeCell ref="M1250:M1253"/>
    <mergeCell ref="M1254:M1257"/>
    <mergeCell ref="M1258:M1261"/>
    <mergeCell ref="M1262:M1265"/>
    <mergeCell ref="M1266:M1269"/>
    <mergeCell ref="M1270:M1273"/>
    <mergeCell ref="M1410:M1413"/>
    <mergeCell ref="M1414:M1417"/>
    <mergeCell ref="M1418:M1421"/>
    <mergeCell ref="M1422:M1425"/>
    <mergeCell ref="M1426:M1429"/>
    <mergeCell ref="M1430:M1433"/>
    <mergeCell ref="M1434:M1437"/>
    <mergeCell ref="M1438:M1441"/>
    <mergeCell ref="M1442:M1445"/>
    <mergeCell ref="M1446:M1449"/>
    <mergeCell ref="M1450:M1453"/>
    <mergeCell ref="M1454:M1457"/>
    <mergeCell ref="M1458:M1461"/>
    <mergeCell ref="M1462:M1465"/>
    <mergeCell ref="M1466:M1469"/>
    <mergeCell ref="M1470:M1473"/>
    <mergeCell ref="M1474:M1477"/>
    <mergeCell ref="M1342:M1345"/>
    <mergeCell ref="M1346:M1349"/>
    <mergeCell ref="M1350:M1353"/>
    <mergeCell ref="M1354:M1357"/>
    <mergeCell ref="M1358:M1361"/>
    <mergeCell ref="M1362:M1365"/>
    <mergeCell ref="M1366:M1369"/>
    <mergeCell ref="M1370:M1373"/>
    <mergeCell ref="M1374:M1377"/>
    <mergeCell ref="M1378:M1381"/>
    <mergeCell ref="M1382:M1385"/>
    <mergeCell ref="M1386:M1389"/>
    <mergeCell ref="M1390:M1393"/>
    <mergeCell ref="M1394:M1397"/>
    <mergeCell ref="M1398:M1401"/>
    <mergeCell ref="M1402:M1405"/>
    <mergeCell ref="M1406:M1409"/>
    <mergeCell ref="M1546:M1549"/>
    <mergeCell ref="M1550:M1553"/>
    <mergeCell ref="M1554:M1557"/>
    <mergeCell ref="M1558:M1561"/>
    <mergeCell ref="M1562:M1565"/>
    <mergeCell ref="M1566:M1569"/>
    <mergeCell ref="M1570:M1573"/>
    <mergeCell ref="M1574:M1577"/>
    <mergeCell ref="M1578:M1581"/>
    <mergeCell ref="M1582:M1585"/>
    <mergeCell ref="M1586:M1589"/>
    <mergeCell ref="M1590:M1593"/>
    <mergeCell ref="M1594:M1597"/>
    <mergeCell ref="M1598:M1601"/>
    <mergeCell ref="M1602:M1605"/>
    <mergeCell ref="M1606:M1609"/>
    <mergeCell ref="M1610:M1613"/>
    <mergeCell ref="M1478:M1481"/>
    <mergeCell ref="M1482:M1485"/>
    <mergeCell ref="M1486:M1489"/>
    <mergeCell ref="M1490:M1493"/>
    <mergeCell ref="M1494:M1497"/>
    <mergeCell ref="M1498:M1501"/>
    <mergeCell ref="M1502:M1505"/>
    <mergeCell ref="M1506:M1509"/>
    <mergeCell ref="M1510:M1513"/>
    <mergeCell ref="M1514:M1517"/>
    <mergeCell ref="M1518:M1521"/>
    <mergeCell ref="M1522:M1525"/>
    <mergeCell ref="M1526:M1529"/>
    <mergeCell ref="M1530:M1533"/>
    <mergeCell ref="M1534:M1537"/>
    <mergeCell ref="M1538:M1541"/>
    <mergeCell ref="M1542:M1545"/>
    <mergeCell ref="M1682:M1685"/>
    <mergeCell ref="M1686:M1689"/>
    <mergeCell ref="M1690:M1693"/>
    <mergeCell ref="M1694:M1697"/>
    <mergeCell ref="M1698:M1701"/>
    <mergeCell ref="M1702:M1705"/>
    <mergeCell ref="M1706:M1709"/>
    <mergeCell ref="M1710:M1713"/>
    <mergeCell ref="M1714:M1717"/>
    <mergeCell ref="M1718:M1721"/>
    <mergeCell ref="M1722:M1725"/>
    <mergeCell ref="M1726:M1729"/>
    <mergeCell ref="M1730:M1733"/>
    <mergeCell ref="M1734:M1737"/>
    <mergeCell ref="M1738:M1741"/>
    <mergeCell ref="M1742:M1745"/>
    <mergeCell ref="M1746:M1749"/>
    <mergeCell ref="M1614:M1617"/>
    <mergeCell ref="M1618:M1621"/>
    <mergeCell ref="M1622:M1625"/>
    <mergeCell ref="M1626:M1629"/>
    <mergeCell ref="M1630:M1633"/>
    <mergeCell ref="M1634:M1637"/>
    <mergeCell ref="M1638:M1641"/>
    <mergeCell ref="M1642:M1645"/>
    <mergeCell ref="M1646:M1649"/>
    <mergeCell ref="M1650:M1653"/>
    <mergeCell ref="M1654:M1657"/>
    <mergeCell ref="M1658:M1661"/>
    <mergeCell ref="M1662:M1665"/>
    <mergeCell ref="M1666:M1669"/>
    <mergeCell ref="M1670:M1673"/>
    <mergeCell ref="M1674:M1677"/>
    <mergeCell ref="M1678:M1681"/>
    <mergeCell ref="M1818:M1821"/>
    <mergeCell ref="M1822:M1825"/>
    <mergeCell ref="M1826:M1829"/>
    <mergeCell ref="M1830:M1833"/>
    <mergeCell ref="M1834:M1837"/>
    <mergeCell ref="M1838:M1841"/>
    <mergeCell ref="M1842:M1845"/>
    <mergeCell ref="M1846:M1849"/>
    <mergeCell ref="M1850:M1853"/>
    <mergeCell ref="M1854:M1857"/>
    <mergeCell ref="M1858:M1861"/>
    <mergeCell ref="M1862:M1865"/>
    <mergeCell ref="M1866:M1869"/>
    <mergeCell ref="M1870:M1873"/>
    <mergeCell ref="M1874:M1877"/>
    <mergeCell ref="M1878:M1881"/>
    <mergeCell ref="M1882:M1885"/>
    <mergeCell ref="M1750:M1753"/>
    <mergeCell ref="M1754:M1757"/>
    <mergeCell ref="M1758:M1761"/>
    <mergeCell ref="M1762:M1765"/>
    <mergeCell ref="M1766:M1769"/>
    <mergeCell ref="M1770:M1773"/>
    <mergeCell ref="M1774:M1777"/>
    <mergeCell ref="M1778:M1781"/>
    <mergeCell ref="M1782:M1785"/>
    <mergeCell ref="M1786:M1789"/>
    <mergeCell ref="M1790:M1793"/>
    <mergeCell ref="M1794:M1797"/>
    <mergeCell ref="M1798:M1801"/>
    <mergeCell ref="M1802:M1805"/>
    <mergeCell ref="M1806:M1809"/>
    <mergeCell ref="M1810:M1813"/>
    <mergeCell ref="M1814:M1817"/>
    <mergeCell ref="M1954:M1957"/>
    <mergeCell ref="M1958:M1961"/>
    <mergeCell ref="M1962:M1965"/>
    <mergeCell ref="M1966:M1969"/>
    <mergeCell ref="M1970:M1973"/>
    <mergeCell ref="M1974:M1977"/>
    <mergeCell ref="M1978:M1981"/>
    <mergeCell ref="M1982:M1985"/>
    <mergeCell ref="M1986:M1989"/>
    <mergeCell ref="M1990:M1993"/>
    <mergeCell ref="M1994:M1997"/>
    <mergeCell ref="M1998:M2001"/>
    <mergeCell ref="M2002:M2005"/>
    <mergeCell ref="M2006:M2009"/>
    <mergeCell ref="M2010:M2013"/>
    <mergeCell ref="M2014:M2017"/>
    <mergeCell ref="M2018:M2021"/>
    <mergeCell ref="M1886:M1889"/>
    <mergeCell ref="M1890:M1893"/>
    <mergeCell ref="M1894:M1897"/>
    <mergeCell ref="M1898:M1901"/>
    <mergeCell ref="M1902:M1905"/>
    <mergeCell ref="M1906:M1909"/>
    <mergeCell ref="M1910:M1913"/>
    <mergeCell ref="M1914:M1917"/>
    <mergeCell ref="M1918:M1921"/>
    <mergeCell ref="M1922:M1925"/>
    <mergeCell ref="M1926:M1929"/>
    <mergeCell ref="M1930:M1933"/>
    <mergeCell ref="M1934:M1937"/>
    <mergeCell ref="M1938:M1941"/>
    <mergeCell ref="M1942:M1945"/>
    <mergeCell ref="M1946:M1949"/>
    <mergeCell ref="M1950:M1953"/>
    <mergeCell ref="M2090:M2093"/>
    <mergeCell ref="M2094:M2097"/>
    <mergeCell ref="M2098:M2101"/>
    <mergeCell ref="M2102:M2105"/>
    <mergeCell ref="M2106:M2109"/>
    <mergeCell ref="M2110:M2113"/>
    <mergeCell ref="M2114:M2117"/>
    <mergeCell ref="M2118:M2121"/>
    <mergeCell ref="M2122:M2125"/>
    <mergeCell ref="M2126:M2129"/>
    <mergeCell ref="M2130:M2133"/>
    <mergeCell ref="M2134:M2137"/>
    <mergeCell ref="M2138:M2141"/>
    <mergeCell ref="M2142:M2145"/>
    <mergeCell ref="M2146:M2149"/>
    <mergeCell ref="M2150:M2153"/>
    <mergeCell ref="M2154:M2157"/>
    <mergeCell ref="M2022:M2025"/>
    <mergeCell ref="M2026:M2029"/>
    <mergeCell ref="M2030:M2033"/>
    <mergeCell ref="M2034:M2037"/>
    <mergeCell ref="M2038:M2041"/>
    <mergeCell ref="M2042:M2045"/>
    <mergeCell ref="M2046:M2049"/>
    <mergeCell ref="M2050:M2053"/>
    <mergeCell ref="M2054:M2057"/>
    <mergeCell ref="M2058:M2061"/>
    <mergeCell ref="M2062:M2065"/>
    <mergeCell ref="M2066:M2069"/>
    <mergeCell ref="M2070:M2073"/>
    <mergeCell ref="M2074:M2077"/>
    <mergeCell ref="M2078:M2081"/>
    <mergeCell ref="M2082:M2085"/>
    <mergeCell ref="M2086:M2089"/>
    <mergeCell ref="M2226:M2229"/>
    <mergeCell ref="M2230:M2233"/>
    <mergeCell ref="M2234:M2237"/>
    <mergeCell ref="M2238:M2241"/>
    <mergeCell ref="M2242:M2245"/>
    <mergeCell ref="M2246:M2249"/>
    <mergeCell ref="M2250:M2253"/>
    <mergeCell ref="M2254:M2257"/>
    <mergeCell ref="M2258:M2261"/>
    <mergeCell ref="M2262:M2265"/>
    <mergeCell ref="M2266:M2269"/>
    <mergeCell ref="M2270:M2273"/>
    <mergeCell ref="M2274:M2277"/>
    <mergeCell ref="M2278:M2281"/>
    <mergeCell ref="M2282:M2285"/>
    <mergeCell ref="M2286:M2289"/>
    <mergeCell ref="M2290:M2293"/>
    <mergeCell ref="M2158:M2161"/>
    <mergeCell ref="M2162:M2165"/>
    <mergeCell ref="M2166:M2169"/>
    <mergeCell ref="M2170:M2173"/>
    <mergeCell ref="M2174:M2177"/>
    <mergeCell ref="M2178:M2181"/>
    <mergeCell ref="M2182:M2185"/>
    <mergeCell ref="M2186:M2189"/>
    <mergeCell ref="M2190:M2193"/>
    <mergeCell ref="M2194:M2197"/>
    <mergeCell ref="M2198:M2201"/>
    <mergeCell ref="M2202:M2205"/>
    <mergeCell ref="M2206:M2209"/>
    <mergeCell ref="M2210:M2213"/>
    <mergeCell ref="M2214:M2217"/>
    <mergeCell ref="M2218:M2221"/>
    <mergeCell ref="M2222:M2225"/>
    <mergeCell ref="M2362:M2365"/>
    <mergeCell ref="M2366:M2369"/>
    <mergeCell ref="M2370:M2373"/>
    <mergeCell ref="M2374:M2377"/>
    <mergeCell ref="M2378:M2381"/>
    <mergeCell ref="M2382:M2385"/>
    <mergeCell ref="M2386:M2389"/>
    <mergeCell ref="M2390:M2393"/>
    <mergeCell ref="M2394:M2397"/>
    <mergeCell ref="M2398:M2401"/>
    <mergeCell ref="M2402:M2405"/>
    <mergeCell ref="M2406:M2409"/>
    <mergeCell ref="M2410:M2413"/>
    <mergeCell ref="M2414:M2417"/>
    <mergeCell ref="M2418:M2421"/>
    <mergeCell ref="M2422:M2425"/>
    <mergeCell ref="M2426:M2429"/>
    <mergeCell ref="M2294:M2297"/>
    <mergeCell ref="M2298:M2301"/>
    <mergeCell ref="M2302:M2305"/>
    <mergeCell ref="M2306:M2309"/>
    <mergeCell ref="M2310:M2313"/>
    <mergeCell ref="M2314:M2317"/>
    <mergeCell ref="M2318:M2321"/>
    <mergeCell ref="M2322:M2325"/>
    <mergeCell ref="M2326:M2329"/>
    <mergeCell ref="M2330:M2333"/>
    <mergeCell ref="M2334:M2337"/>
    <mergeCell ref="M2338:M2341"/>
    <mergeCell ref="M2342:M2345"/>
    <mergeCell ref="M2346:M2349"/>
    <mergeCell ref="M2350:M2353"/>
    <mergeCell ref="M2354:M2357"/>
    <mergeCell ref="M2358:M2361"/>
    <mergeCell ref="M2498:M2501"/>
    <mergeCell ref="M2502:M2505"/>
    <mergeCell ref="M2506:M2509"/>
    <mergeCell ref="M2510:M2513"/>
    <mergeCell ref="M2514:M2517"/>
    <mergeCell ref="M2518:M2521"/>
    <mergeCell ref="M2522:M2525"/>
    <mergeCell ref="M2526:M2529"/>
    <mergeCell ref="M2530:M2533"/>
    <mergeCell ref="M2534:M2537"/>
    <mergeCell ref="M2538:M2541"/>
    <mergeCell ref="M2542:M2545"/>
    <mergeCell ref="M2546:M2549"/>
    <mergeCell ref="M2550:M2553"/>
    <mergeCell ref="M2554:M2557"/>
    <mergeCell ref="M2558:M2561"/>
    <mergeCell ref="M2562:M2565"/>
    <mergeCell ref="M2430:M2433"/>
    <mergeCell ref="M2434:M2437"/>
    <mergeCell ref="M2438:M2441"/>
    <mergeCell ref="M2442:M2445"/>
    <mergeCell ref="M2446:M2449"/>
    <mergeCell ref="M2450:M2453"/>
    <mergeCell ref="M2454:M2457"/>
    <mergeCell ref="M2458:M2461"/>
    <mergeCell ref="M2462:M2465"/>
    <mergeCell ref="M2466:M2469"/>
    <mergeCell ref="M2470:M2473"/>
    <mergeCell ref="M2474:M2477"/>
    <mergeCell ref="M2478:M2481"/>
    <mergeCell ref="M2482:M2485"/>
    <mergeCell ref="M2486:M2489"/>
    <mergeCell ref="M2490:M2493"/>
    <mergeCell ref="M2494:M2497"/>
    <mergeCell ref="M2634:M2637"/>
    <mergeCell ref="M2638:M2641"/>
    <mergeCell ref="M2642:M2645"/>
    <mergeCell ref="M2646:M2649"/>
    <mergeCell ref="M2650:M2653"/>
    <mergeCell ref="M2654:M2657"/>
    <mergeCell ref="M2658:M2661"/>
    <mergeCell ref="M2662:M2665"/>
    <mergeCell ref="M2666:M2669"/>
    <mergeCell ref="M2670:M2673"/>
    <mergeCell ref="M2674:M2677"/>
    <mergeCell ref="M2678:M2681"/>
    <mergeCell ref="M2682:M2685"/>
    <mergeCell ref="M2686:M2689"/>
    <mergeCell ref="M2690:M2693"/>
    <mergeCell ref="M2694:M2697"/>
    <mergeCell ref="M2698:M2701"/>
    <mergeCell ref="M2566:M2569"/>
    <mergeCell ref="M2570:M2573"/>
    <mergeCell ref="M2574:M2577"/>
    <mergeCell ref="M2578:M2581"/>
    <mergeCell ref="M2582:M2585"/>
    <mergeCell ref="M2586:M2589"/>
    <mergeCell ref="M2590:M2593"/>
    <mergeCell ref="M2594:M2597"/>
    <mergeCell ref="M2598:M2601"/>
    <mergeCell ref="M2602:M2605"/>
    <mergeCell ref="M2606:M2609"/>
    <mergeCell ref="M2610:M2613"/>
    <mergeCell ref="M2614:M2617"/>
    <mergeCell ref="M2618:M2621"/>
    <mergeCell ref="M2622:M2625"/>
    <mergeCell ref="M2626:M2629"/>
    <mergeCell ref="M2630:M2633"/>
    <mergeCell ref="M2898:M2901"/>
    <mergeCell ref="M2902:M2905"/>
    <mergeCell ref="M2770:M2773"/>
    <mergeCell ref="M2774:M2777"/>
    <mergeCell ref="M2778:M2781"/>
    <mergeCell ref="M2782:M2785"/>
    <mergeCell ref="M2786:M2789"/>
    <mergeCell ref="M2790:M2793"/>
    <mergeCell ref="M2794:M2797"/>
    <mergeCell ref="M2798:M2801"/>
    <mergeCell ref="M2802:M2805"/>
    <mergeCell ref="M2806:M2809"/>
    <mergeCell ref="M2810:M2813"/>
    <mergeCell ref="M2814:M2817"/>
    <mergeCell ref="M2818:M2821"/>
    <mergeCell ref="M2822:M2825"/>
    <mergeCell ref="M2826:M2829"/>
    <mergeCell ref="M2830:M2833"/>
    <mergeCell ref="M2834:M2837"/>
    <mergeCell ref="M2702:M2705"/>
    <mergeCell ref="M2706:M2709"/>
    <mergeCell ref="M2710:M2713"/>
    <mergeCell ref="M2714:M2717"/>
    <mergeCell ref="M2718:M2721"/>
    <mergeCell ref="M2722:M2725"/>
    <mergeCell ref="M2726:M2729"/>
    <mergeCell ref="M2730:M2733"/>
    <mergeCell ref="M2734:M2737"/>
    <mergeCell ref="M2738:M2741"/>
    <mergeCell ref="M2742:M2745"/>
    <mergeCell ref="M2746:M2749"/>
    <mergeCell ref="M2750:M2753"/>
    <mergeCell ref="M2754:M2757"/>
    <mergeCell ref="M2758:M2761"/>
    <mergeCell ref="M2762:M2765"/>
    <mergeCell ref="M2766:M2769"/>
    <mergeCell ref="M2974:M2977"/>
    <mergeCell ref="M2978:M2981"/>
    <mergeCell ref="M2982:M2985"/>
    <mergeCell ref="M2986:M2989"/>
    <mergeCell ref="M2990:M2993"/>
    <mergeCell ref="M2994:M2997"/>
    <mergeCell ref="M2998:M3001"/>
    <mergeCell ref="O6:O9"/>
    <mergeCell ref="N6:N9"/>
    <mergeCell ref="P6:P9"/>
    <mergeCell ref="Q6:Q9"/>
    <mergeCell ref="R6:R9"/>
    <mergeCell ref="S6:S9"/>
    <mergeCell ref="T6:T9"/>
    <mergeCell ref="Q10:Q13"/>
    <mergeCell ref="Q14:Q17"/>
    <mergeCell ref="Q18:Q21"/>
    <mergeCell ref="Q22:Q25"/>
    <mergeCell ref="Q26:Q29"/>
    <mergeCell ref="Q30:Q33"/>
    <mergeCell ref="Q34:Q37"/>
    <mergeCell ref="Q38:Q41"/>
    <mergeCell ref="Q42:Q45"/>
    <mergeCell ref="Q46:Q49"/>
    <mergeCell ref="Q50:Q53"/>
    <mergeCell ref="Q54:Q57"/>
    <mergeCell ref="Q58:Q61"/>
    <mergeCell ref="Q62:Q65"/>
    <mergeCell ref="Q66:Q69"/>
    <mergeCell ref="Q70:Q73"/>
    <mergeCell ref="Q74:Q77"/>
    <mergeCell ref="Q78:Q81"/>
    <mergeCell ref="M2906:M2909"/>
    <mergeCell ref="M2910:M2913"/>
    <mergeCell ref="M2914:M2917"/>
    <mergeCell ref="M2918:M2921"/>
    <mergeCell ref="M2922:M2925"/>
    <mergeCell ref="M2926:M2929"/>
    <mergeCell ref="M2930:M2933"/>
    <mergeCell ref="M2934:M2937"/>
    <mergeCell ref="M2938:M2941"/>
    <mergeCell ref="M2942:M2945"/>
    <mergeCell ref="M2946:M2949"/>
    <mergeCell ref="M2950:M2953"/>
    <mergeCell ref="M2954:M2957"/>
    <mergeCell ref="M2958:M2961"/>
    <mergeCell ref="M2962:M2965"/>
    <mergeCell ref="M2966:M2969"/>
    <mergeCell ref="M2970:M2973"/>
    <mergeCell ref="M2838:M2841"/>
    <mergeCell ref="M2842:M2845"/>
    <mergeCell ref="M2846:M2849"/>
    <mergeCell ref="M2850:M2853"/>
    <mergeCell ref="M2854:M2857"/>
    <mergeCell ref="M2858:M2861"/>
    <mergeCell ref="M2862:M2865"/>
    <mergeCell ref="M2866:M2869"/>
    <mergeCell ref="M2870:M2873"/>
    <mergeCell ref="M2874:M2877"/>
    <mergeCell ref="M2878:M2881"/>
    <mergeCell ref="M2882:M2885"/>
    <mergeCell ref="M2886:M2889"/>
    <mergeCell ref="M2890:M2893"/>
    <mergeCell ref="M2894:M2897"/>
    <mergeCell ref="Q150:Q153"/>
    <mergeCell ref="Q154:Q157"/>
    <mergeCell ref="Q158:Q161"/>
    <mergeCell ref="Q162:Q165"/>
    <mergeCell ref="Q166:Q169"/>
    <mergeCell ref="Q170:Q173"/>
    <mergeCell ref="Q174:Q177"/>
    <mergeCell ref="Q178:Q181"/>
    <mergeCell ref="Q182:Q185"/>
    <mergeCell ref="Q186:Q189"/>
    <mergeCell ref="Q190:Q193"/>
    <mergeCell ref="Q194:Q197"/>
    <mergeCell ref="Q198:Q201"/>
    <mergeCell ref="Q202:Q205"/>
    <mergeCell ref="Q206:Q209"/>
    <mergeCell ref="Q210:Q213"/>
    <mergeCell ref="Q214:Q217"/>
    <mergeCell ref="Q82:Q85"/>
    <mergeCell ref="Q86:Q89"/>
    <mergeCell ref="Q90:Q93"/>
    <mergeCell ref="Q94:Q97"/>
    <mergeCell ref="Q98:Q101"/>
    <mergeCell ref="Q102:Q105"/>
    <mergeCell ref="Q106:Q109"/>
    <mergeCell ref="Q110:Q113"/>
    <mergeCell ref="Q114:Q117"/>
    <mergeCell ref="Q118:Q121"/>
    <mergeCell ref="Q122:Q125"/>
    <mergeCell ref="Q126:Q129"/>
    <mergeCell ref="Q130:Q133"/>
    <mergeCell ref="Q134:Q137"/>
    <mergeCell ref="Q138:Q141"/>
    <mergeCell ref="Q142:Q145"/>
    <mergeCell ref="Q146:Q149"/>
    <mergeCell ref="Q286:Q289"/>
    <mergeCell ref="Q290:Q293"/>
    <mergeCell ref="Q294:Q297"/>
    <mergeCell ref="Q298:Q301"/>
    <mergeCell ref="Q302:Q305"/>
    <mergeCell ref="Q306:Q309"/>
    <mergeCell ref="Q310:Q313"/>
    <mergeCell ref="Q314:Q317"/>
    <mergeCell ref="Q318:Q321"/>
    <mergeCell ref="Q322:Q325"/>
    <mergeCell ref="Q326:Q329"/>
    <mergeCell ref="Q330:Q333"/>
    <mergeCell ref="Q334:Q337"/>
    <mergeCell ref="Q338:Q341"/>
    <mergeCell ref="Q342:Q345"/>
    <mergeCell ref="Q346:Q349"/>
    <mergeCell ref="Q350:Q353"/>
    <mergeCell ref="Q218:Q221"/>
    <mergeCell ref="Q222:Q225"/>
    <mergeCell ref="Q226:Q229"/>
    <mergeCell ref="Q230:Q233"/>
    <mergeCell ref="Q234:Q237"/>
    <mergeCell ref="Q238:Q241"/>
    <mergeCell ref="Q242:Q245"/>
    <mergeCell ref="Q246:Q249"/>
    <mergeCell ref="Q250:Q253"/>
    <mergeCell ref="Q254:Q257"/>
    <mergeCell ref="Q258:Q261"/>
    <mergeCell ref="Q262:Q265"/>
    <mergeCell ref="Q266:Q269"/>
    <mergeCell ref="Q270:Q273"/>
    <mergeCell ref="Q274:Q277"/>
    <mergeCell ref="Q278:Q281"/>
    <mergeCell ref="Q282:Q285"/>
    <mergeCell ref="Q422:Q425"/>
    <mergeCell ref="Q426:Q429"/>
    <mergeCell ref="Q430:Q433"/>
    <mergeCell ref="Q434:Q437"/>
    <mergeCell ref="Q438:Q441"/>
    <mergeCell ref="Q442:Q445"/>
    <mergeCell ref="Q446:Q449"/>
    <mergeCell ref="Q450:Q453"/>
    <mergeCell ref="Q454:Q457"/>
    <mergeCell ref="Q458:Q461"/>
    <mergeCell ref="Q462:Q465"/>
    <mergeCell ref="Q466:Q469"/>
    <mergeCell ref="Q470:Q473"/>
    <mergeCell ref="Q474:Q477"/>
    <mergeCell ref="Q478:Q481"/>
    <mergeCell ref="Q482:Q485"/>
    <mergeCell ref="Q486:Q489"/>
    <mergeCell ref="Q354:Q357"/>
    <mergeCell ref="Q358:Q361"/>
    <mergeCell ref="Q362:Q365"/>
    <mergeCell ref="Q366:Q369"/>
    <mergeCell ref="Q370:Q373"/>
    <mergeCell ref="Q374:Q377"/>
    <mergeCell ref="Q378:Q381"/>
    <mergeCell ref="Q382:Q385"/>
    <mergeCell ref="Q386:Q389"/>
    <mergeCell ref="Q390:Q393"/>
    <mergeCell ref="Q394:Q397"/>
    <mergeCell ref="Q398:Q401"/>
    <mergeCell ref="Q402:Q405"/>
    <mergeCell ref="Q406:Q409"/>
    <mergeCell ref="Q410:Q413"/>
    <mergeCell ref="Q414:Q417"/>
    <mergeCell ref="Q418:Q421"/>
    <mergeCell ref="Q558:Q561"/>
    <mergeCell ref="Q562:Q565"/>
    <mergeCell ref="Q566:Q569"/>
    <mergeCell ref="Q570:Q573"/>
    <mergeCell ref="Q574:Q577"/>
    <mergeCell ref="Q578:Q581"/>
    <mergeCell ref="Q582:Q585"/>
    <mergeCell ref="Q586:Q589"/>
    <mergeCell ref="Q590:Q593"/>
    <mergeCell ref="Q594:Q597"/>
    <mergeCell ref="Q598:Q601"/>
    <mergeCell ref="Q602:Q605"/>
    <mergeCell ref="Q606:Q609"/>
    <mergeCell ref="Q610:Q613"/>
    <mergeCell ref="Q614:Q617"/>
    <mergeCell ref="Q618:Q621"/>
    <mergeCell ref="Q622:Q625"/>
    <mergeCell ref="Q490:Q493"/>
    <mergeCell ref="Q494:Q497"/>
    <mergeCell ref="Q498:Q501"/>
    <mergeCell ref="Q502:Q505"/>
    <mergeCell ref="Q506:Q509"/>
    <mergeCell ref="Q510:Q513"/>
    <mergeCell ref="Q514:Q517"/>
    <mergeCell ref="Q518:Q521"/>
    <mergeCell ref="Q522:Q525"/>
    <mergeCell ref="Q526:Q529"/>
    <mergeCell ref="Q530:Q533"/>
    <mergeCell ref="Q534:Q537"/>
    <mergeCell ref="Q538:Q541"/>
    <mergeCell ref="Q542:Q545"/>
    <mergeCell ref="Q546:Q549"/>
    <mergeCell ref="Q550:Q553"/>
    <mergeCell ref="Q554:Q557"/>
    <mergeCell ref="Q694:Q697"/>
    <mergeCell ref="Q698:Q701"/>
    <mergeCell ref="Q702:Q705"/>
    <mergeCell ref="Q706:Q709"/>
    <mergeCell ref="Q710:Q713"/>
    <mergeCell ref="Q714:Q717"/>
    <mergeCell ref="Q718:Q721"/>
    <mergeCell ref="Q722:Q725"/>
    <mergeCell ref="Q726:Q729"/>
    <mergeCell ref="Q730:Q733"/>
    <mergeCell ref="Q734:Q737"/>
    <mergeCell ref="Q738:Q741"/>
    <mergeCell ref="Q742:Q745"/>
    <mergeCell ref="Q746:Q749"/>
    <mergeCell ref="Q750:Q753"/>
    <mergeCell ref="Q754:Q757"/>
    <mergeCell ref="Q758:Q761"/>
    <mergeCell ref="Q626:Q629"/>
    <mergeCell ref="Q630:Q633"/>
    <mergeCell ref="Q634:Q637"/>
    <mergeCell ref="Q638:Q641"/>
    <mergeCell ref="Q642:Q645"/>
    <mergeCell ref="Q646:Q649"/>
    <mergeCell ref="Q650:Q653"/>
    <mergeCell ref="Q654:Q657"/>
    <mergeCell ref="Q658:Q661"/>
    <mergeCell ref="Q662:Q665"/>
    <mergeCell ref="Q666:Q669"/>
    <mergeCell ref="Q670:Q673"/>
    <mergeCell ref="Q674:Q677"/>
    <mergeCell ref="Q678:Q681"/>
    <mergeCell ref="Q682:Q685"/>
    <mergeCell ref="Q686:Q689"/>
    <mergeCell ref="Q690:Q693"/>
    <mergeCell ref="Q830:Q833"/>
    <mergeCell ref="Q834:Q837"/>
    <mergeCell ref="Q838:Q841"/>
    <mergeCell ref="Q842:Q845"/>
    <mergeCell ref="Q846:Q849"/>
    <mergeCell ref="Q850:Q853"/>
    <mergeCell ref="Q854:Q857"/>
    <mergeCell ref="Q858:Q861"/>
    <mergeCell ref="Q862:Q865"/>
    <mergeCell ref="Q866:Q869"/>
    <mergeCell ref="Q870:Q873"/>
    <mergeCell ref="Q874:Q877"/>
    <mergeCell ref="Q878:Q881"/>
    <mergeCell ref="Q882:Q885"/>
    <mergeCell ref="Q886:Q889"/>
    <mergeCell ref="Q890:Q893"/>
    <mergeCell ref="Q894:Q897"/>
    <mergeCell ref="Q762:Q765"/>
    <mergeCell ref="Q766:Q769"/>
    <mergeCell ref="Q770:Q773"/>
    <mergeCell ref="Q774:Q777"/>
    <mergeCell ref="Q778:Q781"/>
    <mergeCell ref="Q782:Q785"/>
    <mergeCell ref="Q786:Q789"/>
    <mergeCell ref="Q790:Q793"/>
    <mergeCell ref="Q794:Q797"/>
    <mergeCell ref="Q798:Q801"/>
    <mergeCell ref="Q802:Q805"/>
    <mergeCell ref="Q806:Q809"/>
    <mergeCell ref="Q810:Q813"/>
    <mergeCell ref="Q814:Q817"/>
    <mergeCell ref="Q818:Q821"/>
    <mergeCell ref="Q822:Q825"/>
    <mergeCell ref="Q826:Q829"/>
    <mergeCell ref="Q966:Q969"/>
    <mergeCell ref="Q970:Q973"/>
    <mergeCell ref="Q974:Q977"/>
    <mergeCell ref="Q978:Q981"/>
    <mergeCell ref="Q982:Q985"/>
    <mergeCell ref="Q986:Q989"/>
    <mergeCell ref="Q990:Q993"/>
    <mergeCell ref="Q994:Q997"/>
    <mergeCell ref="Q998:Q1001"/>
    <mergeCell ref="Q1002:Q1005"/>
    <mergeCell ref="Q1006:Q1009"/>
    <mergeCell ref="Q1010:Q1013"/>
    <mergeCell ref="Q1014:Q1017"/>
    <mergeCell ref="Q1018:Q1021"/>
    <mergeCell ref="Q1022:Q1025"/>
    <mergeCell ref="Q1026:Q1029"/>
    <mergeCell ref="Q1030:Q1033"/>
    <mergeCell ref="Q898:Q901"/>
    <mergeCell ref="Q902:Q905"/>
    <mergeCell ref="Q906:Q909"/>
    <mergeCell ref="Q910:Q913"/>
    <mergeCell ref="Q914:Q917"/>
    <mergeCell ref="Q918:Q921"/>
    <mergeCell ref="Q922:Q925"/>
    <mergeCell ref="Q926:Q929"/>
    <mergeCell ref="Q930:Q933"/>
    <mergeCell ref="Q934:Q937"/>
    <mergeCell ref="Q938:Q941"/>
    <mergeCell ref="Q942:Q945"/>
    <mergeCell ref="Q946:Q949"/>
    <mergeCell ref="Q950:Q953"/>
    <mergeCell ref="Q954:Q957"/>
    <mergeCell ref="Q958:Q961"/>
    <mergeCell ref="Q962:Q965"/>
    <mergeCell ref="Q1102:Q1105"/>
    <mergeCell ref="Q1106:Q1109"/>
    <mergeCell ref="Q1110:Q1113"/>
    <mergeCell ref="Q1114:Q1117"/>
    <mergeCell ref="Q1118:Q1121"/>
    <mergeCell ref="Q1122:Q1125"/>
    <mergeCell ref="Q1126:Q1129"/>
    <mergeCell ref="Q1130:Q1133"/>
    <mergeCell ref="Q1134:Q1137"/>
    <mergeCell ref="Q1138:Q1141"/>
    <mergeCell ref="Q1142:Q1145"/>
    <mergeCell ref="Q1146:Q1149"/>
    <mergeCell ref="Q1150:Q1153"/>
    <mergeCell ref="Q1154:Q1157"/>
    <mergeCell ref="Q1158:Q1161"/>
    <mergeCell ref="Q1162:Q1165"/>
    <mergeCell ref="Q1166:Q1169"/>
    <mergeCell ref="Q1034:Q1037"/>
    <mergeCell ref="Q1038:Q1041"/>
    <mergeCell ref="Q1042:Q1045"/>
    <mergeCell ref="Q1046:Q1049"/>
    <mergeCell ref="Q1050:Q1053"/>
    <mergeCell ref="Q1054:Q1057"/>
    <mergeCell ref="Q1058:Q1061"/>
    <mergeCell ref="Q1062:Q1065"/>
    <mergeCell ref="Q1066:Q1069"/>
    <mergeCell ref="Q1070:Q1073"/>
    <mergeCell ref="Q1074:Q1077"/>
    <mergeCell ref="Q1078:Q1081"/>
    <mergeCell ref="Q1082:Q1085"/>
    <mergeCell ref="Q1086:Q1089"/>
    <mergeCell ref="Q1090:Q1093"/>
    <mergeCell ref="Q1094:Q1097"/>
    <mergeCell ref="Q1098:Q1101"/>
    <mergeCell ref="Q1238:Q1241"/>
    <mergeCell ref="Q1242:Q1245"/>
    <mergeCell ref="Q1246:Q1249"/>
    <mergeCell ref="Q1250:Q1253"/>
    <mergeCell ref="Q1254:Q1257"/>
    <mergeCell ref="Q1258:Q1261"/>
    <mergeCell ref="Q1262:Q1265"/>
    <mergeCell ref="Q1266:Q1269"/>
    <mergeCell ref="Q1270:Q1273"/>
    <mergeCell ref="Q1274:Q1277"/>
    <mergeCell ref="Q1278:Q1281"/>
    <mergeCell ref="Q1282:Q1285"/>
    <mergeCell ref="Q1286:Q1289"/>
    <mergeCell ref="Q1290:Q1293"/>
    <mergeCell ref="Q1294:Q1297"/>
    <mergeCell ref="Q1298:Q1301"/>
    <mergeCell ref="Q1302:Q1305"/>
    <mergeCell ref="Q1170:Q1173"/>
    <mergeCell ref="Q1174:Q1177"/>
    <mergeCell ref="Q1178:Q1181"/>
    <mergeCell ref="Q1182:Q1185"/>
    <mergeCell ref="Q1186:Q1189"/>
    <mergeCell ref="Q1190:Q1193"/>
    <mergeCell ref="Q1194:Q1197"/>
    <mergeCell ref="Q1198:Q1201"/>
    <mergeCell ref="Q1202:Q1205"/>
    <mergeCell ref="Q1206:Q1209"/>
    <mergeCell ref="Q1210:Q1213"/>
    <mergeCell ref="Q1214:Q1217"/>
    <mergeCell ref="Q1218:Q1221"/>
    <mergeCell ref="Q1222:Q1225"/>
    <mergeCell ref="Q1226:Q1229"/>
    <mergeCell ref="Q1230:Q1233"/>
    <mergeCell ref="Q1234:Q1237"/>
    <mergeCell ref="Q1374:Q1377"/>
    <mergeCell ref="Q1378:Q1381"/>
    <mergeCell ref="Q1382:Q1385"/>
    <mergeCell ref="Q1386:Q1389"/>
    <mergeCell ref="Q1390:Q1393"/>
    <mergeCell ref="Q1394:Q1397"/>
    <mergeCell ref="Q1398:Q1401"/>
    <mergeCell ref="Q1402:Q1405"/>
    <mergeCell ref="Q1406:Q1409"/>
    <mergeCell ref="Q1410:Q1413"/>
    <mergeCell ref="Q1414:Q1417"/>
    <mergeCell ref="Q1418:Q1421"/>
    <mergeCell ref="Q1422:Q1425"/>
    <mergeCell ref="Q1426:Q1429"/>
    <mergeCell ref="Q1430:Q1433"/>
    <mergeCell ref="Q1434:Q1437"/>
    <mergeCell ref="Q1438:Q1441"/>
    <mergeCell ref="Q1306:Q1309"/>
    <mergeCell ref="Q1310:Q1313"/>
    <mergeCell ref="Q1314:Q1317"/>
    <mergeCell ref="Q1318:Q1321"/>
    <mergeCell ref="Q1322:Q1325"/>
    <mergeCell ref="Q1326:Q1329"/>
    <mergeCell ref="Q1330:Q1333"/>
    <mergeCell ref="Q1334:Q1337"/>
    <mergeCell ref="Q1338:Q1341"/>
    <mergeCell ref="Q1342:Q1345"/>
    <mergeCell ref="Q1346:Q1349"/>
    <mergeCell ref="Q1350:Q1353"/>
    <mergeCell ref="Q1354:Q1357"/>
    <mergeCell ref="Q1358:Q1361"/>
    <mergeCell ref="Q1362:Q1365"/>
    <mergeCell ref="Q1366:Q1369"/>
    <mergeCell ref="Q1370:Q1373"/>
    <mergeCell ref="Q1510:Q1513"/>
    <mergeCell ref="Q1514:Q1517"/>
    <mergeCell ref="Q1518:Q1521"/>
    <mergeCell ref="Q1522:Q1525"/>
    <mergeCell ref="Q1526:Q1529"/>
    <mergeCell ref="Q1530:Q1533"/>
    <mergeCell ref="Q1534:Q1537"/>
    <mergeCell ref="Q1538:Q1541"/>
    <mergeCell ref="Q1542:Q1545"/>
    <mergeCell ref="Q1546:Q1549"/>
    <mergeCell ref="Q1550:Q1553"/>
    <mergeCell ref="Q1554:Q1557"/>
    <mergeCell ref="Q1558:Q1561"/>
    <mergeCell ref="Q1562:Q1565"/>
    <mergeCell ref="Q1566:Q1569"/>
    <mergeCell ref="Q1570:Q1573"/>
    <mergeCell ref="Q1574:Q1577"/>
    <mergeCell ref="Q1442:Q1445"/>
    <mergeCell ref="Q1446:Q1449"/>
    <mergeCell ref="Q1450:Q1453"/>
    <mergeCell ref="Q1454:Q1457"/>
    <mergeCell ref="Q1458:Q1461"/>
    <mergeCell ref="Q1462:Q1465"/>
    <mergeCell ref="Q1466:Q1469"/>
    <mergeCell ref="Q1470:Q1473"/>
    <mergeCell ref="Q1474:Q1477"/>
    <mergeCell ref="Q1478:Q1481"/>
    <mergeCell ref="Q1482:Q1485"/>
    <mergeCell ref="Q1486:Q1489"/>
    <mergeCell ref="Q1490:Q1493"/>
    <mergeCell ref="Q1494:Q1497"/>
    <mergeCell ref="Q1498:Q1501"/>
    <mergeCell ref="Q1502:Q1505"/>
    <mergeCell ref="Q1506:Q1509"/>
    <mergeCell ref="Q1646:Q1649"/>
    <mergeCell ref="Q1650:Q1653"/>
    <mergeCell ref="Q1654:Q1657"/>
    <mergeCell ref="Q1658:Q1661"/>
    <mergeCell ref="Q1662:Q1665"/>
    <mergeCell ref="Q1666:Q1669"/>
    <mergeCell ref="Q1670:Q1673"/>
    <mergeCell ref="Q1674:Q1677"/>
    <mergeCell ref="Q1678:Q1681"/>
    <mergeCell ref="Q1682:Q1685"/>
    <mergeCell ref="Q1686:Q1689"/>
    <mergeCell ref="Q1690:Q1693"/>
    <mergeCell ref="Q1694:Q1697"/>
    <mergeCell ref="Q1698:Q1701"/>
    <mergeCell ref="Q1702:Q1705"/>
    <mergeCell ref="Q1706:Q1709"/>
    <mergeCell ref="Q1710:Q1713"/>
    <mergeCell ref="Q1578:Q1581"/>
    <mergeCell ref="Q1582:Q1585"/>
    <mergeCell ref="Q1586:Q1589"/>
    <mergeCell ref="Q1590:Q1593"/>
    <mergeCell ref="Q1594:Q1597"/>
    <mergeCell ref="Q1598:Q1601"/>
    <mergeCell ref="Q1602:Q1605"/>
    <mergeCell ref="Q1606:Q1609"/>
    <mergeCell ref="Q1610:Q1613"/>
    <mergeCell ref="Q1614:Q1617"/>
    <mergeCell ref="Q1618:Q1621"/>
    <mergeCell ref="Q1622:Q1625"/>
    <mergeCell ref="Q1626:Q1629"/>
    <mergeCell ref="Q1630:Q1633"/>
    <mergeCell ref="Q1634:Q1637"/>
    <mergeCell ref="Q1638:Q1641"/>
    <mergeCell ref="Q1642:Q1645"/>
    <mergeCell ref="Q1782:Q1785"/>
    <mergeCell ref="Q1786:Q1789"/>
    <mergeCell ref="Q1790:Q1793"/>
    <mergeCell ref="Q1794:Q1797"/>
    <mergeCell ref="Q1798:Q1801"/>
    <mergeCell ref="Q1802:Q1805"/>
    <mergeCell ref="Q1806:Q1809"/>
    <mergeCell ref="Q1810:Q1813"/>
    <mergeCell ref="Q1814:Q1817"/>
    <mergeCell ref="Q1818:Q1821"/>
    <mergeCell ref="Q1822:Q1825"/>
    <mergeCell ref="Q1826:Q1829"/>
    <mergeCell ref="Q1830:Q1833"/>
    <mergeCell ref="Q1834:Q1837"/>
    <mergeCell ref="Q1838:Q1841"/>
    <mergeCell ref="Q1842:Q1845"/>
    <mergeCell ref="Q1846:Q1849"/>
    <mergeCell ref="Q1714:Q1717"/>
    <mergeCell ref="Q1718:Q1721"/>
    <mergeCell ref="Q1722:Q1725"/>
    <mergeCell ref="Q1726:Q1729"/>
    <mergeCell ref="Q1730:Q1733"/>
    <mergeCell ref="Q1734:Q1737"/>
    <mergeCell ref="Q1738:Q1741"/>
    <mergeCell ref="Q1742:Q1745"/>
    <mergeCell ref="Q1746:Q1749"/>
    <mergeCell ref="Q1750:Q1753"/>
    <mergeCell ref="Q1754:Q1757"/>
    <mergeCell ref="Q1758:Q1761"/>
    <mergeCell ref="Q1762:Q1765"/>
    <mergeCell ref="Q1766:Q1769"/>
    <mergeCell ref="Q1770:Q1773"/>
    <mergeCell ref="Q1774:Q1777"/>
    <mergeCell ref="Q1778:Q1781"/>
    <mergeCell ref="Q1918:Q1921"/>
    <mergeCell ref="Q1922:Q1925"/>
    <mergeCell ref="Q1926:Q1929"/>
    <mergeCell ref="Q1930:Q1933"/>
    <mergeCell ref="Q1934:Q1937"/>
    <mergeCell ref="Q1938:Q1941"/>
    <mergeCell ref="Q1942:Q1945"/>
    <mergeCell ref="Q1946:Q1949"/>
    <mergeCell ref="Q1950:Q1953"/>
    <mergeCell ref="Q1954:Q1957"/>
    <mergeCell ref="Q1958:Q1961"/>
    <mergeCell ref="Q1962:Q1965"/>
    <mergeCell ref="Q1966:Q1969"/>
    <mergeCell ref="Q1970:Q1973"/>
    <mergeCell ref="Q1974:Q1977"/>
    <mergeCell ref="Q1978:Q1981"/>
    <mergeCell ref="Q1982:Q1985"/>
    <mergeCell ref="Q1850:Q1853"/>
    <mergeCell ref="Q1854:Q1857"/>
    <mergeCell ref="Q1858:Q1861"/>
    <mergeCell ref="Q1862:Q1865"/>
    <mergeCell ref="Q1866:Q1869"/>
    <mergeCell ref="Q1870:Q1873"/>
    <mergeCell ref="Q1874:Q1877"/>
    <mergeCell ref="Q1878:Q1881"/>
    <mergeCell ref="Q1882:Q1885"/>
    <mergeCell ref="Q1886:Q1889"/>
    <mergeCell ref="Q1890:Q1893"/>
    <mergeCell ref="Q1894:Q1897"/>
    <mergeCell ref="Q1898:Q1901"/>
    <mergeCell ref="Q1902:Q1905"/>
    <mergeCell ref="Q1906:Q1909"/>
    <mergeCell ref="Q1910:Q1913"/>
    <mergeCell ref="Q1914:Q1917"/>
    <mergeCell ref="Q2054:Q2057"/>
    <mergeCell ref="Q2058:Q2061"/>
    <mergeCell ref="Q2062:Q2065"/>
    <mergeCell ref="Q2066:Q2069"/>
    <mergeCell ref="Q2070:Q2073"/>
    <mergeCell ref="Q2074:Q2077"/>
    <mergeCell ref="Q2078:Q2081"/>
    <mergeCell ref="Q2082:Q2085"/>
    <mergeCell ref="Q2086:Q2089"/>
    <mergeCell ref="Q2090:Q2093"/>
    <mergeCell ref="Q2094:Q2097"/>
    <mergeCell ref="Q2098:Q2101"/>
    <mergeCell ref="Q2102:Q2105"/>
    <mergeCell ref="Q2106:Q2109"/>
    <mergeCell ref="Q2110:Q2113"/>
    <mergeCell ref="Q2114:Q2117"/>
    <mergeCell ref="Q2118:Q2121"/>
    <mergeCell ref="Q1986:Q1989"/>
    <mergeCell ref="Q1990:Q1993"/>
    <mergeCell ref="Q1994:Q1997"/>
    <mergeCell ref="Q1998:Q2001"/>
    <mergeCell ref="Q2002:Q2005"/>
    <mergeCell ref="Q2006:Q2009"/>
    <mergeCell ref="Q2010:Q2013"/>
    <mergeCell ref="Q2014:Q2017"/>
    <mergeCell ref="Q2018:Q2021"/>
    <mergeCell ref="Q2022:Q2025"/>
    <mergeCell ref="Q2026:Q2029"/>
    <mergeCell ref="Q2030:Q2033"/>
    <mergeCell ref="Q2034:Q2037"/>
    <mergeCell ref="Q2038:Q2041"/>
    <mergeCell ref="Q2042:Q2045"/>
    <mergeCell ref="Q2046:Q2049"/>
    <mergeCell ref="Q2050:Q2053"/>
    <mergeCell ref="Q2190:Q2193"/>
    <mergeCell ref="Q2194:Q2197"/>
    <mergeCell ref="Q2198:Q2201"/>
    <mergeCell ref="Q2202:Q2205"/>
    <mergeCell ref="Q2206:Q2209"/>
    <mergeCell ref="Q2210:Q2213"/>
    <mergeCell ref="Q2214:Q2217"/>
    <mergeCell ref="Q2218:Q2221"/>
    <mergeCell ref="Q2222:Q2225"/>
    <mergeCell ref="Q2226:Q2229"/>
    <mergeCell ref="Q2230:Q2233"/>
    <mergeCell ref="Q2234:Q2237"/>
    <mergeCell ref="Q2238:Q2241"/>
    <mergeCell ref="Q2242:Q2245"/>
    <mergeCell ref="Q2246:Q2249"/>
    <mergeCell ref="Q2250:Q2253"/>
    <mergeCell ref="Q2254:Q2257"/>
    <mergeCell ref="Q2122:Q2125"/>
    <mergeCell ref="Q2126:Q2129"/>
    <mergeCell ref="Q2130:Q2133"/>
    <mergeCell ref="Q2134:Q2137"/>
    <mergeCell ref="Q2138:Q2141"/>
    <mergeCell ref="Q2142:Q2145"/>
    <mergeCell ref="Q2146:Q2149"/>
    <mergeCell ref="Q2150:Q2153"/>
    <mergeCell ref="Q2154:Q2157"/>
    <mergeCell ref="Q2158:Q2161"/>
    <mergeCell ref="Q2162:Q2165"/>
    <mergeCell ref="Q2166:Q2169"/>
    <mergeCell ref="Q2170:Q2173"/>
    <mergeCell ref="Q2174:Q2177"/>
    <mergeCell ref="Q2178:Q2181"/>
    <mergeCell ref="Q2182:Q2185"/>
    <mergeCell ref="Q2186:Q2189"/>
    <mergeCell ref="Q2326:Q2329"/>
    <mergeCell ref="Q2330:Q2333"/>
    <mergeCell ref="Q2334:Q2337"/>
    <mergeCell ref="Q2338:Q2341"/>
    <mergeCell ref="Q2342:Q2345"/>
    <mergeCell ref="Q2346:Q2349"/>
    <mergeCell ref="Q2350:Q2353"/>
    <mergeCell ref="Q2354:Q2357"/>
    <mergeCell ref="Q2358:Q2361"/>
    <mergeCell ref="Q2362:Q2365"/>
    <mergeCell ref="Q2366:Q2369"/>
    <mergeCell ref="Q2370:Q2373"/>
    <mergeCell ref="Q2374:Q2377"/>
    <mergeCell ref="Q2378:Q2381"/>
    <mergeCell ref="Q2382:Q2385"/>
    <mergeCell ref="Q2386:Q2389"/>
    <mergeCell ref="Q2390:Q2393"/>
    <mergeCell ref="Q2258:Q2261"/>
    <mergeCell ref="Q2262:Q2265"/>
    <mergeCell ref="Q2266:Q2269"/>
    <mergeCell ref="Q2270:Q2273"/>
    <mergeCell ref="Q2274:Q2277"/>
    <mergeCell ref="Q2278:Q2281"/>
    <mergeCell ref="Q2282:Q2285"/>
    <mergeCell ref="Q2286:Q2289"/>
    <mergeCell ref="Q2290:Q2293"/>
    <mergeCell ref="Q2294:Q2297"/>
    <mergeCell ref="Q2298:Q2301"/>
    <mergeCell ref="Q2302:Q2305"/>
    <mergeCell ref="Q2306:Q2309"/>
    <mergeCell ref="Q2310:Q2313"/>
    <mergeCell ref="Q2314:Q2317"/>
    <mergeCell ref="Q2318:Q2321"/>
    <mergeCell ref="Q2322:Q2325"/>
    <mergeCell ref="Q2462:Q2465"/>
    <mergeCell ref="Q2466:Q2469"/>
    <mergeCell ref="Q2470:Q2473"/>
    <mergeCell ref="Q2474:Q2477"/>
    <mergeCell ref="Q2478:Q2481"/>
    <mergeCell ref="Q2482:Q2485"/>
    <mergeCell ref="Q2486:Q2489"/>
    <mergeCell ref="Q2490:Q2493"/>
    <mergeCell ref="Q2494:Q2497"/>
    <mergeCell ref="Q2498:Q2501"/>
    <mergeCell ref="Q2502:Q2505"/>
    <mergeCell ref="Q2506:Q2509"/>
    <mergeCell ref="Q2510:Q2513"/>
    <mergeCell ref="Q2514:Q2517"/>
    <mergeCell ref="Q2518:Q2521"/>
    <mergeCell ref="Q2522:Q2525"/>
    <mergeCell ref="Q2526:Q2529"/>
    <mergeCell ref="Q2394:Q2397"/>
    <mergeCell ref="Q2398:Q2401"/>
    <mergeCell ref="Q2402:Q2405"/>
    <mergeCell ref="Q2406:Q2409"/>
    <mergeCell ref="Q2410:Q2413"/>
    <mergeCell ref="Q2414:Q2417"/>
    <mergeCell ref="Q2418:Q2421"/>
    <mergeCell ref="Q2422:Q2425"/>
    <mergeCell ref="Q2426:Q2429"/>
    <mergeCell ref="Q2430:Q2433"/>
    <mergeCell ref="Q2434:Q2437"/>
    <mergeCell ref="Q2438:Q2441"/>
    <mergeCell ref="Q2442:Q2445"/>
    <mergeCell ref="Q2446:Q2449"/>
    <mergeCell ref="Q2450:Q2453"/>
    <mergeCell ref="Q2454:Q2457"/>
    <mergeCell ref="Q2458:Q2461"/>
    <mergeCell ref="Q2598:Q2601"/>
    <mergeCell ref="Q2602:Q2605"/>
    <mergeCell ref="Q2606:Q2609"/>
    <mergeCell ref="Q2610:Q2613"/>
    <mergeCell ref="Q2614:Q2617"/>
    <mergeCell ref="Q2618:Q2621"/>
    <mergeCell ref="Q2622:Q2625"/>
    <mergeCell ref="Q2626:Q2629"/>
    <mergeCell ref="Q2630:Q2633"/>
    <mergeCell ref="Q2634:Q2637"/>
    <mergeCell ref="Q2638:Q2641"/>
    <mergeCell ref="Q2642:Q2645"/>
    <mergeCell ref="Q2646:Q2649"/>
    <mergeCell ref="Q2650:Q2653"/>
    <mergeCell ref="Q2654:Q2657"/>
    <mergeCell ref="Q2658:Q2661"/>
    <mergeCell ref="Q2662:Q2665"/>
    <mergeCell ref="Q2530:Q2533"/>
    <mergeCell ref="Q2534:Q2537"/>
    <mergeCell ref="Q2538:Q2541"/>
    <mergeCell ref="Q2542:Q2545"/>
    <mergeCell ref="Q2546:Q2549"/>
    <mergeCell ref="Q2550:Q2553"/>
    <mergeCell ref="Q2554:Q2557"/>
    <mergeCell ref="Q2558:Q2561"/>
    <mergeCell ref="Q2562:Q2565"/>
    <mergeCell ref="Q2566:Q2569"/>
    <mergeCell ref="Q2570:Q2573"/>
    <mergeCell ref="Q2574:Q2577"/>
    <mergeCell ref="Q2578:Q2581"/>
    <mergeCell ref="Q2582:Q2585"/>
    <mergeCell ref="Q2586:Q2589"/>
    <mergeCell ref="Q2590:Q2593"/>
    <mergeCell ref="Q2594:Q2597"/>
    <mergeCell ref="Q2862:Q2865"/>
    <mergeCell ref="Q2866:Q2869"/>
    <mergeCell ref="Q2734:Q2737"/>
    <mergeCell ref="Q2738:Q2741"/>
    <mergeCell ref="Q2742:Q2745"/>
    <mergeCell ref="Q2746:Q2749"/>
    <mergeCell ref="Q2750:Q2753"/>
    <mergeCell ref="Q2754:Q2757"/>
    <mergeCell ref="Q2758:Q2761"/>
    <mergeCell ref="Q2762:Q2765"/>
    <mergeCell ref="Q2766:Q2769"/>
    <mergeCell ref="Q2770:Q2773"/>
    <mergeCell ref="Q2774:Q2777"/>
    <mergeCell ref="Q2778:Q2781"/>
    <mergeCell ref="Q2782:Q2785"/>
    <mergeCell ref="Q2786:Q2789"/>
    <mergeCell ref="Q2790:Q2793"/>
    <mergeCell ref="Q2794:Q2797"/>
    <mergeCell ref="Q2798:Q2801"/>
    <mergeCell ref="Q2666:Q2669"/>
    <mergeCell ref="Q2670:Q2673"/>
    <mergeCell ref="Q2674:Q2677"/>
    <mergeCell ref="Q2678:Q2681"/>
    <mergeCell ref="Q2682:Q2685"/>
    <mergeCell ref="Q2686:Q2689"/>
    <mergeCell ref="Q2690:Q2693"/>
    <mergeCell ref="Q2694:Q2697"/>
    <mergeCell ref="Q2698:Q2701"/>
    <mergeCell ref="Q2702:Q2705"/>
    <mergeCell ref="Q2706:Q2709"/>
    <mergeCell ref="Q2710:Q2713"/>
    <mergeCell ref="Q2714:Q2717"/>
    <mergeCell ref="Q2718:Q2721"/>
    <mergeCell ref="Q2722:Q2725"/>
    <mergeCell ref="Q2726:Q2729"/>
    <mergeCell ref="Q2730:Q2733"/>
    <mergeCell ref="Q2938:Q2941"/>
    <mergeCell ref="Q2942:Q2945"/>
    <mergeCell ref="Q2946:Q2949"/>
    <mergeCell ref="Q2950:Q2953"/>
    <mergeCell ref="Q2954:Q2957"/>
    <mergeCell ref="Q2958:Q2961"/>
    <mergeCell ref="Q2962:Q2965"/>
    <mergeCell ref="Q2966:Q2969"/>
    <mergeCell ref="Q2970:Q2973"/>
    <mergeCell ref="Q2974:Q2977"/>
    <mergeCell ref="Q2978:Q2981"/>
    <mergeCell ref="Q2982:Q2985"/>
    <mergeCell ref="Q2986:Q2989"/>
    <mergeCell ref="Q2990:Q2993"/>
    <mergeCell ref="Q2994:Q2997"/>
    <mergeCell ref="Q2998:Q3001"/>
    <mergeCell ref="P10:P13"/>
    <mergeCell ref="P14:P17"/>
    <mergeCell ref="P18:P21"/>
    <mergeCell ref="P22:P25"/>
    <mergeCell ref="P26:P29"/>
    <mergeCell ref="P30:P33"/>
    <mergeCell ref="P34:P37"/>
    <mergeCell ref="P38:P41"/>
    <mergeCell ref="P42:P45"/>
    <mergeCell ref="P46:P49"/>
    <mergeCell ref="P50:P53"/>
    <mergeCell ref="P54:P57"/>
    <mergeCell ref="P58:P61"/>
    <mergeCell ref="P62:P65"/>
    <mergeCell ref="P66:P69"/>
    <mergeCell ref="P70:P73"/>
    <mergeCell ref="Q2870:Q2873"/>
    <mergeCell ref="Q2874:Q2877"/>
    <mergeCell ref="Q2878:Q2881"/>
    <mergeCell ref="Q2882:Q2885"/>
    <mergeCell ref="Q2886:Q2889"/>
    <mergeCell ref="Q2890:Q2893"/>
    <mergeCell ref="Q2894:Q2897"/>
    <mergeCell ref="Q2898:Q2901"/>
    <mergeCell ref="Q2902:Q2905"/>
    <mergeCell ref="Q2906:Q2909"/>
    <mergeCell ref="Q2910:Q2913"/>
    <mergeCell ref="Q2914:Q2917"/>
    <mergeCell ref="Q2918:Q2921"/>
    <mergeCell ref="Q2922:Q2925"/>
    <mergeCell ref="Q2926:Q2929"/>
    <mergeCell ref="Q2930:Q2933"/>
    <mergeCell ref="Q2934:Q2937"/>
    <mergeCell ref="Q2802:Q2805"/>
    <mergeCell ref="Q2806:Q2809"/>
    <mergeCell ref="Q2810:Q2813"/>
    <mergeCell ref="Q2814:Q2817"/>
    <mergeCell ref="Q2818:Q2821"/>
    <mergeCell ref="Q2822:Q2825"/>
    <mergeCell ref="Q2826:Q2829"/>
    <mergeCell ref="Q2830:Q2833"/>
    <mergeCell ref="Q2834:Q2837"/>
    <mergeCell ref="Q2838:Q2841"/>
    <mergeCell ref="Q2842:Q2845"/>
    <mergeCell ref="Q2846:Q2849"/>
    <mergeCell ref="Q2850:Q2853"/>
    <mergeCell ref="Q2854:Q2857"/>
    <mergeCell ref="Q2858:Q2861"/>
    <mergeCell ref="P142:P145"/>
    <mergeCell ref="P146:P149"/>
    <mergeCell ref="P150:P153"/>
    <mergeCell ref="P154:P157"/>
    <mergeCell ref="P158:P161"/>
    <mergeCell ref="P162:P165"/>
    <mergeCell ref="P166:P169"/>
    <mergeCell ref="P170:P173"/>
    <mergeCell ref="P174:P177"/>
    <mergeCell ref="P178:P181"/>
    <mergeCell ref="P182:P185"/>
    <mergeCell ref="P186:P189"/>
    <mergeCell ref="P190:P193"/>
    <mergeCell ref="P194:P197"/>
    <mergeCell ref="P198:P201"/>
    <mergeCell ref="P202:P205"/>
    <mergeCell ref="P206:P209"/>
    <mergeCell ref="P74:P77"/>
    <mergeCell ref="P78:P81"/>
    <mergeCell ref="P82:P85"/>
    <mergeCell ref="P86:P89"/>
    <mergeCell ref="P90:P93"/>
    <mergeCell ref="P94:P97"/>
    <mergeCell ref="P98:P101"/>
    <mergeCell ref="P102:P105"/>
    <mergeCell ref="P106:P109"/>
    <mergeCell ref="P110:P113"/>
    <mergeCell ref="P114:P117"/>
    <mergeCell ref="P118:P121"/>
    <mergeCell ref="P122:P125"/>
    <mergeCell ref="P126:P129"/>
    <mergeCell ref="P130:P133"/>
    <mergeCell ref="P134:P137"/>
    <mergeCell ref="P138:P141"/>
    <mergeCell ref="P278:P281"/>
    <mergeCell ref="P282:P285"/>
    <mergeCell ref="P286:P289"/>
    <mergeCell ref="P290:P293"/>
    <mergeCell ref="P294:P297"/>
    <mergeCell ref="P298:P301"/>
    <mergeCell ref="P302:P305"/>
    <mergeCell ref="P306:P309"/>
    <mergeCell ref="P310:P313"/>
    <mergeCell ref="P314:P317"/>
    <mergeCell ref="P318:P321"/>
    <mergeCell ref="P322:P325"/>
    <mergeCell ref="P326:P329"/>
    <mergeCell ref="P330:P333"/>
    <mergeCell ref="P334:P337"/>
    <mergeCell ref="P338:P341"/>
    <mergeCell ref="P342:P345"/>
    <mergeCell ref="P210:P213"/>
    <mergeCell ref="P214:P217"/>
    <mergeCell ref="P218:P221"/>
    <mergeCell ref="P222:P225"/>
    <mergeCell ref="P226:P229"/>
    <mergeCell ref="P230:P233"/>
    <mergeCell ref="P234:P237"/>
    <mergeCell ref="P238:P241"/>
    <mergeCell ref="P242:P245"/>
    <mergeCell ref="P246:P249"/>
    <mergeCell ref="P250:P253"/>
    <mergeCell ref="P254:P257"/>
    <mergeCell ref="P258:P261"/>
    <mergeCell ref="P262:P265"/>
    <mergeCell ref="P266:P269"/>
    <mergeCell ref="P270:P273"/>
    <mergeCell ref="P274:P277"/>
    <mergeCell ref="P414:P417"/>
    <mergeCell ref="P418:P421"/>
    <mergeCell ref="P422:P425"/>
    <mergeCell ref="P426:P429"/>
    <mergeCell ref="P430:P433"/>
    <mergeCell ref="P434:P437"/>
    <mergeCell ref="P438:P441"/>
    <mergeCell ref="P442:P445"/>
    <mergeCell ref="P446:P449"/>
    <mergeCell ref="P450:P453"/>
    <mergeCell ref="P454:P457"/>
    <mergeCell ref="P458:P461"/>
    <mergeCell ref="P462:P465"/>
    <mergeCell ref="P466:P469"/>
    <mergeCell ref="P470:P473"/>
    <mergeCell ref="P474:P477"/>
    <mergeCell ref="P478:P481"/>
    <mergeCell ref="P346:P349"/>
    <mergeCell ref="P350:P353"/>
    <mergeCell ref="P354:P357"/>
    <mergeCell ref="P358:P361"/>
    <mergeCell ref="P362:P365"/>
    <mergeCell ref="P366:P369"/>
    <mergeCell ref="P370:P373"/>
    <mergeCell ref="P374:P377"/>
    <mergeCell ref="P378:P381"/>
    <mergeCell ref="P382:P385"/>
    <mergeCell ref="P386:P389"/>
    <mergeCell ref="P390:P393"/>
    <mergeCell ref="P394:P397"/>
    <mergeCell ref="P398:P401"/>
    <mergeCell ref="P402:P405"/>
    <mergeCell ref="P406:P409"/>
    <mergeCell ref="P410:P413"/>
    <mergeCell ref="P550:P553"/>
    <mergeCell ref="P554:P557"/>
    <mergeCell ref="P558:P561"/>
    <mergeCell ref="P562:P565"/>
    <mergeCell ref="P566:P569"/>
    <mergeCell ref="P570:P573"/>
    <mergeCell ref="P574:P577"/>
    <mergeCell ref="P578:P581"/>
    <mergeCell ref="P582:P585"/>
    <mergeCell ref="P586:P589"/>
    <mergeCell ref="P590:P593"/>
    <mergeCell ref="P594:P597"/>
    <mergeCell ref="P598:P601"/>
    <mergeCell ref="P602:P605"/>
    <mergeCell ref="P606:P609"/>
    <mergeCell ref="P610:P613"/>
    <mergeCell ref="P614:P617"/>
    <mergeCell ref="P482:P485"/>
    <mergeCell ref="P486:P489"/>
    <mergeCell ref="P490:P493"/>
    <mergeCell ref="P494:P497"/>
    <mergeCell ref="P498:P501"/>
    <mergeCell ref="P502:P505"/>
    <mergeCell ref="P506:P509"/>
    <mergeCell ref="P510:P513"/>
    <mergeCell ref="P514:P517"/>
    <mergeCell ref="P518:P521"/>
    <mergeCell ref="P522:P525"/>
    <mergeCell ref="P526:P529"/>
    <mergeCell ref="P530:P533"/>
    <mergeCell ref="P534:P537"/>
    <mergeCell ref="P538:P541"/>
    <mergeCell ref="P542:P545"/>
    <mergeCell ref="P546:P549"/>
    <mergeCell ref="P686:P689"/>
    <mergeCell ref="P690:P693"/>
    <mergeCell ref="P694:P697"/>
    <mergeCell ref="P698:P701"/>
    <mergeCell ref="P702:P705"/>
    <mergeCell ref="P706:P709"/>
    <mergeCell ref="P710:P713"/>
    <mergeCell ref="P714:P717"/>
    <mergeCell ref="P718:P721"/>
    <mergeCell ref="P722:P725"/>
    <mergeCell ref="P726:P729"/>
    <mergeCell ref="P730:P733"/>
    <mergeCell ref="P734:P737"/>
    <mergeCell ref="P738:P741"/>
    <mergeCell ref="P742:P745"/>
    <mergeCell ref="P746:P749"/>
    <mergeCell ref="P750:P753"/>
    <mergeCell ref="P618:P621"/>
    <mergeCell ref="P622:P625"/>
    <mergeCell ref="P626:P629"/>
    <mergeCell ref="P630:P633"/>
    <mergeCell ref="P634:P637"/>
    <mergeCell ref="P638:P641"/>
    <mergeCell ref="P642:P645"/>
    <mergeCell ref="P646:P649"/>
    <mergeCell ref="P650:P653"/>
    <mergeCell ref="P654:P657"/>
    <mergeCell ref="P658:P661"/>
    <mergeCell ref="P662:P665"/>
    <mergeCell ref="P666:P669"/>
    <mergeCell ref="P670:P673"/>
    <mergeCell ref="P674:P677"/>
    <mergeCell ref="P678:P681"/>
    <mergeCell ref="P682:P685"/>
    <mergeCell ref="P822:P825"/>
    <mergeCell ref="P826:P829"/>
    <mergeCell ref="P830:P833"/>
    <mergeCell ref="P834:P837"/>
    <mergeCell ref="P838:P841"/>
    <mergeCell ref="P842:P845"/>
    <mergeCell ref="P846:P849"/>
    <mergeCell ref="P850:P853"/>
    <mergeCell ref="P854:P857"/>
    <mergeCell ref="P858:P861"/>
    <mergeCell ref="P862:P865"/>
    <mergeCell ref="P866:P869"/>
    <mergeCell ref="P870:P873"/>
    <mergeCell ref="P874:P877"/>
    <mergeCell ref="P878:P881"/>
    <mergeCell ref="P882:P885"/>
    <mergeCell ref="P886:P889"/>
    <mergeCell ref="P754:P757"/>
    <mergeCell ref="P758:P761"/>
    <mergeCell ref="P762:P765"/>
    <mergeCell ref="P766:P769"/>
    <mergeCell ref="P770:P773"/>
    <mergeCell ref="P774:P777"/>
    <mergeCell ref="P778:P781"/>
    <mergeCell ref="P782:P785"/>
    <mergeCell ref="P786:P789"/>
    <mergeCell ref="P790:P793"/>
    <mergeCell ref="P794:P797"/>
    <mergeCell ref="P798:P801"/>
    <mergeCell ref="P802:P805"/>
    <mergeCell ref="P806:P809"/>
    <mergeCell ref="P810:P813"/>
    <mergeCell ref="P814:P817"/>
    <mergeCell ref="P818:P821"/>
    <mergeCell ref="P958:P961"/>
    <mergeCell ref="P962:P965"/>
    <mergeCell ref="P966:P969"/>
    <mergeCell ref="P970:P973"/>
    <mergeCell ref="P974:P977"/>
    <mergeCell ref="P978:P981"/>
    <mergeCell ref="P982:P985"/>
    <mergeCell ref="P986:P989"/>
    <mergeCell ref="P990:P993"/>
    <mergeCell ref="P994:P997"/>
    <mergeCell ref="P998:P1001"/>
    <mergeCell ref="P1002:P1005"/>
    <mergeCell ref="P1006:P1009"/>
    <mergeCell ref="P1010:P1013"/>
    <mergeCell ref="P1014:P1017"/>
    <mergeCell ref="P1018:P1021"/>
    <mergeCell ref="P1022:P1025"/>
    <mergeCell ref="P890:P893"/>
    <mergeCell ref="P894:P897"/>
    <mergeCell ref="P898:P901"/>
    <mergeCell ref="P902:P905"/>
    <mergeCell ref="P906:P909"/>
    <mergeCell ref="P910:P913"/>
    <mergeCell ref="P914:P917"/>
    <mergeCell ref="P918:P921"/>
    <mergeCell ref="P922:P925"/>
    <mergeCell ref="P926:P929"/>
    <mergeCell ref="P930:P933"/>
    <mergeCell ref="P934:P937"/>
    <mergeCell ref="P938:P941"/>
    <mergeCell ref="P942:P945"/>
    <mergeCell ref="P946:P949"/>
    <mergeCell ref="P950:P953"/>
    <mergeCell ref="P954:P957"/>
    <mergeCell ref="P1094:P1097"/>
    <mergeCell ref="P1098:P1101"/>
    <mergeCell ref="P1102:P1105"/>
    <mergeCell ref="P1106:P1109"/>
    <mergeCell ref="P1110:P1113"/>
    <mergeCell ref="P1114:P1117"/>
    <mergeCell ref="P1118:P1121"/>
    <mergeCell ref="P1122:P1125"/>
    <mergeCell ref="P1126:P1129"/>
    <mergeCell ref="P1130:P1133"/>
    <mergeCell ref="P1134:P1137"/>
    <mergeCell ref="P1138:P1141"/>
    <mergeCell ref="P1142:P1145"/>
    <mergeCell ref="P1146:P1149"/>
    <mergeCell ref="P1150:P1153"/>
    <mergeCell ref="P1154:P1157"/>
    <mergeCell ref="P1158:P1161"/>
    <mergeCell ref="P1026:P1029"/>
    <mergeCell ref="P1030:P1033"/>
    <mergeCell ref="P1034:P1037"/>
    <mergeCell ref="P1038:P1041"/>
    <mergeCell ref="P1042:P1045"/>
    <mergeCell ref="P1046:P1049"/>
    <mergeCell ref="P1050:P1053"/>
    <mergeCell ref="P1054:P1057"/>
    <mergeCell ref="P1058:P1061"/>
    <mergeCell ref="P1062:P1065"/>
    <mergeCell ref="P1066:P1069"/>
    <mergeCell ref="P1070:P1073"/>
    <mergeCell ref="P1074:P1077"/>
    <mergeCell ref="P1078:P1081"/>
    <mergeCell ref="P1082:P1085"/>
    <mergeCell ref="P1086:P1089"/>
    <mergeCell ref="P1090:P1093"/>
    <mergeCell ref="P1230:P1233"/>
    <mergeCell ref="P1234:P1237"/>
    <mergeCell ref="P1238:P1241"/>
    <mergeCell ref="P1242:P1245"/>
    <mergeCell ref="P1246:P1249"/>
    <mergeCell ref="P1250:P1253"/>
    <mergeCell ref="P1254:P1257"/>
    <mergeCell ref="P1258:P1261"/>
    <mergeCell ref="P1262:P1265"/>
    <mergeCell ref="P1266:P1269"/>
    <mergeCell ref="P1270:P1273"/>
    <mergeCell ref="P1274:P1277"/>
    <mergeCell ref="P1278:P1281"/>
    <mergeCell ref="P1282:P1285"/>
    <mergeCell ref="P1286:P1289"/>
    <mergeCell ref="P1290:P1293"/>
    <mergeCell ref="P1294:P1297"/>
    <mergeCell ref="P1162:P1165"/>
    <mergeCell ref="P1166:P1169"/>
    <mergeCell ref="P1170:P1173"/>
    <mergeCell ref="P1174:P1177"/>
    <mergeCell ref="P1178:P1181"/>
    <mergeCell ref="P1182:P1185"/>
    <mergeCell ref="P1186:P1189"/>
    <mergeCell ref="P1190:P1193"/>
    <mergeCell ref="P1194:P1197"/>
    <mergeCell ref="P1198:P1201"/>
    <mergeCell ref="P1202:P1205"/>
    <mergeCell ref="P1206:P1209"/>
    <mergeCell ref="P1210:P1213"/>
    <mergeCell ref="P1214:P1217"/>
    <mergeCell ref="P1218:P1221"/>
    <mergeCell ref="P1222:P1225"/>
    <mergeCell ref="P1226:P1229"/>
    <mergeCell ref="P1366:P1369"/>
    <mergeCell ref="P1370:P1373"/>
    <mergeCell ref="P1374:P1377"/>
    <mergeCell ref="P1378:P1381"/>
    <mergeCell ref="P1382:P1385"/>
    <mergeCell ref="P1386:P1389"/>
    <mergeCell ref="P1390:P1393"/>
    <mergeCell ref="P1394:P1397"/>
    <mergeCell ref="P1398:P1401"/>
    <mergeCell ref="P1402:P1405"/>
    <mergeCell ref="P1406:P1409"/>
    <mergeCell ref="P1410:P1413"/>
    <mergeCell ref="P1414:P1417"/>
    <mergeCell ref="P1418:P1421"/>
    <mergeCell ref="P1422:P1425"/>
    <mergeCell ref="P1426:P1429"/>
    <mergeCell ref="P1430:P1433"/>
    <mergeCell ref="P1298:P1301"/>
    <mergeCell ref="P1302:P1305"/>
    <mergeCell ref="P1306:P1309"/>
    <mergeCell ref="P1310:P1313"/>
    <mergeCell ref="P1314:P1317"/>
    <mergeCell ref="P1318:P1321"/>
    <mergeCell ref="P1322:P1325"/>
    <mergeCell ref="P1326:P1329"/>
    <mergeCell ref="P1330:P1333"/>
    <mergeCell ref="P1334:P1337"/>
    <mergeCell ref="P1338:P1341"/>
    <mergeCell ref="P1342:P1345"/>
    <mergeCell ref="P1346:P1349"/>
    <mergeCell ref="P1350:P1353"/>
    <mergeCell ref="P1354:P1357"/>
    <mergeCell ref="P1358:P1361"/>
    <mergeCell ref="P1362:P1365"/>
    <mergeCell ref="P1502:P1505"/>
    <mergeCell ref="P1506:P1509"/>
    <mergeCell ref="P1510:P1513"/>
    <mergeCell ref="P1514:P1517"/>
    <mergeCell ref="P1518:P1521"/>
    <mergeCell ref="P1522:P1525"/>
    <mergeCell ref="P1526:P1529"/>
    <mergeCell ref="P1530:P1533"/>
    <mergeCell ref="P1534:P1537"/>
    <mergeCell ref="P1538:P1541"/>
    <mergeCell ref="P1542:P1545"/>
    <mergeCell ref="P1546:P1549"/>
    <mergeCell ref="P1550:P1553"/>
    <mergeCell ref="P1554:P1557"/>
    <mergeCell ref="P1558:P1561"/>
    <mergeCell ref="P1562:P1565"/>
    <mergeCell ref="P1566:P1569"/>
    <mergeCell ref="P1434:P1437"/>
    <mergeCell ref="P1438:P1441"/>
    <mergeCell ref="P1442:P1445"/>
    <mergeCell ref="P1446:P1449"/>
    <mergeCell ref="P1450:P1453"/>
    <mergeCell ref="P1454:P1457"/>
    <mergeCell ref="P1458:P1461"/>
    <mergeCell ref="P1462:P1465"/>
    <mergeCell ref="P1466:P1469"/>
    <mergeCell ref="P1470:P1473"/>
    <mergeCell ref="P1474:P1477"/>
    <mergeCell ref="P1478:P1481"/>
    <mergeCell ref="P1482:P1485"/>
    <mergeCell ref="P1486:P1489"/>
    <mergeCell ref="P1490:P1493"/>
    <mergeCell ref="P1494:P1497"/>
    <mergeCell ref="P1498:P1501"/>
    <mergeCell ref="P1638:P1641"/>
    <mergeCell ref="P1642:P1645"/>
    <mergeCell ref="P1646:P1649"/>
    <mergeCell ref="P1650:P1653"/>
    <mergeCell ref="P1654:P1657"/>
    <mergeCell ref="P1658:P1661"/>
    <mergeCell ref="P1662:P1665"/>
    <mergeCell ref="P1666:P1669"/>
    <mergeCell ref="P1670:P1673"/>
    <mergeCell ref="P1674:P1677"/>
    <mergeCell ref="P1678:P1681"/>
    <mergeCell ref="P1682:P1685"/>
    <mergeCell ref="P1686:P1689"/>
    <mergeCell ref="P1690:P1693"/>
    <mergeCell ref="P1694:P1697"/>
    <mergeCell ref="P1698:P1701"/>
    <mergeCell ref="P1702:P1705"/>
    <mergeCell ref="P1570:P1573"/>
    <mergeCell ref="P1574:P1577"/>
    <mergeCell ref="P1578:P1581"/>
    <mergeCell ref="P1582:P1585"/>
    <mergeCell ref="P1586:P1589"/>
    <mergeCell ref="P1590:P1593"/>
    <mergeCell ref="P1594:P1597"/>
    <mergeCell ref="P1598:P1601"/>
    <mergeCell ref="P1602:P1605"/>
    <mergeCell ref="P1606:P1609"/>
    <mergeCell ref="P1610:P1613"/>
    <mergeCell ref="P1614:P1617"/>
    <mergeCell ref="P1618:P1621"/>
    <mergeCell ref="P1622:P1625"/>
    <mergeCell ref="P1626:P1629"/>
    <mergeCell ref="P1630:P1633"/>
    <mergeCell ref="P1634:P1637"/>
    <mergeCell ref="P1774:P1777"/>
    <mergeCell ref="P1778:P1781"/>
    <mergeCell ref="P1782:P1785"/>
    <mergeCell ref="P1786:P1789"/>
    <mergeCell ref="P1790:P1793"/>
    <mergeCell ref="P1794:P1797"/>
    <mergeCell ref="P1798:P1801"/>
    <mergeCell ref="P1802:P1805"/>
    <mergeCell ref="P1806:P1809"/>
    <mergeCell ref="P1810:P1813"/>
    <mergeCell ref="P1814:P1817"/>
    <mergeCell ref="P1818:P1821"/>
    <mergeCell ref="P1822:P1825"/>
    <mergeCell ref="P1826:P1829"/>
    <mergeCell ref="P1830:P1833"/>
    <mergeCell ref="P1834:P1837"/>
    <mergeCell ref="P1838:P1841"/>
    <mergeCell ref="P1706:P1709"/>
    <mergeCell ref="P1710:P1713"/>
    <mergeCell ref="P1714:P1717"/>
    <mergeCell ref="P1718:P1721"/>
    <mergeCell ref="P1722:P1725"/>
    <mergeCell ref="P1726:P1729"/>
    <mergeCell ref="P1730:P1733"/>
    <mergeCell ref="P1734:P1737"/>
    <mergeCell ref="P1738:P1741"/>
    <mergeCell ref="P1742:P1745"/>
    <mergeCell ref="P1746:P1749"/>
    <mergeCell ref="P1750:P1753"/>
    <mergeCell ref="P1754:P1757"/>
    <mergeCell ref="P1758:P1761"/>
    <mergeCell ref="P1762:P1765"/>
    <mergeCell ref="P1766:P1769"/>
    <mergeCell ref="P1770:P1773"/>
    <mergeCell ref="P1910:P1913"/>
    <mergeCell ref="P1914:P1917"/>
    <mergeCell ref="P1918:P1921"/>
    <mergeCell ref="P1922:P1925"/>
    <mergeCell ref="P1926:P1929"/>
    <mergeCell ref="P1930:P1933"/>
    <mergeCell ref="P1934:P1937"/>
    <mergeCell ref="P1938:P1941"/>
    <mergeCell ref="P1942:P1945"/>
    <mergeCell ref="P1946:P1949"/>
    <mergeCell ref="P1950:P1953"/>
    <mergeCell ref="P1954:P1957"/>
    <mergeCell ref="P1958:P1961"/>
    <mergeCell ref="P1962:P1965"/>
    <mergeCell ref="P1966:P1969"/>
    <mergeCell ref="P1970:P1973"/>
    <mergeCell ref="P1974:P1977"/>
    <mergeCell ref="P1842:P1845"/>
    <mergeCell ref="P1846:P1849"/>
    <mergeCell ref="P1850:P1853"/>
    <mergeCell ref="P1854:P1857"/>
    <mergeCell ref="P1858:P1861"/>
    <mergeCell ref="P1862:P1865"/>
    <mergeCell ref="P1866:P1869"/>
    <mergeCell ref="P1870:P1873"/>
    <mergeCell ref="P1874:P1877"/>
    <mergeCell ref="P1878:P1881"/>
    <mergeCell ref="P1882:P1885"/>
    <mergeCell ref="P1886:P1889"/>
    <mergeCell ref="P1890:P1893"/>
    <mergeCell ref="P1894:P1897"/>
    <mergeCell ref="P1898:P1901"/>
    <mergeCell ref="P1902:P1905"/>
    <mergeCell ref="P1906:P1909"/>
    <mergeCell ref="P2046:P2049"/>
    <mergeCell ref="P2050:P2053"/>
    <mergeCell ref="P2054:P2057"/>
    <mergeCell ref="P2058:P2061"/>
    <mergeCell ref="P2062:P2065"/>
    <mergeCell ref="P2066:P2069"/>
    <mergeCell ref="P2070:P2073"/>
    <mergeCell ref="P2074:P2077"/>
    <mergeCell ref="P2078:P2081"/>
    <mergeCell ref="P2082:P2085"/>
    <mergeCell ref="P2086:P2089"/>
    <mergeCell ref="P2090:P2093"/>
    <mergeCell ref="P2094:P2097"/>
    <mergeCell ref="P2098:P2101"/>
    <mergeCell ref="P2102:P2105"/>
    <mergeCell ref="P2106:P2109"/>
    <mergeCell ref="P2110:P2113"/>
    <mergeCell ref="P1978:P1981"/>
    <mergeCell ref="P1982:P1985"/>
    <mergeCell ref="P1986:P1989"/>
    <mergeCell ref="P1990:P1993"/>
    <mergeCell ref="P1994:P1997"/>
    <mergeCell ref="P1998:P2001"/>
    <mergeCell ref="P2002:P2005"/>
    <mergeCell ref="P2006:P2009"/>
    <mergeCell ref="P2010:P2013"/>
    <mergeCell ref="P2014:P2017"/>
    <mergeCell ref="P2018:P2021"/>
    <mergeCell ref="P2022:P2025"/>
    <mergeCell ref="P2026:P2029"/>
    <mergeCell ref="P2030:P2033"/>
    <mergeCell ref="P2034:P2037"/>
    <mergeCell ref="P2038:P2041"/>
    <mergeCell ref="P2042:P2045"/>
    <mergeCell ref="P2182:P2185"/>
    <mergeCell ref="P2186:P2189"/>
    <mergeCell ref="P2190:P2193"/>
    <mergeCell ref="P2194:P2197"/>
    <mergeCell ref="P2198:P2201"/>
    <mergeCell ref="P2202:P2205"/>
    <mergeCell ref="P2206:P2209"/>
    <mergeCell ref="P2210:P2213"/>
    <mergeCell ref="P2214:P2217"/>
    <mergeCell ref="P2218:P2221"/>
    <mergeCell ref="P2222:P2225"/>
    <mergeCell ref="P2226:P2229"/>
    <mergeCell ref="P2230:P2233"/>
    <mergeCell ref="P2234:P2237"/>
    <mergeCell ref="P2238:P2241"/>
    <mergeCell ref="P2242:P2245"/>
    <mergeCell ref="P2246:P2249"/>
    <mergeCell ref="P2114:P2117"/>
    <mergeCell ref="P2118:P2121"/>
    <mergeCell ref="P2122:P2125"/>
    <mergeCell ref="P2126:P2129"/>
    <mergeCell ref="P2130:P2133"/>
    <mergeCell ref="P2134:P2137"/>
    <mergeCell ref="P2138:P2141"/>
    <mergeCell ref="P2142:P2145"/>
    <mergeCell ref="P2146:P2149"/>
    <mergeCell ref="P2150:P2153"/>
    <mergeCell ref="P2154:P2157"/>
    <mergeCell ref="P2158:P2161"/>
    <mergeCell ref="P2162:P2165"/>
    <mergeCell ref="P2166:P2169"/>
    <mergeCell ref="P2170:P2173"/>
    <mergeCell ref="P2174:P2177"/>
    <mergeCell ref="P2178:P2181"/>
    <mergeCell ref="P2318:P2321"/>
    <mergeCell ref="P2322:P2325"/>
    <mergeCell ref="P2326:P2329"/>
    <mergeCell ref="P2330:P2333"/>
    <mergeCell ref="P2334:P2337"/>
    <mergeCell ref="P2338:P2341"/>
    <mergeCell ref="P2342:P2345"/>
    <mergeCell ref="P2346:P2349"/>
    <mergeCell ref="P2350:P2353"/>
    <mergeCell ref="P2354:P2357"/>
    <mergeCell ref="P2358:P2361"/>
    <mergeCell ref="P2362:P2365"/>
    <mergeCell ref="P2366:P2369"/>
    <mergeCell ref="P2370:P2373"/>
    <mergeCell ref="P2374:P2377"/>
    <mergeCell ref="P2378:P2381"/>
    <mergeCell ref="P2382:P2385"/>
    <mergeCell ref="P2250:P2253"/>
    <mergeCell ref="P2254:P2257"/>
    <mergeCell ref="P2258:P2261"/>
    <mergeCell ref="P2262:P2265"/>
    <mergeCell ref="P2266:P2269"/>
    <mergeCell ref="P2270:P2273"/>
    <mergeCell ref="P2274:P2277"/>
    <mergeCell ref="P2278:P2281"/>
    <mergeCell ref="P2282:P2285"/>
    <mergeCell ref="P2286:P2289"/>
    <mergeCell ref="P2290:P2293"/>
    <mergeCell ref="P2294:P2297"/>
    <mergeCell ref="P2298:P2301"/>
    <mergeCell ref="P2302:P2305"/>
    <mergeCell ref="P2306:P2309"/>
    <mergeCell ref="P2310:P2313"/>
    <mergeCell ref="P2314:P2317"/>
    <mergeCell ref="P2454:P2457"/>
    <mergeCell ref="P2458:P2461"/>
    <mergeCell ref="P2462:P2465"/>
    <mergeCell ref="P2466:P2469"/>
    <mergeCell ref="P2470:P2473"/>
    <mergeCell ref="P2474:P2477"/>
    <mergeCell ref="P2478:P2481"/>
    <mergeCell ref="P2482:P2485"/>
    <mergeCell ref="P2486:P2489"/>
    <mergeCell ref="P2490:P2493"/>
    <mergeCell ref="P2494:P2497"/>
    <mergeCell ref="P2498:P2501"/>
    <mergeCell ref="P2502:P2505"/>
    <mergeCell ref="P2506:P2509"/>
    <mergeCell ref="P2510:P2513"/>
    <mergeCell ref="P2514:P2517"/>
    <mergeCell ref="P2518:P2521"/>
    <mergeCell ref="P2386:P2389"/>
    <mergeCell ref="P2390:P2393"/>
    <mergeCell ref="P2394:P2397"/>
    <mergeCell ref="P2398:P2401"/>
    <mergeCell ref="P2402:P2405"/>
    <mergeCell ref="P2406:P2409"/>
    <mergeCell ref="P2410:P2413"/>
    <mergeCell ref="P2414:P2417"/>
    <mergeCell ref="P2418:P2421"/>
    <mergeCell ref="P2422:P2425"/>
    <mergeCell ref="P2426:P2429"/>
    <mergeCell ref="P2430:P2433"/>
    <mergeCell ref="P2434:P2437"/>
    <mergeCell ref="P2438:P2441"/>
    <mergeCell ref="P2442:P2445"/>
    <mergeCell ref="P2446:P2449"/>
    <mergeCell ref="P2450:P2453"/>
    <mergeCell ref="P2590:P2593"/>
    <mergeCell ref="P2594:P2597"/>
    <mergeCell ref="P2598:P2601"/>
    <mergeCell ref="P2602:P2605"/>
    <mergeCell ref="P2606:P2609"/>
    <mergeCell ref="P2610:P2613"/>
    <mergeCell ref="P2614:P2617"/>
    <mergeCell ref="P2618:P2621"/>
    <mergeCell ref="P2622:P2625"/>
    <mergeCell ref="P2626:P2629"/>
    <mergeCell ref="P2630:P2633"/>
    <mergeCell ref="P2634:P2637"/>
    <mergeCell ref="P2638:P2641"/>
    <mergeCell ref="P2642:P2645"/>
    <mergeCell ref="P2646:P2649"/>
    <mergeCell ref="P2650:P2653"/>
    <mergeCell ref="P2654:P2657"/>
    <mergeCell ref="P2522:P2525"/>
    <mergeCell ref="P2526:P2529"/>
    <mergeCell ref="P2530:P2533"/>
    <mergeCell ref="P2534:P2537"/>
    <mergeCell ref="P2538:P2541"/>
    <mergeCell ref="P2542:P2545"/>
    <mergeCell ref="P2546:P2549"/>
    <mergeCell ref="P2550:P2553"/>
    <mergeCell ref="P2554:P2557"/>
    <mergeCell ref="P2558:P2561"/>
    <mergeCell ref="P2562:P2565"/>
    <mergeCell ref="P2566:P2569"/>
    <mergeCell ref="P2570:P2573"/>
    <mergeCell ref="P2574:P2577"/>
    <mergeCell ref="P2578:P2581"/>
    <mergeCell ref="P2582:P2585"/>
    <mergeCell ref="P2586:P2589"/>
    <mergeCell ref="P2726:P2729"/>
    <mergeCell ref="P2730:P2733"/>
    <mergeCell ref="P2734:P2737"/>
    <mergeCell ref="P2738:P2741"/>
    <mergeCell ref="P2742:P2745"/>
    <mergeCell ref="P2746:P2749"/>
    <mergeCell ref="P2750:P2753"/>
    <mergeCell ref="P2754:P2757"/>
    <mergeCell ref="P2758:P2761"/>
    <mergeCell ref="P2762:P2765"/>
    <mergeCell ref="P2766:P2769"/>
    <mergeCell ref="P2770:P2773"/>
    <mergeCell ref="P2774:P2777"/>
    <mergeCell ref="P2778:P2781"/>
    <mergeCell ref="P2782:P2785"/>
    <mergeCell ref="P2786:P2789"/>
    <mergeCell ref="P2790:P2793"/>
    <mergeCell ref="P2658:P2661"/>
    <mergeCell ref="P2662:P2665"/>
    <mergeCell ref="P2666:P2669"/>
    <mergeCell ref="P2670:P2673"/>
    <mergeCell ref="P2674:P2677"/>
    <mergeCell ref="P2678:P2681"/>
    <mergeCell ref="P2682:P2685"/>
    <mergeCell ref="P2686:P2689"/>
    <mergeCell ref="P2690:P2693"/>
    <mergeCell ref="P2694:P2697"/>
    <mergeCell ref="P2698:P2701"/>
    <mergeCell ref="P2702:P2705"/>
    <mergeCell ref="P2706:P2709"/>
    <mergeCell ref="P2710:P2713"/>
    <mergeCell ref="P2714:P2717"/>
    <mergeCell ref="P2718:P2721"/>
    <mergeCell ref="P2722:P2725"/>
    <mergeCell ref="P2990:P2993"/>
    <mergeCell ref="P2994:P2997"/>
    <mergeCell ref="P2862:P2865"/>
    <mergeCell ref="P2866:P2869"/>
    <mergeCell ref="P2870:P2873"/>
    <mergeCell ref="P2874:P2877"/>
    <mergeCell ref="P2878:P2881"/>
    <mergeCell ref="P2882:P2885"/>
    <mergeCell ref="P2886:P2889"/>
    <mergeCell ref="P2890:P2893"/>
    <mergeCell ref="P2894:P2897"/>
    <mergeCell ref="P2898:P2901"/>
    <mergeCell ref="P2902:P2905"/>
    <mergeCell ref="P2906:P2909"/>
    <mergeCell ref="P2910:P2913"/>
    <mergeCell ref="P2914:P2917"/>
    <mergeCell ref="P2918:P2921"/>
    <mergeCell ref="P2922:P2925"/>
    <mergeCell ref="P2926:P2929"/>
    <mergeCell ref="P2794:P2797"/>
    <mergeCell ref="P2798:P2801"/>
    <mergeCell ref="P2802:P2805"/>
    <mergeCell ref="P2806:P2809"/>
    <mergeCell ref="P2810:P2813"/>
    <mergeCell ref="P2814:P2817"/>
    <mergeCell ref="P2818:P2821"/>
    <mergeCell ref="P2822:P2825"/>
    <mergeCell ref="P2826:P2829"/>
    <mergeCell ref="P2830:P2833"/>
    <mergeCell ref="P2834:P2837"/>
    <mergeCell ref="P2838:P2841"/>
    <mergeCell ref="P2842:P2845"/>
    <mergeCell ref="P2846:P2849"/>
    <mergeCell ref="P2850:P2853"/>
    <mergeCell ref="P2854:P2857"/>
    <mergeCell ref="P2858:P2861"/>
    <mergeCell ref="O134:O137"/>
    <mergeCell ref="O138:O141"/>
    <mergeCell ref="O142:O145"/>
    <mergeCell ref="O146:O149"/>
    <mergeCell ref="O150:O153"/>
    <mergeCell ref="O154:O157"/>
    <mergeCell ref="O158:O161"/>
    <mergeCell ref="O162:O165"/>
    <mergeCell ref="O166:O169"/>
    <mergeCell ref="O170:O173"/>
    <mergeCell ref="O174:O177"/>
    <mergeCell ref="O178:O181"/>
    <mergeCell ref="O182:O185"/>
    <mergeCell ref="O186:O189"/>
    <mergeCell ref="O190:O193"/>
    <mergeCell ref="O194:O197"/>
    <mergeCell ref="O198:O201"/>
    <mergeCell ref="P2998:P3001"/>
    <mergeCell ref="O10:O13"/>
    <mergeCell ref="O14:O17"/>
    <mergeCell ref="O18:O21"/>
    <mergeCell ref="O22:O25"/>
    <mergeCell ref="O26:O29"/>
    <mergeCell ref="O30:O33"/>
    <mergeCell ref="O34:O37"/>
    <mergeCell ref="O38:O41"/>
    <mergeCell ref="O42:O45"/>
    <mergeCell ref="O46:O49"/>
    <mergeCell ref="O50:O53"/>
    <mergeCell ref="O54:O57"/>
    <mergeCell ref="O58:O61"/>
    <mergeCell ref="O62:O65"/>
    <mergeCell ref="O66:O69"/>
    <mergeCell ref="O70:O73"/>
    <mergeCell ref="O74:O77"/>
    <mergeCell ref="O78:O81"/>
    <mergeCell ref="O82:O85"/>
    <mergeCell ref="O86:O89"/>
    <mergeCell ref="O90:O93"/>
    <mergeCell ref="O94:O97"/>
    <mergeCell ref="O98:O101"/>
    <mergeCell ref="O102:O105"/>
    <mergeCell ref="O106:O109"/>
    <mergeCell ref="O110:O113"/>
    <mergeCell ref="O114:O117"/>
    <mergeCell ref="O118:O121"/>
    <mergeCell ref="O122:O125"/>
    <mergeCell ref="O126:O129"/>
    <mergeCell ref="O130:O133"/>
    <mergeCell ref="P2930:P2933"/>
    <mergeCell ref="P2934:P2937"/>
    <mergeCell ref="P2938:P2941"/>
    <mergeCell ref="P2942:P2945"/>
    <mergeCell ref="P2946:P2949"/>
    <mergeCell ref="P2950:P2953"/>
    <mergeCell ref="P2954:P2957"/>
    <mergeCell ref="P2958:P2961"/>
    <mergeCell ref="P2962:P2965"/>
    <mergeCell ref="P2966:P2969"/>
    <mergeCell ref="P2970:P2973"/>
    <mergeCell ref="P2974:P2977"/>
    <mergeCell ref="P2978:P2981"/>
    <mergeCell ref="P2982:P2985"/>
    <mergeCell ref="P2986:P2989"/>
    <mergeCell ref="O270:O273"/>
    <mergeCell ref="O274:O277"/>
    <mergeCell ref="O278:O281"/>
    <mergeCell ref="O282:O285"/>
    <mergeCell ref="O286:O289"/>
    <mergeCell ref="O290:O293"/>
    <mergeCell ref="O294:O297"/>
    <mergeCell ref="O298:O301"/>
    <mergeCell ref="O302:O305"/>
    <mergeCell ref="O306:O309"/>
    <mergeCell ref="O310:O313"/>
    <mergeCell ref="O314:O317"/>
    <mergeCell ref="O318:O321"/>
    <mergeCell ref="O322:O325"/>
    <mergeCell ref="O326:O329"/>
    <mergeCell ref="O330:O333"/>
    <mergeCell ref="O334:O337"/>
    <mergeCell ref="O202:O205"/>
    <mergeCell ref="O206:O209"/>
    <mergeCell ref="O210:O213"/>
    <mergeCell ref="O214:O217"/>
    <mergeCell ref="O218:O221"/>
    <mergeCell ref="O222:O225"/>
    <mergeCell ref="O226:O229"/>
    <mergeCell ref="O230:O233"/>
    <mergeCell ref="O234:O237"/>
    <mergeCell ref="O238:O241"/>
    <mergeCell ref="O242:O245"/>
    <mergeCell ref="O246:O249"/>
    <mergeCell ref="O250:O253"/>
    <mergeCell ref="O254:O257"/>
    <mergeCell ref="O258:O261"/>
    <mergeCell ref="O262:O265"/>
    <mergeCell ref="O266:O269"/>
    <mergeCell ref="O406:O409"/>
    <mergeCell ref="O410:O413"/>
    <mergeCell ref="O414:O417"/>
    <mergeCell ref="O418:O421"/>
    <mergeCell ref="O422:O425"/>
    <mergeCell ref="O426:O429"/>
    <mergeCell ref="O430:O433"/>
    <mergeCell ref="O434:O437"/>
    <mergeCell ref="O438:O441"/>
    <mergeCell ref="O442:O445"/>
    <mergeCell ref="O446:O449"/>
    <mergeCell ref="O450:O453"/>
    <mergeCell ref="O454:O457"/>
    <mergeCell ref="O458:O461"/>
    <mergeCell ref="O462:O465"/>
    <mergeCell ref="O466:O469"/>
    <mergeCell ref="O470:O473"/>
    <mergeCell ref="O338:O341"/>
    <mergeCell ref="O342:O345"/>
    <mergeCell ref="O346:O349"/>
    <mergeCell ref="O350:O353"/>
    <mergeCell ref="O354:O357"/>
    <mergeCell ref="O358:O361"/>
    <mergeCell ref="O362:O365"/>
    <mergeCell ref="O366:O369"/>
    <mergeCell ref="O370:O373"/>
    <mergeCell ref="O374:O377"/>
    <mergeCell ref="O378:O381"/>
    <mergeCell ref="O382:O385"/>
    <mergeCell ref="O386:O389"/>
    <mergeCell ref="O390:O393"/>
    <mergeCell ref="O394:O397"/>
    <mergeCell ref="O398:O401"/>
    <mergeCell ref="O402:O405"/>
    <mergeCell ref="O542:O545"/>
    <mergeCell ref="O546:O549"/>
    <mergeCell ref="O550:O553"/>
    <mergeCell ref="O554:O557"/>
    <mergeCell ref="O558:O561"/>
    <mergeCell ref="O562:O565"/>
    <mergeCell ref="O566:O569"/>
    <mergeCell ref="O570:O573"/>
    <mergeCell ref="O574:O577"/>
    <mergeCell ref="O578:O581"/>
    <mergeCell ref="O582:O585"/>
    <mergeCell ref="O586:O589"/>
    <mergeCell ref="O590:O593"/>
    <mergeCell ref="O594:O597"/>
    <mergeCell ref="O598:O601"/>
    <mergeCell ref="O602:O605"/>
    <mergeCell ref="O606:O609"/>
    <mergeCell ref="O474:O477"/>
    <mergeCell ref="O478:O481"/>
    <mergeCell ref="O482:O485"/>
    <mergeCell ref="O486:O489"/>
    <mergeCell ref="O490:O493"/>
    <mergeCell ref="O494:O497"/>
    <mergeCell ref="O498:O501"/>
    <mergeCell ref="O502:O505"/>
    <mergeCell ref="O506:O509"/>
    <mergeCell ref="O510:O513"/>
    <mergeCell ref="O514:O517"/>
    <mergeCell ref="O518:O521"/>
    <mergeCell ref="O522:O525"/>
    <mergeCell ref="O526:O529"/>
    <mergeCell ref="O530:O533"/>
    <mergeCell ref="O534:O537"/>
    <mergeCell ref="O538:O541"/>
    <mergeCell ref="O678:O681"/>
    <mergeCell ref="O682:O685"/>
    <mergeCell ref="O686:O689"/>
    <mergeCell ref="O690:O693"/>
    <mergeCell ref="O694:O697"/>
    <mergeCell ref="O698:O701"/>
    <mergeCell ref="O702:O705"/>
    <mergeCell ref="O706:O709"/>
    <mergeCell ref="O710:O713"/>
    <mergeCell ref="O714:O717"/>
    <mergeCell ref="O718:O721"/>
    <mergeCell ref="O722:O725"/>
    <mergeCell ref="O726:O729"/>
    <mergeCell ref="O730:O733"/>
    <mergeCell ref="O734:O737"/>
    <mergeCell ref="O738:O741"/>
    <mergeCell ref="O742:O745"/>
    <mergeCell ref="O610:O613"/>
    <mergeCell ref="O614:O617"/>
    <mergeCell ref="O618:O621"/>
    <mergeCell ref="O622:O625"/>
    <mergeCell ref="O626:O629"/>
    <mergeCell ref="O630:O633"/>
    <mergeCell ref="O634:O637"/>
    <mergeCell ref="O638:O641"/>
    <mergeCell ref="O642:O645"/>
    <mergeCell ref="O646:O649"/>
    <mergeCell ref="O650:O653"/>
    <mergeCell ref="O654:O657"/>
    <mergeCell ref="O658:O661"/>
    <mergeCell ref="O662:O665"/>
    <mergeCell ref="O666:O669"/>
    <mergeCell ref="O670:O673"/>
    <mergeCell ref="O674:O677"/>
    <mergeCell ref="O814:O817"/>
    <mergeCell ref="O818:O821"/>
    <mergeCell ref="O822:O825"/>
    <mergeCell ref="O826:O829"/>
    <mergeCell ref="O830:O833"/>
    <mergeCell ref="O834:O837"/>
    <mergeCell ref="O838:O841"/>
    <mergeCell ref="O842:O845"/>
    <mergeCell ref="O846:O849"/>
    <mergeCell ref="O850:O853"/>
    <mergeCell ref="O854:O857"/>
    <mergeCell ref="O858:O861"/>
    <mergeCell ref="O862:O865"/>
    <mergeCell ref="O866:O869"/>
    <mergeCell ref="O870:O873"/>
    <mergeCell ref="O874:O877"/>
    <mergeCell ref="O878:O881"/>
    <mergeCell ref="O746:O749"/>
    <mergeCell ref="O750:O753"/>
    <mergeCell ref="O754:O757"/>
    <mergeCell ref="O758:O761"/>
    <mergeCell ref="O762:O765"/>
    <mergeCell ref="O766:O769"/>
    <mergeCell ref="O770:O773"/>
    <mergeCell ref="O774:O777"/>
    <mergeCell ref="O778:O781"/>
    <mergeCell ref="O782:O785"/>
    <mergeCell ref="O786:O789"/>
    <mergeCell ref="O790:O793"/>
    <mergeCell ref="O794:O797"/>
    <mergeCell ref="O798:O801"/>
    <mergeCell ref="O802:O805"/>
    <mergeCell ref="O806:O809"/>
    <mergeCell ref="O810:O813"/>
    <mergeCell ref="O950:O953"/>
    <mergeCell ref="O954:O957"/>
    <mergeCell ref="O958:O961"/>
    <mergeCell ref="O962:O965"/>
    <mergeCell ref="O966:O969"/>
    <mergeCell ref="O970:O973"/>
    <mergeCell ref="O974:O977"/>
    <mergeCell ref="O978:O981"/>
    <mergeCell ref="O982:O985"/>
    <mergeCell ref="O986:O989"/>
    <mergeCell ref="O990:O993"/>
    <mergeCell ref="O994:O997"/>
    <mergeCell ref="O998:O1001"/>
    <mergeCell ref="O1002:O1005"/>
    <mergeCell ref="O1006:O1009"/>
    <mergeCell ref="O1010:O1013"/>
    <mergeCell ref="O1014:O1017"/>
    <mergeCell ref="O882:O885"/>
    <mergeCell ref="O886:O889"/>
    <mergeCell ref="O890:O893"/>
    <mergeCell ref="O894:O897"/>
    <mergeCell ref="O898:O901"/>
    <mergeCell ref="O902:O905"/>
    <mergeCell ref="O906:O909"/>
    <mergeCell ref="O910:O913"/>
    <mergeCell ref="O914:O917"/>
    <mergeCell ref="O918:O921"/>
    <mergeCell ref="O922:O925"/>
    <mergeCell ref="O926:O929"/>
    <mergeCell ref="O930:O933"/>
    <mergeCell ref="O934:O937"/>
    <mergeCell ref="O938:O941"/>
    <mergeCell ref="O942:O945"/>
    <mergeCell ref="O946:O949"/>
    <mergeCell ref="O1086:O1089"/>
    <mergeCell ref="O1090:O1093"/>
    <mergeCell ref="O1094:O1097"/>
    <mergeCell ref="O1098:O1101"/>
    <mergeCell ref="O1102:O1105"/>
    <mergeCell ref="O1106:O1109"/>
    <mergeCell ref="O1110:O1113"/>
    <mergeCell ref="O1114:O1117"/>
    <mergeCell ref="O1118:O1121"/>
    <mergeCell ref="O1122:O1125"/>
    <mergeCell ref="O1126:O1129"/>
    <mergeCell ref="O1130:O1133"/>
    <mergeCell ref="O1134:O1137"/>
    <mergeCell ref="O1138:O1141"/>
    <mergeCell ref="O1142:O1145"/>
    <mergeCell ref="O1146:O1149"/>
    <mergeCell ref="O1150:O1153"/>
    <mergeCell ref="O1018:O1021"/>
    <mergeCell ref="O1022:O1025"/>
    <mergeCell ref="O1026:O1029"/>
    <mergeCell ref="O1030:O1033"/>
    <mergeCell ref="O1034:O1037"/>
    <mergeCell ref="O1038:O1041"/>
    <mergeCell ref="O1042:O1045"/>
    <mergeCell ref="O1046:O1049"/>
    <mergeCell ref="O1050:O1053"/>
    <mergeCell ref="O1054:O1057"/>
    <mergeCell ref="O1058:O1061"/>
    <mergeCell ref="O1062:O1065"/>
    <mergeCell ref="O1066:O1069"/>
    <mergeCell ref="O1070:O1073"/>
    <mergeCell ref="O1074:O1077"/>
    <mergeCell ref="O1078:O1081"/>
    <mergeCell ref="O1082:O1085"/>
    <mergeCell ref="O1222:O1225"/>
    <mergeCell ref="O1226:O1229"/>
    <mergeCell ref="O1230:O1233"/>
    <mergeCell ref="O1234:O1237"/>
    <mergeCell ref="O1238:O1241"/>
    <mergeCell ref="O1242:O1245"/>
    <mergeCell ref="O1246:O1249"/>
    <mergeCell ref="O1250:O1253"/>
    <mergeCell ref="O1254:O1257"/>
    <mergeCell ref="O1258:O1261"/>
    <mergeCell ref="O1262:O1265"/>
    <mergeCell ref="O1266:O1269"/>
    <mergeCell ref="O1270:O1273"/>
    <mergeCell ref="O1274:O1277"/>
    <mergeCell ref="O1278:O1281"/>
    <mergeCell ref="O1282:O1285"/>
    <mergeCell ref="O1286:O1289"/>
    <mergeCell ref="O1154:O1157"/>
    <mergeCell ref="O1158:O1161"/>
    <mergeCell ref="O1162:O1165"/>
    <mergeCell ref="O1166:O1169"/>
    <mergeCell ref="O1170:O1173"/>
    <mergeCell ref="O1174:O1177"/>
    <mergeCell ref="O1178:O1181"/>
    <mergeCell ref="O1182:O1185"/>
    <mergeCell ref="O1186:O1189"/>
    <mergeCell ref="O1190:O1193"/>
    <mergeCell ref="O1194:O1197"/>
    <mergeCell ref="O1198:O1201"/>
    <mergeCell ref="O1202:O1205"/>
    <mergeCell ref="O1206:O1209"/>
    <mergeCell ref="O1210:O1213"/>
    <mergeCell ref="O1214:O1217"/>
    <mergeCell ref="O1218:O1221"/>
    <mergeCell ref="O1358:O1361"/>
    <mergeCell ref="O1362:O1365"/>
    <mergeCell ref="O1366:O1369"/>
    <mergeCell ref="O1370:O1373"/>
    <mergeCell ref="O1374:O1377"/>
    <mergeCell ref="O1378:O1381"/>
    <mergeCell ref="O1382:O1385"/>
    <mergeCell ref="O1386:O1389"/>
    <mergeCell ref="O1390:O1393"/>
    <mergeCell ref="O1394:O1397"/>
    <mergeCell ref="O1398:O1401"/>
    <mergeCell ref="O1402:O1405"/>
    <mergeCell ref="O1406:O1409"/>
    <mergeCell ref="O1410:O1413"/>
    <mergeCell ref="O1414:O1417"/>
    <mergeCell ref="O1418:O1421"/>
    <mergeCell ref="O1422:O1425"/>
    <mergeCell ref="O1290:O1293"/>
    <mergeCell ref="O1294:O1297"/>
    <mergeCell ref="O1298:O1301"/>
    <mergeCell ref="O1302:O1305"/>
    <mergeCell ref="O1306:O1309"/>
    <mergeCell ref="O1310:O1313"/>
    <mergeCell ref="O1314:O1317"/>
    <mergeCell ref="O1318:O1321"/>
    <mergeCell ref="O1322:O1325"/>
    <mergeCell ref="O1326:O1329"/>
    <mergeCell ref="O1330:O1333"/>
    <mergeCell ref="O1334:O1337"/>
    <mergeCell ref="O1338:O1341"/>
    <mergeCell ref="O1342:O1345"/>
    <mergeCell ref="O1346:O1349"/>
    <mergeCell ref="O1350:O1353"/>
    <mergeCell ref="O1354:O1357"/>
    <mergeCell ref="O1494:O1497"/>
    <mergeCell ref="O1498:O1501"/>
    <mergeCell ref="O1502:O1505"/>
    <mergeCell ref="O1506:O1509"/>
    <mergeCell ref="O1510:O1513"/>
    <mergeCell ref="O1514:O1517"/>
    <mergeCell ref="O1518:O1521"/>
    <mergeCell ref="O1522:O1525"/>
    <mergeCell ref="O1526:O1529"/>
    <mergeCell ref="O1530:O1533"/>
    <mergeCell ref="O1534:O1537"/>
    <mergeCell ref="O1538:O1541"/>
    <mergeCell ref="O1542:O1545"/>
    <mergeCell ref="O1546:O1549"/>
    <mergeCell ref="O1550:O1553"/>
    <mergeCell ref="O1554:O1557"/>
    <mergeCell ref="O1558:O1561"/>
    <mergeCell ref="O1426:O1429"/>
    <mergeCell ref="O1430:O1433"/>
    <mergeCell ref="O1434:O1437"/>
    <mergeCell ref="O1438:O1441"/>
    <mergeCell ref="O1442:O1445"/>
    <mergeCell ref="O1446:O1449"/>
    <mergeCell ref="O1450:O1453"/>
    <mergeCell ref="O1454:O1457"/>
    <mergeCell ref="O1458:O1461"/>
    <mergeCell ref="O1462:O1465"/>
    <mergeCell ref="O1466:O1469"/>
    <mergeCell ref="O1470:O1473"/>
    <mergeCell ref="O1474:O1477"/>
    <mergeCell ref="O1478:O1481"/>
    <mergeCell ref="O1482:O1485"/>
    <mergeCell ref="O1486:O1489"/>
    <mergeCell ref="O1490:O1493"/>
    <mergeCell ref="O1630:O1633"/>
    <mergeCell ref="O1634:O1637"/>
    <mergeCell ref="O1638:O1641"/>
    <mergeCell ref="O1642:O1645"/>
    <mergeCell ref="O1646:O1649"/>
    <mergeCell ref="O1650:O1653"/>
    <mergeCell ref="O1654:O1657"/>
    <mergeCell ref="O1658:O1661"/>
    <mergeCell ref="O1662:O1665"/>
    <mergeCell ref="O1666:O1669"/>
    <mergeCell ref="O1670:O1673"/>
    <mergeCell ref="O1674:O1677"/>
    <mergeCell ref="O1678:O1681"/>
    <mergeCell ref="O1682:O1685"/>
    <mergeCell ref="O1686:O1689"/>
    <mergeCell ref="O1690:O1693"/>
    <mergeCell ref="O1694:O1697"/>
    <mergeCell ref="O1562:O1565"/>
    <mergeCell ref="O1566:O1569"/>
    <mergeCell ref="O1570:O1573"/>
    <mergeCell ref="O1574:O1577"/>
    <mergeCell ref="O1578:O1581"/>
    <mergeCell ref="O1582:O1585"/>
    <mergeCell ref="O1586:O1589"/>
    <mergeCell ref="O1590:O1593"/>
    <mergeCell ref="O1594:O1597"/>
    <mergeCell ref="O1598:O1601"/>
    <mergeCell ref="O1602:O1605"/>
    <mergeCell ref="O1606:O1609"/>
    <mergeCell ref="O1610:O1613"/>
    <mergeCell ref="O1614:O1617"/>
    <mergeCell ref="O1618:O1621"/>
    <mergeCell ref="O1622:O1625"/>
    <mergeCell ref="O1626:O1629"/>
    <mergeCell ref="O1766:O1769"/>
    <mergeCell ref="O1770:O1773"/>
    <mergeCell ref="O1774:O1777"/>
    <mergeCell ref="O1778:O1781"/>
    <mergeCell ref="O1782:O1785"/>
    <mergeCell ref="O1786:O1789"/>
    <mergeCell ref="O1790:O1793"/>
    <mergeCell ref="O1794:O1797"/>
    <mergeCell ref="O1798:O1801"/>
    <mergeCell ref="O1802:O1805"/>
    <mergeCell ref="O1806:O1809"/>
    <mergeCell ref="O1810:O1813"/>
    <mergeCell ref="O1814:O1817"/>
    <mergeCell ref="O1818:O1821"/>
    <mergeCell ref="O1822:O1825"/>
    <mergeCell ref="O1826:O1829"/>
    <mergeCell ref="O1830:O1833"/>
    <mergeCell ref="O1698:O1701"/>
    <mergeCell ref="O1702:O1705"/>
    <mergeCell ref="O1706:O1709"/>
    <mergeCell ref="O1710:O1713"/>
    <mergeCell ref="O1714:O1717"/>
    <mergeCell ref="O1718:O1721"/>
    <mergeCell ref="O1722:O1725"/>
    <mergeCell ref="O1726:O1729"/>
    <mergeCell ref="O1730:O1733"/>
    <mergeCell ref="O1734:O1737"/>
    <mergeCell ref="O1738:O1741"/>
    <mergeCell ref="O1742:O1745"/>
    <mergeCell ref="O1746:O1749"/>
    <mergeCell ref="O1750:O1753"/>
    <mergeCell ref="O1754:O1757"/>
    <mergeCell ref="O1758:O1761"/>
    <mergeCell ref="O1762:O1765"/>
    <mergeCell ref="O1902:O1905"/>
    <mergeCell ref="O1906:O1909"/>
    <mergeCell ref="O1910:O1913"/>
    <mergeCell ref="O1914:O1917"/>
    <mergeCell ref="O1918:O1921"/>
    <mergeCell ref="O1922:O1925"/>
    <mergeCell ref="O1926:O1929"/>
    <mergeCell ref="O1930:O1933"/>
    <mergeCell ref="O1934:O1937"/>
    <mergeCell ref="O1938:O1941"/>
    <mergeCell ref="O1942:O1945"/>
    <mergeCell ref="O1946:O1949"/>
    <mergeCell ref="O1950:O1953"/>
    <mergeCell ref="O1954:O1957"/>
    <mergeCell ref="O1958:O1961"/>
    <mergeCell ref="O1962:O1965"/>
    <mergeCell ref="O1966:O1969"/>
    <mergeCell ref="O1834:O1837"/>
    <mergeCell ref="O1838:O1841"/>
    <mergeCell ref="O1842:O1845"/>
    <mergeCell ref="O1846:O1849"/>
    <mergeCell ref="O1850:O1853"/>
    <mergeCell ref="O1854:O1857"/>
    <mergeCell ref="O1858:O1861"/>
    <mergeCell ref="O1862:O1865"/>
    <mergeCell ref="O1866:O1869"/>
    <mergeCell ref="O1870:O1873"/>
    <mergeCell ref="O1874:O1877"/>
    <mergeCell ref="O1878:O1881"/>
    <mergeCell ref="O1882:O1885"/>
    <mergeCell ref="O1886:O1889"/>
    <mergeCell ref="O1890:O1893"/>
    <mergeCell ref="O1894:O1897"/>
    <mergeCell ref="O1898:O1901"/>
    <mergeCell ref="O2038:O2041"/>
    <mergeCell ref="O2042:O2045"/>
    <mergeCell ref="O2046:O2049"/>
    <mergeCell ref="O2050:O2053"/>
    <mergeCell ref="O2054:O2057"/>
    <mergeCell ref="O2058:O2061"/>
    <mergeCell ref="O2062:O2065"/>
    <mergeCell ref="O2066:O2069"/>
    <mergeCell ref="O2070:O2073"/>
    <mergeCell ref="O2074:O2077"/>
    <mergeCell ref="O2078:O2081"/>
    <mergeCell ref="O2082:O2085"/>
    <mergeCell ref="O2086:O2089"/>
    <mergeCell ref="O2090:O2093"/>
    <mergeCell ref="O2094:O2097"/>
    <mergeCell ref="O2098:O2101"/>
    <mergeCell ref="O2102:O2105"/>
    <mergeCell ref="O1970:O1973"/>
    <mergeCell ref="O1974:O1977"/>
    <mergeCell ref="O1978:O1981"/>
    <mergeCell ref="O1982:O1985"/>
    <mergeCell ref="O1986:O1989"/>
    <mergeCell ref="O1990:O1993"/>
    <mergeCell ref="O1994:O1997"/>
    <mergeCell ref="O1998:O2001"/>
    <mergeCell ref="O2002:O2005"/>
    <mergeCell ref="O2006:O2009"/>
    <mergeCell ref="O2010:O2013"/>
    <mergeCell ref="O2014:O2017"/>
    <mergeCell ref="O2018:O2021"/>
    <mergeCell ref="O2022:O2025"/>
    <mergeCell ref="O2026:O2029"/>
    <mergeCell ref="O2030:O2033"/>
    <mergeCell ref="O2034:O2037"/>
    <mergeCell ref="O2174:O2177"/>
    <mergeCell ref="O2178:O2181"/>
    <mergeCell ref="O2182:O2185"/>
    <mergeCell ref="O2186:O2189"/>
    <mergeCell ref="O2190:O2193"/>
    <mergeCell ref="O2194:O2197"/>
    <mergeCell ref="O2198:O2201"/>
    <mergeCell ref="O2202:O2205"/>
    <mergeCell ref="O2206:O2209"/>
    <mergeCell ref="O2210:O2213"/>
    <mergeCell ref="O2214:O2217"/>
    <mergeCell ref="O2218:O2221"/>
    <mergeCell ref="O2222:O2225"/>
    <mergeCell ref="O2226:O2229"/>
    <mergeCell ref="O2230:O2233"/>
    <mergeCell ref="O2234:O2237"/>
    <mergeCell ref="O2238:O2241"/>
    <mergeCell ref="O2106:O2109"/>
    <mergeCell ref="O2110:O2113"/>
    <mergeCell ref="O2114:O2117"/>
    <mergeCell ref="O2118:O2121"/>
    <mergeCell ref="O2122:O2125"/>
    <mergeCell ref="O2126:O2129"/>
    <mergeCell ref="O2130:O2133"/>
    <mergeCell ref="O2134:O2137"/>
    <mergeCell ref="O2138:O2141"/>
    <mergeCell ref="O2142:O2145"/>
    <mergeCell ref="O2146:O2149"/>
    <mergeCell ref="O2150:O2153"/>
    <mergeCell ref="O2154:O2157"/>
    <mergeCell ref="O2158:O2161"/>
    <mergeCell ref="O2162:O2165"/>
    <mergeCell ref="O2166:O2169"/>
    <mergeCell ref="O2170:O2173"/>
    <mergeCell ref="O2310:O2313"/>
    <mergeCell ref="O2314:O2317"/>
    <mergeCell ref="O2318:O2321"/>
    <mergeCell ref="O2322:O2325"/>
    <mergeCell ref="O2326:O2329"/>
    <mergeCell ref="O2330:O2333"/>
    <mergeCell ref="O2334:O2337"/>
    <mergeCell ref="O2338:O2341"/>
    <mergeCell ref="O2342:O2345"/>
    <mergeCell ref="O2346:O2349"/>
    <mergeCell ref="O2350:O2353"/>
    <mergeCell ref="O2354:O2357"/>
    <mergeCell ref="O2358:O2361"/>
    <mergeCell ref="O2362:O2365"/>
    <mergeCell ref="O2366:O2369"/>
    <mergeCell ref="O2370:O2373"/>
    <mergeCell ref="O2374:O2377"/>
    <mergeCell ref="O2242:O2245"/>
    <mergeCell ref="O2246:O2249"/>
    <mergeCell ref="O2250:O2253"/>
    <mergeCell ref="O2254:O2257"/>
    <mergeCell ref="O2258:O2261"/>
    <mergeCell ref="O2262:O2265"/>
    <mergeCell ref="O2266:O2269"/>
    <mergeCell ref="O2270:O2273"/>
    <mergeCell ref="O2274:O2277"/>
    <mergeCell ref="O2278:O2281"/>
    <mergeCell ref="O2282:O2285"/>
    <mergeCell ref="O2286:O2289"/>
    <mergeCell ref="O2290:O2293"/>
    <mergeCell ref="O2294:O2297"/>
    <mergeCell ref="O2298:O2301"/>
    <mergeCell ref="O2302:O2305"/>
    <mergeCell ref="O2306:O2309"/>
    <mergeCell ref="O2446:O2449"/>
    <mergeCell ref="O2450:O2453"/>
    <mergeCell ref="O2454:O2457"/>
    <mergeCell ref="O2458:O2461"/>
    <mergeCell ref="O2462:O2465"/>
    <mergeCell ref="O2466:O2469"/>
    <mergeCell ref="O2470:O2473"/>
    <mergeCell ref="O2474:O2477"/>
    <mergeCell ref="O2478:O2481"/>
    <mergeCell ref="O2482:O2485"/>
    <mergeCell ref="O2486:O2489"/>
    <mergeCell ref="O2490:O2493"/>
    <mergeCell ref="O2494:O2497"/>
    <mergeCell ref="O2498:O2501"/>
    <mergeCell ref="O2502:O2505"/>
    <mergeCell ref="O2506:O2509"/>
    <mergeCell ref="O2510:O2513"/>
    <mergeCell ref="O2378:O2381"/>
    <mergeCell ref="O2382:O2385"/>
    <mergeCell ref="O2386:O2389"/>
    <mergeCell ref="O2390:O2393"/>
    <mergeCell ref="O2394:O2397"/>
    <mergeCell ref="O2398:O2401"/>
    <mergeCell ref="O2402:O2405"/>
    <mergeCell ref="O2406:O2409"/>
    <mergeCell ref="O2410:O2413"/>
    <mergeCell ref="O2414:O2417"/>
    <mergeCell ref="O2418:O2421"/>
    <mergeCell ref="O2422:O2425"/>
    <mergeCell ref="O2426:O2429"/>
    <mergeCell ref="O2430:O2433"/>
    <mergeCell ref="O2434:O2437"/>
    <mergeCell ref="O2438:O2441"/>
    <mergeCell ref="O2442:O2445"/>
    <mergeCell ref="O2582:O2585"/>
    <mergeCell ref="O2586:O2589"/>
    <mergeCell ref="O2590:O2593"/>
    <mergeCell ref="O2594:O2597"/>
    <mergeCell ref="O2598:O2601"/>
    <mergeCell ref="O2602:O2605"/>
    <mergeCell ref="O2606:O2609"/>
    <mergeCell ref="O2610:O2613"/>
    <mergeCell ref="O2614:O2617"/>
    <mergeCell ref="O2618:O2621"/>
    <mergeCell ref="O2622:O2625"/>
    <mergeCell ref="O2626:O2629"/>
    <mergeCell ref="O2630:O2633"/>
    <mergeCell ref="O2634:O2637"/>
    <mergeCell ref="O2638:O2641"/>
    <mergeCell ref="O2642:O2645"/>
    <mergeCell ref="O2646:O2649"/>
    <mergeCell ref="O2514:O2517"/>
    <mergeCell ref="O2518:O2521"/>
    <mergeCell ref="O2522:O2525"/>
    <mergeCell ref="O2526:O2529"/>
    <mergeCell ref="O2530:O2533"/>
    <mergeCell ref="O2534:O2537"/>
    <mergeCell ref="O2538:O2541"/>
    <mergeCell ref="O2542:O2545"/>
    <mergeCell ref="O2546:O2549"/>
    <mergeCell ref="O2550:O2553"/>
    <mergeCell ref="O2554:O2557"/>
    <mergeCell ref="O2558:O2561"/>
    <mergeCell ref="O2562:O2565"/>
    <mergeCell ref="O2566:O2569"/>
    <mergeCell ref="O2570:O2573"/>
    <mergeCell ref="O2574:O2577"/>
    <mergeCell ref="O2578:O2581"/>
    <mergeCell ref="O2718:O2721"/>
    <mergeCell ref="O2722:O2725"/>
    <mergeCell ref="O2726:O2729"/>
    <mergeCell ref="O2730:O2733"/>
    <mergeCell ref="O2734:O2737"/>
    <mergeCell ref="O2738:O2741"/>
    <mergeCell ref="O2742:O2745"/>
    <mergeCell ref="O2746:O2749"/>
    <mergeCell ref="O2750:O2753"/>
    <mergeCell ref="O2754:O2757"/>
    <mergeCell ref="O2758:O2761"/>
    <mergeCell ref="O2762:O2765"/>
    <mergeCell ref="O2766:O2769"/>
    <mergeCell ref="O2770:O2773"/>
    <mergeCell ref="O2774:O2777"/>
    <mergeCell ref="O2778:O2781"/>
    <mergeCell ref="O2782:O2785"/>
    <mergeCell ref="O2650:O2653"/>
    <mergeCell ref="O2654:O2657"/>
    <mergeCell ref="O2658:O2661"/>
    <mergeCell ref="O2662:O2665"/>
    <mergeCell ref="O2666:O2669"/>
    <mergeCell ref="O2670:O2673"/>
    <mergeCell ref="O2674:O2677"/>
    <mergeCell ref="O2678:O2681"/>
    <mergeCell ref="O2682:O2685"/>
    <mergeCell ref="O2686:O2689"/>
    <mergeCell ref="O2690:O2693"/>
    <mergeCell ref="O2694:O2697"/>
    <mergeCell ref="O2698:O2701"/>
    <mergeCell ref="O2702:O2705"/>
    <mergeCell ref="O2706:O2709"/>
    <mergeCell ref="O2710:O2713"/>
    <mergeCell ref="O2714:O2717"/>
    <mergeCell ref="O2982:O2985"/>
    <mergeCell ref="O2986:O2989"/>
    <mergeCell ref="O2854:O2857"/>
    <mergeCell ref="O2858:O2861"/>
    <mergeCell ref="O2862:O2865"/>
    <mergeCell ref="O2866:O2869"/>
    <mergeCell ref="O2870:O2873"/>
    <mergeCell ref="O2874:O2877"/>
    <mergeCell ref="O2878:O2881"/>
    <mergeCell ref="O2882:O2885"/>
    <mergeCell ref="O2886:O2889"/>
    <mergeCell ref="O2890:O2893"/>
    <mergeCell ref="O2894:O2897"/>
    <mergeCell ref="O2898:O2901"/>
    <mergeCell ref="O2902:O2905"/>
    <mergeCell ref="O2906:O2909"/>
    <mergeCell ref="O2910:O2913"/>
    <mergeCell ref="O2914:O2917"/>
    <mergeCell ref="O2918:O2921"/>
    <mergeCell ref="O2786:O2789"/>
    <mergeCell ref="O2790:O2793"/>
    <mergeCell ref="O2794:O2797"/>
    <mergeCell ref="O2798:O2801"/>
    <mergeCell ref="O2802:O2805"/>
    <mergeCell ref="O2806:O2809"/>
    <mergeCell ref="O2810:O2813"/>
    <mergeCell ref="O2814:O2817"/>
    <mergeCell ref="O2818:O2821"/>
    <mergeCell ref="O2822:O2825"/>
    <mergeCell ref="O2826:O2829"/>
    <mergeCell ref="O2830:O2833"/>
    <mergeCell ref="O2834:O2837"/>
    <mergeCell ref="O2838:O2841"/>
    <mergeCell ref="O2842:O2845"/>
    <mergeCell ref="O2846:O2849"/>
    <mergeCell ref="O2850:O2853"/>
    <mergeCell ref="N126:N129"/>
    <mergeCell ref="N130:N133"/>
    <mergeCell ref="N134:N137"/>
    <mergeCell ref="N138:N141"/>
    <mergeCell ref="N142:N145"/>
    <mergeCell ref="N146:N149"/>
    <mergeCell ref="N150:N153"/>
    <mergeCell ref="N154:N157"/>
    <mergeCell ref="N158:N161"/>
    <mergeCell ref="N162:N165"/>
    <mergeCell ref="N166:N169"/>
    <mergeCell ref="N170:N173"/>
    <mergeCell ref="N174:N177"/>
    <mergeCell ref="N178:N181"/>
    <mergeCell ref="N182:N185"/>
    <mergeCell ref="N186:N189"/>
    <mergeCell ref="N190:N193"/>
    <mergeCell ref="O2990:O2993"/>
    <mergeCell ref="O2994:O2997"/>
    <mergeCell ref="O2998:O3001"/>
    <mergeCell ref="N10:N13"/>
    <mergeCell ref="N14:N17"/>
    <mergeCell ref="N18:N21"/>
    <mergeCell ref="N22:N25"/>
    <mergeCell ref="N26:N29"/>
    <mergeCell ref="N30:N33"/>
    <mergeCell ref="N34:N37"/>
    <mergeCell ref="N38:N41"/>
    <mergeCell ref="N42:N45"/>
    <mergeCell ref="N46:N49"/>
    <mergeCell ref="N50:N53"/>
    <mergeCell ref="N54:N57"/>
    <mergeCell ref="N58:N61"/>
    <mergeCell ref="N62:N65"/>
    <mergeCell ref="N66:N69"/>
    <mergeCell ref="N70:N73"/>
    <mergeCell ref="N74:N77"/>
    <mergeCell ref="N78:N81"/>
    <mergeCell ref="N82:N85"/>
    <mergeCell ref="N86:N89"/>
    <mergeCell ref="N90:N93"/>
    <mergeCell ref="N94:N97"/>
    <mergeCell ref="N98:N101"/>
    <mergeCell ref="N102:N105"/>
    <mergeCell ref="N106:N109"/>
    <mergeCell ref="N110:N113"/>
    <mergeCell ref="N114:N117"/>
    <mergeCell ref="N118:N121"/>
    <mergeCell ref="N122:N125"/>
    <mergeCell ref="O2922:O2925"/>
    <mergeCell ref="O2926:O2929"/>
    <mergeCell ref="O2930:O2933"/>
    <mergeCell ref="O2934:O2937"/>
    <mergeCell ref="O2938:O2941"/>
    <mergeCell ref="O2942:O2945"/>
    <mergeCell ref="O2946:O2949"/>
    <mergeCell ref="O2950:O2953"/>
    <mergeCell ref="O2954:O2957"/>
    <mergeCell ref="O2958:O2961"/>
    <mergeCell ref="O2962:O2965"/>
    <mergeCell ref="O2966:O2969"/>
    <mergeCell ref="O2970:O2973"/>
    <mergeCell ref="O2974:O2977"/>
    <mergeCell ref="O2978:O2981"/>
    <mergeCell ref="N262:N265"/>
    <mergeCell ref="N266:N269"/>
    <mergeCell ref="N270:N273"/>
    <mergeCell ref="N274:N277"/>
    <mergeCell ref="N278:N281"/>
    <mergeCell ref="N282:N285"/>
    <mergeCell ref="N286:N289"/>
    <mergeCell ref="N290:N293"/>
    <mergeCell ref="N294:N297"/>
    <mergeCell ref="N298:N301"/>
    <mergeCell ref="N302:N305"/>
    <mergeCell ref="N306:N309"/>
    <mergeCell ref="N310:N313"/>
    <mergeCell ref="N314:N317"/>
    <mergeCell ref="N318:N321"/>
    <mergeCell ref="N322:N325"/>
    <mergeCell ref="N326:N329"/>
    <mergeCell ref="N194:N197"/>
    <mergeCell ref="N198:N201"/>
    <mergeCell ref="N202:N205"/>
    <mergeCell ref="N206:N209"/>
    <mergeCell ref="N210:N213"/>
    <mergeCell ref="N214:N217"/>
    <mergeCell ref="N218:N221"/>
    <mergeCell ref="N222:N225"/>
    <mergeCell ref="N226:N229"/>
    <mergeCell ref="N230:N233"/>
    <mergeCell ref="N234:N237"/>
    <mergeCell ref="N238:N241"/>
    <mergeCell ref="N242:N245"/>
    <mergeCell ref="N246:N249"/>
    <mergeCell ref="N250:N253"/>
    <mergeCell ref="N254:N257"/>
    <mergeCell ref="N258:N261"/>
    <mergeCell ref="N398:N401"/>
    <mergeCell ref="N402:N405"/>
    <mergeCell ref="N406:N409"/>
    <mergeCell ref="N410:N413"/>
    <mergeCell ref="N414:N417"/>
    <mergeCell ref="N418:N421"/>
    <mergeCell ref="N422:N425"/>
    <mergeCell ref="N426:N429"/>
    <mergeCell ref="N430:N433"/>
    <mergeCell ref="N434:N437"/>
    <mergeCell ref="N438:N441"/>
    <mergeCell ref="N442:N445"/>
    <mergeCell ref="N446:N449"/>
    <mergeCell ref="N450:N453"/>
    <mergeCell ref="N454:N457"/>
    <mergeCell ref="N458:N461"/>
    <mergeCell ref="N462:N465"/>
    <mergeCell ref="N330:N333"/>
    <mergeCell ref="N334:N337"/>
    <mergeCell ref="N338:N341"/>
    <mergeCell ref="N342:N345"/>
    <mergeCell ref="N346:N349"/>
    <mergeCell ref="N350:N353"/>
    <mergeCell ref="N354:N357"/>
    <mergeCell ref="N358:N361"/>
    <mergeCell ref="N362:N365"/>
    <mergeCell ref="N366:N369"/>
    <mergeCell ref="N370:N373"/>
    <mergeCell ref="N374:N377"/>
    <mergeCell ref="N378:N381"/>
    <mergeCell ref="N382:N385"/>
    <mergeCell ref="N386:N389"/>
    <mergeCell ref="N390:N393"/>
    <mergeCell ref="N394:N397"/>
    <mergeCell ref="N534:N537"/>
    <mergeCell ref="N538:N541"/>
    <mergeCell ref="N542:N545"/>
    <mergeCell ref="N546:N549"/>
    <mergeCell ref="N550:N553"/>
    <mergeCell ref="N554:N557"/>
    <mergeCell ref="N558:N561"/>
    <mergeCell ref="N562:N565"/>
    <mergeCell ref="N566:N569"/>
    <mergeCell ref="N570:N573"/>
    <mergeCell ref="N574:N577"/>
    <mergeCell ref="N578:N581"/>
    <mergeCell ref="N582:N585"/>
    <mergeCell ref="N586:N589"/>
    <mergeCell ref="N590:N593"/>
    <mergeCell ref="N594:N597"/>
    <mergeCell ref="N598:N601"/>
    <mergeCell ref="N466:N469"/>
    <mergeCell ref="N470:N473"/>
    <mergeCell ref="N474:N477"/>
    <mergeCell ref="N478:N481"/>
    <mergeCell ref="N482:N485"/>
    <mergeCell ref="N486:N489"/>
    <mergeCell ref="N490:N493"/>
    <mergeCell ref="N494:N497"/>
    <mergeCell ref="N498:N501"/>
    <mergeCell ref="N502:N505"/>
    <mergeCell ref="N506:N509"/>
    <mergeCell ref="N510:N513"/>
    <mergeCell ref="N514:N517"/>
    <mergeCell ref="N518:N521"/>
    <mergeCell ref="N522:N525"/>
    <mergeCell ref="N526:N529"/>
    <mergeCell ref="N530:N533"/>
    <mergeCell ref="N670:N673"/>
    <mergeCell ref="N674:N677"/>
    <mergeCell ref="N678:N681"/>
    <mergeCell ref="N682:N685"/>
    <mergeCell ref="N686:N689"/>
    <mergeCell ref="N690:N693"/>
    <mergeCell ref="N694:N697"/>
    <mergeCell ref="N698:N701"/>
    <mergeCell ref="N702:N705"/>
    <mergeCell ref="N706:N709"/>
    <mergeCell ref="N710:N713"/>
    <mergeCell ref="N714:N717"/>
    <mergeCell ref="N718:N721"/>
    <mergeCell ref="N722:N725"/>
    <mergeCell ref="N726:N729"/>
    <mergeCell ref="N730:N733"/>
    <mergeCell ref="N734:N737"/>
    <mergeCell ref="N602:N605"/>
    <mergeCell ref="N606:N609"/>
    <mergeCell ref="N610:N613"/>
    <mergeCell ref="N614:N617"/>
    <mergeCell ref="N618:N621"/>
    <mergeCell ref="N622:N625"/>
    <mergeCell ref="N626:N629"/>
    <mergeCell ref="N630:N633"/>
    <mergeCell ref="N634:N637"/>
    <mergeCell ref="N638:N641"/>
    <mergeCell ref="N642:N645"/>
    <mergeCell ref="N646:N649"/>
    <mergeCell ref="N650:N653"/>
    <mergeCell ref="N654:N657"/>
    <mergeCell ref="N658:N661"/>
    <mergeCell ref="N662:N665"/>
    <mergeCell ref="N666:N669"/>
    <mergeCell ref="N806:N809"/>
    <mergeCell ref="N810:N813"/>
    <mergeCell ref="N814:N817"/>
    <mergeCell ref="N818:N821"/>
    <mergeCell ref="N822:N825"/>
    <mergeCell ref="N826:N829"/>
    <mergeCell ref="N830:N833"/>
    <mergeCell ref="N834:N837"/>
    <mergeCell ref="N838:N841"/>
    <mergeCell ref="N842:N845"/>
    <mergeCell ref="N846:N849"/>
    <mergeCell ref="N850:N853"/>
    <mergeCell ref="N854:N857"/>
    <mergeCell ref="N858:N861"/>
    <mergeCell ref="N862:N865"/>
    <mergeCell ref="N866:N869"/>
    <mergeCell ref="N870:N873"/>
    <mergeCell ref="N738:N741"/>
    <mergeCell ref="N742:N745"/>
    <mergeCell ref="N746:N749"/>
    <mergeCell ref="N750:N753"/>
    <mergeCell ref="N754:N757"/>
    <mergeCell ref="N758:N761"/>
    <mergeCell ref="N762:N765"/>
    <mergeCell ref="N766:N769"/>
    <mergeCell ref="N770:N773"/>
    <mergeCell ref="N774:N777"/>
    <mergeCell ref="N778:N781"/>
    <mergeCell ref="N782:N785"/>
    <mergeCell ref="N786:N789"/>
    <mergeCell ref="N790:N793"/>
    <mergeCell ref="N794:N797"/>
    <mergeCell ref="N798:N801"/>
    <mergeCell ref="N802:N805"/>
    <mergeCell ref="N942:N945"/>
    <mergeCell ref="N946:N949"/>
    <mergeCell ref="N950:N953"/>
    <mergeCell ref="N954:N957"/>
    <mergeCell ref="N958:N961"/>
    <mergeCell ref="N962:N965"/>
    <mergeCell ref="N966:N969"/>
    <mergeCell ref="N970:N973"/>
    <mergeCell ref="N974:N977"/>
    <mergeCell ref="N978:N981"/>
    <mergeCell ref="N982:N985"/>
    <mergeCell ref="N986:N989"/>
    <mergeCell ref="N990:N993"/>
    <mergeCell ref="N994:N997"/>
    <mergeCell ref="N998:N1001"/>
    <mergeCell ref="N1002:N1005"/>
    <mergeCell ref="N1006:N1009"/>
    <mergeCell ref="N874:N877"/>
    <mergeCell ref="N878:N881"/>
    <mergeCell ref="N882:N885"/>
    <mergeCell ref="N886:N889"/>
    <mergeCell ref="N890:N893"/>
    <mergeCell ref="N894:N897"/>
    <mergeCell ref="N898:N901"/>
    <mergeCell ref="N902:N905"/>
    <mergeCell ref="N906:N909"/>
    <mergeCell ref="N910:N913"/>
    <mergeCell ref="N914:N917"/>
    <mergeCell ref="N918:N921"/>
    <mergeCell ref="N922:N925"/>
    <mergeCell ref="N926:N929"/>
    <mergeCell ref="N930:N933"/>
    <mergeCell ref="N934:N937"/>
    <mergeCell ref="N938:N941"/>
    <mergeCell ref="N1078:N1081"/>
    <mergeCell ref="N1082:N1085"/>
    <mergeCell ref="N1086:N1089"/>
    <mergeCell ref="N1090:N1093"/>
    <mergeCell ref="N1094:N1097"/>
    <mergeCell ref="N1098:N1101"/>
    <mergeCell ref="N1102:N1105"/>
    <mergeCell ref="N1106:N1109"/>
    <mergeCell ref="N1110:N1113"/>
    <mergeCell ref="N1114:N1117"/>
    <mergeCell ref="N1118:N1121"/>
    <mergeCell ref="N1122:N1125"/>
    <mergeCell ref="N1126:N1129"/>
    <mergeCell ref="N1130:N1133"/>
    <mergeCell ref="N1134:N1137"/>
    <mergeCell ref="N1138:N1141"/>
    <mergeCell ref="N1142:N1145"/>
    <mergeCell ref="N1010:N1013"/>
    <mergeCell ref="N1014:N1017"/>
    <mergeCell ref="N1018:N1021"/>
    <mergeCell ref="N1022:N1025"/>
    <mergeCell ref="N1026:N1029"/>
    <mergeCell ref="N1030:N1033"/>
    <mergeCell ref="N1034:N1037"/>
    <mergeCell ref="N1038:N1041"/>
    <mergeCell ref="N1042:N1045"/>
    <mergeCell ref="N1046:N1049"/>
    <mergeCell ref="N1050:N1053"/>
    <mergeCell ref="N1054:N1057"/>
    <mergeCell ref="N1058:N1061"/>
    <mergeCell ref="N1062:N1065"/>
    <mergeCell ref="N1066:N1069"/>
    <mergeCell ref="N1070:N1073"/>
    <mergeCell ref="N1074:N1077"/>
    <mergeCell ref="N1214:N1217"/>
    <mergeCell ref="N1218:N1221"/>
    <mergeCell ref="N1222:N1225"/>
    <mergeCell ref="N1226:N1229"/>
    <mergeCell ref="N1230:N1233"/>
    <mergeCell ref="N1234:N1237"/>
    <mergeCell ref="N1238:N1241"/>
    <mergeCell ref="N1242:N1245"/>
    <mergeCell ref="N1246:N1249"/>
    <mergeCell ref="N1250:N1253"/>
    <mergeCell ref="N1254:N1257"/>
    <mergeCell ref="N1258:N1261"/>
    <mergeCell ref="N1262:N1265"/>
    <mergeCell ref="N1266:N1269"/>
    <mergeCell ref="N1270:N1273"/>
    <mergeCell ref="N1274:N1277"/>
    <mergeCell ref="N1278:N1281"/>
    <mergeCell ref="N1146:N1149"/>
    <mergeCell ref="N1150:N1153"/>
    <mergeCell ref="N1154:N1157"/>
    <mergeCell ref="N1158:N1161"/>
    <mergeCell ref="N1162:N1165"/>
    <mergeCell ref="N1166:N1169"/>
    <mergeCell ref="N1170:N1173"/>
    <mergeCell ref="N1174:N1177"/>
    <mergeCell ref="N1178:N1181"/>
    <mergeCell ref="N1182:N1185"/>
    <mergeCell ref="N1186:N1189"/>
    <mergeCell ref="N1190:N1193"/>
    <mergeCell ref="N1194:N1197"/>
    <mergeCell ref="N1198:N1201"/>
    <mergeCell ref="N1202:N1205"/>
    <mergeCell ref="N1206:N1209"/>
    <mergeCell ref="N1210:N1213"/>
    <mergeCell ref="N1350:N1353"/>
    <mergeCell ref="N1354:N1357"/>
    <mergeCell ref="N1358:N1361"/>
    <mergeCell ref="N1362:N1365"/>
    <mergeCell ref="N1366:N1369"/>
    <mergeCell ref="N1370:N1373"/>
    <mergeCell ref="N1374:N1377"/>
    <mergeCell ref="N1378:N1381"/>
    <mergeCell ref="N1382:N1385"/>
    <mergeCell ref="N1386:N1389"/>
    <mergeCell ref="N1390:N1393"/>
    <mergeCell ref="N1394:N1397"/>
    <mergeCell ref="N1398:N1401"/>
    <mergeCell ref="N1402:N1405"/>
    <mergeCell ref="N1406:N1409"/>
    <mergeCell ref="N1410:N1413"/>
    <mergeCell ref="N1414:N1417"/>
    <mergeCell ref="N1282:N1285"/>
    <mergeCell ref="N1286:N1289"/>
    <mergeCell ref="N1290:N1293"/>
    <mergeCell ref="N1294:N1297"/>
    <mergeCell ref="N1298:N1301"/>
    <mergeCell ref="N1302:N1305"/>
    <mergeCell ref="N1306:N1309"/>
    <mergeCell ref="N1310:N1313"/>
    <mergeCell ref="N1314:N1317"/>
    <mergeCell ref="N1318:N1321"/>
    <mergeCell ref="N1322:N1325"/>
    <mergeCell ref="N1326:N1329"/>
    <mergeCell ref="N1330:N1333"/>
    <mergeCell ref="N1334:N1337"/>
    <mergeCell ref="N1338:N1341"/>
    <mergeCell ref="N1342:N1345"/>
    <mergeCell ref="N1346:N1349"/>
    <mergeCell ref="N1486:N1489"/>
    <mergeCell ref="N1490:N1493"/>
    <mergeCell ref="N1494:N1497"/>
    <mergeCell ref="N1498:N1501"/>
    <mergeCell ref="N1502:N1505"/>
    <mergeCell ref="N1506:N1509"/>
    <mergeCell ref="N1510:N1513"/>
    <mergeCell ref="N1514:N1517"/>
    <mergeCell ref="N1518:N1521"/>
    <mergeCell ref="N1522:N1525"/>
    <mergeCell ref="N1526:N1529"/>
    <mergeCell ref="N1530:N1533"/>
    <mergeCell ref="N1534:N1537"/>
    <mergeCell ref="N1538:N1541"/>
    <mergeCell ref="N1542:N1545"/>
    <mergeCell ref="N1546:N1549"/>
    <mergeCell ref="N1550:N1553"/>
    <mergeCell ref="N1418:N1421"/>
    <mergeCell ref="N1422:N1425"/>
    <mergeCell ref="N1426:N1429"/>
    <mergeCell ref="N1430:N1433"/>
    <mergeCell ref="N1434:N1437"/>
    <mergeCell ref="N1438:N1441"/>
    <mergeCell ref="N1442:N1445"/>
    <mergeCell ref="N1446:N1449"/>
    <mergeCell ref="N1450:N1453"/>
    <mergeCell ref="N1454:N1457"/>
    <mergeCell ref="N1458:N1461"/>
    <mergeCell ref="N1462:N1465"/>
    <mergeCell ref="N1466:N1469"/>
    <mergeCell ref="N1470:N1473"/>
    <mergeCell ref="N1474:N1477"/>
    <mergeCell ref="N1478:N1481"/>
    <mergeCell ref="N1482:N1485"/>
    <mergeCell ref="N1622:N1625"/>
    <mergeCell ref="N1626:N1629"/>
    <mergeCell ref="N1630:N1633"/>
    <mergeCell ref="N1634:N1637"/>
    <mergeCell ref="N1638:N1641"/>
    <mergeCell ref="N1642:N1645"/>
    <mergeCell ref="N1646:N1649"/>
    <mergeCell ref="N1650:N1653"/>
    <mergeCell ref="N1654:N1657"/>
    <mergeCell ref="N1658:N1661"/>
    <mergeCell ref="N1662:N1665"/>
    <mergeCell ref="N1666:N1669"/>
    <mergeCell ref="N1670:N1673"/>
    <mergeCell ref="N1674:N1677"/>
    <mergeCell ref="N1678:N1681"/>
    <mergeCell ref="N1682:N1685"/>
    <mergeCell ref="N1686:N1689"/>
    <mergeCell ref="N1554:N1557"/>
    <mergeCell ref="N1558:N1561"/>
    <mergeCell ref="N1562:N1565"/>
    <mergeCell ref="N1566:N1569"/>
    <mergeCell ref="N1570:N1573"/>
    <mergeCell ref="N1574:N1577"/>
    <mergeCell ref="N1578:N1581"/>
    <mergeCell ref="N1582:N1585"/>
    <mergeCell ref="N1586:N1589"/>
    <mergeCell ref="N1590:N1593"/>
    <mergeCell ref="N1594:N1597"/>
    <mergeCell ref="N1598:N1601"/>
    <mergeCell ref="N1602:N1605"/>
    <mergeCell ref="N1606:N1609"/>
    <mergeCell ref="N1610:N1613"/>
    <mergeCell ref="N1614:N1617"/>
    <mergeCell ref="N1618:N1621"/>
    <mergeCell ref="N1758:N1761"/>
    <mergeCell ref="N1762:N1765"/>
    <mergeCell ref="N1766:N1769"/>
    <mergeCell ref="N1770:N1773"/>
    <mergeCell ref="N1774:N1777"/>
    <mergeCell ref="N1778:N1781"/>
    <mergeCell ref="N1782:N1785"/>
    <mergeCell ref="N1786:N1789"/>
    <mergeCell ref="N1790:N1793"/>
    <mergeCell ref="N1794:N1797"/>
    <mergeCell ref="N1798:N1801"/>
    <mergeCell ref="N1802:N1805"/>
    <mergeCell ref="N1806:N1809"/>
    <mergeCell ref="N1810:N1813"/>
    <mergeCell ref="N1814:N1817"/>
    <mergeCell ref="N1818:N1821"/>
    <mergeCell ref="N1822:N1825"/>
    <mergeCell ref="N1690:N1693"/>
    <mergeCell ref="N1694:N1697"/>
    <mergeCell ref="N1698:N1701"/>
    <mergeCell ref="N1702:N1705"/>
    <mergeCell ref="N1706:N1709"/>
    <mergeCell ref="N1710:N1713"/>
    <mergeCell ref="N1714:N1717"/>
    <mergeCell ref="N1718:N1721"/>
    <mergeCell ref="N1722:N1725"/>
    <mergeCell ref="N1726:N1729"/>
    <mergeCell ref="N1730:N1733"/>
    <mergeCell ref="N1734:N1737"/>
    <mergeCell ref="N1738:N1741"/>
    <mergeCell ref="N1742:N1745"/>
    <mergeCell ref="N1746:N1749"/>
    <mergeCell ref="N1750:N1753"/>
    <mergeCell ref="N1754:N1757"/>
    <mergeCell ref="N1894:N1897"/>
    <mergeCell ref="N1898:N1901"/>
    <mergeCell ref="N1902:N1905"/>
    <mergeCell ref="N1906:N1909"/>
    <mergeCell ref="N1910:N1913"/>
    <mergeCell ref="N1914:N1917"/>
    <mergeCell ref="N1918:N1921"/>
    <mergeCell ref="N1922:N1925"/>
    <mergeCell ref="N1926:N1929"/>
    <mergeCell ref="N1930:N1933"/>
    <mergeCell ref="N1934:N1937"/>
    <mergeCell ref="N1938:N1941"/>
    <mergeCell ref="N1942:N1945"/>
    <mergeCell ref="N1946:N1949"/>
    <mergeCell ref="N1950:N1953"/>
    <mergeCell ref="N1954:N1957"/>
    <mergeCell ref="N1958:N1961"/>
    <mergeCell ref="N1826:N1829"/>
    <mergeCell ref="N1830:N1833"/>
    <mergeCell ref="N1834:N1837"/>
    <mergeCell ref="N1838:N1841"/>
    <mergeCell ref="N1842:N1845"/>
    <mergeCell ref="N1846:N1849"/>
    <mergeCell ref="N1850:N1853"/>
    <mergeCell ref="N1854:N1857"/>
    <mergeCell ref="N1858:N1861"/>
    <mergeCell ref="N1862:N1865"/>
    <mergeCell ref="N1866:N1869"/>
    <mergeCell ref="N1870:N1873"/>
    <mergeCell ref="N1874:N1877"/>
    <mergeCell ref="N1878:N1881"/>
    <mergeCell ref="N1882:N1885"/>
    <mergeCell ref="N1886:N1889"/>
    <mergeCell ref="N1890:N1893"/>
    <mergeCell ref="N2030:N2033"/>
    <mergeCell ref="N2034:N2037"/>
    <mergeCell ref="N2038:N2041"/>
    <mergeCell ref="N2042:N2045"/>
    <mergeCell ref="N2046:N2049"/>
    <mergeCell ref="N2050:N2053"/>
    <mergeCell ref="N2054:N2057"/>
    <mergeCell ref="N2058:N2061"/>
    <mergeCell ref="N2062:N2065"/>
    <mergeCell ref="N2066:N2069"/>
    <mergeCell ref="N2070:N2073"/>
    <mergeCell ref="N2074:N2077"/>
    <mergeCell ref="N2078:N2081"/>
    <mergeCell ref="N2082:N2085"/>
    <mergeCell ref="N2086:N2089"/>
    <mergeCell ref="N2090:N2093"/>
    <mergeCell ref="N2094:N2097"/>
    <mergeCell ref="N1962:N1965"/>
    <mergeCell ref="N1966:N1969"/>
    <mergeCell ref="N1970:N1973"/>
    <mergeCell ref="N1974:N1977"/>
    <mergeCell ref="N1978:N1981"/>
    <mergeCell ref="N1982:N1985"/>
    <mergeCell ref="N1986:N1989"/>
    <mergeCell ref="N1990:N1993"/>
    <mergeCell ref="N1994:N1997"/>
    <mergeCell ref="N1998:N2001"/>
    <mergeCell ref="N2002:N2005"/>
    <mergeCell ref="N2006:N2009"/>
    <mergeCell ref="N2010:N2013"/>
    <mergeCell ref="N2014:N2017"/>
    <mergeCell ref="N2018:N2021"/>
    <mergeCell ref="N2022:N2025"/>
    <mergeCell ref="N2026:N2029"/>
    <mergeCell ref="N2166:N2169"/>
    <mergeCell ref="N2170:N2173"/>
    <mergeCell ref="N2174:N2177"/>
    <mergeCell ref="N2178:N2181"/>
    <mergeCell ref="N2182:N2185"/>
    <mergeCell ref="N2186:N2189"/>
    <mergeCell ref="N2190:N2193"/>
    <mergeCell ref="N2194:N2197"/>
    <mergeCell ref="N2198:N2201"/>
    <mergeCell ref="N2202:N2205"/>
    <mergeCell ref="N2206:N2209"/>
    <mergeCell ref="N2210:N2213"/>
    <mergeCell ref="N2214:N2217"/>
    <mergeCell ref="N2218:N2221"/>
    <mergeCell ref="N2222:N2225"/>
    <mergeCell ref="N2226:N2229"/>
    <mergeCell ref="N2230:N2233"/>
    <mergeCell ref="N2098:N2101"/>
    <mergeCell ref="N2102:N2105"/>
    <mergeCell ref="N2106:N2109"/>
    <mergeCell ref="N2110:N2113"/>
    <mergeCell ref="N2114:N2117"/>
    <mergeCell ref="N2118:N2121"/>
    <mergeCell ref="N2122:N2125"/>
    <mergeCell ref="N2126:N2129"/>
    <mergeCell ref="N2130:N2133"/>
    <mergeCell ref="N2134:N2137"/>
    <mergeCell ref="N2138:N2141"/>
    <mergeCell ref="N2142:N2145"/>
    <mergeCell ref="N2146:N2149"/>
    <mergeCell ref="N2150:N2153"/>
    <mergeCell ref="N2154:N2157"/>
    <mergeCell ref="N2158:N2161"/>
    <mergeCell ref="N2162:N2165"/>
    <mergeCell ref="N2302:N2305"/>
    <mergeCell ref="N2306:N2309"/>
    <mergeCell ref="N2310:N2313"/>
    <mergeCell ref="N2314:N2317"/>
    <mergeCell ref="N2318:N2321"/>
    <mergeCell ref="N2322:N2325"/>
    <mergeCell ref="N2326:N2329"/>
    <mergeCell ref="N2330:N2333"/>
    <mergeCell ref="N2334:N2337"/>
    <mergeCell ref="N2338:N2341"/>
    <mergeCell ref="N2342:N2345"/>
    <mergeCell ref="N2346:N2349"/>
    <mergeCell ref="N2350:N2353"/>
    <mergeCell ref="N2354:N2357"/>
    <mergeCell ref="N2358:N2361"/>
    <mergeCell ref="N2362:N2365"/>
    <mergeCell ref="N2366:N2369"/>
    <mergeCell ref="N2234:N2237"/>
    <mergeCell ref="N2238:N2241"/>
    <mergeCell ref="N2242:N2245"/>
    <mergeCell ref="N2246:N2249"/>
    <mergeCell ref="N2250:N2253"/>
    <mergeCell ref="N2254:N2257"/>
    <mergeCell ref="N2258:N2261"/>
    <mergeCell ref="N2262:N2265"/>
    <mergeCell ref="N2266:N2269"/>
    <mergeCell ref="N2270:N2273"/>
    <mergeCell ref="N2274:N2277"/>
    <mergeCell ref="N2278:N2281"/>
    <mergeCell ref="N2282:N2285"/>
    <mergeCell ref="N2286:N2289"/>
    <mergeCell ref="N2290:N2293"/>
    <mergeCell ref="N2294:N2297"/>
    <mergeCell ref="N2298:N2301"/>
    <mergeCell ref="N2438:N2441"/>
    <mergeCell ref="N2442:N2445"/>
    <mergeCell ref="N2446:N2449"/>
    <mergeCell ref="N2450:N2453"/>
    <mergeCell ref="N2454:N2457"/>
    <mergeCell ref="N2458:N2461"/>
    <mergeCell ref="N2462:N2465"/>
    <mergeCell ref="N2466:N2469"/>
    <mergeCell ref="N2470:N2473"/>
    <mergeCell ref="N2474:N2477"/>
    <mergeCell ref="N2478:N2481"/>
    <mergeCell ref="N2482:N2485"/>
    <mergeCell ref="N2486:N2489"/>
    <mergeCell ref="N2490:N2493"/>
    <mergeCell ref="N2494:N2497"/>
    <mergeCell ref="N2498:N2501"/>
    <mergeCell ref="N2502:N2505"/>
    <mergeCell ref="N2370:N2373"/>
    <mergeCell ref="N2374:N2377"/>
    <mergeCell ref="N2378:N2381"/>
    <mergeCell ref="N2382:N2385"/>
    <mergeCell ref="N2386:N2389"/>
    <mergeCell ref="N2390:N2393"/>
    <mergeCell ref="N2394:N2397"/>
    <mergeCell ref="N2398:N2401"/>
    <mergeCell ref="N2402:N2405"/>
    <mergeCell ref="N2406:N2409"/>
    <mergeCell ref="N2410:N2413"/>
    <mergeCell ref="N2414:N2417"/>
    <mergeCell ref="N2418:N2421"/>
    <mergeCell ref="N2422:N2425"/>
    <mergeCell ref="N2426:N2429"/>
    <mergeCell ref="N2430:N2433"/>
    <mergeCell ref="N2434:N2437"/>
    <mergeCell ref="N2574:N2577"/>
    <mergeCell ref="N2578:N2581"/>
    <mergeCell ref="N2582:N2585"/>
    <mergeCell ref="N2586:N2589"/>
    <mergeCell ref="N2590:N2593"/>
    <mergeCell ref="N2594:N2597"/>
    <mergeCell ref="N2598:N2601"/>
    <mergeCell ref="N2602:N2605"/>
    <mergeCell ref="N2606:N2609"/>
    <mergeCell ref="N2610:N2613"/>
    <mergeCell ref="N2614:N2617"/>
    <mergeCell ref="N2618:N2621"/>
    <mergeCell ref="N2622:N2625"/>
    <mergeCell ref="N2626:N2629"/>
    <mergeCell ref="N2630:N2633"/>
    <mergeCell ref="N2634:N2637"/>
    <mergeCell ref="N2638:N2641"/>
    <mergeCell ref="N2506:N2509"/>
    <mergeCell ref="N2510:N2513"/>
    <mergeCell ref="N2514:N2517"/>
    <mergeCell ref="N2518:N2521"/>
    <mergeCell ref="N2522:N2525"/>
    <mergeCell ref="N2526:N2529"/>
    <mergeCell ref="N2530:N2533"/>
    <mergeCell ref="N2534:N2537"/>
    <mergeCell ref="N2538:N2541"/>
    <mergeCell ref="N2542:N2545"/>
    <mergeCell ref="N2546:N2549"/>
    <mergeCell ref="N2550:N2553"/>
    <mergeCell ref="N2554:N2557"/>
    <mergeCell ref="N2558:N2561"/>
    <mergeCell ref="N2562:N2565"/>
    <mergeCell ref="N2566:N2569"/>
    <mergeCell ref="N2570:N2573"/>
    <mergeCell ref="N2710:N2713"/>
    <mergeCell ref="N2714:N2717"/>
    <mergeCell ref="N2718:N2721"/>
    <mergeCell ref="N2722:N2725"/>
    <mergeCell ref="N2726:N2729"/>
    <mergeCell ref="N2730:N2733"/>
    <mergeCell ref="N2734:N2737"/>
    <mergeCell ref="N2738:N2741"/>
    <mergeCell ref="N2742:N2745"/>
    <mergeCell ref="N2746:N2749"/>
    <mergeCell ref="N2750:N2753"/>
    <mergeCell ref="N2754:N2757"/>
    <mergeCell ref="N2758:N2761"/>
    <mergeCell ref="N2762:N2765"/>
    <mergeCell ref="N2766:N2769"/>
    <mergeCell ref="N2770:N2773"/>
    <mergeCell ref="N2774:N2777"/>
    <mergeCell ref="N2642:N2645"/>
    <mergeCell ref="N2646:N2649"/>
    <mergeCell ref="N2650:N2653"/>
    <mergeCell ref="N2654:N2657"/>
    <mergeCell ref="N2658:N2661"/>
    <mergeCell ref="N2662:N2665"/>
    <mergeCell ref="N2666:N2669"/>
    <mergeCell ref="N2670:N2673"/>
    <mergeCell ref="N2674:N2677"/>
    <mergeCell ref="N2678:N2681"/>
    <mergeCell ref="N2682:N2685"/>
    <mergeCell ref="N2686:N2689"/>
    <mergeCell ref="N2690:N2693"/>
    <mergeCell ref="N2694:N2697"/>
    <mergeCell ref="N2698:N2701"/>
    <mergeCell ref="N2702:N2705"/>
    <mergeCell ref="N2706:N2709"/>
    <mergeCell ref="N2974:N2977"/>
    <mergeCell ref="N2978:N2981"/>
    <mergeCell ref="N2846:N2849"/>
    <mergeCell ref="N2850:N2853"/>
    <mergeCell ref="N2854:N2857"/>
    <mergeCell ref="N2858:N2861"/>
    <mergeCell ref="N2862:N2865"/>
    <mergeCell ref="N2866:N2869"/>
    <mergeCell ref="N2870:N2873"/>
    <mergeCell ref="N2874:N2877"/>
    <mergeCell ref="N2878:N2881"/>
    <mergeCell ref="N2882:N2885"/>
    <mergeCell ref="N2886:N2889"/>
    <mergeCell ref="N2890:N2893"/>
    <mergeCell ref="N2894:N2897"/>
    <mergeCell ref="N2898:N2901"/>
    <mergeCell ref="N2902:N2905"/>
    <mergeCell ref="N2906:N2909"/>
    <mergeCell ref="N2910:N2913"/>
    <mergeCell ref="N2778:N2781"/>
    <mergeCell ref="N2782:N2785"/>
    <mergeCell ref="N2786:N2789"/>
    <mergeCell ref="N2790:N2793"/>
    <mergeCell ref="N2794:N2797"/>
    <mergeCell ref="N2798:N2801"/>
    <mergeCell ref="N2802:N2805"/>
    <mergeCell ref="N2806:N2809"/>
    <mergeCell ref="N2810:N2813"/>
    <mergeCell ref="N2814:N2817"/>
    <mergeCell ref="N2818:N2821"/>
    <mergeCell ref="N2822:N2825"/>
    <mergeCell ref="N2826:N2829"/>
    <mergeCell ref="N2830:N2833"/>
    <mergeCell ref="N2834:N2837"/>
    <mergeCell ref="N2838:N2841"/>
    <mergeCell ref="N2842:N2845"/>
    <mergeCell ref="R118:R121"/>
    <mergeCell ref="R122:R125"/>
    <mergeCell ref="R126:R129"/>
    <mergeCell ref="R130:R133"/>
    <mergeCell ref="R134:R137"/>
    <mergeCell ref="R138:R141"/>
    <mergeCell ref="R142:R145"/>
    <mergeCell ref="R146:R149"/>
    <mergeCell ref="R150:R153"/>
    <mergeCell ref="R154:R157"/>
    <mergeCell ref="R158:R161"/>
    <mergeCell ref="R162:R165"/>
    <mergeCell ref="R166:R169"/>
    <mergeCell ref="R170:R173"/>
    <mergeCell ref="R174:R177"/>
    <mergeCell ref="R178:R181"/>
    <mergeCell ref="R182:R185"/>
    <mergeCell ref="N2982:N2985"/>
    <mergeCell ref="N2986:N2989"/>
    <mergeCell ref="N2990:N2993"/>
    <mergeCell ref="N2994:N2997"/>
    <mergeCell ref="N2998:N3001"/>
    <mergeCell ref="R10:R13"/>
    <mergeCell ref="R14:R17"/>
    <mergeCell ref="R18:R21"/>
    <mergeCell ref="R22:R25"/>
    <mergeCell ref="R26:R29"/>
    <mergeCell ref="R30:R33"/>
    <mergeCell ref="R34:R37"/>
    <mergeCell ref="R38:R41"/>
    <mergeCell ref="R42:R45"/>
    <mergeCell ref="R46:R49"/>
    <mergeCell ref="R50:R53"/>
    <mergeCell ref="R54:R57"/>
    <mergeCell ref="R58:R61"/>
    <mergeCell ref="R62:R65"/>
    <mergeCell ref="R66:R69"/>
    <mergeCell ref="R70:R73"/>
    <mergeCell ref="R74:R77"/>
    <mergeCell ref="R78:R81"/>
    <mergeCell ref="R82:R85"/>
    <mergeCell ref="R86:R89"/>
    <mergeCell ref="R90:R93"/>
    <mergeCell ref="R94:R97"/>
    <mergeCell ref="R98:R101"/>
    <mergeCell ref="R102:R105"/>
    <mergeCell ref="R106:R109"/>
    <mergeCell ref="R110:R113"/>
    <mergeCell ref="R114:R117"/>
    <mergeCell ref="N2914:N2917"/>
    <mergeCell ref="N2918:N2921"/>
    <mergeCell ref="N2922:N2925"/>
    <mergeCell ref="N2926:N2929"/>
    <mergeCell ref="N2930:N2933"/>
    <mergeCell ref="N2934:N2937"/>
    <mergeCell ref="N2938:N2941"/>
    <mergeCell ref="N2942:N2945"/>
    <mergeCell ref="N2946:N2949"/>
    <mergeCell ref="N2950:N2953"/>
    <mergeCell ref="N2954:N2957"/>
    <mergeCell ref="N2958:N2961"/>
    <mergeCell ref="N2962:N2965"/>
    <mergeCell ref="N2966:N2969"/>
    <mergeCell ref="N2970:N2973"/>
    <mergeCell ref="R254:R257"/>
    <mergeCell ref="R258:R261"/>
    <mergeCell ref="R262:R265"/>
    <mergeCell ref="R266:R269"/>
    <mergeCell ref="R270:R273"/>
    <mergeCell ref="R274:R277"/>
    <mergeCell ref="R278:R281"/>
    <mergeCell ref="R282:R285"/>
    <mergeCell ref="R286:R289"/>
    <mergeCell ref="R290:R293"/>
    <mergeCell ref="R294:R297"/>
    <mergeCell ref="R298:R301"/>
    <mergeCell ref="R302:R305"/>
    <mergeCell ref="R306:R309"/>
    <mergeCell ref="R310:R313"/>
    <mergeCell ref="R314:R317"/>
    <mergeCell ref="R318:R321"/>
    <mergeCell ref="R186:R189"/>
    <mergeCell ref="R190:R193"/>
    <mergeCell ref="R194:R197"/>
    <mergeCell ref="R198:R201"/>
    <mergeCell ref="R202:R205"/>
    <mergeCell ref="R206:R209"/>
    <mergeCell ref="R210:R213"/>
    <mergeCell ref="R214:R217"/>
    <mergeCell ref="R218:R221"/>
    <mergeCell ref="R222:R225"/>
    <mergeCell ref="R226:R229"/>
    <mergeCell ref="R230:R233"/>
    <mergeCell ref="R234:R237"/>
    <mergeCell ref="R238:R241"/>
    <mergeCell ref="R242:R245"/>
    <mergeCell ref="R246:R249"/>
    <mergeCell ref="R250:R253"/>
    <mergeCell ref="R390:R393"/>
    <mergeCell ref="R394:R397"/>
    <mergeCell ref="R398:R401"/>
    <mergeCell ref="R402:R405"/>
    <mergeCell ref="R406:R409"/>
    <mergeCell ref="R410:R413"/>
    <mergeCell ref="R414:R417"/>
    <mergeCell ref="R418:R421"/>
    <mergeCell ref="R422:R425"/>
    <mergeCell ref="R426:R429"/>
    <mergeCell ref="R430:R433"/>
    <mergeCell ref="R434:R437"/>
    <mergeCell ref="R438:R441"/>
    <mergeCell ref="R442:R445"/>
    <mergeCell ref="R446:R449"/>
    <mergeCell ref="R450:R453"/>
    <mergeCell ref="R454:R457"/>
    <mergeCell ref="R322:R325"/>
    <mergeCell ref="R326:R329"/>
    <mergeCell ref="R330:R333"/>
    <mergeCell ref="R334:R337"/>
    <mergeCell ref="R338:R341"/>
    <mergeCell ref="R342:R345"/>
    <mergeCell ref="R346:R349"/>
    <mergeCell ref="R350:R353"/>
    <mergeCell ref="R354:R357"/>
    <mergeCell ref="R358:R361"/>
    <mergeCell ref="R362:R365"/>
    <mergeCell ref="R366:R369"/>
    <mergeCell ref="R370:R373"/>
    <mergeCell ref="R374:R377"/>
    <mergeCell ref="R378:R381"/>
    <mergeCell ref="R382:R385"/>
    <mergeCell ref="R386:R389"/>
    <mergeCell ref="R526:R529"/>
    <mergeCell ref="R530:R533"/>
    <mergeCell ref="R534:R537"/>
    <mergeCell ref="R538:R541"/>
    <mergeCell ref="R542:R545"/>
    <mergeCell ref="R546:R549"/>
    <mergeCell ref="R550:R553"/>
    <mergeCell ref="R554:R557"/>
    <mergeCell ref="R558:R561"/>
    <mergeCell ref="R562:R565"/>
    <mergeCell ref="R566:R569"/>
    <mergeCell ref="R570:R573"/>
    <mergeCell ref="R574:R577"/>
    <mergeCell ref="R578:R581"/>
    <mergeCell ref="R582:R585"/>
    <mergeCell ref="R586:R589"/>
    <mergeCell ref="R590:R593"/>
    <mergeCell ref="R458:R461"/>
    <mergeCell ref="R462:R465"/>
    <mergeCell ref="R466:R469"/>
    <mergeCell ref="R470:R473"/>
    <mergeCell ref="R474:R477"/>
    <mergeCell ref="R478:R481"/>
    <mergeCell ref="R482:R485"/>
    <mergeCell ref="R486:R489"/>
    <mergeCell ref="R490:R493"/>
    <mergeCell ref="R494:R497"/>
    <mergeCell ref="R498:R501"/>
    <mergeCell ref="R502:R505"/>
    <mergeCell ref="R506:R509"/>
    <mergeCell ref="R510:R513"/>
    <mergeCell ref="R514:R517"/>
    <mergeCell ref="R518:R521"/>
    <mergeCell ref="R522:R525"/>
    <mergeCell ref="R662:R665"/>
    <mergeCell ref="R666:R669"/>
    <mergeCell ref="R670:R673"/>
    <mergeCell ref="R674:R677"/>
    <mergeCell ref="R678:R681"/>
    <mergeCell ref="R682:R685"/>
    <mergeCell ref="R686:R689"/>
    <mergeCell ref="R690:R693"/>
    <mergeCell ref="R694:R697"/>
    <mergeCell ref="R698:R701"/>
    <mergeCell ref="R702:R705"/>
    <mergeCell ref="R706:R709"/>
    <mergeCell ref="R710:R713"/>
    <mergeCell ref="R714:R717"/>
    <mergeCell ref="R718:R721"/>
    <mergeCell ref="R722:R725"/>
    <mergeCell ref="R726:R729"/>
    <mergeCell ref="R594:R597"/>
    <mergeCell ref="R598:R601"/>
    <mergeCell ref="R602:R605"/>
    <mergeCell ref="R606:R609"/>
    <mergeCell ref="R610:R613"/>
    <mergeCell ref="R614:R617"/>
    <mergeCell ref="R618:R621"/>
    <mergeCell ref="R622:R625"/>
    <mergeCell ref="R626:R629"/>
    <mergeCell ref="R630:R633"/>
    <mergeCell ref="R634:R637"/>
    <mergeCell ref="R638:R641"/>
    <mergeCell ref="R642:R645"/>
    <mergeCell ref="R646:R649"/>
    <mergeCell ref="R650:R653"/>
    <mergeCell ref="R654:R657"/>
    <mergeCell ref="R658:R661"/>
    <mergeCell ref="R798:R801"/>
    <mergeCell ref="R802:R805"/>
    <mergeCell ref="R806:R809"/>
    <mergeCell ref="R810:R813"/>
    <mergeCell ref="R814:R817"/>
    <mergeCell ref="R818:R821"/>
    <mergeCell ref="R822:R825"/>
    <mergeCell ref="R826:R829"/>
    <mergeCell ref="R830:R833"/>
    <mergeCell ref="R834:R837"/>
    <mergeCell ref="R838:R841"/>
    <mergeCell ref="R842:R845"/>
    <mergeCell ref="R846:R849"/>
    <mergeCell ref="R850:R853"/>
    <mergeCell ref="R854:R857"/>
    <mergeCell ref="R858:R861"/>
    <mergeCell ref="R862:R865"/>
    <mergeCell ref="R730:R733"/>
    <mergeCell ref="R734:R737"/>
    <mergeCell ref="R738:R741"/>
    <mergeCell ref="R742:R745"/>
    <mergeCell ref="R746:R749"/>
    <mergeCell ref="R750:R753"/>
    <mergeCell ref="R754:R757"/>
    <mergeCell ref="R758:R761"/>
    <mergeCell ref="R762:R765"/>
    <mergeCell ref="R766:R769"/>
    <mergeCell ref="R770:R773"/>
    <mergeCell ref="R774:R777"/>
    <mergeCell ref="R778:R781"/>
    <mergeCell ref="R782:R785"/>
    <mergeCell ref="R786:R789"/>
    <mergeCell ref="R790:R793"/>
    <mergeCell ref="R794:R797"/>
    <mergeCell ref="R934:R937"/>
    <mergeCell ref="R938:R941"/>
    <mergeCell ref="R942:R945"/>
    <mergeCell ref="R946:R949"/>
    <mergeCell ref="R950:R953"/>
    <mergeCell ref="R954:R957"/>
    <mergeCell ref="R958:R961"/>
    <mergeCell ref="R962:R965"/>
    <mergeCell ref="R966:R969"/>
    <mergeCell ref="R970:R973"/>
    <mergeCell ref="R974:R977"/>
    <mergeCell ref="R978:R981"/>
    <mergeCell ref="R982:R985"/>
    <mergeCell ref="R986:R989"/>
    <mergeCell ref="R990:R993"/>
    <mergeCell ref="R994:R997"/>
    <mergeCell ref="R998:R1001"/>
    <mergeCell ref="R866:R869"/>
    <mergeCell ref="R870:R873"/>
    <mergeCell ref="R874:R877"/>
    <mergeCell ref="R878:R881"/>
    <mergeCell ref="R882:R885"/>
    <mergeCell ref="R886:R889"/>
    <mergeCell ref="R890:R893"/>
    <mergeCell ref="R894:R897"/>
    <mergeCell ref="R898:R901"/>
    <mergeCell ref="R902:R905"/>
    <mergeCell ref="R906:R909"/>
    <mergeCell ref="R910:R913"/>
    <mergeCell ref="R914:R917"/>
    <mergeCell ref="R918:R921"/>
    <mergeCell ref="R922:R925"/>
    <mergeCell ref="R926:R929"/>
    <mergeCell ref="R930:R933"/>
    <mergeCell ref="R1070:R1073"/>
    <mergeCell ref="R1074:R1077"/>
    <mergeCell ref="R1078:R1081"/>
    <mergeCell ref="R1082:R1085"/>
    <mergeCell ref="R1086:R1089"/>
    <mergeCell ref="R1090:R1093"/>
    <mergeCell ref="R1094:R1097"/>
    <mergeCell ref="R1098:R1101"/>
    <mergeCell ref="R1102:R1105"/>
    <mergeCell ref="R1106:R1109"/>
    <mergeCell ref="R1110:R1113"/>
    <mergeCell ref="R1114:R1117"/>
    <mergeCell ref="R1118:R1121"/>
    <mergeCell ref="R1122:R1125"/>
    <mergeCell ref="R1126:R1129"/>
    <mergeCell ref="R1130:R1133"/>
    <mergeCell ref="R1134:R1137"/>
    <mergeCell ref="R1002:R1005"/>
    <mergeCell ref="R1006:R1009"/>
    <mergeCell ref="R1010:R1013"/>
    <mergeCell ref="R1014:R1017"/>
    <mergeCell ref="R1018:R1021"/>
    <mergeCell ref="R1022:R1025"/>
    <mergeCell ref="R1026:R1029"/>
    <mergeCell ref="R1030:R1033"/>
    <mergeCell ref="R1034:R1037"/>
    <mergeCell ref="R1038:R1041"/>
    <mergeCell ref="R1042:R1045"/>
    <mergeCell ref="R1046:R1049"/>
    <mergeCell ref="R1050:R1053"/>
    <mergeCell ref="R1054:R1057"/>
    <mergeCell ref="R1058:R1061"/>
    <mergeCell ref="R1062:R1065"/>
    <mergeCell ref="R1066:R1069"/>
    <mergeCell ref="R1206:R1209"/>
    <mergeCell ref="R1210:R1213"/>
    <mergeCell ref="R1214:R1217"/>
    <mergeCell ref="R1218:R1221"/>
    <mergeCell ref="R1222:R1225"/>
    <mergeCell ref="R1226:R1229"/>
    <mergeCell ref="R1230:R1233"/>
    <mergeCell ref="R1234:R1237"/>
    <mergeCell ref="R1238:R1241"/>
    <mergeCell ref="R1242:R1245"/>
    <mergeCell ref="R1246:R1249"/>
    <mergeCell ref="R1250:R1253"/>
    <mergeCell ref="R1254:R1257"/>
    <mergeCell ref="R1258:R1261"/>
    <mergeCell ref="R1262:R1265"/>
    <mergeCell ref="R1266:R1269"/>
    <mergeCell ref="R1270:R1273"/>
    <mergeCell ref="R1138:R1141"/>
    <mergeCell ref="R1142:R1145"/>
    <mergeCell ref="R1146:R1149"/>
    <mergeCell ref="R1150:R1153"/>
    <mergeCell ref="R1154:R1157"/>
    <mergeCell ref="R1158:R1161"/>
    <mergeCell ref="R1162:R1165"/>
    <mergeCell ref="R1166:R1169"/>
    <mergeCell ref="R1170:R1173"/>
    <mergeCell ref="R1174:R1177"/>
    <mergeCell ref="R1178:R1181"/>
    <mergeCell ref="R1182:R1185"/>
    <mergeCell ref="R1186:R1189"/>
    <mergeCell ref="R1190:R1193"/>
    <mergeCell ref="R1194:R1197"/>
    <mergeCell ref="R1198:R1201"/>
    <mergeCell ref="R1202:R1205"/>
    <mergeCell ref="R1342:R1345"/>
    <mergeCell ref="R1346:R1349"/>
    <mergeCell ref="R1350:R1353"/>
    <mergeCell ref="R1354:R1357"/>
    <mergeCell ref="R1358:R1361"/>
    <mergeCell ref="R1362:R1365"/>
    <mergeCell ref="R1366:R1369"/>
    <mergeCell ref="R1370:R1373"/>
    <mergeCell ref="R1374:R1377"/>
    <mergeCell ref="R1378:R1381"/>
    <mergeCell ref="R1382:R1385"/>
    <mergeCell ref="R1386:R1389"/>
    <mergeCell ref="R1390:R1393"/>
    <mergeCell ref="R1394:R1397"/>
    <mergeCell ref="R1398:R1401"/>
    <mergeCell ref="R1402:R1405"/>
    <mergeCell ref="R1406:R1409"/>
    <mergeCell ref="R1274:R1277"/>
    <mergeCell ref="R1278:R1281"/>
    <mergeCell ref="R1282:R1285"/>
    <mergeCell ref="R1286:R1289"/>
    <mergeCell ref="R1290:R1293"/>
    <mergeCell ref="R1294:R1297"/>
    <mergeCell ref="R1298:R1301"/>
    <mergeCell ref="R1302:R1305"/>
    <mergeCell ref="R1306:R1309"/>
    <mergeCell ref="R1310:R1313"/>
    <mergeCell ref="R1314:R1317"/>
    <mergeCell ref="R1318:R1321"/>
    <mergeCell ref="R1322:R1325"/>
    <mergeCell ref="R1326:R1329"/>
    <mergeCell ref="R1330:R1333"/>
    <mergeCell ref="R1334:R1337"/>
    <mergeCell ref="R1338:R1341"/>
    <mergeCell ref="R1478:R1481"/>
    <mergeCell ref="R1482:R1485"/>
    <mergeCell ref="R1486:R1489"/>
    <mergeCell ref="R1490:R1493"/>
    <mergeCell ref="R1494:R1497"/>
    <mergeCell ref="R1498:R1501"/>
    <mergeCell ref="R1502:R1505"/>
    <mergeCell ref="R1506:R1509"/>
    <mergeCell ref="R1510:R1513"/>
    <mergeCell ref="R1514:R1517"/>
    <mergeCell ref="R1518:R1521"/>
    <mergeCell ref="R1522:R1525"/>
    <mergeCell ref="R1526:R1529"/>
    <mergeCell ref="R1530:R1533"/>
    <mergeCell ref="R1534:R1537"/>
    <mergeCell ref="R1538:R1541"/>
    <mergeCell ref="R1542:R1545"/>
    <mergeCell ref="R1410:R1413"/>
    <mergeCell ref="R1414:R1417"/>
    <mergeCell ref="R1418:R1421"/>
    <mergeCell ref="R1422:R1425"/>
    <mergeCell ref="R1426:R1429"/>
    <mergeCell ref="R1430:R1433"/>
    <mergeCell ref="R1434:R1437"/>
    <mergeCell ref="R1438:R1441"/>
    <mergeCell ref="R1442:R1445"/>
    <mergeCell ref="R1446:R1449"/>
    <mergeCell ref="R1450:R1453"/>
    <mergeCell ref="R1454:R1457"/>
    <mergeCell ref="R1458:R1461"/>
    <mergeCell ref="R1462:R1465"/>
    <mergeCell ref="R1466:R1469"/>
    <mergeCell ref="R1470:R1473"/>
    <mergeCell ref="R1474:R1477"/>
    <mergeCell ref="R1614:R1617"/>
    <mergeCell ref="R1618:R1621"/>
    <mergeCell ref="R1622:R1625"/>
    <mergeCell ref="R1626:R1629"/>
    <mergeCell ref="R1630:R1633"/>
    <mergeCell ref="R1634:R1637"/>
    <mergeCell ref="R1638:R1641"/>
    <mergeCell ref="R1642:R1645"/>
    <mergeCell ref="R1646:R1649"/>
    <mergeCell ref="R1650:R1653"/>
    <mergeCell ref="R1654:R1657"/>
    <mergeCell ref="R1658:R1661"/>
    <mergeCell ref="R1662:R1665"/>
    <mergeCell ref="R1666:R1669"/>
    <mergeCell ref="R1670:R1673"/>
    <mergeCell ref="R1674:R1677"/>
    <mergeCell ref="R1678:R1681"/>
    <mergeCell ref="R1546:R1549"/>
    <mergeCell ref="R1550:R1553"/>
    <mergeCell ref="R1554:R1557"/>
    <mergeCell ref="R1558:R1561"/>
    <mergeCell ref="R1562:R1565"/>
    <mergeCell ref="R1566:R1569"/>
    <mergeCell ref="R1570:R1573"/>
    <mergeCell ref="R1574:R1577"/>
    <mergeCell ref="R1578:R1581"/>
    <mergeCell ref="R1582:R1585"/>
    <mergeCell ref="R1586:R1589"/>
    <mergeCell ref="R1590:R1593"/>
    <mergeCell ref="R1594:R1597"/>
    <mergeCell ref="R1598:R1601"/>
    <mergeCell ref="R1602:R1605"/>
    <mergeCell ref="R1606:R1609"/>
    <mergeCell ref="R1610:R1613"/>
    <mergeCell ref="R1750:R1753"/>
    <mergeCell ref="R1754:R1757"/>
    <mergeCell ref="R1758:R1761"/>
    <mergeCell ref="R1762:R1765"/>
    <mergeCell ref="R1766:R1769"/>
    <mergeCell ref="R1770:R1773"/>
    <mergeCell ref="R1774:R1777"/>
    <mergeCell ref="R1778:R1781"/>
    <mergeCell ref="R1782:R1785"/>
    <mergeCell ref="R1786:R1789"/>
    <mergeCell ref="R1790:R1793"/>
    <mergeCell ref="R1794:R1797"/>
    <mergeCell ref="R1798:R1801"/>
    <mergeCell ref="R1802:R1805"/>
    <mergeCell ref="R1806:R1809"/>
    <mergeCell ref="R1810:R1813"/>
    <mergeCell ref="R1814:R1817"/>
    <mergeCell ref="R1682:R1685"/>
    <mergeCell ref="R1686:R1689"/>
    <mergeCell ref="R1690:R1693"/>
    <mergeCell ref="R1694:R1697"/>
    <mergeCell ref="R1698:R1701"/>
    <mergeCell ref="R1702:R1705"/>
    <mergeCell ref="R1706:R1709"/>
    <mergeCell ref="R1710:R1713"/>
    <mergeCell ref="R1714:R1717"/>
    <mergeCell ref="R1718:R1721"/>
    <mergeCell ref="R1722:R1725"/>
    <mergeCell ref="R1726:R1729"/>
    <mergeCell ref="R1730:R1733"/>
    <mergeCell ref="R1734:R1737"/>
    <mergeCell ref="R1738:R1741"/>
    <mergeCell ref="R1742:R1745"/>
    <mergeCell ref="R1746:R1749"/>
    <mergeCell ref="R1886:R1889"/>
    <mergeCell ref="R1890:R1893"/>
    <mergeCell ref="R1894:R1897"/>
    <mergeCell ref="R1898:R1901"/>
    <mergeCell ref="R1902:R1905"/>
    <mergeCell ref="R1906:R1909"/>
    <mergeCell ref="R1910:R1913"/>
    <mergeCell ref="R1914:R1917"/>
    <mergeCell ref="R1918:R1921"/>
    <mergeCell ref="R1922:R1925"/>
    <mergeCell ref="R1926:R1929"/>
    <mergeCell ref="R1930:R1933"/>
    <mergeCell ref="R1934:R1937"/>
    <mergeCell ref="R1938:R1941"/>
    <mergeCell ref="R1942:R1945"/>
    <mergeCell ref="R1946:R1949"/>
    <mergeCell ref="R1950:R1953"/>
    <mergeCell ref="R1818:R1821"/>
    <mergeCell ref="R1822:R1825"/>
    <mergeCell ref="R1826:R1829"/>
    <mergeCell ref="R1830:R1833"/>
    <mergeCell ref="R1834:R1837"/>
    <mergeCell ref="R1838:R1841"/>
    <mergeCell ref="R1842:R1845"/>
    <mergeCell ref="R1846:R1849"/>
    <mergeCell ref="R1850:R1853"/>
    <mergeCell ref="R1854:R1857"/>
    <mergeCell ref="R1858:R1861"/>
    <mergeCell ref="R1862:R1865"/>
    <mergeCell ref="R1866:R1869"/>
    <mergeCell ref="R1870:R1873"/>
    <mergeCell ref="R1874:R1877"/>
    <mergeCell ref="R1878:R1881"/>
    <mergeCell ref="R1882:R1885"/>
    <mergeCell ref="R2022:R2025"/>
    <mergeCell ref="R2026:R2029"/>
    <mergeCell ref="R2030:R2033"/>
    <mergeCell ref="R2034:R2037"/>
    <mergeCell ref="R2038:R2041"/>
    <mergeCell ref="R2042:R2045"/>
    <mergeCell ref="R2046:R2049"/>
    <mergeCell ref="R2050:R2053"/>
    <mergeCell ref="R2054:R2057"/>
    <mergeCell ref="R2058:R2061"/>
    <mergeCell ref="R2062:R2065"/>
    <mergeCell ref="R2066:R2069"/>
    <mergeCell ref="R2070:R2073"/>
    <mergeCell ref="R2074:R2077"/>
    <mergeCell ref="R2078:R2081"/>
    <mergeCell ref="R2082:R2085"/>
    <mergeCell ref="R2086:R2089"/>
    <mergeCell ref="R1954:R1957"/>
    <mergeCell ref="R1958:R1961"/>
    <mergeCell ref="R1962:R1965"/>
    <mergeCell ref="R1966:R1969"/>
    <mergeCell ref="R1970:R1973"/>
    <mergeCell ref="R1974:R1977"/>
    <mergeCell ref="R1978:R1981"/>
    <mergeCell ref="R1982:R1985"/>
    <mergeCell ref="R1986:R1989"/>
    <mergeCell ref="R1990:R1993"/>
    <mergeCell ref="R1994:R1997"/>
    <mergeCell ref="R1998:R2001"/>
    <mergeCell ref="R2002:R2005"/>
    <mergeCell ref="R2006:R2009"/>
    <mergeCell ref="R2010:R2013"/>
    <mergeCell ref="R2014:R2017"/>
    <mergeCell ref="R2018:R2021"/>
    <mergeCell ref="R2158:R2161"/>
    <mergeCell ref="R2162:R2165"/>
    <mergeCell ref="R2166:R2169"/>
    <mergeCell ref="R2170:R2173"/>
    <mergeCell ref="R2174:R2177"/>
    <mergeCell ref="R2178:R2181"/>
    <mergeCell ref="R2182:R2185"/>
    <mergeCell ref="R2186:R2189"/>
    <mergeCell ref="R2190:R2193"/>
    <mergeCell ref="R2194:R2197"/>
    <mergeCell ref="R2198:R2201"/>
    <mergeCell ref="R2202:R2205"/>
    <mergeCell ref="R2206:R2209"/>
    <mergeCell ref="R2210:R2213"/>
    <mergeCell ref="R2214:R2217"/>
    <mergeCell ref="R2218:R2221"/>
    <mergeCell ref="R2222:R2225"/>
    <mergeCell ref="R2090:R2093"/>
    <mergeCell ref="R2094:R2097"/>
    <mergeCell ref="R2098:R2101"/>
    <mergeCell ref="R2102:R2105"/>
    <mergeCell ref="R2106:R2109"/>
    <mergeCell ref="R2110:R2113"/>
    <mergeCell ref="R2114:R2117"/>
    <mergeCell ref="R2118:R2121"/>
    <mergeCell ref="R2122:R2125"/>
    <mergeCell ref="R2126:R2129"/>
    <mergeCell ref="R2130:R2133"/>
    <mergeCell ref="R2134:R2137"/>
    <mergeCell ref="R2138:R2141"/>
    <mergeCell ref="R2142:R2145"/>
    <mergeCell ref="R2146:R2149"/>
    <mergeCell ref="R2150:R2153"/>
    <mergeCell ref="R2154:R2157"/>
    <mergeCell ref="R2294:R2297"/>
    <mergeCell ref="R2298:R2301"/>
    <mergeCell ref="R2302:R2305"/>
    <mergeCell ref="R2306:R2309"/>
    <mergeCell ref="R2310:R2313"/>
    <mergeCell ref="R2314:R2317"/>
    <mergeCell ref="R2318:R2321"/>
    <mergeCell ref="R2322:R2325"/>
    <mergeCell ref="R2326:R2329"/>
    <mergeCell ref="R2330:R2333"/>
    <mergeCell ref="R2334:R2337"/>
    <mergeCell ref="R2338:R2341"/>
    <mergeCell ref="R2342:R2345"/>
    <mergeCell ref="R2346:R2349"/>
    <mergeCell ref="R2350:R2353"/>
    <mergeCell ref="R2354:R2357"/>
    <mergeCell ref="R2358:R2361"/>
    <mergeCell ref="R2226:R2229"/>
    <mergeCell ref="R2230:R2233"/>
    <mergeCell ref="R2234:R2237"/>
    <mergeCell ref="R2238:R2241"/>
    <mergeCell ref="R2242:R2245"/>
    <mergeCell ref="R2246:R2249"/>
    <mergeCell ref="R2250:R2253"/>
    <mergeCell ref="R2254:R2257"/>
    <mergeCell ref="R2258:R2261"/>
    <mergeCell ref="R2262:R2265"/>
    <mergeCell ref="R2266:R2269"/>
    <mergeCell ref="R2270:R2273"/>
    <mergeCell ref="R2274:R2277"/>
    <mergeCell ref="R2278:R2281"/>
    <mergeCell ref="R2282:R2285"/>
    <mergeCell ref="R2286:R2289"/>
    <mergeCell ref="R2290:R2293"/>
    <mergeCell ref="R2430:R2433"/>
    <mergeCell ref="R2434:R2437"/>
    <mergeCell ref="R2438:R2441"/>
    <mergeCell ref="R2442:R2445"/>
    <mergeCell ref="R2446:R2449"/>
    <mergeCell ref="R2450:R2453"/>
    <mergeCell ref="R2454:R2457"/>
    <mergeCell ref="R2458:R2461"/>
    <mergeCell ref="R2462:R2465"/>
    <mergeCell ref="R2466:R2469"/>
    <mergeCell ref="R2470:R2473"/>
    <mergeCell ref="R2474:R2477"/>
    <mergeCell ref="R2478:R2481"/>
    <mergeCell ref="R2482:R2485"/>
    <mergeCell ref="R2486:R2489"/>
    <mergeCell ref="R2490:R2493"/>
    <mergeCell ref="R2494:R2497"/>
    <mergeCell ref="R2362:R2365"/>
    <mergeCell ref="R2366:R2369"/>
    <mergeCell ref="R2370:R2373"/>
    <mergeCell ref="R2374:R2377"/>
    <mergeCell ref="R2378:R2381"/>
    <mergeCell ref="R2382:R2385"/>
    <mergeCell ref="R2386:R2389"/>
    <mergeCell ref="R2390:R2393"/>
    <mergeCell ref="R2394:R2397"/>
    <mergeCell ref="R2398:R2401"/>
    <mergeCell ref="R2402:R2405"/>
    <mergeCell ref="R2406:R2409"/>
    <mergeCell ref="R2410:R2413"/>
    <mergeCell ref="R2414:R2417"/>
    <mergeCell ref="R2418:R2421"/>
    <mergeCell ref="R2422:R2425"/>
    <mergeCell ref="R2426:R2429"/>
    <mergeCell ref="R2566:R2569"/>
    <mergeCell ref="R2570:R2573"/>
    <mergeCell ref="R2574:R2577"/>
    <mergeCell ref="R2578:R2581"/>
    <mergeCell ref="R2582:R2585"/>
    <mergeCell ref="R2586:R2589"/>
    <mergeCell ref="R2590:R2593"/>
    <mergeCell ref="R2594:R2597"/>
    <mergeCell ref="R2598:R2601"/>
    <mergeCell ref="R2602:R2605"/>
    <mergeCell ref="R2606:R2609"/>
    <mergeCell ref="R2610:R2613"/>
    <mergeCell ref="R2614:R2617"/>
    <mergeCell ref="R2618:R2621"/>
    <mergeCell ref="R2622:R2625"/>
    <mergeCell ref="R2626:R2629"/>
    <mergeCell ref="R2630:R2633"/>
    <mergeCell ref="R2498:R2501"/>
    <mergeCell ref="R2502:R2505"/>
    <mergeCell ref="R2506:R2509"/>
    <mergeCell ref="R2510:R2513"/>
    <mergeCell ref="R2514:R2517"/>
    <mergeCell ref="R2518:R2521"/>
    <mergeCell ref="R2522:R2525"/>
    <mergeCell ref="R2526:R2529"/>
    <mergeCell ref="R2530:R2533"/>
    <mergeCell ref="R2534:R2537"/>
    <mergeCell ref="R2538:R2541"/>
    <mergeCell ref="R2542:R2545"/>
    <mergeCell ref="R2546:R2549"/>
    <mergeCell ref="R2550:R2553"/>
    <mergeCell ref="R2554:R2557"/>
    <mergeCell ref="R2558:R2561"/>
    <mergeCell ref="R2562:R2565"/>
    <mergeCell ref="R2702:R2705"/>
    <mergeCell ref="R2706:R2709"/>
    <mergeCell ref="R2710:R2713"/>
    <mergeCell ref="R2714:R2717"/>
    <mergeCell ref="R2718:R2721"/>
    <mergeCell ref="R2722:R2725"/>
    <mergeCell ref="R2726:R2729"/>
    <mergeCell ref="R2730:R2733"/>
    <mergeCell ref="R2734:R2737"/>
    <mergeCell ref="R2738:R2741"/>
    <mergeCell ref="R2742:R2745"/>
    <mergeCell ref="R2746:R2749"/>
    <mergeCell ref="R2750:R2753"/>
    <mergeCell ref="R2754:R2757"/>
    <mergeCell ref="R2758:R2761"/>
    <mergeCell ref="R2762:R2765"/>
    <mergeCell ref="R2766:R2769"/>
    <mergeCell ref="R2634:R2637"/>
    <mergeCell ref="R2638:R2641"/>
    <mergeCell ref="R2642:R2645"/>
    <mergeCell ref="R2646:R2649"/>
    <mergeCell ref="R2650:R2653"/>
    <mergeCell ref="R2654:R2657"/>
    <mergeCell ref="R2658:R2661"/>
    <mergeCell ref="R2662:R2665"/>
    <mergeCell ref="R2666:R2669"/>
    <mergeCell ref="R2670:R2673"/>
    <mergeCell ref="R2674:R2677"/>
    <mergeCell ref="R2678:R2681"/>
    <mergeCell ref="R2682:R2685"/>
    <mergeCell ref="R2686:R2689"/>
    <mergeCell ref="R2690:R2693"/>
    <mergeCell ref="R2694:R2697"/>
    <mergeCell ref="R2698:R2701"/>
    <mergeCell ref="R2966:R2969"/>
    <mergeCell ref="R2970:R2973"/>
    <mergeCell ref="R2838:R2841"/>
    <mergeCell ref="R2842:R2845"/>
    <mergeCell ref="R2846:R2849"/>
    <mergeCell ref="R2850:R2853"/>
    <mergeCell ref="R2854:R2857"/>
    <mergeCell ref="R2858:R2861"/>
    <mergeCell ref="R2862:R2865"/>
    <mergeCell ref="R2866:R2869"/>
    <mergeCell ref="R2870:R2873"/>
    <mergeCell ref="R2874:R2877"/>
    <mergeCell ref="R2878:R2881"/>
    <mergeCell ref="R2882:R2885"/>
    <mergeCell ref="R2886:R2889"/>
    <mergeCell ref="R2890:R2893"/>
    <mergeCell ref="R2894:R2897"/>
    <mergeCell ref="R2898:R2901"/>
    <mergeCell ref="R2902:R2905"/>
    <mergeCell ref="R2770:R2773"/>
    <mergeCell ref="R2774:R2777"/>
    <mergeCell ref="R2778:R2781"/>
    <mergeCell ref="R2782:R2785"/>
    <mergeCell ref="R2786:R2789"/>
    <mergeCell ref="R2790:R2793"/>
    <mergeCell ref="R2794:R2797"/>
    <mergeCell ref="R2798:R2801"/>
    <mergeCell ref="R2802:R2805"/>
    <mergeCell ref="R2806:R2809"/>
    <mergeCell ref="R2810:R2813"/>
    <mergeCell ref="R2814:R2817"/>
    <mergeCell ref="R2818:R2821"/>
    <mergeCell ref="R2822:R2825"/>
    <mergeCell ref="R2826:R2829"/>
    <mergeCell ref="R2830:R2833"/>
    <mergeCell ref="R2834:R2837"/>
    <mergeCell ref="S110:S113"/>
    <mergeCell ref="S114:S117"/>
    <mergeCell ref="S118:S121"/>
    <mergeCell ref="S122:S125"/>
    <mergeCell ref="S126:S129"/>
    <mergeCell ref="S130:S133"/>
    <mergeCell ref="S134:S137"/>
    <mergeCell ref="S138:S141"/>
    <mergeCell ref="S142:S145"/>
    <mergeCell ref="S146:S149"/>
    <mergeCell ref="S150:S153"/>
    <mergeCell ref="S154:S157"/>
    <mergeCell ref="S158:S161"/>
    <mergeCell ref="S162:S165"/>
    <mergeCell ref="S166:S169"/>
    <mergeCell ref="S170:S173"/>
    <mergeCell ref="S174:S177"/>
    <mergeCell ref="R2974:R2977"/>
    <mergeCell ref="R2978:R2981"/>
    <mergeCell ref="R2982:R2985"/>
    <mergeCell ref="R2986:R2989"/>
    <mergeCell ref="R2990:R2993"/>
    <mergeCell ref="R2994:R2997"/>
    <mergeCell ref="R2998:R3001"/>
    <mergeCell ref="S10:S13"/>
    <mergeCell ref="S14:S17"/>
    <mergeCell ref="S18:S21"/>
    <mergeCell ref="S22:S25"/>
    <mergeCell ref="S26:S29"/>
    <mergeCell ref="S30:S33"/>
    <mergeCell ref="S34:S37"/>
    <mergeCell ref="S38:S41"/>
    <mergeCell ref="S42:S45"/>
    <mergeCell ref="S46:S49"/>
    <mergeCell ref="S50:S53"/>
    <mergeCell ref="S54:S57"/>
    <mergeCell ref="S58:S61"/>
    <mergeCell ref="S62:S65"/>
    <mergeCell ref="S66:S69"/>
    <mergeCell ref="S70:S73"/>
    <mergeCell ref="S74:S77"/>
    <mergeCell ref="S78:S81"/>
    <mergeCell ref="S82:S85"/>
    <mergeCell ref="S86:S89"/>
    <mergeCell ref="S90:S93"/>
    <mergeCell ref="S94:S97"/>
    <mergeCell ref="S98:S101"/>
    <mergeCell ref="S102:S105"/>
    <mergeCell ref="S106:S109"/>
    <mergeCell ref="R2906:R2909"/>
    <mergeCell ref="R2910:R2913"/>
    <mergeCell ref="R2914:R2917"/>
    <mergeCell ref="R2918:R2921"/>
    <mergeCell ref="R2922:R2925"/>
    <mergeCell ref="R2926:R2929"/>
    <mergeCell ref="R2930:R2933"/>
    <mergeCell ref="R2934:R2937"/>
    <mergeCell ref="R2938:R2941"/>
    <mergeCell ref="R2942:R2945"/>
    <mergeCell ref="R2946:R2949"/>
    <mergeCell ref="R2950:R2953"/>
    <mergeCell ref="R2954:R2957"/>
    <mergeCell ref="R2958:R2961"/>
    <mergeCell ref="R2962:R2965"/>
    <mergeCell ref="S246:S249"/>
    <mergeCell ref="S250:S253"/>
    <mergeCell ref="S254:S257"/>
    <mergeCell ref="S258:S261"/>
    <mergeCell ref="S262:S265"/>
    <mergeCell ref="S266:S269"/>
    <mergeCell ref="S270:S273"/>
    <mergeCell ref="S274:S277"/>
    <mergeCell ref="S278:S281"/>
    <mergeCell ref="S282:S285"/>
    <mergeCell ref="S286:S289"/>
    <mergeCell ref="S290:S293"/>
    <mergeCell ref="S294:S297"/>
    <mergeCell ref="S298:S301"/>
    <mergeCell ref="S302:S305"/>
    <mergeCell ref="S306:S309"/>
    <mergeCell ref="S310:S313"/>
    <mergeCell ref="S178:S181"/>
    <mergeCell ref="S182:S185"/>
    <mergeCell ref="S186:S189"/>
    <mergeCell ref="S190:S193"/>
    <mergeCell ref="S194:S197"/>
    <mergeCell ref="S198:S201"/>
    <mergeCell ref="S202:S205"/>
    <mergeCell ref="S206:S209"/>
    <mergeCell ref="S210:S213"/>
    <mergeCell ref="S214:S217"/>
    <mergeCell ref="S218:S221"/>
    <mergeCell ref="S222:S225"/>
    <mergeCell ref="S226:S229"/>
    <mergeCell ref="S230:S233"/>
    <mergeCell ref="S234:S237"/>
    <mergeCell ref="S238:S241"/>
    <mergeCell ref="S242:S245"/>
    <mergeCell ref="S382:S385"/>
    <mergeCell ref="S386:S389"/>
    <mergeCell ref="S390:S393"/>
    <mergeCell ref="S394:S397"/>
    <mergeCell ref="S398:S401"/>
    <mergeCell ref="S402:S405"/>
    <mergeCell ref="S406:S409"/>
    <mergeCell ref="S410:S413"/>
    <mergeCell ref="S414:S417"/>
    <mergeCell ref="S418:S421"/>
    <mergeCell ref="S422:S425"/>
    <mergeCell ref="S426:S429"/>
    <mergeCell ref="S430:S433"/>
    <mergeCell ref="S434:S437"/>
    <mergeCell ref="S438:S441"/>
    <mergeCell ref="S442:S445"/>
    <mergeCell ref="S446:S449"/>
    <mergeCell ref="S314:S317"/>
    <mergeCell ref="S318:S321"/>
    <mergeCell ref="S322:S325"/>
    <mergeCell ref="S326:S329"/>
    <mergeCell ref="S330:S333"/>
    <mergeCell ref="S334:S337"/>
    <mergeCell ref="S338:S341"/>
    <mergeCell ref="S342:S345"/>
    <mergeCell ref="S346:S349"/>
    <mergeCell ref="S350:S353"/>
    <mergeCell ref="S354:S357"/>
    <mergeCell ref="S358:S361"/>
    <mergeCell ref="S362:S365"/>
    <mergeCell ref="S366:S369"/>
    <mergeCell ref="S370:S373"/>
    <mergeCell ref="S374:S377"/>
    <mergeCell ref="S378:S381"/>
    <mergeCell ref="S518:S521"/>
    <mergeCell ref="S522:S525"/>
    <mergeCell ref="S526:S529"/>
    <mergeCell ref="S530:S533"/>
    <mergeCell ref="S534:S537"/>
    <mergeCell ref="S538:S541"/>
    <mergeCell ref="S542:S545"/>
    <mergeCell ref="S546:S549"/>
    <mergeCell ref="S550:S553"/>
    <mergeCell ref="S554:S557"/>
    <mergeCell ref="S558:S561"/>
    <mergeCell ref="S562:S565"/>
    <mergeCell ref="S566:S569"/>
    <mergeCell ref="S570:S573"/>
    <mergeCell ref="S574:S577"/>
    <mergeCell ref="S578:S581"/>
    <mergeCell ref="S582:S585"/>
    <mergeCell ref="S450:S453"/>
    <mergeCell ref="S454:S457"/>
    <mergeCell ref="S458:S461"/>
    <mergeCell ref="S462:S465"/>
    <mergeCell ref="S466:S469"/>
    <mergeCell ref="S470:S473"/>
    <mergeCell ref="S474:S477"/>
    <mergeCell ref="S478:S481"/>
    <mergeCell ref="S482:S485"/>
    <mergeCell ref="S486:S489"/>
    <mergeCell ref="S490:S493"/>
    <mergeCell ref="S494:S497"/>
    <mergeCell ref="S498:S501"/>
    <mergeCell ref="S502:S505"/>
    <mergeCell ref="S506:S509"/>
    <mergeCell ref="S510:S513"/>
    <mergeCell ref="S514:S517"/>
    <mergeCell ref="S654:S657"/>
    <mergeCell ref="S658:S661"/>
    <mergeCell ref="S662:S665"/>
    <mergeCell ref="S666:S669"/>
    <mergeCell ref="S670:S673"/>
    <mergeCell ref="S674:S677"/>
    <mergeCell ref="S678:S681"/>
    <mergeCell ref="S682:S685"/>
    <mergeCell ref="S686:S689"/>
    <mergeCell ref="S690:S693"/>
    <mergeCell ref="S694:S697"/>
    <mergeCell ref="S698:S701"/>
    <mergeCell ref="S702:S705"/>
    <mergeCell ref="S706:S709"/>
    <mergeCell ref="S710:S713"/>
    <mergeCell ref="S714:S717"/>
    <mergeCell ref="S718:S721"/>
    <mergeCell ref="S586:S589"/>
    <mergeCell ref="S590:S593"/>
    <mergeCell ref="S594:S597"/>
    <mergeCell ref="S598:S601"/>
    <mergeCell ref="S602:S605"/>
    <mergeCell ref="S606:S609"/>
    <mergeCell ref="S610:S613"/>
    <mergeCell ref="S614:S617"/>
    <mergeCell ref="S618:S621"/>
    <mergeCell ref="S622:S625"/>
    <mergeCell ref="S626:S629"/>
    <mergeCell ref="S630:S633"/>
    <mergeCell ref="S634:S637"/>
    <mergeCell ref="S638:S641"/>
    <mergeCell ref="S642:S645"/>
    <mergeCell ref="S646:S649"/>
    <mergeCell ref="S650:S653"/>
    <mergeCell ref="S790:S793"/>
    <mergeCell ref="S794:S797"/>
    <mergeCell ref="S798:S801"/>
    <mergeCell ref="S802:S805"/>
    <mergeCell ref="S806:S809"/>
    <mergeCell ref="S810:S813"/>
    <mergeCell ref="S814:S817"/>
    <mergeCell ref="S818:S821"/>
    <mergeCell ref="S822:S825"/>
    <mergeCell ref="S826:S829"/>
    <mergeCell ref="S830:S833"/>
    <mergeCell ref="S834:S837"/>
    <mergeCell ref="S838:S841"/>
    <mergeCell ref="S842:S845"/>
    <mergeCell ref="S846:S849"/>
    <mergeCell ref="S850:S853"/>
    <mergeCell ref="S854:S857"/>
    <mergeCell ref="S722:S725"/>
    <mergeCell ref="S726:S729"/>
    <mergeCell ref="S730:S733"/>
    <mergeCell ref="S734:S737"/>
    <mergeCell ref="S738:S741"/>
    <mergeCell ref="S742:S745"/>
    <mergeCell ref="S746:S749"/>
    <mergeCell ref="S750:S753"/>
    <mergeCell ref="S754:S757"/>
    <mergeCell ref="S758:S761"/>
    <mergeCell ref="S762:S765"/>
    <mergeCell ref="S766:S769"/>
    <mergeCell ref="S770:S773"/>
    <mergeCell ref="S774:S777"/>
    <mergeCell ref="S778:S781"/>
    <mergeCell ref="S782:S785"/>
    <mergeCell ref="S786:S789"/>
    <mergeCell ref="S926:S929"/>
    <mergeCell ref="S930:S933"/>
    <mergeCell ref="S934:S937"/>
    <mergeCell ref="S938:S941"/>
    <mergeCell ref="S942:S945"/>
    <mergeCell ref="S946:S949"/>
    <mergeCell ref="S950:S953"/>
    <mergeCell ref="S954:S957"/>
    <mergeCell ref="S958:S961"/>
    <mergeCell ref="S962:S965"/>
    <mergeCell ref="S966:S969"/>
    <mergeCell ref="S970:S973"/>
    <mergeCell ref="S974:S977"/>
    <mergeCell ref="S978:S981"/>
    <mergeCell ref="S982:S985"/>
    <mergeCell ref="S986:S989"/>
    <mergeCell ref="S990:S993"/>
    <mergeCell ref="S858:S861"/>
    <mergeCell ref="S862:S865"/>
    <mergeCell ref="S866:S869"/>
    <mergeCell ref="S870:S873"/>
    <mergeCell ref="S874:S877"/>
    <mergeCell ref="S878:S881"/>
    <mergeCell ref="S882:S885"/>
    <mergeCell ref="S886:S889"/>
    <mergeCell ref="S890:S893"/>
    <mergeCell ref="S894:S897"/>
    <mergeCell ref="S898:S901"/>
    <mergeCell ref="S902:S905"/>
    <mergeCell ref="S906:S909"/>
    <mergeCell ref="S910:S913"/>
    <mergeCell ref="S914:S917"/>
    <mergeCell ref="S918:S921"/>
    <mergeCell ref="S922:S925"/>
    <mergeCell ref="S1062:S1065"/>
    <mergeCell ref="S1066:S1069"/>
    <mergeCell ref="S1070:S1073"/>
    <mergeCell ref="S1074:S1077"/>
    <mergeCell ref="S1078:S1081"/>
    <mergeCell ref="S1082:S1085"/>
    <mergeCell ref="S1086:S1089"/>
    <mergeCell ref="S1090:S1093"/>
    <mergeCell ref="S1094:S1097"/>
    <mergeCell ref="S1098:S1101"/>
    <mergeCell ref="S1102:S1105"/>
    <mergeCell ref="S1106:S1109"/>
    <mergeCell ref="S1110:S1113"/>
    <mergeCell ref="S1114:S1117"/>
    <mergeCell ref="S1118:S1121"/>
    <mergeCell ref="S1122:S1125"/>
    <mergeCell ref="S1126:S1129"/>
    <mergeCell ref="S994:S997"/>
    <mergeCell ref="S998:S1001"/>
    <mergeCell ref="S1002:S1005"/>
    <mergeCell ref="S1006:S1009"/>
    <mergeCell ref="S1010:S1013"/>
    <mergeCell ref="S1014:S1017"/>
    <mergeCell ref="S1018:S1021"/>
    <mergeCell ref="S1022:S1025"/>
    <mergeCell ref="S1026:S1029"/>
    <mergeCell ref="S1030:S1033"/>
    <mergeCell ref="S1034:S1037"/>
    <mergeCell ref="S1038:S1041"/>
    <mergeCell ref="S1042:S1045"/>
    <mergeCell ref="S1046:S1049"/>
    <mergeCell ref="S1050:S1053"/>
    <mergeCell ref="S1054:S1057"/>
    <mergeCell ref="S1058:S1061"/>
    <mergeCell ref="S1198:S1201"/>
    <mergeCell ref="S1202:S1205"/>
    <mergeCell ref="S1206:S1209"/>
    <mergeCell ref="S1210:S1213"/>
    <mergeCell ref="S1214:S1217"/>
    <mergeCell ref="S1218:S1221"/>
    <mergeCell ref="S1222:S1225"/>
    <mergeCell ref="S1226:S1229"/>
    <mergeCell ref="S1230:S1233"/>
    <mergeCell ref="S1234:S1237"/>
    <mergeCell ref="S1238:S1241"/>
    <mergeCell ref="S1242:S1245"/>
    <mergeCell ref="S1246:S1249"/>
    <mergeCell ref="S1250:S1253"/>
    <mergeCell ref="S1254:S1257"/>
    <mergeCell ref="S1258:S1261"/>
    <mergeCell ref="S1262:S1265"/>
    <mergeCell ref="S1130:S1133"/>
    <mergeCell ref="S1134:S1137"/>
    <mergeCell ref="S1138:S1141"/>
    <mergeCell ref="S1142:S1145"/>
    <mergeCell ref="S1146:S1149"/>
    <mergeCell ref="S1150:S1153"/>
    <mergeCell ref="S1154:S1157"/>
    <mergeCell ref="S1158:S1161"/>
    <mergeCell ref="S1162:S1165"/>
    <mergeCell ref="S1166:S1169"/>
    <mergeCell ref="S1170:S1173"/>
    <mergeCell ref="S1174:S1177"/>
    <mergeCell ref="S1178:S1181"/>
    <mergeCell ref="S1182:S1185"/>
    <mergeCell ref="S1186:S1189"/>
    <mergeCell ref="S1190:S1193"/>
    <mergeCell ref="S1194:S1197"/>
    <mergeCell ref="S1334:S1337"/>
    <mergeCell ref="S1338:S1341"/>
    <mergeCell ref="S1342:S1345"/>
    <mergeCell ref="S1346:S1349"/>
    <mergeCell ref="S1350:S1353"/>
    <mergeCell ref="S1354:S1357"/>
    <mergeCell ref="S1358:S1361"/>
    <mergeCell ref="S1362:S1365"/>
    <mergeCell ref="S1366:S1369"/>
    <mergeCell ref="S1370:S1373"/>
    <mergeCell ref="S1374:S1377"/>
    <mergeCell ref="S1378:S1381"/>
    <mergeCell ref="S1382:S1385"/>
    <mergeCell ref="S1386:S1389"/>
    <mergeCell ref="S1390:S1393"/>
    <mergeCell ref="S1394:S1397"/>
    <mergeCell ref="S1398:S1401"/>
    <mergeCell ref="S1266:S1269"/>
    <mergeCell ref="S1270:S1273"/>
    <mergeCell ref="S1274:S1277"/>
    <mergeCell ref="S1278:S1281"/>
    <mergeCell ref="S1282:S1285"/>
    <mergeCell ref="S1286:S1289"/>
    <mergeCell ref="S1290:S1293"/>
    <mergeCell ref="S1294:S1297"/>
    <mergeCell ref="S1298:S1301"/>
    <mergeCell ref="S1302:S1305"/>
    <mergeCell ref="S1306:S1309"/>
    <mergeCell ref="S1310:S1313"/>
    <mergeCell ref="S1314:S1317"/>
    <mergeCell ref="S1318:S1321"/>
    <mergeCell ref="S1322:S1325"/>
    <mergeCell ref="S1326:S1329"/>
    <mergeCell ref="S1330:S1333"/>
    <mergeCell ref="S1470:S1473"/>
    <mergeCell ref="S1474:S1477"/>
    <mergeCell ref="S1478:S1481"/>
    <mergeCell ref="S1482:S1485"/>
    <mergeCell ref="S1486:S1489"/>
    <mergeCell ref="S1490:S1493"/>
    <mergeCell ref="S1494:S1497"/>
    <mergeCell ref="S1498:S1501"/>
    <mergeCell ref="S1502:S1505"/>
    <mergeCell ref="S1506:S1509"/>
    <mergeCell ref="S1510:S1513"/>
    <mergeCell ref="S1514:S1517"/>
    <mergeCell ref="S1518:S1521"/>
    <mergeCell ref="S1522:S1525"/>
    <mergeCell ref="S1526:S1529"/>
    <mergeCell ref="S1530:S1533"/>
    <mergeCell ref="S1534:S1537"/>
    <mergeCell ref="S1402:S1405"/>
    <mergeCell ref="S1406:S1409"/>
    <mergeCell ref="S1410:S1413"/>
    <mergeCell ref="S1414:S1417"/>
    <mergeCell ref="S1418:S1421"/>
    <mergeCell ref="S1422:S1425"/>
    <mergeCell ref="S1426:S1429"/>
    <mergeCell ref="S1430:S1433"/>
    <mergeCell ref="S1434:S1437"/>
    <mergeCell ref="S1438:S1441"/>
    <mergeCell ref="S1442:S1445"/>
    <mergeCell ref="S1446:S1449"/>
    <mergeCell ref="S1450:S1453"/>
    <mergeCell ref="S1454:S1457"/>
    <mergeCell ref="S1458:S1461"/>
    <mergeCell ref="S1462:S1465"/>
    <mergeCell ref="S1466:S1469"/>
    <mergeCell ref="S1606:S1609"/>
    <mergeCell ref="S1610:S1613"/>
    <mergeCell ref="S1614:S1617"/>
    <mergeCell ref="S1618:S1621"/>
    <mergeCell ref="S1622:S1625"/>
    <mergeCell ref="S1626:S1629"/>
    <mergeCell ref="S1630:S1633"/>
    <mergeCell ref="S1634:S1637"/>
    <mergeCell ref="S1638:S1641"/>
    <mergeCell ref="S1642:S1645"/>
    <mergeCell ref="S1646:S1649"/>
    <mergeCell ref="S1650:S1653"/>
    <mergeCell ref="S1654:S1657"/>
    <mergeCell ref="S1658:S1661"/>
    <mergeCell ref="S1662:S1665"/>
    <mergeCell ref="S1666:S1669"/>
    <mergeCell ref="S1670:S1673"/>
    <mergeCell ref="S1538:S1541"/>
    <mergeCell ref="S1542:S1545"/>
    <mergeCell ref="S1546:S1549"/>
    <mergeCell ref="S1550:S1553"/>
    <mergeCell ref="S1554:S1557"/>
    <mergeCell ref="S1558:S1561"/>
    <mergeCell ref="S1562:S1565"/>
    <mergeCell ref="S1566:S1569"/>
    <mergeCell ref="S1570:S1573"/>
    <mergeCell ref="S1574:S1577"/>
    <mergeCell ref="S1578:S1581"/>
    <mergeCell ref="S1582:S1585"/>
    <mergeCell ref="S1586:S1589"/>
    <mergeCell ref="S1590:S1593"/>
    <mergeCell ref="S1594:S1597"/>
    <mergeCell ref="S1598:S1601"/>
    <mergeCell ref="S1602:S1605"/>
    <mergeCell ref="S1742:S1745"/>
    <mergeCell ref="S1746:S1749"/>
    <mergeCell ref="S1750:S1753"/>
    <mergeCell ref="S1754:S1757"/>
    <mergeCell ref="S1758:S1761"/>
    <mergeCell ref="S1762:S1765"/>
    <mergeCell ref="S1766:S1769"/>
    <mergeCell ref="S1770:S1773"/>
    <mergeCell ref="S1774:S1777"/>
    <mergeCell ref="S1778:S1781"/>
    <mergeCell ref="S1782:S1785"/>
    <mergeCell ref="S1786:S1789"/>
    <mergeCell ref="S1790:S1793"/>
    <mergeCell ref="S1794:S1797"/>
    <mergeCell ref="S1798:S1801"/>
    <mergeCell ref="S1802:S1805"/>
    <mergeCell ref="S1806:S1809"/>
    <mergeCell ref="S1674:S1677"/>
    <mergeCell ref="S1678:S1681"/>
    <mergeCell ref="S1682:S1685"/>
    <mergeCell ref="S1686:S1689"/>
    <mergeCell ref="S1690:S1693"/>
    <mergeCell ref="S1694:S1697"/>
    <mergeCell ref="S1698:S1701"/>
    <mergeCell ref="S1702:S1705"/>
    <mergeCell ref="S1706:S1709"/>
    <mergeCell ref="S1710:S1713"/>
    <mergeCell ref="S1714:S1717"/>
    <mergeCell ref="S1718:S1721"/>
    <mergeCell ref="S1722:S1725"/>
    <mergeCell ref="S1726:S1729"/>
    <mergeCell ref="S1730:S1733"/>
    <mergeCell ref="S1734:S1737"/>
    <mergeCell ref="S1738:S1741"/>
    <mergeCell ref="S1878:S1881"/>
    <mergeCell ref="S1882:S1885"/>
    <mergeCell ref="S1886:S1889"/>
    <mergeCell ref="S1890:S1893"/>
    <mergeCell ref="S1894:S1897"/>
    <mergeCell ref="S1898:S1901"/>
    <mergeCell ref="S1902:S1905"/>
    <mergeCell ref="S1906:S1909"/>
    <mergeCell ref="S1910:S1913"/>
    <mergeCell ref="S1914:S1917"/>
    <mergeCell ref="S1918:S1921"/>
    <mergeCell ref="S1922:S1925"/>
    <mergeCell ref="S1926:S1929"/>
    <mergeCell ref="S1930:S1933"/>
    <mergeCell ref="S1934:S1937"/>
    <mergeCell ref="S1938:S1941"/>
    <mergeCell ref="S1942:S1945"/>
    <mergeCell ref="S1810:S1813"/>
    <mergeCell ref="S1814:S1817"/>
    <mergeCell ref="S1818:S1821"/>
    <mergeCell ref="S1822:S1825"/>
    <mergeCell ref="S1826:S1829"/>
    <mergeCell ref="S1830:S1833"/>
    <mergeCell ref="S1834:S1837"/>
    <mergeCell ref="S1838:S1841"/>
    <mergeCell ref="S1842:S1845"/>
    <mergeCell ref="S1846:S1849"/>
    <mergeCell ref="S1850:S1853"/>
    <mergeCell ref="S1854:S1857"/>
    <mergeCell ref="S1858:S1861"/>
    <mergeCell ref="S1862:S1865"/>
    <mergeCell ref="S1866:S1869"/>
    <mergeCell ref="S1870:S1873"/>
    <mergeCell ref="S1874:S1877"/>
    <mergeCell ref="S2014:S2017"/>
    <mergeCell ref="S2018:S2021"/>
    <mergeCell ref="S2022:S2025"/>
    <mergeCell ref="S2026:S2029"/>
    <mergeCell ref="S2030:S2033"/>
    <mergeCell ref="S2034:S2037"/>
    <mergeCell ref="S2038:S2041"/>
    <mergeCell ref="S2042:S2045"/>
    <mergeCell ref="S2046:S2049"/>
    <mergeCell ref="S2050:S2053"/>
    <mergeCell ref="S2054:S2057"/>
    <mergeCell ref="S2058:S2061"/>
    <mergeCell ref="S2062:S2065"/>
    <mergeCell ref="S2066:S2069"/>
    <mergeCell ref="S2070:S2073"/>
    <mergeCell ref="S2074:S2077"/>
    <mergeCell ref="S2078:S2081"/>
    <mergeCell ref="S1946:S1949"/>
    <mergeCell ref="S1950:S1953"/>
    <mergeCell ref="S1954:S1957"/>
    <mergeCell ref="S1958:S1961"/>
    <mergeCell ref="S1962:S1965"/>
    <mergeCell ref="S1966:S1969"/>
    <mergeCell ref="S1970:S1973"/>
    <mergeCell ref="S1974:S1977"/>
    <mergeCell ref="S1978:S1981"/>
    <mergeCell ref="S1982:S1985"/>
    <mergeCell ref="S1986:S1989"/>
    <mergeCell ref="S1990:S1993"/>
    <mergeCell ref="S1994:S1997"/>
    <mergeCell ref="S1998:S2001"/>
    <mergeCell ref="S2002:S2005"/>
    <mergeCell ref="S2006:S2009"/>
    <mergeCell ref="S2010:S2013"/>
    <mergeCell ref="S2150:S2153"/>
    <mergeCell ref="S2154:S2157"/>
    <mergeCell ref="S2158:S2161"/>
    <mergeCell ref="S2162:S2165"/>
    <mergeCell ref="S2166:S2169"/>
    <mergeCell ref="S2170:S2173"/>
    <mergeCell ref="S2174:S2177"/>
    <mergeCell ref="S2178:S2181"/>
    <mergeCell ref="S2182:S2185"/>
    <mergeCell ref="S2186:S2189"/>
    <mergeCell ref="S2190:S2193"/>
    <mergeCell ref="S2194:S2197"/>
    <mergeCell ref="S2198:S2201"/>
    <mergeCell ref="S2202:S2205"/>
    <mergeCell ref="S2206:S2209"/>
    <mergeCell ref="S2210:S2213"/>
    <mergeCell ref="S2214:S2217"/>
    <mergeCell ref="S2082:S2085"/>
    <mergeCell ref="S2086:S2089"/>
    <mergeCell ref="S2090:S2093"/>
    <mergeCell ref="S2094:S2097"/>
    <mergeCell ref="S2098:S2101"/>
    <mergeCell ref="S2102:S2105"/>
    <mergeCell ref="S2106:S2109"/>
    <mergeCell ref="S2110:S2113"/>
    <mergeCell ref="S2114:S2117"/>
    <mergeCell ref="S2118:S2121"/>
    <mergeCell ref="S2122:S2125"/>
    <mergeCell ref="S2126:S2129"/>
    <mergeCell ref="S2130:S2133"/>
    <mergeCell ref="S2134:S2137"/>
    <mergeCell ref="S2138:S2141"/>
    <mergeCell ref="S2142:S2145"/>
    <mergeCell ref="S2146:S2149"/>
    <mergeCell ref="S2286:S2289"/>
    <mergeCell ref="S2290:S2293"/>
    <mergeCell ref="S2294:S2297"/>
    <mergeCell ref="S2298:S2301"/>
    <mergeCell ref="S2302:S2305"/>
    <mergeCell ref="S2306:S2309"/>
    <mergeCell ref="S2310:S2313"/>
    <mergeCell ref="S2314:S2317"/>
    <mergeCell ref="S2318:S2321"/>
    <mergeCell ref="S2322:S2325"/>
    <mergeCell ref="S2326:S2329"/>
    <mergeCell ref="S2330:S2333"/>
    <mergeCell ref="S2334:S2337"/>
    <mergeCell ref="S2338:S2341"/>
    <mergeCell ref="S2342:S2345"/>
    <mergeCell ref="S2346:S2349"/>
    <mergeCell ref="S2350:S2353"/>
    <mergeCell ref="S2218:S2221"/>
    <mergeCell ref="S2222:S2225"/>
    <mergeCell ref="S2226:S2229"/>
    <mergeCell ref="S2230:S2233"/>
    <mergeCell ref="S2234:S2237"/>
    <mergeCell ref="S2238:S2241"/>
    <mergeCell ref="S2242:S2245"/>
    <mergeCell ref="S2246:S2249"/>
    <mergeCell ref="S2250:S2253"/>
    <mergeCell ref="S2254:S2257"/>
    <mergeCell ref="S2258:S2261"/>
    <mergeCell ref="S2262:S2265"/>
    <mergeCell ref="S2266:S2269"/>
    <mergeCell ref="S2270:S2273"/>
    <mergeCell ref="S2274:S2277"/>
    <mergeCell ref="S2278:S2281"/>
    <mergeCell ref="S2282:S2285"/>
    <mergeCell ref="S2422:S2425"/>
    <mergeCell ref="S2426:S2429"/>
    <mergeCell ref="S2430:S2433"/>
    <mergeCell ref="S2434:S2437"/>
    <mergeCell ref="S2438:S2441"/>
    <mergeCell ref="S2442:S2445"/>
    <mergeCell ref="S2446:S2449"/>
    <mergeCell ref="S2450:S2453"/>
    <mergeCell ref="S2454:S2457"/>
    <mergeCell ref="S2458:S2461"/>
    <mergeCell ref="S2462:S2465"/>
    <mergeCell ref="S2466:S2469"/>
    <mergeCell ref="S2470:S2473"/>
    <mergeCell ref="S2474:S2477"/>
    <mergeCell ref="S2478:S2481"/>
    <mergeCell ref="S2482:S2485"/>
    <mergeCell ref="S2486:S2489"/>
    <mergeCell ref="S2354:S2357"/>
    <mergeCell ref="S2358:S2361"/>
    <mergeCell ref="S2362:S2365"/>
    <mergeCell ref="S2366:S2369"/>
    <mergeCell ref="S2370:S2373"/>
    <mergeCell ref="S2374:S2377"/>
    <mergeCell ref="S2378:S2381"/>
    <mergeCell ref="S2382:S2385"/>
    <mergeCell ref="S2386:S2389"/>
    <mergeCell ref="S2390:S2393"/>
    <mergeCell ref="S2394:S2397"/>
    <mergeCell ref="S2398:S2401"/>
    <mergeCell ref="S2402:S2405"/>
    <mergeCell ref="S2406:S2409"/>
    <mergeCell ref="S2410:S2413"/>
    <mergeCell ref="S2414:S2417"/>
    <mergeCell ref="S2418:S2421"/>
    <mergeCell ref="S2558:S2561"/>
    <mergeCell ref="S2562:S2565"/>
    <mergeCell ref="S2566:S2569"/>
    <mergeCell ref="S2570:S2573"/>
    <mergeCell ref="S2574:S2577"/>
    <mergeCell ref="S2578:S2581"/>
    <mergeCell ref="S2582:S2585"/>
    <mergeCell ref="S2586:S2589"/>
    <mergeCell ref="S2590:S2593"/>
    <mergeCell ref="S2594:S2597"/>
    <mergeCell ref="S2598:S2601"/>
    <mergeCell ref="S2602:S2605"/>
    <mergeCell ref="S2606:S2609"/>
    <mergeCell ref="S2610:S2613"/>
    <mergeCell ref="S2614:S2617"/>
    <mergeCell ref="S2618:S2621"/>
    <mergeCell ref="S2622:S2625"/>
    <mergeCell ref="S2490:S2493"/>
    <mergeCell ref="S2494:S2497"/>
    <mergeCell ref="S2498:S2501"/>
    <mergeCell ref="S2502:S2505"/>
    <mergeCell ref="S2506:S2509"/>
    <mergeCell ref="S2510:S2513"/>
    <mergeCell ref="S2514:S2517"/>
    <mergeCell ref="S2518:S2521"/>
    <mergeCell ref="S2522:S2525"/>
    <mergeCell ref="S2526:S2529"/>
    <mergeCell ref="S2530:S2533"/>
    <mergeCell ref="S2534:S2537"/>
    <mergeCell ref="S2538:S2541"/>
    <mergeCell ref="S2542:S2545"/>
    <mergeCell ref="S2546:S2549"/>
    <mergeCell ref="S2550:S2553"/>
    <mergeCell ref="S2554:S2557"/>
    <mergeCell ref="S2694:S2697"/>
    <mergeCell ref="S2698:S2701"/>
    <mergeCell ref="S2702:S2705"/>
    <mergeCell ref="S2706:S2709"/>
    <mergeCell ref="S2710:S2713"/>
    <mergeCell ref="S2714:S2717"/>
    <mergeCell ref="S2718:S2721"/>
    <mergeCell ref="S2722:S2725"/>
    <mergeCell ref="S2726:S2729"/>
    <mergeCell ref="S2730:S2733"/>
    <mergeCell ref="S2734:S2737"/>
    <mergeCell ref="S2738:S2741"/>
    <mergeCell ref="S2742:S2745"/>
    <mergeCell ref="S2746:S2749"/>
    <mergeCell ref="S2750:S2753"/>
    <mergeCell ref="S2754:S2757"/>
    <mergeCell ref="S2758:S2761"/>
    <mergeCell ref="S2626:S2629"/>
    <mergeCell ref="S2630:S2633"/>
    <mergeCell ref="S2634:S2637"/>
    <mergeCell ref="S2638:S2641"/>
    <mergeCell ref="S2642:S2645"/>
    <mergeCell ref="S2646:S2649"/>
    <mergeCell ref="S2650:S2653"/>
    <mergeCell ref="S2654:S2657"/>
    <mergeCell ref="S2658:S2661"/>
    <mergeCell ref="S2662:S2665"/>
    <mergeCell ref="S2666:S2669"/>
    <mergeCell ref="S2670:S2673"/>
    <mergeCell ref="S2674:S2677"/>
    <mergeCell ref="S2678:S2681"/>
    <mergeCell ref="S2682:S2685"/>
    <mergeCell ref="S2686:S2689"/>
    <mergeCell ref="S2690:S2693"/>
    <mergeCell ref="S2958:S2961"/>
    <mergeCell ref="S2962:S2965"/>
    <mergeCell ref="S2830:S2833"/>
    <mergeCell ref="S2834:S2837"/>
    <mergeCell ref="S2838:S2841"/>
    <mergeCell ref="S2842:S2845"/>
    <mergeCell ref="S2846:S2849"/>
    <mergeCell ref="S2850:S2853"/>
    <mergeCell ref="S2854:S2857"/>
    <mergeCell ref="S2858:S2861"/>
    <mergeCell ref="S2862:S2865"/>
    <mergeCell ref="S2866:S2869"/>
    <mergeCell ref="S2870:S2873"/>
    <mergeCell ref="S2874:S2877"/>
    <mergeCell ref="S2878:S2881"/>
    <mergeCell ref="S2882:S2885"/>
    <mergeCell ref="S2886:S2889"/>
    <mergeCell ref="S2890:S2893"/>
    <mergeCell ref="S2894:S2897"/>
    <mergeCell ref="S2762:S2765"/>
    <mergeCell ref="S2766:S2769"/>
    <mergeCell ref="S2770:S2773"/>
    <mergeCell ref="S2774:S2777"/>
    <mergeCell ref="S2778:S2781"/>
    <mergeCell ref="S2782:S2785"/>
    <mergeCell ref="S2786:S2789"/>
    <mergeCell ref="S2790:S2793"/>
    <mergeCell ref="S2794:S2797"/>
    <mergeCell ref="S2798:S2801"/>
    <mergeCell ref="S2802:S2805"/>
    <mergeCell ref="S2806:S2809"/>
    <mergeCell ref="S2810:S2813"/>
    <mergeCell ref="S2814:S2817"/>
    <mergeCell ref="S2818:S2821"/>
    <mergeCell ref="S2822:S2825"/>
    <mergeCell ref="S2826:S2829"/>
    <mergeCell ref="T102:T105"/>
    <mergeCell ref="T106:T109"/>
    <mergeCell ref="T110:T113"/>
    <mergeCell ref="T114:T117"/>
    <mergeCell ref="T118:T121"/>
    <mergeCell ref="T122:T125"/>
    <mergeCell ref="T126:T129"/>
    <mergeCell ref="T130:T133"/>
    <mergeCell ref="T134:T137"/>
    <mergeCell ref="T138:T141"/>
    <mergeCell ref="T142:T145"/>
    <mergeCell ref="T146:T149"/>
    <mergeCell ref="T150:T153"/>
    <mergeCell ref="T154:T157"/>
    <mergeCell ref="T158:T161"/>
    <mergeCell ref="T162:T165"/>
    <mergeCell ref="T166:T169"/>
    <mergeCell ref="S2966:S2969"/>
    <mergeCell ref="S2970:S2973"/>
    <mergeCell ref="S2974:S2977"/>
    <mergeCell ref="S2978:S2981"/>
    <mergeCell ref="S2982:S2985"/>
    <mergeCell ref="S2986:S2989"/>
    <mergeCell ref="S2990:S2993"/>
    <mergeCell ref="S2994:S2997"/>
    <mergeCell ref="S2998:S3001"/>
    <mergeCell ref="T10:T13"/>
    <mergeCell ref="T14:T17"/>
    <mergeCell ref="T18:T21"/>
    <mergeCell ref="T22:T25"/>
    <mergeCell ref="T26:T29"/>
    <mergeCell ref="T30:T33"/>
    <mergeCell ref="T34:T37"/>
    <mergeCell ref="T38:T41"/>
    <mergeCell ref="T42:T45"/>
    <mergeCell ref="T46:T49"/>
    <mergeCell ref="T50:T53"/>
    <mergeCell ref="T54:T57"/>
    <mergeCell ref="T58:T61"/>
    <mergeCell ref="T62:T65"/>
    <mergeCell ref="T66:T69"/>
    <mergeCell ref="T70:T73"/>
    <mergeCell ref="T74:T77"/>
    <mergeCell ref="T78:T81"/>
    <mergeCell ref="T82:T85"/>
    <mergeCell ref="T86:T89"/>
    <mergeCell ref="T90:T93"/>
    <mergeCell ref="T94:T97"/>
    <mergeCell ref="T98:T101"/>
    <mergeCell ref="S2898:S2901"/>
    <mergeCell ref="S2902:S2905"/>
    <mergeCell ref="S2906:S2909"/>
    <mergeCell ref="S2910:S2913"/>
    <mergeCell ref="S2914:S2917"/>
    <mergeCell ref="S2918:S2921"/>
    <mergeCell ref="S2922:S2925"/>
    <mergeCell ref="S2926:S2929"/>
    <mergeCell ref="S2930:S2933"/>
    <mergeCell ref="S2934:S2937"/>
    <mergeCell ref="S2938:S2941"/>
    <mergeCell ref="S2942:S2945"/>
    <mergeCell ref="S2946:S2949"/>
    <mergeCell ref="S2950:S2953"/>
    <mergeCell ref="S2954:S2957"/>
    <mergeCell ref="T238:T241"/>
    <mergeCell ref="T242:T245"/>
    <mergeCell ref="T246:T249"/>
    <mergeCell ref="T250:T253"/>
    <mergeCell ref="T254:T257"/>
    <mergeCell ref="T258:T261"/>
    <mergeCell ref="T262:T265"/>
    <mergeCell ref="T266:T269"/>
    <mergeCell ref="T270:T273"/>
    <mergeCell ref="T274:T277"/>
    <mergeCell ref="T278:T281"/>
    <mergeCell ref="T282:T285"/>
    <mergeCell ref="T286:T289"/>
    <mergeCell ref="T290:T293"/>
    <mergeCell ref="T294:T297"/>
    <mergeCell ref="T298:T301"/>
    <mergeCell ref="T302:T305"/>
    <mergeCell ref="T170:T173"/>
    <mergeCell ref="T174:T177"/>
    <mergeCell ref="T178:T181"/>
    <mergeCell ref="T182:T185"/>
    <mergeCell ref="T186:T189"/>
    <mergeCell ref="T190:T193"/>
    <mergeCell ref="T194:T197"/>
    <mergeCell ref="T198:T201"/>
    <mergeCell ref="T202:T205"/>
    <mergeCell ref="T206:T209"/>
    <mergeCell ref="T210:T213"/>
    <mergeCell ref="T214:T217"/>
    <mergeCell ref="T218:T221"/>
    <mergeCell ref="T222:T225"/>
    <mergeCell ref="T226:T229"/>
    <mergeCell ref="T230:T233"/>
    <mergeCell ref="T234:T237"/>
    <mergeCell ref="T374:T377"/>
    <mergeCell ref="T378:T381"/>
    <mergeCell ref="T382:T385"/>
    <mergeCell ref="T386:T389"/>
    <mergeCell ref="T390:T393"/>
    <mergeCell ref="T394:T397"/>
    <mergeCell ref="T398:T401"/>
    <mergeCell ref="T402:T405"/>
    <mergeCell ref="T406:T409"/>
    <mergeCell ref="T410:T413"/>
    <mergeCell ref="T414:T417"/>
    <mergeCell ref="T418:T421"/>
    <mergeCell ref="T422:T425"/>
    <mergeCell ref="T426:T429"/>
    <mergeCell ref="T430:T433"/>
    <mergeCell ref="T434:T437"/>
    <mergeCell ref="T438:T441"/>
    <mergeCell ref="T306:T309"/>
    <mergeCell ref="T310:T313"/>
    <mergeCell ref="T314:T317"/>
    <mergeCell ref="T318:T321"/>
    <mergeCell ref="T322:T325"/>
    <mergeCell ref="T326:T329"/>
    <mergeCell ref="T330:T333"/>
    <mergeCell ref="T334:T337"/>
    <mergeCell ref="T338:T341"/>
    <mergeCell ref="T342:T345"/>
    <mergeCell ref="T346:T349"/>
    <mergeCell ref="T350:T353"/>
    <mergeCell ref="T354:T357"/>
    <mergeCell ref="T358:T361"/>
    <mergeCell ref="T362:T365"/>
    <mergeCell ref="T366:T369"/>
    <mergeCell ref="T370:T373"/>
    <mergeCell ref="T510:T513"/>
    <mergeCell ref="T514:T517"/>
    <mergeCell ref="T518:T521"/>
    <mergeCell ref="T522:T525"/>
    <mergeCell ref="T526:T529"/>
    <mergeCell ref="T530:T533"/>
    <mergeCell ref="T534:T537"/>
    <mergeCell ref="T538:T541"/>
    <mergeCell ref="T542:T545"/>
    <mergeCell ref="T546:T549"/>
    <mergeCell ref="T550:T553"/>
    <mergeCell ref="T554:T557"/>
    <mergeCell ref="T558:T561"/>
    <mergeCell ref="T562:T565"/>
    <mergeCell ref="T566:T569"/>
    <mergeCell ref="T570:T573"/>
    <mergeCell ref="T574:T577"/>
    <mergeCell ref="T442:T445"/>
    <mergeCell ref="T446:T449"/>
    <mergeCell ref="T450:T453"/>
    <mergeCell ref="T454:T457"/>
    <mergeCell ref="T458:T461"/>
    <mergeCell ref="T462:T465"/>
    <mergeCell ref="T466:T469"/>
    <mergeCell ref="T470:T473"/>
    <mergeCell ref="T474:T477"/>
    <mergeCell ref="T478:T481"/>
    <mergeCell ref="T482:T485"/>
    <mergeCell ref="T486:T489"/>
    <mergeCell ref="T490:T493"/>
    <mergeCell ref="T494:T497"/>
    <mergeCell ref="T498:T501"/>
    <mergeCell ref="T502:T505"/>
    <mergeCell ref="T506:T509"/>
    <mergeCell ref="T646:T649"/>
    <mergeCell ref="T650:T653"/>
    <mergeCell ref="T654:T657"/>
    <mergeCell ref="T658:T661"/>
    <mergeCell ref="T662:T665"/>
    <mergeCell ref="T666:T669"/>
    <mergeCell ref="T670:T673"/>
    <mergeCell ref="T674:T677"/>
    <mergeCell ref="T678:T681"/>
    <mergeCell ref="T682:T685"/>
    <mergeCell ref="T686:T689"/>
    <mergeCell ref="T690:T693"/>
    <mergeCell ref="T694:T697"/>
    <mergeCell ref="T698:T701"/>
    <mergeCell ref="T702:T705"/>
    <mergeCell ref="T706:T709"/>
    <mergeCell ref="T710:T713"/>
    <mergeCell ref="T578:T581"/>
    <mergeCell ref="T582:T585"/>
    <mergeCell ref="T586:T589"/>
    <mergeCell ref="T590:T593"/>
    <mergeCell ref="T594:T597"/>
    <mergeCell ref="T598:T601"/>
    <mergeCell ref="T602:T605"/>
    <mergeCell ref="T606:T609"/>
    <mergeCell ref="T610:T613"/>
    <mergeCell ref="T614:T617"/>
    <mergeCell ref="T618:T621"/>
    <mergeCell ref="T622:T625"/>
    <mergeCell ref="T626:T629"/>
    <mergeCell ref="T630:T633"/>
    <mergeCell ref="T634:T637"/>
    <mergeCell ref="T638:T641"/>
    <mergeCell ref="T642:T645"/>
    <mergeCell ref="T782:T785"/>
    <mergeCell ref="T786:T789"/>
    <mergeCell ref="T790:T793"/>
    <mergeCell ref="T794:T797"/>
    <mergeCell ref="T798:T801"/>
    <mergeCell ref="T802:T805"/>
    <mergeCell ref="T806:T809"/>
    <mergeCell ref="T810:T813"/>
    <mergeCell ref="T814:T817"/>
    <mergeCell ref="T818:T821"/>
    <mergeCell ref="T822:T825"/>
    <mergeCell ref="T826:T829"/>
    <mergeCell ref="T830:T833"/>
    <mergeCell ref="T834:T837"/>
    <mergeCell ref="T838:T841"/>
    <mergeCell ref="T842:T845"/>
    <mergeCell ref="T846:T849"/>
    <mergeCell ref="T714:T717"/>
    <mergeCell ref="T718:T721"/>
    <mergeCell ref="T722:T725"/>
    <mergeCell ref="T726:T729"/>
    <mergeCell ref="T730:T733"/>
    <mergeCell ref="T734:T737"/>
    <mergeCell ref="T738:T741"/>
    <mergeCell ref="T742:T745"/>
    <mergeCell ref="T746:T749"/>
    <mergeCell ref="T750:T753"/>
    <mergeCell ref="T754:T757"/>
    <mergeCell ref="T758:T761"/>
    <mergeCell ref="T762:T765"/>
    <mergeCell ref="T766:T769"/>
    <mergeCell ref="T770:T773"/>
    <mergeCell ref="T774:T777"/>
    <mergeCell ref="T778:T781"/>
    <mergeCell ref="T918:T921"/>
    <mergeCell ref="T922:T925"/>
    <mergeCell ref="T926:T929"/>
    <mergeCell ref="T930:T933"/>
    <mergeCell ref="T934:T937"/>
    <mergeCell ref="T938:T941"/>
    <mergeCell ref="T942:T945"/>
    <mergeCell ref="T946:T949"/>
    <mergeCell ref="T950:T953"/>
    <mergeCell ref="T954:T957"/>
    <mergeCell ref="T958:T961"/>
    <mergeCell ref="T962:T965"/>
    <mergeCell ref="T966:T969"/>
    <mergeCell ref="T970:T973"/>
    <mergeCell ref="T974:T977"/>
    <mergeCell ref="T978:T981"/>
    <mergeCell ref="T982:T985"/>
    <mergeCell ref="T850:T853"/>
    <mergeCell ref="T854:T857"/>
    <mergeCell ref="T858:T861"/>
    <mergeCell ref="T862:T865"/>
    <mergeCell ref="T866:T869"/>
    <mergeCell ref="T870:T873"/>
    <mergeCell ref="T874:T877"/>
    <mergeCell ref="T878:T881"/>
    <mergeCell ref="T882:T885"/>
    <mergeCell ref="T886:T889"/>
    <mergeCell ref="T890:T893"/>
    <mergeCell ref="T894:T897"/>
    <mergeCell ref="T898:T901"/>
    <mergeCell ref="T902:T905"/>
    <mergeCell ref="T906:T909"/>
    <mergeCell ref="T910:T913"/>
    <mergeCell ref="T914:T917"/>
    <mergeCell ref="T1054:T1057"/>
    <mergeCell ref="T1058:T1061"/>
    <mergeCell ref="T1062:T1065"/>
    <mergeCell ref="T1066:T1069"/>
    <mergeCell ref="T1070:T1073"/>
    <mergeCell ref="T1074:T1077"/>
    <mergeCell ref="T1078:T1081"/>
    <mergeCell ref="T1082:T1085"/>
    <mergeCell ref="T1086:T1089"/>
    <mergeCell ref="T1090:T1093"/>
    <mergeCell ref="T1094:T1097"/>
    <mergeCell ref="T1098:T1101"/>
    <mergeCell ref="T1102:T1105"/>
    <mergeCell ref="T1106:T1109"/>
    <mergeCell ref="T1110:T1113"/>
    <mergeCell ref="T1114:T1117"/>
    <mergeCell ref="T1118:T1121"/>
    <mergeCell ref="T986:T989"/>
    <mergeCell ref="T990:T993"/>
    <mergeCell ref="T994:T997"/>
    <mergeCell ref="T998:T1001"/>
    <mergeCell ref="T1002:T1005"/>
    <mergeCell ref="T1006:T1009"/>
    <mergeCell ref="T1010:T1013"/>
    <mergeCell ref="T1014:T1017"/>
    <mergeCell ref="T1018:T1021"/>
    <mergeCell ref="T1022:T1025"/>
    <mergeCell ref="T1026:T1029"/>
    <mergeCell ref="T1030:T1033"/>
    <mergeCell ref="T1034:T1037"/>
    <mergeCell ref="T1038:T1041"/>
    <mergeCell ref="T1042:T1045"/>
    <mergeCell ref="T1046:T1049"/>
    <mergeCell ref="T1050:T1053"/>
    <mergeCell ref="T1190:T1193"/>
    <mergeCell ref="T1194:T1197"/>
    <mergeCell ref="T1198:T1201"/>
    <mergeCell ref="T1202:T1205"/>
    <mergeCell ref="T1206:T1209"/>
    <mergeCell ref="T1210:T1213"/>
    <mergeCell ref="T1214:T1217"/>
    <mergeCell ref="T1218:T1221"/>
    <mergeCell ref="T1222:T1225"/>
    <mergeCell ref="T1226:T1229"/>
    <mergeCell ref="T1230:T1233"/>
    <mergeCell ref="T1234:T1237"/>
    <mergeCell ref="T1238:T1241"/>
    <mergeCell ref="T1242:T1245"/>
    <mergeCell ref="T1246:T1249"/>
    <mergeCell ref="T1250:T1253"/>
    <mergeCell ref="T1254:T1257"/>
    <mergeCell ref="T1122:T1125"/>
    <mergeCell ref="T1126:T1129"/>
    <mergeCell ref="T1130:T1133"/>
    <mergeCell ref="T1134:T1137"/>
    <mergeCell ref="T1138:T1141"/>
    <mergeCell ref="T1142:T1145"/>
    <mergeCell ref="T1146:T1149"/>
    <mergeCell ref="T1150:T1153"/>
    <mergeCell ref="T1154:T1157"/>
    <mergeCell ref="T1158:T1161"/>
    <mergeCell ref="T1162:T1165"/>
    <mergeCell ref="T1166:T1169"/>
    <mergeCell ref="T1170:T1173"/>
    <mergeCell ref="T1174:T1177"/>
    <mergeCell ref="T1178:T1181"/>
    <mergeCell ref="T1182:T1185"/>
    <mergeCell ref="T1186:T1189"/>
    <mergeCell ref="T1326:T1329"/>
    <mergeCell ref="T1330:T1333"/>
    <mergeCell ref="T1334:T1337"/>
    <mergeCell ref="T1338:T1341"/>
    <mergeCell ref="T1342:T1345"/>
    <mergeCell ref="T1346:T1349"/>
    <mergeCell ref="T1350:T1353"/>
    <mergeCell ref="T1354:T1357"/>
    <mergeCell ref="T1358:T1361"/>
    <mergeCell ref="T1362:T1365"/>
    <mergeCell ref="T1366:T1369"/>
    <mergeCell ref="T1370:T1373"/>
    <mergeCell ref="T1374:T1377"/>
    <mergeCell ref="T1378:T1381"/>
    <mergeCell ref="T1382:T1385"/>
    <mergeCell ref="T1386:T1389"/>
    <mergeCell ref="T1390:T1393"/>
    <mergeCell ref="T1258:T1261"/>
    <mergeCell ref="T1262:T1265"/>
    <mergeCell ref="T1266:T1269"/>
    <mergeCell ref="T1270:T1273"/>
    <mergeCell ref="T1274:T1277"/>
    <mergeCell ref="T1278:T1281"/>
    <mergeCell ref="T1282:T1285"/>
    <mergeCell ref="T1286:T1289"/>
    <mergeCell ref="T1290:T1293"/>
    <mergeCell ref="T1294:T1297"/>
    <mergeCell ref="T1298:T1301"/>
    <mergeCell ref="T1302:T1305"/>
    <mergeCell ref="T1306:T1309"/>
    <mergeCell ref="T1310:T1313"/>
    <mergeCell ref="T1314:T1317"/>
    <mergeCell ref="T1318:T1321"/>
    <mergeCell ref="T1322:T1325"/>
    <mergeCell ref="T1462:T1465"/>
    <mergeCell ref="T1466:T1469"/>
    <mergeCell ref="T1470:T1473"/>
    <mergeCell ref="T1474:T1477"/>
    <mergeCell ref="T1478:T1481"/>
    <mergeCell ref="T1482:T1485"/>
    <mergeCell ref="T1486:T1489"/>
    <mergeCell ref="T1490:T1493"/>
    <mergeCell ref="T1494:T1497"/>
    <mergeCell ref="T1498:T1501"/>
    <mergeCell ref="T1502:T1505"/>
    <mergeCell ref="T1506:T1509"/>
    <mergeCell ref="T1510:T1513"/>
    <mergeCell ref="T1514:T1517"/>
    <mergeCell ref="T1518:T1521"/>
    <mergeCell ref="T1522:T1525"/>
    <mergeCell ref="T1526:T1529"/>
    <mergeCell ref="T1394:T1397"/>
    <mergeCell ref="T1398:T1401"/>
    <mergeCell ref="T1402:T1405"/>
    <mergeCell ref="T1406:T1409"/>
    <mergeCell ref="T1410:T1413"/>
    <mergeCell ref="T1414:T1417"/>
    <mergeCell ref="T1418:T1421"/>
    <mergeCell ref="T1422:T1425"/>
    <mergeCell ref="T1426:T1429"/>
    <mergeCell ref="T1430:T1433"/>
    <mergeCell ref="T1434:T1437"/>
    <mergeCell ref="T1438:T1441"/>
    <mergeCell ref="T1442:T1445"/>
    <mergeCell ref="T1446:T1449"/>
    <mergeCell ref="T1450:T1453"/>
    <mergeCell ref="T1454:T1457"/>
    <mergeCell ref="T1458:T1461"/>
    <mergeCell ref="T1598:T1601"/>
    <mergeCell ref="T1602:T1605"/>
    <mergeCell ref="T1606:T1609"/>
    <mergeCell ref="T1610:T1613"/>
    <mergeCell ref="T1614:T1617"/>
    <mergeCell ref="T1618:T1621"/>
    <mergeCell ref="T1622:T1625"/>
    <mergeCell ref="T1626:T1629"/>
    <mergeCell ref="T1630:T1633"/>
    <mergeCell ref="T1634:T1637"/>
    <mergeCell ref="T1638:T1641"/>
    <mergeCell ref="T1642:T1645"/>
    <mergeCell ref="T1646:T1649"/>
    <mergeCell ref="T1650:T1653"/>
    <mergeCell ref="T1654:T1657"/>
    <mergeCell ref="T1658:T1661"/>
    <mergeCell ref="T1662:T1665"/>
    <mergeCell ref="T1530:T1533"/>
    <mergeCell ref="T1534:T1537"/>
    <mergeCell ref="T1538:T1541"/>
    <mergeCell ref="T1542:T1545"/>
    <mergeCell ref="T1546:T1549"/>
    <mergeCell ref="T1550:T1553"/>
    <mergeCell ref="T1554:T1557"/>
    <mergeCell ref="T1558:T1561"/>
    <mergeCell ref="T1562:T1565"/>
    <mergeCell ref="T1566:T1569"/>
    <mergeCell ref="T1570:T1573"/>
    <mergeCell ref="T1574:T1577"/>
    <mergeCell ref="T1578:T1581"/>
    <mergeCell ref="T1582:T1585"/>
    <mergeCell ref="T1586:T1589"/>
    <mergeCell ref="T1590:T1593"/>
    <mergeCell ref="T1594:T1597"/>
    <mergeCell ref="T1734:T1737"/>
    <mergeCell ref="T1738:T1741"/>
    <mergeCell ref="T1742:T1745"/>
    <mergeCell ref="T1746:T1749"/>
    <mergeCell ref="T1750:T1753"/>
    <mergeCell ref="T1754:T1757"/>
    <mergeCell ref="T1758:T1761"/>
    <mergeCell ref="T1762:T1765"/>
    <mergeCell ref="T1766:T1769"/>
    <mergeCell ref="T1770:T1773"/>
    <mergeCell ref="T1774:T1777"/>
    <mergeCell ref="T1778:T1781"/>
    <mergeCell ref="T1782:T1785"/>
    <mergeCell ref="T1786:T1789"/>
    <mergeCell ref="T1790:T1793"/>
    <mergeCell ref="T1794:T1797"/>
    <mergeCell ref="T1798:T1801"/>
    <mergeCell ref="T1666:T1669"/>
    <mergeCell ref="T1670:T1673"/>
    <mergeCell ref="T1674:T1677"/>
    <mergeCell ref="T1678:T1681"/>
    <mergeCell ref="T1682:T1685"/>
    <mergeCell ref="T1686:T1689"/>
    <mergeCell ref="T1690:T1693"/>
    <mergeCell ref="T1694:T1697"/>
    <mergeCell ref="T1698:T1701"/>
    <mergeCell ref="T1702:T1705"/>
    <mergeCell ref="T1706:T1709"/>
    <mergeCell ref="T1710:T1713"/>
    <mergeCell ref="T1714:T1717"/>
    <mergeCell ref="T1718:T1721"/>
    <mergeCell ref="T1722:T1725"/>
    <mergeCell ref="T1726:T1729"/>
    <mergeCell ref="T1730:T1733"/>
    <mergeCell ref="T1870:T1873"/>
    <mergeCell ref="T1874:T1877"/>
    <mergeCell ref="T1878:T1881"/>
    <mergeCell ref="T1882:T1885"/>
    <mergeCell ref="T1886:T1889"/>
    <mergeCell ref="T1890:T1893"/>
    <mergeCell ref="T1894:T1897"/>
    <mergeCell ref="T1898:T1901"/>
    <mergeCell ref="T1902:T1905"/>
    <mergeCell ref="T1906:T1909"/>
    <mergeCell ref="T1910:T1913"/>
    <mergeCell ref="T1914:T1917"/>
    <mergeCell ref="T1918:T1921"/>
    <mergeCell ref="T1922:T1925"/>
    <mergeCell ref="T1926:T1929"/>
    <mergeCell ref="T1930:T1933"/>
    <mergeCell ref="T1934:T1937"/>
    <mergeCell ref="T1802:T1805"/>
    <mergeCell ref="T1806:T1809"/>
    <mergeCell ref="T1810:T1813"/>
    <mergeCell ref="T1814:T1817"/>
    <mergeCell ref="T1818:T1821"/>
    <mergeCell ref="T1822:T1825"/>
    <mergeCell ref="T1826:T1829"/>
    <mergeCell ref="T1830:T1833"/>
    <mergeCell ref="T1834:T1837"/>
    <mergeCell ref="T1838:T1841"/>
    <mergeCell ref="T1842:T1845"/>
    <mergeCell ref="T1846:T1849"/>
    <mergeCell ref="T1850:T1853"/>
    <mergeCell ref="T1854:T1857"/>
    <mergeCell ref="T1858:T1861"/>
    <mergeCell ref="T1862:T1865"/>
    <mergeCell ref="T1866:T1869"/>
    <mergeCell ref="T2006:T2009"/>
    <mergeCell ref="T2010:T2013"/>
    <mergeCell ref="T2014:T2017"/>
    <mergeCell ref="T2018:T2021"/>
    <mergeCell ref="T2022:T2025"/>
    <mergeCell ref="T2026:T2029"/>
    <mergeCell ref="T2030:T2033"/>
    <mergeCell ref="T2034:T2037"/>
    <mergeCell ref="T2038:T2041"/>
    <mergeCell ref="T2042:T2045"/>
    <mergeCell ref="T2046:T2049"/>
    <mergeCell ref="T2050:T2053"/>
    <mergeCell ref="T2054:T2057"/>
    <mergeCell ref="T2058:T2061"/>
    <mergeCell ref="T2062:T2065"/>
    <mergeCell ref="T2066:T2069"/>
    <mergeCell ref="T2070:T2073"/>
    <mergeCell ref="T1938:T1941"/>
    <mergeCell ref="T1942:T1945"/>
    <mergeCell ref="T1946:T1949"/>
    <mergeCell ref="T1950:T1953"/>
    <mergeCell ref="T1954:T1957"/>
    <mergeCell ref="T1958:T1961"/>
    <mergeCell ref="T1962:T1965"/>
    <mergeCell ref="T1966:T1969"/>
    <mergeCell ref="T1970:T1973"/>
    <mergeCell ref="T1974:T1977"/>
    <mergeCell ref="T1978:T1981"/>
    <mergeCell ref="T1982:T1985"/>
    <mergeCell ref="T1986:T1989"/>
    <mergeCell ref="T1990:T1993"/>
    <mergeCell ref="T1994:T1997"/>
    <mergeCell ref="T1998:T2001"/>
    <mergeCell ref="T2002:T2005"/>
    <mergeCell ref="T2142:T2145"/>
    <mergeCell ref="T2146:T2149"/>
    <mergeCell ref="T2150:T2153"/>
    <mergeCell ref="T2154:T2157"/>
    <mergeCell ref="T2158:T2161"/>
    <mergeCell ref="T2162:T2165"/>
    <mergeCell ref="T2166:T2169"/>
    <mergeCell ref="T2170:T2173"/>
    <mergeCell ref="T2174:T2177"/>
    <mergeCell ref="T2178:T2181"/>
    <mergeCell ref="T2182:T2185"/>
    <mergeCell ref="T2186:T2189"/>
    <mergeCell ref="T2190:T2193"/>
    <mergeCell ref="T2194:T2197"/>
    <mergeCell ref="T2198:T2201"/>
    <mergeCell ref="T2202:T2205"/>
    <mergeCell ref="T2206:T2209"/>
    <mergeCell ref="T2074:T2077"/>
    <mergeCell ref="T2078:T2081"/>
    <mergeCell ref="T2082:T2085"/>
    <mergeCell ref="T2086:T2089"/>
    <mergeCell ref="T2090:T2093"/>
    <mergeCell ref="T2094:T2097"/>
    <mergeCell ref="T2098:T2101"/>
    <mergeCell ref="T2102:T2105"/>
    <mergeCell ref="T2106:T2109"/>
    <mergeCell ref="T2110:T2113"/>
    <mergeCell ref="T2114:T2117"/>
    <mergeCell ref="T2118:T2121"/>
    <mergeCell ref="T2122:T2125"/>
    <mergeCell ref="T2126:T2129"/>
    <mergeCell ref="T2130:T2133"/>
    <mergeCell ref="T2134:T2137"/>
    <mergeCell ref="T2138:T2141"/>
    <mergeCell ref="T2278:T2281"/>
    <mergeCell ref="T2282:T2285"/>
    <mergeCell ref="T2286:T2289"/>
    <mergeCell ref="T2290:T2293"/>
    <mergeCell ref="T2294:T2297"/>
    <mergeCell ref="T2298:T2301"/>
    <mergeCell ref="T2302:T2305"/>
    <mergeCell ref="T2306:T2309"/>
    <mergeCell ref="T2310:T2313"/>
    <mergeCell ref="T2314:T2317"/>
    <mergeCell ref="T2318:T2321"/>
    <mergeCell ref="T2322:T2325"/>
    <mergeCell ref="T2326:T2329"/>
    <mergeCell ref="T2330:T2333"/>
    <mergeCell ref="T2334:T2337"/>
    <mergeCell ref="T2338:T2341"/>
    <mergeCell ref="T2342:T2345"/>
    <mergeCell ref="T2210:T2213"/>
    <mergeCell ref="T2214:T2217"/>
    <mergeCell ref="T2218:T2221"/>
    <mergeCell ref="T2222:T2225"/>
    <mergeCell ref="T2226:T2229"/>
    <mergeCell ref="T2230:T2233"/>
    <mergeCell ref="T2234:T2237"/>
    <mergeCell ref="T2238:T2241"/>
    <mergeCell ref="T2242:T2245"/>
    <mergeCell ref="T2246:T2249"/>
    <mergeCell ref="T2250:T2253"/>
    <mergeCell ref="T2254:T2257"/>
    <mergeCell ref="T2258:T2261"/>
    <mergeCell ref="T2262:T2265"/>
    <mergeCell ref="T2266:T2269"/>
    <mergeCell ref="T2270:T2273"/>
    <mergeCell ref="T2274:T2277"/>
    <mergeCell ref="T2414:T2417"/>
    <mergeCell ref="T2418:T2421"/>
    <mergeCell ref="T2422:T2425"/>
    <mergeCell ref="T2426:T2429"/>
    <mergeCell ref="T2430:T2433"/>
    <mergeCell ref="T2434:T2437"/>
    <mergeCell ref="T2438:T2441"/>
    <mergeCell ref="T2442:T2445"/>
    <mergeCell ref="T2446:T2449"/>
    <mergeCell ref="T2450:T2453"/>
    <mergeCell ref="T2454:T2457"/>
    <mergeCell ref="T2458:T2461"/>
    <mergeCell ref="T2462:T2465"/>
    <mergeCell ref="T2466:T2469"/>
    <mergeCell ref="T2470:T2473"/>
    <mergeCell ref="T2474:T2477"/>
    <mergeCell ref="T2478:T2481"/>
    <mergeCell ref="T2346:T2349"/>
    <mergeCell ref="T2350:T2353"/>
    <mergeCell ref="T2354:T2357"/>
    <mergeCell ref="T2358:T2361"/>
    <mergeCell ref="T2362:T2365"/>
    <mergeCell ref="T2366:T2369"/>
    <mergeCell ref="T2370:T2373"/>
    <mergeCell ref="T2374:T2377"/>
    <mergeCell ref="T2378:T2381"/>
    <mergeCell ref="T2382:T2385"/>
    <mergeCell ref="T2386:T2389"/>
    <mergeCell ref="T2390:T2393"/>
    <mergeCell ref="T2394:T2397"/>
    <mergeCell ref="T2398:T2401"/>
    <mergeCell ref="T2402:T2405"/>
    <mergeCell ref="T2406:T2409"/>
    <mergeCell ref="T2410:T2413"/>
    <mergeCell ref="T2550:T2553"/>
    <mergeCell ref="T2554:T2557"/>
    <mergeCell ref="T2558:T2561"/>
    <mergeCell ref="T2562:T2565"/>
    <mergeCell ref="T2566:T2569"/>
    <mergeCell ref="T2570:T2573"/>
    <mergeCell ref="T2574:T2577"/>
    <mergeCell ref="T2578:T2581"/>
    <mergeCell ref="T2582:T2585"/>
    <mergeCell ref="T2586:T2589"/>
    <mergeCell ref="T2590:T2593"/>
    <mergeCell ref="T2594:T2597"/>
    <mergeCell ref="T2598:T2601"/>
    <mergeCell ref="T2602:T2605"/>
    <mergeCell ref="T2606:T2609"/>
    <mergeCell ref="T2610:T2613"/>
    <mergeCell ref="T2614:T2617"/>
    <mergeCell ref="T2482:T2485"/>
    <mergeCell ref="T2486:T2489"/>
    <mergeCell ref="T2490:T2493"/>
    <mergeCell ref="T2494:T2497"/>
    <mergeCell ref="T2498:T2501"/>
    <mergeCell ref="T2502:T2505"/>
    <mergeCell ref="T2506:T2509"/>
    <mergeCell ref="T2510:T2513"/>
    <mergeCell ref="T2514:T2517"/>
    <mergeCell ref="T2518:T2521"/>
    <mergeCell ref="T2522:T2525"/>
    <mergeCell ref="T2526:T2529"/>
    <mergeCell ref="T2530:T2533"/>
    <mergeCell ref="T2534:T2537"/>
    <mergeCell ref="T2538:T2541"/>
    <mergeCell ref="T2542:T2545"/>
    <mergeCell ref="T2546:T2549"/>
    <mergeCell ref="T2686:T2689"/>
    <mergeCell ref="T2690:T2693"/>
    <mergeCell ref="T2694:T2697"/>
    <mergeCell ref="T2698:T2701"/>
    <mergeCell ref="T2702:T2705"/>
    <mergeCell ref="T2706:T2709"/>
    <mergeCell ref="T2710:T2713"/>
    <mergeCell ref="T2714:T2717"/>
    <mergeCell ref="T2718:T2721"/>
    <mergeCell ref="T2722:T2725"/>
    <mergeCell ref="T2726:T2729"/>
    <mergeCell ref="T2730:T2733"/>
    <mergeCell ref="T2734:T2737"/>
    <mergeCell ref="T2738:T2741"/>
    <mergeCell ref="T2742:T2745"/>
    <mergeCell ref="T2746:T2749"/>
    <mergeCell ref="T2750:T2753"/>
    <mergeCell ref="T2618:T2621"/>
    <mergeCell ref="T2622:T2625"/>
    <mergeCell ref="T2626:T2629"/>
    <mergeCell ref="T2630:T2633"/>
    <mergeCell ref="T2634:T2637"/>
    <mergeCell ref="T2638:T2641"/>
    <mergeCell ref="T2642:T2645"/>
    <mergeCell ref="T2646:T2649"/>
    <mergeCell ref="T2650:T2653"/>
    <mergeCell ref="T2654:T2657"/>
    <mergeCell ref="T2658:T2661"/>
    <mergeCell ref="T2662:T2665"/>
    <mergeCell ref="T2666:T2669"/>
    <mergeCell ref="T2670:T2673"/>
    <mergeCell ref="T2674:T2677"/>
    <mergeCell ref="T2678:T2681"/>
    <mergeCell ref="T2682:T2685"/>
    <mergeCell ref="T2950:T2953"/>
    <mergeCell ref="T2954:T2957"/>
    <mergeCell ref="T2822:T2825"/>
    <mergeCell ref="T2826:T2829"/>
    <mergeCell ref="T2830:T2833"/>
    <mergeCell ref="T2834:T2837"/>
    <mergeCell ref="T2838:T2841"/>
    <mergeCell ref="T2842:T2845"/>
    <mergeCell ref="T2846:T2849"/>
    <mergeCell ref="T2850:T2853"/>
    <mergeCell ref="T2854:T2857"/>
    <mergeCell ref="T2858:T2861"/>
    <mergeCell ref="T2862:T2865"/>
    <mergeCell ref="T2866:T2869"/>
    <mergeCell ref="T2870:T2873"/>
    <mergeCell ref="T2874:T2877"/>
    <mergeCell ref="T2878:T2881"/>
    <mergeCell ref="T2882:T2885"/>
    <mergeCell ref="T2886:T2889"/>
    <mergeCell ref="T2754:T2757"/>
    <mergeCell ref="T2758:T2761"/>
    <mergeCell ref="T2762:T2765"/>
    <mergeCell ref="T2766:T2769"/>
    <mergeCell ref="T2770:T2773"/>
    <mergeCell ref="T2774:T2777"/>
    <mergeCell ref="T2778:T2781"/>
    <mergeCell ref="T2782:T2785"/>
    <mergeCell ref="T2786:T2789"/>
    <mergeCell ref="T2790:T2793"/>
    <mergeCell ref="T2794:T2797"/>
    <mergeCell ref="T2798:T2801"/>
    <mergeCell ref="T2802:T2805"/>
    <mergeCell ref="T2806:T2809"/>
    <mergeCell ref="T2810:T2813"/>
    <mergeCell ref="T2814:T2817"/>
    <mergeCell ref="T2818:T2821"/>
    <mergeCell ref="U90:U93"/>
    <mergeCell ref="U94:U97"/>
    <mergeCell ref="U98:U101"/>
    <mergeCell ref="U102:U105"/>
    <mergeCell ref="U106:U109"/>
    <mergeCell ref="U110:U113"/>
    <mergeCell ref="U114:U117"/>
    <mergeCell ref="U118:U121"/>
    <mergeCell ref="U122:U125"/>
    <mergeCell ref="U126:U129"/>
    <mergeCell ref="U130:U133"/>
    <mergeCell ref="U134:U137"/>
    <mergeCell ref="U138:U141"/>
    <mergeCell ref="U142:U145"/>
    <mergeCell ref="U146:U149"/>
    <mergeCell ref="U150:U153"/>
    <mergeCell ref="U154:U157"/>
    <mergeCell ref="T2958:T2961"/>
    <mergeCell ref="T2962:T2965"/>
    <mergeCell ref="T2966:T2969"/>
    <mergeCell ref="T2970:T2973"/>
    <mergeCell ref="T2974:T2977"/>
    <mergeCell ref="T2978:T2981"/>
    <mergeCell ref="T2982:T2985"/>
    <mergeCell ref="T2986:T2989"/>
    <mergeCell ref="T2990:T2993"/>
    <mergeCell ref="T2994:T2997"/>
    <mergeCell ref="T2998:T3001"/>
    <mergeCell ref="U6:U9"/>
    <mergeCell ref="U10:U13"/>
    <mergeCell ref="U14:U17"/>
    <mergeCell ref="U18:U21"/>
    <mergeCell ref="U22:U25"/>
    <mergeCell ref="U26:U29"/>
    <mergeCell ref="U30:U33"/>
    <mergeCell ref="U34:U37"/>
    <mergeCell ref="U38:U41"/>
    <mergeCell ref="U42:U45"/>
    <mergeCell ref="U46:U49"/>
    <mergeCell ref="U50:U53"/>
    <mergeCell ref="U54:U57"/>
    <mergeCell ref="U58:U61"/>
    <mergeCell ref="U62:U65"/>
    <mergeCell ref="U66:U69"/>
    <mergeCell ref="U70:U73"/>
    <mergeCell ref="U74:U77"/>
    <mergeCell ref="U78:U81"/>
    <mergeCell ref="U82:U85"/>
    <mergeCell ref="U86:U89"/>
    <mergeCell ref="T2890:T2893"/>
    <mergeCell ref="T2894:T2897"/>
    <mergeCell ref="T2898:T2901"/>
    <mergeCell ref="T2902:T2905"/>
    <mergeCell ref="T2906:T2909"/>
    <mergeCell ref="T2910:T2913"/>
    <mergeCell ref="T2914:T2917"/>
    <mergeCell ref="T2918:T2921"/>
    <mergeCell ref="T2922:T2925"/>
    <mergeCell ref="T2926:T2929"/>
    <mergeCell ref="T2930:T2933"/>
    <mergeCell ref="T2934:T2937"/>
    <mergeCell ref="T2938:T2941"/>
    <mergeCell ref="T2942:T2945"/>
    <mergeCell ref="T2946:T2949"/>
    <mergeCell ref="U226:U229"/>
    <mergeCell ref="U230:U233"/>
    <mergeCell ref="U234:U237"/>
    <mergeCell ref="U238:U241"/>
    <mergeCell ref="U242:U245"/>
    <mergeCell ref="U246:U249"/>
    <mergeCell ref="U250:U253"/>
    <mergeCell ref="U254:U257"/>
    <mergeCell ref="U258:U261"/>
    <mergeCell ref="U262:U265"/>
    <mergeCell ref="U266:U269"/>
    <mergeCell ref="U270:U273"/>
    <mergeCell ref="U274:U277"/>
    <mergeCell ref="U278:U281"/>
    <mergeCell ref="U282:U285"/>
    <mergeCell ref="U286:U289"/>
    <mergeCell ref="U290:U293"/>
    <mergeCell ref="U158:U161"/>
    <mergeCell ref="U162:U165"/>
    <mergeCell ref="U166:U169"/>
    <mergeCell ref="U170:U173"/>
    <mergeCell ref="U174:U177"/>
    <mergeCell ref="U178:U181"/>
    <mergeCell ref="U182:U185"/>
    <mergeCell ref="U186:U189"/>
    <mergeCell ref="U190:U193"/>
    <mergeCell ref="U194:U197"/>
    <mergeCell ref="U198:U201"/>
    <mergeCell ref="U202:U205"/>
    <mergeCell ref="U206:U209"/>
    <mergeCell ref="U210:U213"/>
    <mergeCell ref="U214:U217"/>
    <mergeCell ref="U218:U221"/>
    <mergeCell ref="U222:U225"/>
    <mergeCell ref="U362:U365"/>
    <mergeCell ref="U366:U369"/>
    <mergeCell ref="U370:U373"/>
    <mergeCell ref="U374:U377"/>
    <mergeCell ref="U378:U381"/>
    <mergeCell ref="U382:U385"/>
    <mergeCell ref="U386:U389"/>
    <mergeCell ref="U390:U393"/>
    <mergeCell ref="U394:U397"/>
    <mergeCell ref="U398:U401"/>
    <mergeCell ref="U402:U405"/>
    <mergeCell ref="U406:U409"/>
    <mergeCell ref="U410:U413"/>
    <mergeCell ref="U414:U417"/>
    <mergeCell ref="U418:U421"/>
    <mergeCell ref="U422:U425"/>
    <mergeCell ref="U426:U429"/>
    <mergeCell ref="U294:U297"/>
    <mergeCell ref="U298:U301"/>
    <mergeCell ref="U302:U305"/>
    <mergeCell ref="U306:U309"/>
    <mergeCell ref="U310:U313"/>
    <mergeCell ref="U314:U317"/>
    <mergeCell ref="U318:U321"/>
    <mergeCell ref="U322:U325"/>
    <mergeCell ref="U326:U329"/>
    <mergeCell ref="U330:U333"/>
    <mergeCell ref="U334:U337"/>
    <mergeCell ref="U338:U341"/>
    <mergeCell ref="U342:U345"/>
    <mergeCell ref="U346:U349"/>
    <mergeCell ref="U350:U353"/>
    <mergeCell ref="U354:U357"/>
    <mergeCell ref="U358:U361"/>
    <mergeCell ref="U498:U501"/>
    <mergeCell ref="U502:U505"/>
    <mergeCell ref="U506:U509"/>
    <mergeCell ref="U510:U513"/>
    <mergeCell ref="U514:U517"/>
    <mergeCell ref="U518:U521"/>
    <mergeCell ref="U522:U525"/>
    <mergeCell ref="U526:U529"/>
    <mergeCell ref="U530:U533"/>
    <mergeCell ref="U534:U537"/>
    <mergeCell ref="U538:U541"/>
    <mergeCell ref="U542:U545"/>
    <mergeCell ref="U546:U549"/>
    <mergeCell ref="U550:U553"/>
    <mergeCell ref="U554:U557"/>
    <mergeCell ref="U558:U561"/>
    <mergeCell ref="U562:U565"/>
    <mergeCell ref="U430:U433"/>
    <mergeCell ref="U434:U437"/>
    <mergeCell ref="U438:U441"/>
    <mergeCell ref="U442:U445"/>
    <mergeCell ref="U446:U449"/>
    <mergeCell ref="U450:U453"/>
    <mergeCell ref="U454:U457"/>
    <mergeCell ref="U458:U461"/>
    <mergeCell ref="U462:U465"/>
    <mergeCell ref="U466:U469"/>
    <mergeCell ref="U470:U473"/>
    <mergeCell ref="U474:U477"/>
    <mergeCell ref="U478:U481"/>
    <mergeCell ref="U482:U485"/>
    <mergeCell ref="U486:U489"/>
    <mergeCell ref="U490:U493"/>
    <mergeCell ref="U494:U497"/>
    <mergeCell ref="U634:U637"/>
    <mergeCell ref="U638:U641"/>
    <mergeCell ref="U642:U645"/>
    <mergeCell ref="U646:U649"/>
    <mergeCell ref="U650:U653"/>
    <mergeCell ref="U654:U657"/>
    <mergeCell ref="U658:U661"/>
    <mergeCell ref="U662:U665"/>
    <mergeCell ref="U666:U669"/>
    <mergeCell ref="U670:U673"/>
    <mergeCell ref="U674:U677"/>
    <mergeCell ref="U678:U681"/>
    <mergeCell ref="U682:U685"/>
    <mergeCell ref="U686:U689"/>
    <mergeCell ref="U690:U693"/>
    <mergeCell ref="U694:U697"/>
    <mergeCell ref="U698:U701"/>
    <mergeCell ref="U566:U569"/>
    <mergeCell ref="U570:U573"/>
    <mergeCell ref="U574:U577"/>
    <mergeCell ref="U578:U581"/>
    <mergeCell ref="U582:U585"/>
    <mergeCell ref="U586:U589"/>
    <mergeCell ref="U590:U593"/>
    <mergeCell ref="U594:U597"/>
    <mergeCell ref="U598:U601"/>
    <mergeCell ref="U602:U605"/>
    <mergeCell ref="U606:U609"/>
    <mergeCell ref="U610:U613"/>
    <mergeCell ref="U614:U617"/>
    <mergeCell ref="U618:U621"/>
    <mergeCell ref="U622:U625"/>
    <mergeCell ref="U626:U629"/>
    <mergeCell ref="U630:U633"/>
    <mergeCell ref="U770:U773"/>
    <mergeCell ref="U774:U777"/>
    <mergeCell ref="U778:U781"/>
    <mergeCell ref="U782:U785"/>
    <mergeCell ref="U786:U789"/>
    <mergeCell ref="U790:U793"/>
    <mergeCell ref="U794:U797"/>
    <mergeCell ref="U798:U801"/>
    <mergeCell ref="U802:U805"/>
    <mergeCell ref="U806:U809"/>
    <mergeCell ref="U810:U813"/>
    <mergeCell ref="U814:U817"/>
    <mergeCell ref="U818:U821"/>
    <mergeCell ref="U822:U825"/>
    <mergeCell ref="U826:U829"/>
    <mergeCell ref="U830:U833"/>
    <mergeCell ref="U834:U837"/>
    <mergeCell ref="U702:U705"/>
    <mergeCell ref="U706:U709"/>
    <mergeCell ref="U710:U713"/>
    <mergeCell ref="U714:U717"/>
    <mergeCell ref="U718:U721"/>
    <mergeCell ref="U722:U725"/>
    <mergeCell ref="U726:U729"/>
    <mergeCell ref="U730:U733"/>
    <mergeCell ref="U734:U737"/>
    <mergeCell ref="U738:U741"/>
    <mergeCell ref="U742:U745"/>
    <mergeCell ref="U746:U749"/>
    <mergeCell ref="U750:U753"/>
    <mergeCell ref="U754:U757"/>
    <mergeCell ref="U758:U761"/>
    <mergeCell ref="U762:U765"/>
    <mergeCell ref="U766:U769"/>
    <mergeCell ref="U906:U909"/>
    <mergeCell ref="U910:U913"/>
    <mergeCell ref="U914:U917"/>
    <mergeCell ref="U918:U921"/>
    <mergeCell ref="U922:U925"/>
    <mergeCell ref="U926:U929"/>
    <mergeCell ref="U930:U933"/>
    <mergeCell ref="U934:U937"/>
    <mergeCell ref="U938:U941"/>
    <mergeCell ref="U942:U945"/>
    <mergeCell ref="U946:U949"/>
    <mergeCell ref="U950:U953"/>
    <mergeCell ref="U954:U957"/>
    <mergeCell ref="U958:U961"/>
    <mergeCell ref="U962:U965"/>
    <mergeCell ref="U966:U969"/>
    <mergeCell ref="U970:U973"/>
    <mergeCell ref="U838:U841"/>
    <mergeCell ref="U842:U845"/>
    <mergeCell ref="U846:U849"/>
    <mergeCell ref="U850:U853"/>
    <mergeCell ref="U854:U857"/>
    <mergeCell ref="U858:U861"/>
    <mergeCell ref="U862:U865"/>
    <mergeCell ref="U866:U869"/>
    <mergeCell ref="U870:U873"/>
    <mergeCell ref="U874:U877"/>
    <mergeCell ref="U878:U881"/>
    <mergeCell ref="U882:U885"/>
    <mergeCell ref="U886:U889"/>
    <mergeCell ref="U890:U893"/>
    <mergeCell ref="U894:U897"/>
    <mergeCell ref="U898:U901"/>
    <mergeCell ref="U902:U905"/>
    <mergeCell ref="U1042:U1045"/>
    <mergeCell ref="U1046:U1049"/>
    <mergeCell ref="U1050:U1053"/>
    <mergeCell ref="U1054:U1057"/>
    <mergeCell ref="U1058:U1061"/>
    <mergeCell ref="U1062:U1065"/>
    <mergeCell ref="U1066:U1069"/>
    <mergeCell ref="U1070:U1073"/>
    <mergeCell ref="U1074:U1077"/>
    <mergeCell ref="U1078:U1081"/>
    <mergeCell ref="U1082:U1085"/>
    <mergeCell ref="U1086:U1089"/>
    <mergeCell ref="U1090:U1093"/>
    <mergeCell ref="U1094:U1097"/>
    <mergeCell ref="U1098:U1101"/>
    <mergeCell ref="U1102:U1105"/>
    <mergeCell ref="U1106:U1109"/>
    <mergeCell ref="U974:U977"/>
    <mergeCell ref="U978:U981"/>
    <mergeCell ref="U982:U985"/>
    <mergeCell ref="U986:U989"/>
    <mergeCell ref="U990:U993"/>
    <mergeCell ref="U994:U997"/>
    <mergeCell ref="U998:U1001"/>
    <mergeCell ref="U1002:U1005"/>
    <mergeCell ref="U1006:U1009"/>
    <mergeCell ref="U1010:U1013"/>
    <mergeCell ref="U1014:U1017"/>
    <mergeCell ref="U1018:U1021"/>
    <mergeCell ref="U1022:U1025"/>
    <mergeCell ref="U1026:U1029"/>
    <mergeCell ref="U1030:U1033"/>
    <mergeCell ref="U1034:U1037"/>
    <mergeCell ref="U1038:U1041"/>
    <mergeCell ref="U1178:U1181"/>
    <mergeCell ref="U1182:U1185"/>
    <mergeCell ref="U1186:U1189"/>
    <mergeCell ref="U1190:U1193"/>
    <mergeCell ref="U1194:U1197"/>
    <mergeCell ref="U1198:U1201"/>
    <mergeCell ref="U1202:U1205"/>
    <mergeCell ref="U1206:U1209"/>
    <mergeCell ref="U1210:U1213"/>
    <mergeCell ref="U1214:U1217"/>
    <mergeCell ref="U1218:U1221"/>
    <mergeCell ref="U1222:U1225"/>
    <mergeCell ref="U1226:U1229"/>
    <mergeCell ref="U1230:U1233"/>
    <mergeCell ref="U1234:U1237"/>
    <mergeCell ref="U1238:U1241"/>
    <mergeCell ref="U1242:U1245"/>
    <mergeCell ref="U1110:U1113"/>
    <mergeCell ref="U1114:U1117"/>
    <mergeCell ref="U1118:U1121"/>
    <mergeCell ref="U1122:U1125"/>
    <mergeCell ref="U1126:U1129"/>
    <mergeCell ref="U1130:U1133"/>
    <mergeCell ref="U1134:U1137"/>
    <mergeCell ref="U1138:U1141"/>
    <mergeCell ref="U1142:U1145"/>
    <mergeCell ref="U1146:U1149"/>
    <mergeCell ref="U1150:U1153"/>
    <mergeCell ref="U1154:U1157"/>
    <mergeCell ref="U1158:U1161"/>
    <mergeCell ref="U1162:U1165"/>
    <mergeCell ref="U1166:U1169"/>
    <mergeCell ref="U1170:U1173"/>
    <mergeCell ref="U1174:U1177"/>
    <mergeCell ref="U1314:U1317"/>
    <mergeCell ref="U1318:U1321"/>
    <mergeCell ref="U1322:U1325"/>
    <mergeCell ref="U1326:U1329"/>
    <mergeCell ref="U1330:U1333"/>
    <mergeCell ref="U1334:U1337"/>
    <mergeCell ref="U1338:U1341"/>
    <mergeCell ref="U1342:U1345"/>
    <mergeCell ref="U1346:U1349"/>
    <mergeCell ref="U1350:U1353"/>
    <mergeCell ref="U1354:U1357"/>
    <mergeCell ref="U1358:U1361"/>
    <mergeCell ref="U1362:U1365"/>
    <mergeCell ref="U1366:U1369"/>
    <mergeCell ref="U1370:U1373"/>
    <mergeCell ref="U1374:U1377"/>
    <mergeCell ref="U1378:U1381"/>
    <mergeCell ref="U1246:U1249"/>
    <mergeCell ref="U1250:U1253"/>
    <mergeCell ref="U1254:U1257"/>
    <mergeCell ref="U1258:U1261"/>
    <mergeCell ref="U1262:U1265"/>
    <mergeCell ref="U1266:U1269"/>
    <mergeCell ref="U1270:U1273"/>
    <mergeCell ref="U1274:U1277"/>
    <mergeCell ref="U1278:U1281"/>
    <mergeCell ref="U1282:U1285"/>
    <mergeCell ref="U1286:U1289"/>
    <mergeCell ref="U1290:U1293"/>
    <mergeCell ref="U1294:U1297"/>
    <mergeCell ref="U1298:U1301"/>
    <mergeCell ref="U1302:U1305"/>
    <mergeCell ref="U1306:U1309"/>
    <mergeCell ref="U1310:U1313"/>
    <mergeCell ref="U1450:U1453"/>
    <mergeCell ref="U1454:U1457"/>
    <mergeCell ref="U1458:U1461"/>
    <mergeCell ref="U1462:U1465"/>
    <mergeCell ref="U1466:U1469"/>
    <mergeCell ref="U1470:U1473"/>
    <mergeCell ref="U1474:U1477"/>
    <mergeCell ref="U1478:U1481"/>
    <mergeCell ref="U1482:U1485"/>
    <mergeCell ref="U1486:U1489"/>
    <mergeCell ref="U1490:U1493"/>
    <mergeCell ref="U1494:U1497"/>
    <mergeCell ref="U1498:U1501"/>
    <mergeCell ref="U1502:U1505"/>
    <mergeCell ref="U1506:U1509"/>
    <mergeCell ref="U1510:U1513"/>
    <mergeCell ref="U1514:U1517"/>
    <mergeCell ref="U1382:U1385"/>
    <mergeCell ref="U1386:U1389"/>
    <mergeCell ref="U1390:U1393"/>
    <mergeCell ref="U1394:U1397"/>
    <mergeCell ref="U1398:U1401"/>
    <mergeCell ref="U1402:U1405"/>
    <mergeCell ref="U1406:U1409"/>
    <mergeCell ref="U1410:U1413"/>
    <mergeCell ref="U1414:U1417"/>
    <mergeCell ref="U1418:U1421"/>
    <mergeCell ref="U1422:U1425"/>
    <mergeCell ref="U1426:U1429"/>
    <mergeCell ref="U1430:U1433"/>
    <mergeCell ref="U1434:U1437"/>
    <mergeCell ref="U1438:U1441"/>
    <mergeCell ref="U1442:U1445"/>
    <mergeCell ref="U1446:U1449"/>
    <mergeCell ref="U1586:U1589"/>
    <mergeCell ref="U1590:U1593"/>
    <mergeCell ref="U1594:U1597"/>
    <mergeCell ref="U1598:U1601"/>
    <mergeCell ref="U1602:U1605"/>
    <mergeCell ref="U1606:U1609"/>
    <mergeCell ref="U1610:U1613"/>
    <mergeCell ref="U1614:U1617"/>
    <mergeCell ref="U1618:U1621"/>
    <mergeCell ref="U1622:U1625"/>
    <mergeCell ref="U1626:U1629"/>
    <mergeCell ref="U1630:U1633"/>
    <mergeCell ref="U1634:U1637"/>
    <mergeCell ref="U1638:U1641"/>
    <mergeCell ref="U1642:U1645"/>
    <mergeCell ref="U1646:U1649"/>
    <mergeCell ref="U1650:U1653"/>
    <mergeCell ref="U1518:U1521"/>
    <mergeCell ref="U1522:U1525"/>
    <mergeCell ref="U1526:U1529"/>
    <mergeCell ref="U1530:U1533"/>
    <mergeCell ref="U1534:U1537"/>
    <mergeCell ref="U1538:U1541"/>
    <mergeCell ref="U1542:U1545"/>
    <mergeCell ref="U1546:U1549"/>
    <mergeCell ref="U1550:U1553"/>
    <mergeCell ref="U1554:U1557"/>
    <mergeCell ref="U1558:U1561"/>
    <mergeCell ref="U1562:U1565"/>
    <mergeCell ref="U1566:U1569"/>
    <mergeCell ref="U1570:U1573"/>
    <mergeCell ref="U1574:U1577"/>
    <mergeCell ref="U1578:U1581"/>
    <mergeCell ref="U1582:U1585"/>
    <mergeCell ref="U1722:U1725"/>
    <mergeCell ref="U1726:U1729"/>
    <mergeCell ref="U1730:U1733"/>
    <mergeCell ref="U1734:U1737"/>
    <mergeCell ref="U1738:U1741"/>
    <mergeCell ref="U1742:U1745"/>
    <mergeCell ref="U1746:U1749"/>
    <mergeCell ref="U1750:U1753"/>
    <mergeCell ref="U1754:U1757"/>
    <mergeCell ref="U1758:U1761"/>
    <mergeCell ref="U1762:U1765"/>
    <mergeCell ref="U1766:U1769"/>
    <mergeCell ref="U1770:U1773"/>
    <mergeCell ref="U1774:U1777"/>
    <mergeCell ref="U1778:U1781"/>
    <mergeCell ref="U1782:U1785"/>
    <mergeCell ref="U1786:U1789"/>
    <mergeCell ref="U1654:U1657"/>
    <mergeCell ref="U1658:U1661"/>
    <mergeCell ref="U1662:U1665"/>
    <mergeCell ref="U1666:U1669"/>
    <mergeCell ref="U1670:U1673"/>
    <mergeCell ref="U1674:U1677"/>
    <mergeCell ref="U1678:U1681"/>
    <mergeCell ref="U1682:U1685"/>
    <mergeCell ref="U1686:U1689"/>
    <mergeCell ref="U1690:U1693"/>
    <mergeCell ref="U1694:U1697"/>
    <mergeCell ref="U1698:U1701"/>
    <mergeCell ref="U1702:U1705"/>
    <mergeCell ref="U1706:U1709"/>
    <mergeCell ref="U1710:U1713"/>
    <mergeCell ref="U1714:U1717"/>
    <mergeCell ref="U1718:U1721"/>
    <mergeCell ref="U1858:U1861"/>
    <mergeCell ref="U1862:U1865"/>
    <mergeCell ref="U1866:U1869"/>
    <mergeCell ref="U1870:U1873"/>
    <mergeCell ref="U1874:U1877"/>
    <mergeCell ref="U1878:U1881"/>
    <mergeCell ref="U1882:U1885"/>
    <mergeCell ref="U1886:U1889"/>
    <mergeCell ref="U1890:U1893"/>
    <mergeCell ref="U1894:U1897"/>
    <mergeCell ref="U1898:U1901"/>
    <mergeCell ref="U1902:U1905"/>
    <mergeCell ref="U1906:U1909"/>
    <mergeCell ref="U1910:U1913"/>
    <mergeCell ref="U1914:U1917"/>
    <mergeCell ref="U1918:U1921"/>
    <mergeCell ref="U1922:U1925"/>
    <mergeCell ref="U1790:U1793"/>
    <mergeCell ref="U1794:U1797"/>
    <mergeCell ref="U1798:U1801"/>
    <mergeCell ref="U1802:U1805"/>
    <mergeCell ref="U1806:U1809"/>
    <mergeCell ref="U1810:U1813"/>
    <mergeCell ref="U1814:U1817"/>
    <mergeCell ref="U1818:U1821"/>
    <mergeCell ref="U1822:U1825"/>
    <mergeCell ref="U1826:U1829"/>
    <mergeCell ref="U1830:U1833"/>
    <mergeCell ref="U1834:U1837"/>
    <mergeCell ref="U1838:U1841"/>
    <mergeCell ref="U1842:U1845"/>
    <mergeCell ref="U1846:U1849"/>
    <mergeCell ref="U1850:U1853"/>
    <mergeCell ref="U1854:U1857"/>
    <mergeCell ref="U1994:U1997"/>
    <mergeCell ref="U1998:U2001"/>
    <mergeCell ref="U2002:U2005"/>
    <mergeCell ref="U2006:U2009"/>
    <mergeCell ref="U2010:U2013"/>
    <mergeCell ref="U2014:U2017"/>
    <mergeCell ref="U2018:U2021"/>
    <mergeCell ref="U2022:U2025"/>
    <mergeCell ref="U2026:U2029"/>
    <mergeCell ref="U2030:U2033"/>
    <mergeCell ref="U2034:U2037"/>
    <mergeCell ref="U2038:U2041"/>
    <mergeCell ref="U2042:U2045"/>
    <mergeCell ref="U2046:U2049"/>
    <mergeCell ref="U2050:U2053"/>
    <mergeCell ref="U2054:U2057"/>
    <mergeCell ref="U2058:U2061"/>
    <mergeCell ref="U1926:U1929"/>
    <mergeCell ref="U1930:U1933"/>
    <mergeCell ref="U1934:U1937"/>
    <mergeCell ref="U1938:U1941"/>
    <mergeCell ref="U1942:U1945"/>
    <mergeCell ref="U1946:U1949"/>
    <mergeCell ref="U1950:U1953"/>
    <mergeCell ref="U1954:U1957"/>
    <mergeCell ref="U1958:U1961"/>
    <mergeCell ref="U1962:U1965"/>
    <mergeCell ref="U1966:U1969"/>
    <mergeCell ref="U1970:U1973"/>
    <mergeCell ref="U1974:U1977"/>
    <mergeCell ref="U1978:U1981"/>
    <mergeCell ref="U1982:U1985"/>
    <mergeCell ref="U1986:U1989"/>
    <mergeCell ref="U1990:U1993"/>
    <mergeCell ref="U2130:U2133"/>
    <mergeCell ref="U2134:U2137"/>
    <mergeCell ref="U2138:U2141"/>
    <mergeCell ref="U2142:U2145"/>
    <mergeCell ref="U2146:U2149"/>
    <mergeCell ref="U2150:U2153"/>
    <mergeCell ref="U2154:U2157"/>
    <mergeCell ref="U2158:U2161"/>
    <mergeCell ref="U2162:U2165"/>
    <mergeCell ref="U2166:U2169"/>
    <mergeCell ref="U2170:U2173"/>
    <mergeCell ref="U2174:U2177"/>
    <mergeCell ref="U2178:U2181"/>
    <mergeCell ref="U2182:U2185"/>
    <mergeCell ref="U2186:U2189"/>
    <mergeCell ref="U2190:U2193"/>
    <mergeCell ref="U2194:U2197"/>
    <mergeCell ref="U2062:U2065"/>
    <mergeCell ref="U2066:U2069"/>
    <mergeCell ref="U2070:U2073"/>
    <mergeCell ref="U2074:U2077"/>
    <mergeCell ref="U2078:U2081"/>
    <mergeCell ref="U2082:U2085"/>
    <mergeCell ref="U2086:U2089"/>
    <mergeCell ref="U2090:U2093"/>
    <mergeCell ref="U2094:U2097"/>
    <mergeCell ref="U2098:U2101"/>
    <mergeCell ref="U2102:U2105"/>
    <mergeCell ref="U2106:U2109"/>
    <mergeCell ref="U2110:U2113"/>
    <mergeCell ref="U2114:U2117"/>
    <mergeCell ref="U2118:U2121"/>
    <mergeCell ref="U2122:U2125"/>
    <mergeCell ref="U2126:U2129"/>
    <mergeCell ref="U2266:U2269"/>
    <mergeCell ref="U2270:U2273"/>
    <mergeCell ref="U2274:U2277"/>
    <mergeCell ref="U2278:U2281"/>
    <mergeCell ref="U2282:U2285"/>
    <mergeCell ref="U2286:U2289"/>
    <mergeCell ref="U2290:U2293"/>
    <mergeCell ref="U2294:U2297"/>
    <mergeCell ref="U2298:U2301"/>
    <mergeCell ref="U2302:U2305"/>
    <mergeCell ref="U2306:U2309"/>
    <mergeCell ref="U2310:U2313"/>
    <mergeCell ref="U2314:U2317"/>
    <mergeCell ref="U2318:U2321"/>
    <mergeCell ref="U2322:U2325"/>
    <mergeCell ref="U2326:U2329"/>
    <mergeCell ref="U2330:U2333"/>
    <mergeCell ref="U2198:U2201"/>
    <mergeCell ref="U2202:U2205"/>
    <mergeCell ref="U2206:U2209"/>
    <mergeCell ref="U2210:U2213"/>
    <mergeCell ref="U2214:U2217"/>
    <mergeCell ref="U2218:U2221"/>
    <mergeCell ref="U2222:U2225"/>
    <mergeCell ref="U2226:U2229"/>
    <mergeCell ref="U2230:U2233"/>
    <mergeCell ref="U2234:U2237"/>
    <mergeCell ref="U2238:U2241"/>
    <mergeCell ref="U2242:U2245"/>
    <mergeCell ref="U2246:U2249"/>
    <mergeCell ref="U2250:U2253"/>
    <mergeCell ref="U2254:U2257"/>
    <mergeCell ref="U2258:U2261"/>
    <mergeCell ref="U2262:U2265"/>
    <mergeCell ref="U2402:U2405"/>
    <mergeCell ref="U2406:U2409"/>
    <mergeCell ref="U2410:U2413"/>
    <mergeCell ref="U2414:U2417"/>
    <mergeCell ref="U2418:U2421"/>
    <mergeCell ref="U2422:U2425"/>
    <mergeCell ref="U2426:U2429"/>
    <mergeCell ref="U2430:U2433"/>
    <mergeCell ref="U2434:U2437"/>
    <mergeCell ref="U2438:U2441"/>
    <mergeCell ref="U2442:U2445"/>
    <mergeCell ref="U2446:U2449"/>
    <mergeCell ref="U2450:U2453"/>
    <mergeCell ref="U2454:U2457"/>
    <mergeCell ref="U2458:U2461"/>
    <mergeCell ref="U2462:U2465"/>
    <mergeCell ref="U2466:U2469"/>
    <mergeCell ref="U2334:U2337"/>
    <mergeCell ref="U2338:U2341"/>
    <mergeCell ref="U2342:U2345"/>
    <mergeCell ref="U2346:U2349"/>
    <mergeCell ref="U2350:U2353"/>
    <mergeCell ref="U2354:U2357"/>
    <mergeCell ref="U2358:U2361"/>
    <mergeCell ref="U2362:U2365"/>
    <mergeCell ref="U2366:U2369"/>
    <mergeCell ref="U2370:U2373"/>
    <mergeCell ref="U2374:U2377"/>
    <mergeCell ref="U2378:U2381"/>
    <mergeCell ref="U2382:U2385"/>
    <mergeCell ref="U2386:U2389"/>
    <mergeCell ref="U2390:U2393"/>
    <mergeCell ref="U2394:U2397"/>
    <mergeCell ref="U2398:U2401"/>
    <mergeCell ref="U2538:U2541"/>
    <mergeCell ref="U2542:U2545"/>
    <mergeCell ref="U2546:U2549"/>
    <mergeCell ref="U2550:U2553"/>
    <mergeCell ref="U2554:U2557"/>
    <mergeCell ref="U2558:U2561"/>
    <mergeCell ref="U2562:U2565"/>
    <mergeCell ref="U2566:U2569"/>
    <mergeCell ref="U2570:U2573"/>
    <mergeCell ref="U2574:U2577"/>
    <mergeCell ref="U2578:U2581"/>
    <mergeCell ref="U2582:U2585"/>
    <mergeCell ref="U2586:U2589"/>
    <mergeCell ref="U2590:U2593"/>
    <mergeCell ref="U2594:U2597"/>
    <mergeCell ref="U2598:U2601"/>
    <mergeCell ref="U2602:U2605"/>
    <mergeCell ref="U2470:U2473"/>
    <mergeCell ref="U2474:U2477"/>
    <mergeCell ref="U2478:U2481"/>
    <mergeCell ref="U2482:U2485"/>
    <mergeCell ref="U2486:U2489"/>
    <mergeCell ref="U2490:U2493"/>
    <mergeCell ref="U2494:U2497"/>
    <mergeCell ref="U2498:U2501"/>
    <mergeCell ref="U2502:U2505"/>
    <mergeCell ref="U2506:U2509"/>
    <mergeCell ref="U2510:U2513"/>
    <mergeCell ref="U2514:U2517"/>
    <mergeCell ref="U2518:U2521"/>
    <mergeCell ref="U2522:U2525"/>
    <mergeCell ref="U2526:U2529"/>
    <mergeCell ref="U2530:U2533"/>
    <mergeCell ref="U2534:U2537"/>
    <mergeCell ref="U2674:U2677"/>
    <mergeCell ref="U2678:U2681"/>
    <mergeCell ref="U2682:U2685"/>
    <mergeCell ref="U2686:U2689"/>
    <mergeCell ref="U2690:U2693"/>
    <mergeCell ref="U2694:U2697"/>
    <mergeCell ref="U2698:U2701"/>
    <mergeCell ref="U2702:U2705"/>
    <mergeCell ref="U2706:U2709"/>
    <mergeCell ref="U2710:U2713"/>
    <mergeCell ref="U2714:U2717"/>
    <mergeCell ref="U2718:U2721"/>
    <mergeCell ref="U2722:U2725"/>
    <mergeCell ref="U2726:U2729"/>
    <mergeCell ref="U2730:U2733"/>
    <mergeCell ref="U2734:U2737"/>
    <mergeCell ref="U2738:U2741"/>
    <mergeCell ref="U2606:U2609"/>
    <mergeCell ref="U2610:U2613"/>
    <mergeCell ref="U2614:U2617"/>
    <mergeCell ref="U2618:U2621"/>
    <mergeCell ref="U2622:U2625"/>
    <mergeCell ref="U2626:U2629"/>
    <mergeCell ref="U2630:U2633"/>
    <mergeCell ref="U2634:U2637"/>
    <mergeCell ref="U2638:U2641"/>
    <mergeCell ref="U2642:U2645"/>
    <mergeCell ref="U2646:U2649"/>
    <mergeCell ref="U2650:U2653"/>
    <mergeCell ref="U2654:U2657"/>
    <mergeCell ref="U2658:U2661"/>
    <mergeCell ref="U2662:U2665"/>
    <mergeCell ref="U2666:U2669"/>
    <mergeCell ref="U2670:U2673"/>
    <mergeCell ref="U2938:U2941"/>
    <mergeCell ref="U2942:U2945"/>
    <mergeCell ref="U2810:U2813"/>
    <mergeCell ref="U2814:U2817"/>
    <mergeCell ref="U2818:U2821"/>
    <mergeCell ref="U2822:U2825"/>
    <mergeCell ref="U2826:U2829"/>
    <mergeCell ref="U2830:U2833"/>
    <mergeCell ref="U2834:U2837"/>
    <mergeCell ref="U2838:U2841"/>
    <mergeCell ref="U2842:U2845"/>
    <mergeCell ref="U2846:U2849"/>
    <mergeCell ref="U2850:U2853"/>
    <mergeCell ref="U2854:U2857"/>
    <mergeCell ref="U2858:U2861"/>
    <mergeCell ref="U2862:U2865"/>
    <mergeCell ref="U2866:U2869"/>
    <mergeCell ref="U2870:U2873"/>
    <mergeCell ref="U2874:U2877"/>
    <mergeCell ref="U2742:U2745"/>
    <mergeCell ref="U2746:U2749"/>
    <mergeCell ref="U2750:U2753"/>
    <mergeCell ref="U2754:U2757"/>
    <mergeCell ref="U2758:U2761"/>
    <mergeCell ref="U2762:U2765"/>
    <mergeCell ref="U2766:U2769"/>
    <mergeCell ref="U2770:U2773"/>
    <mergeCell ref="U2774:U2777"/>
    <mergeCell ref="U2778:U2781"/>
    <mergeCell ref="U2782:U2785"/>
    <mergeCell ref="U2786:U2789"/>
    <mergeCell ref="U2790:U2793"/>
    <mergeCell ref="U2794:U2797"/>
    <mergeCell ref="U2798:U2801"/>
    <mergeCell ref="U2802:U2805"/>
    <mergeCell ref="U2806:U2809"/>
    <mergeCell ref="V78:V81"/>
    <mergeCell ref="V82:V85"/>
    <mergeCell ref="V86:V89"/>
    <mergeCell ref="V90:V93"/>
    <mergeCell ref="V94:V97"/>
    <mergeCell ref="V98:V101"/>
    <mergeCell ref="V102:V105"/>
    <mergeCell ref="V106:V109"/>
    <mergeCell ref="V110:V113"/>
    <mergeCell ref="V114:V117"/>
    <mergeCell ref="V118:V121"/>
    <mergeCell ref="V122:V125"/>
    <mergeCell ref="V126:V129"/>
    <mergeCell ref="V130:V133"/>
    <mergeCell ref="V134:V137"/>
    <mergeCell ref="V138:V141"/>
    <mergeCell ref="V142:V145"/>
    <mergeCell ref="U2946:U2949"/>
    <mergeCell ref="U2950:U2953"/>
    <mergeCell ref="U2954:U2957"/>
    <mergeCell ref="U2958:U2961"/>
    <mergeCell ref="U2962:U2965"/>
    <mergeCell ref="U2966:U2969"/>
    <mergeCell ref="U2970:U2973"/>
    <mergeCell ref="U2974:U2977"/>
    <mergeCell ref="U2978:U2981"/>
    <mergeCell ref="U2982:U2985"/>
    <mergeCell ref="U2986:U2989"/>
    <mergeCell ref="U2990:U2993"/>
    <mergeCell ref="U2994:U2997"/>
    <mergeCell ref="U2998:U3001"/>
    <mergeCell ref="V6:V9"/>
    <mergeCell ref="V10:V13"/>
    <mergeCell ref="V14:V17"/>
    <mergeCell ref="V18:V21"/>
    <mergeCell ref="V22:V25"/>
    <mergeCell ref="V26:V29"/>
    <mergeCell ref="V30:V33"/>
    <mergeCell ref="V34:V37"/>
    <mergeCell ref="V38:V41"/>
    <mergeCell ref="V42:V45"/>
    <mergeCell ref="V46:V49"/>
    <mergeCell ref="V50:V53"/>
    <mergeCell ref="V54:V57"/>
    <mergeCell ref="V58:V61"/>
    <mergeCell ref="V62:V65"/>
    <mergeCell ref="V66:V69"/>
    <mergeCell ref="V70:V73"/>
    <mergeCell ref="V74:V77"/>
    <mergeCell ref="U2878:U2881"/>
    <mergeCell ref="U2882:U2885"/>
    <mergeCell ref="U2886:U2889"/>
    <mergeCell ref="U2890:U2893"/>
    <mergeCell ref="U2894:U2897"/>
    <mergeCell ref="U2898:U2901"/>
    <mergeCell ref="U2902:U2905"/>
    <mergeCell ref="U2906:U2909"/>
    <mergeCell ref="U2910:U2913"/>
    <mergeCell ref="U2914:U2917"/>
    <mergeCell ref="U2918:U2921"/>
    <mergeCell ref="U2922:U2925"/>
    <mergeCell ref="U2926:U2929"/>
    <mergeCell ref="U2930:U2933"/>
    <mergeCell ref="U2934:U2937"/>
    <mergeCell ref="V214:V217"/>
    <mergeCell ref="V218:V221"/>
    <mergeCell ref="V222:V225"/>
    <mergeCell ref="V226:V229"/>
    <mergeCell ref="V230:V233"/>
    <mergeCell ref="V234:V237"/>
    <mergeCell ref="V238:V241"/>
    <mergeCell ref="V242:V245"/>
    <mergeCell ref="V246:V249"/>
    <mergeCell ref="V250:V253"/>
    <mergeCell ref="V254:V257"/>
    <mergeCell ref="V258:V261"/>
    <mergeCell ref="V262:V265"/>
    <mergeCell ref="V266:V269"/>
    <mergeCell ref="V270:V273"/>
    <mergeCell ref="V274:V277"/>
    <mergeCell ref="V278:V281"/>
    <mergeCell ref="V146:V149"/>
    <mergeCell ref="V150:V153"/>
    <mergeCell ref="V154:V157"/>
    <mergeCell ref="V158:V161"/>
    <mergeCell ref="V162:V165"/>
    <mergeCell ref="V166:V169"/>
    <mergeCell ref="V170:V173"/>
    <mergeCell ref="V174:V177"/>
    <mergeCell ref="V178:V181"/>
    <mergeCell ref="V182:V185"/>
    <mergeCell ref="V186:V189"/>
    <mergeCell ref="V190:V193"/>
    <mergeCell ref="V194:V197"/>
    <mergeCell ref="V198:V201"/>
    <mergeCell ref="V202:V205"/>
    <mergeCell ref="V206:V209"/>
    <mergeCell ref="V210:V213"/>
    <mergeCell ref="V350:V353"/>
    <mergeCell ref="V354:V357"/>
    <mergeCell ref="V358:V361"/>
    <mergeCell ref="V362:V365"/>
    <mergeCell ref="V366:V369"/>
    <mergeCell ref="V370:V373"/>
    <mergeCell ref="V374:V377"/>
    <mergeCell ref="V378:V381"/>
    <mergeCell ref="V382:V385"/>
    <mergeCell ref="V386:V389"/>
    <mergeCell ref="V390:V393"/>
    <mergeCell ref="V394:V397"/>
    <mergeCell ref="V398:V401"/>
    <mergeCell ref="V402:V405"/>
    <mergeCell ref="V406:V409"/>
    <mergeCell ref="V410:V413"/>
    <mergeCell ref="V414:V417"/>
    <mergeCell ref="V282:V285"/>
    <mergeCell ref="V286:V289"/>
    <mergeCell ref="V290:V293"/>
    <mergeCell ref="V294:V297"/>
    <mergeCell ref="V298:V301"/>
    <mergeCell ref="V302:V305"/>
    <mergeCell ref="V306:V309"/>
    <mergeCell ref="V310:V313"/>
    <mergeCell ref="V314:V317"/>
    <mergeCell ref="V318:V321"/>
    <mergeCell ref="V322:V325"/>
    <mergeCell ref="V326:V329"/>
    <mergeCell ref="V330:V333"/>
    <mergeCell ref="V334:V337"/>
    <mergeCell ref="V338:V341"/>
    <mergeCell ref="V342:V345"/>
    <mergeCell ref="V346:V349"/>
    <mergeCell ref="V486:V489"/>
    <mergeCell ref="V490:V493"/>
    <mergeCell ref="V494:V497"/>
    <mergeCell ref="V498:V501"/>
    <mergeCell ref="V502:V505"/>
    <mergeCell ref="V506:V509"/>
    <mergeCell ref="V510:V513"/>
    <mergeCell ref="V514:V517"/>
    <mergeCell ref="V518:V521"/>
    <mergeCell ref="V522:V525"/>
    <mergeCell ref="V526:V529"/>
    <mergeCell ref="V530:V533"/>
    <mergeCell ref="V534:V537"/>
    <mergeCell ref="V538:V541"/>
    <mergeCell ref="V542:V545"/>
    <mergeCell ref="V546:V549"/>
    <mergeCell ref="V550:V553"/>
    <mergeCell ref="V418:V421"/>
    <mergeCell ref="V422:V425"/>
    <mergeCell ref="V426:V429"/>
    <mergeCell ref="V430:V433"/>
    <mergeCell ref="V434:V437"/>
    <mergeCell ref="V438:V441"/>
    <mergeCell ref="V442:V445"/>
    <mergeCell ref="V446:V449"/>
    <mergeCell ref="V450:V453"/>
    <mergeCell ref="V454:V457"/>
    <mergeCell ref="V458:V461"/>
    <mergeCell ref="V462:V465"/>
    <mergeCell ref="V466:V469"/>
    <mergeCell ref="V470:V473"/>
    <mergeCell ref="V474:V477"/>
    <mergeCell ref="V478:V481"/>
    <mergeCell ref="V482:V485"/>
    <mergeCell ref="V622:V625"/>
    <mergeCell ref="V626:V629"/>
    <mergeCell ref="V630:V633"/>
    <mergeCell ref="V634:V637"/>
    <mergeCell ref="V638:V641"/>
    <mergeCell ref="V642:V645"/>
    <mergeCell ref="V646:V649"/>
    <mergeCell ref="V650:V653"/>
    <mergeCell ref="V654:V657"/>
    <mergeCell ref="V658:V661"/>
    <mergeCell ref="V662:V665"/>
    <mergeCell ref="V666:V669"/>
    <mergeCell ref="V670:V673"/>
    <mergeCell ref="V674:V677"/>
    <mergeCell ref="V678:V681"/>
    <mergeCell ref="V682:V685"/>
    <mergeCell ref="V686:V689"/>
    <mergeCell ref="V554:V557"/>
    <mergeCell ref="V558:V561"/>
    <mergeCell ref="V562:V565"/>
    <mergeCell ref="V566:V569"/>
    <mergeCell ref="V570:V573"/>
    <mergeCell ref="V574:V577"/>
    <mergeCell ref="V578:V581"/>
    <mergeCell ref="V582:V585"/>
    <mergeCell ref="V586:V589"/>
    <mergeCell ref="V590:V593"/>
    <mergeCell ref="V594:V597"/>
    <mergeCell ref="V598:V601"/>
    <mergeCell ref="V602:V605"/>
    <mergeCell ref="V606:V609"/>
    <mergeCell ref="V610:V613"/>
    <mergeCell ref="V614:V617"/>
    <mergeCell ref="V618:V621"/>
    <mergeCell ref="V758:V761"/>
    <mergeCell ref="V762:V765"/>
    <mergeCell ref="V766:V769"/>
    <mergeCell ref="V770:V773"/>
    <mergeCell ref="V774:V777"/>
    <mergeCell ref="V778:V781"/>
    <mergeCell ref="V782:V785"/>
    <mergeCell ref="V786:V789"/>
    <mergeCell ref="V790:V793"/>
    <mergeCell ref="V794:V797"/>
    <mergeCell ref="V798:V801"/>
    <mergeCell ref="V802:V805"/>
    <mergeCell ref="V806:V809"/>
    <mergeCell ref="V810:V813"/>
    <mergeCell ref="V814:V817"/>
    <mergeCell ref="V818:V821"/>
    <mergeCell ref="V822:V825"/>
    <mergeCell ref="V690:V693"/>
    <mergeCell ref="V694:V697"/>
    <mergeCell ref="V698:V701"/>
    <mergeCell ref="V702:V705"/>
    <mergeCell ref="V706:V709"/>
    <mergeCell ref="V710:V713"/>
    <mergeCell ref="V714:V717"/>
    <mergeCell ref="V718:V721"/>
    <mergeCell ref="V722:V725"/>
    <mergeCell ref="V726:V729"/>
    <mergeCell ref="V730:V733"/>
    <mergeCell ref="V734:V737"/>
    <mergeCell ref="V738:V741"/>
    <mergeCell ref="V742:V745"/>
    <mergeCell ref="V746:V749"/>
    <mergeCell ref="V750:V753"/>
    <mergeCell ref="V754:V757"/>
    <mergeCell ref="V894:V897"/>
    <mergeCell ref="V898:V901"/>
    <mergeCell ref="V902:V905"/>
    <mergeCell ref="V906:V909"/>
    <mergeCell ref="V910:V913"/>
    <mergeCell ref="V914:V917"/>
    <mergeCell ref="V918:V921"/>
    <mergeCell ref="V922:V925"/>
    <mergeCell ref="V926:V929"/>
    <mergeCell ref="V930:V933"/>
    <mergeCell ref="V934:V937"/>
    <mergeCell ref="V938:V941"/>
    <mergeCell ref="V942:V945"/>
    <mergeCell ref="V946:V949"/>
    <mergeCell ref="V950:V953"/>
    <mergeCell ref="V954:V957"/>
    <mergeCell ref="V958:V961"/>
    <mergeCell ref="V826:V829"/>
    <mergeCell ref="V830:V833"/>
    <mergeCell ref="V834:V837"/>
    <mergeCell ref="V838:V841"/>
    <mergeCell ref="V842:V845"/>
    <mergeCell ref="V846:V849"/>
    <mergeCell ref="V850:V853"/>
    <mergeCell ref="V854:V857"/>
    <mergeCell ref="V858:V861"/>
    <mergeCell ref="V862:V865"/>
    <mergeCell ref="V866:V869"/>
    <mergeCell ref="V870:V873"/>
    <mergeCell ref="V874:V877"/>
    <mergeCell ref="V878:V881"/>
    <mergeCell ref="V882:V885"/>
    <mergeCell ref="V886:V889"/>
    <mergeCell ref="V890:V893"/>
    <mergeCell ref="V1030:V1033"/>
    <mergeCell ref="V1034:V1037"/>
    <mergeCell ref="V1038:V1041"/>
    <mergeCell ref="V1042:V1045"/>
    <mergeCell ref="V1046:V1049"/>
    <mergeCell ref="V1050:V1053"/>
    <mergeCell ref="V1054:V1057"/>
    <mergeCell ref="V1058:V1061"/>
    <mergeCell ref="V1062:V1065"/>
    <mergeCell ref="V1066:V1069"/>
    <mergeCell ref="V1070:V1073"/>
    <mergeCell ref="V1074:V1077"/>
    <mergeCell ref="V1078:V1081"/>
    <mergeCell ref="V1082:V1085"/>
    <mergeCell ref="V1086:V1089"/>
    <mergeCell ref="V1090:V1093"/>
    <mergeCell ref="V1094:V1097"/>
    <mergeCell ref="V962:V965"/>
    <mergeCell ref="V966:V969"/>
    <mergeCell ref="V970:V973"/>
    <mergeCell ref="V974:V977"/>
    <mergeCell ref="V978:V981"/>
    <mergeCell ref="V982:V985"/>
    <mergeCell ref="V986:V989"/>
    <mergeCell ref="V990:V993"/>
    <mergeCell ref="V994:V997"/>
    <mergeCell ref="V998:V1001"/>
    <mergeCell ref="V1002:V1005"/>
    <mergeCell ref="V1006:V1009"/>
    <mergeCell ref="V1010:V1013"/>
    <mergeCell ref="V1014:V1017"/>
    <mergeCell ref="V1018:V1021"/>
    <mergeCell ref="V1022:V1025"/>
    <mergeCell ref="V1026:V1029"/>
    <mergeCell ref="V1166:V1169"/>
    <mergeCell ref="V1170:V1173"/>
    <mergeCell ref="V1174:V1177"/>
    <mergeCell ref="V1178:V1181"/>
    <mergeCell ref="V1182:V1185"/>
    <mergeCell ref="V1186:V1189"/>
    <mergeCell ref="V1190:V1193"/>
    <mergeCell ref="V1194:V1197"/>
    <mergeCell ref="V1198:V1201"/>
    <mergeCell ref="V1202:V1205"/>
    <mergeCell ref="V1206:V1209"/>
    <mergeCell ref="V1210:V1213"/>
    <mergeCell ref="V1214:V1217"/>
    <mergeCell ref="V1218:V1221"/>
    <mergeCell ref="V1222:V1225"/>
    <mergeCell ref="V1226:V1229"/>
    <mergeCell ref="V1230:V1233"/>
    <mergeCell ref="V1098:V1101"/>
    <mergeCell ref="V1102:V1105"/>
    <mergeCell ref="V1106:V1109"/>
    <mergeCell ref="V1110:V1113"/>
    <mergeCell ref="V1114:V1117"/>
    <mergeCell ref="V1118:V1121"/>
    <mergeCell ref="V1122:V1125"/>
    <mergeCell ref="V1126:V1129"/>
    <mergeCell ref="V1130:V1133"/>
    <mergeCell ref="V1134:V1137"/>
    <mergeCell ref="V1138:V1141"/>
    <mergeCell ref="V1142:V1145"/>
    <mergeCell ref="V1146:V1149"/>
    <mergeCell ref="V1150:V1153"/>
    <mergeCell ref="V1154:V1157"/>
    <mergeCell ref="V1158:V1161"/>
    <mergeCell ref="V1162:V1165"/>
    <mergeCell ref="V1302:V1305"/>
    <mergeCell ref="V1306:V1309"/>
    <mergeCell ref="V1310:V1313"/>
    <mergeCell ref="V1314:V1317"/>
    <mergeCell ref="V1318:V1321"/>
    <mergeCell ref="V1322:V1325"/>
    <mergeCell ref="V1326:V1329"/>
    <mergeCell ref="V1330:V1333"/>
    <mergeCell ref="V1334:V1337"/>
    <mergeCell ref="V1338:V1341"/>
    <mergeCell ref="V1342:V1345"/>
    <mergeCell ref="V1346:V1349"/>
    <mergeCell ref="V1350:V1353"/>
    <mergeCell ref="V1354:V1357"/>
    <mergeCell ref="V1358:V1361"/>
    <mergeCell ref="V1362:V1365"/>
    <mergeCell ref="V1366:V1369"/>
    <mergeCell ref="V1234:V1237"/>
    <mergeCell ref="V1238:V1241"/>
    <mergeCell ref="V1242:V1245"/>
    <mergeCell ref="V1246:V1249"/>
    <mergeCell ref="V1250:V1253"/>
    <mergeCell ref="V1254:V1257"/>
    <mergeCell ref="V1258:V1261"/>
    <mergeCell ref="V1262:V1265"/>
    <mergeCell ref="V1266:V1269"/>
    <mergeCell ref="V1270:V1273"/>
    <mergeCell ref="V1274:V1277"/>
    <mergeCell ref="V1278:V1281"/>
    <mergeCell ref="V1282:V1285"/>
    <mergeCell ref="V1286:V1289"/>
    <mergeCell ref="V1290:V1293"/>
    <mergeCell ref="V1294:V1297"/>
    <mergeCell ref="V1298:V1301"/>
    <mergeCell ref="V1438:V1441"/>
    <mergeCell ref="V1442:V1445"/>
    <mergeCell ref="V1446:V1449"/>
    <mergeCell ref="V1450:V1453"/>
    <mergeCell ref="V1454:V1457"/>
    <mergeCell ref="V1458:V1461"/>
    <mergeCell ref="V1462:V1465"/>
    <mergeCell ref="V1466:V1469"/>
    <mergeCell ref="V1470:V1473"/>
    <mergeCell ref="V1474:V1477"/>
    <mergeCell ref="V1478:V1481"/>
    <mergeCell ref="V1482:V1485"/>
    <mergeCell ref="V1486:V1489"/>
    <mergeCell ref="V1490:V1493"/>
    <mergeCell ref="V1494:V1497"/>
    <mergeCell ref="V1498:V1501"/>
    <mergeCell ref="V1502:V1505"/>
    <mergeCell ref="V1370:V1373"/>
    <mergeCell ref="V1374:V1377"/>
    <mergeCell ref="V1378:V1381"/>
    <mergeCell ref="V1382:V1385"/>
    <mergeCell ref="V1386:V1389"/>
    <mergeCell ref="V1390:V1393"/>
    <mergeCell ref="V1394:V1397"/>
    <mergeCell ref="V1398:V1401"/>
    <mergeCell ref="V1402:V1405"/>
    <mergeCell ref="V1406:V1409"/>
    <mergeCell ref="V1410:V1413"/>
    <mergeCell ref="V1414:V1417"/>
    <mergeCell ref="V1418:V1421"/>
    <mergeCell ref="V1422:V1425"/>
    <mergeCell ref="V1426:V1429"/>
    <mergeCell ref="V1430:V1433"/>
    <mergeCell ref="V1434:V1437"/>
    <mergeCell ref="V1574:V1577"/>
    <mergeCell ref="V1578:V1581"/>
    <mergeCell ref="V1582:V1585"/>
    <mergeCell ref="V1586:V1589"/>
    <mergeCell ref="V1590:V1593"/>
    <mergeCell ref="V1594:V1597"/>
    <mergeCell ref="V1598:V1601"/>
    <mergeCell ref="V1602:V1605"/>
    <mergeCell ref="V1606:V1609"/>
    <mergeCell ref="V1610:V1613"/>
    <mergeCell ref="V1614:V1617"/>
    <mergeCell ref="V1618:V1621"/>
    <mergeCell ref="V1622:V1625"/>
    <mergeCell ref="V1626:V1629"/>
    <mergeCell ref="V1630:V1633"/>
    <mergeCell ref="V1634:V1637"/>
    <mergeCell ref="V1638:V1641"/>
    <mergeCell ref="V1506:V1509"/>
    <mergeCell ref="V1510:V1513"/>
    <mergeCell ref="V1514:V1517"/>
    <mergeCell ref="V1518:V1521"/>
    <mergeCell ref="V1522:V1525"/>
    <mergeCell ref="V1526:V1529"/>
    <mergeCell ref="V1530:V1533"/>
    <mergeCell ref="V1534:V1537"/>
    <mergeCell ref="V1538:V1541"/>
    <mergeCell ref="V1542:V1545"/>
    <mergeCell ref="V1546:V1549"/>
    <mergeCell ref="V1550:V1553"/>
    <mergeCell ref="V1554:V1557"/>
    <mergeCell ref="V1558:V1561"/>
    <mergeCell ref="V1562:V1565"/>
    <mergeCell ref="V1566:V1569"/>
    <mergeCell ref="V1570:V1573"/>
    <mergeCell ref="V1710:V1713"/>
    <mergeCell ref="V1714:V1717"/>
    <mergeCell ref="V1718:V1721"/>
    <mergeCell ref="V1722:V1725"/>
    <mergeCell ref="V1726:V1729"/>
    <mergeCell ref="V1730:V1733"/>
    <mergeCell ref="V1734:V1737"/>
    <mergeCell ref="V1738:V1741"/>
    <mergeCell ref="V1742:V1745"/>
    <mergeCell ref="V1746:V1749"/>
    <mergeCell ref="V1750:V1753"/>
    <mergeCell ref="V1754:V1757"/>
    <mergeCell ref="V1758:V1761"/>
    <mergeCell ref="V1762:V1765"/>
    <mergeCell ref="V1766:V1769"/>
    <mergeCell ref="V1770:V1773"/>
    <mergeCell ref="V1774:V1777"/>
    <mergeCell ref="V1642:V1645"/>
    <mergeCell ref="V1646:V1649"/>
    <mergeCell ref="V1650:V1653"/>
    <mergeCell ref="V1654:V1657"/>
    <mergeCell ref="V1658:V1661"/>
    <mergeCell ref="V1662:V1665"/>
    <mergeCell ref="V1666:V1669"/>
    <mergeCell ref="V1670:V1673"/>
    <mergeCell ref="V1674:V1677"/>
    <mergeCell ref="V1678:V1681"/>
    <mergeCell ref="V1682:V1685"/>
    <mergeCell ref="V1686:V1689"/>
    <mergeCell ref="V1690:V1693"/>
    <mergeCell ref="V1694:V1697"/>
    <mergeCell ref="V1698:V1701"/>
    <mergeCell ref="V1702:V1705"/>
    <mergeCell ref="V1706:V1709"/>
    <mergeCell ref="V1846:V1849"/>
    <mergeCell ref="V1850:V1853"/>
    <mergeCell ref="V1854:V1857"/>
    <mergeCell ref="V1858:V1861"/>
    <mergeCell ref="V1862:V1865"/>
    <mergeCell ref="V1866:V1869"/>
    <mergeCell ref="V1870:V1873"/>
    <mergeCell ref="V1874:V1877"/>
    <mergeCell ref="V1878:V1881"/>
    <mergeCell ref="V1882:V1885"/>
    <mergeCell ref="V1886:V1889"/>
    <mergeCell ref="V1890:V1893"/>
    <mergeCell ref="V1894:V1897"/>
    <mergeCell ref="V1898:V1901"/>
    <mergeCell ref="V1902:V1905"/>
    <mergeCell ref="V1906:V1909"/>
    <mergeCell ref="V1910:V1913"/>
    <mergeCell ref="V1778:V1781"/>
    <mergeCell ref="V1782:V1785"/>
    <mergeCell ref="V1786:V1789"/>
    <mergeCell ref="V1790:V1793"/>
    <mergeCell ref="V1794:V1797"/>
    <mergeCell ref="V1798:V1801"/>
    <mergeCell ref="V1802:V1805"/>
    <mergeCell ref="V1806:V1809"/>
    <mergeCell ref="V1810:V1813"/>
    <mergeCell ref="V1814:V1817"/>
    <mergeCell ref="V1818:V1821"/>
    <mergeCell ref="V1822:V1825"/>
    <mergeCell ref="V1826:V1829"/>
    <mergeCell ref="V1830:V1833"/>
    <mergeCell ref="V1834:V1837"/>
    <mergeCell ref="V1838:V1841"/>
    <mergeCell ref="V1842:V1845"/>
    <mergeCell ref="V1982:V1985"/>
    <mergeCell ref="V1986:V1989"/>
    <mergeCell ref="V1990:V1993"/>
    <mergeCell ref="V1994:V1997"/>
    <mergeCell ref="V1998:V2001"/>
    <mergeCell ref="V2002:V2005"/>
    <mergeCell ref="V2006:V2009"/>
    <mergeCell ref="V2010:V2013"/>
    <mergeCell ref="V2014:V2017"/>
    <mergeCell ref="V2018:V2021"/>
    <mergeCell ref="V2022:V2025"/>
    <mergeCell ref="V2026:V2029"/>
    <mergeCell ref="V2030:V2033"/>
    <mergeCell ref="V2034:V2037"/>
    <mergeCell ref="V2038:V2041"/>
    <mergeCell ref="V2042:V2045"/>
    <mergeCell ref="V2046:V2049"/>
    <mergeCell ref="V1914:V1917"/>
    <mergeCell ref="V1918:V1921"/>
    <mergeCell ref="V1922:V1925"/>
    <mergeCell ref="V1926:V1929"/>
    <mergeCell ref="V1930:V1933"/>
    <mergeCell ref="V1934:V1937"/>
    <mergeCell ref="V1938:V1941"/>
    <mergeCell ref="V1942:V1945"/>
    <mergeCell ref="V1946:V1949"/>
    <mergeCell ref="V1950:V1953"/>
    <mergeCell ref="V1954:V1957"/>
    <mergeCell ref="V1958:V1961"/>
    <mergeCell ref="V1962:V1965"/>
    <mergeCell ref="V1966:V1969"/>
    <mergeCell ref="V1970:V1973"/>
    <mergeCell ref="V1974:V1977"/>
    <mergeCell ref="V1978:V1981"/>
    <mergeCell ref="V2118:V2121"/>
    <mergeCell ref="V2122:V2125"/>
    <mergeCell ref="V2126:V2129"/>
    <mergeCell ref="V2130:V2133"/>
    <mergeCell ref="V2134:V2137"/>
    <mergeCell ref="V2138:V2141"/>
    <mergeCell ref="V2142:V2145"/>
    <mergeCell ref="V2146:V2149"/>
    <mergeCell ref="V2150:V2153"/>
    <mergeCell ref="V2154:V2157"/>
    <mergeCell ref="V2158:V2161"/>
    <mergeCell ref="V2162:V2165"/>
    <mergeCell ref="V2166:V2169"/>
    <mergeCell ref="V2170:V2173"/>
    <mergeCell ref="V2174:V2177"/>
    <mergeCell ref="V2178:V2181"/>
    <mergeCell ref="V2182:V2185"/>
    <mergeCell ref="V2050:V2053"/>
    <mergeCell ref="V2054:V2057"/>
    <mergeCell ref="V2058:V2061"/>
    <mergeCell ref="V2062:V2065"/>
    <mergeCell ref="V2066:V2069"/>
    <mergeCell ref="V2070:V2073"/>
    <mergeCell ref="V2074:V2077"/>
    <mergeCell ref="V2078:V2081"/>
    <mergeCell ref="V2082:V2085"/>
    <mergeCell ref="V2086:V2089"/>
    <mergeCell ref="V2090:V2093"/>
    <mergeCell ref="V2094:V2097"/>
    <mergeCell ref="V2098:V2101"/>
    <mergeCell ref="V2102:V2105"/>
    <mergeCell ref="V2106:V2109"/>
    <mergeCell ref="V2110:V2113"/>
    <mergeCell ref="V2114:V2117"/>
    <mergeCell ref="V2254:V2257"/>
    <mergeCell ref="V2258:V2261"/>
    <mergeCell ref="V2262:V2265"/>
    <mergeCell ref="V2266:V2269"/>
    <mergeCell ref="V2270:V2273"/>
    <mergeCell ref="V2274:V2277"/>
    <mergeCell ref="V2278:V2281"/>
    <mergeCell ref="V2282:V2285"/>
    <mergeCell ref="V2286:V2289"/>
    <mergeCell ref="V2290:V2293"/>
    <mergeCell ref="V2294:V2297"/>
    <mergeCell ref="V2298:V2301"/>
    <mergeCell ref="V2302:V2305"/>
    <mergeCell ref="V2306:V2309"/>
    <mergeCell ref="V2310:V2313"/>
    <mergeCell ref="V2314:V2317"/>
    <mergeCell ref="V2318:V2321"/>
    <mergeCell ref="V2186:V2189"/>
    <mergeCell ref="V2190:V2193"/>
    <mergeCell ref="V2194:V2197"/>
    <mergeCell ref="V2198:V2201"/>
    <mergeCell ref="V2202:V2205"/>
    <mergeCell ref="V2206:V2209"/>
    <mergeCell ref="V2210:V2213"/>
    <mergeCell ref="V2214:V2217"/>
    <mergeCell ref="V2218:V2221"/>
    <mergeCell ref="V2222:V2225"/>
    <mergeCell ref="V2226:V2229"/>
    <mergeCell ref="V2230:V2233"/>
    <mergeCell ref="V2234:V2237"/>
    <mergeCell ref="V2238:V2241"/>
    <mergeCell ref="V2242:V2245"/>
    <mergeCell ref="V2246:V2249"/>
    <mergeCell ref="V2250:V2253"/>
    <mergeCell ref="V2390:V2393"/>
    <mergeCell ref="V2394:V2397"/>
    <mergeCell ref="V2398:V2401"/>
    <mergeCell ref="V2402:V2405"/>
    <mergeCell ref="V2406:V2409"/>
    <mergeCell ref="V2410:V2413"/>
    <mergeCell ref="V2414:V2417"/>
    <mergeCell ref="V2418:V2421"/>
    <mergeCell ref="V2422:V2425"/>
    <mergeCell ref="V2426:V2429"/>
    <mergeCell ref="V2430:V2433"/>
    <mergeCell ref="V2434:V2437"/>
    <mergeCell ref="V2438:V2441"/>
    <mergeCell ref="V2442:V2445"/>
    <mergeCell ref="V2446:V2449"/>
    <mergeCell ref="V2450:V2453"/>
    <mergeCell ref="V2454:V2457"/>
    <mergeCell ref="V2322:V2325"/>
    <mergeCell ref="V2326:V2329"/>
    <mergeCell ref="V2330:V2333"/>
    <mergeCell ref="V2334:V2337"/>
    <mergeCell ref="V2338:V2341"/>
    <mergeCell ref="V2342:V2345"/>
    <mergeCell ref="V2346:V2349"/>
    <mergeCell ref="V2350:V2353"/>
    <mergeCell ref="V2354:V2357"/>
    <mergeCell ref="V2358:V2361"/>
    <mergeCell ref="V2362:V2365"/>
    <mergeCell ref="V2366:V2369"/>
    <mergeCell ref="V2370:V2373"/>
    <mergeCell ref="V2374:V2377"/>
    <mergeCell ref="V2378:V2381"/>
    <mergeCell ref="V2382:V2385"/>
    <mergeCell ref="V2386:V2389"/>
    <mergeCell ref="V2526:V2529"/>
    <mergeCell ref="V2530:V2533"/>
    <mergeCell ref="V2534:V2537"/>
    <mergeCell ref="V2538:V2541"/>
    <mergeCell ref="V2542:V2545"/>
    <mergeCell ref="V2546:V2549"/>
    <mergeCell ref="V2550:V2553"/>
    <mergeCell ref="V2554:V2557"/>
    <mergeCell ref="V2558:V2561"/>
    <mergeCell ref="V2562:V2565"/>
    <mergeCell ref="V2566:V2569"/>
    <mergeCell ref="V2570:V2573"/>
    <mergeCell ref="V2574:V2577"/>
    <mergeCell ref="V2578:V2581"/>
    <mergeCell ref="V2582:V2585"/>
    <mergeCell ref="V2586:V2589"/>
    <mergeCell ref="V2590:V2593"/>
    <mergeCell ref="V2458:V2461"/>
    <mergeCell ref="V2462:V2465"/>
    <mergeCell ref="V2466:V2469"/>
    <mergeCell ref="V2470:V2473"/>
    <mergeCell ref="V2474:V2477"/>
    <mergeCell ref="V2478:V2481"/>
    <mergeCell ref="V2482:V2485"/>
    <mergeCell ref="V2486:V2489"/>
    <mergeCell ref="V2490:V2493"/>
    <mergeCell ref="V2494:V2497"/>
    <mergeCell ref="V2498:V2501"/>
    <mergeCell ref="V2502:V2505"/>
    <mergeCell ref="V2506:V2509"/>
    <mergeCell ref="V2510:V2513"/>
    <mergeCell ref="V2514:V2517"/>
    <mergeCell ref="V2518:V2521"/>
    <mergeCell ref="V2522:V2525"/>
    <mergeCell ref="V2662:V2665"/>
    <mergeCell ref="V2666:V2669"/>
    <mergeCell ref="V2670:V2673"/>
    <mergeCell ref="V2674:V2677"/>
    <mergeCell ref="V2678:V2681"/>
    <mergeCell ref="V2682:V2685"/>
    <mergeCell ref="V2686:V2689"/>
    <mergeCell ref="V2690:V2693"/>
    <mergeCell ref="V2694:V2697"/>
    <mergeCell ref="V2698:V2701"/>
    <mergeCell ref="V2702:V2705"/>
    <mergeCell ref="V2706:V2709"/>
    <mergeCell ref="V2710:V2713"/>
    <mergeCell ref="V2714:V2717"/>
    <mergeCell ref="V2718:V2721"/>
    <mergeCell ref="V2722:V2725"/>
    <mergeCell ref="V2726:V2729"/>
    <mergeCell ref="V2594:V2597"/>
    <mergeCell ref="V2598:V2601"/>
    <mergeCell ref="V2602:V2605"/>
    <mergeCell ref="V2606:V2609"/>
    <mergeCell ref="V2610:V2613"/>
    <mergeCell ref="V2614:V2617"/>
    <mergeCell ref="V2618:V2621"/>
    <mergeCell ref="V2622:V2625"/>
    <mergeCell ref="V2626:V2629"/>
    <mergeCell ref="V2630:V2633"/>
    <mergeCell ref="V2634:V2637"/>
    <mergeCell ref="V2638:V2641"/>
    <mergeCell ref="V2642:V2645"/>
    <mergeCell ref="V2646:V2649"/>
    <mergeCell ref="V2650:V2653"/>
    <mergeCell ref="V2654:V2657"/>
    <mergeCell ref="V2658:V2661"/>
    <mergeCell ref="V2798:V2801"/>
    <mergeCell ref="V2802:V2805"/>
    <mergeCell ref="V2806:V2809"/>
    <mergeCell ref="V2810:V2813"/>
    <mergeCell ref="V2814:V2817"/>
    <mergeCell ref="V2818:V2821"/>
    <mergeCell ref="V2822:V2825"/>
    <mergeCell ref="V2826:V2829"/>
    <mergeCell ref="V2830:V2833"/>
    <mergeCell ref="V2834:V2837"/>
    <mergeCell ref="V2838:V2841"/>
    <mergeCell ref="V2842:V2845"/>
    <mergeCell ref="V2846:V2849"/>
    <mergeCell ref="V2850:V2853"/>
    <mergeCell ref="V2854:V2857"/>
    <mergeCell ref="V2858:V2861"/>
    <mergeCell ref="V2862:V2865"/>
    <mergeCell ref="V2730:V2733"/>
    <mergeCell ref="V2734:V2737"/>
    <mergeCell ref="V2738:V2741"/>
    <mergeCell ref="V2742:V2745"/>
    <mergeCell ref="V2746:V2749"/>
    <mergeCell ref="V2750:V2753"/>
    <mergeCell ref="V2754:V2757"/>
    <mergeCell ref="V2758:V2761"/>
    <mergeCell ref="V2762:V2765"/>
    <mergeCell ref="V2766:V2769"/>
    <mergeCell ref="V2770:V2773"/>
    <mergeCell ref="V2774:V2777"/>
    <mergeCell ref="V2778:V2781"/>
    <mergeCell ref="V2782:V2785"/>
    <mergeCell ref="V2786:V2789"/>
    <mergeCell ref="V2790:V2793"/>
    <mergeCell ref="V2794:V2797"/>
    <mergeCell ref="V2934:V2937"/>
    <mergeCell ref="V2938:V2941"/>
    <mergeCell ref="V2942:V2945"/>
    <mergeCell ref="V2946:V2949"/>
    <mergeCell ref="V2950:V2953"/>
    <mergeCell ref="V2954:V2957"/>
    <mergeCell ref="V2958:V2961"/>
    <mergeCell ref="V2962:V2965"/>
    <mergeCell ref="V2966:V2969"/>
    <mergeCell ref="V2970:V2973"/>
    <mergeCell ref="V2974:V2977"/>
    <mergeCell ref="V2978:V2981"/>
    <mergeCell ref="V2982:V2985"/>
    <mergeCell ref="V2986:V2989"/>
    <mergeCell ref="V2990:V2993"/>
    <mergeCell ref="V2994:V2997"/>
    <mergeCell ref="V2998:V3001"/>
    <mergeCell ref="V2866:V2869"/>
    <mergeCell ref="V2870:V2873"/>
    <mergeCell ref="V2874:V2877"/>
    <mergeCell ref="V2878:V2881"/>
    <mergeCell ref="V2882:V2885"/>
    <mergeCell ref="V2886:V2889"/>
    <mergeCell ref="V2890:V2893"/>
    <mergeCell ref="V2894:V2897"/>
    <mergeCell ref="V2898:V2901"/>
    <mergeCell ref="V2902:V2905"/>
    <mergeCell ref="V2906:V2909"/>
    <mergeCell ref="V2910:V2913"/>
    <mergeCell ref="V2914:V2917"/>
    <mergeCell ref="V2918:V2921"/>
    <mergeCell ref="V2922:V2925"/>
    <mergeCell ref="V2926:V2929"/>
    <mergeCell ref="V2930:V2933"/>
    <mergeCell ref="W74:W77"/>
    <mergeCell ref="W78:W81"/>
    <mergeCell ref="W82:W85"/>
    <mergeCell ref="W86:W89"/>
    <mergeCell ref="W90:W93"/>
    <mergeCell ref="W94:W97"/>
    <mergeCell ref="W98:W101"/>
    <mergeCell ref="W102:W105"/>
    <mergeCell ref="W106:W109"/>
    <mergeCell ref="W110:W113"/>
    <mergeCell ref="W114:W117"/>
    <mergeCell ref="W118:W121"/>
    <mergeCell ref="W122:W125"/>
    <mergeCell ref="W126:W129"/>
    <mergeCell ref="W130:W133"/>
    <mergeCell ref="W134:W137"/>
    <mergeCell ref="W138:W141"/>
    <mergeCell ref="W6:W9"/>
    <mergeCell ref="W10:W13"/>
    <mergeCell ref="W14:W17"/>
    <mergeCell ref="W18:W21"/>
    <mergeCell ref="W22:W25"/>
    <mergeCell ref="W26:W29"/>
    <mergeCell ref="W30:W33"/>
    <mergeCell ref="W34:W37"/>
    <mergeCell ref="W38:W41"/>
    <mergeCell ref="W42:W45"/>
    <mergeCell ref="W46:W49"/>
    <mergeCell ref="W50:W53"/>
    <mergeCell ref="W54:W57"/>
    <mergeCell ref="W58:W61"/>
    <mergeCell ref="W62:W65"/>
    <mergeCell ref="W66:W69"/>
    <mergeCell ref="W70:W73"/>
    <mergeCell ref="W210:W213"/>
    <mergeCell ref="W214:W217"/>
    <mergeCell ref="W218:W221"/>
    <mergeCell ref="W222:W225"/>
    <mergeCell ref="W226:W229"/>
    <mergeCell ref="W230:W233"/>
    <mergeCell ref="W234:W237"/>
    <mergeCell ref="W238:W241"/>
    <mergeCell ref="W242:W245"/>
    <mergeCell ref="W246:W249"/>
    <mergeCell ref="W250:W253"/>
    <mergeCell ref="W254:W257"/>
    <mergeCell ref="W258:W261"/>
    <mergeCell ref="W262:W265"/>
    <mergeCell ref="W266:W269"/>
    <mergeCell ref="W270:W273"/>
    <mergeCell ref="W274:W277"/>
    <mergeCell ref="W142:W145"/>
    <mergeCell ref="W146:W149"/>
    <mergeCell ref="W150:W153"/>
    <mergeCell ref="W154:W157"/>
    <mergeCell ref="W158:W161"/>
    <mergeCell ref="W162:W165"/>
    <mergeCell ref="W166:W169"/>
    <mergeCell ref="W170:W173"/>
    <mergeCell ref="W174:W177"/>
    <mergeCell ref="W178:W181"/>
    <mergeCell ref="W182:W185"/>
    <mergeCell ref="W186:W189"/>
    <mergeCell ref="W190:W193"/>
    <mergeCell ref="W194:W197"/>
    <mergeCell ref="W198:W201"/>
    <mergeCell ref="W202:W205"/>
    <mergeCell ref="W206:W209"/>
    <mergeCell ref="W346:W349"/>
    <mergeCell ref="W350:W353"/>
    <mergeCell ref="W354:W357"/>
    <mergeCell ref="W358:W361"/>
    <mergeCell ref="W362:W365"/>
    <mergeCell ref="W366:W369"/>
    <mergeCell ref="W370:W373"/>
    <mergeCell ref="W374:W377"/>
    <mergeCell ref="W378:W381"/>
    <mergeCell ref="W382:W385"/>
    <mergeCell ref="W386:W389"/>
    <mergeCell ref="W390:W393"/>
    <mergeCell ref="W394:W397"/>
    <mergeCell ref="W398:W401"/>
    <mergeCell ref="W402:W405"/>
    <mergeCell ref="W406:W409"/>
    <mergeCell ref="W410:W413"/>
    <mergeCell ref="W278:W281"/>
    <mergeCell ref="W282:W285"/>
    <mergeCell ref="W286:W289"/>
    <mergeCell ref="W290:W293"/>
    <mergeCell ref="W294:W297"/>
    <mergeCell ref="W298:W301"/>
    <mergeCell ref="W302:W305"/>
    <mergeCell ref="W306:W309"/>
    <mergeCell ref="W310:W313"/>
    <mergeCell ref="W314:W317"/>
    <mergeCell ref="W318:W321"/>
    <mergeCell ref="W322:W325"/>
    <mergeCell ref="W326:W329"/>
    <mergeCell ref="W330:W333"/>
    <mergeCell ref="W334:W337"/>
    <mergeCell ref="W338:W341"/>
    <mergeCell ref="W342:W345"/>
    <mergeCell ref="W482:W485"/>
    <mergeCell ref="W486:W489"/>
    <mergeCell ref="W490:W493"/>
    <mergeCell ref="W494:W497"/>
    <mergeCell ref="W498:W501"/>
    <mergeCell ref="W502:W505"/>
    <mergeCell ref="W506:W509"/>
    <mergeCell ref="W510:W513"/>
    <mergeCell ref="W514:W517"/>
    <mergeCell ref="W518:W521"/>
    <mergeCell ref="W522:W525"/>
    <mergeCell ref="W526:W529"/>
    <mergeCell ref="W530:W533"/>
    <mergeCell ref="W534:W537"/>
    <mergeCell ref="W538:W541"/>
    <mergeCell ref="W542:W545"/>
    <mergeCell ref="W546:W549"/>
    <mergeCell ref="W414:W417"/>
    <mergeCell ref="W418:W421"/>
    <mergeCell ref="W422:W425"/>
    <mergeCell ref="W426:W429"/>
    <mergeCell ref="W430:W433"/>
    <mergeCell ref="W434:W437"/>
    <mergeCell ref="W438:W441"/>
    <mergeCell ref="W442:W445"/>
    <mergeCell ref="W446:W449"/>
    <mergeCell ref="W450:W453"/>
    <mergeCell ref="W454:W457"/>
    <mergeCell ref="W458:W461"/>
    <mergeCell ref="W462:W465"/>
    <mergeCell ref="W466:W469"/>
    <mergeCell ref="W470:W473"/>
    <mergeCell ref="W474:W477"/>
    <mergeCell ref="W478:W481"/>
    <mergeCell ref="W618:W621"/>
    <mergeCell ref="W622:W625"/>
    <mergeCell ref="W626:W629"/>
    <mergeCell ref="W630:W633"/>
    <mergeCell ref="W634:W637"/>
    <mergeCell ref="W638:W641"/>
    <mergeCell ref="W642:W645"/>
    <mergeCell ref="W646:W649"/>
    <mergeCell ref="W650:W653"/>
    <mergeCell ref="W654:W657"/>
    <mergeCell ref="W658:W661"/>
    <mergeCell ref="W662:W665"/>
    <mergeCell ref="W666:W669"/>
    <mergeCell ref="W670:W673"/>
    <mergeCell ref="W674:W677"/>
    <mergeCell ref="W678:W681"/>
    <mergeCell ref="W682:W685"/>
    <mergeCell ref="W550:W553"/>
    <mergeCell ref="W554:W557"/>
    <mergeCell ref="W558:W561"/>
    <mergeCell ref="W562:W565"/>
    <mergeCell ref="W566:W569"/>
    <mergeCell ref="W570:W573"/>
    <mergeCell ref="W574:W577"/>
    <mergeCell ref="W578:W581"/>
    <mergeCell ref="W582:W585"/>
    <mergeCell ref="W586:W589"/>
    <mergeCell ref="W590:W593"/>
    <mergeCell ref="W594:W597"/>
    <mergeCell ref="W598:W601"/>
    <mergeCell ref="W602:W605"/>
    <mergeCell ref="W606:W609"/>
    <mergeCell ref="W610:W613"/>
    <mergeCell ref="W614:W617"/>
    <mergeCell ref="W754:W757"/>
    <mergeCell ref="W758:W761"/>
    <mergeCell ref="W762:W765"/>
    <mergeCell ref="W766:W769"/>
    <mergeCell ref="W770:W773"/>
    <mergeCell ref="W774:W777"/>
    <mergeCell ref="W778:W781"/>
    <mergeCell ref="W782:W785"/>
    <mergeCell ref="W786:W789"/>
    <mergeCell ref="W790:W793"/>
    <mergeCell ref="W794:W797"/>
    <mergeCell ref="W798:W801"/>
    <mergeCell ref="W802:W805"/>
    <mergeCell ref="W806:W809"/>
    <mergeCell ref="W810:W813"/>
    <mergeCell ref="W814:W817"/>
    <mergeCell ref="W818:W821"/>
    <mergeCell ref="W686:W689"/>
    <mergeCell ref="W690:W693"/>
    <mergeCell ref="W694:W697"/>
    <mergeCell ref="W698:W701"/>
    <mergeCell ref="W702:W705"/>
    <mergeCell ref="W706:W709"/>
    <mergeCell ref="W710:W713"/>
    <mergeCell ref="W714:W717"/>
    <mergeCell ref="W718:W721"/>
    <mergeCell ref="W722:W725"/>
    <mergeCell ref="W726:W729"/>
    <mergeCell ref="W730:W733"/>
    <mergeCell ref="W734:W737"/>
    <mergeCell ref="W738:W741"/>
    <mergeCell ref="W742:W745"/>
    <mergeCell ref="W746:W749"/>
    <mergeCell ref="W750:W753"/>
    <mergeCell ref="W890:W893"/>
    <mergeCell ref="W894:W897"/>
    <mergeCell ref="W898:W901"/>
    <mergeCell ref="W902:W905"/>
    <mergeCell ref="W906:W909"/>
    <mergeCell ref="W910:W913"/>
    <mergeCell ref="W914:W917"/>
    <mergeCell ref="W918:W921"/>
    <mergeCell ref="W922:W925"/>
    <mergeCell ref="W926:W929"/>
    <mergeCell ref="W930:W933"/>
    <mergeCell ref="W934:W937"/>
    <mergeCell ref="W938:W941"/>
    <mergeCell ref="W942:W945"/>
    <mergeCell ref="W946:W949"/>
    <mergeCell ref="W950:W953"/>
    <mergeCell ref="W954:W957"/>
    <mergeCell ref="W822:W825"/>
    <mergeCell ref="W826:W829"/>
    <mergeCell ref="W830:W833"/>
    <mergeCell ref="W834:W837"/>
    <mergeCell ref="W838:W841"/>
    <mergeCell ref="W842:W845"/>
    <mergeCell ref="W846:W849"/>
    <mergeCell ref="W850:W853"/>
    <mergeCell ref="W854:W857"/>
    <mergeCell ref="W858:W861"/>
    <mergeCell ref="W862:W865"/>
    <mergeCell ref="W866:W869"/>
    <mergeCell ref="W870:W873"/>
    <mergeCell ref="W874:W877"/>
    <mergeCell ref="W878:W881"/>
    <mergeCell ref="W882:W885"/>
    <mergeCell ref="W886:W889"/>
    <mergeCell ref="W1026:W1029"/>
    <mergeCell ref="W1030:W1033"/>
    <mergeCell ref="W1034:W1037"/>
    <mergeCell ref="W1038:W1041"/>
    <mergeCell ref="W1042:W1045"/>
    <mergeCell ref="W1046:W1049"/>
    <mergeCell ref="W1050:W1053"/>
    <mergeCell ref="W1054:W1057"/>
    <mergeCell ref="W1058:W1061"/>
    <mergeCell ref="W1062:W1065"/>
    <mergeCell ref="W1066:W1069"/>
    <mergeCell ref="W1070:W1073"/>
    <mergeCell ref="W1074:W1077"/>
    <mergeCell ref="W1078:W1081"/>
    <mergeCell ref="W1082:W1085"/>
    <mergeCell ref="W1086:W1089"/>
    <mergeCell ref="W1090:W1093"/>
    <mergeCell ref="W958:W961"/>
    <mergeCell ref="W962:W965"/>
    <mergeCell ref="W966:W969"/>
    <mergeCell ref="W970:W973"/>
    <mergeCell ref="W974:W977"/>
    <mergeCell ref="W978:W981"/>
    <mergeCell ref="W982:W985"/>
    <mergeCell ref="W986:W989"/>
    <mergeCell ref="W990:W993"/>
    <mergeCell ref="W994:W997"/>
    <mergeCell ref="W998:W1001"/>
    <mergeCell ref="W1002:W1005"/>
    <mergeCell ref="W1006:W1009"/>
    <mergeCell ref="W1010:W1013"/>
    <mergeCell ref="W1014:W1017"/>
    <mergeCell ref="W1018:W1021"/>
    <mergeCell ref="W1022:W1025"/>
    <mergeCell ref="W1162:W1165"/>
    <mergeCell ref="W1166:W1169"/>
    <mergeCell ref="W1170:W1173"/>
    <mergeCell ref="W1174:W1177"/>
    <mergeCell ref="W1178:W1181"/>
    <mergeCell ref="W1182:W1185"/>
    <mergeCell ref="W1186:W1189"/>
    <mergeCell ref="W1190:W1193"/>
    <mergeCell ref="W1194:W1197"/>
    <mergeCell ref="W1198:W1201"/>
    <mergeCell ref="W1202:W1205"/>
    <mergeCell ref="W1206:W1209"/>
    <mergeCell ref="W1210:W1213"/>
    <mergeCell ref="W1214:W1217"/>
    <mergeCell ref="W1218:W1221"/>
    <mergeCell ref="W1222:W1225"/>
    <mergeCell ref="W1226:W1229"/>
    <mergeCell ref="W1094:W1097"/>
    <mergeCell ref="W1098:W1101"/>
    <mergeCell ref="W1102:W1105"/>
    <mergeCell ref="W1106:W1109"/>
    <mergeCell ref="W1110:W1113"/>
    <mergeCell ref="W1114:W1117"/>
    <mergeCell ref="W1118:W1121"/>
    <mergeCell ref="W1122:W1125"/>
    <mergeCell ref="W1126:W1129"/>
    <mergeCell ref="W1130:W1133"/>
    <mergeCell ref="W1134:W1137"/>
    <mergeCell ref="W1138:W1141"/>
    <mergeCell ref="W1142:W1145"/>
    <mergeCell ref="W1146:W1149"/>
    <mergeCell ref="W1150:W1153"/>
    <mergeCell ref="W1154:W1157"/>
    <mergeCell ref="W1158:W1161"/>
    <mergeCell ref="W1298:W1301"/>
    <mergeCell ref="W1302:W1305"/>
    <mergeCell ref="W1306:W1309"/>
    <mergeCell ref="W1310:W1313"/>
    <mergeCell ref="W1314:W1317"/>
    <mergeCell ref="W1318:W1321"/>
    <mergeCell ref="W1322:W1325"/>
    <mergeCell ref="W1326:W1329"/>
    <mergeCell ref="W1330:W1333"/>
    <mergeCell ref="W1334:W1337"/>
    <mergeCell ref="W1338:W1341"/>
    <mergeCell ref="W1342:W1345"/>
    <mergeCell ref="W1346:W1349"/>
    <mergeCell ref="W1350:W1353"/>
    <mergeCell ref="W1354:W1357"/>
    <mergeCell ref="W1358:W1361"/>
    <mergeCell ref="W1362:W1365"/>
    <mergeCell ref="W1230:W1233"/>
    <mergeCell ref="W1234:W1237"/>
    <mergeCell ref="W1238:W1241"/>
    <mergeCell ref="W1242:W1245"/>
    <mergeCell ref="W1246:W1249"/>
    <mergeCell ref="W1250:W1253"/>
    <mergeCell ref="W1254:W1257"/>
    <mergeCell ref="W1258:W1261"/>
    <mergeCell ref="W1262:W1265"/>
    <mergeCell ref="W1266:W1269"/>
    <mergeCell ref="W1270:W1273"/>
    <mergeCell ref="W1274:W1277"/>
    <mergeCell ref="W1278:W1281"/>
    <mergeCell ref="W1282:W1285"/>
    <mergeCell ref="W1286:W1289"/>
    <mergeCell ref="W1290:W1293"/>
    <mergeCell ref="W1294:W1297"/>
    <mergeCell ref="W1434:W1437"/>
    <mergeCell ref="W1438:W1441"/>
    <mergeCell ref="W1442:W1445"/>
    <mergeCell ref="W1446:W1449"/>
    <mergeCell ref="W1450:W1453"/>
    <mergeCell ref="W1454:W1457"/>
    <mergeCell ref="W1458:W1461"/>
    <mergeCell ref="W1462:W1465"/>
    <mergeCell ref="W1466:W1469"/>
    <mergeCell ref="W1470:W1473"/>
    <mergeCell ref="W1474:W1477"/>
    <mergeCell ref="W1478:W1481"/>
    <mergeCell ref="W1482:W1485"/>
    <mergeCell ref="W1486:W1489"/>
    <mergeCell ref="W1490:W1493"/>
    <mergeCell ref="W1494:W1497"/>
    <mergeCell ref="W1498:W1501"/>
    <mergeCell ref="W1366:W1369"/>
    <mergeCell ref="W1370:W1373"/>
    <mergeCell ref="W1374:W1377"/>
    <mergeCell ref="W1378:W1381"/>
    <mergeCell ref="W1382:W1385"/>
    <mergeCell ref="W1386:W1389"/>
    <mergeCell ref="W1390:W1393"/>
    <mergeCell ref="W1394:W1397"/>
    <mergeCell ref="W1398:W1401"/>
    <mergeCell ref="W1402:W1405"/>
    <mergeCell ref="W1406:W1409"/>
    <mergeCell ref="W1410:W1413"/>
    <mergeCell ref="W1414:W1417"/>
    <mergeCell ref="W1418:W1421"/>
    <mergeCell ref="W1422:W1425"/>
    <mergeCell ref="W1426:W1429"/>
    <mergeCell ref="W1430:W1433"/>
    <mergeCell ref="W1570:W1573"/>
    <mergeCell ref="W1574:W1577"/>
    <mergeCell ref="W1578:W1581"/>
    <mergeCell ref="W1582:W1585"/>
    <mergeCell ref="W1586:W1589"/>
    <mergeCell ref="W1590:W1593"/>
    <mergeCell ref="W1594:W1597"/>
    <mergeCell ref="W1598:W1601"/>
    <mergeCell ref="W1602:W1605"/>
    <mergeCell ref="W1606:W1609"/>
    <mergeCell ref="W1610:W1613"/>
    <mergeCell ref="W1614:W1617"/>
    <mergeCell ref="W1618:W1621"/>
    <mergeCell ref="W1622:W1625"/>
    <mergeCell ref="W1626:W1629"/>
    <mergeCell ref="W1630:W1633"/>
    <mergeCell ref="W1634:W1637"/>
    <mergeCell ref="W1502:W1505"/>
    <mergeCell ref="W1506:W1509"/>
    <mergeCell ref="W1510:W1513"/>
    <mergeCell ref="W1514:W1517"/>
    <mergeCell ref="W1518:W1521"/>
    <mergeCell ref="W1522:W1525"/>
    <mergeCell ref="W1526:W1529"/>
    <mergeCell ref="W1530:W1533"/>
    <mergeCell ref="W1534:W1537"/>
    <mergeCell ref="W1538:W1541"/>
    <mergeCell ref="W1542:W1545"/>
    <mergeCell ref="W1546:W1549"/>
    <mergeCell ref="W1550:W1553"/>
    <mergeCell ref="W1554:W1557"/>
    <mergeCell ref="W1558:W1561"/>
    <mergeCell ref="W1562:W1565"/>
    <mergeCell ref="W1566:W1569"/>
    <mergeCell ref="W1706:W1709"/>
    <mergeCell ref="W1710:W1713"/>
    <mergeCell ref="W1714:W1717"/>
    <mergeCell ref="W1718:W1721"/>
    <mergeCell ref="W1722:W1725"/>
    <mergeCell ref="W1726:W1729"/>
    <mergeCell ref="W1730:W1733"/>
    <mergeCell ref="W1734:W1737"/>
    <mergeCell ref="W1738:W1741"/>
    <mergeCell ref="W1742:W1745"/>
    <mergeCell ref="W1746:W1749"/>
    <mergeCell ref="W1750:W1753"/>
    <mergeCell ref="W1754:W1757"/>
    <mergeCell ref="W1758:W1761"/>
    <mergeCell ref="W1762:W1765"/>
    <mergeCell ref="W1766:W1769"/>
    <mergeCell ref="W1770:W1773"/>
    <mergeCell ref="W1638:W1641"/>
    <mergeCell ref="W1642:W1645"/>
    <mergeCell ref="W1646:W1649"/>
    <mergeCell ref="W1650:W1653"/>
    <mergeCell ref="W1654:W1657"/>
    <mergeCell ref="W1658:W1661"/>
    <mergeCell ref="W1662:W1665"/>
    <mergeCell ref="W1666:W1669"/>
    <mergeCell ref="W1670:W1673"/>
    <mergeCell ref="W1674:W1677"/>
    <mergeCell ref="W1678:W1681"/>
    <mergeCell ref="W1682:W1685"/>
    <mergeCell ref="W1686:W1689"/>
    <mergeCell ref="W1690:W1693"/>
    <mergeCell ref="W1694:W1697"/>
    <mergeCell ref="W1698:W1701"/>
    <mergeCell ref="W1702:W1705"/>
    <mergeCell ref="W1842:W1845"/>
    <mergeCell ref="W1846:W1849"/>
    <mergeCell ref="W1850:W1853"/>
    <mergeCell ref="W1854:W1857"/>
    <mergeCell ref="W1858:W1861"/>
    <mergeCell ref="W1862:W1865"/>
    <mergeCell ref="W1866:W1869"/>
    <mergeCell ref="W1870:W1873"/>
    <mergeCell ref="W1874:W1877"/>
    <mergeCell ref="W1878:W1881"/>
    <mergeCell ref="W1882:W1885"/>
    <mergeCell ref="W1886:W1889"/>
    <mergeCell ref="W1890:W1893"/>
    <mergeCell ref="W1894:W1897"/>
    <mergeCell ref="W1898:W1901"/>
    <mergeCell ref="W1902:W1905"/>
    <mergeCell ref="W1906:W1909"/>
    <mergeCell ref="W1774:W1777"/>
    <mergeCell ref="W1778:W1781"/>
    <mergeCell ref="W1782:W1785"/>
    <mergeCell ref="W1786:W1789"/>
    <mergeCell ref="W1790:W1793"/>
    <mergeCell ref="W1794:W1797"/>
    <mergeCell ref="W1798:W1801"/>
    <mergeCell ref="W1802:W1805"/>
    <mergeCell ref="W1806:W1809"/>
    <mergeCell ref="W1810:W1813"/>
    <mergeCell ref="W1814:W1817"/>
    <mergeCell ref="W1818:W1821"/>
    <mergeCell ref="W1822:W1825"/>
    <mergeCell ref="W1826:W1829"/>
    <mergeCell ref="W1830:W1833"/>
    <mergeCell ref="W1834:W1837"/>
    <mergeCell ref="W1838:W1841"/>
    <mergeCell ref="W1978:W1981"/>
    <mergeCell ref="W1982:W1985"/>
    <mergeCell ref="W1986:W1989"/>
    <mergeCell ref="W1990:W1993"/>
    <mergeCell ref="W1994:W1997"/>
    <mergeCell ref="W1998:W2001"/>
    <mergeCell ref="W2002:W2005"/>
    <mergeCell ref="W2006:W2009"/>
    <mergeCell ref="W2010:W2013"/>
    <mergeCell ref="W2014:W2017"/>
    <mergeCell ref="W2018:W2021"/>
    <mergeCell ref="W2022:W2025"/>
    <mergeCell ref="W2026:W2029"/>
    <mergeCell ref="W2030:W2033"/>
    <mergeCell ref="W2034:W2037"/>
    <mergeCell ref="W2038:W2041"/>
    <mergeCell ref="W2042:W2045"/>
    <mergeCell ref="W1910:W1913"/>
    <mergeCell ref="W1914:W1917"/>
    <mergeCell ref="W1918:W1921"/>
    <mergeCell ref="W1922:W1925"/>
    <mergeCell ref="W1926:W1929"/>
    <mergeCell ref="W1930:W1933"/>
    <mergeCell ref="W1934:W1937"/>
    <mergeCell ref="W1938:W1941"/>
    <mergeCell ref="W1942:W1945"/>
    <mergeCell ref="W1946:W1949"/>
    <mergeCell ref="W1950:W1953"/>
    <mergeCell ref="W1954:W1957"/>
    <mergeCell ref="W1958:W1961"/>
    <mergeCell ref="W1962:W1965"/>
    <mergeCell ref="W1966:W1969"/>
    <mergeCell ref="W1970:W1973"/>
    <mergeCell ref="W1974:W1977"/>
    <mergeCell ref="W2114:W2117"/>
    <mergeCell ref="W2118:W2121"/>
    <mergeCell ref="W2122:W2125"/>
    <mergeCell ref="W2126:W2129"/>
    <mergeCell ref="W2130:W2133"/>
    <mergeCell ref="W2134:W2137"/>
    <mergeCell ref="W2138:W2141"/>
    <mergeCell ref="W2142:W2145"/>
    <mergeCell ref="W2146:W2149"/>
    <mergeCell ref="W2150:W2153"/>
    <mergeCell ref="W2154:W2157"/>
    <mergeCell ref="W2158:W2161"/>
    <mergeCell ref="W2162:W2165"/>
    <mergeCell ref="W2166:W2169"/>
    <mergeCell ref="W2170:W2173"/>
    <mergeCell ref="W2174:W2177"/>
    <mergeCell ref="W2178:W2181"/>
    <mergeCell ref="W2046:W2049"/>
    <mergeCell ref="W2050:W2053"/>
    <mergeCell ref="W2054:W2057"/>
    <mergeCell ref="W2058:W2061"/>
    <mergeCell ref="W2062:W2065"/>
    <mergeCell ref="W2066:W2069"/>
    <mergeCell ref="W2070:W2073"/>
    <mergeCell ref="W2074:W2077"/>
    <mergeCell ref="W2078:W2081"/>
    <mergeCell ref="W2082:W2085"/>
    <mergeCell ref="W2086:W2089"/>
    <mergeCell ref="W2090:W2093"/>
    <mergeCell ref="W2094:W2097"/>
    <mergeCell ref="W2098:W2101"/>
    <mergeCell ref="W2102:W2105"/>
    <mergeCell ref="W2106:W2109"/>
    <mergeCell ref="W2110:W2113"/>
    <mergeCell ref="W2250:W2253"/>
    <mergeCell ref="W2254:W2257"/>
    <mergeCell ref="W2258:W2261"/>
    <mergeCell ref="W2262:W2265"/>
    <mergeCell ref="W2266:W2269"/>
    <mergeCell ref="W2270:W2273"/>
    <mergeCell ref="W2274:W2277"/>
    <mergeCell ref="W2278:W2281"/>
    <mergeCell ref="W2282:W2285"/>
    <mergeCell ref="W2286:W2289"/>
    <mergeCell ref="W2290:W2293"/>
    <mergeCell ref="W2294:W2297"/>
    <mergeCell ref="W2298:W2301"/>
    <mergeCell ref="W2302:W2305"/>
    <mergeCell ref="W2306:W2309"/>
    <mergeCell ref="W2310:W2313"/>
    <mergeCell ref="W2314:W2317"/>
    <mergeCell ref="W2182:W2185"/>
    <mergeCell ref="W2186:W2189"/>
    <mergeCell ref="W2190:W2193"/>
    <mergeCell ref="W2194:W2197"/>
    <mergeCell ref="W2198:W2201"/>
    <mergeCell ref="W2202:W2205"/>
    <mergeCell ref="W2206:W2209"/>
    <mergeCell ref="W2210:W2213"/>
    <mergeCell ref="W2214:W2217"/>
    <mergeCell ref="W2218:W2221"/>
    <mergeCell ref="W2222:W2225"/>
    <mergeCell ref="W2226:W2229"/>
    <mergeCell ref="W2230:W2233"/>
    <mergeCell ref="W2234:W2237"/>
    <mergeCell ref="W2238:W2241"/>
    <mergeCell ref="W2242:W2245"/>
    <mergeCell ref="W2246:W2249"/>
    <mergeCell ref="W2386:W2389"/>
    <mergeCell ref="W2390:W2393"/>
    <mergeCell ref="W2394:W2397"/>
    <mergeCell ref="W2398:W2401"/>
    <mergeCell ref="W2402:W2405"/>
    <mergeCell ref="W2406:W2409"/>
    <mergeCell ref="W2410:W2413"/>
    <mergeCell ref="W2414:W2417"/>
    <mergeCell ref="W2418:W2421"/>
    <mergeCell ref="W2422:W2425"/>
    <mergeCell ref="W2426:W2429"/>
    <mergeCell ref="W2430:W2433"/>
    <mergeCell ref="W2434:W2437"/>
    <mergeCell ref="W2438:W2441"/>
    <mergeCell ref="W2442:W2445"/>
    <mergeCell ref="W2446:W2449"/>
    <mergeCell ref="W2450:W2453"/>
    <mergeCell ref="W2318:W2321"/>
    <mergeCell ref="W2322:W2325"/>
    <mergeCell ref="W2326:W2329"/>
    <mergeCell ref="W2330:W2333"/>
    <mergeCell ref="W2334:W2337"/>
    <mergeCell ref="W2338:W2341"/>
    <mergeCell ref="W2342:W2345"/>
    <mergeCell ref="W2346:W2349"/>
    <mergeCell ref="W2350:W2353"/>
    <mergeCell ref="W2354:W2357"/>
    <mergeCell ref="W2358:W2361"/>
    <mergeCell ref="W2362:W2365"/>
    <mergeCell ref="W2366:W2369"/>
    <mergeCell ref="W2370:W2373"/>
    <mergeCell ref="W2374:W2377"/>
    <mergeCell ref="W2378:W2381"/>
    <mergeCell ref="W2382:W2385"/>
    <mergeCell ref="W2522:W2525"/>
    <mergeCell ref="W2526:W2529"/>
    <mergeCell ref="W2530:W2533"/>
    <mergeCell ref="W2534:W2537"/>
    <mergeCell ref="W2538:W2541"/>
    <mergeCell ref="W2542:W2545"/>
    <mergeCell ref="W2546:W2549"/>
    <mergeCell ref="W2550:W2553"/>
    <mergeCell ref="W2554:W2557"/>
    <mergeCell ref="W2558:W2561"/>
    <mergeCell ref="W2562:W2565"/>
    <mergeCell ref="W2566:W2569"/>
    <mergeCell ref="W2570:W2573"/>
    <mergeCell ref="W2574:W2577"/>
    <mergeCell ref="W2578:W2581"/>
    <mergeCell ref="W2582:W2585"/>
    <mergeCell ref="W2586:W2589"/>
    <mergeCell ref="W2454:W2457"/>
    <mergeCell ref="W2458:W2461"/>
    <mergeCell ref="W2462:W2465"/>
    <mergeCell ref="W2466:W2469"/>
    <mergeCell ref="W2470:W2473"/>
    <mergeCell ref="W2474:W2477"/>
    <mergeCell ref="W2478:W2481"/>
    <mergeCell ref="W2482:W2485"/>
    <mergeCell ref="W2486:W2489"/>
    <mergeCell ref="W2490:W2493"/>
    <mergeCell ref="W2494:W2497"/>
    <mergeCell ref="W2498:W2501"/>
    <mergeCell ref="W2502:W2505"/>
    <mergeCell ref="W2506:W2509"/>
    <mergeCell ref="W2510:W2513"/>
    <mergeCell ref="W2514:W2517"/>
    <mergeCell ref="W2518:W2521"/>
    <mergeCell ref="W2658:W2661"/>
    <mergeCell ref="W2662:W2665"/>
    <mergeCell ref="W2666:W2669"/>
    <mergeCell ref="W2670:W2673"/>
    <mergeCell ref="W2674:W2677"/>
    <mergeCell ref="W2678:W2681"/>
    <mergeCell ref="W2682:W2685"/>
    <mergeCell ref="W2686:W2689"/>
    <mergeCell ref="W2690:W2693"/>
    <mergeCell ref="W2694:W2697"/>
    <mergeCell ref="W2698:W2701"/>
    <mergeCell ref="W2702:W2705"/>
    <mergeCell ref="W2706:W2709"/>
    <mergeCell ref="W2710:W2713"/>
    <mergeCell ref="W2714:W2717"/>
    <mergeCell ref="W2718:W2721"/>
    <mergeCell ref="W2722:W2725"/>
    <mergeCell ref="W2590:W2593"/>
    <mergeCell ref="W2594:W2597"/>
    <mergeCell ref="W2598:W2601"/>
    <mergeCell ref="W2602:W2605"/>
    <mergeCell ref="W2606:W2609"/>
    <mergeCell ref="W2610:W2613"/>
    <mergeCell ref="W2614:W2617"/>
    <mergeCell ref="W2618:W2621"/>
    <mergeCell ref="W2622:W2625"/>
    <mergeCell ref="W2626:W2629"/>
    <mergeCell ref="W2630:W2633"/>
    <mergeCell ref="W2634:W2637"/>
    <mergeCell ref="W2638:W2641"/>
    <mergeCell ref="W2642:W2645"/>
    <mergeCell ref="W2646:W2649"/>
    <mergeCell ref="W2650:W2653"/>
    <mergeCell ref="W2654:W2657"/>
    <mergeCell ref="W2794:W2797"/>
    <mergeCell ref="W2798:W2801"/>
    <mergeCell ref="W2802:W2805"/>
    <mergeCell ref="W2806:W2809"/>
    <mergeCell ref="W2810:W2813"/>
    <mergeCell ref="W2814:W2817"/>
    <mergeCell ref="W2818:W2821"/>
    <mergeCell ref="W2822:W2825"/>
    <mergeCell ref="W2826:W2829"/>
    <mergeCell ref="W2830:W2833"/>
    <mergeCell ref="W2834:W2837"/>
    <mergeCell ref="W2838:W2841"/>
    <mergeCell ref="W2842:W2845"/>
    <mergeCell ref="W2846:W2849"/>
    <mergeCell ref="W2850:W2853"/>
    <mergeCell ref="W2854:W2857"/>
    <mergeCell ref="W2858:W2861"/>
    <mergeCell ref="W2726:W2729"/>
    <mergeCell ref="W2730:W2733"/>
    <mergeCell ref="W2734:W2737"/>
    <mergeCell ref="W2738:W2741"/>
    <mergeCell ref="W2742:W2745"/>
    <mergeCell ref="W2746:W2749"/>
    <mergeCell ref="W2750:W2753"/>
    <mergeCell ref="W2754:W2757"/>
    <mergeCell ref="W2758:W2761"/>
    <mergeCell ref="W2762:W2765"/>
    <mergeCell ref="W2766:W2769"/>
    <mergeCell ref="W2770:W2773"/>
    <mergeCell ref="W2774:W2777"/>
    <mergeCell ref="W2778:W2781"/>
    <mergeCell ref="W2782:W2785"/>
    <mergeCell ref="W2786:W2789"/>
    <mergeCell ref="W2790:W2793"/>
    <mergeCell ref="W2998:W3001"/>
    <mergeCell ref="W2930:W2933"/>
    <mergeCell ref="W2934:W2937"/>
    <mergeCell ref="W2938:W2941"/>
    <mergeCell ref="W2942:W2945"/>
    <mergeCell ref="W2946:W2949"/>
    <mergeCell ref="W2950:W2953"/>
    <mergeCell ref="W2954:W2957"/>
    <mergeCell ref="W2958:W2961"/>
    <mergeCell ref="W2962:W2965"/>
    <mergeCell ref="W2966:W2969"/>
    <mergeCell ref="W2970:W2973"/>
    <mergeCell ref="W2974:W2977"/>
    <mergeCell ref="W2978:W2981"/>
    <mergeCell ref="W2982:W2985"/>
    <mergeCell ref="W2986:W2989"/>
    <mergeCell ref="W2990:W2993"/>
    <mergeCell ref="W2994:W2997"/>
    <mergeCell ref="W2862:W2865"/>
    <mergeCell ref="W2866:W2869"/>
    <mergeCell ref="W2870:W2873"/>
    <mergeCell ref="W2874:W2877"/>
    <mergeCell ref="W2878:W2881"/>
    <mergeCell ref="W2882:W2885"/>
    <mergeCell ref="W2886:W2889"/>
    <mergeCell ref="W2890:W2893"/>
    <mergeCell ref="W2894:W2897"/>
    <mergeCell ref="W2898:W2901"/>
    <mergeCell ref="W2902:W2905"/>
    <mergeCell ref="W2906:W2909"/>
    <mergeCell ref="W2910:W2913"/>
    <mergeCell ref="W2914:W2917"/>
    <mergeCell ref="W2918:W2921"/>
    <mergeCell ref="W2922:W2925"/>
    <mergeCell ref="W2926:W2929"/>
  </mergeCells>
  <dataValidations count="5">
    <dataValidation type="list" allowBlank="1" showInputMessage="1" showErrorMessage="1" sqref="D2:D3001">
      <formula1>$Y$13:$Y$17</formula1>
    </dataValidation>
    <dataValidation type="custom" allowBlank="1" showInputMessage="1" showErrorMessage="1" error="En MAJUSCULE SVP" sqref="B1 B5 B9 B13 B17 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B421 B425 B429 B433 B437 B441 B445 B449 B453 B457 B461 B465 B469 B473 B477 B481 B485 B489 B493 B497 B501 B505 B509 B513 B517 B521 B525 B529 B533 B537 B541 B545 B549 B553 B557 B561 B565 B569 B573 B577 B581 B585 B589 B593 B597 B601 B605 B609 B613 B617 B621 B625 B629 B633 B637 B641 B645 B649 B653 B657 B661 B665 B669 B673 B677 B681 B685 B689 B693 B697 B701 B705 B709 B713 B717 B721 B725 B729 B733 B737 B741 B745 B749 B753 B757 B761 B765 B769 B773 B777 B781 B785 B789 B793 B797 B801 B805 B809 B813 B817 B821 B825 B829 B833 B837 B841 B845 B849 B853 B857 B861 B865 B869 B873 B877 B881 B885 B889 B893 B897 B901 B905 B909 B913 B917 B921 B925 B929 B933 B937 B941 B945 B949 B953 B957 B961 B965 B969 B973 B977 B981 B985 B989 B993 B997 B1001 B1005 B1009 B1013 B1017 B1021 B1025 B1029 B1033 B1037 B1041 B1045 B1049 B1053 B1057 B1061 B1065 B1069 B1073 B1077 B1081 B1085 B1089 B1093 B1097 B1101 B1105 B1109 B1113 B1117 B1121 B1125 B1129 B1133 B1137 B1141 B1145 B1149 B1153 B1157 B1161 B1165 B1169 B1173 B1177 B1181 B1185 B1189 B1193 B1197 B1201 B1205 B1209 B1213 B1217 B1221 B1225 B1229 B1233 B1237 B1241 B1245 B1249 B1253 B1257 B1261 B1265 B1269 B1273 B1277 B1281 B1285 B1289 B1293 B1297 B1301 B1305 B1309 B1313 B1317 B1321 B1325 B1329 B1333 B1337 B1341 B1345 B1349 B1353 B1357 B1361 B1365 B1369 B1373 B1377 B1381 B1385 B1389 B1393 B1397 B1401 B1405 B1409 B1413 B1417 B1421 B1425 B1429 B1433 B1437 B1441 B1445 B1449 B1453 B1457 B1461 B1465 B1469 B1473 B1477 B1481 B1485 B1489 B1493 B1497 B1501 B1505 B1509 B1513 B1517 B1521 B1525 B1529 B1533 B1537 B1541 B1545 B1549 B1553 B1557 B1561 B1565 B1569 B1573 B1577 B1581 B1585 B1589 B1593 B1597 B1601 B1605 B1609 B1613 B1617 B1621 B1625 B1629 B1633 B1637 B1641 B1645 B1649 B1653 B1657 B1661 B1665 B1669 B1673 B1677 B1681 B1685 B1689 B1693 B1697 B1701 B1705 B1709 B1713 B1717 B1721 B1725 B1729 B1733 B1737 B1741 B1745 B1749 B1753 B1757 B1761 B1765 B1769 B1773 B1777 B1781 B1785 B1789 B1793 B1797 B1801 B1805 B1809 B1813 B1817 B1821 B1825 B1829 B1833 B1837 B1841 B1845 B1849 B1853 B1857 B1861 B1865 B1869 B1873 B1877 B1881 B1885 B1889 B1893 B1897 B1901 B1905 B1909 B1913 B1917 B1921 B1925 B1929 B1933 B1937 B1941 B1945 B1949 B1953 B1957 B1961 B1965 B1969 B1973 B1977 B1981 B1985 B1989 B1993 B1997 B2001 B2005 B2009 B2013 B2017 B2021 B2025 B2029 B2033 B2037 B2041 B2045 B2049 B2053 B2057 B2061 B2065 B2069 B2073 B2077 B2081 B2085 B2089 B2093 B2097 B2101 B2105 B2109 B2113 B2117 B2121 B2125 B2129 B2133 B2137 B2141 B2145 B2149 B2153 B2157 B2161 B2165 B2169 B2173 B2177 B2181 B2185 B2189 B2193 B2197 B2201 B2205 B2209 B2213 B2217 B2221 B2225 B2229 B2233 B2237 B2241 B2245 B2249 B2253 B2257 B2261 B2265 B2269 B2273 B2277 B2281 B2285 B2289 B2293 B2297 B2301 B2305 B2309 B2313 B2317 B2321 B2325 B2329 B2333 B2337 B2341 B2345 B2349 B2353 B2357 B2361 B2365 B2369 B2373 B2377 B2381 B2385 B2389 B2393 B2397 B2401 B2405 B2409 B2413 B2417 B2421 B2425 B2429 B2433 B2437 B2441 B2445 B2449 B2453 B2457 B2461 B2465 B2469 B2473 B2477 B2481 B2485 B2489 B2493 B2497 B2501 B2505 B2509 B2513 B2517 B2521 B2525 B2529 B2533 B2537 B2541 B2545 B2549 B2553 B2557 B2561 B2565 B2569 B2573 B2577 B2581 B2585 B2589 B2593 B2597 B2601 B2605 B2609 B2613 B2617 B2621 B2625 B2629 B2633 B2637 B2641 B2645 B2649 B2653 B2657 B2661 B2665 B2669 B2673 B2677 B2681 B2685 B2689 B2693 B2697 B2701 B2705 B2709 B2713 B2717 B2721 B2725 B2729 B2733 B2737 B2741 B2745 B2749 B2753 B2757 B2761 B2765 B2769 B2773 B2777 B2781 B2785 B2789 B2793 B2797 B2801 B2805 B2809 B2813 B2817 B2821 B2825 B2829 B2833 B2837 B2841 B2845 B2849 B2853 B2857 B2861 B2865 B2869 B2873 B2877 B2881 B2885 B2889 B2893 B2897 B2901 B2905 B2909 B2913 B2917 B2921 B2925 B2929 B2933 B2937 B2941 B2945 B2949 B2953 B2957 B2961 B2965 B2969 B2973 B2977 B2981 B2985 B2989 B2993 B2997 B3001">
      <formula1>EXACT(B1,UPPER(B1))</formula1>
    </dataValidation>
    <dataValidation type="custom" allowBlank="1" showInputMessage="1" showErrorMessage="1" error="Uniquement en MAJUSCULE SVP" sqref="B2:B4 B6:B8 B10:B12 B14:B16 B18:B20 B22:B24 B26:B28 B30:B32 B34:B36 B38:B40 B42:B44 B46:B48 B50:B52 B54:B56 B58:B60 B62:B64 B66:B68 B70:B72 B74:B76 B78:B80 B82:B84 B86:B88 B90:B92 B94:B96 B98:B100 B102:B104 B106:B108 B110:B112 B114:B116 B118:B120 B122:B124 B126:B128 B130:B132 B134:B136 B138:B140 B142:B144 B146:B148 B150:B152 B154:B156 B158:B160 B162:B164 B166:B168 B170:B172 B174:B176 B178:B180 B182:B184 B186:B188 B190:B192 B194:B196 B198:B200 B202:B204 B206:B208 B210:B212 B214:B216 B218:B220 B222:B224 B226:B228 B230:B232 B234:B236 B238:B240 B242:B244 B246:B248 B250:B252 B254:B256 B258:B260 B262:B264 B266:B268 B270:B272 B274:B276 B278:B280 B282:B284 B286:B288 B290:B292 B294:B296 B298:B300 B302:B304 B306:B308 B310:B312 B314:B316 B318:B320 B322:B324 B326:B328 B330:B332 B334:B336 B338:B340 B342:B344 B346:B348 B350:B352 B354:B356 B358:B360 B362:B364 B366:B368 B370:B372 B374:B376 B378:B380 B382:B384 B386:B388 B390:B392 B394:B396 B398:B400 B402:B404 B406:B408 B410:B412 B414:B416 B418:B420 B422:B424 B426:B428 B430:B432 B434:B436 B438:B440 B442:B444 B446:B448 B450:B452 B454:B456 B458:B460 B462:B464 B466:B468 B470:B472 B474:B476 B478:B480 B482:B484 B486:B488 B490:B492 B494:B496 B498:B500 B502:B504 B506:B508 B510:B512 B514:B516 B518:B520 B522:B524 B526:B528 B530:B532 B534:B536 B538:B540 B542:B544 B546:B548 B550:B552 B554:B556 B558:B560 B562:B564 B566:B568 B570:B572 B574:B576 B578:B580 B582:B584 B586:B588 B590:B592 B594:B596 B598:B600 B602:B604 B606:B608 B610:B612 B614:B616 B618:B620 B622:B624 B626:B628 B630:B632 B634:B636 B638:B640 B642:B644 B646:B648 B650:B652 B654:B656 B658:B660 B662:B664 B666:B668 B670:B672 B674:B676 B678:B680 B682:B684 B686:B688 B690:B692 B694:B696 B698:B700 B702:B704 B706:B708 B710:B712 B714:B716 B718:B720 B722:B724 B726:B728 B730:B732 B734:B736 B738:B740 B742:B744 B746:B748 B750:B752 B754:B756 B758:B760 B762:B764 B766:B768 B770:B772 B774:B776 B778:B780 B782:B784 B786:B788 B790:B792 B794:B796 B798:B800 B802:B804 B806:B808 B810:B812 B814:B816 B818:B820 B822:B824 B826:B828 B830:B832 B834:B836 B838:B840 B842:B844 B846:B848 B850:B852 B854:B856 B858:B860 B862:B864 B866:B868 B870:B872 B874:B876 B878:B880 B882:B884 B886:B888 B890:B892 B894:B896 B898:B900 B902:B904 B906:B908 B910:B912 B914:B916 B918:B920 B922:B924 B926:B928 B930:B932 B934:B936 B938:B940 B942:B944 B946:B948 B950:B952 B954:B956 B958:B960 B962:B964 B966:B968 B970:B972 B974:B976 B978:B980 B982:B984 B986:B988 B990:B992 B994:B996 B998:B1000 B1002:B1004 B1006:B1008 B1010:B1012 B1014:B1016 B1018:B1020 B1022:B1024 B1026:B1028 B1030:B1032 B1034:B1036 B1038:B1040 B1042:B1044 B1046:B1048 B1050:B1052 B1054:B1056 B1058:B1060 B1062:B1064 B1066:B1068 B1070:B1072 B1074:B1076 B1078:B1080 B1082:B1084 B1086:B1088 B1090:B1092 B1094:B1096 B1098:B1100 B1102:B1104 B1106:B1108 B1110:B1112 B1114:B1116 B1118:B1120 B1122:B1124 B1126:B1128 B1130:B1132 B1134:B1136 B1138:B1140 B1142:B1144 B1146:B1148 B1150:B1152 B1154:B1156 B1158:B1160 B1162:B1164 B1166:B1168 B1170:B1172 B1174:B1176 B1178:B1180 B1182:B1184 B1186:B1188 B1190:B1192 B1194:B1196 B1198:B1200 B1202:B1204 B1206:B1208 B1210:B1212 B1214:B1216 B1218:B1220 B1222:B1224 B1226:B1228 B1230:B1232 B1234:B1236 B1238:B1240 B1242:B1244 B1246:B1248 B1250:B1252 B1254:B1256 B1258:B1260 B1262:B1264 B1266:B1268 B1270:B1272 B1274:B1276 B1278:B1280 B1282:B1284 B1286:B1288 B1290:B1292 B1294:B1296 B1298:B1300 B1302:B1304 B1306:B1308 B1310:B1312 B1314:B1316 B1318:B1320 B1322:B1324 B1326:B1328 B1330:B1332 B1334:B1336 B1338:B1340 B1342:B1344 B1346:B1348 B1350:B1352 B1354:B1356 B1358:B1360 B1362:B1364 B1366:B1368 B1370:B1372 B1374:B1376 B1378:B1380 B1382:B1384 B1386:B1388 B1390:B1392 B1394:B1396 B1398:B1400 B1402:B1404 B1406:B1408 B1410:B1412 B1414:B1416 B1418:B1420 B1422:B1424 B1426:B1428 B1430:B1432 B1434:B1436 B1438:B1440 B1442:B1444 B1446:B1448 B1450:B1452 B1454:B1456 B1458:B1460 B1462:B1464 B1466:B1468 B1470:B1472 B1474:B1476 B1478:B1480 B1482:B1484 B1486:B1488 B1490:B1492 B1494:B1496 B1498:B1500 B1502:B1504 B1506:B1508 B1510:B1512 B1514:B1516 B1518:B1520 B1522:B1524 B1526:B1528 B1530:B1532 B1534:B1536 B1538:B1540 B1542:B1544 B1546:B1548 B1550:B1552 B1554:B1556 B1558:B1560 B1562:B1564 B1566:B1568 B1570:B1572 B1574:B1576 B1578:B1580 B1582:B1584 B1586:B1588 B1590:B1592 B1594:B1596 B1598:B1600 B1602:B1604 B1606:B1608 B1610:B1612 B1614:B1616 B1618:B1620 B1622:B1624 B1626:B1628 B1630:B1632 B1634:B1636 B1638:B1640 B1642:B1644 B1646:B1648 B1650:B1652 B1654:B1656 B1658:B1660 B1662:B1664 B1666:B1668 B1670:B1672 B1674:B1676 B1678:B1680 B1682:B1684 B1686:B1688 B1690:B1692 B1694:B1696 B1698:B1700 B1702:B1704 B1706:B1708 B1710:B1712 B1714:B1716 B1718:B1720 B1722:B1724 B1726:B1728 B1730:B1732 B1734:B1736 B1738:B1740 B1742:B1744 B1746:B1748 B1750:B1752 B1754:B1756 B1758:B1760 B1762:B1764 B1766:B1768 B1770:B1772 B1774:B1776 B1778:B1780 B1782:B1784 B1786:B1788 B1790:B1792 B1794:B1796 B1798:B1800 B1802:B1804 B1806:B1808 B1810:B1812 B1814:B1816 B1818:B1820 B1822:B1824 B1826:B1828 B1830:B1832 B1834:B1836 B1838:B1840 B1842:B1844 B1846:B1848 B1850:B1852 B1854:B1856 B1858:B1860 B1862:B1864 B1866:B1868 B1870:B1872 B1874:B1876 B1878:B1880 B1882:B1884 B1886:B1888 B1890:B1892 B1894:B1896 B1898:B1900 B1902:B1904 B1906:B1908 B1910:B1912 B1914:B1916 B1918:B1920 B1922:B1924 B1926:B1928 B1930:B1932 B1934:B1936 B1938:B1940 B1942:B1944 B1946:B1948 B1950:B1952 B1954:B1956 B1958:B1960 B1962:B1964 B1966:B1968 B1970:B1972 B1974:B1976 B1978:B1980 B1982:B1984 B1986:B1988 B1990:B1992 B1994:B1996 B1998:B2000 B2002:B2004 B2006:B2008 B2010:B2012 B2014:B2016 B2018:B2020 B2022:B2024 B2026:B2028 B2030:B2032 B2034:B2036 B2038:B2040 B2042:B2044 B2046:B2048 B2050:B2052 B2054:B2056 B2058:B2060 B2062:B2064 B2066:B2068 B2070:B2072 B2074:B2076 B2078:B2080 B2082:B2084 B2086:B2088 B2090:B2092 B2094:B2096 B2098:B2100 B2102:B2104 B2106:B2108 B2110:B2112 B2114:B2116 B2118:B2120 B2122:B2124 B2126:B2128 B2130:B2132 B2134:B2136 B2138:B2140 B2142:B2144 B2146:B2148 B2150:B2152 B2154:B2156 B2158:B2160 B2162:B2164 B2166:B2168 B2170:B2172 B2174:B2176 B2178:B2180 B2182:B2184 B2186:B2188 B2190:B2192 B2194:B2196 B2198:B2200 B2202:B2204 B2206:B2208 B2210:B2212 B2214:B2216 B2218:B2220 B2222:B2224 B2226:B2228 B2230:B2232 B2234:B2236 B2238:B2240 B2242:B2244 B2246:B2248 B2250:B2252 B2254:B2256 B2258:B2260 B2262:B2264 B2266:B2268 B2270:B2272 B2274:B2276 B2278:B2280 B2282:B2284 B2286:B2288 B2290:B2292 B2294:B2296 B2298:B2300 B2302:B2304 B2306:B2308 B2310:B2312 B2314:B2316 B2318:B2320 B2322:B2324 B2326:B2328 B2330:B2332 B2334:B2336 B2338:B2340 B2342:B2344 B2346:B2348 B2350:B2352 B2354:B2356 B2358:B2360 B2362:B2364 B2366:B2368 B2370:B2372 B2374:B2376 B2378:B2380 B2382:B2384 B2386:B2388 B2390:B2392 B2394:B2396 B2398:B2400 B2402:B2404 B2406:B2408 B2410:B2412 B2414:B2416 B2418:B2420 B2422:B2424 B2426:B2428 B2430:B2432 B2434:B2436 B2438:B2440 B2442:B2444 B2446:B2448 B2450:B2452 B2454:B2456 B2458:B2460 B2462:B2464 B2466:B2468 B2470:B2472 B2474:B2476 B2478:B2480 B2482:B2484 B2486:B2488 B2490:B2492 B2494:B2496 B2498:B2500 B2502:B2504 B2506:B2508 B2510:B2512 B2514:B2516 B2518:B2520 B2522:B2524 B2526:B2528 B2530:B2532 B2534:B2536 B2538:B2540 B2542:B2544 B2546:B2548 B2550:B2552 B2554:B2556 B2558:B2560 B2562:B2564 B2566:B2568 B2570:B2572 B2574:B2576 B2578:B2580 B2582:B2584 B2586:B2588 B2590:B2592 B2594:B2596 B2598:B2600 B2602:B2604 B2606:B2608 B2610:B2612 B2614:B2616 B2618:B2620 B2622:B2624 B2626:B2628 B2630:B2632 B2634:B2636 B2638:B2640 B2642:B2644 B2646:B2648 B2650:B2652 B2654:B2656 B2658:B2660 B2662:B2664 B2666:B2668 B2670:B2672 B2674:B2676 B2678:B2680 B2682:B2684 B2686:B2688 B2690:B2692 B2694:B2696 B2698:B2700 B2702:B2704 B2706:B2708 B2710:B2712 B2714:B2716 B2718:B2720 B2722:B2724 B2726:B2728 B2730:B2732 B2734:B2736 B2738:B2740 B2742:B2744 B2746:B2748 B2750:B2752 B2754:B2756 B2758:B2760 B2762:B2764 B2766:B2768 B2770:B2772 B2774:B2776 B2778:B2780 B2782:B2784 B2786:B2788 B2790:B2792 B2794:B2796 B2798:B2800 B2802:B2804 B2806:B2808 B2810:B2812 B2814:B2816 B2818:B2820 B2822:B2824 B2826:B2828 B2830:B2832 B2834:B2836 B2838:B2840 B2842:B2844 B2846:B2848 B2850:B2852 B2854:B2856 B2858:B2860 B2862:B2864 B2866:B2868 B2870:B2872 B2874:B2876 B2878:B2880 B2882:B2884 B2886:B2888 B2890:B2892 B2894:B2896 B2898:B2900 B2902:B2904 B2906:B2908 B2910:B2912 B2914:B2916 B2918:B2920 B2922:B2924 B2926:B2928 B2930:B2932 B2934:B2936 B2938:B2940 B2942:B2944 B2946:B2948 B2950:B2952 B2954:B2956 B2958:B2960 B2962:B2964 B2966:B2968 B2970:B2972 B2974:B2976 B2978:B2980 B2982:B2984 B2986:B2988 B2990:B2992 B2994:B2996 B2998:B3000">
      <formula1>EXACT(B2,UPPER(B2))</formula1>
    </dataValidation>
    <dataValidation type="list" allowBlank="1" showInputMessage="1" showErrorMessage="1" prompt="UTILISEZ LE MENU DEROULANT" sqref="E6:E3001">
      <formula1>$AB$13:$AB$36</formula1>
    </dataValidation>
    <dataValidation type="list" allowBlank="1" showInputMessage="1" showErrorMessage="1" error="Utiliser le menu déroulant. Merci" prompt="UTILISEZ LE MENU DEROULANT" sqref="E2:E5">
      <formula1>$AB$13:$AB$36</formula1>
    </dataValidation>
  </dataValidations>
  <pageMargins left="0.7" right="0.7" top="0.75" bottom="0.75" header="0.3" footer="0.3"/>
  <pageSetup paperSize="9" orientation="portrait" horizontalDpi="0" verticalDpi="0" r:id="rId1"/>
  <ignoredErrors>
    <ignoredError sqref="K2 K2946:K3001 K6:K17 K2038:K2945 K18:K2037 M2:M5 Q2:Q3001 M6:M3001 S3:S4 S5 S2 S6:S3001"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0"/>
  <sheetViews>
    <sheetView workbookViewId="0">
      <selection activeCell="I7" sqref="I7"/>
    </sheetView>
  </sheetViews>
  <sheetFormatPr baseColWidth="10" defaultRowHeight="15" x14ac:dyDescent="0.25"/>
  <cols>
    <col min="1" max="2" width="11.42578125" style="13"/>
    <col min="3" max="3" width="7.42578125" style="14" customWidth="1"/>
    <col min="4" max="5" width="8" style="15" customWidth="1"/>
    <col min="6" max="6" width="8.140625" style="18" customWidth="1"/>
    <col min="7" max="7" width="7.42578125" style="18" customWidth="1"/>
    <col min="8" max="9" width="7.85546875" style="14" customWidth="1"/>
    <col min="10" max="10" width="7.42578125" style="14" customWidth="1"/>
    <col min="11" max="12" width="9.140625" style="14" customWidth="1"/>
    <col min="13" max="13" width="8.42578125" style="14" customWidth="1"/>
    <col min="14" max="16" width="7.85546875" style="14" customWidth="1"/>
    <col min="17" max="20" width="11.42578125" style="11"/>
  </cols>
  <sheetData>
    <row r="1" spans="1:20" ht="75" x14ac:dyDescent="0.25">
      <c r="A1" s="38" t="s">
        <v>21</v>
      </c>
      <c r="B1" s="38" t="s">
        <v>22</v>
      </c>
      <c r="C1" s="3" t="s">
        <v>23</v>
      </c>
      <c r="D1" s="2" t="s">
        <v>3</v>
      </c>
      <c r="E1" s="2" t="s">
        <v>65</v>
      </c>
      <c r="F1" s="1" t="s">
        <v>67</v>
      </c>
      <c r="G1" s="1" t="s">
        <v>68</v>
      </c>
      <c r="H1" s="3" t="s">
        <v>7</v>
      </c>
      <c r="I1" s="3" t="s">
        <v>41</v>
      </c>
      <c r="J1" s="3" t="s">
        <v>9</v>
      </c>
      <c r="K1" s="3" t="s">
        <v>11</v>
      </c>
      <c r="L1" s="3" t="s">
        <v>43</v>
      </c>
      <c r="M1" s="3" t="s">
        <v>13</v>
      </c>
      <c r="N1" s="3" t="s">
        <v>24</v>
      </c>
      <c r="O1" s="3" t="s">
        <v>66</v>
      </c>
      <c r="P1" s="3" t="s">
        <v>25</v>
      </c>
      <c r="Q1" s="5"/>
      <c r="R1" s="5"/>
      <c r="S1" s="5"/>
      <c r="T1" s="5"/>
    </row>
    <row r="2" spans="1:20" x14ac:dyDescent="0.25">
      <c r="A2" s="13">
        <v>42552</v>
      </c>
      <c r="B2" s="13">
        <v>42582</v>
      </c>
      <c r="F2" s="15"/>
      <c r="G2" s="15"/>
      <c r="H2" s="15"/>
      <c r="I2" s="15"/>
    </row>
    <row r="3" spans="1:20" x14ac:dyDescent="0.25">
      <c r="F3" s="15"/>
      <c r="G3" s="15"/>
      <c r="H3" s="15"/>
      <c r="I3" s="15"/>
    </row>
    <row r="5" spans="1:20" ht="75" x14ac:dyDescent="0.25">
      <c r="C5" s="22" t="s">
        <v>23</v>
      </c>
      <c r="D5" s="20" t="s">
        <v>3</v>
      </c>
      <c r="E5" s="20" t="s">
        <v>65</v>
      </c>
      <c r="F5" s="19" t="s">
        <v>67</v>
      </c>
      <c r="G5" s="19" t="s">
        <v>68</v>
      </c>
      <c r="H5" s="22" t="s">
        <v>7</v>
      </c>
      <c r="I5" s="3" t="s">
        <v>41</v>
      </c>
      <c r="J5" s="22" t="s">
        <v>9</v>
      </c>
      <c r="K5" s="22" t="s">
        <v>11</v>
      </c>
      <c r="L5" s="22" t="s">
        <v>43</v>
      </c>
      <c r="M5" s="22" t="s">
        <v>13</v>
      </c>
      <c r="N5" s="3" t="s">
        <v>24</v>
      </c>
      <c r="O5" s="3" t="s">
        <v>66</v>
      </c>
      <c r="P5" s="3" t="s">
        <v>25</v>
      </c>
    </row>
    <row r="6" spans="1:20" x14ac:dyDescent="0.25">
      <c r="B6" s="7" t="s">
        <v>26</v>
      </c>
      <c r="C6" s="17"/>
      <c r="D6" s="16"/>
      <c r="E6" s="16"/>
      <c r="F6" s="32"/>
      <c r="G6" s="32"/>
      <c r="H6" s="17"/>
      <c r="I6" s="17"/>
      <c r="J6" s="17"/>
      <c r="K6" s="17"/>
      <c r="L6" s="17"/>
      <c r="M6" s="17"/>
      <c r="N6" s="17"/>
      <c r="O6" s="17"/>
      <c r="P6" s="17"/>
    </row>
    <row r="7" spans="1:20" x14ac:dyDescent="0.25">
      <c r="B7" s="7">
        <f>A2</f>
        <v>42552</v>
      </c>
      <c r="C7" s="17"/>
      <c r="D7" s="16"/>
      <c r="E7" s="16"/>
      <c r="F7" s="32"/>
      <c r="G7" s="32"/>
      <c r="H7" s="17"/>
      <c r="I7" s="17"/>
      <c r="J7" s="17"/>
      <c r="K7" s="17"/>
      <c r="L7" s="17"/>
      <c r="M7" s="17"/>
      <c r="N7" s="17"/>
      <c r="O7" s="17"/>
      <c r="P7" s="17"/>
    </row>
    <row r="8" spans="1:20" x14ac:dyDescent="0.25">
      <c r="B8" s="7">
        <f>IF(ROWS($B$8:B8)&lt;=($B$2-$A$2),B7+1,"")</f>
        <v>42553</v>
      </c>
      <c r="C8" s="17"/>
      <c r="D8" s="16"/>
      <c r="E8" s="16"/>
      <c r="F8" s="32"/>
      <c r="G8" s="32"/>
      <c r="H8" s="17"/>
      <c r="I8" s="17"/>
      <c r="J8" s="17"/>
      <c r="K8" s="17"/>
      <c r="L8" s="17"/>
      <c r="M8" s="17"/>
      <c r="N8" s="17"/>
      <c r="O8" s="17"/>
      <c r="P8" s="17"/>
    </row>
    <row r="9" spans="1:20" x14ac:dyDescent="0.25">
      <c r="B9" s="7">
        <f>IF(ROWS($B$8:B9)&lt;=($B$2-$A$2),B8+1,"")</f>
        <v>42554</v>
      </c>
      <c r="C9" s="17"/>
      <c r="D9" s="16"/>
      <c r="E9" s="16"/>
      <c r="F9" s="32"/>
      <c r="G9" s="32"/>
      <c r="H9" s="17"/>
      <c r="I9" s="17"/>
      <c r="J9" s="17"/>
      <c r="K9" s="17"/>
      <c r="L9" s="17"/>
      <c r="M9" s="17"/>
      <c r="N9" s="17"/>
      <c r="O9" s="17"/>
      <c r="P9" s="17"/>
    </row>
    <row r="10" spans="1:20" x14ac:dyDescent="0.25">
      <c r="B10" s="7">
        <f>IF(ROWS($B$8:B10)&lt;=($B$2-$A$2),B9+1,"")</f>
        <v>42555</v>
      </c>
      <c r="C10" s="17"/>
      <c r="D10" s="16"/>
      <c r="E10" s="16"/>
      <c r="F10" s="32"/>
      <c r="G10" s="32"/>
      <c r="H10" s="17"/>
      <c r="I10" s="17"/>
      <c r="J10" s="17"/>
      <c r="K10" s="17"/>
      <c r="L10" s="17"/>
      <c r="M10" s="17"/>
      <c r="N10" s="17"/>
      <c r="O10" s="17"/>
      <c r="P10" s="17"/>
    </row>
    <row r="11" spans="1:20" x14ac:dyDescent="0.25">
      <c r="B11" s="7">
        <f>IF(ROWS($B$8:B11)&lt;=($B$2-$A$2),B10+1,"")</f>
        <v>42556</v>
      </c>
      <c r="C11" s="17"/>
      <c r="D11" s="16"/>
      <c r="E11" s="16"/>
      <c r="F11" s="32"/>
      <c r="G11" s="32"/>
      <c r="H11" s="17"/>
      <c r="I11" s="17"/>
      <c r="J11" s="17"/>
      <c r="K11" s="17"/>
      <c r="L11" s="17"/>
      <c r="M11" s="17"/>
      <c r="N11" s="17"/>
      <c r="O11" s="17"/>
      <c r="P11" s="17"/>
    </row>
    <row r="12" spans="1:20" x14ac:dyDescent="0.25">
      <c r="B12" s="7">
        <f>IF(ROWS($B$8:B12)&lt;=($B$2-$A$2),B11+1,"")</f>
        <v>42557</v>
      </c>
      <c r="C12" s="17"/>
      <c r="D12" s="16"/>
      <c r="E12" s="16"/>
      <c r="F12" s="32"/>
      <c r="G12" s="32"/>
      <c r="H12" s="17"/>
      <c r="I12" s="17"/>
      <c r="J12" s="17"/>
      <c r="K12" s="17"/>
      <c r="L12" s="17"/>
      <c r="M12" s="17"/>
      <c r="N12" s="17"/>
      <c r="O12" s="17"/>
      <c r="P12" s="17"/>
    </row>
    <row r="13" spans="1:20" x14ac:dyDescent="0.25">
      <c r="B13" s="7">
        <f>IF(ROWS($B$8:B13)&lt;=($B$2-$A$2),B12+1,"")</f>
        <v>42558</v>
      </c>
      <c r="C13" s="17"/>
      <c r="D13" s="16"/>
      <c r="E13" s="16"/>
      <c r="F13" s="32"/>
      <c r="G13" s="32"/>
      <c r="H13" s="17"/>
      <c r="I13" s="17"/>
      <c r="J13" s="17"/>
      <c r="K13" s="17"/>
      <c r="L13" s="17"/>
      <c r="M13" s="17"/>
      <c r="N13" s="17"/>
      <c r="O13" s="17"/>
      <c r="P13" s="17"/>
    </row>
    <row r="14" spans="1:20" x14ac:dyDescent="0.25">
      <c r="B14" s="7">
        <f>IF(ROWS($B$8:B14)&lt;=($B$2-$A$2),B13+1,"")</f>
        <v>42559</v>
      </c>
      <c r="C14" s="17"/>
      <c r="D14" s="16"/>
      <c r="E14" s="16"/>
      <c r="F14" s="32"/>
      <c r="G14" s="32"/>
      <c r="H14" s="17"/>
      <c r="I14" s="17"/>
      <c r="J14" s="17"/>
      <c r="K14" s="17"/>
      <c r="L14" s="17"/>
      <c r="M14" s="17"/>
      <c r="N14" s="17"/>
      <c r="O14" s="17"/>
      <c r="P14" s="17"/>
    </row>
    <row r="15" spans="1:20" x14ac:dyDescent="0.25">
      <c r="B15" s="7">
        <f>IF(ROWS($B$8:B15)&lt;=($B$2-$A$2),B14+1,"")</f>
        <v>42560</v>
      </c>
      <c r="C15" s="17"/>
      <c r="D15" s="16"/>
      <c r="E15" s="16"/>
      <c r="F15" s="32"/>
      <c r="G15" s="32"/>
      <c r="H15" s="17"/>
      <c r="I15" s="17"/>
      <c r="J15" s="17"/>
      <c r="K15" s="17"/>
      <c r="L15" s="17"/>
      <c r="M15" s="17"/>
      <c r="N15" s="17"/>
      <c r="O15" s="17"/>
      <c r="P15" s="17"/>
    </row>
    <row r="16" spans="1:20" x14ac:dyDescent="0.25">
      <c r="B16" s="7">
        <f>IF(ROWS($B$8:B16)&lt;=($B$2-$A$2),B15+1,"")</f>
        <v>42561</v>
      </c>
      <c r="C16" s="17"/>
      <c r="D16" s="16"/>
      <c r="E16" s="16"/>
      <c r="F16" s="32"/>
      <c r="G16" s="32"/>
      <c r="H16" s="17"/>
      <c r="I16" s="17"/>
      <c r="J16" s="17"/>
      <c r="K16" s="17"/>
      <c r="L16" s="17"/>
      <c r="M16" s="17"/>
      <c r="N16" s="17"/>
      <c r="O16" s="17"/>
      <c r="P16" s="17"/>
    </row>
    <row r="17" spans="2:16" x14ac:dyDescent="0.25">
      <c r="B17" s="7">
        <f>IF(ROWS($B$8:B17)&lt;=($B$2-$A$2),B16+1,"")</f>
        <v>42562</v>
      </c>
      <c r="C17" s="17"/>
      <c r="D17" s="16"/>
      <c r="E17" s="16"/>
      <c r="F17" s="32"/>
      <c r="G17" s="32"/>
      <c r="H17" s="17"/>
      <c r="I17" s="17"/>
      <c r="J17" s="17"/>
      <c r="K17" s="17"/>
      <c r="L17" s="17"/>
      <c r="M17" s="17"/>
      <c r="N17" s="17"/>
      <c r="O17" s="17"/>
      <c r="P17" s="17"/>
    </row>
    <row r="18" spans="2:16" x14ac:dyDescent="0.25">
      <c r="B18" s="7">
        <f>IF(ROWS($B$8:B18)&lt;=($B$2-$A$2),B17+1,"")</f>
        <v>42563</v>
      </c>
      <c r="C18" s="17"/>
      <c r="D18" s="16"/>
      <c r="E18" s="16"/>
      <c r="F18" s="32"/>
      <c r="G18" s="32"/>
      <c r="H18" s="17"/>
      <c r="I18" s="17"/>
      <c r="J18" s="17"/>
      <c r="K18" s="17"/>
      <c r="L18" s="17"/>
      <c r="M18" s="17"/>
      <c r="N18" s="17"/>
      <c r="O18" s="17"/>
      <c r="P18" s="17"/>
    </row>
    <row r="19" spans="2:16" x14ac:dyDescent="0.25">
      <c r="B19" s="7">
        <f>IF(ROWS($B$8:B19)&lt;=($B$2-$A$2),B18+1,"")</f>
        <v>42564</v>
      </c>
      <c r="C19" s="17"/>
      <c r="D19" s="16"/>
      <c r="E19" s="16"/>
      <c r="F19" s="32"/>
      <c r="G19" s="32"/>
      <c r="H19" s="17"/>
      <c r="I19" s="17"/>
      <c r="J19" s="17"/>
      <c r="K19" s="17"/>
      <c r="L19" s="17"/>
      <c r="M19" s="17"/>
      <c r="N19" s="17"/>
      <c r="O19" s="17"/>
      <c r="P19" s="17"/>
    </row>
    <row r="20" spans="2:16" x14ac:dyDescent="0.25">
      <c r="B20" s="7">
        <f>IF(ROWS($B$8:B20)&lt;=($B$2-$A$2),B19+1,"")</f>
        <v>42565</v>
      </c>
      <c r="C20" s="17"/>
      <c r="D20" s="16"/>
      <c r="E20" s="16"/>
      <c r="F20" s="32"/>
      <c r="G20" s="32"/>
      <c r="H20" s="17"/>
      <c r="I20" s="17"/>
      <c r="J20" s="17"/>
      <c r="K20" s="17"/>
      <c r="L20" s="17"/>
      <c r="M20" s="17"/>
      <c r="N20" s="17"/>
      <c r="O20" s="17"/>
      <c r="P20" s="17"/>
    </row>
    <row r="21" spans="2:16" x14ac:dyDescent="0.25">
      <c r="B21" s="7">
        <f>IF(ROWS($B$8:B21)&lt;=($B$2-$A$2),B20+1,"")</f>
        <v>42566</v>
      </c>
      <c r="C21" s="17"/>
      <c r="D21" s="16"/>
      <c r="E21" s="16"/>
      <c r="F21" s="32"/>
      <c r="G21" s="32"/>
      <c r="H21" s="17"/>
      <c r="I21" s="17"/>
      <c r="J21" s="17"/>
      <c r="K21" s="17"/>
      <c r="L21" s="17"/>
      <c r="M21" s="17"/>
      <c r="N21" s="17"/>
      <c r="O21" s="17"/>
      <c r="P21" s="17"/>
    </row>
    <row r="22" spans="2:16" x14ac:dyDescent="0.25">
      <c r="B22" s="7">
        <f>IF(ROWS($B$8:B22)&lt;=($B$2-$A$2),B21+1,"")</f>
        <v>42567</v>
      </c>
      <c r="C22" s="17"/>
      <c r="D22" s="16"/>
      <c r="E22" s="16"/>
      <c r="F22" s="32"/>
      <c r="G22" s="32"/>
      <c r="H22" s="17"/>
      <c r="I22" s="17"/>
      <c r="J22" s="17"/>
      <c r="K22" s="17"/>
      <c r="L22" s="17"/>
      <c r="M22" s="17"/>
      <c r="N22" s="17"/>
      <c r="O22" s="17"/>
      <c r="P22" s="17"/>
    </row>
    <row r="23" spans="2:16" x14ac:dyDescent="0.25">
      <c r="B23" s="7">
        <f>IF(ROWS($B$8:B23)&lt;=($B$2-$A$2),B22+1,"")</f>
        <v>42568</v>
      </c>
      <c r="C23" s="17"/>
      <c r="D23" s="16"/>
      <c r="E23" s="16"/>
      <c r="F23" s="32"/>
      <c r="G23" s="32"/>
      <c r="H23" s="17"/>
      <c r="I23" s="17"/>
      <c r="J23" s="17"/>
      <c r="K23" s="17"/>
      <c r="L23" s="17"/>
      <c r="M23" s="17"/>
      <c r="N23" s="17"/>
      <c r="O23" s="17"/>
      <c r="P23" s="17"/>
    </row>
    <row r="24" spans="2:16" x14ac:dyDescent="0.25">
      <c r="B24" s="7">
        <f>IF(ROWS($B$8:B24)&lt;=($B$2-$A$2),B23+1,"")</f>
        <v>42569</v>
      </c>
      <c r="C24" s="17"/>
      <c r="D24" s="16"/>
      <c r="E24" s="16"/>
      <c r="F24" s="32"/>
      <c r="G24" s="32"/>
      <c r="H24" s="17"/>
      <c r="I24" s="17"/>
      <c r="J24" s="17"/>
      <c r="K24" s="17"/>
      <c r="L24" s="17"/>
      <c r="M24" s="17"/>
      <c r="N24" s="17"/>
      <c r="O24" s="17"/>
      <c r="P24" s="17"/>
    </row>
    <row r="25" spans="2:16" x14ac:dyDescent="0.25">
      <c r="B25" s="7">
        <f>IF(ROWS($B$8:B25)&lt;=($B$2-$A$2),B24+1,"")</f>
        <v>42570</v>
      </c>
      <c r="C25" s="17"/>
      <c r="D25" s="16"/>
      <c r="E25" s="16"/>
      <c r="F25" s="32"/>
      <c r="G25" s="32"/>
      <c r="H25" s="17"/>
      <c r="I25" s="17"/>
      <c r="J25" s="17"/>
      <c r="K25" s="17"/>
      <c r="L25" s="17"/>
      <c r="M25" s="17"/>
      <c r="N25" s="17"/>
      <c r="O25" s="17"/>
      <c r="P25" s="17"/>
    </row>
    <row r="26" spans="2:16" x14ac:dyDescent="0.25">
      <c r="B26" s="7">
        <f>IF(ROWS($B$8:B26)&lt;=($B$2-$A$2),B25+1,"")</f>
        <v>42571</v>
      </c>
      <c r="C26" s="17"/>
      <c r="D26" s="16"/>
      <c r="E26" s="16"/>
      <c r="F26" s="32"/>
      <c r="G26" s="32"/>
      <c r="H26" s="17"/>
      <c r="I26" s="17"/>
      <c r="J26" s="17"/>
      <c r="K26" s="17"/>
      <c r="L26" s="17"/>
      <c r="M26" s="17"/>
      <c r="N26" s="17"/>
      <c r="O26" s="17"/>
      <c r="P26" s="17"/>
    </row>
    <row r="27" spans="2:16" x14ac:dyDescent="0.25">
      <c r="B27" s="7">
        <f>IF(ROWS($B$8:B27)&lt;=($B$2-$A$2),B26+1,"")</f>
        <v>42572</v>
      </c>
      <c r="C27" s="17"/>
      <c r="D27" s="16"/>
      <c r="E27" s="16"/>
      <c r="F27" s="32"/>
      <c r="G27" s="32"/>
      <c r="H27" s="17"/>
      <c r="I27" s="17"/>
      <c r="J27" s="17"/>
      <c r="K27" s="17"/>
      <c r="L27" s="17"/>
      <c r="M27" s="17"/>
      <c r="N27" s="17"/>
      <c r="O27" s="17"/>
      <c r="P27" s="17"/>
    </row>
    <row r="28" spans="2:16" x14ac:dyDescent="0.25">
      <c r="B28" s="7">
        <f>IF(ROWS($B$8:B28)&lt;=($B$2-$A$2),B27+1,"")</f>
        <v>42573</v>
      </c>
      <c r="C28" s="17"/>
      <c r="D28" s="16"/>
      <c r="E28" s="16"/>
      <c r="F28" s="32"/>
      <c r="G28" s="32"/>
      <c r="H28" s="17"/>
      <c r="I28" s="17"/>
      <c r="J28" s="17"/>
      <c r="K28" s="17"/>
      <c r="L28" s="17"/>
      <c r="M28" s="17"/>
      <c r="N28" s="17"/>
      <c r="O28" s="17"/>
      <c r="P28" s="17"/>
    </row>
    <row r="29" spans="2:16" x14ac:dyDescent="0.25">
      <c r="B29" s="7">
        <f>IF(ROWS($B$8:B29)&lt;=($B$2-$A$2),B28+1,"")</f>
        <v>42574</v>
      </c>
      <c r="C29" s="17"/>
      <c r="D29" s="16"/>
      <c r="E29" s="16"/>
      <c r="F29" s="32"/>
      <c r="G29" s="32"/>
      <c r="H29" s="17"/>
      <c r="I29" s="17"/>
      <c r="J29" s="17"/>
      <c r="K29" s="17"/>
      <c r="L29" s="17"/>
      <c r="M29" s="17"/>
      <c r="N29" s="17"/>
      <c r="O29" s="17"/>
      <c r="P29" s="17"/>
    </row>
    <row r="30" spans="2:16" x14ac:dyDescent="0.25">
      <c r="B30" s="7">
        <f>IF(ROWS($B$8:B30)&lt;=($B$2-$A$2),B29+1,"")</f>
        <v>42575</v>
      </c>
      <c r="C30" s="17"/>
      <c r="D30" s="16"/>
      <c r="E30" s="16"/>
      <c r="F30" s="32"/>
      <c r="G30" s="32"/>
      <c r="H30" s="17"/>
      <c r="I30" s="17"/>
      <c r="J30" s="17"/>
      <c r="K30" s="17"/>
      <c r="L30" s="17"/>
      <c r="M30" s="17"/>
      <c r="N30" s="17"/>
      <c r="O30" s="17"/>
      <c r="P30" s="17"/>
    </row>
    <row r="31" spans="2:16" x14ac:dyDescent="0.25">
      <c r="B31" s="7">
        <f>IF(ROWS($B$8:B31)&lt;=($B$2-$A$2),B30+1,"")</f>
        <v>42576</v>
      </c>
      <c r="C31" s="17"/>
      <c r="D31" s="16"/>
      <c r="E31" s="16"/>
      <c r="F31" s="32"/>
      <c r="G31" s="32"/>
      <c r="H31" s="17"/>
      <c r="I31" s="17"/>
      <c r="J31" s="17"/>
      <c r="K31" s="17"/>
      <c r="L31" s="17"/>
      <c r="M31" s="17"/>
      <c r="N31" s="17"/>
      <c r="O31" s="17"/>
      <c r="P31" s="17"/>
    </row>
    <row r="32" spans="2:16" x14ac:dyDescent="0.25">
      <c r="B32" s="7">
        <f>IF(ROWS($B$8:B32)&lt;=($B$2-$A$2),B31+1,"")</f>
        <v>42577</v>
      </c>
      <c r="C32" s="17"/>
      <c r="D32" s="16"/>
      <c r="E32" s="16"/>
      <c r="F32" s="32"/>
      <c r="G32" s="32"/>
      <c r="H32" s="17"/>
      <c r="I32" s="17"/>
      <c r="J32" s="17"/>
      <c r="K32" s="17"/>
      <c r="L32" s="17"/>
      <c r="M32" s="17"/>
      <c r="N32" s="17"/>
      <c r="O32" s="17"/>
      <c r="P32" s="17"/>
    </row>
    <row r="33" spans="2:16" x14ac:dyDescent="0.25">
      <c r="B33" s="7">
        <f>IF(ROWS($B$8:B33)&lt;=($B$2-$A$2),B32+1,"")</f>
        <v>42578</v>
      </c>
      <c r="C33" s="17"/>
      <c r="D33" s="16"/>
      <c r="E33" s="16"/>
      <c r="F33" s="32"/>
      <c r="G33" s="32"/>
      <c r="H33" s="17"/>
      <c r="I33" s="17"/>
      <c r="J33" s="17"/>
      <c r="K33" s="17"/>
      <c r="L33" s="17"/>
      <c r="M33" s="17"/>
      <c r="N33" s="17"/>
      <c r="O33" s="17"/>
      <c r="P33" s="17"/>
    </row>
    <row r="34" spans="2:16" x14ac:dyDescent="0.25">
      <c r="B34" s="7">
        <f>IF(ROWS($B$8:B34)&lt;=($B$2-$A$2),B33+1,"")</f>
        <v>42579</v>
      </c>
      <c r="C34" s="17"/>
      <c r="D34" s="16"/>
      <c r="E34" s="16"/>
      <c r="F34" s="32"/>
      <c r="G34" s="32"/>
      <c r="H34" s="17"/>
      <c r="I34" s="17"/>
      <c r="J34" s="17"/>
      <c r="K34" s="17"/>
      <c r="L34" s="17"/>
      <c r="M34" s="17"/>
      <c r="N34" s="17"/>
      <c r="O34" s="17"/>
      <c r="P34" s="17"/>
    </row>
    <row r="35" spans="2:16" x14ac:dyDescent="0.25">
      <c r="B35" s="7">
        <f>IF(ROWS($B$8:B35)&lt;=($B$2-$A$2),B34+1,"")</f>
        <v>42580</v>
      </c>
      <c r="C35" s="17"/>
      <c r="D35" s="16"/>
      <c r="E35" s="16"/>
      <c r="F35" s="32"/>
      <c r="G35" s="32"/>
      <c r="H35" s="17"/>
      <c r="I35" s="17"/>
      <c r="J35" s="17"/>
      <c r="K35" s="17"/>
      <c r="L35" s="17"/>
      <c r="M35" s="17"/>
      <c r="N35" s="17"/>
      <c r="O35" s="17"/>
      <c r="P35" s="17"/>
    </row>
    <row r="36" spans="2:16" x14ac:dyDescent="0.25">
      <c r="B36" s="7">
        <f>IF(ROWS($B$8:B36)&lt;=($B$2-$A$2),B35+1,"")</f>
        <v>42581</v>
      </c>
      <c r="C36" s="17"/>
      <c r="D36" s="16"/>
      <c r="E36" s="16"/>
      <c r="F36" s="32"/>
      <c r="G36" s="32"/>
      <c r="H36" s="17"/>
      <c r="I36" s="17"/>
      <c r="J36" s="17"/>
      <c r="K36" s="17"/>
      <c r="L36" s="17"/>
      <c r="M36" s="17"/>
      <c r="N36" s="17"/>
      <c r="O36" s="17"/>
      <c r="P36" s="17"/>
    </row>
    <row r="37" spans="2:16" x14ac:dyDescent="0.25">
      <c r="B37" s="7">
        <f>IF(ROWS($B$8:B37)&lt;=($B$2-$A$2),B36+1,"")</f>
        <v>42582</v>
      </c>
      <c r="C37" s="17"/>
      <c r="D37" s="16"/>
      <c r="E37" s="16"/>
      <c r="F37" s="32"/>
      <c r="G37" s="32"/>
      <c r="H37" s="17"/>
      <c r="I37" s="17"/>
      <c r="J37" s="17"/>
      <c r="K37" s="17"/>
      <c r="L37" s="17"/>
      <c r="M37" s="17"/>
      <c r="N37" s="17"/>
      <c r="O37" s="17"/>
      <c r="P37" s="17"/>
    </row>
    <row r="38" spans="2:16" x14ac:dyDescent="0.25">
      <c r="B38" s="7" t="str">
        <f>IF(ROWS($B$8:B38)&lt;=($B$2-$A$2),B37+1,"")</f>
        <v/>
      </c>
      <c r="C38" s="17"/>
      <c r="D38" s="16"/>
      <c r="E38" s="16"/>
      <c r="F38" s="32"/>
      <c r="G38" s="32"/>
      <c r="H38" s="17"/>
      <c r="I38" s="17"/>
      <c r="J38" s="17"/>
      <c r="K38" s="17"/>
      <c r="L38" s="17"/>
      <c r="M38" s="17"/>
      <c r="N38" s="17"/>
      <c r="O38" s="17"/>
      <c r="P38" s="17"/>
    </row>
    <row r="39" spans="2:16" x14ac:dyDescent="0.25">
      <c r="B39" s="7" t="str">
        <f>IF(ROWS($B$8:B39)&lt;=($B$2-$A$2),B38+1,"")</f>
        <v/>
      </c>
      <c r="C39" s="17"/>
      <c r="D39" s="16"/>
      <c r="E39" s="16"/>
      <c r="F39" s="32"/>
      <c r="G39" s="32"/>
      <c r="H39" s="17"/>
      <c r="I39" s="17"/>
      <c r="J39" s="17"/>
      <c r="K39" s="17"/>
      <c r="L39" s="17"/>
      <c r="M39" s="17"/>
      <c r="N39" s="17"/>
      <c r="O39" s="17"/>
      <c r="P39" s="17"/>
    </row>
    <row r="40" spans="2:16" x14ac:dyDescent="0.25">
      <c r="B40" s="7" t="str">
        <f>IF(ROWS($B$8:B40)&lt;=($B$2-$A$2),B39+1,"")</f>
        <v/>
      </c>
      <c r="C40" s="17"/>
      <c r="D40" s="16"/>
      <c r="E40" s="16"/>
      <c r="F40" s="32"/>
      <c r="G40" s="32"/>
      <c r="H40" s="17"/>
      <c r="I40" s="17"/>
      <c r="J40" s="17"/>
      <c r="K40" s="17"/>
      <c r="L40" s="17"/>
      <c r="M40" s="17"/>
      <c r="N40" s="17"/>
      <c r="O40" s="17"/>
      <c r="P40" s="17"/>
    </row>
    <row r="41" spans="2:16" x14ac:dyDescent="0.25">
      <c r="B41" s="7" t="str">
        <f>IF(ROWS($B$8:B41)&lt;=($B$2-$A$2),B40+1,"")</f>
        <v/>
      </c>
      <c r="C41" s="17"/>
      <c r="D41" s="16"/>
      <c r="E41" s="16"/>
      <c r="F41" s="32"/>
      <c r="G41" s="32"/>
      <c r="H41" s="17"/>
      <c r="I41" s="17"/>
      <c r="J41" s="17"/>
      <c r="K41" s="17"/>
      <c r="L41" s="17"/>
      <c r="M41" s="17"/>
      <c r="N41" s="17"/>
      <c r="O41" s="17"/>
      <c r="P41" s="17"/>
    </row>
    <row r="42" spans="2:16" x14ac:dyDescent="0.25">
      <c r="B42" s="7" t="str">
        <f>IF(ROWS($B$8:B42)&lt;=($B$2-$A$2),B41+1,"")</f>
        <v/>
      </c>
      <c r="C42" s="17"/>
      <c r="D42" s="16"/>
      <c r="E42" s="16"/>
      <c r="F42" s="32"/>
      <c r="G42" s="32"/>
      <c r="H42" s="17"/>
      <c r="I42" s="17"/>
      <c r="J42" s="17"/>
      <c r="K42" s="17"/>
      <c r="L42" s="17"/>
      <c r="M42" s="17"/>
      <c r="N42" s="17"/>
      <c r="O42" s="17"/>
      <c r="P42" s="17"/>
    </row>
    <row r="43" spans="2:16" x14ac:dyDescent="0.25">
      <c r="B43" s="7" t="str">
        <f>IF(ROWS($B$8:B43)&lt;=($B$2-$A$2),B42+1,"")</f>
        <v/>
      </c>
      <c r="C43" s="17"/>
      <c r="D43" s="16"/>
      <c r="E43" s="16"/>
      <c r="F43" s="32"/>
      <c r="G43" s="32"/>
      <c r="H43" s="17"/>
      <c r="I43" s="17"/>
      <c r="J43" s="17"/>
      <c r="K43" s="17"/>
      <c r="L43" s="17"/>
      <c r="M43" s="17"/>
      <c r="N43" s="17"/>
      <c r="O43" s="17"/>
      <c r="P43" s="17"/>
    </row>
    <row r="44" spans="2:16" x14ac:dyDescent="0.25">
      <c r="B44" s="7" t="str">
        <f>IF(ROWS($B$8:B44)&lt;=($B$2-$A$2),B43+1,"")</f>
        <v/>
      </c>
      <c r="C44" s="17"/>
      <c r="D44" s="16"/>
      <c r="E44" s="16"/>
      <c r="F44" s="32"/>
      <c r="G44" s="32"/>
      <c r="H44" s="17"/>
      <c r="I44" s="17"/>
      <c r="J44" s="17"/>
      <c r="K44" s="17"/>
      <c r="L44" s="17"/>
      <c r="M44" s="17"/>
      <c r="N44" s="17"/>
      <c r="O44" s="17"/>
      <c r="P44" s="17"/>
    </row>
    <row r="45" spans="2:16" x14ac:dyDescent="0.25">
      <c r="B45" s="7" t="str">
        <f>IF(ROWS($B$8:B45)&lt;=($B$2-$A$2),B44+1,"")</f>
        <v/>
      </c>
      <c r="C45" s="17"/>
      <c r="D45" s="16"/>
      <c r="E45" s="16"/>
      <c r="F45" s="32"/>
      <c r="G45" s="32"/>
      <c r="H45" s="17"/>
      <c r="I45" s="17"/>
      <c r="J45" s="17"/>
      <c r="K45" s="17"/>
      <c r="L45" s="17"/>
      <c r="M45" s="17"/>
      <c r="N45" s="17"/>
      <c r="O45" s="17"/>
      <c r="P45" s="17"/>
    </row>
    <row r="46" spans="2:16" x14ac:dyDescent="0.25">
      <c r="B46" s="7" t="str">
        <f>IF(ROWS($B$8:B46)&lt;=($B$2-$A$2),B45+1,"")</f>
        <v/>
      </c>
      <c r="C46" s="17"/>
      <c r="D46" s="16"/>
      <c r="E46" s="16"/>
      <c r="F46" s="32"/>
      <c r="G46" s="32"/>
      <c r="H46" s="17"/>
      <c r="I46" s="17"/>
      <c r="J46" s="17"/>
      <c r="K46" s="17"/>
      <c r="L46" s="17"/>
      <c r="M46" s="17"/>
      <c r="N46" s="17"/>
      <c r="O46" s="17"/>
      <c r="P46" s="17"/>
    </row>
    <row r="47" spans="2:16" x14ac:dyDescent="0.25">
      <c r="B47" s="7" t="str">
        <f>IF(ROWS($B$8:B47)&lt;=($B$2-$A$2),B46+1,"")</f>
        <v/>
      </c>
      <c r="C47" s="17"/>
      <c r="D47" s="16"/>
      <c r="E47" s="16"/>
      <c r="F47" s="32"/>
      <c r="G47" s="32"/>
      <c r="H47" s="17"/>
      <c r="I47" s="17"/>
      <c r="J47" s="17"/>
      <c r="K47" s="17"/>
      <c r="L47" s="17"/>
      <c r="M47" s="17"/>
      <c r="N47" s="17"/>
      <c r="O47" s="17"/>
      <c r="P47" s="17"/>
    </row>
    <row r="48" spans="2:16" x14ac:dyDescent="0.25">
      <c r="B48" s="7" t="str">
        <f>IF(ROWS($B$8:B48)&lt;=($B$2-$A$2),B47+1,"")</f>
        <v/>
      </c>
      <c r="C48" s="17"/>
      <c r="D48" s="16"/>
      <c r="E48" s="16"/>
      <c r="F48" s="32"/>
      <c r="G48" s="32"/>
      <c r="H48" s="17"/>
      <c r="I48" s="17"/>
      <c r="J48" s="17"/>
      <c r="K48" s="17"/>
      <c r="L48" s="17"/>
      <c r="M48" s="17"/>
      <c r="N48" s="17"/>
      <c r="O48" s="17"/>
      <c r="P48" s="17"/>
    </row>
    <row r="49" spans="2:16" x14ac:dyDescent="0.25">
      <c r="B49" s="7" t="str">
        <f>IF(ROWS($B$8:B49)&lt;=($B$2-$A$2),B48+1,"")</f>
        <v/>
      </c>
      <c r="C49" s="17"/>
      <c r="D49" s="16"/>
      <c r="E49" s="16"/>
      <c r="F49" s="32"/>
      <c r="G49" s="32"/>
      <c r="H49" s="17"/>
      <c r="I49" s="17"/>
      <c r="J49" s="17"/>
      <c r="K49" s="17"/>
      <c r="L49" s="17"/>
      <c r="M49" s="17"/>
      <c r="N49" s="17"/>
      <c r="O49" s="17"/>
      <c r="P49" s="17"/>
    </row>
    <row r="50" spans="2:16" x14ac:dyDescent="0.25">
      <c r="B50" s="7" t="str">
        <f>IF(ROWS($B$8:B50)&lt;=($B$2-$A$2),B49+1,"")</f>
        <v/>
      </c>
      <c r="C50" s="17"/>
      <c r="D50" s="16"/>
      <c r="E50" s="16"/>
      <c r="F50" s="32"/>
      <c r="G50" s="32"/>
      <c r="H50" s="17"/>
      <c r="I50" s="17"/>
      <c r="J50" s="17"/>
      <c r="K50" s="17"/>
      <c r="L50" s="17"/>
      <c r="M50" s="17"/>
      <c r="N50" s="17"/>
      <c r="O50" s="17"/>
      <c r="P50" s="17"/>
    </row>
    <row r="51" spans="2:16" x14ac:dyDescent="0.25">
      <c r="B51" s="7" t="str">
        <f>IF(ROWS($B$8:B51)&lt;=($B$2-$A$2),B50+1,"")</f>
        <v/>
      </c>
      <c r="C51" s="17"/>
      <c r="D51" s="16"/>
      <c r="E51" s="16"/>
      <c r="F51" s="32"/>
      <c r="G51" s="32"/>
      <c r="H51" s="17"/>
      <c r="I51" s="17"/>
      <c r="J51" s="17"/>
      <c r="K51" s="17"/>
      <c r="L51" s="17"/>
      <c r="M51" s="17"/>
      <c r="N51" s="17"/>
      <c r="O51" s="17"/>
      <c r="P51" s="17"/>
    </row>
    <row r="52" spans="2:16" x14ac:dyDescent="0.25">
      <c r="B52" s="7" t="str">
        <f>IF(ROWS($B$8:B52)&lt;=($B$2-$A$2),B51+1,"")</f>
        <v/>
      </c>
      <c r="C52" s="17"/>
      <c r="D52" s="16"/>
      <c r="E52" s="16"/>
      <c r="F52" s="32"/>
      <c r="G52" s="32"/>
      <c r="H52" s="17"/>
      <c r="I52" s="17"/>
      <c r="J52" s="17"/>
      <c r="K52" s="17"/>
      <c r="L52" s="17"/>
      <c r="M52" s="17"/>
      <c r="N52" s="17"/>
      <c r="O52" s="17"/>
      <c r="P52" s="17"/>
    </row>
    <row r="53" spans="2:16" x14ac:dyDescent="0.25">
      <c r="B53" s="7" t="str">
        <f>IF(ROWS($B$8:B53)&lt;=($B$2-$A$2),B52+1,"")</f>
        <v/>
      </c>
      <c r="C53" s="17"/>
      <c r="D53" s="16"/>
      <c r="E53" s="16"/>
      <c r="F53" s="32"/>
      <c r="G53" s="32"/>
      <c r="H53" s="17"/>
      <c r="I53" s="17"/>
      <c r="J53" s="17"/>
      <c r="K53" s="17"/>
      <c r="L53" s="17"/>
      <c r="M53" s="17"/>
      <c r="N53" s="17"/>
      <c r="O53" s="17"/>
      <c r="P53" s="17"/>
    </row>
    <row r="54" spans="2:16" x14ac:dyDescent="0.25">
      <c r="B54" s="7" t="str">
        <f>IF(ROWS($B$8:B54)&lt;=($B$2-$A$2),B53+1,"")</f>
        <v/>
      </c>
      <c r="C54" s="17"/>
      <c r="D54" s="16"/>
      <c r="E54" s="16"/>
      <c r="F54" s="32"/>
      <c r="G54" s="32"/>
      <c r="H54" s="17"/>
      <c r="I54" s="17"/>
      <c r="J54" s="17"/>
      <c r="K54" s="17"/>
      <c r="L54" s="17"/>
      <c r="M54" s="17"/>
      <c r="N54" s="17"/>
      <c r="O54" s="17"/>
      <c r="P54" s="17"/>
    </row>
    <row r="55" spans="2:16" x14ac:dyDescent="0.25">
      <c r="B55" s="7" t="str">
        <f>IF(ROWS($B$8:B55)&lt;=($B$2-$A$2),B54+1,"")</f>
        <v/>
      </c>
      <c r="C55" s="17"/>
      <c r="D55" s="16"/>
      <c r="E55" s="16"/>
      <c r="F55" s="32"/>
      <c r="G55" s="32"/>
      <c r="H55" s="17"/>
      <c r="I55" s="17"/>
      <c r="J55" s="17"/>
      <c r="K55" s="17"/>
      <c r="L55" s="17"/>
      <c r="M55" s="17"/>
      <c r="N55" s="17"/>
      <c r="O55" s="17"/>
      <c r="P55" s="17"/>
    </row>
    <row r="56" spans="2:16" x14ac:dyDescent="0.25">
      <c r="B56" s="7" t="str">
        <f>IF(ROWS($B$8:B56)&lt;=($B$2-$A$2),B55+1,"")</f>
        <v/>
      </c>
      <c r="C56" s="17"/>
      <c r="D56" s="16"/>
      <c r="E56" s="16"/>
      <c r="F56" s="32"/>
      <c r="G56" s="32"/>
      <c r="H56" s="17"/>
      <c r="I56" s="17"/>
      <c r="J56" s="17"/>
      <c r="K56" s="17"/>
      <c r="L56" s="17"/>
      <c r="M56" s="17"/>
      <c r="N56" s="17"/>
      <c r="O56" s="17"/>
      <c r="P56" s="17"/>
    </row>
    <row r="57" spans="2:16" x14ac:dyDescent="0.25">
      <c r="B57" s="7" t="str">
        <f>IF(ROWS($B$8:B57)&lt;=($B$2-$A$2),B56+1,"")</f>
        <v/>
      </c>
      <c r="C57" s="17"/>
      <c r="D57" s="16"/>
      <c r="E57" s="16"/>
      <c r="F57" s="32"/>
      <c r="G57" s="32"/>
      <c r="H57" s="17"/>
      <c r="I57" s="17"/>
      <c r="J57" s="17"/>
      <c r="K57" s="17"/>
      <c r="L57" s="17"/>
      <c r="M57" s="17"/>
      <c r="N57" s="17"/>
      <c r="O57" s="17"/>
      <c r="P57" s="17"/>
    </row>
    <row r="58" spans="2:16" x14ac:dyDescent="0.25">
      <c r="B58" s="7" t="str">
        <f>IF(ROWS($B$8:B58)&lt;=($B$2-$A$2),B57+1,"")</f>
        <v/>
      </c>
      <c r="C58" s="17"/>
      <c r="D58" s="16"/>
      <c r="E58" s="16"/>
      <c r="F58" s="32"/>
      <c r="G58" s="32"/>
      <c r="H58" s="17"/>
      <c r="I58" s="17"/>
      <c r="J58" s="17"/>
      <c r="K58" s="17"/>
      <c r="L58" s="17"/>
      <c r="M58" s="17"/>
      <c r="N58" s="17"/>
      <c r="O58" s="17"/>
      <c r="P58" s="17"/>
    </row>
    <row r="59" spans="2:16" x14ac:dyDescent="0.25">
      <c r="B59" s="7" t="str">
        <f>IF(ROWS($B$8:B59)&lt;=($B$2-$A$2),B58+1,"")</f>
        <v/>
      </c>
      <c r="C59" s="17"/>
      <c r="D59" s="16"/>
      <c r="E59" s="16"/>
      <c r="F59" s="32"/>
      <c r="G59" s="32"/>
      <c r="H59" s="17"/>
      <c r="I59" s="17"/>
      <c r="J59" s="17"/>
      <c r="K59" s="17"/>
      <c r="L59" s="17"/>
      <c r="M59" s="17"/>
      <c r="N59" s="17"/>
      <c r="O59" s="17"/>
      <c r="P59" s="17"/>
    </row>
    <row r="60" spans="2:16" x14ac:dyDescent="0.25">
      <c r="B60" s="7" t="str">
        <f>IF(ROWS($B$8:B60)&lt;=($B$2-$A$2),B59+1,"")</f>
        <v/>
      </c>
      <c r="C60" s="17"/>
      <c r="D60" s="16"/>
      <c r="E60" s="16"/>
      <c r="F60" s="32"/>
      <c r="G60" s="32"/>
      <c r="H60" s="17"/>
      <c r="I60" s="17"/>
      <c r="J60" s="17"/>
      <c r="K60" s="17"/>
      <c r="L60" s="17"/>
      <c r="M60" s="17"/>
      <c r="N60" s="17"/>
      <c r="O60" s="17"/>
      <c r="P60" s="17"/>
    </row>
    <row r="61" spans="2:16" x14ac:dyDescent="0.25">
      <c r="B61" s="7" t="str">
        <f>IF(ROWS($B$8:B61)&lt;=($B$2-$A$2),B60+1,"")</f>
        <v/>
      </c>
      <c r="C61" s="17"/>
      <c r="D61" s="16"/>
      <c r="E61" s="16"/>
      <c r="F61" s="32"/>
      <c r="G61" s="32"/>
      <c r="H61" s="17"/>
      <c r="I61" s="17"/>
      <c r="J61" s="17"/>
      <c r="K61" s="17"/>
      <c r="L61" s="17"/>
      <c r="M61" s="17"/>
      <c r="N61" s="17"/>
      <c r="O61" s="17"/>
      <c r="P61" s="17"/>
    </row>
    <row r="62" spans="2:16" x14ac:dyDescent="0.25">
      <c r="B62" s="7" t="str">
        <f>IF(ROWS($B$8:B62)&lt;=($B$2-$A$2),B61+1,"")</f>
        <v/>
      </c>
      <c r="C62" s="17"/>
      <c r="D62" s="16"/>
      <c r="E62" s="16"/>
      <c r="F62" s="32"/>
      <c r="G62" s="32"/>
      <c r="H62" s="17"/>
      <c r="I62" s="17"/>
      <c r="J62" s="17"/>
      <c r="K62" s="17"/>
      <c r="L62" s="17"/>
      <c r="M62" s="17"/>
      <c r="N62" s="17"/>
      <c r="O62" s="17"/>
      <c r="P62" s="17"/>
    </row>
    <row r="63" spans="2:16" x14ac:dyDescent="0.25">
      <c r="B63" s="7" t="str">
        <f>IF(ROWS($B$8:B63)&lt;=($B$2-$A$2),B62+1,"")</f>
        <v/>
      </c>
      <c r="C63" s="17"/>
      <c r="D63" s="16"/>
      <c r="E63" s="16"/>
      <c r="F63" s="32"/>
      <c r="G63" s="32"/>
      <c r="H63" s="17"/>
      <c r="I63" s="17"/>
      <c r="J63" s="17"/>
      <c r="K63" s="17"/>
      <c r="L63" s="17"/>
      <c r="M63" s="17"/>
      <c r="N63" s="17"/>
      <c r="O63" s="17"/>
      <c r="P63" s="17"/>
    </row>
    <row r="64" spans="2:16" x14ac:dyDescent="0.25">
      <c r="B64" s="7" t="str">
        <f>IF(ROWS($B$8:B64)&lt;=($B$2-$A$2),B63+1,"")</f>
        <v/>
      </c>
      <c r="C64" s="17"/>
      <c r="D64" s="16"/>
      <c r="E64" s="16"/>
      <c r="F64" s="32"/>
      <c r="G64" s="32"/>
      <c r="H64" s="17"/>
      <c r="I64" s="17"/>
      <c r="J64" s="17"/>
      <c r="K64" s="17"/>
      <c r="L64" s="17"/>
      <c r="M64" s="17"/>
      <c r="N64" s="17"/>
      <c r="O64" s="17"/>
      <c r="P64" s="17"/>
    </row>
    <row r="65" spans="2:16" x14ac:dyDescent="0.25">
      <c r="B65" s="7" t="str">
        <f>IF(ROWS($B$8:B65)&lt;=($B$2-$A$2),B64+1,"")</f>
        <v/>
      </c>
      <c r="C65" s="17"/>
      <c r="D65" s="16"/>
      <c r="E65" s="16"/>
      <c r="F65" s="32"/>
      <c r="G65" s="32"/>
      <c r="H65" s="17"/>
      <c r="I65" s="17"/>
      <c r="J65" s="17"/>
      <c r="K65" s="17"/>
      <c r="L65" s="17"/>
      <c r="M65" s="17"/>
      <c r="N65" s="17"/>
      <c r="O65" s="17"/>
      <c r="P65" s="17"/>
    </row>
    <row r="66" spans="2:16" x14ac:dyDescent="0.25">
      <c r="B66" s="7" t="str">
        <f>IF(ROWS($B$8:B66)&lt;=($B$2-$A$2),B65+1,"")</f>
        <v/>
      </c>
      <c r="C66" s="17"/>
      <c r="D66" s="16"/>
      <c r="E66" s="16"/>
      <c r="F66" s="32"/>
      <c r="G66" s="32"/>
      <c r="H66" s="17"/>
      <c r="I66" s="17"/>
      <c r="J66" s="17"/>
      <c r="K66" s="17"/>
      <c r="L66" s="17"/>
      <c r="M66" s="17"/>
      <c r="N66" s="17"/>
      <c r="O66" s="17"/>
      <c r="P66" s="17"/>
    </row>
    <row r="67" spans="2:16" x14ac:dyDescent="0.25">
      <c r="B67" s="7" t="str">
        <f>IF(ROWS($B$8:B67)&lt;=($B$2-$A$2),B66+1,"")</f>
        <v/>
      </c>
      <c r="C67" s="17"/>
      <c r="D67" s="16"/>
      <c r="E67" s="16"/>
      <c r="F67" s="32"/>
      <c r="G67" s="32"/>
      <c r="H67" s="17"/>
      <c r="I67" s="17"/>
      <c r="J67" s="17"/>
      <c r="K67" s="17"/>
      <c r="L67" s="17"/>
      <c r="M67" s="17"/>
      <c r="N67" s="17"/>
      <c r="O67" s="17"/>
      <c r="P67" s="17"/>
    </row>
    <row r="68" spans="2:16" x14ac:dyDescent="0.25">
      <c r="B68" s="7" t="str">
        <f>IF(ROWS($B$8:B68)&lt;=($B$2-$A$2),B67+1,"")</f>
        <v/>
      </c>
      <c r="C68" s="17"/>
      <c r="D68" s="16"/>
      <c r="E68" s="16"/>
      <c r="F68" s="32"/>
      <c r="G68" s="32"/>
      <c r="H68" s="17"/>
      <c r="I68" s="17"/>
      <c r="J68" s="17"/>
      <c r="K68" s="17"/>
      <c r="L68" s="17"/>
      <c r="M68" s="17"/>
      <c r="N68" s="17"/>
      <c r="O68" s="17"/>
      <c r="P68" s="17"/>
    </row>
    <row r="69" spans="2:16" x14ac:dyDescent="0.25">
      <c r="B69" s="7" t="str">
        <f>IF(ROWS($B$8:B69)&lt;=($B$2-$A$2),B68+1,"")</f>
        <v/>
      </c>
      <c r="C69" s="17"/>
      <c r="D69" s="16"/>
      <c r="E69" s="16"/>
      <c r="F69" s="32"/>
      <c r="G69" s="32"/>
      <c r="H69" s="17"/>
      <c r="I69" s="17"/>
      <c r="J69" s="17"/>
      <c r="K69" s="17"/>
      <c r="L69" s="17"/>
      <c r="M69" s="17"/>
      <c r="N69" s="17"/>
      <c r="O69" s="17"/>
      <c r="P69" s="17"/>
    </row>
    <row r="70" spans="2:16" x14ac:dyDescent="0.25">
      <c r="B70" s="7" t="str">
        <f>IF(ROWS($B$8:B70)&lt;=($B$2-$A$2),B69+1,"")</f>
        <v/>
      </c>
      <c r="C70" s="17"/>
      <c r="D70" s="16"/>
      <c r="E70" s="16"/>
      <c r="F70" s="32"/>
      <c r="G70" s="32"/>
      <c r="H70" s="17"/>
      <c r="I70" s="17"/>
      <c r="J70" s="17"/>
      <c r="K70" s="17"/>
      <c r="L70" s="17"/>
      <c r="M70" s="17"/>
      <c r="N70" s="17"/>
      <c r="O70" s="17"/>
      <c r="P70" s="17"/>
    </row>
    <row r="71" spans="2:16" x14ac:dyDescent="0.25">
      <c r="B71" s="7" t="str">
        <f>IF(ROWS($B$8:B71)&lt;=($B$2-$A$2),B70+1,"")</f>
        <v/>
      </c>
      <c r="C71" s="17"/>
      <c r="D71" s="16"/>
      <c r="E71" s="16"/>
      <c r="F71" s="32"/>
      <c r="G71" s="32"/>
      <c r="H71" s="17"/>
      <c r="I71" s="17"/>
      <c r="J71" s="17"/>
      <c r="K71" s="17"/>
      <c r="L71" s="17"/>
      <c r="M71" s="17"/>
      <c r="N71" s="17"/>
      <c r="O71" s="17"/>
      <c r="P71" s="17"/>
    </row>
    <row r="72" spans="2:16" x14ac:dyDescent="0.25">
      <c r="B72" s="7" t="str">
        <f>IF(ROWS($B$8:B72)&lt;=($B$2-$A$2),B71+1,"")</f>
        <v/>
      </c>
      <c r="C72" s="17"/>
      <c r="D72" s="16"/>
      <c r="E72" s="16"/>
      <c r="F72" s="32"/>
      <c r="G72" s="32"/>
      <c r="H72" s="17"/>
      <c r="I72" s="17"/>
      <c r="J72" s="17"/>
      <c r="K72" s="17"/>
      <c r="L72" s="17"/>
      <c r="M72" s="17"/>
      <c r="N72" s="17"/>
      <c r="O72" s="17"/>
      <c r="P72" s="17"/>
    </row>
    <row r="73" spans="2:16" x14ac:dyDescent="0.25">
      <c r="B73" s="7" t="str">
        <f>IF(ROWS($B$8:B73)&lt;=($B$2-$A$2),B72+1,"")</f>
        <v/>
      </c>
      <c r="C73" s="17"/>
      <c r="D73" s="16"/>
      <c r="E73" s="16"/>
      <c r="F73" s="32"/>
      <c r="G73" s="32"/>
      <c r="H73" s="17"/>
      <c r="I73" s="17"/>
      <c r="J73" s="17"/>
      <c r="K73" s="17"/>
      <c r="L73" s="17"/>
      <c r="M73" s="17"/>
      <c r="N73" s="17"/>
      <c r="O73" s="17"/>
      <c r="P73" s="17"/>
    </row>
    <row r="74" spans="2:16" x14ac:dyDescent="0.25">
      <c r="B74" s="7" t="str">
        <f>IF(ROWS($B$8:B74)&lt;=($B$2-$A$2),B73+1,"")</f>
        <v/>
      </c>
      <c r="C74" s="17"/>
      <c r="D74" s="16"/>
      <c r="E74" s="16"/>
      <c r="F74" s="32"/>
      <c r="G74" s="32"/>
      <c r="H74" s="17"/>
      <c r="I74" s="17"/>
      <c r="J74" s="17"/>
      <c r="K74" s="17"/>
      <c r="L74" s="17"/>
      <c r="M74" s="17"/>
      <c r="N74" s="17"/>
      <c r="O74" s="17"/>
      <c r="P74" s="17"/>
    </row>
    <row r="75" spans="2:16" x14ac:dyDescent="0.25">
      <c r="B75" s="7" t="str">
        <f>IF(ROWS($B$8:B75)&lt;=($B$2-$A$2),B74+1,"")</f>
        <v/>
      </c>
      <c r="C75" s="17"/>
      <c r="D75" s="16"/>
      <c r="E75" s="16"/>
      <c r="F75" s="32"/>
      <c r="G75" s="32"/>
      <c r="H75" s="17"/>
      <c r="I75" s="17"/>
      <c r="J75" s="17"/>
      <c r="K75" s="17"/>
      <c r="L75" s="17"/>
      <c r="M75" s="17"/>
      <c r="N75" s="17"/>
      <c r="O75" s="17"/>
      <c r="P75" s="17"/>
    </row>
    <row r="76" spans="2:16" x14ac:dyDescent="0.25">
      <c r="B76" s="7" t="str">
        <f>IF(ROWS($B$8:B76)&lt;=($B$2-$A$2),B75+1,"")</f>
        <v/>
      </c>
      <c r="C76" s="17"/>
      <c r="D76" s="16"/>
      <c r="E76" s="16"/>
      <c r="F76" s="32"/>
      <c r="G76" s="32"/>
      <c r="H76" s="17"/>
      <c r="I76" s="17"/>
      <c r="J76" s="17"/>
      <c r="K76" s="17"/>
      <c r="L76" s="17"/>
      <c r="M76" s="17"/>
      <c r="N76" s="17"/>
      <c r="O76" s="17"/>
      <c r="P76" s="17"/>
    </row>
    <row r="77" spans="2:16" x14ac:dyDescent="0.25">
      <c r="B77" s="7" t="str">
        <f>IF(ROWS($B$8:B77)&lt;=($B$2-$A$2),B76+1,"")</f>
        <v/>
      </c>
      <c r="C77" s="17"/>
      <c r="D77" s="16"/>
      <c r="E77" s="16"/>
      <c r="F77" s="32"/>
      <c r="G77" s="32"/>
      <c r="H77" s="17"/>
      <c r="I77" s="17"/>
      <c r="J77" s="17"/>
      <c r="K77" s="17"/>
      <c r="L77" s="17"/>
      <c r="M77" s="17"/>
      <c r="N77" s="17"/>
      <c r="O77" s="17"/>
      <c r="P77" s="17"/>
    </row>
    <row r="78" spans="2:16" x14ac:dyDescent="0.25">
      <c r="B78" s="7" t="str">
        <f>IF(ROWS($B$8:B78)&lt;=($B$2-$A$2),B77+1,"")</f>
        <v/>
      </c>
      <c r="C78" s="17"/>
      <c r="D78" s="16"/>
      <c r="E78" s="16"/>
      <c r="F78" s="32"/>
      <c r="G78" s="32"/>
      <c r="H78" s="17"/>
      <c r="I78" s="17"/>
      <c r="J78" s="17"/>
      <c r="K78" s="17"/>
      <c r="L78" s="17"/>
      <c r="M78" s="17"/>
      <c r="N78" s="17"/>
      <c r="O78" s="17"/>
      <c r="P78" s="17"/>
    </row>
    <row r="79" spans="2:16" x14ac:dyDescent="0.25">
      <c r="B79" s="7" t="str">
        <f>IF(ROWS($B$8:B79)&lt;=($B$2-$A$2),B78+1,"")</f>
        <v/>
      </c>
      <c r="C79" s="17"/>
      <c r="D79" s="16"/>
      <c r="E79" s="16"/>
      <c r="F79" s="32"/>
      <c r="G79" s="32"/>
      <c r="H79" s="17"/>
      <c r="I79" s="17"/>
      <c r="J79" s="17"/>
      <c r="K79" s="17"/>
      <c r="L79" s="17"/>
      <c r="M79" s="17"/>
      <c r="N79" s="17"/>
      <c r="O79" s="17"/>
      <c r="P79" s="17"/>
    </row>
    <row r="80" spans="2:16" x14ac:dyDescent="0.25">
      <c r="B80" s="7" t="str">
        <f>IF(ROWS($B$8:B80)&lt;=($B$2-$A$2),B79+1,"")</f>
        <v/>
      </c>
      <c r="C80" s="17"/>
      <c r="D80" s="16"/>
      <c r="E80" s="16"/>
      <c r="F80" s="32"/>
      <c r="G80" s="32"/>
      <c r="H80" s="17"/>
      <c r="I80" s="17"/>
      <c r="J80" s="17"/>
      <c r="K80" s="17"/>
      <c r="L80" s="17"/>
      <c r="M80" s="17"/>
      <c r="N80" s="17"/>
      <c r="O80" s="17"/>
      <c r="P80" s="17"/>
    </row>
    <row r="81" spans="2:16" x14ac:dyDescent="0.25">
      <c r="B81" s="7" t="str">
        <f>IF(ROWS($B$8:B81)&lt;=($B$2-$A$2),B80+1,"")</f>
        <v/>
      </c>
      <c r="C81" s="17"/>
      <c r="D81" s="16"/>
      <c r="E81" s="16"/>
      <c r="F81" s="32"/>
      <c r="G81" s="32"/>
      <c r="H81" s="17"/>
      <c r="I81" s="17"/>
      <c r="J81" s="17"/>
      <c r="K81" s="17"/>
      <c r="L81" s="17"/>
      <c r="M81" s="17"/>
      <c r="N81" s="17"/>
      <c r="O81" s="17"/>
      <c r="P81" s="17"/>
    </row>
    <row r="82" spans="2:16" x14ac:dyDescent="0.25">
      <c r="B82" s="7" t="str">
        <f>IF(ROWS($B$8:B82)&lt;=($B$2-$A$2),B81+1,"")</f>
        <v/>
      </c>
      <c r="C82" s="17"/>
      <c r="D82" s="16"/>
      <c r="E82" s="16"/>
      <c r="F82" s="32"/>
      <c r="G82" s="32"/>
      <c r="H82" s="17"/>
      <c r="I82" s="17"/>
      <c r="J82" s="17"/>
      <c r="K82" s="17"/>
      <c r="L82" s="17"/>
      <c r="M82" s="17"/>
      <c r="N82" s="17"/>
      <c r="O82" s="17"/>
      <c r="P82" s="17"/>
    </row>
    <row r="83" spans="2:16" x14ac:dyDescent="0.25">
      <c r="B83" s="7" t="str">
        <f>IF(ROWS($B$8:B83)&lt;=($B$2-$A$2),B82+1,"")</f>
        <v/>
      </c>
      <c r="C83" s="17"/>
      <c r="D83" s="16"/>
      <c r="E83" s="16"/>
      <c r="F83" s="32"/>
      <c r="G83" s="32"/>
      <c r="H83" s="17"/>
      <c r="I83" s="17"/>
      <c r="J83" s="17"/>
      <c r="K83" s="17"/>
      <c r="L83" s="17"/>
      <c r="M83" s="17"/>
      <c r="N83" s="17"/>
      <c r="O83" s="17"/>
      <c r="P83" s="17"/>
    </row>
    <row r="84" spans="2:16" x14ac:dyDescent="0.25">
      <c r="B84" s="7" t="str">
        <f>IF(ROWS($B$8:B84)&lt;=($B$2-$A$2),B83+1,"")</f>
        <v/>
      </c>
      <c r="C84" s="17"/>
      <c r="D84" s="16"/>
      <c r="E84" s="16"/>
      <c r="F84" s="32"/>
      <c r="G84" s="32"/>
      <c r="H84" s="17"/>
      <c r="I84" s="17"/>
      <c r="J84" s="17"/>
      <c r="K84" s="17"/>
      <c r="L84" s="17"/>
      <c r="M84" s="17"/>
      <c r="N84" s="17"/>
      <c r="O84" s="17"/>
      <c r="P84" s="17"/>
    </row>
    <row r="85" spans="2:16" x14ac:dyDescent="0.25">
      <c r="B85" s="7" t="str">
        <f>IF(ROWS($B$8:B85)&lt;=($B$2-$A$2),B84+1,"")</f>
        <v/>
      </c>
      <c r="C85" s="17"/>
      <c r="D85" s="16"/>
      <c r="E85" s="16"/>
      <c r="F85" s="32"/>
      <c r="G85" s="32"/>
      <c r="H85" s="17"/>
      <c r="I85" s="17"/>
      <c r="J85" s="17"/>
      <c r="K85" s="17"/>
      <c r="L85" s="17"/>
      <c r="M85" s="17"/>
      <c r="N85" s="17"/>
      <c r="O85" s="17"/>
      <c r="P85" s="17"/>
    </row>
    <row r="86" spans="2:16" x14ac:dyDescent="0.25">
      <c r="B86" s="7" t="str">
        <f>IF(ROWS($B$8:B86)&lt;=($B$2-$A$2),B85+1,"")</f>
        <v/>
      </c>
      <c r="C86" s="17"/>
      <c r="D86" s="16"/>
      <c r="E86" s="16"/>
      <c r="F86" s="32"/>
      <c r="G86" s="32"/>
      <c r="H86" s="17"/>
      <c r="I86" s="17"/>
      <c r="J86" s="17"/>
      <c r="K86" s="17"/>
      <c r="L86" s="17"/>
      <c r="M86" s="17"/>
      <c r="N86" s="17"/>
      <c r="O86" s="17"/>
      <c r="P86" s="17"/>
    </row>
    <row r="87" spans="2:16" x14ac:dyDescent="0.25">
      <c r="B87" s="7" t="str">
        <f>IF(ROWS($B$8:B87)&lt;=($B$2-$A$2),B86+1,"")</f>
        <v/>
      </c>
      <c r="C87" s="17"/>
      <c r="D87" s="16"/>
      <c r="E87" s="16"/>
      <c r="F87" s="32"/>
      <c r="G87" s="32"/>
      <c r="H87" s="17"/>
      <c r="I87" s="17"/>
      <c r="J87" s="17"/>
      <c r="K87" s="17"/>
      <c r="L87" s="17"/>
      <c r="M87" s="17"/>
      <c r="N87" s="17"/>
      <c r="O87" s="17"/>
      <c r="P87" s="17"/>
    </row>
    <row r="88" spans="2:16" x14ac:dyDescent="0.25">
      <c r="B88" s="7" t="str">
        <f>IF(ROWS($B$8:B88)&lt;=($B$2-$A$2),B87+1,"")</f>
        <v/>
      </c>
      <c r="C88" s="17"/>
      <c r="D88" s="16"/>
      <c r="E88" s="16"/>
      <c r="F88" s="32"/>
      <c r="G88" s="32"/>
      <c r="H88" s="17"/>
      <c r="I88" s="17"/>
      <c r="J88" s="17"/>
      <c r="K88" s="17"/>
      <c r="L88" s="17"/>
      <c r="M88" s="17"/>
      <c r="N88" s="17"/>
      <c r="O88" s="17"/>
      <c r="P88" s="17"/>
    </row>
    <row r="89" spans="2:16" x14ac:dyDescent="0.25">
      <c r="B89" s="7" t="str">
        <f>IF(ROWS($B$8:B89)&lt;=($B$2-$A$2),B88+1,"")</f>
        <v/>
      </c>
      <c r="C89" s="17"/>
      <c r="D89" s="16"/>
      <c r="E89" s="16"/>
      <c r="F89" s="32"/>
      <c r="G89" s="32"/>
      <c r="H89" s="17"/>
      <c r="I89" s="17"/>
      <c r="J89" s="17"/>
      <c r="K89" s="17"/>
      <c r="L89" s="17"/>
      <c r="M89" s="17"/>
      <c r="N89" s="17"/>
      <c r="O89" s="17"/>
      <c r="P89" s="17"/>
    </row>
    <row r="90" spans="2:16" x14ac:dyDescent="0.25">
      <c r="B90" s="7" t="str">
        <f>IF(ROWS($B$8:B90)&lt;=($B$2-$A$2),B89+1,"")</f>
        <v/>
      </c>
      <c r="C90" s="17"/>
      <c r="D90" s="16"/>
      <c r="E90" s="16"/>
      <c r="F90" s="32"/>
      <c r="G90" s="32"/>
      <c r="H90" s="17"/>
      <c r="I90" s="17"/>
      <c r="J90" s="17"/>
      <c r="K90" s="17"/>
      <c r="L90" s="17"/>
      <c r="M90" s="17"/>
      <c r="N90" s="17"/>
      <c r="O90" s="17"/>
      <c r="P90" s="17"/>
    </row>
    <row r="91" spans="2:16" x14ac:dyDescent="0.25">
      <c r="B91" s="7" t="str">
        <f>IF(ROWS($B$8:B91)&lt;=($B$2-$A$2),B90+1,"")</f>
        <v/>
      </c>
      <c r="C91" s="17"/>
      <c r="D91" s="16"/>
      <c r="E91" s="16"/>
      <c r="F91" s="32"/>
      <c r="G91" s="32"/>
      <c r="H91" s="17"/>
      <c r="I91" s="17"/>
      <c r="J91" s="17"/>
      <c r="K91" s="17"/>
      <c r="L91" s="17"/>
      <c r="M91" s="17"/>
      <c r="N91" s="17"/>
      <c r="O91" s="17"/>
      <c r="P91" s="17"/>
    </row>
    <row r="92" spans="2:16" x14ac:dyDescent="0.25">
      <c r="B92" s="7" t="str">
        <f>IF(ROWS($B$8:B92)&lt;=($B$2-$A$2),B91+1,"")</f>
        <v/>
      </c>
      <c r="C92" s="17"/>
      <c r="D92" s="16"/>
      <c r="E92" s="16"/>
      <c r="F92" s="32"/>
      <c r="G92" s="32"/>
      <c r="H92" s="17"/>
      <c r="I92" s="17"/>
      <c r="J92" s="17"/>
      <c r="K92" s="17"/>
      <c r="L92" s="17"/>
      <c r="M92" s="17"/>
      <c r="N92" s="17"/>
      <c r="O92" s="17"/>
      <c r="P92" s="17"/>
    </row>
    <row r="93" spans="2:16" x14ac:dyDescent="0.25">
      <c r="B93" s="7" t="str">
        <f>IF(ROWS($B$8:B93)&lt;=($B$2-$A$2),B92+1,"")</f>
        <v/>
      </c>
      <c r="C93" s="17"/>
      <c r="D93" s="16"/>
      <c r="E93" s="16"/>
      <c r="F93" s="32"/>
      <c r="G93" s="32"/>
      <c r="H93" s="17"/>
      <c r="I93" s="17"/>
      <c r="J93" s="17"/>
      <c r="K93" s="17"/>
      <c r="L93" s="17"/>
      <c r="M93" s="17"/>
      <c r="N93" s="17"/>
      <c r="O93" s="17"/>
      <c r="P93" s="17"/>
    </row>
    <row r="94" spans="2:16" x14ac:dyDescent="0.25">
      <c r="B94" s="7" t="str">
        <f>IF(ROWS($B$8:B94)&lt;=($B$2-$A$2),B93+1,"")</f>
        <v/>
      </c>
      <c r="C94" s="17"/>
      <c r="D94" s="16"/>
      <c r="E94" s="16"/>
      <c r="F94" s="32"/>
      <c r="G94" s="32"/>
      <c r="H94" s="17"/>
      <c r="I94" s="17"/>
      <c r="J94" s="17"/>
      <c r="K94" s="17"/>
      <c r="L94" s="17"/>
      <c r="M94" s="17"/>
      <c r="N94" s="17"/>
      <c r="O94" s="17"/>
      <c r="P94" s="17"/>
    </row>
    <row r="95" spans="2:16" x14ac:dyDescent="0.25">
      <c r="B95" s="7" t="str">
        <f>IF(ROWS($B$8:B95)&lt;=($B$2-$A$2),B94+1,"")</f>
        <v/>
      </c>
      <c r="C95" s="17"/>
      <c r="D95" s="16"/>
      <c r="E95" s="16"/>
      <c r="F95" s="32"/>
      <c r="G95" s="32"/>
      <c r="H95" s="17"/>
      <c r="I95" s="17"/>
      <c r="J95" s="17"/>
      <c r="K95" s="17"/>
      <c r="L95" s="17"/>
      <c r="M95" s="17"/>
      <c r="N95" s="17"/>
      <c r="O95" s="17"/>
      <c r="P95" s="17"/>
    </row>
    <row r="96" spans="2:16" x14ac:dyDescent="0.25">
      <c r="B96" s="7" t="str">
        <f>IF(ROWS($B$8:B96)&lt;=($B$2-$A$2),B95+1,"")</f>
        <v/>
      </c>
      <c r="C96" s="17"/>
      <c r="D96" s="16"/>
      <c r="E96" s="16"/>
      <c r="F96" s="32"/>
      <c r="G96" s="32"/>
      <c r="H96" s="17"/>
      <c r="I96" s="17"/>
      <c r="J96" s="17"/>
      <c r="K96" s="17"/>
      <c r="L96" s="17"/>
      <c r="M96" s="17"/>
      <c r="N96" s="17"/>
      <c r="O96" s="17"/>
      <c r="P96" s="17"/>
    </row>
    <row r="97" spans="2:16" x14ac:dyDescent="0.25">
      <c r="B97" s="7" t="str">
        <f>IF(ROWS($B$8:B97)&lt;=($B$2-$A$2),B96+1,"")</f>
        <v/>
      </c>
      <c r="C97" s="17"/>
      <c r="D97" s="16"/>
      <c r="E97" s="16"/>
      <c r="F97" s="32"/>
      <c r="G97" s="32"/>
      <c r="H97" s="17"/>
      <c r="I97" s="17"/>
      <c r="J97" s="17"/>
      <c r="K97" s="17"/>
      <c r="L97" s="17"/>
      <c r="M97" s="17"/>
      <c r="N97" s="17"/>
      <c r="O97" s="17"/>
      <c r="P97" s="17"/>
    </row>
    <row r="98" spans="2:16" x14ac:dyDescent="0.25">
      <c r="B98" s="7" t="str">
        <f>IF(ROWS($B$8:B98)&lt;=($B$2-$A$2),B97+1,"")</f>
        <v/>
      </c>
      <c r="C98" s="17"/>
      <c r="D98" s="16"/>
      <c r="E98" s="16"/>
      <c r="F98" s="32"/>
      <c r="G98" s="32"/>
      <c r="H98" s="17"/>
      <c r="I98" s="17"/>
      <c r="J98" s="17"/>
      <c r="K98" s="17"/>
      <c r="L98" s="17"/>
      <c r="M98" s="17"/>
      <c r="N98" s="17"/>
      <c r="O98" s="17"/>
      <c r="P98" s="17"/>
    </row>
    <row r="99" spans="2:16" x14ac:dyDescent="0.25">
      <c r="B99" s="7" t="str">
        <f>IF(ROWS($B$8:B99)&lt;=($B$2-$A$2),B98+1,"")</f>
        <v/>
      </c>
      <c r="C99" s="17"/>
      <c r="D99" s="16"/>
      <c r="E99" s="16"/>
      <c r="F99" s="32"/>
      <c r="G99" s="32"/>
      <c r="H99" s="17"/>
      <c r="I99" s="17"/>
      <c r="J99" s="17"/>
      <c r="K99" s="17"/>
      <c r="L99" s="17"/>
      <c r="M99" s="17"/>
      <c r="N99" s="17"/>
      <c r="O99" s="17"/>
      <c r="P99" s="17"/>
    </row>
    <row r="100" spans="2:16" x14ac:dyDescent="0.25">
      <c r="B100" s="7" t="str">
        <f>IF(ROWS($B$8:B100)&lt;=($B$2-$A$2),B99+1,"")</f>
        <v/>
      </c>
      <c r="C100" s="17"/>
      <c r="D100" s="16"/>
      <c r="E100" s="16"/>
      <c r="F100" s="32"/>
      <c r="G100" s="32"/>
      <c r="H100" s="17"/>
      <c r="I100" s="17"/>
      <c r="J100" s="17"/>
      <c r="K100" s="17"/>
      <c r="L100" s="17"/>
      <c r="M100" s="17"/>
      <c r="N100" s="17"/>
      <c r="O100" s="17"/>
      <c r="P100" s="17"/>
    </row>
    <row r="101" spans="2:16" x14ac:dyDescent="0.25">
      <c r="B101" s="7" t="str">
        <f>IF(ROWS($B$8:B101)&lt;=($B$2-$A$2),B100+1,"")</f>
        <v/>
      </c>
      <c r="C101" s="17"/>
      <c r="D101" s="16"/>
      <c r="E101" s="16"/>
      <c r="F101" s="32"/>
      <c r="G101" s="32"/>
      <c r="H101" s="17"/>
      <c r="I101" s="17"/>
      <c r="J101" s="17"/>
      <c r="K101" s="17"/>
      <c r="L101" s="17"/>
      <c r="M101" s="17"/>
      <c r="N101" s="17"/>
      <c r="O101" s="17"/>
      <c r="P101" s="17"/>
    </row>
    <row r="102" spans="2:16" x14ac:dyDescent="0.25">
      <c r="B102" s="7" t="str">
        <f>IF(ROWS($B$8:B102)&lt;=($B$2-$A$2),B101+1,"")</f>
        <v/>
      </c>
      <c r="C102" s="17"/>
      <c r="D102" s="16"/>
      <c r="E102" s="16"/>
      <c r="F102" s="32"/>
      <c r="G102" s="32"/>
      <c r="H102" s="17"/>
      <c r="I102" s="17"/>
      <c r="J102" s="17"/>
      <c r="K102" s="17"/>
      <c r="L102" s="17"/>
      <c r="M102" s="17"/>
      <c r="N102" s="17"/>
      <c r="O102" s="17"/>
      <c r="P102" s="17"/>
    </row>
    <row r="103" spans="2:16" x14ac:dyDescent="0.25">
      <c r="B103" s="7" t="str">
        <f>IF(ROWS($B$8:B103)&lt;=($B$2-$A$2),B102+1,"")</f>
        <v/>
      </c>
      <c r="C103" s="17"/>
      <c r="D103" s="16"/>
      <c r="E103" s="16"/>
      <c r="F103" s="32"/>
      <c r="G103" s="32"/>
      <c r="H103" s="17"/>
      <c r="I103" s="17"/>
      <c r="J103" s="17"/>
      <c r="K103" s="17"/>
      <c r="L103" s="17"/>
      <c r="M103" s="17"/>
      <c r="N103" s="17"/>
      <c r="O103" s="17"/>
      <c r="P103" s="17"/>
    </row>
    <row r="104" spans="2:16" x14ac:dyDescent="0.25">
      <c r="B104" s="7" t="str">
        <f>IF(ROWS($B$8:B104)&lt;=($B$2-$A$2),B103+1,"")</f>
        <v/>
      </c>
      <c r="C104" s="17"/>
      <c r="D104" s="16"/>
      <c r="E104" s="16"/>
      <c r="F104" s="32"/>
      <c r="G104" s="32"/>
      <c r="H104" s="17"/>
      <c r="I104" s="17"/>
      <c r="J104" s="17"/>
      <c r="K104" s="17"/>
      <c r="L104" s="17"/>
      <c r="M104" s="17"/>
      <c r="N104" s="17"/>
      <c r="O104" s="17"/>
      <c r="P104" s="17"/>
    </row>
    <row r="105" spans="2:16" x14ac:dyDescent="0.25">
      <c r="B105" s="7" t="str">
        <f>IF(ROWS($B$8:B105)&lt;=($B$2-$A$2),B104+1,"")</f>
        <v/>
      </c>
      <c r="C105" s="17"/>
      <c r="D105" s="16"/>
      <c r="E105" s="16"/>
      <c r="F105" s="32"/>
      <c r="G105" s="32"/>
      <c r="H105" s="17"/>
      <c r="I105" s="17"/>
      <c r="J105" s="17"/>
      <c r="K105" s="17"/>
      <c r="L105" s="17"/>
      <c r="M105" s="17"/>
      <c r="N105" s="17"/>
      <c r="O105" s="17"/>
      <c r="P105" s="17"/>
    </row>
    <row r="106" spans="2:16" x14ac:dyDescent="0.25">
      <c r="B106" s="7" t="str">
        <f>IF(ROWS($B$8:B106)&lt;=($B$2-$A$2),B105+1,"")</f>
        <v/>
      </c>
      <c r="C106" s="17"/>
      <c r="D106" s="16"/>
      <c r="E106" s="16"/>
      <c r="F106" s="32"/>
      <c r="G106" s="32"/>
      <c r="H106" s="17"/>
      <c r="I106" s="17"/>
      <c r="J106" s="17"/>
      <c r="K106" s="17"/>
      <c r="L106" s="17"/>
      <c r="M106" s="17"/>
      <c r="N106" s="17"/>
      <c r="O106" s="17"/>
      <c r="P106" s="17"/>
    </row>
    <row r="107" spans="2:16" x14ac:dyDescent="0.25">
      <c r="B107" s="7" t="str">
        <f>IF(ROWS($B$8:B107)&lt;=($B$2-$A$2),B106+1,"")</f>
        <v/>
      </c>
      <c r="C107" s="17"/>
      <c r="D107" s="16"/>
      <c r="E107" s="16"/>
      <c r="F107" s="32"/>
      <c r="G107" s="32"/>
      <c r="H107" s="17"/>
      <c r="I107" s="17"/>
      <c r="J107" s="17"/>
      <c r="K107" s="17"/>
      <c r="L107" s="17"/>
      <c r="M107" s="17"/>
      <c r="N107" s="17"/>
      <c r="O107" s="17"/>
      <c r="P107" s="17"/>
    </row>
    <row r="108" spans="2:16" x14ac:dyDescent="0.25">
      <c r="B108" s="7" t="str">
        <f>IF(ROWS($B$8:B108)&lt;=($B$2-$A$2),B107+1,"")</f>
        <v/>
      </c>
      <c r="C108" s="17"/>
      <c r="D108" s="16"/>
      <c r="E108" s="16"/>
      <c r="F108" s="32"/>
      <c r="G108" s="32"/>
      <c r="H108" s="17"/>
      <c r="I108" s="17"/>
      <c r="J108" s="17"/>
      <c r="K108" s="17"/>
      <c r="L108" s="17"/>
      <c r="M108" s="17"/>
      <c r="N108" s="17"/>
      <c r="O108" s="17"/>
      <c r="P108" s="17"/>
    </row>
    <row r="109" spans="2:16" x14ac:dyDescent="0.25">
      <c r="B109" s="7" t="str">
        <f>IF(ROWS($B$8:B109)&lt;=($B$2-$A$2),B108+1,"")</f>
        <v/>
      </c>
      <c r="C109" s="17"/>
      <c r="D109" s="16"/>
      <c r="E109" s="16"/>
      <c r="F109" s="32"/>
      <c r="G109" s="32"/>
      <c r="H109" s="17"/>
      <c r="I109" s="17"/>
      <c r="J109" s="17"/>
      <c r="K109" s="17"/>
      <c r="L109" s="17"/>
      <c r="M109" s="17"/>
      <c r="N109" s="17"/>
      <c r="O109" s="17"/>
      <c r="P109" s="17"/>
    </row>
    <row r="110" spans="2:16" x14ac:dyDescent="0.25">
      <c r="B110" s="7" t="str">
        <f>IF(ROWS($B$8:B110)&lt;=($B$2-$A$2),B109+1,"")</f>
        <v/>
      </c>
      <c r="C110" s="17"/>
      <c r="D110" s="16"/>
      <c r="E110" s="16"/>
      <c r="F110" s="32"/>
      <c r="G110" s="32"/>
      <c r="H110" s="17"/>
      <c r="I110" s="17"/>
      <c r="J110" s="17"/>
      <c r="K110" s="17"/>
      <c r="L110" s="17"/>
      <c r="M110" s="17"/>
      <c r="N110" s="17"/>
      <c r="O110" s="17"/>
      <c r="P110" s="17"/>
    </row>
    <row r="111" spans="2:16" x14ac:dyDescent="0.25">
      <c r="B111" s="7" t="str">
        <f>IF(ROWS($B$8:B111)&lt;=($B$2-$A$2),B110+1,"")</f>
        <v/>
      </c>
      <c r="C111" s="17"/>
      <c r="D111" s="16"/>
      <c r="E111" s="16"/>
      <c r="F111" s="32"/>
      <c r="G111" s="32"/>
      <c r="H111" s="17"/>
      <c r="I111" s="17"/>
      <c r="J111" s="17"/>
      <c r="K111" s="17"/>
      <c r="L111" s="17"/>
      <c r="M111" s="17"/>
      <c r="N111" s="17"/>
      <c r="O111" s="17"/>
      <c r="P111" s="17"/>
    </row>
    <row r="112" spans="2:16" x14ac:dyDescent="0.25">
      <c r="B112" s="7" t="str">
        <f>IF(ROWS($B$8:B112)&lt;=($B$2-$A$2),B111+1,"")</f>
        <v/>
      </c>
      <c r="C112" s="17"/>
      <c r="D112" s="16"/>
      <c r="E112" s="16"/>
      <c r="F112" s="32"/>
      <c r="G112" s="32"/>
      <c r="H112" s="17"/>
      <c r="I112" s="17"/>
      <c r="J112" s="17"/>
      <c r="K112" s="17"/>
      <c r="L112" s="17"/>
      <c r="M112" s="17"/>
      <c r="N112" s="17"/>
      <c r="O112" s="17"/>
      <c r="P112" s="17"/>
    </row>
    <row r="113" spans="2:16" x14ac:dyDescent="0.25">
      <c r="B113" s="7" t="str">
        <f>IF(ROWS($B$8:B113)&lt;=($B$2-$A$2),B112+1,"")</f>
        <v/>
      </c>
      <c r="C113" s="17"/>
      <c r="D113" s="16"/>
      <c r="E113" s="16"/>
      <c r="F113" s="32"/>
      <c r="G113" s="32"/>
      <c r="H113" s="17"/>
      <c r="I113" s="17"/>
      <c r="J113" s="17"/>
      <c r="K113" s="17"/>
      <c r="L113" s="17"/>
      <c r="M113" s="17"/>
      <c r="N113" s="17"/>
      <c r="O113" s="17"/>
      <c r="P113" s="17"/>
    </row>
    <row r="114" spans="2:16" x14ac:dyDescent="0.25">
      <c r="B114" s="7" t="str">
        <f>IF(ROWS($B$8:B114)&lt;=($B$2-$A$2),B113+1,"")</f>
        <v/>
      </c>
      <c r="C114" s="17"/>
      <c r="D114" s="16"/>
      <c r="E114" s="16"/>
      <c r="F114" s="32"/>
      <c r="G114" s="32"/>
      <c r="H114" s="17"/>
      <c r="I114" s="17"/>
      <c r="J114" s="17"/>
      <c r="K114" s="17"/>
      <c r="L114" s="17"/>
      <c r="M114" s="17"/>
      <c r="N114" s="17"/>
      <c r="O114" s="17"/>
      <c r="P114" s="17"/>
    </row>
    <row r="115" spans="2:16" x14ac:dyDescent="0.25">
      <c r="B115" s="7" t="str">
        <f>IF(ROWS($B$8:B115)&lt;=($B$2-$A$2),B114+1,"")</f>
        <v/>
      </c>
      <c r="C115" s="17"/>
      <c r="D115" s="16"/>
      <c r="E115" s="16"/>
      <c r="F115" s="32"/>
      <c r="G115" s="32"/>
      <c r="H115" s="17"/>
      <c r="I115" s="17"/>
      <c r="J115" s="17"/>
      <c r="K115" s="17"/>
      <c r="L115" s="17"/>
      <c r="M115" s="17"/>
      <c r="N115" s="17"/>
      <c r="O115" s="17"/>
      <c r="P115" s="17"/>
    </row>
    <row r="116" spans="2:16" x14ac:dyDescent="0.25">
      <c r="B116" s="7" t="str">
        <f>IF(ROWS($B$8:B116)&lt;=($B$2-$A$2),B115+1,"")</f>
        <v/>
      </c>
      <c r="C116" s="17"/>
      <c r="D116" s="16"/>
      <c r="E116" s="16"/>
      <c r="F116" s="32"/>
      <c r="G116" s="32"/>
      <c r="H116" s="17"/>
      <c r="I116" s="17"/>
      <c r="J116" s="17"/>
      <c r="K116" s="17"/>
      <c r="L116" s="17"/>
      <c r="M116" s="17"/>
      <c r="N116" s="17"/>
      <c r="O116" s="17"/>
      <c r="P116" s="17"/>
    </row>
    <row r="117" spans="2:16" x14ac:dyDescent="0.25">
      <c r="B117" s="7" t="str">
        <f>IF(ROWS($B$8:B117)&lt;=($B$2-$A$2),B116+1,"")</f>
        <v/>
      </c>
      <c r="C117" s="17"/>
      <c r="D117" s="16"/>
      <c r="E117" s="16"/>
      <c r="F117" s="32"/>
      <c r="G117" s="32"/>
      <c r="H117" s="17"/>
      <c r="I117" s="17"/>
      <c r="J117" s="17"/>
      <c r="K117" s="17"/>
      <c r="L117" s="17"/>
      <c r="M117" s="17"/>
      <c r="N117" s="17"/>
      <c r="O117" s="17"/>
      <c r="P117" s="17"/>
    </row>
    <row r="118" spans="2:16" x14ac:dyDescent="0.25">
      <c r="B118" s="7" t="str">
        <f>IF(ROWS($B$8:B118)&lt;=($B$2-$A$2),B117+1,"")</f>
        <v/>
      </c>
      <c r="C118" s="17"/>
      <c r="D118" s="16"/>
      <c r="E118" s="16"/>
      <c r="F118" s="32"/>
      <c r="G118" s="32"/>
      <c r="H118" s="17"/>
      <c r="I118" s="17"/>
      <c r="J118" s="17"/>
      <c r="K118" s="17"/>
      <c r="L118" s="17"/>
      <c r="M118" s="17"/>
      <c r="N118" s="17"/>
      <c r="O118" s="17"/>
      <c r="P118" s="17"/>
    </row>
    <row r="119" spans="2:16" x14ac:dyDescent="0.25">
      <c r="B119" s="7" t="str">
        <f>IF(ROWS($B$8:B119)&lt;=($B$2-$A$2),B118+1,"")</f>
        <v/>
      </c>
      <c r="C119" s="17"/>
      <c r="D119" s="16"/>
      <c r="E119" s="16"/>
      <c r="F119" s="32"/>
      <c r="G119" s="32"/>
      <c r="H119" s="17"/>
      <c r="I119" s="17"/>
      <c r="J119" s="17"/>
      <c r="K119" s="17"/>
      <c r="L119" s="17"/>
      <c r="M119" s="17"/>
      <c r="N119" s="17"/>
      <c r="O119" s="17"/>
      <c r="P119" s="17"/>
    </row>
    <row r="120" spans="2:16" x14ac:dyDescent="0.25">
      <c r="B120" s="7" t="str">
        <f>IF(ROWS($B$8:B120)&lt;=($B$2-$A$2),B119+1,"")</f>
        <v/>
      </c>
      <c r="C120" s="17"/>
      <c r="D120" s="16"/>
      <c r="E120" s="16"/>
      <c r="F120" s="32"/>
      <c r="G120" s="32"/>
      <c r="H120" s="17"/>
      <c r="I120" s="17"/>
      <c r="J120" s="17"/>
      <c r="K120" s="17"/>
      <c r="L120" s="17"/>
      <c r="M120" s="17"/>
      <c r="N120" s="17"/>
      <c r="O120" s="17"/>
      <c r="P120" s="17"/>
    </row>
    <row r="121" spans="2:16" x14ac:dyDescent="0.25">
      <c r="B121" s="7" t="str">
        <f>IF(ROWS($B$8:B121)&lt;=($B$2-$A$2),B120+1,"")</f>
        <v/>
      </c>
      <c r="C121" s="17"/>
      <c r="D121" s="16"/>
      <c r="E121" s="16"/>
      <c r="F121" s="32"/>
      <c r="G121" s="32"/>
      <c r="H121" s="17"/>
      <c r="I121" s="17"/>
      <c r="J121" s="17"/>
      <c r="K121" s="17"/>
      <c r="L121" s="17"/>
      <c r="M121" s="17"/>
      <c r="N121" s="17"/>
      <c r="O121" s="17"/>
      <c r="P121" s="17"/>
    </row>
    <row r="122" spans="2:16" x14ac:dyDescent="0.25">
      <c r="B122" s="7" t="str">
        <f>IF(ROWS($B$8:B122)&lt;=($B$2-$A$2),B121+1,"")</f>
        <v/>
      </c>
      <c r="C122" s="17"/>
      <c r="D122" s="16"/>
      <c r="E122" s="16"/>
      <c r="F122" s="32"/>
      <c r="G122" s="32"/>
      <c r="H122" s="17"/>
      <c r="I122" s="17"/>
      <c r="J122" s="17"/>
      <c r="K122" s="17"/>
      <c r="L122" s="17"/>
      <c r="M122" s="17"/>
      <c r="N122" s="17"/>
      <c r="O122" s="17"/>
      <c r="P122" s="17"/>
    </row>
    <row r="123" spans="2:16" x14ac:dyDescent="0.25">
      <c r="B123" s="7" t="str">
        <f>IF(ROWS($B$8:B123)&lt;=($B$2-$A$2),B122+1,"")</f>
        <v/>
      </c>
      <c r="C123" s="17"/>
      <c r="D123" s="16"/>
      <c r="E123" s="16"/>
      <c r="F123" s="32"/>
      <c r="G123" s="32"/>
      <c r="H123" s="17"/>
      <c r="I123" s="17"/>
      <c r="J123" s="17"/>
      <c r="K123" s="17"/>
      <c r="L123" s="17"/>
      <c r="M123" s="17"/>
      <c r="N123" s="17"/>
      <c r="O123" s="17"/>
      <c r="P123" s="17"/>
    </row>
    <row r="124" spans="2:16" x14ac:dyDescent="0.25">
      <c r="B124" s="7" t="str">
        <f>IF(ROWS($B$8:B124)&lt;=($B$2-$A$2),B123+1,"")</f>
        <v/>
      </c>
      <c r="C124" s="17"/>
      <c r="D124" s="16"/>
      <c r="E124" s="16"/>
      <c r="F124" s="32"/>
      <c r="G124" s="32"/>
      <c r="H124" s="17"/>
      <c r="I124" s="17"/>
      <c r="J124" s="17"/>
      <c r="K124" s="17"/>
      <c r="L124" s="17"/>
      <c r="M124" s="17"/>
      <c r="N124" s="17"/>
      <c r="O124" s="17"/>
      <c r="P124" s="17"/>
    </row>
    <row r="125" spans="2:16" x14ac:dyDescent="0.25">
      <c r="B125" s="7" t="str">
        <f>IF(ROWS($B$8:B125)&lt;=($B$2-$A$2),B124+1,"")</f>
        <v/>
      </c>
      <c r="C125" s="17"/>
      <c r="D125" s="16"/>
      <c r="E125" s="16"/>
      <c r="F125" s="32"/>
      <c r="G125" s="32"/>
      <c r="H125" s="17"/>
      <c r="I125" s="17"/>
      <c r="J125" s="17"/>
      <c r="K125" s="17"/>
      <c r="L125" s="17"/>
      <c r="M125" s="17"/>
      <c r="N125" s="17"/>
      <c r="O125" s="17"/>
      <c r="P125" s="17"/>
    </row>
    <row r="126" spans="2:16" x14ac:dyDescent="0.25">
      <c r="B126" s="7" t="str">
        <f>IF(ROWS($B$8:B126)&lt;=($B$2-$A$2),B125+1,"")</f>
        <v/>
      </c>
      <c r="C126" s="17"/>
      <c r="D126" s="16"/>
      <c r="E126" s="16"/>
      <c r="F126" s="32"/>
      <c r="G126" s="32"/>
      <c r="H126" s="17"/>
      <c r="I126" s="17"/>
      <c r="J126" s="17"/>
      <c r="K126" s="17"/>
      <c r="L126" s="17"/>
      <c r="M126" s="17"/>
      <c r="N126" s="17"/>
      <c r="O126" s="17"/>
      <c r="P126" s="17"/>
    </row>
    <row r="127" spans="2:16" x14ac:dyDescent="0.25">
      <c r="B127" s="7" t="str">
        <f>IF(ROWS($B$8:B127)&lt;=($B$2-$A$2),B126+1,"")</f>
        <v/>
      </c>
      <c r="C127" s="17"/>
      <c r="D127" s="16"/>
      <c r="E127" s="16"/>
      <c r="F127" s="32"/>
      <c r="G127" s="32"/>
      <c r="H127" s="17"/>
      <c r="I127" s="17"/>
      <c r="J127" s="17"/>
      <c r="K127" s="17"/>
      <c r="L127" s="17"/>
      <c r="M127" s="17"/>
      <c r="N127" s="17"/>
      <c r="O127" s="17"/>
      <c r="P127" s="17"/>
    </row>
    <row r="128" spans="2:16" x14ac:dyDescent="0.25">
      <c r="B128" s="7" t="str">
        <f>IF(ROWS($B$8:B128)&lt;=($B$2-$A$2),B127+1,"")</f>
        <v/>
      </c>
      <c r="C128" s="17"/>
      <c r="D128" s="16"/>
      <c r="E128" s="16"/>
      <c r="F128" s="32"/>
      <c r="G128" s="32"/>
      <c r="H128" s="17"/>
      <c r="I128" s="17"/>
      <c r="J128" s="17"/>
      <c r="K128" s="17"/>
      <c r="L128" s="17"/>
      <c r="M128" s="17"/>
      <c r="N128" s="17"/>
      <c r="O128" s="17"/>
      <c r="P128" s="17"/>
    </row>
    <row r="129" spans="2:16" x14ac:dyDescent="0.25">
      <c r="B129" s="7" t="str">
        <f>IF(ROWS($B$8:B129)&lt;=($B$2-$A$2),B128+1,"")</f>
        <v/>
      </c>
      <c r="C129" s="17"/>
      <c r="D129" s="16"/>
      <c r="E129" s="16"/>
      <c r="F129" s="32"/>
      <c r="G129" s="32"/>
      <c r="H129" s="17"/>
      <c r="I129" s="17"/>
      <c r="J129" s="17"/>
      <c r="K129" s="17"/>
      <c r="L129" s="17"/>
      <c r="M129" s="17"/>
      <c r="N129" s="17"/>
      <c r="O129" s="17"/>
      <c r="P129" s="17"/>
    </row>
    <row r="130" spans="2:16" x14ac:dyDescent="0.25">
      <c r="B130" s="7" t="str">
        <f>IF(ROWS($B$8:B130)&lt;=($B$2-$A$2),B129+1,"")</f>
        <v/>
      </c>
      <c r="C130" s="17"/>
      <c r="D130" s="16"/>
      <c r="E130" s="16"/>
      <c r="F130" s="32"/>
      <c r="G130" s="32"/>
      <c r="H130" s="17"/>
      <c r="I130" s="17"/>
      <c r="J130" s="17"/>
      <c r="K130" s="17"/>
      <c r="L130" s="17"/>
      <c r="M130" s="17"/>
      <c r="N130" s="17"/>
      <c r="O130" s="17"/>
      <c r="P130" s="17"/>
    </row>
    <row r="131" spans="2:16" x14ac:dyDescent="0.25">
      <c r="B131" s="7" t="str">
        <f>IF(ROWS($B$8:B131)&lt;=($B$2-$A$2),B130+1,"")</f>
        <v/>
      </c>
      <c r="C131" s="17"/>
      <c r="D131" s="16"/>
      <c r="E131" s="16"/>
      <c r="F131" s="32"/>
      <c r="G131" s="32"/>
      <c r="H131" s="17"/>
      <c r="I131" s="17"/>
      <c r="J131" s="17"/>
      <c r="K131" s="17"/>
      <c r="L131" s="17"/>
      <c r="M131" s="17"/>
      <c r="N131" s="17"/>
      <c r="O131" s="17"/>
      <c r="P131" s="17"/>
    </row>
    <row r="132" spans="2:16" x14ac:dyDescent="0.25">
      <c r="B132" s="7" t="str">
        <f>IF(ROWS($B$8:B132)&lt;=($B$2-$A$2),B131+1,"")</f>
        <v/>
      </c>
      <c r="C132" s="17"/>
      <c r="D132" s="16"/>
      <c r="E132" s="16"/>
      <c r="F132" s="32"/>
      <c r="G132" s="32"/>
      <c r="H132" s="17"/>
      <c r="I132" s="17"/>
      <c r="J132" s="17"/>
      <c r="K132" s="17"/>
      <c r="L132" s="17"/>
      <c r="M132" s="17"/>
      <c r="N132" s="17"/>
      <c r="O132" s="17"/>
      <c r="P132" s="17"/>
    </row>
    <row r="133" spans="2:16" x14ac:dyDescent="0.25">
      <c r="B133" s="7" t="str">
        <f>IF(ROWS($B$8:B133)&lt;=($B$2-$A$2),B132+1,"")</f>
        <v/>
      </c>
      <c r="C133" s="17"/>
      <c r="D133" s="16"/>
      <c r="E133" s="16"/>
      <c r="F133" s="32"/>
      <c r="G133" s="32"/>
      <c r="H133" s="17"/>
      <c r="I133" s="17"/>
      <c r="J133" s="17"/>
      <c r="K133" s="17"/>
      <c r="L133" s="17"/>
      <c r="M133" s="17"/>
      <c r="N133" s="17"/>
      <c r="O133" s="17"/>
      <c r="P133" s="17"/>
    </row>
    <row r="134" spans="2:16" x14ac:dyDescent="0.25">
      <c r="B134" s="7" t="str">
        <f>IF(ROWS($B$8:B134)&lt;=($B$2-$A$2),B133+1,"")</f>
        <v/>
      </c>
      <c r="C134" s="17"/>
      <c r="D134" s="16"/>
      <c r="E134" s="16"/>
      <c r="F134" s="32"/>
      <c r="G134" s="32"/>
      <c r="H134" s="17"/>
      <c r="I134" s="17"/>
      <c r="J134" s="17"/>
      <c r="K134" s="17"/>
      <c r="L134" s="17"/>
      <c r="M134" s="17"/>
      <c r="N134" s="17"/>
      <c r="O134" s="17"/>
      <c r="P134" s="17"/>
    </row>
    <row r="135" spans="2:16" x14ac:dyDescent="0.25">
      <c r="B135" s="7" t="str">
        <f>IF(ROWS($B$8:B135)&lt;=($B$2-$A$2),B134+1,"")</f>
        <v/>
      </c>
      <c r="C135" s="17"/>
      <c r="D135" s="16"/>
      <c r="E135" s="16"/>
      <c r="F135" s="32"/>
      <c r="G135" s="32"/>
      <c r="H135" s="17"/>
      <c r="I135" s="17"/>
      <c r="J135" s="17"/>
      <c r="K135" s="17"/>
      <c r="L135" s="17"/>
      <c r="M135" s="17"/>
      <c r="N135" s="17"/>
      <c r="O135" s="17"/>
      <c r="P135" s="17"/>
    </row>
    <row r="136" spans="2:16" x14ac:dyDescent="0.25">
      <c r="B136" s="7" t="str">
        <f>IF(ROWS($B$8:B136)&lt;=($B$2-$A$2),B135+1,"")</f>
        <v/>
      </c>
      <c r="C136" s="17"/>
      <c r="D136" s="16"/>
      <c r="E136" s="16"/>
      <c r="F136" s="32"/>
      <c r="G136" s="32"/>
      <c r="H136" s="17"/>
      <c r="I136" s="17"/>
      <c r="J136" s="17"/>
      <c r="K136" s="17"/>
      <c r="L136" s="17"/>
      <c r="M136" s="17"/>
      <c r="N136" s="17"/>
      <c r="O136" s="17"/>
      <c r="P136" s="17"/>
    </row>
    <row r="137" spans="2:16" x14ac:dyDescent="0.25">
      <c r="B137" s="7" t="str">
        <f>IF(ROWS($B$8:B137)&lt;=($B$2-$A$2),B136+1,"")</f>
        <v/>
      </c>
      <c r="C137" s="17"/>
      <c r="D137" s="16"/>
      <c r="E137" s="16"/>
      <c r="F137" s="32"/>
      <c r="G137" s="32"/>
      <c r="H137" s="17"/>
      <c r="I137" s="17"/>
      <c r="J137" s="17"/>
      <c r="K137" s="17"/>
      <c r="L137" s="17"/>
      <c r="M137" s="17"/>
      <c r="N137" s="17"/>
      <c r="O137" s="17"/>
      <c r="P137" s="17"/>
    </row>
    <row r="138" spans="2:16" x14ac:dyDescent="0.25">
      <c r="B138" s="7" t="str">
        <f>IF(ROWS($B$8:B138)&lt;=($B$2-$A$2),B137+1,"")</f>
        <v/>
      </c>
      <c r="C138" s="17"/>
      <c r="D138" s="16"/>
      <c r="E138" s="16"/>
      <c r="F138" s="32"/>
      <c r="G138" s="32"/>
      <c r="H138" s="17"/>
      <c r="I138" s="17"/>
      <c r="J138" s="17"/>
      <c r="K138" s="17"/>
      <c r="L138" s="17"/>
      <c r="M138" s="17"/>
      <c r="N138" s="17"/>
      <c r="O138" s="17"/>
      <c r="P138" s="17"/>
    </row>
    <row r="139" spans="2:16" x14ac:dyDescent="0.25">
      <c r="B139" s="7" t="str">
        <f>IF(ROWS($B$8:B139)&lt;=($B$2-$A$2),B138+1,"")</f>
        <v/>
      </c>
      <c r="C139" s="17"/>
      <c r="D139" s="16"/>
      <c r="E139" s="16"/>
      <c r="F139" s="32"/>
      <c r="G139" s="32"/>
      <c r="H139" s="17"/>
      <c r="I139" s="17"/>
      <c r="J139" s="17"/>
      <c r="K139" s="17"/>
      <c r="L139" s="17"/>
      <c r="M139" s="17"/>
      <c r="N139" s="17"/>
      <c r="O139" s="17"/>
      <c r="P139" s="17"/>
    </row>
    <row r="140" spans="2:16" x14ac:dyDescent="0.25">
      <c r="B140" s="7" t="str">
        <f>IF(ROWS($B$8:B140)&lt;=($B$2-$A$2),B139+1,"")</f>
        <v/>
      </c>
      <c r="C140" s="17"/>
      <c r="D140" s="16"/>
      <c r="E140" s="16"/>
      <c r="F140" s="32"/>
      <c r="G140" s="32"/>
      <c r="H140" s="17"/>
      <c r="I140" s="17"/>
      <c r="J140" s="17"/>
      <c r="K140" s="17"/>
      <c r="L140" s="17"/>
      <c r="M140" s="17"/>
      <c r="N140" s="17"/>
      <c r="O140" s="17"/>
      <c r="P140" s="17"/>
    </row>
    <row r="141" spans="2:16" x14ac:dyDescent="0.25">
      <c r="B141" s="7" t="str">
        <f>IF(ROWS($B$8:B141)&lt;=($B$2-$A$2),B140+1,"")</f>
        <v/>
      </c>
      <c r="C141" s="17"/>
      <c r="D141" s="16"/>
      <c r="E141" s="16"/>
      <c r="F141" s="32"/>
      <c r="G141" s="32"/>
      <c r="H141" s="17"/>
      <c r="I141" s="17"/>
      <c r="J141" s="17"/>
      <c r="K141" s="17"/>
      <c r="L141" s="17"/>
      <c r="M141" s="17"/>
      <c r="N141" s="17"/>
      <c r="O141" s="17"/>
      <c r="P141" s="17"/>
    </row>
    <row r="142" spans="2:16" x14ac:dyDescent="0.25">
      <c r="B142" s="7" t="str">
        <f>IF(ROWS($B$8:B142)&lt;=($B$2-$A$2),B141+1,"")</f>
        <v/>
      </c>
      <c r="C142" s="17"/>
      <c r="D142" s="16"/>
      <c r="E142" s="16"/>
      <c r="F142" s="32"/>
      <c r="G142" s="32"/>
      <c r="H142" s="17"/>
      <c r="I142" s="17"/>
      <c r="J142" s="17"/>
      <c r="K142" s="17"/>
      <c r="L142" s="17"/>
      <c r="M142" s="17"/>
      <c r="N142" s="17"/>
      <c r="O142" s="17"/>
      <c r="P142" s="17"/>
    </row>
    <row r="143" spans="2:16" x14ac:dyDescent="0.25">
      <c r="B143" s="7" t="str">
        <f>IF(ROWS($B$8:B143)&lt;=($B$2-$A$2),B142+1,"")</f>
        <v/>
      </c>
      <c r="C143" s="17"/>
      <c r="D143" s="16"/>
      <c r="E143" s="16"/>
      <c r="F143" s="32"/>
      <c r="G143" s="32"/>
      <c r="H143" s="17"/>
      <c r="I143" s="17"/>
      <c r="J143" s="17"/>
      <c r="K143" s="17"/>
      <c r="L143" s="17"/>
      <c r="M143" s="17"/>
      <c r="N143" s="17"/>
      <c r="O143" s="17"/>
      <c r="P143" s="17"/>
    </row>
    <row r="144" spans="2:16" x14ac:dyDescent="0.25">
      <c r="B144" s="7" t="str">
        <f>IF(ROWS($B$8:B144)&lt;=($B$2-$A$2),B143+1,"")</f>
        <v/>
      </c>
      <c r="C144" s="17"/>
      <c r="D144" s="16"/>
      <c r="E144" s="16"/>
      <c r="F144" s="32"/>
      <c r="G144" s="32"/>
      <c r="H144" s="17"/>
      <c r="I144" s="17"/>
      <c r="J144" s="17"/>
      <c r="K144" s="17"/>
      <c r="L144" s="17"/>
      <c r="M144" s="17"/>
      <c r="N144" s="17"/>
      <c r="O144" s="17"/>
      <c r="P144" s="17"/>
    </row>
    <row r="145" spans="2:16" x14ac:dyDescent="0.25">
      <c r="B145" s="7" t="str">
        <f>IF(ROWS($B$8:B145)&lt;=($B$2-$A$2),B144+1,"")</f>
        <v/>
      </c>
      <c r="C145" s="17"/>
      <c r="D145" s="16"/>
      <c r="E145" s="16"/>
      <c r="F145" s="32"/>
      <c r="G145" s="32"/>
      <c r="H145" s="17"/>
      <c r="I145" s="17"/>
      <c r="J145" s="17"/>
      <c r="K145" s="17"/>
      <c r="L145" s="17"/>
      <c r="M145" s="17"/>
      <c r="N145" s="17"/>
      <c r="O145" s="17"/>
      <c r="P145" s="17"/>
    </row>
    <row r="146" spans="2:16" x14ac:dyDescent="0.25">
      <c r="B146" s="7" t="str">
        <f>IF(ROWS($B$8:B146)&lt;=($B$2-$A$2),B145+1,"")</f>
        <v/>
      </c>
      <c r="C146" s="17"/>
      <c r="D146" s="16"/>
      <c r="E146" s="16"/>
      <c r="F146" s="32"/>
      <c r="G146" s="32"/>
      <c r="H146" s="17"/>
      <c r="I146" s="17"/>
      <c r="J146" s="17"/>
      <c r="K146" s="17"/>
      <c r="L146" s="17"/>
      <c r="M146" s="17"/>
      <c r="N146" s="17"/>
      <c r="O146" s="17"/>
      <c r="P146" s="17"/>
    </row>
    <row r="147" spans="2:16" x14ac:dyDescent="0.25">
      <c r="B147" s="7" t="str">
        <f>IF(ROWS($B$8:B147)&lt;=($B$2-$A$2),B146+1,"")</f>
        <v/>
      </c>
      <c r="C147" s="17"/>
      <c r="D147" s="16"/>
      <c r="E147" s="16"/>
      <c r="F147" s="32"/>
      <c r="G147" s="32"/>
      <c r="H147" s="17"/>
      <c r="I147" s="17"/>
      <c r="J147" s="17"/>
      <c r="K147" s="17"/>
      <c r="L147" s="17"/>
      <c r="M147" s="17"/>
      <c r="N147" s="17"/>
      <c r="O147" s="17"/>
      <c r="P147" s="17"/>
    </row>
    <row r="148" spans="2:16" x14ac:dyDescent="0.25">
      <c r="B148" s="7" t="str">
        <f>IF(ROWS($B$8:B148)&lt;=($B$2-$A$2),B147+1,"")</f>
        <v/>
      </c>
      <c r="C148" s="17"/>
      <c r="D148" s="16"/>
      <c r="E148" s="16"/>
      <c r="F148" s="32"/>
      <c r="G148" s="32"/>
      <c r="H148" s="17"/>
      <c r="I148" s="17"/>
      <c r="J148" s="17"/>
      <c r="K148" s="17"/>
      <c r="L148" s="17"/>
      <c r="M148" s="17"/>
      <c r="N148" s="17"/>
      <c r="O148" s="17"/>
      <c r="P148" s="17"/>
    </row>
    <row r="149" spans="2:16" x14ac:dyDescent="0.25">
      <c r="B149" s="7" t="str">
        <f>IF(ROWS($B$8:B149)&lt;=($B$2-$A$2),B148+1,"")</f>
        <v/>
      </c>
      <c r="C149" s="17"/>
      <c r="D149" s="16"/>
      <c r="E149" s="16"/>
      <c r="F149" s="32"/>
      <c r="G149" s="32"/>
      <c r="H149" s="17"/>
      <c r="I149" s="17"/>
      <c r="J149" s="17"/>
      <c r="K149" s="17"/>
      <c r="L149" s="17"/>
      <c r="M149" s="17"/>
      <c r="N149" s="17"/>
      <c r="O149" s="17"/>
      <c r="P149" s="17"/>
    </row>
    <row r="150" spans="2:16" x14ac:dyDescent="0.25">
      <c r="B150" s="7" t="str">
        <f>IF(ROWS($B$8:B150)&lt;=($B$2-$A$2),B149+1,"")</f>
        <v/>
      </c>
      <c r="C150" s="17"/>
      <c r="D150" s="16"/>
      <c r="E150" s="16"/>
      <c r="F150" s="32"/>
      <c r="G150" s="32"/>
      <c r="H150" s="17"/>
      <c r="I150" s="17"/>
      <c r="J150" s="17"/>
      <c r="K150" s="17"/>
      <c r="L150" s="17"/>
      <c r="M150" s="17"/>
      <c r="N150" s="17"/>
      <c r="O150" s="17"/>
      <c r="P150" s="17"/>
    </row>
    <row r="151" spans="2:16" x14ac:dyDescent="0.25">
      <c r="B151" s="7" t="str">
        <f>IF(ROWS($B$8:B151)&lt;=($B$2-$A$2),B150+1,"")</f>
        <v/>
      </c>
      <c r="C151" s="17"/>
      <c r="D151" s="16"/>
      <c r="E151" s="16"/>
      <c r="F151" s="32"/>
      <c r="G151" s="32"/>
      <c r="H151" s="17"/>
      <c r="I151" s="17"/>
      <c r="J151" s="17"/>
      <c r="K151" s="17"/>
      <c r="L151" s="17"/>
      <c r="M151" s="17"/>
      <c r="N151" s="17"/>
      <c r="O151" s="17"/>
      <c r="P151" s="17"/>
    </row>
    <row r="152" spans="2:16" x14ac:dyDescent="0.25">
      <c r="B152" s="7" t="str">
        <f>IF(ROWS($B$8:B152)&lt;=($B$2-$A$2),B151+1,"")</f>
        <v/>
      </c>
      <c r="C152" s="17"/>
      <c r="D152" s="16"/>
      <c r="E152" s="16"/>
      <c r="F152" s="32"/>
      <c r="G152" s="32"/>
      <c r="H152" s="17"/>
      <c r="I152" s="17"/>
      <c r="J152" s="17"/>
      <c r="K152" s="17"/>
      <c r="L152" s="17"/>
      <c r="M152" s="17"/>
      <c r="N152" s="17"/>
      <c r="O152" s="17"/>
      <c r="P152" s="17"/>
    </row>
    <row r="153" spans="2:16" x14ac:dyDescent="0.25">
      <c r="B153" s="7" t="str">
        <f>IF(ROWS($B$8:B153)&lt;=($B$2-$A$2),B152+1,"")</f>
        <v/>
      </c>
      <c r="C153" s="17"/>
      <c r="D153" s="16"/>
      <c r="E153" s="16"/>
      <c r="F153" s="32"/>
      <c r="G153" s="32"/>
      <c r="H153" s="17"/>
      <c r="I153" s="17"/>
      <c r="J153" s="17"/>
      <c r="K153" s="17"/>
      <c r="L153" s="17"/>
      <c r="M153" s="17"/>
      <c r="N153" s="17"/>
      <c r="O153" s="17"/>
      <c r="P153" s="17"/>
    </row>
    <row r="154" spans="2:16" x14ac:dyDescent="0.25">
      <c r="B154" s="7" t="str">
        <f>IF(ROWS($B$8:B154)&lt;=($B$2-$A$2),B153+1,"")</f>
        <v/>
      </c>
      <c r="C154" s="17"/>
      <c r="D154" s="16"/>
      <c r="E154" s="16"/>
      <c r="F154" s="32"/>
      <c r="G154" s="32"/>
      <c r="H154" s="17"/>
      <c r="I154" s="17"/>
      <c r="J154" s="17"/>
      <c r="K154" s="17"/>
      <c r="L154" s="17"/>
      <c r="M154" s="17"/>
      <c r="N154" s="17"/>
      <c r="O154" s="17"/>
      <c r="P154" s="17"/>
    </row>
    <row r="155" spans="2:16" x14ac:dyDescent="0.25">
      <c r="B155" s="7" t="str">
        <f>IF(ROWS($B$8:B155)&lt;=($B$2-$A$2),B154+1,"")</f>
        <v/>
      </c>
      <c r="C155" s="17"/>
      <c r="D155" s="16"/>
      <c r="E155" s="16"/>
      <c r="F155" s="32"/>
      <c r="G155" s="32"/>
      <c r="H155" s="17"/>
      <c r="I155" s="17"/>
      <c r="J155" s="17"/>
      <c r="K155" s="17"/>
      <c r="L155" s="17"/>
      <c r="M155" s="17"/>
      <c r="N155" s="17"/>
      <c r="O155" s="17"/>
      <c r="P155" s="17"/>
    </row>
    <row r="156" spans="2:16" x14ac:dyDescent="0.25">
      <c r="B156" s="7" t="str">
        <f>IF(ROWS($B$8:B156)&lt;=($B$2-$A$2),B155+1,"")</f>
        <v/>
      </c>
      <c r="C156" s="17"/>
      <c r="D156" s="16"/>
      <c r="E156" s="16"/>
      <c r="F156" s="32"/>
      <c r="G156" s="32"/>
      <c r="H156" s="17"/>
      <c r="I156" s="17"/>
      <c r="J156" s="17"/>
      <c r="K156" s="17"/>
      <c r="L156" s="17"/>
      <c r="M156" s="17"/>
      <c r="N156" s="17"/>
      <c r="O156" s="17"/>
      <c r="P156" s="17"/>
    </row>
    <row r="157" spans="2:16" x14ac:dyDescent="0.25">
      <c r="B157" s="7" t="str">
        <f>IF(ROWS($B$8:B157)&lt;=($B$2-$A$2),B156+1,"")</f>
        <v/>
      </c>
      <c r="C157" s="17"/>
      <c r="D157" s="16"/>
      <c r="E157" s="16"/>
      <c r="F157" s="32"/>
      <c r="G157" s="32"/>
      <c r="H157" s="17"/>
      <c r="I157" s="17"/>
      <c r="J157" s="17"/>
      <c r="K157" s="17"/>
      <c r="L157" s="17"/>
      <c r="M157" s="17"/>
      <c r="N157" s="17"/>
      <c r="O157" s="17"/>
      <c r="P157" s="17"/>
    </row>
    <row r="158" spans="2:16" x14ac:dyDescent="0.25">
      <c r="B158" s="7" t="str">
        <f>IF(ROWS($B$8:B158)&lt;=($B$2-$A$2),B157+1,"")</f>
        <v/>
      </c>
      <c r="C158" s="17"/>
      <c r="D158" s="16"/>
      <c r="E158" s="16"/>
      <c r="F158" s="32"/>
      <c r="G158" s="32"/>
      <c r="H158" s="17"/>
      <c r="I158" s="17"/>
      <c r="J158" s="17"/>
      <c r="K158" s="17"/>
      <c r="L158" s="17"/>
      <c r="M158" s="17"/>
      <c r="N158" s="17"/>
      <c r="O158" s="17"/>
      <c r="P158" s="17"/>
    </row>
    <row r="159" spans="2:16" x14ac:dyDescent="0.25">
      <c r="B159" s="7" t="str">
        <f>IF(ROWS($B$8:B159)&lt;=($B$2-$A$2),B158+1,"")</f>
        <v/>
      </c>
      <c r="C159" s="17"/>
      <c r="D159" s="16"/>
      <c r="E159" s="16"/>
      <c r="F159" s="32"/>
      <c r="G159" s="32"/>
      <c r="H159" s="17"/>
      <c r="I159" s="17"/>
      <c r="J159" s="17"/>
      <c r="K159" s="17"/>
      <c r="L159" s="17"/>
      <c r="M159" s="17"/>
      <c r="N159" s="17"/>
      <c r="O159" s="17"/>
      <c r="P159" s="17"/>
    </row>
    <row r="160" spans="2:16" x14ac:dyDescent="0.25">
      <c r="B160" s="7" t="str">
        <f>IF(ROWS($B$8:B160)&lt;=($B$2-$A$2),B159+1,"")</f>
        <v/>
      </c>
      <c r="C160" s="17"/>
      <c r="D160" s="16"/>
      <c r="E160" s="16"/>
      <c r="F160" s="32"/>
      <c r="G160" s="32"/>
      <c r="H160" s="17"/>
      <c r="I160" s="17"/>
      <c r="J160" s="17"/>
      <c r="K160" s="17"/>
      <c r="L160" s="17"/>
      <c r="M160" s="17"/>
      <c r="N160" s="17"/>
      <c r="O160" s="17"/>
      <c r="P160" s="17"/>
    </row>
    <row r="161" spans="2:16" x14ac:dyDescent="0.25">
      <c r="B161" s="7" t="str">
        <f>IF(ROWS($B$8:B161)&lt;=($B$2-$A$2),B160+1,"")</f>
        <v/>
      </c>
      <c r="C161" s="17"/>
      <c r="D161" s="16"/>
      <c r="E161" s="16"/>
      <c r="F161" s="32"/>
      <c r="G161" s="32"/>
      <c r="H161" s="17"/>
      <c r="I161" s="17"/>
      <c r="J161" s="17"/>
      <c r="K161" s="17"/>
      <c r="L161" s="17"/>
      <c r="M161" s="17"/>
      <c r="N161" s="17"/>
      <c r="O161" s="17"/>
      <c r="P161" s="17"/>
    </row>
    <row r="162" spans="2:16" x14ac:dyDescent="0.25">
      <c r="B162" s="7" t="str">
        <f>IF(ROWS($B$8:B162)&lt;=($B$2-$A$2),B161+1,"")</f>
        <v/>
      </c>
      <c r="C162" s="17"/>
      <c r="D162" s="16"/>
      <c r="E162" s="16"/>
      <c r="F162" s="32"/>
      <c r="G162" s="32"/>
      <c r="H162" s="17"/>
      <c r="I162" s="17"/>
      <c r="J162" s="17"/>
      <c r="K162" s="17"/>
      <c r="L162" s="17"/>
      <c r="M162" s="17"/>
      <c r="N162" s="17"/>
      <c r="O162" s="17"/>
      <c r="P162" s="17"/>
    </row>
    <row r="163" spans="2:16" x14ac:dyDescent="0.25">
      <c r="B163" s="7" t="str">
        <f>IF(ROWS($B$8:B163)&lt;=($B$2-$A$2),B162+1,"")</f>
        <v/>
      </c>
      <c r="C163" s="17"/>
      <c r="D163" s="16"/>
      <c r="E163" s="16"/>
      <c r="F163" s="32"/>
      <c r="G163" s="32"/>
      <c r="H163" s="17"/>
      <c r="I163" s="17"/>
      <c r="J163" s="17"/>
      <c r="K163" s="17"/>
      <c r="L163" s="17"/>
      <c r="M163" s="17"/>
      <c r="N163" s="17"/>
      <c r="O163" s="17"/>
      <c r="P163" s="17"/>
    </row>
    <row r="164" spans="2:16" x14ac:dyDescent="0.25">
      <c r="B164" s="7" t="str">
        <f>IF(ROWS($B$8:B164)&lt;=($B$2-$A$2),B163+1,"")</f>
        <v/>
      </c>
      <c r="C164" s="17"/>
      <c r="D164" s="16"/>
      <c r="E164" s="16"/>
      <c r="F164" s="32"/>
      <c r="G164" s="32"/>
      <c r="H164" s="17"/>
      <c r="I164" s="17"/>
      <c r="J164" s="17"/>
      <c r="K164" s="17"/>
      <c r="L164" s="17"/>
      <c r="M164" s="17"/>
      <c r="N164" s="17"/>
      <c r="O164" s="17"/>
      <c r="P164" s="17"/>
    </row>
    <row r="165" spans="2:16" x14ac:dyDescent="0.25">
      <c r="B165" s="7" t="str">
        <f>IF(ROWS($B$8:B165)&lt;=($B$2-$A$2),B164+1,"")</f>
        <v/>
      </c>
      <c r="C165" s="17"/>
      <c r="D165" s="16"/>
      <c r="E165" s="16"/>
      <c r="F165" s="32"/>
      <c r="G165" s="32"/>
      <c r="H165" s="17"/>
      <c r="I165" s="17"/>
      <c r="J165" s="17"/>
      <c r="K165" s="17"/>
      <c r="L165" s="17"/>
      <c r="M165" s="17"/>
      <c r="N165" s="17"/>
      <c r="O165" s="17"/>
      <c r="P165" s="17"/>
    </row>
    <row r="166" spans="2:16" x14ac:dyDescent="0.25">
      <c r="B166" s="7" t="str">
        <f>IF(ROWS($B$8:B166)&lt;=($B$2-$A$2),B165+1,"")</f>
        <v/>
      </c>
      <c r="C166" s="17"/>
      <c r="D166" s="16"/>
      <c r="E166" s="16"/>
      <c r="F166" s="32"/>
      <c r="G166" s="32"/>
      <c r="H166" s="17"/>
      <c r="I166" s="17"/>
      <c r="J166" s="17"/>
      <c r="K166" s="17"/>
      <c r="L166" s="17"/>
      <c r="M166" s="17"/>
      <c r="N166" s="17"/>
      <c r="O166" s="17"/>
      <c r="P166" s="17"/>
    </row>
    <row r="167" spans="2:16" x14ac:dyDescent="0.25">
      <c r="B167" s="7" t="str">
        <f>IF(ROWS($B$8:B167)&lt;=($B$2-$A$2),B166+1,"")</f>
        <v/>
      </c>
      <c r="C167" s="17"/>
      <c r="D167" s="16"/>
      <c r="E167" s="16"/>
      <c r="F167" s="32"/>
      <c r="G167" s="32"/>
      <c r="H167" s="17"/>
      <c r="I167" s="17"/>
      <c r="J167" s="17"/>
      <c r="K167" s="17"/>
      <c r="L167" s="17"/>
      <c r="M167" s="17"/>
      <c r="N167" s="17"/>
      <c r="O167" s="17"/>
      <c r="P167" s="17"/>
    </row>
    <row r="168" spans="2:16" x14ac:dyDescent="0.25">
      <c r="B168" s="7" t="str">
        <f>IF(ROWS($B$8:B168)&lt;=($B$2-$A$2),B167+1,"")</f>
        <v/>
      </c>
      <c r="C168" s="17"/>
      <c r="D168" s="16"/>
      <c r="E168" s="16"/>
      <c r="F168" s="32"/>
      <c r="G168" s="32"/>
      <c r="H168" s="17"/>
      <c r="I168" s="17"/>
      <c r="J168" s="17"/>
      <c r="K168" s="17"/>
      <c r="L168" s="17"/>
      <c r="M168" s="17"/>
      <c r="N168" s="17"/>
      <c r="O168" s="17"/>
      <c r="P168" s="17"/>
    </row>
    <row r="169" spans="2:16" x14ac:dyDescent="0.25">
      <c r="B169" s="7" t="str">
        <f>IF(ROWS($B$8:B169)&lt;=($B$2-$A$2),B168+1,"")</f>
        <v/>
      </c>
      <c r="C169" s="17"/>
      <c r="D169" s="16"/>
      <c r="E169" s="16"/>
      <c r="F169" s="32"/>
      <c r="G169" s="32"/>
      <c r="H169" s="17"/>
      <c r="I169" s="17"/>
      <c r="J169" s="17"/>
      <c r="K169" s="17"/>
      <c r="L169" s="17"/>
      <c r="M169" s="17"/>
      <c r="N169" s="17"/>
      <c r="O169" s="17"/>
      <c r="P169" s="17"/>
    </row>
    <row r="170" spans="2:16" x14ac:dyDescent="0.25">
      <c r="B170" s="7" t="str">
        <f>IF(ROWS($B$8:B170)&lt;=($B$2-$A$2),B169+1,"")</f>
        <v/>
      </c>
      <c r="C170" s="17"/>
      <c r="D170" s="16"/>
      <c r="E170" s="16"/>
      <c r="F170" s="32"/>
      <c r="G170" s="32"/>
      <c r="H170" s="17"/>
      <c r="I170" s="17"/>
      <c r="J170" s="17"/>
      <c r="K170" s="17"/>
      <c r="L170" s="17"/>
      <c r="M170" s="17"/>
      <c r="N170" s="17"/>
      <c r="O170" s="17"/>
      <c r="P170" s="17"/>
    </row>
    <row r="171" spans="2:16" x14ac:dyDescent="0.25">
      <c r="B171" s="7" t="str">
        <f>IF(ROWS($B$8:B171)&lt;=($B$2-$A$2),B170+1,"")</f>
        <v/>
      </c>
      <c r="C171" s="17"/>
      <c r="D171" s="16"/>
      <c r="E171" s="16"/>
      <c r="F171" s="32"/>
      <c r="G171" s="32"/>
      <c r="H171" s="17"/>
      <c r="I171" s="17"/>
      <c r="J171" s="17"/>
      <c r="K171" s="17"/>
      <c r="L171" s="17"/>
      <c r="M171" s="17"/>
      <c r="N171" s="17"/>
      <c r="O171" s="17"/>
      <c r="P171" s="17"/>
    </row>
    <row r="172" spans="2:16" x14ac:dyDescent="0.25">
      <c r="B172" s="7" t="str">
        <f>IF(ROWS($B$8:B172)&lt;=($B$2-$A$2),B171+1,"")</f>
        <v/>
      </c>
      <c r="C172" s="17"/>
      <c r="D172" s="16"/>
      <c r="E172" s="16"/>
      <c r="F172" s="32"/>
      <c r="G172" s="32"/>
      <c r="H172" s="17"/>
      <c r="I172" s="17"/>
      <c r="J172" s="17"/>
      <c r="K172" s="17"/>
      <c r="L172" s="17"/>
      <c r="M172" s="17"/>
      <c r="N172" s="17"/>
      <c r="O172" s="17"/>
      <c r="P172" s="17"/>
    </row>
    <row r="173" spans="2:16" x14ac:dyDescent="0.25">
      <c r="B173" s="7" t="str">
        <f>IF(ROWS($B$8:B173)&lt;=($B$2-$A$2),B172+1,"")</f>
        <v/>
      </c>
      <c r="C173" s="17"/>
      <c r="D173" s="16"/>
      <c r="E173" s="16"/>
      <c r="F173" s="32"/>
      <c r="G173" s="32"/>
      <c r="H173" s="17"/>
      <c r="I173" s="17"/>
      <c r="J173" s="17"/>
      <c r="K173" s="17"/>
      <c r="L173" s="17"/>
      <c r="M173" s="17"/>
      <c r="N173" s="17"/>
      <c r="O173" s="17"/>
      <c r="P173" s="17"/>
    </row>
    <row r="174" spans="2:16" x14ac:dyDescent="0.25">
      <c r="B174" s="7" t="str">
        <f>IF(ROWS($B$8:B174)&lt;=($B$2-$A$2),B173+1,"")</f>
        <v/>
      </c>
      <c r="C174" s="17"/>
      <c r="D174" s="16"/>
      <c r="E174" s="16"/>
      <c r="F174" s="32"/>
      <c r="G174" s="32"/>
      <c r="H174" s="17"/>
      <c r="I174" s="17"/>
      <c r="J174" s="17"/>
      <c r="K174" s="17"/>
      <c r="L174" s="17"/>
      <c r="M174" s="17"/>
      <c r="N174" s="17"/>
      <c r="O174" s="17"/>
      <c r="P174" s="17"/>
    </row>
    <row r="175" spans="2:16" x14ac:dyDescent="0.25">
      <c r="B175" s="7" t="str">
        <f>IF(ROWS($B$8:B175)&lt;=($B$2-$A$2),B174+1,"")</f>
        <v/>
      </c>
      <c r="C175" s="17"/>
      <c r="D175" s="16"/>
      <c r="E175" s="16"/>
      <c r="F175" s="32"/>
      <c r="G175" s="32"/>
      <c r="H175" s="17"/>
      <c r="I175" s="17"/>
      <c r="J175" s="17"/>
      <c r="K175" s="17"/>
      <c r="L175" s="17"/>
      <c r="M175" s="17"/>
      <c r="N175" s="17"/>
      <c r="O175" s="17"/>
      <c r="P175" s="17"/>
    </row>
    <row r="176" spans="2:16" x14ac:dyDescent="0.25">
      <c r="B176" s="7" t="str">
        <f>IF(ROWS($B$8:B176)&lt;=($B$2-$A$2),B175+1,"")</f>
        <v/>
      </c>
      <c r="C176" s="17"/>
      <c r="D176" s="16"/>
      <c r="E176" s="16"/>
      <c r="F176" s="32"/>
      <c r="G176" s="32"/>
      <c r="H176" s="17"/>
      <c r="I176" s="17"/>
      <c r="J176" s="17"/>
      <c r="K176" s="17"/>
      <c r="L176" s="17"/>
      <c r="M176" s="17"/>
      <c r="N176" s="17"/>
      <c r="O176" s="17"/>
      <c r="P176" s="17"/>
    </row>
    <row r="177" spans="2:16" x14ac:dyDescent="0.25">
      <c r="B177" s="7" t="str">
        <f>IF(ROWS($B$8:B177)&lt;=($B$2-$A$2),B176+1,"")</f>
        <v/>
      </c>
      <c r="C177" s="17"/>
      <c r="D177" s="16"/>
      <c r="E177" s="16"/>
      <c r="F177" s="32"/>
      <c r="G177" s="32"/>
      <c r="H177" s="17"/>
      <c r="I177" s="17"/>
      <c r="J177" s="17"/>
      <c r="K177" s="17"/>
      <c r="L177" s="17"/>
      <c r="M177" s="17"/>
      <c r="N177" s="17"/>
      <c r="O177" s="17"/>
      <c r="P177" s="17"/>
    </row>
    <row r="178" spans="2:16" x14ac:dyDescent="0.25">
      <c r="B178" s="7" t="str">
        <f>IF(ROWS($B$8:B178)&lt;=($B$2-$A$2),B177+1,"")</f>
        <v/>
      </c>
      <c r="C178" s="17"/>
      <c r="D178" s="16"/>
      <c r="E178" s="16"/>
      <c r="F178" s="32"/>
      <c r="G178" s="32"/>
      <c r="H178" s="17"/>
      <c r="I178" s="17"/>
      <c r="J178" s="17"/>
      <c r="K178" s="17"/>
      <c r="L178" s="17"/>
      <c r="M178" s="17"/>
      <c r="N178" s="17"/>
      <c r="O178" s="17"/>
      <c r="P178" s="17"/>
    </row>
    <row r="179" spans="2:16" x14ac:dyDescent="0.25">
      <c r="B179" s="7" t="str">
        <f>IF(ROWS($B$8:B179)&lt;=($B$2-$A$2),B178+1,"")</f>
        <v/>
      </c>
      <c r="C179" s="17"/>
      <c r="D179" s="16"/>
      <c r="E179" s="16"/>
      <c r="F179" s="32"/>
      <c r="G179" s="32"/>
      <c r="H179" s="17"/>
      <c r="I179" s="17"/>
      <c r="J179" s="17"/>
      <c r="K179" s="17"/>
      <c r="L179" s="17"/>
      <c r="M179" s="17"/>
      <c r="N179" s="17"/>
      <c r="O179" s="17"/>
      <c r="P179" s="17"/>
    </row>
    <row r="180" spans="2:16" x14ac:dyDescent="0.25">
      <c r="B180" s="7" t="str">
        <f>IF(ROWS($B$8:B180)&lt;=($B$2-$A$2),B179+1,"")</f>
        <v/>
      </c>
      <c r="C180" s="17"/>
      <c r="D180" s="16"/>
      <c r="E180" s="16"/>
      <c r="F180" s="32"/>
      <c r="G180" s="32"/>
      <c r="H180" s="17"/>
      <c r="I180" s="17"/>
      <c r="J180" s="17"/>
      <c r="K180" s="17"/>
      <c r="L180" s="17"/>
      <c r="M180" s="17"/>
      <c r="N180" s="17"/>
      <c r="O180" s="17"/>
      <c r="P180" s="17"/>
    </row>
    <row r="181" spans="2:16" x14ac:dyDescent="0.25">
      <c r="B181" s="7" t="str">
        <f>IF(ROWS($B$8:B181)&lt;=($B$2-$A$2),B180+1,"")</f>
        <v/>
      </c>
      <c r="C181" s="17"/>
      <c r="D181" s="16"/>
      <c r="E181" s="16"/>
      <c r="F181" s="32"/>
      <c r="G181" s="32"/>
      <c r="H181" s="17"/>
      <c r="I181" s="17"/>
      <c r="J181" s="17"/>
      <c r="K181" s="17"/>
      <c r="L181" s="17"/>
      <c r="M181" s="17"/>
      <c r="N181" s="17"/>
      <c r="O181" s="17"/>
      <c r="P181" s="17"/>
    </row>
    <row r="182" spans="2:16" x14ac:dyDescent="0.25">
      <c r="B182" s="7" t="str">
        <f>IF(ROWS($B$8:B182)&lt;=($B$2-$A$2),B181+1,"")</f>
        <v/>
      </c>
      <c r="C182" s="17"/>
      <c r="D182" s="16"/>
      <c r="E182" s="16"/>
      <c r="F182" s="32"/>
      <c r="G182" s="32"/>
      <c r="H182" s="17"/>
      <c r="I182" s="17"/>
      <c r="J182" s="17"/>
      <c r="K182" s="17"/>
      <c r="L182" s="17"/>
      <c r="M182" s="17"/>
      <c r="N182" s="17"/>
      <c r="O182" s="17"/>
      <c r="P182" s="17"/>
    </row>
    <row r="183" spans="2:16" x14ac:dyDescent="0.25">
      <c r="B183" s="7" t="str">
        <f>IF(ROWS($B$8:B183)&lt;=($B$2-$A$2),B182+1,"")</f>
        <v/>
      </c>
      <c r="C183" s="17"/>
      <c r="D183" s="16"/>
      <c r="E183" s="16"/>
      <c r="F183" s="32"/>
      <c r="G183" s="32"/>
      <c r="H183" s="17"/>
      <c r="I183" s="17"/>
      <c r="J183" s="17"/>
      <c r="K183" s="17"/>
      <c r="L183" s="17"/>
      <c r="M183" s="17"/>
      <c r="N183" s="17"/>
      <c r="O183" s="17"/>
      <c r="P183" s="17"/>
    </row>
    <row r="184" spans="2:16" x14ac:dyDescent="0.25">
      <c r="B184" s="7" t="str">
        <f>IF(ROWS($B$8:B184)&lt;=($B$2-$A$2),B183+1,"")</f>
        <v/>
      </c>
      <c r="C184" s="17"/>
      <c r="D184" s="16"/>
      <c r="E184" s="16"/>
      <c r="F184" s="32"/>
      <c r="G184" s="32"/>
      <c r="H184" s="17"/>
      <c r="I184" s="17"/>
      <c r="J184" s="17"/>
      <c r="K184" s="17"/>
      <c r="L184" s="17"/>
      <c r="M184" s="17"/>
      <c r="N184" s="17"/>
      <c r="O184" s="17"/>
      <c r="P184" s="17"/>
    </row>
    <row r="185" spans="2:16" x14ac:dyDescent="0.25">
      <c r="B185" s="7" t="str">
        <f>IF(ROWS($B$8:B185)&lt;=($B$2-$A$2),B184+1,"")</f>
        <v/>
      </c>
      <c r="C185" s="17"/>
      <c r="D185" s="16"/>
      <c r="E185" s="16"/>
      <c r="F185" s="32"/>
      <c r="G185" s="32"/>
      <c r="H185" s="17"/>
      <c r="I185" s="17"/>
      <c r="J185" s="17"/>
      <c r="K185" s="17"/>
      <c r="L185" s="17"/>
      <c r="M185" s="17"/>
      <c r="N185" s="17"/>
      <c r="O185" s="17"/>
      <c r="P185" s="17"/>
    </row>
    <row r="186" spans="2:16" x14ac:dyDescent="0.25">
      <c r="B186" s="7" t="str">
        <f>IF(ROWS($B$8:B186)&lt;=($B$2-$A$2),B185+1,"")</f>
        <v/>
      </c>
      <c r="C186" s="17"/>
      <c r="D186" s="16"/>
      <c r="E186" s="16"/>
      <c r="F186" s="32"/>
      <c r="G186" s="32"/>
      <c r="H186" s="17"/>
      <c r="I186" s="17"/>
      <c r="J186" s="17"/>
      <c r="K186" s="17"/>
      <c r="L186" s="17"/>
      <c r="M186" s="17"/>
      <c r="N186" s="17"/>
      <c r="O186" s="17"/>
      <c r="P186" s="17"/>
    </row>
    <row r="187" spans="2:16" x14ac:dyDescent="0.25">
      <c r="B187" s="7" t="str">
        <f>IF(ROWS($B$8:B187)&lt;=($B$2-$A$2),B186+1,"")</f>
        <v/>
      </c>
      <c r="C187" s="17"/>
      <c r="D187" s="16"/>
      <c r="E187" s="16"/>
      <c r="F187" s="32"/>
      <c r="G187" s="32"/>
      <c r="H187" s="17"/>
      <c r="I187" s="17"/>
      <c r="J187" s="17"/>
      <c r="K187" s="17"/>
      <c r="L187" s="17"/>
      <c r="M187" s="17"/>
      <c r="N187" s="17"/>
      <c r="O187" s="17"/>
      <c r="P187" s="17"/>
    </row>
    <row r="188" spans="2:16" x14ac:dyDescent="0.25">
      <c r="B188" s="7" t="str">
        <f>IF(ROWS($B$8:B188)&lt;=($B$2-$A$2),B187+1,"")</f>
        <v/>
      </c>
      <c r="C188" s="17"/>
      <c r="D188" s="16"/>
      <c r="E188" s="16"/>
      <c r="F188" s="32"/>
      <c r="G188" s="32"/>
      <c r="H188" s="17"/>
      <c r="I188" s="17"/>
      <c r="J188" s="17"/>
      <c r="K188" s="17"/>
      <c r="L188" s="17"/>
      <c r="M188" s="17"/>
      <c r="N188" s="17"/>
      <c r="O188" s="17"/>
      <c r="P188" s="17"/>
    </row>
    <row r="189" spans="2:16" x14ac:dyDescent="0.25">
      <c r="B189" s="7" t="str">
        <f>IF(ROWS($B$8:B189)&lt;=($B$2-$A$2),B188+1,"")</f>
        <v/>
      </c>
      <c r="C189" s="17"/>
      <c r="D189" s="16"/>
      <c r="E189" s="16"/>
      <c r="F189" s="32"/>
      <c r="G189" s="32"/>
      <c r="H189" s="17"/>
      <c r="I189" s="17"/>
      <c r="J189" s="17"/>
      <c r="K189" s="17"/>
      <c r="L189" s="17"/>
      <c r="M189" s="17"/>
      <c r="N189" s="17"/>
      <c r="O189" s="17"/>
      <c r="P189" s="17"/>
    </row>
    <row r="190" spans="2:16" x14ac:dyDescent="0.25">
      <c r="B190" s="7" t="str">
        <f>IF(ROWS($B$8:B190)&lt;=($B$2-$A$2),B189+1,"")</f>
        <v/>
      </c>
      <c r="C190" s="17"/>
      <c r="D190" s="16"/>
      <c r="E190" s="16"/>
      <c r="F190" s="32"/>
      <c r="G190" s="32"/>
      <c r="H190" s="17"/>
      <c r="I190" s="17"/>
      <c r="J190" s="17"/>
      <c r="K190" s="17"/>
      <c r="L190" s="17"/>
      <c r="M190" s="17"/>
      <c r="N190" s="17"/>
      <c r="O190" s="17"/>
      <c r="P190" s="17"/>
    </row>
    <row r="191" spans="2:16" x14ac:dyDescent="0.25">
      <c r="B191" s="7" t="str">
        <f>IF(ROWS($B$8:B191)&lt;=($B$2-$A$2),B190+1,"")</f>
        <v/>
      </c>
      <c r="C191" s="17"/>
      <c r="D191" s="16"/>
      <c r="E191" s="16"/>
      <c r="F191" s="32"/>
      <c r="G191" s="32"/>
      <c r="H191" s="17"/>
      <c r="I191" s="17"/>
      <c r="J191" s="17"/>
      <c r="K191" s="17"/>
      <c r="L191" s="17"/>
      <c r="M191" s="17"/>
      <c r="N191" s="17"/>
      <c r="O191" s="17"/>
      <c r="P191" s="17"/>
    </row>
    <row r="192" spans="2:16" x14ac:dyDescent="0.25">
      <c r="B192" s="7" t="str">
        <f>IF(ROWS($B$8:B192)&lt;=($B$2-$A$2),B191+1,"")</f>
        <v/>
      </c>
      <c r="C192" s="17"/>
      <c r="D192" s="16"/>
      <c r="E192" s="16"/>
      <c r="F192" s="32"/>
      <c r="G192" s="32"/>
      <c r="H192" s="17"/>
      <c r="I192" s="17"/>
      <c r="J192" s="17"/>
      <c r="K192" s="17"/>
      <c r="L192" s="17"/>
      <c r="M192" s="17"/>
      <c r="N192" s="17"/>
      <c r="O192" s="17"/>
      <c r="P192" s="17"/>
    </row>
    <row r="193" spans="2:16" x14ac:dyDescent="0.25">
      <c r="B193" s="7" t="str">
        <f>IF(ROWS($B$8:B193)&lt;=($B$2-$A$2),B192+1,"")</f>
        <v/>
      </c>
      <c r="C193" s="17"/>
      <c r="D193" s="16"/>
      <c r="E193" s="16"/>
      <c r="F193" s="32"/>
      <c r="G193" s="32"/>
      <c r="H193" s="17"/>
      <c r="I193" s="17"/>
      <c r="J193" s="17"/>
      <c r="K193" s="17"/>
      <c r="L193" s="17"/>
      <c r="M193" s="17"/>
      <c r="N193" s="17"/>
      <c r="O193" s="17"/>
      <c r="P193" s="17"/>
    </row>
    <row r="194" spans="2:16" x14ac:dyDescent="0.25">
      <c r="B194" s="7" t="str">
        <f>IF(ROWS($B$8:B194)&lt;=($B$2-$A$2),B193+1,"")</f>
        <v/>
      </c>
      <c r="C194" s="17"/>
      <c r="D194" s="16"/>
      <c r="E194" s="16"/>
      <c r="F194" s="32"/>
      <c r="G194" s="32"/>
      <c r="H194" s="17"/>
      <c r="I194" s="17"/>
      <c r="J194" s="17"/>
      <c r="K194" s="17"/>
      <c r="L194" s="17"/>
      <c r="M194" s="17"/>
      <c r="N194" s="17"/>
      <c r="O194" s="17"/>
      <c r="P194" s="17"/>
    </row>
    <row r="195" spans="2:16" x14ac:dyDescent="0.25">
      <c r="B195" s="7" t="str">
        <f>IF(ROWS($B$8:B195)&lt;=($B$2-$A$2),B194+1,"")</f>
        <v/>
      </c>
      <c r="C195" s="17"/>
      <c r="D195" s="16"/>
      <c r="E195" s="16"/>
      <c r="F195" s="32"/>
      <c r="G195" s="32"/>
      <c r="H195" s="17"/>
      <c r="I195" s="17"/>
      <c r="J195" s="17"/>
      <c r="K195" s="17"/>
      <c r="L195" s="17"/>
      <c r="M195" s="17"/>
      <c r="N195" s="17"/>
      <c r="O195" s="17"/>
      <c r="P195" s="17"/>
    </row>
    <row r="196" spans="2:16" x14ac:dyDescent="0.25">
      <c r="B196" s="7" t="str">
        <f>IF(ROWS($B$8:B196)&lt;=($B$2-$A$2),B195+1,"")</f>
        <v/>
      </c>
      <c r="C196" s="17"/>
      <c r="D196" s="16"/>
      <c r="E196" s="16"/>
      <c r="F196" s="32"/>
      <c r="G196" s="32"/>
      <c r="H196" s="17"/>
      <c r="I196" s="17"/>
      <c r="J196" s="17"/>
      <c r="K196" s="17"/>
      <c r="L196" s="17"/>
      <c r="M196" s="17"/>
      <c r="N196" s="17"/>
      <c r="O196" s="17"/>
      <c r="P196" s="17"/>
    </row>
    <row r="197" spans="2:16" x14ac:dyDescent="0.25">
      <c r="B197" s="7" t="str">
        <f>IF(ROWS($B$8:B197)&lt;=($B$2-$A$2),B196+1,"")</f>
        <v/>
      </c>
      <c r="C197" s="17"/>
      <c r="D197" s="16"/>
      <c r="E197" s="16"/>
      <c r="F197" s="32"/>
      <c r="G197" s="32"/>
      <c r="H197" s="17"/>
      <c r="I197" s="17"/>
      <c r="J197" s="17"/>
      <c r="K197" s="17"/>
      <c r="L197" s="17"/>
      <c r="M197" s="17"/>
      <c r="N197" s="17"/>
      <c r="O197" s="17"/>
      <c r="P197" s="17"/>
    </row>
    <row r="198" spans="2:16" x14ac:dyDescent="0.25">
      <c r="B198" s="7" t="str">
        <f>IF(ROWS($B$8:B198)&lt;=($B$2-$A$2),B197+1,"")</f>
        <v/>
      </c>
      <c r="C198" s="17"/>
      <c r="D198" s="16"/>
      <c r="E198" s="16"/>
      <c r="F198" s="32"/>
      <c r="G198" s="32"/>
      <c r="H198" s="17"/>
      <c r="I198" s="17"/>
      <c r="J198" s="17"/>
      <c r="K198" s="17"/>
      <c r="L198" s="17"/>
      <c r="M198" s="17"/>
      <c r="N198" s="17"/>
      <c r="O198" s="17"/>
      <c r="P198" s="17"/>
    </row>
    <row r="199" spans="2:16" x14ac:dyDescent="0.25">
      <c r="B199" s="7" t="str">
        <f>IF(ROWS($B$8:B199)&lt;=($B$2-$A$2),B198+1,"")</f>
        <v/>
      </c>
      <c r="C199" s="17"/>
      <c r="D199" s="16"/>
      <c r="E199" s="16"/>
      <c r="F199" s="32"/>
      <c r="G199" s="32"/>
      <c r="H199" s="17"/>
      <c r="I199" s="17"/>
      <c r="J199" s="17"/>
      <c r="K199" s="17"/>
      <c r="L199" s="17"/>
      <c r="M199" s="17"/>
      <c r="N199" s="17"/>
      <c r="O199" s="17"/>
      <c r="P199" s="17"/>
    </row>
    <row r="200" spans="2:16" x14ac:dyDescent="0.25">
      <c r="B200" s="7" t="str">
        <f>IF(ROWS($B$8:B200)&lt;=($B$2-$A$2),B199+1,"")</f>
        <v/>
      </c>
      <c r="C200" s="17"/>
      <c r="D200" s="16"/>
      <c r="E200" s="16"/>
      <c r="F200" s="32"/>
      <c r="G200" s="32"/>
      <c r="H200" s="17"/>
      <c r="I200" s="17"/>
      <c r="J200" s="17"/>
      <c r="K200" s="17"/>
      <c r="L200" s="17"/>
      <c r="M200" s="17"/>
      <c r="N200" s="17"/>
      <c r="O200" s="17"/>
      <c r="P200" s="17"/>
    </row>
    <row r="201" spans="2:16" x14ac:dyDescent="0.25">
      <c r="B201" s="7" t="str">
        <f>IF(ROWS($B$8:B201)&lt;=($B$2-$A$2),B200+1,"")</f>
        <v/>
      </c>
      <c r="C201" s="17"/>
      <c r="D201" s="16"/>
      <c r="E201" s="16"/>
      <c r="F201" s="32"/>
      <c r="G201" s="32"/>
      <c r="H201" s="17"/>
      <c r="I201" s="17"/>
      <c r="J201" s="17"/>
      <c r="K201" s="17"/>
      <c r="L201" s="17"/>
      <c r="M201" s="17"/>
      <c r="N201" s="17"/>
      <c r="O201" s="17"/>
      <c r="P201" s="17"/>
    </row>
    <row r="202" spans="2:16" x14ac:dyDescent="0.25">
      <c r="B202" s="7" t="str">
        <f>IF(ROWS($B$8:B202)&lt;=($B$2-$A$2),B201+1,"")</f>
        <v/>
      </c>
      <c r="C202" s="17"/>
      <c r="D202" s="16"/>
      <c r="E202" s="16"/>
      <c r="F202" s="32"/>
      <c r="G202" s="32"/>
      <c r="H202" s="17"/>
      <c r="I202" s="17"/>
      <c r="J202" s="17"/>
      <c r="K202" s="17"/>
      <c r="L202" s="17"/>
      <c r="M202" s="17"/>
      <c r="N202" s="17"/>
      <c r="O202" s="17"/>
      <c r="P202" s="17"/>
    </row>
    <row r="203" spans="2:16" x14ac:dyDescent="0.25">
      <c r="B203" s="7" t="str">
        <f>IF(ROWS($B$8:B203)&lt;=($B$2-$A$2),B202+1,"")</f>
        <v/>
      </c>
      <c r="C203" s="17"/>
      <c r="D203" s="16"/>
      <c r="E203" s="16"/>
      <c r="F203" s="32"/>
      <c r="G203" s="32"/>
      <c r="H203" s="17"/>
      <c r="I203" s="17"/>
      <c r="J203" s="17"/>
      <c r="K203" s="17"/>
      <c r="L203" s="17"/>
      <c r="M203" s="17"/>
      <c r="N203" s="17"/>
      <c r="O203" s="17"/>
      <c r="P203" s="17"/>
    </row>
    <row r="204" spans="2:16" x14ac:dyDescent="0.25">
      <c r="B204" s="7" t="str">
        <f>IF(ROWS($B$8:B204)&lt;=($B$2-$A$2),B203+1,"")</f>
        <v/>
      </c>
      <c r="C204" s="17"/>
      <c r="D204" s="16"/>
      <c r="E204" s="16"/>
      <c r="F204" s="32"/>
      <c r="G204" s="32"/>
      <c r="H204" s="17"/>
      <c r="I204" s="17"/>
      <c r="J204" s="17"/>
      <c r="K204" s="17"/>
      <c r="L204" s="17"/>
      <c r="M204" s="17"/>
      <c r="N204" s="17"/>
      <c r="O204" s="17"/>
      <c r="P204" s="17"/>
    </row>
    <row r="205" spans="2:16" x14ac:dyDescent="0.25">
      <c r="B205" s="7" t="str">
        <f>IF(ROWS($B$8:B205)&lt;=($B$2-$A$2),B204+1,"")</f>
        <v/>
      </c>
      <c r="C205" s="17"/>
      <c r="D205" s="16"/>
      <c r="E205" s="16"/>
      <c r="F205" s="32"/>
      <c r="G205" s="32"/>
      <c r="H205" s="17"/>
      <c r="I205" s="17"/>
      <c r="J205" s="17"/>
      <c r="K205" s="17"/>
      <c r="L205" s="17"/>
      <c r="M205" s="17"/>
      <c r="N205" s="17"/>
      <c r="O205" s="17"/>
      <c r="P205" s="17"/>
    </row>
    <row r="206" spans="2:16" x14ac:dyDescent="0.25">
      <c r="B206" s="7" t="str">
        <f>IF(ROWS($B$8:B206)&lt;=($B$2-$A$2),B205+1,"")</f>
        <v/>
      </c>
      <c r="C206" s="17"/>
      <c r="D206" s="16"/>
      <c r="E206" s="16"/>
      <c r="F206" s="32"/>
      <c r="G206" s="32"/>
      <c r="H206" s="17"/>
      <c r="I206" s="17"/>
      <c r="J206" s="17"/>
      <c r="K206" s="17"/>
      <c r="L206" s="17"/>
      <c r="M206" s="17"/>
      <c r="N206" s="17"/>
      <c r="O206" s="17"/>
      <c r="P206" s="17"/>
    </row>
    <row r="207" spans="2:16" x14ac:dyDescent="0.25">
      <c r="B207" s="7" t="str">
        <f>IF(ROWS($B$8:B207)&lt;=($B$2-$A$2),B206+1,"")</f>
        <v/>
      </c>
      <c r="C207" s="17"/>
      <c r="D207" s="16"/>
      <c r="E207" s="16"/>
      <c r="F207" s="32"/>
      <c r="G207" s="32"/>
      <c r="H207" s="17"/>
      <c r="I207" s="17"/>
      <c r="J207" s="17"/>
      <c r="K207" s="17"/>
      <c r="L207" s="17"/>
      <c r="M207" s="17"/>
      <c r="N207" s="17"/>
      <c r="O207" s="17"/>
      <c r="P207" s="17"/>
    </row>
    <row r="208" spans="2:16" x14ac:dyDescent="0.25">
      <c r="B208" s="7" t="str">
        <f>IF(ROWS($B$8:B208)&lt;=($B$2-$A$2),B207+1,"")</f>
        <v/>
      </c>
      <c r="C208" s="17"/>
      <c r="D208" s="16"/>
      <c r="E208" s="16"/>
      <c r="F208" s="32"/>
      <c r="G208" s="32"/>
      <c r="H208" s="17"/>
      <c r="I208" s="17"/>
      <c r="J208" s="17"/>
      <c r="K208" s="17"/>
      <c r="L208" s="17"/>
      <c r="M208" s="17"/>
      <c r="N208" s="17"/>
      <c r="O208" s="17"/>
      <c r="P208" s="17"/>
    </row>
    <row r="209" spans="2:16" x14ac:dyDescent="0.25">
      <c r="B209" s="7" t="str">
        <f>IF(ROWS($B$8:B209)&lt;=($B$2-$A$2),B208+1,"")</f>
        <v/>
      </c>
      <c r="C209" s="17"/>
      <c r="D209" s="16"/>
      <c r="E209" s="16"/>
      <c r="F209" s="32"/>
      <c r="G209" s="32"/>
      <c r="H209" s="17"/>
      <c r="I209" s="17"/>
      <c r="J209" s="17"/>
      <c r="K209" s="17"/>
      <c r="L209" s="17"/>
      <c r="M209" s="17"/>
      <c r="N209" s="17"/>
      <c r="O209" s="17"/>
      <c r="P209" s="17"/>
    </row>
    <row r="210" spans="2:16" x14ac:dyDescent="0.25">
      <c r="B210" s="7" t="str">
        <f>IF(ROWS($B$8:B210)&lt;=($B$2-$A$2),B209+1,"")</f>
        <v/>
      </c>
      <c r="C210" s="17"/>
      <c r="D210" s="16"/>
      <c r="E210" s="16"/>
      <c r="F210" s="32"/>
      <c r="G210" s="32"/>
      <c r="H210" s="17"/>
      <c r="I210" s="17"/>
      <c r="J210" s="17"/>
      <c r="K210" s="17"/>
      <c r="L210" s="17"/>
      <c r="M210" s="17"/>
      <c r="N210" s="17"/>
      <c r="O210" s="17"/>
      <c r="P210" s="17"/>
    </row>
    <row r="211" spans="2:16" x14ac:dyDescent="0.25">
      <c r="B211" s="7" t="str">
        <f>IF(ROWS($B$8:B211)&lt;=($B$2-$A$2),B210+1,"")</f>
        <v/>
      </c>
      <c r="C211" s="17"/>
      <c r="D211" s="16"/>
      <c r="E211" s="16"/>
      <c r="F211" s="32"/>
      <c r="G211" s="32"/>
      <c r="H211" s="17"/>
      <c r="I211" s="17"/>
      <c r="J211" s="17"/>
      <c r="K211" s="17"/>
      <c r="L211" s="17"/>
      <c r="M211" s="17"/>
      <c r="N211" s="17"/>
      <c r="O211" s="17"/>
      <c r="P211" s="17"/>
    </row>
    <row r="212" spans="2:16" x14ac:dyDescent="0.25">
      <c r="B212" s="7" t="str">
        <f>IF(ROWS($B$8:B212)&lt;=($B$2-$A$2),B211+1,"")</f>
        <v/>
      </c>
      <c r="C212" s="17"/>
      <c r="D212" s="16"/>
      <c r="E212" s="16"/>
      <c r="F212" s="32"/>
      <c r="G212" s="32"/>
      <c r="H212" s="17"/>
      <c r="I212" s="17"/>
      <c r="J212" s="17"/>
      <c r="K212" s="17"/>
      <c r="L212" s="17"/>
      <c r="M212" s="17"/>
      <c r="N212" s="17"/>
      <c r="O212" s="17"/>
      <c r="P212" s="17"/>
    </row>
    <row r="213" spans="2:16" x14ac:dyDescent="0.25">
      <c r="B213" s="7" t="str">
        <f>IF(ROWS($B$8:B213)&lt;=($B$2-$A$2),B212+1,"")</f>
        <v/>
      </c>
      <c r="C213" s="17"/>
      <c r="D213" s="16"/>
      <c r="E213" s="16"/>
      <c r="F213" s="32"/>
      <c r="G213" s="32"/>
      <c r="H213" s="17"/>
      <c r="I213" s="17"/>
      <c r="J213" s="17"/>
      <c r="K213" s="17"/>
      <c r="L213" s="17"/>
      <c r="M213" s="17"/>
      <c r="N213" s="17"/>
      <c r="O213" s="17"/>
      <c r="P213" s="17"/>
    </row>
    <row r="214" spans="2:16" x14ac:dyDescent="0.25">
      <c r="B214" s="7" t="str">
        <f>IF(ROWS($B$8:B214)&lt;=($B$2-$A$2),B213+1,"")</f>
        <v/>
      </c>
      <c r="C214" s="17"/>
      <c r="D214" s="16"/>
      <c r="E214" s="16"/>
      <c r="F214" s="32"/>
      <c r="G214" s="32"/>
      <c r="H214" s="17"/>
      <c r="I214" s="17"/>
      <c r="J214" s="17"/>
      <c r="K214" s="17"/>
      <c r="L214" s="17"/>
      <c r="M214" s="17"/>
      <c r="N214" s="17"/>
      <c r="O214" s="17"/>
      <c r="P214" s="17"/>
    </row>
    <row r="215" spans="2:16" x14ac:dyDescent="0.25">
      <c r="B215" s="7" t="str">
        <f>IF(ROWS($B$8:B215)&lt;=($B$2-$A$2),B214+1,"")</f>
        <v/>
      </c>
      <c r="C215" s="17"/>
      <c r="D215" s="16"/>
      <c r="E215" s="16"/>
      <c r="F215" s="32"/>
      <c r="G215" s="32"/>
      <c r="H215" s="17"/>
      <c r="I215" s="17"/>
      <c r="J215" s="17"/>
      <c r="K215" s="17"/>
      <c r="L215" s="17"/>
      <c r="M215" s="17"/>
      <c r="N215" s="17"/>
      <c r="O215" s="17"/>
      <c r="P215" s="17"/>
    </row>
    <row r="216" spans="2:16" x14ac:dyDescent="0.25">
      <c r="B216" s="7" t="str">
        <f>IF(ROWS($B$8:B216)&lt;=($B$2-$A$2),B215+1,"")</f>
        <v/>
      </c>
      <c r="C216" s="17"/>
      <c r="D216" s="16"/>
      <c r="E216" s="16"/>
      <c r="F216" s="32"/>
      <c r="G216" s="32"/>
      <c r="H216" s="17"/>
      <c r="I216" s="17"/>
      <c r="J216" s="17"/>
      <c r="K216" s="17"/>
      <c r="L216" s="17"/>
      <c r="M216" s="17"/>
      <c r="N216" s="17"/>
      <c r="O216" s="17"/>
      <c r="P216" s="17"/>
    </row>
    <row r="217" spans="2:16" x14ac:dyDescent="0.25">
      <c r="B217" s="7" t="str">
        <f>IF(ROWS($B$8:B217)&lt;=($B$2-$A$2),B216+1,"")</f>
        <v/>
      </c>
      <c r="C217" s="17"/>
      <c r="D217" s="16"/>
      <c r="E217" s="16"/>
      <c r="F217" s="32"/>
      <c r="G217" s="32"/>
      <c r="H217" s="17"/>
      <c r="I217" s="17"/>
      <c r="J217" s="17"/>
      <c r="K217" s="17"/>
      <c r="L217" s="17"/>
      <c r="M217" s="17"/>
      <c r="N217" s="17"/>
      <c r="O217" s="17"/>
      <c r="P217" s="17"/>
    </row>
    <row r="218" spans="2:16" x14ac:dyDescent="0.25">
      <c r="B218" s="7" t="str">
        <f>IF(ROWS($B$8:B218)&lt;=($B$2-$A$2),B217+1,"")</f>
        <v/>
      </c>
      <c r="C218" s="17"/>
      <c r="D218" s="16"/>
      <c r="E218" s="16"/>
      <c r="F218" s="32"/>
      <c r="G218" s="32"/>
      <c r="H218" s="17"/>
      <c r="I218" s="17"/>
      <c r="J218" s="17"/>
      <c r="K218" s="17"/>
      <c r="L218" s="17"/>
      <c r="M218" s="17"/>
      <c r="N218" s="17"/>
      <c r="O218" s="17"/>
      <c r="P218" s="17"/>
    </row>
    <row r="219" spans="2:16" x14ac:dyDescent="0.25">
      <c r="B219" s="7" t="str">
        <f>IF(ROWS($B$8:B219)&lt;=($B$2-$A$2),B218+1,"")</f>
        <v/>
      </c>
      <c r="C219" s="17"/>
      <c r="D219" s="16"/>
      <c r="E219" s="16"/>
      <c r="F219" s="32"/>
      <c r="G219" s="32"/>
      <c r="H219" s="17"/>
      <c r="I219" s="17"/>
      <c r="J219" s="17"/>
      <c r="K219" s="17"/>
      <c r="L219" s="17"/>
      <c r="M219" s="17"/>
      <c r="N219" s="17"/>
      <c r="O219" s="17"/>
      <c r="P219" s="17"/>
    </row>
    <row r="220" spans="2:16" x14ac:dyDescent="0.25">
      <c r="B220" s="7" t="str">
        <f>IF(ROWS($B$8:B220)&lt;=($B$2-$A$2),B219+1,"")</f>
        <v/>
      </c>
      <c r="C220" s="17"/>
      <c r="D220" s="16"/>
      <c r="E220" s="16"/>
      <c r="F220" s="32"/>
      <c r="G220" s="32"/>
      <c r="H220" s="17"/>
      <c r="I220" s="17"/>
      <c r="J220" s="17"/>
      <c r="K220" s="17"/>
      <c r="L220" s="17"/>
      <c r="M220" s="17"/>
      <c r="N220" s="17"/>
      <c r="O220" s="17"/>
      <c r="P220" s="17"/>
    </row>
    <row r="221" spans="2:16" x14ac:dyDescent="0.25">
      <c r="B221" s="7" t="str">
        <f>IF(ROWS($B$8:B221)&lt;=($B$2-$A$2),B220+1,"")</f>
        <v/>
      </c>
      <c r="C221" s="17"/>
      <c r="D221" s="16"/>
      <c r="E221" s="16"/>
      <c r="F221" s="32"/>
      <c r="G221" s="32"/>
      <c r="H221" s="17"/>
      <c r="I221" s="17"/>
      <c r="J221" s="17"/>
      <c r="K221" s="17"/>
      <c r="L221" s="17"/>
      <c r="M221" s="17"/>
      <c r="N221" s="17"/>
      <c r="O221" s="17"/>
      <c r="P221" s="17"/>
    </row>
    <row r="222" spans="2:16" x14ac:dyDescent="0.25">
      <c r="B222" s="7" t="str">
        <f>IF(ROWS($B$8:B222)&lt;=($B$2-$A$2),B221+1,"")</f>
        <v/>
      </c>
      <c r="C222" s="17"/>
      <c r="D222" s="16"/>
      <c r="E222" s="16"/>
      <c r="F222" s="32"/>
      <c r="G222" s="32"/>
      <c r="H222" s="17"/>
      <c r="I222" s="17"/>
      <c r="J222" s="17"/>
      <c r="K222" s="17"/>
      <c r="L222" s="17"/>
      <c r="M222" s="17"/>
      <c r="N222" s="17"/>
      <c r="O222" s="17"/>
      <c r="P222" s="17"/>
    </row>
    <row r="223" spans="2:16" x14ac:dyDescent="0.25">
      <c r="B223" s="7" t="str">
        <f>IF(ROWS($B$8:B223)&lt;=($B$2-$A$2),B222+1,"")</f>
        <v/>
      </c>
      <c r="C223" s="17"/>
      <c r="D223" s="16"/>
      <c r="E223" s="16"/>
      <c r="F223" s="32"/>
      <c r="G223" s="32"/>
      <c r="H223" s="17"/>
      <c r="I223" s="17"/>
      <c r="J223" s="17"/>
      <c r="K223" s="17"/>
      <c r="L223" s="17"/>
      <c r="M223" s="17"/>
      <c r="N223" s="17"/>
      <c r="O223" s="17"/>
      <c r="P223" s="17"/>
    </row>
    <row r="224" spans="2:16" x14ac:dyDescent="0.25">
      <c r="B224" s="7" t="str">
        <f>IF(ROWS($B$8:B224)&lt;=($B$2-$A$2),B223+1,"")</f>
        <v/>
      </c>
      <c r="C224" s="17"/>
      <c r="D224" s="16"/>
      <c r="E224" s="16"/>
      <c r="F224" s="32"/>
      <c r="G224" s="32"/>
      <c r="H224" s="17"/>
      <c r="I224" s="17"/>
      <c r="J224" s="17"/>
      <c r="K224" s="17"/>
      <c r="L224" s="17"/>
      <c r="M224" s="17"/>
      <c r="N224" s="17"/>
      <c r="O224" s="17"/>
      <c r="P224" s="17"/>
    </row>
    <row r="225" spans="2:16" x14ac:dyDescent="0.25">
      <c r="B225" s="7" t="str">
        <f>IF(ROWS($B$8:B225)&lt;=($B$2-$A$2),B224+1,"")</f>
        <v/>
      </c>
      <c r="C225" s="17"/>
      <c r="D225" s="16"/>
      <c r="E225" s="16"/>
      <c r="F225" s="32"/>
      <c r="G225" s="32"/>
      <c r="H225" s="17"/>
      <c r="I225" s="17"/>
      <c r="J225" s="17"/>
      <c r="K225" s="17"/>
      <c r="L225" s="17"/>
      <c r="M225" s="17"/>
      <c r="N225" s="17"/>
      <c r="O225" s="17"/>
      <c r="P225" s="17"/>
    </row>
    <row r="226" spans="2:16" x14ac:dyDescent="0.25">
      <c r="B226" s="7" t="str">
        <f>IF(ROWS($B$8:B226)&lt;=($B$2-$A$2),B225+1,"")</f>
        <v/>
      </c>
      <c r="C226" s="17"/>
      <c r="D226" s="16"/>
      <c r="E226" s="16"/>
      <c r="F226" s="32"/>
      <c r="G226" s="32"/>
      <c r="H226" s="17"/>
      <c r="I226" s="17"/>
      <c r="J226" s="17"/>
      <c r="K226" s="17"/>
      <c r="L226" s="17"/>
      <c r="M226" s="17"/>
      <c r="N226" s="17"/>
      <c r="O226" s="17"/>
      <c r="P226" s="17"/>
    </row>
    <row r="227" spans="2:16" x14ac:dyDescent="0.25">
      <c r="B227" s="7" t="str">
        <f>IF(ROWS($B$8:B227)&lt;=($B$2-$A$2),B226+1,"")</f>
        <v/>
      </c>
      <c r="C227" s="17"/>
      <c r="D227" s="16"/>
      <c r="E227" s="16"/>
      <c r="F227" s="32"/>
      <c r="G227" s="32"/>
      <c r="H227" s="17"/>
      <c r="I227" s="17"/>
      <c r="J227" s="17"/>
      <c r="K227" s="17"/>
      <c r="L227" s="17"/>
      <c r="M227" s="17"/>
      <c r="N227" s="17"/>
      <c r="O227" s="17"/>
      <c r="P227" s="17"/>
    </row>
    <row r="228" spans="2:16" x14ac:dyDescent="0.25">
      <c r="B228" s="7" t="str">
        <f>IF(ROWS($B$8:B228)&lt;=($B$2-$A$2),B227+1,"")</f>
        <v/>
      </c>
      <c r="C228" s="17"/>
      <c r="D228" s="16"/>
      <c r="E228" s="16"/>
      <c r="F228" s="32"/>
      <c r="G228" s="32"/>
      <c r="H228" s="17"/>
      <c r="I228" s="17"/>
      <c r="J228" s="17"/>
      <c r="K228" s="17"/>
      <c r="L228" s="17"/>
      <c r="M228" s="17"/>
      <c r="N228" s="17"/>
      <c r="O228" s="17"/>
      <c r="P228" s="17"/>
    </row>
    <row r="229" spans="2:16" x14ac:dyDescent="0.25">
      <c r="B229" s="7" t="str">
        <f>IF(ROWS($B$8:B229)&lt;=($B$2-$A$2),B228+1,"")</f>
        <v/>
      </c>
      <c r="C229" s="17"/>
      <c r="D229" s="16"/>
      <c r="E229" s="16"/>
      <c r="F229" s="32"/>
      <c r="G229" s="32"/>
      <c r="H229" s="17"/>
      <c r="I229" s="17"/>
      <c r="J229" s="17"/>
      <c r="K229" s="17"/>
      <c r="L229" s="17"/>
      <c r="M229" s="17"/>
      <c r="N229" s="17"/>
      <c r="O229" s="17"/>
      <c r="P229" s="17"/>
    </row>
    <row r="230" spans="2:16" x14ac:dyDescent="0.25">
      <c r="B230" s="7" t="str">
        <f>IF(ROWS($B$8:B230)&lt;=($B$2-$A$2),B229+1,"")</f>
        <v/>
      </c>
      <c r="C230" s="17"/>
      <c r="D230" s="16"/>
      <c r="E230" s="16"/>
      <c r="F230" s="32"/>
      <c r="G230" s="32"/>
      <c r="H230" s="17"/>
      <c r="I230" s="17"/>
      <c r="J230" s="17"/>
      <c r="K230" s="17"/>
      <c r="L230" s="17"/>
      <c r="M230" s="17"/>
      <c r="N230" s="17"/>
      <c r="O230" s="17"/>
      <c r="P230" s="17"/>
    </row>
    <row r="231" spans="2:16" x14ac:dyDescent="0.25">
      <c r="B231" s="7" t="str">
        <f>IF(ROWS($B$8:B231)&lt;=($B$2-$A$2),B230+1,"")</f>
        <v/>
      </c>
      <c r="C231" s="17"/>
      <c r="D231" s="16"/>
      <c r="E231" s="16"/>
      <c r="F231" s="32"/>
      <c r="G231" s="32"/>
      <c r="H231" s="17"/>
      <c r="I231" s="17"/>
      <c r="J231" s="17"/>
      <c r="K231" s="17"/>
      <c r="L231" s="17"/>
      <c r="M231" s="17"/>
      <c r="N231" s="17"/>
      <c r="O231" s="17"/>
      <c r="P231" s="17"/>
    </row>
    <row r="232" spans="2:16" x14ac:dyDescent="0.25">
      <c r="B232" s="7" t="str">
        <f>IF(ROWS($B$8:B232)&lt;=($B$2-$A$2),B231+1,"")</f>
        <v/>
      </c>
      <c r="C232" s="17"/>
      <c r="D232" s="16"/>
      <c r="E232" s="16"/>
      <c r="F232" s="32"/>
      <c r="G232" s="32"/>
      <c r="H232" s="17"/>
      <c r="I232" s="17"/>
      <c r="J232" s="17"/>
      <c r="K232" s="17"/>
      <c r="L232" s="17"/>
      <c r="M232" s="17"/>
      <c r="N232" s="17"/>
      <c r="O232" s="17"/>
      <c r="P232" s="17"/>
    </row>
    <row r="233" spans="2:16" x14ac:dyDescent="0.25">
      <c r="B233" s="7" t="str">
        <f>IF(ROWS($B$8:B233)&lt;=($B$2-$A$2),B232+1,"")</f>
        <v/>
      </c>
      <c r="C233" s="17"/>
      <c r="D233" s="16"/>
      <c r="E233" s="16"/>
      <c r="F233" s="32"/>
      <c r="G233" s="32"/>
      <c r="H233" s="17"/>
      <c r="I233" s="17"/>
      <c r="J233" s="17"/>
      <c r="K233" s="17"/>
      <c r="L233" s="17"/>
      <c r="M233" s="17"/>
      <c r="N233" s="17"/>
      <c r="O233" s="17"/>
      <c r="P233" s="17"/>
    </row>
    <row r="234" spans="2:16" x14ac:dyDescent="0.25">
      <c r="B234" s="7" t="str">
        <f>IF(ROWS($B$8:B234)&lt;=($B$2-$A$2),B233+1,"")</f>
        <v/>
      </c>
      <c r="C234" s="17"/>
      <c r="D234" s="16"/>
      <c r="E234" s="16"/>
      <c r="F234" s="32"/>
      <c r="G234" s="32"/>
      <c r="H234" s="17"/>
      <c r="I234" s="17"/>
      <c r="J234" s="17"/>
      <c r="K234" s="17"/>
      <c r="L234" s="17"/>
      <c r="M234" s="17"/>
      <c r="N234" s="17"/>
      <c r="O234" s="17"/>
      <c r="P234" s="17"/>
    </row>
    <row r="235" spans="2:16" x14ac:dyDescent="0.25">
      <c r="B235" s="7" t="str">
        <f>IF(ROWS($B$8:B235)&lt;=($B$2-$A$2),B234+1,"")</f>
        <v/>
      </c>
      <c r="C235" s="17"/>
      <c r="D235" s="16"/>
      <c r="E235" s="16"/>
      <c r="F235" s="32"/>
      <c r="G235" s="32"/>
      <c r="H235" s="17"/>
      <c r="I235" s="17"/>
      <c r="J235" s="17"/>
      <c r="K235" s="17"/>
      <c r="L235" s="17"/>
      <c r="M235" s="17"/>
      <c r="N235" s="17"/>
      <c r="O235" s="17"/>
      <c r="P235" s="17"/>
    </row>
    <row r="236" spans="2:16" x14ac:dyDescent="0.25">
      <c r="B236" s="7" t="str">
        <f>IF(ROWS($B$8:B236)&lt;=($B$2-$A$2),B235+1,"")</f>
        <v/>
      </c>
      <c r="C236" s="17"/>
      <c r="D236" s="16"/>
      <c r="E236" s="16"/>
      <c r="F236" s="32"/>
      <c r="G236" s="32"/>
      <c r="H236" s="17"/>
      <c r="I236" s="17"/>
      <c r="J236" s="17"/>
      <c r="K236" s="17"/>
      <c r="L236" s="17"/>
      <c r="M236" s="17"/>
      <c r="N236" s="17"/>
      <c r="O236" s="17"/>
      <c r="P236" s="17"/>
    </row>
    <row r="237" spans="2:16" x14ac:dyDescent="0.25">
      <c r="B237" s="7" t="str">
        <f>IF(ROWS($B$8:B237)&lt;=($B$2-$A$2),B236+1,"")</f>
        <v/>
      </c>
      <c r="C237" s="17"/>
      <c r="D237" s="16"/>
      <c r="E237" s="16"/>
      <c r="F237" s="32"/>
      <c r="G237" s="32"/>
      <c r="H237" s="17"/>
      <c r="I237" s="17"/>
      <c r="J237" s="17"/>
      <c r="K237" s="17"/>
      <c r="L237" s="17"/>
      <c r="M237" s="17"/>
      <c r="N237" s="17"/>
      <c r="O237" s="17"/>
      <c r="P237" s="17"/>
    </row>
    <row r="238" spans="2:16" x14ac:dyDescent="0.25">
      <c r="B238" s="7" t="str">
        <f>IF(ROWS($B$8:B238)&lt;=($B$2-$A$2),B237+1,"")</f>
        <v/>
      </c>
      <c r="C238" s="17"/>
      <c r="D238" s="16"/>
      <c r="E238" s="16"/>
      <c r="F238" s="32"/>
      <c r="G238" s="32"/>
      <c r="H238" s="17"/>
      <c r="I238" s="17"/>
      <c r="J238" s="17"/>
      <c r="K238" s="17"/>
      <c r="L238" s="17"/>
      <c r="M238" s="17"/>
      <c r="N238" s="17"/>
      <c r="O238" s="17"/>
      <c r="P238" s="17"/>
    </row>
    <row r="239" spans="2:16" x14ac:dyDescent="0.25">
      <c r="B239" s="7" t="str">
        <f>IF(ROWS($B$8:B239)&lt;=($B$2-$A$2),B238+1,"")</f>
        <v/>
      </c>
      <c r="C239" s="17"/>
      <c r="D239" s="16"/>
      <c r="E239" s="16"/>
      <c r="F239" s="32"/>
      <c r="G239" s="32"/>
      <c r="H239" s="17"/>
      <c r="I239" s="17"/>
      <c r="J239" s="17"/>
      <c r="K239" s="17"/>
      <c r="L239" s="17"/>
      <c r="M239" s="17"/>
      <c r="N239" s="17"/>
      <c r="O239" s="17"/>
      <c r="P239" s="17"/>
    </row>
    <row r="240" spans="2:16" x14ac:dyDescent="0.25">
      <c r="B240" s="7" t="str">
        <f>IF(ROWS($B$8:B240)&lt;=($B$2-$A$2),B239+1,"")</f>
        <v/>
      </c>
      <c r="C240" s="17"/>
      <c r="D240" s="16"/>
      <c r="E240" s="16"/>
      <c r="F240" s="32"/>
      <c r="G240" s="32"/>
      <c r="H240" s="17"/>
      <c r="I240" s="17"/>
      <c r="J240" s="17"/>
      <c r="K240" s="17"/>
      <c r="L240" s="17"/>
      <c r="M240" s="17"/>
      <c r="N240" s="17"/>
      <c r="O240" s="17"/>
      <c r="P240" s="17"/>
    </row>
    <row r="241" spans="2:16" x14ac:dyDescent="0.25">
      <c r="B241" s="7" t="str">
        <f>IF(ROWS($B$8:B241)&lt;=($B$2-$A$2),B240+1,"")</f>
        <v/>
      </c>
      <c r="C241" s="17"/>
      <c r="D241" s="16"/>
      <c r="E241" s="16"/>
      <c r="F241" s="32"/>
      <c r="G241" s="32"/>
      <c r="H241" s="17"/>
      <c r="I241" s="17"/>
      <c r="J241" s="17"/>
      <c r="K241" s="17"/>
      <c r="L241" s="17"/>
      <c r="M241" s="17"/>
      <c r="N241" s="17"/>
      <c r="O241" s="17"/>
      <c r="P241" s="17"/>
    </row>
    <row r="242" spans="2:16" x14ac:dyDescent="0.25">
      <c r="B242" s="7" t="str">
        <f>IF(ROWS($B$8:B242)&lt;=($B$2-$A$2),B241+1,"")</f>
        <v/>
      </c>
      <c r="C242" s="17"/>
      <c r="D242" s="16"/>
      <c r="E242" s="16"/>
      <c r="F242" s="32"/>
      <c r="G242" s="32"/>
      <c r="H242" s="17"/>
      <c r="I242" s="17"/>
      <c r="J242" s="17"/>
      <c r="K242" s="17"/>
      <c r="L242" s="17"/>
      <c r="M242" s="17"/>
      <c r="N242" s="17"/>
      <c r="O242" s="17"/>
      <c r="P242" s="17"/>
    </row>
    <row r="243" spans="2:16" x14ac:dyDescent="0.25">
      <c r="B243" s="7" t="str">
        <f>IF(ROWS($B$8:B243)&lt;=($B$2-$A$2),B242+1,"")</f>
        <v/>
      </c>
      <c r="C243" s="17"/>
      <c r="D243" s="16"/>
      <c r="E243" s="16"/>
      <c r="F243" s="32"/>
      <c r="G243" s="32"/>
      <c r="H243" s="17"/>
      <c r="I243" s="17"/>
      <c r="J243" s="17"/>
      <c r="K243" s="17"/>
      <c r="L243" s="17"/>
      <c r="M243" s="17"/>
      <c r="N243" s="17"/>
      <c r="O243" s="17"/>
      <c r="P243" s="17"/>
    </row>
    <row r="244" spans="2:16" x14ac:dyDescent="0.25">
      <c r="B244" s="7" t="str">
        <f>IF(ROWS($B$8:B244)&lt;=($B$2-$A$2),B243+1,"")</f>
        <v/>
      </c>
      <c r="C244" s="17"/>
      <c r="D244" s="16"/>
      <c r="E244" s="16"/>
      <c r="F244" s="32"/>
      <c r="G244" s="32"/>
      <c r="H244" s="17"/>
      <c r="I244" s="17"/>
      <c r="J244" s="17"/>
      <c r="K244" s="17"/>
      <c r="L244" s="17"/>
      <c r="M244" s="17"/>
      <c r="N244" s="17"/>
      <c r="O244" s="17"/>
      <c r="P244" s="17"/>
    </row>
    <row r="245" spans="2:16" x14ac:dyDescent="0.25">
      <c r="B245" s="7" t="str">
        <f>IF(ROWS($B$8:B245)&lt;=($B$2-$A$2),B244+1,"")</f>
        <v/>
      </c>
      <c r="C245" s="17"/>
      <c r="D245" s="16"/>
      <c r="E245" s="16"/>
      <c r="F245" s="32"/>
      <c r="G245" s="32"/>
      <c r="H245" s="17"/>
      <c r="I245" s="17"/>
      <c r="J245" s="17"/>
      <c r="K245" s="17"/>
      <c r="L245" s="17"/>
      <c r="M245" s="17"/>
      <c r="N245" s="17"/>
      <c r="O245" s="17"/>
      <c r="P245" s="17"/>
    </row>
    <row r="246" spans="2:16" x14ac:dyDescent="0.25">
      <c r="B246" s="7" t="str">
        <f>IF(ROWS($B$8:B246)&lt;=($B$2-$A$2),B245+1,"")</f>
        <v/>
      </c>
      <c r="C246" s="17"/>
      <c r="D246" s="16"/>
      <c r="E246" s="16"/>
      <c r="F246" s="32"/>
      <c r="G246" s="32"/>
      <c r="H246" s="17"/>
      <c r="I246" s="17"/>
      <c r="J246" s="17"/>
      <c r="K246" s="17"/>
      <c r="L246" s="17"/>
      <c r="M246" s="17"/>
      <c r="N246" s="17"/>
      <c r="O246" s="17"/>
      <c r="P246" s="17"/>
    </row>
    <row r="247" spans="2:16" x14ac:dyDescent="0.25">
      <c r="B247" s="7" t="str">
        <f>IF(ROWS($B$8:B247)&lt;=($B$2-$A$2),B246+1,"")</f>
        <v/>
      </c>
      <c r="C247" s="17"/>
      <c r="D247" s="16"/>
      <c r="E247" s="16"/>
      <c r="F247" s="32"/>
      <c r="G247" s="32"/>
      <c r="H247" s="17"/>
      <c r="I247" s="17"/>
      <c r="J247" s="17"/>
      <c r="K247" s="17"/>
      <c r="L247" s="17"/>
      <c r="M247" s="17"/>
      <c r="N247" s="17"/>
      <c r="O247" s="17"/>
      <c r="P247" s="17"/>
    </row>
    <row r="248" spans="2:16" x14ac:dyDescent="0.25">
      <c r="B248" s="7" t="str">
        <f>IF(ROWS($B$8:B248)&lt;=($B$2-$A$2),B247+1,"")</f>
        <v/>
      </c>
      <c r="C248" s="17"/>
      <c r="D248" s="16"/>
      <c r="E248" s="16"/>
      <c r="F248" s="32"/>
      <c r="G248" s="32"/>
      <c r="H248" s="17"/>
      <c r="I248" s="17"/>
      <c r="J248" s="17"/>
      <c r="K248" s="17"/>
      <c r="L248" s="17"/>
      <c r="M248" s="17"/>
      <c r="N248" s="17"/>
      <c r="O248" s="17"/>
      <c r="P248" s="17"/>
    </row>
    <row r="249" spans="2:16" x14ac:dyDescent="0.25">
      <c r="B249" s="7" t="str">
        <f>IF(ROWS($B$8:B249)&lt;=($B$2-$A$2),B248+1,"")</f>
        <v/>
      </c>
      <c r="C249" s="17"/>
      <c r="D249" s="16"/>
      <c r="E249" s="16"/>
      <c r="F249" s="32"/>
      <c r="G249" s="32"/>
      <c r="H249" s="17"/>
      <c r="I249" s="17"/>
      <c r="J249" s="17"/>
      <c r="K249" s="17"/>
      <c r="L249" s="17"/>
      <c r="M249" s="17"/>
      <c r="N249" s="17"/>
      <c r="O249" s="17"/>
      <c r="P249" s="17"/>
    </row>
    <row r="250" spans="2:16" x14ac:dyDescent="0.25">
      <c r="B250" s="7" t="str">
        <f>IF(ROWS($B$8:B250)&lt;=($B$2-$A$2),B249+1,"")</f>
        <v/>
      </c>
      <c r="C250" s="17"/>
      <c r="D250" s="16"/>
      <c r="E250" s="16"/>
      <c r="F250" s="32"/>
      <c r="G250" s="32"/>
      <c r="H250" s="17"/>
      <c r="I250" s="17"/>
      <c r="J250" s="17"/>
      <c r="K250" s="17"/>
      <c r="L250" s="17"/>
      <c r="M250" s="17"/>
      <c r="N250" s="17"/>
      <c r="O250" s="17"/>
      <c r="P250" s="17"/>
    </row>
    <row r="251" spans="2:16" x14ac:dyDescent="0.25">
      <c r="B251" s="7" t="str">
        <f>IF(ROWS($B$8:B251)&lt;=($B$2-$A$2),B250+1,"")</f>
        <v/>
      </c>
      <c r="C251" s="17"/>
      <c r="D251" s="16"/>
      <c r="E251" s="16"/>
      <c r="F251" s="32"/>
      <c r="G251" s="32"/>
      <c r="H251" s="17"/>
      <c r="I251" s="17"/>
      <c r="J251" s="17"/>
      <c r="K251" s="17"/>
      <c r="L251" s="17"/>
      <c r="M251" s="17"/>
      <c r="N251" s="17"/>
      <c r="O251" s="17"/>
      <c r="P251" s="17"/>
    </row>
    <row r="252" spans="2:16" x14ac:dyDescent="0.25">
      <c r="B252" s="7" t="str">
        <f>IF(ROWS($B$8:B252)&lt;=($B$2-$A$2),B251+1,"")</f>
        <v/>
      </c>
      <c r="C252" s="17"/>
      <c r="D252" s="16"/>
      <c r="E252" s="16"/>
      <c r="F252" s="32"/>
      <c r="G252" s="32"/>
      <c r="H252" s="17"/>
      <c r="I252" s="17"/>
      <c r="J252" s="17"/>
      <c r="K252" s="17"/>
      <c r="L252" s="17"/>
      <c r="M252" s="17"/>
      <c r="N252" s="17"/>
      <c r="O252" s="17"/>
      <c r="P252" s="17"/>
    </row>
    <row r="253" spans="2:16" x14ac:dyDescent="0.25">
      <c r="B253" s="7" t="str">
        <f>IF(ROWS($B$8:B253)&lt;=($B$2-$A$2),B252+1,"")</f>
        <v/>
      </c>
      <c r="C253" s="17"/>
      <c r="D253" s="16"/>
      <c r="E253" s="16"/>
      <c r="F253" s="32"/>
      <c r="G253" s="32"/>
      <c r="H253" s="17"/>
      <c r="I253" s="17"/>
      <c r="J253" s="17"/>
      <c r="K253" s="17"/>
      <c r="L253" s="17"/>
      <c r="M253" s="17"/>
      <c r="N253" s="17"/>
      <c r="O253" s="17"/>
      <c r="P253" s="17"/>
    </row>
    <row r="254" spans="2:16" x14ac:dyDescent="0.25">
      <c r="B254" s="7" t="str">
        <f>IF(ROWS($B$8:B254)&lt;=($B$2-$A$2),B253+1,"")</f>
        <v/>
      </c>
      <c r="C254" s="17"/>
      <c r="D254" s="16"/>
      <c r="E254" s="16"/>
      <c r="F254" s="32"/>
      <c r="G254" s="32"/>
      <c r="H254" s="17"/>
      <c r="I254" s="17"/>
      <c r="J254" s="17"/>
      <c r="K254" s="17"/>
      <c r="L254" s="17"/>
      <c r="M254" s="17"/>
      <c r="N254" s="17"/>
      <c r="O254" s="17"/>
      <c r="P254" s="17"/>
    </row>
    <row r="255" spans="2:16" x14ac:dyDescent="0.25">
      <c r="B255" s="7" t="str">
        <f>IF(ROWS($B$8:B255)&lt;=($B$2-$A$2),B254+1,"")</f>
        <v/>
      </c>
      <c r="C255" s="17"/>
      <c r="D255" s="16"/>
      <c r="E255" s="16"/>
      <c r="F255" s="32"/>
      <c r="G255" s="32"/>
      <c r="H255" s="17"/>
      <c r="I255" s="17"/>
      <c r="J255" s="17"/>
      <c r="K255" s="17"/>
      <c r="L255" s="17"/>
      <c r="M255" s="17"/>
      <c r="N255" s="17"/>
      <c r="O255" s="17"/>
      <c r="P255" s="17"/>
    </row>
    <row r="256" spans="2:16" x14ac:dyDescent="0.25">
      <c r="B256" s="7" t="str">
        <f>IF(ROWS($B$8:B256)&lt;=($B$2-$A$2),B255+1,"")</f>
        <v/>
      </c>
      <c r="C256" s="17"/>
      <c r="D256" s="16"/>
      <c r="E256" s="16"/>
      <c r="F256" s="32"/>
      <c r="G256" s="32"/>
      <c r="H256" s="17"/>
      <c r="I256" s="17"/>
      <c r="J256" s="17"/>
      <c r="K256" s="17"/>
      <c r="L256" s="17"/>
      <c r="M256" s="17"/>
      <c r="N256" s="17"/>
      <c r="O256" s="17"/>
      <c r="P256" s="17"/>
    </row>
    <row r="257" spans="2:16" x14ac:dyDescent="0.25">
      <c r="B257" s="7" t="str">
        <f>IF(ROWS($B$8:B257)&lt;=($B$2-$A$2),B256+1,"")</f>
        <v/>
      </c>
      <c r="C257" s="17"/>
      <c r="D257" s="16"/>
      <c r="E257" s="16"/>
      <c r="F257" s="32"/>
      <c r="G257" s="32"/>
      <c r="H257" s="17"/>
      <c r="I257" s="17"/>
      <c r="J257" s="17"/>
      <c r="K257" s="17"/>
      <c r="L257" s="17"/>
      <c r="M257" s="17"/>
      <c r="N257" s="17"/>
      <c r="O257" s="17"/>
      <c r="P257" s="17"/>
    </row>
    <row r="258" spans="2:16" x14ac:dyDescent="0.25">
      <c r="B258" s="7" t="str">
        <f>IF(ROWS($B$8:B258)&lt;=($B$2-$A$2),B257+1,"")</f>
        <v/>
      </c>
      <c r="C258" s="17"/>
      <c r="D258" s="16"/>
      <c r="E258" s="16"/>
      <c r="F258" s="32"/>
      <c r="G258" s="32"/>
      <c r="H258" s="17"/>
      <c r="I258" s="17"/>
      <c r="J258" s="17"/>
      <c r="K258" s="17"/>
      <c r="L258" s="17"/>
      <c r="M258" s="17"/>
      <c r="N258" s="17"/>
      <c r="O258" s="17"/>
      <c r="P258" s="17"/>
    </row>
    <row r="259" spans="2:16" x14ac:dyDescent="0.25">
      <c r="B259" s="7" t="str">
        <f>IF(ROWS($B$8:B259)&lt;=($B$2-$A$2),B258+1,"")</f>
        <v/>
      </c>
      <c r="C259" s="17"/>
      <c r="D259" s="16"/>
      <c r="E259" s="16"/>
      <c r="F259" s="32"/>
      <c r="G259" s="32"/>
      <c r="H259" s="17"/>
      <c r="I259" s="17"/>
      <c r="J259" s="17"/>
      <c r="K259" s="17"/>
      <c r="L259" s="17"/>
      <c r="M259" s="17"/>
      <c r="N259" s="17"/>
      <c r="O259" s="17"/>
      <c r="P259" s="17"/>
    </row>
    <row r="260" spans="2:16" x14ac:dyDescent="0.25">
      <c r="B260" s="7" t="str">
        <f>IF(ROWS($B$8:B260)&lt;=($B$2-$A$2),B259+1,"")</f>
        <v/>
      </c>
      <c r="C260" s="17"/>
      <c r="D260" s="16"/>
      <c r="E260" s="16"/>
      <c r="F260" s="32"/>
      <c r="G260" s="32"/>
      <c r="H260" s="17"/>
      <c r="I260" s="17"/>
      <c r="J260" s="17"/>
      <c r="K260" s="17"/>
      <c r="L260" s="17"/>
      <c r="M260" s="17"/>
      <c r="N260" s="17"/>
      <c r="O260" s="17"/>
      <c r="P260" s="17"/>
    </row>
    <row r="261" spans="2:16" x14ac:dyDescent="0.25">
      <c r="B261" s="7" t="str">
        <f>IF(ROWS($B$8:B261)&lt;=($B$2-$A$2),B260+1,"")</f>
        <v/>
      </c>
      <c r="C261" s="17"/>
      <c r="D261" s="16"/>
      <c r="E261" s="16"/>
      <c r="F261" s="32"/>
      <c r="G261" s="32"/>
      <c r="H261" s="17"/>
      <c r="I261" s="17"/>
      <c r="J261" s="17"/>
      <c r="K261" s="17"/>
      <c r="L261" s="17"/>
      <c r="M261" s="17"/>
      <c r="N261" s="17"/>
      <c r="O261" s="17"/>
      <c r="P261" s="17"/>
    </row>
    <row r="262" spans="2:16" x14ac:dyDescent="0.25">
      <c r="B262" s="7" t="str">
        <f>IF(ROWS($B$8:B262)&lt;=($B$2-$A$2),B261+1,"")</f>
        <v/>
      </c>
      <c r="C262" s="17"/>
      <c r="D262" s="16"/>
      <c r="E262" s="16"/>
      <c r="F262" s="32"/>
      <c r="G262" s="32"/>
      <c r="H262" s="17"/>
      <c r="I262" s="17"/>
      <c r="J262" s="17"/>
      <c r="K262" s="17"/>
      <c r="L262" s="17"/>
      <c r="M262" s="17"/>
      <c r="N262" s="17"/>
      <c r="O262" s="17"/>
      <c r="P262" s="17"/>
    </row>
    <row r="263" spans="2:16" x14ac:dyDescent="0.25">
      <c r="B263" s="7" t="str">
        <f>IF(ROWS($B$8:B263)&lt;=($B$2-$A$2),B262+1,"")</f>
        <v/>
      </c>
      <c r="C263" s="17"/>
      <c r="D263" s="16"/>
      <c r="E263" s="16"/>
      <c r="F263" s="32"/>
      <c r="G263" s="32"/>
      <c r="H263" s="17"/>
      <c r="I263" s="17"/>
      <c r="J263" s="17"/>
      <c r="K263" s="17"/>
      <c r="L263" s="17"/>
      <c r="M263" s="17"/>
      <c r="N263" s="17"/>
      <c r="O263" s="17"/>
      <c r="P263" s="17"/>
    </row>
    <row r="264" spans="2:16" x14ac:dyDescent="0.25">
      <c r="B264" s="7" t="str">
        <f>IF(ROWS($B$8:B264)&lt;=($B$2-$A$2),B263+1,"")</f>
        <v/>
      </c>
      <c r="C264" s="17"/>
      <c r="D264" s="16"/>
      <c r="E264" s="16"/>
      <c r="F264" s="32"/>
      <c r="G264" s="32"/>
      <c r="H264" s="17"/>
      <c r="I264" s="17"/>
      <c r="J264" s="17"/>
      <c r="K264" s="17"/>
      <c r="L264" s="17"/>
      <c r="M264" s="17"/>
      <c r="N264" s="17"/>
      <c r="O264" s="17"/>
      <c r="P264" s="17"/>
    </row>
    <row r="265" spans="2:16" x14ac:dyDescent="0.25">
      <c r="B265" s="7" t="str">
        <f>IF(ROWS($B$8:B265)&lt;=($B$2-$A$2),B264+1,"")</f>
        <v/>
      </c>
      <c r="C265" s="17"/>
      <c r="D265" s="16"/>
      <c r="E265" s="16"/>
      <c r="F265" s="32"/>
      <c r="G265" s="32"/>
      <c r="H265" s="17"/>
      <c r="I265" s="17"/>
      <c r="J265" s="17"/>
      <c r="K265" s="17"/>
      <c r="L265" s="17"/>
      <c r="M265" s="17"/>
      <c r="N265" s="17"/>
      <c r="O265" s="17"/>
      <c r="P265" s="17"/>
    </row>
    <row r="266" spans="2:16" x14ac:dyDescent="0.25">
      <c r="B266" s="7" t="str">
        <f>IF(ROWS($B$8:B266)&lt;=($B$2-$A$2),B265+1,"")</f>
        <v/>
      </c>
      <c r="C266" s="17"/>
      <c r="D266" s="16"/>
      <c r="E266" s="16"/>
      <c r="F266" s="32"/>
      <c r="G266" s="32"/>
      <c r="H266" s="17"/>
      <c r="I266" s="17"/>
      <c r="J266" s="17"/>
      <c r="K266" s="17"/>
      <c r="L266" s="17"/>
      <c r="M266" s="17"/>
      <c r="N266" s="17"/>
      <c r="O266" s="17"/>
      <c r="P266" s="17"/>
    </row>
    <row r="267" spans="2:16" x14ac:dyDescent="0.25">
      <c r="B267" s="7" t="str">
        <f>IF(ROWS($B$8:B267)&lt;=($B$2-$A$2),B266+1,"")</f>
        <v/>
      </c>
      <c r="C267" s="17"/>
      <c r="D267" s="16"/>
      <c r="E267" s="16"/>
      <c r="F267" s="32"/>
      <c r="G267" s="32"/>
      <c r="H267" s="17"/>
      <c r="I267" s="17"/>
      <c r="J267" s="17"/>
      <c r="K267" s="17"/>
      <c r="L267" s="17"/>
      <c r="M267" s="17"/>
      <c r="N267" s="17"/>
      <c r="O267" s="17"/>
      <c r="P267" s="17"/>
    </row>
    <row r="268" spans="2:16" x14ac:dyDescent="0.25">
      <c r="B268" s="7" t="str">
        <f>IF(ROWS($B$8:B268)&lt;=($B$2-$A$2),B267+1,"")</f>
        <v/>
      </c>
      <c r="C268" s="17"/>
      <c r="D268" s="16"/>
      <c r="E268" s="16"/>
      <c r="F268" s="32"/>
      <c r="G268" s="32"/>
      <c r="H268" s="17"/>
      <c r="I268" s="17"/>
      <c r="J268" s="17"/>
      <c r="K268" s="17"/>
      <c r="L268" s="17"/>
      <c r="M268" s="17"/>
      <c r="N268" s="17"/>
      <c r="O268" s="17"/>
      <c r="P268" s="17"/>
    </row>
    <row r="269" spans="2:16" x14ac:dyDescent="0.25">
      <c r="B269" s="7" t="str">
        <f>IF(ROWS($B$8:B269)&lt;=($B$2-$A$2),B268+1,"")</f>
        <v/>
      </c>
      <c r="C269" s="17"/>
      <c r="D269" s="16"/>
      <c r="E269" s="16"/>
      <c r="F269" s="32"/>
      <c r="G269" s="32"/>
      <c r="H269" s="17"/>
      <c r="I269" s="17"/>
      <c r="J269" s="17"/>
      <c r="K269" s="17"/>
      <c r="L269" s="17"/>
      <c r="M269" s="17"/>
      <c r="N269" s="17"/>
      <c r="O269" s="17"/>
      <c r="P269" s="17"/>
    </row>
    <row r="270" spans="2:16" x14ac:dyDescent="0.25">
      <c r="B270" s="7" t="str">
        <f>IF(ROWS($B$8:B270)&lt;=($B$2-$A$2),B269+1,"")</f>
        <v/>
      </c>
      <c r="C270" s="17"/>
      <c r="D270" s="16"/>
      <c r="E270" s="16"/>
      <c r="F270" s="32"/>
      <c r="G270" s="32"/>
      <c r="H270" s="17"/>
      <c r="I270" s="17"/>
      <c r="J270" s="17"/>
      <c r="K270" s="17"/>
      <c r="L270" s="17"/>
      <c r="M270" s="17"/>
      <c r="N270" s="17"/>
      <c r="O270" s="17"/>
      <c r="P270" s="17"/>
    </row>
    <row r="271" spans="2:16" x14ac:dyDescent="0.25">
      <c r="B271" s="7" t="str">
        <f>IF(ROWS($B$8:B271)&lt;=($B$2-$A$2),B270+1,"")</f>
        <v/>
      </c>
      <c r="C271" s="17"/>
      <c r="D271" s="16"/>
      <c r="E271" s="16"/>
      <c r="F271" s="32"/>
      <c r="G271" s="32"/>
      <c r="H271" s="17"/>
      <c r="I271" s="17"/>
      <c r="J271" s="17"/>
      <c r="K271" s="17"/>
      <c r="L271" s="17"/>
      <c r="M271" s="17"/>
      <c r="N271" s="17"/>
      <c r="O271" s="17"/>
      <c r="P271" s="17"/>
    </row>
    <row r="272" spans="2:16" x14ac:dyDescent="0.25">
      <c r="B272" s="7" t="str">
        <f>IF(ROWS($B$8:B272)&lt;=($B$2-$A$2),B271+1,"")</f>
        <v/>
      </c>
      <c r="C272" s="17"/>
      <c r="D272" s="16"/>
      <c r="E272" s="16"/>
      <c r="F272" s="32"/>
      <c r="G272" s="32"/>
      <c r="H272" s="17"/>
      <c r="I272" s="17"/>
      <c r="J272" s="17"/>
      <c r="K272" s="17"/>
      <c r="L272" s="17"/>
      <c r="M272" s="17"/>
      <c r="N272" s="17"/>
      <c r="O272" s="17"/>
      <c r="P272" s="17"/>
    </row>
    <row r="273" spans="2:16" x14ac:dyDescent="0.25">
      <c r="B273" s="7" t="str">
        <f>IF(ROWS($B$8:B273)&lt;=($B$2-$A$2),B272+1,"")</f>
        <v/>
      </c>
      <c r="C273" s="17"/>
      <c r="D273" s="16"/>
      <c r="E273" s="16"/>
      <c r="F273" s="32"/>
      <c r="G273" s="32"/>
      <c r="H273" s="17"/>
      <c r="I273" s="17"/>
      <c r="J273" s="17"/>
      <c r="K273" s="17"/>
      <c r="L273" s="17"/>
      <c r="M273" s="17"/>
      <c r="N273" s="17"/>
      <c r="O273" s="17"/>
      <c r="P273" s="17"/>
    </row>
    <row r="274" spans="2:16" x14ac:dyDescent="0.25">
      <c r="B274" s="7" t="str">
        <f>IF(ROWS($B$8:B274)&lt;=($B$2-$A$2),B273+1,"")</f>
        <v/>
      </c>
      <c r="C274" s="17"/>
      <c r="D274" s="16"/>
      <c r="E274" s="16"/>
      <c r="F274" s="32"/>
      <c r="G274" s="32"/>
      <c r="H274" s="17"/>
      <c r="I274" s="17"/>
      <c r="J274" s="17"/>
      <c r="K274" s="17"/>
      <c r="L274" s="17"/>
      <c r="M274" s="17"/>
      <c r="N274" s="17"/>
      <c r="O274" s="17"/>
      <c r="P274" s="17"/>
    </row>
    <row r="275" spans="2:16" x14ac:dyDescent="0.25">
      <c r="B275" s="7" t="str">
        <f>IF(ROWS($B$8:B275)&lt;=($B$2-$A$2),B274+1,"")</f>
        <v/>
      </c>
      <c r="C275" s="17"/>
      <c r="D275" s="16"/>
      <c r="E275" s="16"/>
      <c r="F275" s="32"/>
      <c r="G275" s="32"/>
      <c r="H275" s="17"/>
      <c r="I275" s="17"/>
      <c r="J275" s="17"/>
      <c r="K275" s="17"/>
      <c r="L275" s="17"/>
      <c r="M275" s="17"/>
      <c r="N275" s="17"/>
      <c r="O275" s="17"/>
      <c r="P275" s="17"/>
    </row>
    <row r="276" spans="2:16" x14ac:dyDescent="0.25">
      <c r="B276" s="7" t="str">
        <f>IF(ROWS($B$8:B276)&lt;=($B$2-$A$2),B275+1,"")</f>
        <v/>
      </c>
      <c r="C276" s="17"/>
      <c r="D276" s="16"/>
      <c r="E276" s="16"/>
      <c r="F276" s="32"/>
      <c r="G276" s="32"/>
      <c r="H276" s="17"/>
      <c r="I276" s="17"/>
      <c r="J276" s="17"/>
      <c r="K276" s="17"/>
      <c r="L276" s="17"/>
      <c r="M276" s="17"/>
      <c r="N276" s="17"/>
      <c r="O276" s="17"/>
      <c r="P276" s="17"/>
    </row>
    <row r="277" spans="2:16" x14ac:dyDescent="0.25">
      <c r="B277" s="7" t="str">
        <f>IF(ROWS($B$8:B277)&lt;=($B$2-$A$2),B276+1,"")</f>
        <v/>
      </c>
      <c r="C277" s="17"/>
      <c r="D277" s="16"/>
      <c r="E277" s="16"/>
      <c r="F277" s="32"/>
      <c r="G277" s="32"/>
      <c r="H277" s="17"/>
      <c r="I277" s="17"/>
      <c r="J277" s="17"/>
      <c r="K277" s="17"/>
      <c r="L277" s="17"/>
      <c r="M277" s="17"/>
      <c r="N277" s="17"/>
      <c r="O277" s="17"/>
      <c r="P277" s="17"/>
    </row>
    <row r="278" spans="2:16" x14ac:dyDescent="0.25">
      <c r="B278" s="7" t="str">
        <f>IF(ROWS($B$8:B278)&lt;=($B$2-$A$2),B277+1,"")</f>
        <v/>
      </c>
      <c r="C278" s="17"/>
      <c r="D278" s="16"/>
      <c r="E278" s="16"/>
      <c r="F278" s="32"/>
      <c r="G278" s="32"/>
      <c r="H278" s="17"/>
      <c r="I278" s="17"/>
      <c r="J278" s="17"/>
      <c r="K278" s="17"/>
      <c r="L278" s="17"/>
      <c r="M278" s="17"/>
      <c r="N278" s="17"/>
      <c r="O278" s="17"/>
      <c r="P278" s="17"/>
    </row>
    <row r="279" spans="2:16" x14ac:dyDescent="0.25">
      <c r="B279" s="7" t="str">
        <f>IF(ROWS($B$8:B279)&lt;=($B$2-$A$2),B278+1,"")</f>
        <v/>
      </c>
      <c r="C279" s="17"/>
      <c r="D279" s="16"/>
      <c r="E279" s="16"/>
      <c r="F279" s="32"/>
      <c r="G279" s="32"/>
      <c r="H279" s="17"/>
      <c r="I279" s="17"/>
      <c r="J279" s="17"/>
      <c r="K279" s="17"/>
      <c r="L279" s="17"/>
      <c r="M279" s="17"/>
      <c r="N279" s="17"/>
      <c r="O279" s="17"/>
      <c r="P279" s="17"/>
    </row>
    <row r="280" spans="2:16" x14ac:dyDescent="0.25">
      <c r="B280" s="7" t="str">
        <f>IF(ROWS($B$8:B280)&lt;=($B$2-$A$2),B279+1,"")</f>
        <v/>
      </c>
      <c r="C280" s="17"/>
      <c r="D280" s="16"/>
      <c r="E280" s="16"/>
      <c r="F280" s="32"/>
      <c r="G280" s="32"/>
      <c r="H280" s="17"/>
      <c r="I280" s="17"/>
      <c r="J280" s="17"/>
      <c r="K280" s="17"/>
      <c r="L280" s="17"/>
      <c r="M280" s="17"/>
      <c r="N280" s="17"/>
      <c r="O280" s="17"/>
      <c r="P280" s="17"/>
    </row>
    <row r="281" spans="2:16" x14ac:dyDescent="0.25">
      <c r="B281" s="7" t="str">
        <f>IF(ROWS($B$8:B281)&lt;=($B$2-$A$2),B280+1,"")</f>
        <v/>
      </c>
      <c r="C281" s="17"/>
      <c r="D281" s="16"/>
      <c r="E281" s="16"/>
      <c r="F281" s="32"/>
      <c r="G281" s="32"/>
      <c r="H281" s="17"/>
      <c r="I281" s="17"/>
      <c r="J281" s="17"/>
      <c r="K281" s="17"/>
      <c r="L281" s="17"/>
      <c r="M281" s="17"/>
      <c r="N281" s="17"/>
      <c r="O281" s="17"/>
      <c r="P281" s="17"/>
    </row>
    <row r="282" spans="2:16" x14ac:dyDescent="0.25">
      <c r="B282" s="7" t="str">
        <f>IF(ROWS($B$8:B282)&lt;=($B$2-$A$2),B281+1,"")</f>
        <v/>
      </c>
      <c r="C282" s="17"/>
      <c r="D282" s="16"/>
      <c r="E282" s="16"/>
      <c r="F282" s="32"/>
      <c r="G282" s="32"/>
      <c r="H282" s="17"/>
      <c r="I282" s="17"/>
      <c r="J282" s="17"/>
      <c r="K282" s="17"/>
      <c r="L282" s="17"/>
      <c r="M282" s="17"/>
      <c r="N282" s="17"/>
      <c r="O282" s="17"/>
      <c r="P282" s="17"/>
    </row>
    <row r="283" spans="2:16" x14ac:dyDescent="0.25">
      <c r="B283" s="7" t="str">
        <f>IF(ROWS($B$8:B283)&lt;=($B$2-$A$2),B282+1,"")</f>
        <v/>
      </c>
      <c r="C283" s="17"/>
      <c r="D283" s="16"/>
      <c r="E283" s="16"/>
      <c r="F283" s="32"/>
      <c r="G283" s="32"/>
      <c r="H283" s="17"/>
      <c r="I283" s="17"/>
      <c r="J283" s="17"/>
      <c r="K283" s="17"/>
      <c r="L283" s="17"/>
      <c r="M283" s="17"/>
      <c r="N283" s="17"/>
      <c r="O283" s="17"/>
      <c r="P283" s="17"/>
    </row>
    <row r="284" spans="2:16" x14ac:dyDescent="0.25">
      <c r="B284" s="7" t="str">
        <f>IF(ROWS($B$8:B284)&lt;=($B$2-$A$2),B283+1,"")</f>
        <v/>
      </c>
      <c r="C284" s="17"/>
      <c r="D284" s="16"/>
      <c r="E284" s="16"/>
      <c r="F284" s="32"/>
      <c r="G284" s="32"/>
      <c r="H284" s="17"/>
      <c r="I284" s="17"/>
      <c r="J284" s="17"/>
      <c r="K284" s="17"/>
      <c r="L284" s="17"/>
      <c r="M284" s="17"/>
      <c r="N284" s="17"/>
      <c r="O284" s="17"/>
      <c r="P284" s="17"/>
    </row>
    <row r="285" spans="2:16" x14ac:dyDescent="0.25">
      <c r="B285" s="7" t="str">
        <f>IF(ROWS($B$8:B285)&lt;=($B$2-$A$2),B284+1,"")</f>
        <v/>
      </c>
      <c r="C285" s="17"/>
      <c r="D285" s="16"/>
      <c r="E285" s="16"/>
      <c r="F285" s="32"/>
      <c r="G285" s="32"/>
      <c r="H285" s="17"/>
      <c r="I285" s="17"/>
      <c r="J285" s="17"/>
      <c r="K285" s="17"/>
      <c r="L285" s="17"/>
      <c r="M285" s="17"/>
      <c r="N285" s="17"/>
      <c r="O285" s="17"/>
      <c r="P285" s="17"/>
    </row>
    <row r="286" spans="2:16" x14ac:dyDescent="0.25">
      <c r="B286" s="7" t="str">
        <f>IF(ROWS($B$8:B286)&lt;=($B$2-$A$2),B285+1,"")</f>
        <v/>
      </c>
      <c r="C286" s="17"/>
      <c r="D286" s="16"/>
      <c r="E286" s="16"/>
      <c r="F286" s="32"/>
      <c r="G286" s="32"/>
      <c r="H286" s="17"/>
      <c r="I286" s="17"/>
      <c r="J286" s="17"/>
      <c r="K286" s="17"/>
      <c r="L286" s="17"/>
      <c r="M286" s="17"/>
      <c r="N286" s="17"/>
      <c r="O286" s="17"/>
      <c r="P286" s="17"/>
    </row>
    <row r="287" spans="2:16" x14ac:dyDescent="0.25">
      <c r="B287" s="7" t="str">
        <f>IF(ROWS($B$8:B287)&lt;=($B$2-$A$2),B286+1,"")</f>
        <v/>
      </c>
      <c r="C287" s="17"/>
      <c r="D287" s="16"/>
      <c r="E287" s="16"/>
      <c r="F287" s="32"/>
      <c r="G287" s="32"/>
      <c r="H287" s="17"/>
      <c r="I287" s="17"/>
      <c r="J287" s="17"/>
      <c r="K287" s="17"/>
      <c r="L287" s="17"/>
      <c r="M287" s="17"/>
      <c r="N287" s="17"/>
      <c r="O287" s="17"/>
      <c r="P287" s="17"/>
    </row>
    <row r="288" spans="2:16" x14ac:dyDescent="0.25">
      <c r="B288" s="7" t="str">
        <f>IF(ROWS($B$8:B288)&lt;=($B$2-$A$2),B287+1,"")</f>
        <v/>
      </c>
      <c r="C288" s="17"/>
      <c r="D288" s="16"/>
      <c r="E288" s="16"/>
      <c r="F288" s="32"/>
      <c r="G288" s="32"/>
      <c r="H288" s="17"/>
      <c r="I288" s="17"/>
      <c r="J288" s="17"/>
      <c r="K288" s="17"/>
      <c r="L288" s="17"/>
      <c r="M288" s="17"/>
      <c r="N288" s="17"/>
      <c r="O288" s="17"/>
      <c r="P288" s="17"/>
    </row>
    <row r="289" spans="2:16" x14ac:dyDescent="0.25">
      <c r="B289" s="7" t="str">
        <f>IF(ROWS($B$8:B289)&lt;=($B$2-$A$2),B288+1,"")</f>
        <v/>
      </c>
      <c r="C289" s="17"/>
      <c r="D289" s="16"/>
      <c r="E289" s="16"/>
      <c r="F289" s="32"/>
      <c r="G289" s="32"/>
      <c r="H289" s="17"/>
      <c r="I289" s="17"/>
      <c r="J289" s="17"/>
      <c r="K289" s="17"/>
      <c r="L289" s="17"/>
      <c r="M289" s="17"/>
      <c r="N289" s="17"/>
      <c r="O289" s="17"/>
      <c r="P289" s="17"/>
    </row>
    <row r="290" spans="2:16" x14ac:dyDescent="0.25">
      <c r="B290" s="7" t="str">
        <f>IF(ROWS($B$8:B290)&lt;=($B$2-$A$2),B289+1,"")</f>
        <v/>
      </c>
      <c r="C290" s="17"/>
      <c r="D290" s="16"/>
      <c r="E290" s="16"/>
      <c r="F290" s="32"/>
      <c r="G290" s="32"/>
      <c r="H290" s="17"/>
      <c r="I290" s="17"/>
      <c r="J290" s="17"/>
      <c r="K290" s="17"/>
      <c r="L290" s="17"/>
      <c r="M290" s="17"/>
      <c r="N290" s="17"/>
      <c r="O290" s="17"/>
      <c r="P290" s="17"/>
    </row>
    <row r="291" spans="2:16" x14ac:dyDescent="0.25">
      <c r="B291" s="7" t="str">
        <f>IF(ROWS($B$8:B291)&lt;=($B$2-$A$2),B290+1,"")</f>
        <v/>
      </c>
      <c r="C291" s="17"/>
      <c r="D291" s="16"/>
      <c r="E291" s="16"/>
      <c r="F291" s="32"/>
      <c r="G291" s="32"/>
      <c r="H291" s="17"/>
      <c r="I291" s="17"/>
      <c r="J291" s="17"/>
      <c r="K291" s="17"/>
      <c r="L291" s="17"/>
      <c r="M291" s="17"/>
      <c r="N291" s="17"/>
      <c r="O291" s="17"/>
      <c r="P291" s="17"/>
    </row>
    <row r="292" spans="2:16" x14ac:dyDescent="0.25">
      <c r="B292" s="7" t="str">
        <f>IF(ROWS($B$8:B292)&lt;=($B$2-$A$2),B291+1,"")</f>
        <v/>
      </c>
      <c r="C292" s="17"/>
      <c r="D292" s="16"/>
      <c r="E292" s="16"/>
      <c r="F292" s="32"/>
      <c r="G292" s="32"/>
      <c r="H292" s="17"/>
      <c r="I292" s="17"/>
      <c r="J292" s="17"/>
      <c r="K292" s="17"/>
      <c r="L292" s="17"/>
      <c r="M292" s="17"/>
      <c r="N292" s="17"/>
      <c r="O292" s="17"/>
      <c r="P292" s="17"/>
    </row>
    <row r="293" spans="2:16" x14ac:dyDescent="0.25">
      <c r="B293" s="7" t="str">
        <f>IF(ROWS($B$8:B293)&lt;=($B$2-$A$2),B292+1,"")</f>
        <v/>
      </c>
      <c r="C293" s="17"/>
      <c r="D293" s="16"/>
      <c r="E293" s="16"/>
      <c r="F293" s="32"/>
      <c r="G293" s="32"/>
      <c r="H293" s="17"/>
      <c r="I293" s="17"/>
      <c r="J293" s="17"/>
      <c r="K293" s="17"/>
      <c r="L293" s="17"/>
      <c r="M293" s="17"/>
      <c r="N293" s="17"/>
      <c r="O293" s="17"/>
      <c r="P293" s="17"/>
    </row>
    <row r="294" spans="2:16" x14ac:dyDescent="0.25">
      <c r="B294" s="7" t="str">
        <f>IF(ROWS($B$8:B294)&lt;=($B$2-$A$2),B293+1,"")</f>
        <v/>
      </c>
      <c r="C294" s="17"/>
      <c r="D294" s="16"/>
      <c r="E294" s="16"/>
      <c r="F294" s="32"/>
      <c r="G294" s="32"/>
      <c r="H294" s="17"/>
      <c r="I294" s="17"/>
      <c r="J294" s="17"/>
      <c r="K294" s="17"/>
      <c r="L294" s="17"/>
      <c r="M294" s="17"/>
      <c r="N294" s="17"/>
      <c r="O294" s="17"/>
      <c r="P294" s="17"/>
    </row>
    <row r="295" spans="2:16" x14ac:dyDescent="0.25">
      <c r="B295" s="7" t="str">
        <f>IF(ROWS($B$8:B295)&lt;=($B$2-$A$2),B294+1,"")</f>
        <v/>
      </c>
      <c r="C295" s="17"/>
      <c r="D295" s="16"/>
      <c r="E295" s="16"/>
      <c r="F295" s="32"/>
      <c r="G295" s="32"/>
      <c r="H295" s="17"/>
      <c r="I295" s="17"/>
      <c r="J295" s="17"/>
      <c r="K295" s="17"/>
      <c r="L295" s="17"/>
      <c r="M295" s="17"/>
      <c r="N295" s="17"/>
      <c r="O295" s="17"/>
      <c r="P295" s="17"/>
    </row>
    <row r="296" spans="2:16" x14ac:dyDescent="0.25">
      <c r="B296" s="7" t="str">
        <f>IF(ROWS($B$8:B296)&lt;=($B$2-$A$2),B295+1,"")</f>
        <v/>
      </c>
      <c r="C296" s="17"/>
      <c r="D296" s="16"/>
      <c r="E296" s="16"/>
      <c r="F296" s="32"/>
      <c r="G296" s="32"/>
      <c r="H296" s="17"/>
      <c r="I296" s="17"/>
      <c r="J296" s="17"/>
      <c r="K296" s="17"/>
      <c r="L296" s="17"/>
      <c r="M296" s="17"/>
      <c r="N296" s="17"/>
      <c r="O296" s="17"/>
      <c r="P296" s="17"/>
    </row>
    <row r="297" spans="2:16" x14ac:dyDescent="0.25">
      <c r="B297" s="7" t="str">
        <f>IF(ROWS($B$8:B297)&lt;=($B$2-$A$2),B296+1,"")</f>
        <v/>
      </c>
      <c r="C297" s="17"/>
      <c r="D297" s="16"/>
      <c r="E297" s="16"/>
      <c r="F297" s="32"/>
      <c r="G297" s="32"/>
      <c r="H297" s="17"/>
      <c r="I297" s="17"/>
      <c r="J297" s="17"/>
      <c r="K297" s="17"/>
      <c r="L297" s="17"/>
      <c r="M297" s="17"/>
      <c r="N297" s="17"/>
      <c r="O297" s="17"/>
      <c r="P297" s="17"/>
    </row>
    <row r="298" spans="2:16" x14ac:dyDescent="0.25">
      <c r="B298" s="7" t="str">
        <f>IF(ROWS($B$8:B298)&lt;=($B$2-$A$2),B297+1,"")</f>
        <v/>
      </c>
      <c r="C298" s="17"/>
      <c r="D298" s="16"/>
      <c r="E298" s="16"/>
      <c r="F298" s="32"/>
      <c r="G298" s="32"/>
      <c r="H298" s="17"/>
      <c r="I298" s="17"/>
      <c r="J298" s="17"/>
      <c r="K298" s="17"/>
      <c r="L298" s="17"/>
      <c r="M298" s="17"/>
      <c r="N298" s="17"/>
      <c r="O298" s="17"/>
      <c r="P298" s="17"/>
    </row>
    <row r="299" spans="2:16" x14ac:dyDescent="0.25">
      <c r="B299" s="7" t="str">
        <f>IF(ROWS($B$8:B299)&lt;=($B$2-$A$2),B298+1,"")</f>
        <v/>
      </c>
      <c r="C299" s="17"/>
      <c r="D299" s="16"/>
      <c r="E299" s="16"/>
      <c r="F299" s="32"/>
      <c r="G299" s="32"/>
      <c r="H299" s="17"/>
      <c r="I299" s="17"/>
      <c r="J299" s="17"/>
      <c r="K299" s="17"/>
      <c r="L299" s="17"/>
      <c r="M299" s="17"/>
      <c r="N299" s="17"/>
      <c r="O299" s="17"/>
      <c r="P299" s="17"/>
    </row>
    <row r="300" spans="2:16" x14ac:dyDescent="0.25">
      <c r="B300" s="7" t="str">
        <f>IF(ROWS($B$8:B300)&lt;=($B$2-$A$2),B299+1,"")</f>
        <v/>
      </c>
      <c r="C300" s="17"/>
      <c r="D300" s="16"/>
      <c r="E300" s="16"/>
      <c r="F300" s="32"/>
      <c r="G300" s="32"/>
      <c r="H300" s="17"/>
      <c r="I300" s="17"/>
      <c r="J300" s="17"/>
      <c r="K300" s="17"/>
      <c r="L300" s="17"/>
      <c r="M300" s="17"/>
      <c r="N300" s="17"/>
      <c r="O300" s="17"/>
      <c r="P300" s="17"/>
    </row>
    <row r="301" spans="2:16" x14ac:dyDescent="0.25">
      <c r="B301" s="7" t="str">
        <f>IF(ROWS($B$8:B301)&lt;=($B$2-$A$2),B300+1,"")</f>
        <v/>
      </c>
      <c r="C301" s="17"/>
      <c r="D301" s="16"/>
      <c r="E301" s="16"/>
      <c r="F301" s="32"/>
      <c r="G301" s="32"/>
      <c r="H301" s="17"/>
      <c r="I301" s="17"/>
      <c r="J301" s="17"/>
      <c r="K301" s="17"/>
      <c r="L301" s="17"/>
      <c r="M301" s="17"/>
      <c r="N301" s="17"/>
      <c r="O301" s="17"/>
      <c r="P301" s="17"/>
    </row>
    <row r="302" spans="2:16" x14ac:dyDescent="0.25">
      <c r="B302" s="7" t="str">
        <f>IF(ROWS($B$8:B302)&lt;=($B$2-$A$2),B301+1,"")</f>
        <v/>
      </c>
      <c r="C302" s="17"/>
      <c r="D302" s="16"/>
      <c r="E302" s="16"/>
      <c r="F302" s="32"/>
      <c r="G302" s="32"/>
      <c r="H302" s="17"/>
      <c r="I302" s="17"/>
      <c r="J302" s="17"/>
      <c r="K302" s="17"/>
      <c r="L302" s="17"/>
      <c r="M302" s="17"/>
      <c r="N302" s="17"/>
      <c r="O302" s="17"/>
      <c r="P302" s="17"/>
    </row>
    <row r="303" spans="2:16" x14ac:dyDescent="0.25">
      <c r="B303" s="7" t="str">
        <f>IF(ROWS($B$8:B303)&lt;=($B$2-$A$2),B302+1,"")</f>
        <v/>
      </c>
      <c r="C303" s="17"/>
      <c r="D303" s="16"/>
      <c r="E303" s="16"/>
      <c r="F303" s="32"/>
      <c r="G303" s="32"/>
      <c r="H303" s="17"/>
      <c r="I303" s="17"/>
      <c r="J303" s="17"/>
      <c r="K303" s="17"/>
      <c r="L303" s="17"/>
      <c r="M303" s="17"/>
      <c r="N303" s="17"/>
      <c r="O303" s="17"/>
      <c r="P303" s="17"/>
    </row>
    <row r="304" spans="2:16" x14ac:dyDescent="0.25">
      <c r="B304" s="7" t="str">
        <f>IF(ROWS($B$8:B304)&lt;=($B$2-$A$2),B303+1,"")</f>
        <v/>
      </c>
      <c r="C304" s="17"/>
      <c r="D304" s="16"/>
      <c r="E304" s="16"/>
      <c r="F304" s="32"/>
      <c r="G304" s="32"/>
      <c r="H304" s="17"/>
      <c r="I304" s="17"/>
      <c r="J304" s="17"/>
      <c r="K304" s="17"/>
      <c r="L304" s="17"/>
      <c r="M304" s="17"/>
      <c r="N304" s="17"/>
      <c r="O304" s="17"/>
      <c r="P304" s="17"/>
    </row>
    <row r="305" spans="2:16" x14ac:dyDescent="0.25">
      <c r="B305" s="7" t="str">
        <f>IF(ROWS($B$8:B305)&lt;=($B$2-$A$2),B304+1,"")</f>
        <v/>
      </c>
      <c r="C305" s="17"/>
      <c r="D305" s="16"/>
      <c r="E305" s="16"/>
      <c r="F305" s="32"/>
      <c r="G305" s="32"/>
      <c r="H305" s="17"/>
      <c r="I305" s="17"/>
      <c r="J305" s="17"/>
      <c r="K305" s="17"/>
      <c r="L305" s="17"/>
      <c r="M305" s="17"/>
      <c r="N305" s="17"/>
      <c r="O305" s="17"/>
      <c r="P305" s="17"/>
    </row>
    <row r="306" spans="2:16" x14ac:dyDescent="0.25">
      <c r="B306" s="7" t="str">
        <f>IF(ROWS($B$8:B306)&lt;=($B$2-$A$2),B305+1,"")</f>
        <v/>
      </c>
      <c r="C306" s="17"/>
      <c r="D306" s="16"/>
      <c r="E306" s="16"/>
      <c r="F306" s="32"/>
      <c r="G306" s="32"/>
      <c r="H306" s="17"/>
      <c r="I306" s="17"/>
      <c r="J306" s="17"/>
      <c r="K306" s="17"/>
      <c r="L306" s="17"/>
      <c r="M306" s="17"/>
      <c r="N306" s="17"/>
      <c r="O306" s="17"/>
      <c r="P306" s="17"/>
    </row>
    <row r="307" spans="2:16" x14ac:dyDescent="0.25">
      <c r="B307" s="7" t="str">
        <f>IF(ROWS($B$8:B307)&lt;=($B$2-$A$2),B306+1,"")</f>
        <v/>
      </c>
      <c r="C307" s="17"/>
      <c r="D307" s="16"/>
      <c r="E307" s="16"/>
      <c r="F307" s="32"/>
      <c r="G307" s="32"/>
      <c r="H307" s="17"/>
      <c r="I307" s="17"/>
      <c r="J307" s="17"/>
      <c r="K307" s="17"/>
      <c r="L307" s="17"/>
      <c r="M307" s="17"/>
      <c r="N307" s="17"/>
      <c r="O307" s="17"/>
      <c r="P307" s="17"/>
    </row>
    <row r="308" spans="2:16" x14ac:dyDescent="0.25">
      <c r="B308" s="7" t="str">
        <f>IF(ROWS($B$8:B308)&lt;=($B$2-$A$2),B307+1,"")</f>
        <v/>
      </c>
      <c r="C308" s="17"/>
      <c r="D308" s="16"/>
      <c r="E308" s="16"/>
      <c r="F308" s="32"/>
      <c r="G308" s="32"/>
      <c r="H308" s="17"/>
      <c r="I308" s="17"/>
      <c r="J308" s="17"/>
      <c r="K308" s="17"/>
      <c r="L308" s="17"/>
      <c r="M308" s="17"/>
      <c r="N308" s="17"/>
      <c r="O308" s="17"/>
      <c r="P308" s="17"/>
    </row>
    <row r="309" spans="2:16" x14ac:dyDescent="0.25">
      <c r="B309" s="7" t="str">
        <f>IF(ROWS($B$8:B309)&lt;=($B$2-$A$2),B308+1,"")</f>
        <v/>
      </c>
      <c r="C309" s="17"/>
      <c r="D309" s="16"/>
      <c r="E309" s="16"/>
      <c r="F309" s="32"/>
      <c r="G309" s="32"/>
      <c r="H309" s="17"/>
      <c r="I309" s="17"/>
      <c r="J309" s="17"/>
      <c r="K309" s="17"/>
      <c r="L309" s="17"/>
      <c r="M309" s="17"/>
      <c r="N309" s="17"/>
      <c r="O309" s="17"/>
      <c r="P309" s="17"/>
    </row>
    <row r="310" spans="2:16" x14ac:dyDescent="0.25">
      <c r="B310" s="7" t="str">
        <f>IF(ROWS($B$8:B310)&lt;=($B$2-$A$2),B309+1,"")</f>
        <v/>
      </c>
      <c r="C310" s="17"/>
      <c r="D310" s="16"/>
      <c r="E310" s="16"/>
      <c r="F310" s="32"/>
      <c r="G310" s="32"/>
      <c r="H310" s="17"/>
      <c r="I310" s="17"/>
      <c r="J310" s="17"/>
      <c r="K310" s="17"/>
      <c r="L310" s="17"/>
      <c r="M310" s="17"/>
      <c r="N310" s="17"/>
      <c r="O310" s="17"/>
      <c r="P310" s="17"/>
    </row>
    <row r="311" spans="2:16" x14ac:dyDescent="0.25">
      <c r="B311" s="7" t="str">
        <f>IF(ROWS($B$8:B311)&lt;=($B$2-$A$2),B310+1,"")</f>
        <v/>
      </c>
      <c r="C311" s="17"/>
      <c r="D311" s="16"/>
      <c r="E311" s="16"/>
      <c r="F311" s="32"/>
      <c r="G311" s="32"/>
      <c r="H311" s="17"/>
      <c r="I311" s="17"/>
      <c r="J311" s="17"/>
      <c r="K311" s="17"/>
      <c r="L311" s="17"/>
      <c r="M311" s="17"/>
      <c r="N311" s="17"/>
      <c r="O311" s="17"/>
      <c r="P311" s="17"/>
    </row>
    <row r="312" spans="2:16" x14ac:dyDescent="0.25">
      <c r="B312" s="7" t="str">
        <f>IF(ROWS($B$8:B312)&lt;=($B$2-$A$2),B311+1,"")</f>
        <v/>
      </c>
      <c r="C312" s="17"/>
      <c r="D312" s="16"/>
      <c r="E312" s="16"/>
      <c r="F312" s="32"/>
      <c r="G312" s="32"/>
      <c r="H312" s="17"/>
      <c r="I312" s="17"/>
      <c r="J312" s="17"/>
      <c r="K312" s="17"/>
      <c r="L312" s="17"/>
      <c r="M312" s="17"/>
      <c r="N312" s="17"/>
      <c r="O312" s="17"/>
      <c r="P312" s="17"/>
    </row>
    <row r="313" spans="2:16" x14ac:dyDescent="0.25">
      <c r="B313" s="7" t="str">
        <f>IF(ROWS($B$8:B313)&lt;=($B$2-$A$2),B312+1,"")</f>
        <v/>
      </c>
      <c r="C313" s="17"/>
      <c r="D313" s="16"/>
      <c r="E313" s="16"/>
      <c r="F313" s="32"/>
      <c r="G313" s="32"/>
      <c r="H313" s="17"/>
      <c r="I313" s="17"/>
      <c r="J313" s="17"/>
      <c r="K313" s="17"/>
      <c r="L313" s="17"/>
      <c r="M313" s="17"/>
      <c r="N313" s="17"/>
      <c r="O313" s="17"/>
      <c r="P313" s="17"/>
    </row>
    <row r="314" spans="2:16" x14ac:dyDescent="0.25">
      <c r="B314" s="7" t="str">
        <f>IF(ROWS($B$8:B314)&lt;=($B$2-$A$2),B313+1,"")</f>
        <v/>
      </c>
      <c r="C314" s="17"/>
      <c r="D314" s="16"/>
      <c r="E314" s="16"/>
      <c r="F314" s="32"/>
      <c r="G314" s="32"/>
      <c r="H314" s="17"/>
      <c r="I314" s="17"/>
      <c r="J314" s="17"/>
      <c r="K314" s="17"/>
      <c r="L314" s="17"/>
      <c r="M314" s="17"/>
      <c r="N314" s="17"/>
      <c r="O314" s="17"/>
      <c r="P314" s="17"/>
    </row>
    <row r="315" spans="2:16" x14ac:dyDescent="0.25">
      <c r="B315" s="7" t="str">
        <f>IF(ROWS($B$8:B315)&lt;=($B$2-$A$2),B314+1,"")</f>
        <v/>
      </c>
      <c r="C315" s="17"/>
      <c r="D315" s="16"/>
      <c r="E315" s="16"/>
      <c r="F315" s="32"/>
      <c r="G315" s="32"/>
      <c r="H315" s="17"/>
      <c r="I315" s="17"/>
      <c r="J315" s="17"/>
      <c r="K315" s="17"/>
      <c r="L315" s="17"/>
      <c r="M315" s="17"/>
      <c r="N315" s="17"/>
      <c r="O315" s="17"/>
      <c r="P315" s="17"/>
    </row>
    <row r="316" spans="2:16" x14ac:dyDescent="0.25">
      <c r="B316" s="7" t="str">
        <f>IF(ROWS($B$8:B316)&lt;=($B$2-$A$2),B315+1,"")</f>
        <v/>
      </c>
      <c r="C316" s="17"/>
      <c r="D316" s="16"/>
      <c r="E316" s="16"/>
      <c r="F316" s="32"/>
      <c r="G316" s="32"/>
      <c r="H316" s="17"/>
      <c r="I316" s="17"/>
      <c r="J316" s="17"/>
      <c r="K316" s="17"/>
      <c r="L316" s="17"/>
      <c r="M316" s="17"/>
      <c r="N316" s="17"/>
      <c r="O316" s="17"/>
      <c r="P316" s="17"/>
    </row>
    <row r="317" spans="2:16" x14ac:dyDescent="0.25">
      <c r="B317" s="7" t="str">
        <f>IF(ROWS($B$8:B317)&lt;=($B$2-$A$2),B316+1,"")</f>
        <v/>
      </c>
      <c r="C317" s="17"/>
      <c r="D317" s="16"/>
      <c r="E317" s="16"/>
      <c r="F317" s="32"/>
      <c r="G317" s="32"/>
      <c r="H317" s="17"/>
      <c r="I317" s="17"/>
      <c r="J317" s="17"/>
      <c r="K317" s="17"/>
      <c r="L317" s="17"/>
      <c r="M317" s="17"/>
      <c r="N317" s="17"/>
      <c r="O317" s="17"/>
      <c r="P317" s="17"/>
    </row>
    <row r="318" spans="2:16" x14ac:dyDescent="0.25">
      <c r="B318" s="7" t="str">
        <f>IF(ROWS($B$8:B318)&lt;=($B$2-$A$2),B317+1,"")</f>
        <v/>
      </c>
      <c r="C318" s="17"/>
      <c r="D318" s="16"/>
      <c r="E318" s="16"/>
      <c r="F318" s="32"/>
      <c r="G318" s="32"/>
      <c r="H318" s="17"/>
      <c r="I318" s="17"/>
      <c r="J318" s="17"/>
      <c r="K318" s="17"/>
      <c r="L318" s="17"/>
      <c r="M318" s="17"/>
      <c r="N318" s="17"/>
      <c r="O318" s="17"/>
      <c r="P318" s="17"/>
    </row>
    <row r="319" spans="2:16" x14ac:dyDescent="0.25">
      <c r="B319" s="7" t="str">
        <f>IF(ROWS($B$8:B319)&lt;=($B$2-$A$2),B318+1,"")</f>
        <v/>
      </c>
      <c r="C319" s="17"/>
      <c r="D319" s="16"/>
      <c r="E319" s="16"/>
      <c r="F319" s="32"/>
      <c r="G319" s="32"/>
      <c r="H319" s="17"/>
      <c r="I319" s="17"/>
      <c r="J319" s="17"/>
      <c r="K319" s="17"/>
      <c r="L319" s="17"/>
      <c r="M319" s="17"/>
      <c r="N319" s="17"/>
      <c r="O319" s="17"/>
      <c r="P319" s="17"/>
    </row>
    <row r="320" spans="2:16" x14ac:dyDescent="0.25">
      <c r="B320" s="7" t="str">
        <f>IF(ROWS($B$8:B320)&lt;=($B$2-$A$2),B319+1,"")</f>
        <v/>
      </c>
      <c r="C320" s="17"/>
      <c r="D320" s="16"/>
      <c r="E320" s="16"/>
      <c r="F320" s="32"/>
      <c r="G320" s="32"/>
      <c r="H320" s="17"/>
      <c r="I320" s="17"/>
      <c r="J320" s="17"/>
      <c r="K320" s="17"/>
      <c r="L320" s="17"/>
      <c r="M320" s="17"/>
      <c r="N320" s="17"/>
      <c r="O320" s="17"/>
      <c r="P320" s="17"/>
    </row>
    <row r="321" spans="2:16" x14ac:dyDescent="0.25">
      <c r="B321" s="7" t="str">
        <f>IF(ROWS($B$8:B321)&lt;=($B$2-$A$2),B320+1,"")</f>
        <v/>
      </c>
      <c r="C321" s="17"/>
      <c r="D321" s="16"/>
      <c r="E321" s="16"/>
      <c r="F321" s="32"/>
      <c r="G321" s="32"/>
      <c r="H321" s="17"/>
      <c r="I321" s="17"/>
      <c r="J321" s="17"/>
      <c r="K321" s="17"/>
      <c r="L321" s="17"/>
      <c r="M321" s="17"/>
      <c r="N321" s="17"/>
      <c r="O321" s="17"/>
      <c r="P321" s="17"/>
    </row>
    <row r="322" spans="2:16" x14ac:dyDescent="0.25">
      <c r="B322" s="7" t="str">
        <f>IF(ROWS($B$8:B322)&lt;=($B$2-$A$2),B321+1,"")</f>
        <v/>
      </c>
      <c r="C322" s="17"/>
      <c r="D322" s="16"/>
      <c r="E322" s="16"/>
      <c r="F322" s="32"/>
      <c r="G322" s="32"/>
      <c r="H322" s="17"/>
      <c r="I322" s="17"/>
      <c r="J322" s="17"/>
      <c r="K322" s="17"/>
      <c r="L322" s="17"/>
      <c r="M322" s="17"/>
      <c r="N322" s="17"/>
      <c r="O322" s="17"/>
      <c r="P322" s="17"/>
    </row>
    <row r="323" spans="2:16" x14ac:dyDescent="0.25">
      <c r="B323" s="7" t="str">
        <f>IF(ROWS($B$8:B323)&lt;=($B$2-$A$2),B322+1,"")</f>
        <v/>
      </c>
      <c r="C323" s="17"/>
      <c r="D323" s="16"/>
      <c r="E323" s="16"/>
      <c r="F323" s="32"/>
      <c r="G323" s="32"/>
      <c r="H323" s="17"/>
      <c r="I323" s="17"/>
      <c r="J323" s="17"/>
      <c r="K323" s="17"/>
      <c r="L323" s="17"/>
      <c r="M323" s="17"/>
      <c r="N323" s="17"/>
      <c r="O323" s="17"/>
      <c r="P323" s="17"/>
    </row>
    <row r="324" spans="2:16" x14ac:dyDescent="0.25">
      <c r="B324" s="7" t="str">
        <f>IF(ROWS($B$8:B324)&lt;=($B$2-$A$2),B323+1,"")</f>
        <v/>
      </c>
      <c r="C324" s="17"/>
      <c r="D324" s="16"/>
      <c r="E324" s="16"/>
      <c r="F324" s="32"/>
      <c r="G324" s="32"/>
      <c r="H324" s="17"/>
      <c r="I324" s="17"/>
      <c r="J324" s="17"/>
      <c r="K324" s="17"/>
      <c r="L324" s="17"/>
      <c r="M324" s="17"/>
      <c r="N324" s="17"/>
      <c r="O324" s="17"/>
      <c r="P324" s="17"/>
    </row>
    <row r="325" spans="2:16" x14ac:dyDescent="0.25">
      <c r="B325" s="7" t="str">
        <f>IF(ROWS($B$8:B325)&lt;=($B$2-$A$2),B324+1,"")</f>
        <v/>
      </c>
      <c r="C325" s="17"/>
      <c r="D325" s="16"/>
      <c r="E325" s="16"/>
      <c r="F325" s="32"/>
      <c r="G325" s="32"/>
      <c r="H325" s="17"/>
      <c r="I325" s="17"/>
      <c r="J325" s="17"/>
      <c r="K325" s="17"/>
      <c r="L325" s="17"/>
      <c r="M325" s="17"/>
      <c r="N325" s="17"/>
      <c r="O325" s="17"/>
      <c r="P325" s="17"/>
    </row>
    <row r="326" spans="2:16" x14ac:dyDescent="0.25">
      <c r="B326" s="7" t="str">
        <f>IF(ROWS($B$8:B326)&lt;=($B$2-$A$2),B325+1,"")</f>
        <v/>
      </c>
      <c r="C326" s="17"/>
      <c r="D326" s="16"/>
      <c r="E326" s="16"/>
      <c r="F326" s="32"/>
      <c r="G326" s="32"/>
      <c r="H326" s="17"/>
      <c r="I326" s="17"/>
      <c r="J326" s="17"/>
      <c r="K326" s="17"/>
      <c r="L326" s="17"/>
      <c r="M326" s="17"/>
      <c r="N326" s="17"/>
      <c r="O326" s="17"/>
      <c r="P326" s="17"/>
    </row>
    <row r="327" spans="2:16" x14ac:dyDescent="0.25">
      <c r="B327" s="7" t="str">
        <f>IF(ROWS($B$8:B327)&lt;=($B$2-$A$2),B326+1,"")</f>
        <v/>
      </c>
      <c r="C327" s="17"/>
      <c r="D327" s="16"/>
      <c r="E327" s="16"/>
      <c r="F327" s="32"/>
      <c r="G327" s="32"/>
      <c r="H327" s="17"/>
      <c r="I327" s="17"/>
      <c r="J327" s="17"/>
      <c r="K327" s="17"/>
      <c r="L327" s="17"/>
      <c r="M327" s="17"/>
      <c r="N327" s="17"/>
      <c r="O327" s="17"/>
      <c r="P327" s="17"/>
    </row>
    <row r="328" spans="2:16" x14ac:dyDescent="0.25">
      <c r="B328" s="7" t="str">
        <f>IF(ROWS($B$8:B328)&lt;=($B$2-$A$2),B327+1,"")</f>
        <v/>
      </c>
      <c r="C328" s="17"/>
      <c r="D328" s="16"/>
      <c r="E328" s="16"/>
      <c r="F328" s="32"/>
      <c r="G328" s="32"/>
      <c r="H328" s="17"/>
      <c r="I328" s="17"/>
      <c r="J328" s="17"/>
      <c r="K328" s="17"/>
      <c r="L328" s="17"/>
      <c r="M328" s="17"/>
      <c r="N328" s="17"/>
      <c r="O328" s="17"/>
      <c r="P328" s="17"/>
    </row>
    <row r="329" spans="2:16" x14ac:dyDescent="0.25">
      <c r="B329" s="7" t="str">
        <f>IF(ROWS($B$8:B329)&lt;=($B$2-$A$2),B328+1,"")</f>
        <v/>
      </c>
      <c r="C329" s="17"/>
      <c r="D329" s="16"/>
      <c r="E329" s="16"/>
      <c r="F329" s="32"/>
      <c r="G329" s="32"/>
      <c r="H329" s="17"/>
      <c r="I329" s="17"/>
      <c r="J329" s="17"/>
      <c r="K329" s="17"/>
      <c r="L329" s="17"/>
      <c r="M329" s="17"/>
      <c r="N329" s="17"/>
      <c r="O329" s="17"/>
      <c r="P329" s="17"/>
    </row>
    <row r="330" spans="2:16" x14ac:dyDescent="0.25">
      <c r="B330" s="7" t="str">
        <f>IF(ROWS($B$8:B330)&lt;=($B$2-$A$2),B329+1,"")</f>
        <v/>
      </c>
      <c r="C330" s="17"/>
      <c r="D330" s="16"/>
      <c r="E330" s="16"/>
      <c r="F330" s="32"/>
      <c r="G330" s="32"/>
      <c r="H330" s="17"/>
      <c r="I330" s="17"/>
      <c r="J330" s="17"/>
      <c r="K330" s="17"/>
      <c r="L330" s="17"/>
      <c r="M330" s="17"/>
      <c r="N330" s="17"/>
      <c r="O330" s="17"/>
      <c r="P330" s="17"/>
    </row>
    <row r="331" spans="2:16" x14ac:dyDescent="0.25">
      <c r="B331" s="7" t="str">
        <f>IF(ROWS($B$8:B331)&lt;=($B$2-$A$2),B330+1,"")</f>
        <v/>
      </c>
      <c r="C331" s="17"/>
      <c r="D331" s="16"/>
      <c r="E331" s="16"/>
      <c r="F331" s="32"/>
      <c r="G331" s="32"/>
      <c r="H331" s="17"/>
      <c r="I331" s="17"/>
      <c r="J331" s="17"/>
      <c r="K331" s="17"/>
      <c r="L331" s="17"/>
      <c r="M331" s="17"/>
      <c r="N331" s="17"/>
      <c r="O331" s="17"/>
      <c r="P331" s="17"/>
    </row>
    <row r="332" spans="2:16" x14ac:dyDescent="0.25">
      <c r="B332" s="7" t="str">
        <f>IF(ROWS($B$8:B332)&lt;=($B$2-$A$2),B331+1,"")</f>
        <v/>
      </c>
      <c r="C332" s="17"/>
      <c r="D332" s="16"/>
      <c r="E332" s="16"/>
      <c r="F332" s="32"/>
      <c r="G332" s="32"/>
      <c r="H332" s="17"/>
      <c r="I332" s="17"/>
      <c r="J332" s="17"/>
      <c r="K332" s="17"/>
      <c r="L332" s="17"/>
      <c r="M332" s="17"/>
      <c r="N332" s="17"/>
      <c r="O332" s="17"/>
      <c r="P332" s="17"/>
    </row>
    <row r="333" spans="2:16" x14ac:dyDescent="0.25">
      <c r="B333" s="7" t="str">
        <f>IF(ROWS($B$8:B333)&lt;=($B$2-$A$2),B332+1,"")</f>
        <v/>
      </c>
      <c r="C333" s="17"/>
      <c r="D333" s="16"/>
      <c r="E333" s="16"/>
      <c r="F333" s="32"/>
      <c r="G333" s="32"/>
      <c r="H333" s="17"/>
      <c r="I333" s="17"/>
      <c r="J333" s="17"/>
      <c r="K333" s="17"/>
      <c r="L333" s="17"/>
      <c r="M333" s="17"/>
      <c r="N333" s="17"/>
      <c r="O333" s="17"/>
      <c r="P333" s="17"/>
    </row>
    <row r="334" spans="2:16" x14ac:dyDescent="0.25">
      <c r="B334" s="7" t="str">
        <f>IF(ROWS($B$8:B334)&lt;=($B$2-$A$2),B333+1,"")</f>
        <v/>
      </c>
      <c r="C334" s="17"/>
      <c r="D334" s="16"/>
      <c r="E334" s="16"/>
      <c r="F334" s="32"/>
      <c r="G334" s="32"/>
      <c r="H334" s="17"/>
      <c r="I334" s="17"/>
      <c r="J334" s="17"/>
      <c r="K334" s="17"/>
      <c r="L334" s="17"/>
      <c r="M334" s="17"/>
      <c r="N334" s="17"/>
      <c r="O334" s="17"/>
      <c r="P334" s="17"/>
    </row>
    <row r="335" spans="2:16" x14ac:dyDescent="0.25">
      <c r="B335" s="7" t="str">
        <f>IF(ROWS($B$8:B335)&lt;=($B$2-$A$2),B334+1,"")</f>
        <v/>
      </c>
      <c r="C335" s="17"/>
      <c r="D335" s="16"/>
      <c r="E335" s="16"/>
      <c r="F335" s="32"/>
      <c r="G335" s="32"/>
      <c r="H335" s="17"/>
      <c r="I335" s="17"/>
      <c r="J335" s="17"/>
      <c r="K335" s="17"/>
      <c r="L335" s="17"/>
      <c r="M335" s="17"/>
      <c r="N335" s="17"/>
      <c r="O335" s="17"/>
      <c r="P335" s="17"/>
    </row>
    <row r="336" spans="2:16" x14ac:dyDescent="0.25">
      <c r="B336" s="7" t="str">
        <f>IF(ROWS($B$8:B336)&lt;=($B$2-$A$2),B335+1,"")</f>
        <v/>
      </c>
      <c r="C336" s="17"/>
      <c r="D336" s="16"/>
      <c r="E336" s="16"/>
      <c r="F336" s="32"/>
      <c r="G336" s="32"/>
      <c r="H336" s="17"/>
      <c r="I336" s="17"/>
      <c r="J336" s="17"/>
      <c r="K336" s="17"/>
      <c r="L336" s="17"/>
      <c r="M336" s="17"/>
      <c r="N336" s="17"/>
      <c r="O336" s="17"/>
      <c r="P336" s="17"/>
    </row>
    <row r="337" spans="2:16" x14ac:dyDescent="0.25">
      <c r="B337" s="7" t="str">
        <f>IF(ROWS($B$8:B337)&lt;=($B$2-$A$2),B336+1,"")</f>
        <v/>
      </c>
      <c r="C337" s="17"/>
      <c r="D337" s="16"/>
      <c r="E337" s="16"/>
      <c r="F337" s="32"/>
      <c r="G337" s="32"/>
      <c r="H337" s="17"/>
      <c r="I337" s="17"/>
      <c r="J337" s="17"/>
      <c r="K337" s="17"/>
      <c r="L337" s="17"/>
      <c r="M337" s="17"/>
      <c r="N337" s="17"/>
      <c r="O337" s="17"/>
      <c r="P337" s="17"/>
    </row>
    <row r="338" spans="2:16" x14ac:dyDescent="0.25">
      <c r="B338" s="7" t="str">
        <f>IF(ROWS($B$8:B338)&lt;=($B$2-$A$2),B337+1,"")</f>
        <v/>
      </c>
      <c r="C338" s="17"/>
      <c r="D338" s="16"/>
      <c r="E338" s="16"/>
      <c r="F338" s="32"/>
      <c r="G338" s="32"/>
      <c r="H338" s="17"/>
      <c r="I338" s="17"/>
      <c r="J338" s="17"/>
      <c r="K338" s="17"/>
      <c r="L338" s="17"/>
      <c r="M338" s="17"/>
      <c r="N338" s="17"/>
      <c r="O338" s="17"/>
      <c r="P338" s="17"/>
    </row>
    <row r="339" spans="2:16" x14ac:dyDescent="0.25">
      <c r="B339" s="7" t="str">
        <f>IF(ROWS($B$8:B339)&lt;=($B$2-$A$2),B338+1,"")</f>
        <v/>
      </c>
      <c r="C339" s="17"/>
      <c r="D339" s="16"/>
      <c r="E339" s="16"/>
      <c r="F339" s="32"/>
      <c r="G339" s="32"/>
      <c r="H339" s="17"/>
      <c r="I339" s="17"/>
      <c r="J339" s="17"/>
      <c r="K339" s="17"/>
      <c r="L339" s="17"/>
      <c r="M339" s="17"/>
      <c r="N339" s="17"/>
      <c r="O339" s="17"/>
      <c r="P339" s="17"/>
    </row>
    <row r="340" spans="2:16" x14ac:dyDescent="0.25">
      <c r="B340" s="7" t="str">
        <f>IF(ROWS($B$8:B340)&lt;=($B$2-$A$2),B339+1,"")</f>
        <v/>
      </c>
      <c r="C340" s="17"/>
      <c r="D340" s="16"/>
      <c r="E340" s="16"/>
      <c r="F340" s="32"/>
      <c r="G340" s="32"/>
      <c r="H340" s="17"/>
      <c r="I340" s="17"/>
      <c r="J340" s="17"/>
      <c r="K340" s="17"/>
      <c r="L340" s="17"/>
      <c r="M340" s="17"/>
      <c r="N340" s="17"/>
      <c r="O340" s="17"/>
      <c r="P340" s="17"/>
    </row>
    <row r="341" spans="2:16" x14ac:dyDescent="0.25">
      <c r="B341" s="7" t="str">
        <f>IF(ROWS($B$8:B341)&lt;=($B$2-$A$2),B340+1,"")</f>
        <v/>
      </c>
      <c r="C341" s="17"/>
      <c r="D341" s="16"/>
      <c r="E341" s="16"/>
      <c r="F341" s="32"/>
      <c r="G341" s="32"/>
      <c r="H341" s="17"/>
      <c r="I341" s="17"/>
      <c r="J341" s="17"/>
      <c r="K341" s="17"/>
      <c r="L341" s="17"/>
      <c r="M341" s="17"/>
      <c r="N341" s="17"/>
      <c r="O341" s="17"/>
      <c r="P341" s="17"/>
    </row>
    <row r="342" spans="2:16" x14ac:dyDescent="0.25">
      <c r="B342" s="7" t="str">
        <f>IF(ROWS($B$8:B342)&lt;=($B$2-$A$2),B341+1,"")</f>
        <v/>
      </c>
      <c r="C342" s="17"/>
      <c r="D342" s="16"/>
      <c r="E342" s="16"/>
      <c r="F342" s="32"/>
      <c r="G342" s="32"/>
      <c r="H342" s="17"/>
      <c r="I342" s="17"/>
      <c r="J342" s="17"/>
      <c r="K342" s="17"/>
      <c r="L342" s="17"/>
      <c r="M342" s="17"/>
      <c r="N342" s="17"/>
      <c r="O342" s="17"/>
      <c r="P342" s="17"/>
    </row>
    <row r="343" spans="2:16" x14ac:dyDescent="0.25">
      <c r="B343" s="7" t="str">
        <f>IF(ROWS($B$8:B343)&lt;=($B$2-$A$2),B342+1,"")</f>
        <v/>
      </c>
      <c r="C343" s="17"/>
      <c r="D343" s="16"/>
      <c r="E343" s="16"/>
      <c r="F343" s="32"/>
      <c r="G343" s="32"/>
      <c r="H343" s="17"/>
      <c r="I343" s="17"/>
      <c r="J343" s="17"/>
      <c r="K343" s="17"/>
      <c r="L343" s="17"/>
      <c r="M343" s="17"/>
      <c r="N343" s="17"/>
      <c r="O343" s="17"/>
      <c r="P343" s="17"/>
    </row>
    <row r="344" spans="2:16" x14ac:dyDescent="0.25">
      <c r="B344" s="7" t="str">
        <f>IF(ROWS($B$8:B344)&lt;=($B$2-$A$2),B343+1,"")</f>
        <v/>
      </c>
      <c r="C344" s="17"/>
      <c r="D344" s="16"/>
      <c r="E344" s="16"/>
      <c r="F344" s="32"/>
      <c r="G344" s="32"/>
      <c r="H344" s="17"/>
      <c r="I344" s="17"/>
      <c r="J344" s="17"/>
      <c r="K344" s="17"/>
      <c r="L344" s="17"/>
      <c r="M344" s="17"/>
      <c r="N344" s="17"/>
      <c r="O344" s="17"/>
      <c r="P344" s="17"/>
    </row>
    <row r="345" spans="2:16" x14ac:dyDescent="0.25">
      <c r="B345" s="7" t="str">
        <f>IF(ROWS($B$8:B345)&lt;=($B$2-$A$2),B344+1,"")</f>
        <v/>
      </c>
      <c r="C345" s="17"/>
      <c r="D345" s="16"/>
      <c r="E345" s="16"/>
      <c r="F345" s="32"/>
      <c r="G345" s="32"/>
      <c r="H345" s="17"/>
      <c r="I345" s="17"/>
      <c r="J345" s="17"/>
      <c r="K345" s="17"/>
      <c r="L345" s="17"/>
      <c r="M345" s="17"/>
      <c r="N345" s="17"/>
      <c r="O345" s="17"/>
      <c r="P345" s="17"/>
    </row>
    <row r="346" spans="2:16" x14ac:dyDescent="0.25">
      <c r="B346" s="7" t="str">
        <f>IF(ROWS($B$8:B346)&lt;=($B$2-$A$2),B345+1,"")</f>
        <v/>
      </c>
      <c r="C346" s="17"/>
      <c r="D346" s="16"/>
      <c r="E346" s="16"/>
      <c r="F346" s="32"/>
      <c r="G346" s="32"/>
      <c r="H346" s="17"/>
      <c r="I346" s="17"/>
      <c r="J346" s="17"/>
      <c r="K346" s="17"/>
      <c r="L346" s="17"/>
      <c r="M346" s="17"/>
      <c r="N346" s="17"/>
      <c r="O346" s="17"/>
      <c r="P346" s="17"/>
    </row>
    <row r="347" spans="2:16" x14ac:dyDescent="0.25">
      <c r="B347" s="7" t="str">
        <f>IF(ROWS($B$8:B347)&lt;=($B$2-$A$2),B346+1,"")</f>
        <v/>
      </c>
      <c r="C347" s="17"/>
      <c r="D347" s="16"/>
      <c r="E347" s="16"/>
      <c r="F347" s="32"/>
      <c r="G347" s="32"/>
      <c r="H347" s="17"/>
      <c r="I347" s="17"/>
      <c r="J347" s="17"/>
      <c r="K347" s="17"/>
      <c r="L347" s="17"/>
      <c r="M347" s="17"/>
      <c r="N347" s="17"/>
      <c r="O347" s="17"/>
      <c r="P347" s="17"/>
    </row>
    <row r="348" spans="2:16" x14ac:dyDescent="0.25">
      <c r="B348" s="7" t="str">
        <f>IF(ROWS($B$8:B348)&lt;=($B$2-$A$2),B347+1,"")</f>
        <v/>
      </c>
      <c r="C348" s="17"/>
      <c r="D348" s="16"/>
      <c r="E348" s="16"/>
      <c r="F348" s="32"/>
      <c r="G348" s="32"/>
      <c r="H348" s="17"/>
      <c r="I348" s="17"/>
      <c r="J348" s="17"/>
      <c r="K348" s="17"/>
      <c r="L348" s="17"/>
      <c r="M348" s="17"/>
      <c r="N348" s="17"/>
      <c r="O348" s="17"/>
      <c r="P348" s="17"/>
    </row>
    <row r="349" spans="2:16" x14ac:dyDescent="0.25">
      <c r="B349" s="7" t="str">
        <f>IF(ROWS($B$8:B349)&lt;=($B$2-$A$2),B348+1,"")</f>
        <v/>
      </c>
      <c r="C349" s="17"/>
      <c r="D349" s="16"/>
      <c r="E349" s="16"/>
      <c r="F349" s="32"/>
      <c r="G349" s="32"/>
      <c r="H349" s="17"/>
      <c r="I349" s="17"/>
      <c r="J349" s="17"/>
      <c r="K349" s="17"/>
      <c r="L349" s="17"/>
      <c r="M349" s="17"/>
      <c r="N349" s="17"/>
      <c r="O349" s="17"/>
      <c r="P349" s="17"/>
    </row>
    <row r="350" spans="2:16" x14ac:dyDescent="0.25">
      <c r="B350" s="7" t="str">
        <f>IF(ROWS($B$8:B350)&lt;=($B$2-$A$2),B349+1,"")</f>
        <v/>
      </c>
      <c r="C350" s="17"/>
      <c r="D350" s="16"/>
      <c r="E350" s="16"/>
      <c r="F350" s="32"/>
      <c r="G350" s="32"/>
      <c r="H350" s="17"/>
      <c r="I350" s="17"/>
      <c r="J350" s="17"/>
      <c r="K350" s="17"/>
      <c r="L350" s="17"/>
      <c r="M350" s="17"/>
      <c r="N350" s="17"/>
      <c r="O350" s="17"/>
      <c r="P350" s="17"/>
    </row>
    <row r="351" spans="2:16" x14ac:dyDescent="0.25">
      <c r="B351" s="7" t="str">
        <f>IF(ROWS($B$8:B351)&lt;=($B$2-$A$2),B350+1,"")</f>
        <v/>
      </c>
      <c r="C351" s="17"/>
      <c r="D351" s="16"/>
      <c r="E351" s="16"/>
      <c r="F351" s="32"/>
      <c r="G351" s="32"/>
      <c r="H351" s="17"/>
      <c r="I351" s="17"/>
      <c r="J351" s="17"/>
      <c r="K351" s="17"/>
      <c r="L351" s="17"/>
      <c r="M351" s="17"/>
      <c r="N351" s="17"/>
      <c r="O351" s="17"/>
      <c r="P351" s="17"/>
    </row>
    <row r="352" spans="2:16" x14ac:dyDescent="0.25">
      <c r="B352" s="7" t="str">
        <f>IF(ROWS($B$8:B352)&lt;=($B$2-$A$2),B351+1,"")</f>
        <v/>
      </c>
      <c r="C352" s="17"/>
      <c r="D352" s="16"/>
      <c r="E352" s="16"/>
      <c r="F352" s="32"/>
      <c r="G352" s="32"/>
      <c r="H352" s="17"/>
      <c r="I352" s="17"/>
      <c r="J352" s="17"/>
      <c r="K352" s="17"/>
      <c r="L352" s="17"/>
      <c r="M352" s="17"/>
      <c r="N352" s="17"/>
      <c r="O352" s="17"/>
      <c r="P352" s="17"/>
    </row>
    <row r="353" spans="2:16" x14ac:dyDescent="0.25">
      <c r="B353" s="7" t="str">
        <f>IF(ROWS($B$8:B353)&lt;=($B$2-$A$2),B352+1,"")</f>
        <v/>
      </c>
      <c r="C353" s="17"/>
      <c r="D353" s="16"/>
      <c r="E353" s="16"/>
      <c r="F353" s="32"/>
      <c r="G353" s="32"/>
      <c r="H353" s="17"/>
      <c r="I353" s="17"/>
      <c r="J353" s="17"/>
      <c r="K353" s="17"/>
      <c r="L353" s="17"/>
      <c r="M353" s="17"/>
      <c r="N353" s="17"/>
      <c r="O353" s="17"/>
      <c r="P353" s="17"/>
    </row>
    <row r="354" spans="2:16" x14ac:dyDescent="0.25">
      <c r="B354" s="7" t="str">
        <f>IF(ROWS($B$8:B354)&lt;=($B$2-$A$2),B353+1,"")</f>
        <v/>
      </c>
      <c r="C354" s="17"/>
      <c r="D354" s="16"/>
      <c r="E354" s="16"/>
      <c r="F354" s="32"/>
      <c r="G354" s="32"/>
      <c r="H354" s="17"/>
      <c r="I354" s="17"/>
      <c r="J354" s="17"/>
      <c r="K354" s="17"/>
      <c r="L354" s="17"/>
      <c r="M354" s="17"/>
      <c r="N354" s="17"/>
      <c r="O354" s="17"/>
      <c r="P354" s="17"/>
    </row>
    <row r="355" spans="2:16" x14ac:dyDescent="0.25">
      <c r="B355" s="7" t="str">
        <f>IF(ROWS($B$8:B355)&lt;=($B$2-$A$2),B354+1,"")</f>
        <v/>
      </c>
      <c r="C355" s="17"/>
      <c r="D355" s="16"/>
      <c r="E355" s="16"/>
      <c r="F355" s="32"/>
      <c r="G355" s="32"/>
      <c r="H355" s="17"/>
      <c r="I355" s="17"/>
      <c r="J355" s="17"/>
      <c r="K355" s="17"/>
      <c r="L355" s="17"/>
      <c r="M355" s="17"/>
      <c r="N355" s="17"/>
      <c r="O355" s="17"/>
      <c r="P355" s="17"/>
    </row>
    <row r="356" spans="2:16" x14ac:dyDescent="0.25">
      <c r="B356" s="7" t="str">
        <f>IF(ROWS($B$8:B356)&lt;=($B$2-$A$2),B355+1,"")</f>
        <v/>
      </c>
      <c r="C356" s="17"/>
      <c r="D356" s="16"/>
      <c r="E356" s="16"/>
      <c r="F356" s="32"/>
      <c r="G356" s="32"/>
      <c r="H356" s="17"/>
      <c r="I356" s="17"/>
      <c r="J356" s="17"/>
      <c r="K356" s="17"/>
      <c r="L356" s="17"/>
      <c r="M356" s="17"/>
      <c r="N356" s="17"/>
      <c r="O356" s="17"/>
      <c r="P356" s="17"/>
    </row>
    <row r="357" spans="2:16" x14ac:dyDescent="0.25">
      <c r="B357" s="7" t="str">
        <f>IF(ROWS($B$8:B357)&lt;=($B$2-$A$2),B356+1,"")</f>
        <v/>
      </c>
      <c r="C357" s="17"/>
      <c r="D357" s="16"/>
      <c r="E357" s="16"/>
      <c r="F357" s="32"/>
      <c r="G357" s="32"/>
      <c r="H357" s="17"/>
      <c r="I357" s="17"/>
      <c r="J357" s="17"/>
      <c r="K357" s="17"/>
      <c r="L357" s="17"/>
      <c r="M357" s="17"/>
      <c r="N357" s="17"/>
      <c r="O357" s="17"/>
      <c r="P357" s="17"/>
    </row>
    <row r="358" spans="2:16" x14ac:dyDescent="0.25">
      <c r="B358" s="7" t="str">
        <f>IF(ROWS($B$8:B358)&lt;=($B$2-$A$2),B357+1,"")</f>
        <v/>
      </c>
      <c r="C358" s="17"/>
      <c r="D358" s="16"/>
      <c r="E358" s="16"/>
      <c r="F358" s="32"/>
      <c r="G358" s="32"/>
      <c r="H358" s="17"/>
      <c r="I358" s="17"/>
      <c r="J358" s="17"/>
      <c r="K358" s="17"/>
      <c r="L358" s="17"/>
      <c r="M358" s="17"/>
      <c r="N358" s="17"/>
      <c r="O358" s="17"/>
      <c r="P358" s="17"/>
    </row>
    <row r="359" spans="2:16" x14ac:dyDescent="0.25">
      <c r="B359" s="7" t="str">
        <f>IF(ROWS($B$8:B359)&lt;=($B$2-$A$2),B358+1,"")</f>
        <v/>
      </c>
      <c r="C359" s="17"/>
      <c r="D359" s="16"/>
      <c r="E359" s="16"/>
      <c r="F359" s="32"/>
      <c r="G359" s="32"/>
      <c r="H359" s="17"/>
      <c r="I359" s="17"/>
      <c r="J359" s="17"/>
      <c r="K359" s="17"/>
      <c r="L359" s="17"/>
      <c r="M359" s="17"/>
      <c r="N359" s="17"/>
      <c r="O359" s="17"/>
      <c r="P359" s="17"/>
    </row>
    <row r="360" spans="2:16" x14ac:dyDescent="0.25">
      <c r="B360" s="7" t="str">
        <f>IF(ROWS($B$8:B360)&lt;=($B$2-$A$2),B359+1,"")</f>
        <v/>
      </c>
      <c r="C360" s="17"/>
      <c r="D360" s="16"/>
      <c r="E360" s="16"/>
      <c r="F360" s="32"/>
      <c r="G360" s="32"/>
      <c r="H360" s="17"/>
      <c r="I360" s="17"/>
      <c r="J360" s="17"/>
      <c r="K360" s="17"/>
      <c r="L360" s="17"/>
      <c r="M360" s="17"/>
      <c r="N360" s="17"/>
      <c r="O360" s="17"/>
      <c r="P360" s="17"/>
    </row>
    <row r="361" spans="2:16" x14ac:dyDescent="0.25">
      <c r="B361" s="7" t="str">
        <f>IF(ROWS($B$8:B361)&lt;=($B$2-$A$2),B360+1,"")</f>
        <v/>
      </c>
      <c r="C361" s="17"/>
      <c r="D361" s="16"/>
      <c r="E361" s="16"/>
      <c r="F361" s="32"/>
      <c r="G361" s="32"/>
      <c r="H361" s="17"/>
      <c r="I361" s="17"/>
      <c r="J361" s="17"/>
      <c r="K361" s="17"/>
      <c r="L361" s="17"/>
      <c r="M361" s="17"/>
      <c r="N361" s="17"/>
      <c r="O361" s="17"/>
      <c r="P361" s="17"/>
    </row>
    <row r="362" spans="2:16" x14ac:dyDescent="0.25">
      <c r="B362" s="7" t="str">
        <f>IF(ROWS($B$8:B362)&lt;=($B$2-$A$2),B361+1,"")</f>
        <v/>
      </c>
      <c r="C362" s="17"/>
      <c r="D362" s="16"/>
      <c r="E362" s="16"/>
      <c r="F362" s="32"/>
      <c r="G362" s="32"/>
      <c r="H362" s="17"/>
      <c r="I362" s="17"/>
      <c r="J362" s="17"/>
      <c r="K362" s="17"/>
      <c r="L362" s="17"/>
      <c r="M362" s="17"/>
      <c r="N362" s="17"/>
      <c r="O362" s="17"/>
      <c r="P362" s="17"/>
    </row>
    <row r="363" spans="2:16" x14ac:dyDescent="0.25">
      <c r="B363" s="7" t="str">
        <f>IF(ROWS($B$8:B363)&lt;=($B$2-$A$2),B362+1,"")</f>
        <v/>
      </c>
      <c r="C363" s="17"/>
      <c r="D363" s="16"/>
      <c r="E363" s="16"/>
      <c r="F363" s="32"/>
      <c r="G363" s="32"/>
      <c r="H363" s="17"/>
      <c r="I363" s="17"/>
      <c r="J363" s="17"/>
      <c r="K363" s="17"/>
      <c r="L363" s="17"/>
      <c r="M363" s="17"/>
      <c r="N363" s="17"/>
      <c r="O363" s="17"/>
      <c r="P363" s="17"/>
    </row>
    <row r="364" spans="2:16" x14ac:dyDescent="0.25">
      <c r="B364" s="7" t="str">
        <f>IF(ROWS($B$8:B364)&lt;=($B$2-$A$2),B363+1,"")</f>
        <v/>
      </c>
      <c r="C364" s="17"/>
      <c r="D364" s="16"/>
      <c r="E364" s="16"/>
      <c r="F364" s="32"/>
      <c r="G364" s="32"/>
      <c r="H364" s="17"/>
      <c r="I364" s="17"/>
      <c r="J364" s="17"/>
      <c r="K364" s="17"/>
      <c r="L364" s="17"/>
      <c r="M364" s="17"/>
      <c r="N364" s="17"/>
      <c r="O364" s="17"/>
      <c r="P364" s="17"/>
    </row>
    <row r="365" spans="2:16" x14ac:dyDescent="0.25">
      <c r="B365" s="7" t="str">
        <f>IF(ROWS($B$8:B365)&lt;=($B$2-$A$2),B364+1,"")</f>
        <v/>
      </c>
      <c r="C365" s="17"/>
      <c r="D365" s="16"/>
      <c r="E365" s="16"/>
      <c r="F365" s="32"/>
      <c r="G365" s="32"/>
      <c r="H365" s="17"/>
      <c r="I365" s="17"/>
      <c r="J365" s="17"/>
      <c r="K365" s="17"/>
      <c r="L365" s="17"/>
      <c r="M365" s="17"/>
      <c r="N365" s="17"/>
      <c r="O365" s="17"/>
      <c r="P365" s="17"/>
    </row>
    <row r="366" spans="2:16" x14ac:dyDescent="0.25">
      <c r="B366" s="7" t="str">
        <f>IF(ROWS($B$8:B366)&lt;=($B$2-$A$2),B365+1,"")</f>
        <v/>
      </c>
      <c r="C366" s="17"/>
      <c r="D366" s="16"/>
      <c r="E366" s="16"/>
      <c r="F366" s="32"/>
      <c r="G366" s="32"/>
      <c r="H366" s="17"/>
      <c r="I366" s="17"/>
      <c r="J366" s="17"/>
      <c r="K366" s="17"/>
      <c r="L366" s="17"/>
      <c r="M366" s="17"/>
      <c r="N366" s="17"/>
      <c r="O366" s="17"/>
      <c r="P366" s="17"/>
    </row>
    <row r="367" spans="2:16" x14ac:dyDescent="0.25">
      <c r="B367" s="7" t="str">
        <f>IF(ROWS($B$8:B367)&lt;=($B$2-$A$2),B366+1,"")</f>
        <v/>
      </c>
      <c r="C367" s="17"/>
      <c r="D367" s="16"/>
      <c r="E367" s="16"/>
      <c r="F367" s="32"/>
      <c r="G367" s="32"/>
      <c r="H367" s="17"/>
      <c r="I367" s="17"/>
      <c r="J367" s="17"/>
      <c r="K367" s="17"/>
      <c r="L367" s="17"/>
      <c r="M367" s="17"/>
      <c r="N367" s="17"/>
      <c r="O367" s="17"/>
      <c r="P367" s="17"/>
    </row>
    <row r="368" spans="2:16" x14ac:dyDescent="0.25">
      <c r="B368" s="7" t="str">
        <f>IF(ROWS($B$8:B368)&lt;=($B$2-$A$2),B367+1,"")</f>
        <v/>
      </c>
      <c r="C368" s="17"/>
      <c r="D368" s="16"/>
      <c r="E368" s="16"/>
      <c r="F368" s="32"/>
      <c r="G368" s="32"/>
      <c r="H368" s="17"/>
      <c r="I368" s="17"/>
      <c r="J368" s="17"/>
      <c r="K368" s="17"/>
      <c r="L368" s="17"/>
      <c r="M368" s="17"/>
      <c r="N368" s="17"/>
      <c r="O368" s="17"/>
      <c r="P368" s="17"/>
    </row>
    <row r="369" spans="2:16" x14ac:dyDescent="0.25">
      <c r="B369" s="7" t="str">
        <f>IF(ROWS($B$8:B369)&lt;=($B$2-$A$2),B368+1,"")</f>
        <v/>
      </c>
      <c r="C369" s="17"/>
      <c r="D369" s="16"/>
      <c r="E369" s="16"/>
      <c r="F369" s="32"/>
      <c r="G369" s="32"/>
      <c r="H369" s="17"/>
      <c r="I369" s="17"/>
      <c r="J369" s="17"/>
      <c r="K369" s="17"/>
      <c r="L369" s="17"/>
      <c r="M369" s="17"/>
      <c r="N369" s="17"/>
      <c r="O369" s="17"/>
      <c r="P369" s="17"/>
    </row>
    <row r="370" spans="2:16" x14ac:dyDescent="0.25">
      <c r="B370" s="7" t="str">
        <f>IF(ROWS($B$8:B370)&lt;=($B$2-$A$2),B369+1,"")</f>
        <v/>
      </c>
      <c r="C370" s="17"/>
      <c r="D370" s="16"/>
      <c r="E370" s="16"/>
      <c r="F370" s="32"/>
      <c r="G370" s="32"/>
      <c r="H370" s="17"/>
      <c r="I370" s="17"/>
      <c r="J370" s="17"/>
      <c r="K370" s="17"/>
      <c r="L370" s="17"/>
      <c r="M370" s="17"/>
      <c r="N370" s="17"/>
      <c r="O370" s="17"/>
      <c r="P370" s="17"/>
    </row>
    <row r="371" spans="2:16" x14ac:dyDescent="0.25">
      <c r="B371" s="7" t="str">
        <f>IF(ROWS($B$8:B371)&lt;=($B$2-$A$2),B370+1,"")</f>
        <v/>
      </c>
      <c r="C371" s="17"/>
      <c r="D371" s="16"/>
      <c r="E371" s="16"/>
      <c r="F371" s="32"/>
      <c r="G371" s="32"/>
      <c r="H371" s="17"/>
      <c r="I371" s="17"/>
      <c r="J371" s="17"/>
      <c r="K371" s="17"/>
      <c r="L371" s="17"/>
      <c r="M371" s="17"/>
      <c r="N371" s="17"/>
      <c r="O371" s="17"/>
      <c r="P371" s="17"/>
    </row>
    <row r="372" spans="2:16" x14ac:dyDescent="0.25">
      <c r="B372" s="7" t="str">
        <f>IF(ROWS($B$8:B372)&lt;=($B$2-$A$2),B371+1,"")</f>
        <v/>
      </c>
      <c r="C372" s="17"/>
      <c r="D372" s="16"/>
      <c r="E372" s="16"/>
      <c r="F372" s="32"/>
      <c r="G372" s="32"/>
      <c r="H372" s="17"/>
      <c r="I372" s="17"/>
      <c r="J372" s="17"/>
      <c r="K372" s="17"/>
      <c r="L372" s="17"/>
      <c r="M372" s="17"/>
      <c r="N372" s="17"/>
      <c r="O372" s="17"/>
      <c r="P372" s="17"/>
    </row>
    <row r="373" spans="2:16" x14ac:dyDescent="0.25">
      <c r="B373" s="7" t="str">
        <f>IF(ROWS($B$8:B373)&lt;=($B$2-$A$2),B372+1,"")</f>
        <v/>
      </c>
      <c r="C373" s="17"/>
      <c r="D373" s="16"/>
      <c r="E373" s="16"/>
      <c r="F373" s="32"/>
      <c r="G373" s="32"/>
      <c r="H373" s="17"/>
      <c r="I373" s="17"/>
      <c r="J373" s="17"/>
      <c r="K373" s="17"/>
      <c r="L373" s="17"/>
      <c r="M373" s="17"/>
      <c r="N373" s="17"/>
      <c r="O373" s="17"/>
      <c r="P373" s="17"/>
    </row>
    <row r="374" spans="2:16" x14ac:dyDescent="0.25">
      <c r="B374" s="7" t="str">
        <f>IF(ROWS($B$8:B374)&lt;=($B$2-$A$2),B373+1,"")</f>
        <v/>
      </c>
      <c r="C374" s="17"/>
      <c r="D374" s="16"/>
      <c r="E374" s="16"/>
      <c r="F374" s="32"/>
      <c r="G374" s="32"/>
      <c r="H374" s="17"/>
      <c r="I374" s="17"/>
      <c r="J374" s="17"/>
      <c r="K374" s="17"/>
      <c r="L374" s="17"/>
      <c r="M374" s="17"/>
      <c r="N374" s="17"/>
      <c r="O374" s="17"/>
      <c r="P374" s="17"/>
    </row>
    <row r="375" spans="2:16" x14ac:dyDescent="0.25">
      <c r="B375" s="7" t="str">
        <f>IF(ROWS($B$8:B375)&lt;=($B$2-$A$2),B374+1,"")</f>
        <v/>
      </c>
      <c r="C375" s="17"/>
      <c r="D375" s="16"/>
      <c r="E375" s="16"/>
      <c r="F375" s="32"/>
      <c r="G375" s="32"/>
      <c r="H375" s="17"/>
      <c r="I375" s="17"/>
      <c r="J375" s="17"/>
      <c r="K375" s="17"/>
      <c r="L375" s="17"/>
      <c r="M375" s="17"/>
      <c r="N375" s="17"/>
      <c r="O375" s="17"/>
      <c r="P375" s="17"/>
    </row>
    <row r="376" spans="2:16" x14ac:dyDescent="0.25">
      <c r="B376" s="7" t="str">
        <f>IF(ROWS($B$8:B376)&lt;=($B$2-$A$2),B375+1,"")</f>
        <v/>
      </c>
      <c r="C376" s="17"/>
      <c r="D376" s="16"/>
      <c r="E376" s="16"/>
      <c r="F376" s="32"/>
      <c r="G376" s="32"/>
      <c r="H376" s="17"/>
      <c r="I376" s="17"/>
      <c r="J376" s="17"/>
      <c r="K376" s="17"/>
      <c r="L376" s="17"/>
      <c r="M376" s="17"/>
      <c r="N376" s="17"/>
      <c r="O376" s="17"/>
      <c r="P376" s="17"/>
    </row>
    <row r="377" spans="2:16" x14ac:dyDescent="0.25">
      <c r="B377" s="7" t="str">
        <f>IF(ROWS($B$8:B377)&lt;=($B$2-$A$2),B376+1,"")</f>
        <v/>
      </c>
      <c r="C377" s="17"/>
      <c r="D377" s="16"/>
      <c r="E377" s="16"/>
      <c r="F377" s="32"/>
      <c r="G377" s="32"/>
      <c r="H377" s="17"/>
      <c r="I377" s="17"/>
      <c r="J377" s="17"/>
      <c r="K377" s="17"/>
      <c r="L377" s="17"/>
      <c r="M377" s="17"/>
      <c r="N377" s="17"/>
      <c r="O377" s="17"/>
      <c r="P377" s="17"/>
    </row>
    <row r="378" spans="2:16" x14ac:dyDescent="0.25">
      <c r="B378" s="7" t="str">
        <f>IF(ROWS($B$8:B378)&lt;=($B$2-$A$2),B377+1,"")</f>
        <v/>
      </c>
      <c r="C378" s="17"/>
      <c r="D378" s="16"/>
      <c r="E378" s="16"/>
      <c r="F378" s="32"/>
      <c r="G378" s="32"/>
      <c r="H378" s="17"/>
      <c r="I378" s="17"/>
      <c r="J378" s="17"/>
      <c r="K378" s="17"/>
      <c r="L378" s="17"/>
      <c r="M378" s="17"/>
      <c r="N378" s="17"/>
      <c r="O378" s="17"/>
      <c r="P378" s="17"/>
    </row>
    <row r="379" spans="2:16" x14ac:dyDescent="0.25">
      <c r="B379" s="7" t="str">
        <f>IF(ROWS($B$8:B379)&lt;=($B$2-$A$2),B378+1,"")</f>
        <v/>
      </c>
      <c r="C379" s="17"/>
      <c r="D379" s="16"/>
      <c r="E379" s="16"/>
      <c r="F379" s="32"/>
      <c r="G379" s="32"/>
      <c r="H379" s="17"/>
      <c r="I379" s="17"/>
      <c r="J379" s="17"/>
      <c r="K379" s="17"/>
      <c r="L379" s="17"/>
      <c r="M379" s="17"/>
      <c r="N379" s="17"/>
      <c r="O379" s="17"/>
      <c r="P379" s="17"/>
    </row>
    <row r="380" spans="2:16" x14ac:dyDescent="0.25">
      <c r="B380" s="7" t="str">
        <f>IF(ROWS($B$8:B380)&lt;=($B$2-$A$2),B379+1,"")</f>
        <v/>
      </c>
      <c r="C380" s="17"/>
      <c r="D380" s="16"/>
      <c r="E380" s="16"/>
      <c r="F380" s="32"/>
      <c r="G380" s="32"/>
      <c r="H380" s="17"/>
      <c r="I380" s="17"/>
      <c r="J380" s="17"/>
      <c r="K380" s="17"/>
      <c r="L380" s="17"/>
      <c r="M380" s="17"/>
      <c r="N380" s="17"/>
      <c r="O380" s="17"/>
      <c r="P380" s="17"/>
    </row>
    <row r="381" spans="2:16" x14ac:dyDescent="0.25">
      <c r="B381" s="7" t="str">
        <f>IF(ROWS($B$8:B381)&lt;=($B$2-$A$2),B380+1,"")</f>
        <v/>
      </c>
      <c r="C381" s="17"/>
      <c r="D381" s="16"/>
      <c r="E381" s="16"/>
      <c r="F381" s="32"/>
      <c r="G381" s="32"/>
      <c r="H381" s="17"/>
      <c r="I381" s="17"/>
      <c r="J381" s="17"/>
      <c r="K381" s="17"/>
      <c r="L381" s="17"/>
      <c r="M381" s="17"/>
      <c r="N381" s="17"/>
      <c r="O381" s="17"/>
      <c r="P381" s="17"/>
    </row>
    <row r="382" spans="2:16" x14ac:dyDescent="0.25">
      <c r="B382" s="7" t="str">
        <f>IF(ROWS($B$8:B382)&lt;=($B$2-$A$2),B381+1,"")</f>
        <v/>
      </c>
      <c r="C382" s="17"/>
      <c r="D382" s="16"/>
      <c r="E382" s="16"/>
      <c r="F382" s="32"/>
      <c r="G382" s="32"/>
      <c r="H382" s="17"/>
      <c r="I382" s="17"/>
      <c r="J382" s="17"/>
      <c r="K382" s="17"/>
      <c r="L382" s="17"/>
      <c r="M382" s="17"/>
      <c r="N382" s="17"/>
      <c r="O382" s="17"/>
      <c r="P382" s="17"/>
    </row>
    <row r="383" spans="2:16" x14ac:dyDescent="0.25">
      <c r="B383" s="7" t="str">
        <f>IF(ROWS($B$8:B383)&lt;=($B$2-$A$2),B382+1,"")</f>
        <v/>
      </c>
      <c r="C383" s="17"/>
      <c r="D383" s="16"/>
      <c r="E383" s="16"/>
      <c r="F383" s="32"/>
      <c r="G383" s="32"/>
      <c r="H383" s="17"/>
      <c r="I383" s="17"/>
      <c r="J383" s="17"/>
      <c r="K383" s="17"/>
      <c r="L383" s="17"/>
      <c r="M383" s="17"/>
      <c r="N383" s="17"/>
      <c r="O383" s="17"/>
      <c r="P383" s="17"/>
    </row>
    <row r="384" spans="2:16" x14ac:dyDescent="0.25">
      <c r="B384" s="7" t="str">
        <f>IF(ROWS($B$8:B384)&lt;=($B$2-$A$2),B383+1,"")</f>
        <v/>
      </c>
      <c r="C384" s="17"/>
      <c r="D384" s="16"/>
      <c r="E384" s="16"/>
      <c r="F384" s="32"/>
      <c r="G384" s="32"/>
      <c r="H384" s="17"/>
      <c r="I384" s="17"/>
      <c r="J384" s="17"/>
      <c r="K384" s="17"/>
      <c r="L384" s="17"/>
      <c r="M384" s="17"/>
      <c r="N384" s="17"/>
      <c r="O384" s="17"/>
      <c r="P384" s="17"/>
    </row>
    <row r="385" spans="2:16" x14ac:dyDescent="0.25">
      <c r="B385" s="7" t="str">
        <f>IF(ROWS($B$8:B385)&lt;=($B$2-$A$2),B384+1,"")</f>
        <v/>
      </c>
      <c r="C385" s="17"/>
      <c r="D385" s="16"/>
      <c r="E385" s="16"/>
      <c r="F385" s="32"/>
      <c r="G385" s="32"/>
      <c r="H385" s="17"/>
      <c r="I385" s="17"/>
      <c r="J385" s="17"/>
      <c r="K385" s="17"/>
      <c r="L385" s="17"/>
      <c r="M385" s="17"/>
      <c r="N385" s="17"/>
      <c r="O385" s="17"/>
      <c r="P385" s="17"/>
    </row>
    <row r="386" spans="2:16" x14ac:dyDescent="0.25">
      <c r="B386" s="7" t="str">
        <f>IF(ROWS($B$8:B386)&lt;=($B$2-$A$2),B385+1,"")</f>
        <v/>
      </c>
      <c r="C386" s="17"/>
      <c r="D386" s="16"/>
      <c r="E386" s="16"/>
      <c r="F386" s="32"/>
      <c r="G386" s="32"/>
      <c r="H386" s="17"/>
      <c r="I386" s="17"/>
      <c r="J386" s="17"/>
      <c r="K386" s="17"/>
      <c r="L386" s="17"/>
      <c r="M386" s="17"/>
      <c r="N386" s="17"/>
      <c r="O386" s="17"/>
      <c r="P386" s="17"/>
    </row>
    <row r="387" spans="2:16" x14ac:dyDescent="0.25">
      <c r="B387" s="7" t="str">
        <f>IF(ROWS($B$8:B387)&lt;=($B$2-$A$2),B386+1,"")</f>
        <v/>
      </c>
      <c r="C387" s="17"/>
      <c r="D387" s="16"/>
      <c r="E387" s="16"/>
      <c r="F387" s="32"/>
      <c r="G387" s="32"/>
      <c r="H387" s="17"/>
      <c r="I387" s="17"/>
      <c r="J387" s="17"/>
      <c r="K387" s="17"/>
      <c r="L387" s="17"/>
      <c r="M387" s="17"/>
      <c r="N387" s="17"/>
      <c r="O387" s="17"/>
      <c r="P387" s="17"/>
    </row>
    <row r="388" spans="2:16" x14ac:dyDescent="0.25">
      <c r="B388" s="7" t="str">
        <f>IF(ROWS($B$8:B388)&lt;=($B$2-$A$2),B387+1,"")</f>
        <v/>
      </c>
      <c r="C388" s="17"/>
      <c r="D388" s="16"/>
      <c r="E388" s="16"/>
      <c r="F388" s="32"/>
      <c r="G388" s="32"/>
      <c r="H388" s="17"/>
      <c r="I388" s="17"/>
      <c r="J388" s="17"/>
      <c r="K388" s="17"/>
      <c r="L388" s="17"/>
      <c r="M388" s="17"/>
      <c r="N388" s="17"/>
      <c r="O388" s="17"/>
      <c r="P388" s="17"/>
    </row>
    <row r="389" spans="2:16" x14ac:dyDescent="0.25">
      <c r="B389" s="7" t="str">
        <f>IF(ROWS($B$8:B389)&lt;=($B$2-$A$2),B388+1,"")</f>
        <v/>
      </c>
      <c r="C389" s="17"/>
      <c r="D389" s="16"/>
      <c r="E389" s="16"/>
      <c r="F389" s="32"/>
      <c r="G389" s="32"/>
      <c r="H389" s="17"/>
      <c r="I389" s="17"/>
      <c r="J389" s="17"/>
      <c r="K389" s="17"/>
      <c r="L389" s="17"/>
      <c r="M389" s="17"/>
      <c r="N389" s="17"/>
      <c r="O389" s="17"/>
      <c r="P389" s="17"/>
    </row>
    <row r="390" spans="2:16" x14ac:dyDescent="0.25">
      <c r="B390" s="7" t="str">
        <f>IF(ROWS($B$8:B390)&lt;=($B$2-$A$2),B389+1,"")</f>
        <v/>
      </c>
      <c r="C390" s="17"/>
      <c r="D390" s="16"/>
      <c r="E390" s="16"/>
      <c r="F390" s="32"/>
      <c r="G390" s="32"/>
      <c r="H390" s="17"/>
      <c r="I390" s="17"/>
      <c r="J390" s="17"/>
      <c r="K390" s="17"/>
      <c r="L390" s="17"/>
      <c r="M390" s="17"/>
      <c r="N390" s="17"/>
      <c r="O390" s="17"/>
      <c r="P390" s="17"/>
    </row>
    <row r="391" spans="2:16" x14ac:dyDescent="0.25">
      <c r="B391" s="7" t="str">
        <f>IF(ROWS($B$8:B391)&lt;=($B$2-$A$2),B390+1,"")</f>
        <v/>
      </c>
      <c r="C391" s="17"/>
      <c r="D391" s="16"/>
      <c r="E391" s="16"/>
      <c r="F391" s="32"/>
      <c r="G391" s="32"/>
      <c r="H391" s="17"/>
      <c r="I391" s="17"/>
      <c r="J391" s="17"/>
      <c r="K391" s="17"/>
      <c r="L391" s="17"/>
      <c r="M391" s="17"/>
      <c r="N391" s="17"/>
      <c r="O391" s="17"/>
      <c r="P391" s="17"/>
    </row>
    <row r="392" spans="2:16" x14ac:dyDescent="0.25">
      <c r="B392" s="7" t="str">
        <f>IF(ROWS($B$8:B392)&lt;=($B$2-$A$2),B391+1,"")</f>
        <v/>
      </c>
      <c r="C392" s="17"/>
      <c r="D392" s="16"/>
      <c r="E392" s="16"/>
      <c r="F392" s="32"/>
      <c r="G392" s="32"/>
      <c r="H392" s="17"/>
      <c r="I392" s="17"/>
      <c r="J392" s="17"/>
      <c r="K392" s="17"/>
      <c r="L392" s="17"/>
      <c r="M392" s="17"/>
      <c r="N392" s="17"/>
      <c r="O392" s="17"/>
      <c r="P392" s="17"/>
    </row>
    <row r="393" spans="2:16" x14ac:dyDescent="0.25">
      <c r="B393" s="7" t="str">
        <f>IF(ROWS($B$8:B393)&lt;=($B$2-$A$2),B392+1,"")</f>
        <v/>
      </c>
      <c r="C393" s="17"/>
      <c r="D393" s="16"/>
      <c r="E393" s="16"/>
      <c r="F393" s="32"/>
      <c r="G393" s="32"/>
      <c r="H393" s="17"/>
      <c r="I393" s="17"/>
      <c r="J393" s="17"/>
      <c r="K393" s="17"/>
      <c r="L393" s="17"/>
      <c r="M393" s="17"/>
      <c r="N393" s="17"/>
      <c r="O393" s="17"/>
      <c r="P393" s="17"/>
    </row>
    <row r="394" spans="2:16" x14ac:dyDescent="0.25">
      <c r="B394" s="7" t="str">
        <f>IF(ROWS($B$8:B394)&lt;=($B$2-$A$2),B393+1,"")</f>
        <v/>
      </c>
      <c r="C394" s="17"/>
      <c r="D394" s="16"/>
      <c r="E394" s="16"/>
      <c r="F394" s="32"/>
      <c r="G394" s="32"/>
      <c r="H394" s="17"/>
      <c r="I394" s="17"/>
      <c r="J394" s="17"/>
      <c r="K394" s="17"/>
      <c r="L394" s="17"/>
      <c r="M394" s="17"/>
      <c r="N394" s="17"/>
      <c r="O394" s="17"/>
      <c r="P394" s="17"/>
    </row>
    <row r="395" spans="2:16" x14ac:dyDescent="0.25">
      <c r="B395" s="7" t="str">
        <f>IF(ROWS($B$8:B395)&lt;=($B$2-$A$2),B394+1,"")</f>
        <v/>
      </c>
      <c r="C395" s="17"/>
      <c r="D395" s="16"/>
      <c r="E395" s="16"/>
      <c r="F395" s="32"/>
      <c r="G395" s="32"/>
      <c r="H395" s="17"/>
      <c r="I395" s="17"/>
      <c r="J395" s="17"/>
      <c r="K395" s="17"/>
      <c r="L395" s="17"/>
      <c r="M395" s="17"/>
      <c r="N395" s="17"/>
      <c r="O395" s="17"/>
      <c r="P395" s="17"/>
    </row>
    <row r="396" spans="2:16" x14ac:dyDescent="0.25">
      <c r="B396" s="7" t="str">
        <f>IF(ROWS($B$8:B396)&lt;=($B$2-$A$2),B395+1,"")</f>
        <v/>
      </c>
      <c r="C396" s="17"/>
      <c r="D396" s="16"/>
      <c r="E396" s="16"/>
      <c r="F396" s="32"/>
      <c r="G396" s="32"/>
      <c r="H396" s="17"/>
      <c r="I396" s="17"/>
      <c r="J396" s="17"/>
      <c r="K396" s="17"/>
      <c r="L396" s="17"/>
      <c r="M396" s="17"/>
      <c r="N396" s="17"/>
      <c r="O396" s="17"/>
      <c r="P396" s="17"/>
    </row>
    <row r="397" spans="2:16" x14ac:dyDescent="0.25">
      <c r="B397" s="7" t="str">
        <f>IF(ROWS($B$8:B397)&lt;=($B$2-$A$2),B396+1,"")</f>
        <v/>
      </c>
      <c r="C397" s="17"/>
      <c r="D397" s="16"/>
      <c r="E397" s="16"/>
      <c r="F397" s="32"/>
      <c r="G397" s="32"/>
      <c r="H397" s="17"/>
      <c r="I397" s="17"/>
      <c r="J397" s="17"/>
      <c r="K397" s="17"/>
      <c r="L397" s="17"/>
      <c r="M397" s="17"/>
      <c r="N397" s="17"/>
      <c r="O397" s="17"/>
      <c r="P397" s="17"/>
    </row>
    <row r="398" spans="2:16" x14ac:dyDescent="0.25">
      <c r="B398" s="7" t="str">
        <f>IF(ROWS($B$8:B398)&lt;=($B$2-$A$2),B397+1,"")</f>
        <v/>
      </c>
      <c r="C398" s="17"/>
      <c r="D398" s="16"/>
      <c r="E398" s="16"/>
      <c r="F398" s="32"/>
      <c r="G398" s="32"/>
      <c r="H398" s="17"/>
      <c r="I398" s="17"/>
      <c r="J398" s="17"/>
      <c r="K398" s="17"/>
      <c r="L398" s="17"/>
      <c r="M398" s="17"/>
      <c r="N398" s="17"/>
      <c r="O398" s="17"/>
      <c r="P398" s="17"/>
    </row>
    <row r="399" spans="2:16" x14ac:dyDescent="0.25">
      <c r="B399" s="7" t="str">
        <f>IF(ROWS($B$8:B399)&lt;=($B$2-$A$2),B398+1,"")</f>
        <v/>
      </c>
      <c r="C399" s="17"/>
      <c r="D399" s="16"/>
      <c r="E399" s="16"/>
      <c r="F399" s="32"/>
      <c r="G399" s="32"/>
      <c r="H399" s="17"/>
      <c r="I399" s="17"/>
      <c r="J399" s="17"/>
      <c r="K399" s="17"/>
      <c r="L399" s="17"/>
      <c r="M399" s="17"/>
      <c r="N399" s="17"/>
      <c r="O399" s="17"/>
      <c r="P399" s="17"/>
    </row>
    <row r="400" spans="2:16" x14ac:dyDescent="0.25">
      <c r="B400" s="7" t="str">
        <f>IF(ROWS($B$8:B400)&lt;=($B$2-$A$2),B399+1,"")</f>
        <v/>
      </c>
      <c r="C400" s="17"/>
      <c r="D400" s="16"/>
      <c r="E400" s="16"/>
      <c r="F400" s="32"/>
      <c r="G400" s="32"/>
      <c r="H400" s="17"/>
      <c r="I400" s="17"/>
      <c r="J400" s="17"/>
      <c r="K400" s="17"/>
      <c r="L400" s="17"/>
      <c r="M400" s="17"/>
      <c r="N400" s="17"/>
      <c r="O400" s="17"/>
      <c r="P400" s="17"/>
    </row>
    <row r="401" spans="2:16" x14ac:dyDescent="0.25">
      <c r="B401" s="7" t="str">
        <f>IF(ROWS($B$8:B401)&lt;=($B$2-$A$2),B400+1,"")</f>
        <v/>
      </c>
      <c r="C401" s="17"/>
      <c r="D401" s="16"/>
      <c r="E401" s="16"/>
      <c r="F401" s="32"/>
      <c r="G401" s="32"/>
      <c r="H401" s="17"/>
      <c r="I401" s="17"/>
      <c r="J401" s="17"/>
      <c r="K401" s="17"/>
      <c r="L401" s="17"/>
      <c r="M401" s="17"/>
      <c r="N401" s="17"/>
      <c r="O401" s="17"/>
      <c r="P401" s="17"/>
    </row>
    <row r="402" spans="2:16" x14ac:dyDescent="0.25">
      <c r="B402" s="7" t="str">
        <f>IF(ROWS($B$8:B402)&lt;=($B$2-$A$2),B401+1,"")</f>
        <v/>
      </c>
      <c r="C402" s="17"/>
      <c r="D402" s="16"/>
      <c r="E402" s="16"/>
      <c r="F402" s="32"/>
      <c r="G402" s="32"/>
      <c r="H402" s="17"/>
      <c r="I402" s="17"/>
      <c r="J402" s="17"/>
      <c r="K402" s="17"/>
      <c r="L402" s="17"/>
      <c r="M402" s="17"/>
      <c r="N402" s="17"/>
      <c r="O402" s="17"/>
      <c r="P402" s="17"/>
    </row>
    <row r="403" spans="2:16" x14ac:dyDescent="0.25">
      <c r="B403" s="7" t="str">
        <f>IF(ROWS($B$8:B403)&lt;=($B$2-$A$2),B402+1,"")</f>
        <v/>
      </c>
      <c r="C403" s="17"/>
      <c r="D403" s="16"/>
      <c r="E403" s="16"/>
      <c r="F403" s="32"/>
      <c r="G403" s="32"/>
      <c r="H403" s="17"/>
      <c r="I403" s="17"/>
      <c r="J403" s="17"/>
      <c r="K403" s="17"/>
      <c r="L403" s="17"/>
      <c r="M403" s="17"/>
      <c r="N403" s="17"/>
      <c r="O403" s="17"/>
      <c r="P403" s="17"/>
    </row>
    <row r="404" spans="2:16" x14ac:dyDescent="0.25">
      <c r="B404" s="7" t="str">
        <f>IF(ROWS($B$8:B404)&lt;=($B$2-$A$2),B403+1,"")</f>
        <v/>
      </c>
      <c r="C404" s="17"/>
      <c r="D404" s="16"/>
      <c r="E404" s="16"/>
      <c r="F404" s="32"/>
      <c r="G404" s="32"/>
      <c r="H404" s="17"/>
      <c r="I404" s="17"/>
      <c r="J404" s="17"/>
      <c r="K404" s="17"/>
      <c r="L404" s="17"/>
      <c r="M404" s="17"/>
      <c r="N404" s="17"/>
      <c r="O404" s="17"/>
      <c r="P404" s="17"/>
    </row>
    <row r="405" spans="2:16" x14ac:dyDescent="0.25">
      <c r="B405" s="7" t="str">
        <f>IF(ROWS($B$8:B405)&lt;=($B$2-$A$2),B404+1,"")</f>
        <v/>
      </c>
      <c r="C405" s="17"/>
      <c r="D405" s="16"/>
      <c r="E405" s="16"/>
      <c r="F405" s="32"/>
      <c r="G405" s="32"/>
      <c r="H405" s="17"/>
      <c r="I405" s="17"/>
      <c r="J405" s="17"/>
      <c r="K405" s="17"/>
      <c r="L405" s="17"/>
      <c r="M405" s="17"/>
      <c r="N405" s="17"/>
      <c r="O405" s="17"/>
      <c r="P405" s="17"/>
    </row>
    <row r="406" spans="2:16" x14ac:dyDescent="0.25">
      <c r="B406" s="7" t="str">
        <f>IF(ROWS($B$8:B406)&lt;=($B$2-$A$2),B405+1,"")</f>
        <v/>
      </c>
      <c r="C406" s="17"/>
      <c r="D406" s="16"/>
      <c r="E406" s="16"/>
      <c r="F406" s="32"/>
      <c r="G406" s="32"/>
      <c r="H406" s="17"/>
      <c r="I406" s="17"/>
      <c r="J406" s="17"/>
      <c r="K406" s="17"/>
      <c r="L406" s="17"/>
      <c r="M406" s="17"/>
      <c r="N406" s="17"/>
      <c r="O406" s="17"/>
      <c r="P406" s="17"/>
    </row>
    <row r="407" spans="2:16" x14ac:dyDescent="0.25">
      <c r="B407" s="7" t="str">
        <f>IF(ROWS($B$8:B407)&lt;=($B$2-$A$2),B406+1,"")</f>
        <v/>
      </c>
      <c r="C407" s="17"/>
      <c r="D407" s="16"/>
      <c r="E407" s="16"/>
      <c r="F407" s="32"/>
      <c r="G407" s="32"/>
      <c r="H407" s="17"/>
      <c r="I407" s="17"/>
      <c r="J407" s="17"/>
      <c r="K407" s="17"/>
      <c r="L407" s="17"/>
      <c r="M407" s="17"/>
      <c r="N407" s="17"/>
      <c r="O407" s="17"/>
      <c r="P407" s="17"/>
    </row>
    <row r="408" spans="2:16" x14ac:dyDescent="0.25">
      <c r="B408" s="7" t="str">
        <f>IF(ROWS($B$8:B408)&lt;=($B$2-$A$2),B407+1,"")</f>
        <v/>
      </c>
      <c r="C408" s="17"/>
      <c r="D408" s="16"/>
      <c r="E408" s="16"/>
      <c r="F408" s="32"/>
      <c r="G408" s="32"/>
      <c r="H408" s="17"/>
      <c r="I408" s="17"/>
      <c r="J408" s="17"/>
      <c r="K408" s="17"/>
      <c r="L408" s="17"/>
      <c r="M408" s="17"/>
      <c r="N408" s="17"/>
      <c r="O408" s="17"/>
      <c r="P408" s="17"/>
    </row>
    <row r="409" spans="2:16" x14ac:dyDescent="0.25">
      <c r="B409" s="7" t="str">
        <f>IF(ROWS($B$8:B409)&lt;=($B$2-$A$2),B408+1,"")</f>
        <v/>
      </c>
      <c r="C409" s="17"/>
      <c r="D409" s="16"/>
      <c r="E409" s="16"/>
      <c r="F409" s="32"/>
      <c r="G409" s="32"/>
      <c r="H409" s="17"/>
      <c r="I409" s="17"/>
      <c r="J409" s="17"/>
      <c r="K409" s="17"/>
      <c r="L409" s="17"/>
      <c r="M409" s="17"/>
      <c r="N409" s="17"/>
      <c r="O409" s="17"/>
      <c r="P409" s="17"/>
    </row>
    <row r="410" spans="2:16" x14ac:dyDescent="0.25">
      <c r="B410" s="7" t="str">
        <f>IF(ROWS($B$8:B410)&lt;=($B$2-$A$2),B409+1,"")</f>
        <v/>
      </c>
      <c r="C410" s="17"/>
      <c r="D410" s="16"/>
      <c r="E410" s="16"/>
      <c r="F410" s="32"/>
      <c r="G410" s="32"/>
      <c r="H410" s="17"/>
      <c r="I410" s="17"/>
      <c r="J410" s="17"/>
      <c r="K410" s="17"/>
      <c r="L410" s="17"/>
      <c r="M410" s="17"/>
      <c r="N410" s="17"/>
      <c r="O410" s="17"/>
      <c r="P410" s="17"/>
    </row>
    <row r="411" spans="2:16" x14ac:dyDescent="0.25">
      <c r="B411" s="7" t="str">
        <f>IF(ROWS($B$8:B411)&lt;=($B$2-$A$2),B410+1,"")</f>
        <v/>
      </c>
      <c r="C411" s="17"/>
      <c r="D411" s="16"/>
      <c r="E411" s="16"/>
      <c r="F411" s="32"/>
      <c r="G411" s="32"/>
      <c r="H411" s="17"/>
      <c r="I411" s="17"/>
      <c r="J411" s="17"/>
      <c r="K411" s="17"/>
      <c r="L411" s="17"/>
      <c r="M411" s="17"/>
      <c r="N411" s="17"/>
      <c r="O411" s="17"/>
      <c r="P411" s="17"/>
    </row>
    <row r="412" spans="2:16" x14ac:dyDescent="0.25">
      <c r="B412" s="7" t="str">
        <f>IF(ROWS($B$8:B412)&lt;=($B$2-$A$2),B411+1,"")</f>
        <v/>
      </c>
      <c r="C412" s="17"/>
      <c r="D412" s="16"/>
      <c r="E412" s="16"/>
      <c r="F412" s="32"/>
      <c r="G412" s="32"/>
      <c r="H412" s="17"/>
      <c r="I412" s="17"/>
      <c r="J412" s="17"/>
      <c r="K412" s="17"/>
      <c r="L412" s="17"/>
      <c r="M412" s="17"/>
      <c r="N412" s="17"/>
      <c r="O412" s="17"/>
      <c r="P412" s="17"/>
    </row>
    <row r="413" spans="2:16" x14ac:dyDescent="0.25">
      <c r="B413" s="7" t="str">
        <f>IF(ROWS($B$8:B413)&lt;=($B$2-$A$2),B412+1,"")</f>
        <v/>
      </c>
      <c r="C413" s="17"/>
      <c r="D413" s="16"/>
      <c r="E413" s="16"/>
      <c r="F413" s="32"/>
      <c r="G413" s="32"/>
      <c r="H413" s="17"/>
      <c r="I413" s="17"/>
      <c r="J413" s="17"/>
      <c r="K413" s="17"/>
      <c r="L413" s="17"/>
      <c r="M413" s="17"/>
      <c r="N413" s="17"/>
      <c r="O413" s="17"/>
      <c r="P413" s="17"/>
    </row>
    <row r="414" spans="2:16" x14ac:dyDescent="0.25">
      <c r="B414" s="7" t="str">
        <f>IF(ROWS($B$8:B414)&lt;=($B$2-$A$2),B413+1,"")</f>
        <v/>
      </c>
      <c r="C414" s="17"/>
      <c r="D414" s="16"/>
      <c r="E414" s="16"/>
      <c r="F414" s="32"/>
      <c r="G414" s="32"/>
      <c r="H414" s="17"/>
      <c r="I414" s="17"/>
      <c r="J414" s="17"/>
      <c r="K414" s="17"/>
      <c r="L414" s="17"/>
      <c r="M414" s="17"/>
      <c r="N414" s="17"/>
      <c r="O414" s="17"/>
      <c r="P414" s="17"/>
    </row>
    <row r="415" spans="2:16" x14ac:dyDescent="0.25">
      <c r="B415" s="7" t="str">
        <f>IF(ROWS($B$8:B415)&lt;=($B$2-$A$2),B414+1,"")</f>
        <v/>
      </c>
      <c r="C415" s="17"/>
      <c r="D415" s="16"/>
      <c r="E415" s="16"/>
      <c r="F415" s="32"/>
      <c r="G415" s="32"/>
      <c r="H415" s="17"/>
      <c r="I415" s="17"/>
      <c r="J415" s="17"/>
      <c r="K415" s="17"/>
      <c r="L415" s="17"/>
      <c r="M415" s="17"/>
      <c r="N415" s="17"/>
      <c r="O415" s="17"/>
      <c r="P415" s="17"/>
    </row>
    <row r="416" spans="2:16" x14ac:dyDescent="0.25">
      <c r="B416" s="7" t="str">
        <f>IF(ROWS($B$8:B416)&lt;=($B$2-$A$2),B415+1,"")</f>
        <v/>
      </c>
      <c r="C416" s="17"/>
      <c r="D416" s="16"/>
      <c r="E416" s="16"/>
      <c r="F416" s="32"/>
      <c r="G416" s="32"/>
      <c r="H416" s="17"/>
      <c r="I416" s="17"/>
      <c r="J416" s="17"/>
      <c r="K416" s="17"/>
      <c r="L416" s="17"/>
      <c r="M416" s="17"/>
      <c r="N416" s="17"/>
      <c r="O416" s="17"/>
      <c r="P416" s="17"/>
    </row>
    <row r="417" spans="2:16" x14ac:dyDescent="0.25">
      <c r="B417" s="7" t="str">
        <f>IF(ROWS($B$8:B417)&lt;=($B$2-$A$2),B416+1,"")</f>
        <v/>
      </c>
      <c r="C417" s="17"/>
      <c r="D417" s="16"/>
      <c r="E417" s="16"/>
      <c r="F417" s="32"/>
      <c r="G417" s="32"/>
      <c r="H417" s="17"/>
      <c r="I417" s="17"/>
      <c r="J417" s="17"/>
      <c r="K417" s="17"/>
      <c r="L417" s="17"/>
      <c r="M417" s="17"/>
      <c r="N417" s="17"/>
      <c r="O417" s="17"/>
      <c r="P417" s="17"/>
    </row>
    <row r="418" spans="2:16" x14ac:dyDescent="0.25">
      <c r="B418" s="7" t="str">
        <f>IF(ROWS($B$8:B418)&lt;=($B$2-$A$2),B417+1,"")</f>
        <v/>
      </c>
      <c r="C418" s="17"/>
      <c r="D418" s="16"/>
      <c r="E418" s="16"/>
      <c r="F418" s="32"/>
      <c r="G418" s="32"/>
      <c r="H418" s="17"/>
      <c r="I418" s="17"/>
      <c r="J418" s="17"/>
      <c r="K418" s="17"/>
      <c r="L418" s="17"/>
      <c r="M418" s="17"/>
      <c r="N418" s="17"/>
      <c r="O418" s="17"/>
      <c r="P418" s="17"/>
    </row>
    <row r="419" spans="2:16" x14ac:dyDescent="0.25">
      <c r="B419" s="7" t="str">
        <f>IF(ROWS($B$8:B419)&lt;=($B$2-$A$2),B418+1,"")</f>
        <v/>
      </c>
      <c r="C419" s="17"/>
      <c r="D419" s="16"/>
      <c r="E419" s="16"/>
      <c r="F419" s="32"/>
      <c r="G419" s="32"/>
      <c r="H419" s="17"/>
      <c r="I419" s="17"/>
      <c r="J419" s="17"/>
      <c r="K419" s="17"/>
      <c r="L419" s="17"/>
      <c r="M419" s="17"/>
      <c r="N419" s="17"/>
      <c r="O419" s="17"/>
      <c r="P419" s="17"/>
    </row>
    <row r="420" spans="2:16" x14ac:dyDescent="0.25">
      <c r="B420" s="7" t="str">
        <f>IF(ROWS($B$8:B420)&lt;=($B$2-$A$2),B419+1,"")</f>
        <v/>
      </c>
      <c r="C420" s="17"/>
      <c r="D420" s="16"/>
      <c r="E420" s="16"/>
      <c r="F420" s="32"/>
      <c r="G420" s="32"/>
      <c r="H420" s="17"/>
      <c r="I420" s="17"/>
      <c r="J420" s="17"/>
      <c r="K420" s="17"/>
      <c r="L420" s="17"/>
      <c r="M420" s="17"/>
      <c r="N420" s="17"/>
      <c r="O420" s="17"/>
      <c r="P420" s="17"/>
    </row>
    <row r="421" spans="2:16" x14ac:dyDescent="0.25">
      <c r="B421" s="7" t="str">
        <f>IF(ROWS($B$8:B421)&lt;=($B$2-$A$2),B420+1,"")</f>
        <v/>
      </c>
      <c r="C421" s="17"/>
      <c r="D421" s="16"/>
      <c r="E421" s="16"/>
      <c r="F421" s="32"/>
      <c r="G421" s="32"/>
      <c r="H421" s="17"/>
      <c r="I421" s="17"/>
      <c r="J421" s="17"/>
      <c r="K421" s="17"/>
      <c r="L421" s="17"/>
      <c r="M421" s="17"/>
      <c r="N421" s="17"/>
      <c r="O421" s="17"/>
      <c r="P421" s="17"/>
    </row>
    <row r="422" spans="2:16" x14ac:dyDescent="0.25">
      <c r="B422" s="7" t="str">
        <f>IF(ROWS($B$8:B422)&lt;=($B$2-$A$2),B421+1,"")</f>
        <v/>
      </c>
      <c r="C422" s="17"/>
      <c r="D422" s="16"/>
      <c r="E422" s="16"/>
      <c r="F422" s="32"/>
      <c r="G422" s="32"/>
      <c r="H422" s="17"/>
      <c r="I422" s="17"/>
      <c r="J422" s="17"/>
      <c r="K422" s="17"/>
      <c r="L422" s="17"/>
      <c r="M422" s="17"/>
      <c r="N422" s="17"/>
      <c r="O422" s="17"/>
      <c r="P422" s="17"/>
    </row>
    <row r="423" spans="2:16" x14ac:dyDescent="0.25">
      <c r="B423" s="7" t="str">
        <f>IF(ROWS($B$8:B423)&lt;=($B$2-$A$2),B422+1,"")</f>
        <v/>
      </c>
      <c r="C423" s="17"/>
      <c r="D423" s="16"/>
      <c r="E423" s="16"/>
      <c r="F423" s="32"/>
      <c r="G423" s="32"/>
      <c r="H423" s="17"/>
      <c r="I423" s="17"/>
      <c r="J423" s="17"/>
      <c r="K423" s="17"/>
      <c r="L423" s="17"/>
      <c r="M423" s="17"/>
      <c r="N423" s="17"/>
      <c r="O423" s="17"/>
      <c r="P423" s="17"/>
    </row>
    <row r="424" spans="2:16" x14ac:dyDescent="0.25">
      <c r="B424" s="7" t="str">
        <f>IF(ROWS($B$8:B424)&lt;=($B$2-$A$2),B423+1,"")</f>
        <v/>
      </c>
      <c r="C424" s="17"/>
      <c r="D424" s="16"/>
      <c r="E424" s="16"/>
      <c r="F424" s="32"/>
      <c r="G424" s="32"/>
      <c r="H424" s="17"/>
      <c r="I424" s="17"/>
      <c r="J424" s="17"/>
      <c r="K424" s="17"/>
      <c r="L424" s="17"/>
      <c r="M424" s="17"/>
      <c r="N424" s="17"/>
      <c r="O424" s="17"/>
      <c r="P424" s="17"/>
    </row>
    <row r="425" spans="2:16" x14ac:dyDescent="0.25">
      <c r="B425" s="7" t="str">
        <f>IF(ROWS($B$8:B425)&lt;=($B$2-$A$2),B424+1,"")</f>
        <v/>
      </c>
      <c r="C425" s="17"/>
      <c r="D425" s="16"/>
      <c r="E425" s="16"/>
      <c r="F425" s="32"/>
      <c r="G425" s="32"/>
      <c r="H425" s="17"/>
      <c r="I425" s="17"/>
      <c r="J425" s="17"/>
      <c r="K425" s="17"/>
      <c r="L425" s="17"/>
      <c r="M425" s="17"/>
      <c r="N425" s="17"/>
      <c r="O425" s="17"/>
      <c r="P425" s="17"/>
    </row>
    <row r="426" spans="2:16" x14ac:dyDescent="0.25">
      <c r="B426" s="7" t="str">
        <f>IF(ROWS($B$8:B426)&lt;=($B$2-$A$2),B425+1,"")</f>
        <v/>
      </c>
      <c r="C426" s="17"/>
      <c r="D426" s="16"/>
      <c r="E426" s="16"/>
      <c r="F426" s="32"/>
      <c r="G426" s="32"/>
      <c r="H426" s="17"/>
      <c r="I426" s="17"/>
      <c r="J426" s="17"/>
      <c r="K426" s="17"/>
      <c r="L426" s="17"/>
      <c r="M426" s="17"/>
      <c r="N426" s="17"/>
      <c r="O426" s="17"/>
      <c r="P426" s="17"/>
    </row>
    <row r="427" spans="2:16" x14ac:dyDescent="0.25">
      <c r="B427" s="7" t="str">
        <f>IF(ROWS($B$8:B427)&lt;=($B$2-$A$2),B426+1,"")</f>
        <v/>
      </c>
      <c r="C427" s="17"/>
      <c r="D427" s="16"/>
      <c r="E427" s="16"/>
      <c r="F427" s="32"/>
      <c r="G427" s="32"/>
      <c r="H427" s="17"/>
      <c r="I427" s="17"/>
      <c r="J427" s="17"/>
      <c r="K427" s="17"/>
      <c r="L427" s="17"/>
      <c r="M427" s="17"/>
      <c r="N427" s="17"/>
      <c r="O427" s="17"/>
      <c r="P427" s="17"/>
    </row>
    <row r="428" spans="2:16" x14ac:dyDescent="0.25">
      <c r="B428" s="7" t="str">
        <f>IF(ROWS($B$8:B428)&lt;=($B$2-$A$2),B427+1,"")</f>
        <v/>
      </c>
      <c r="C428" s="17"/>
      <c r="D428" s="16"/>
      <c r="E428" s="16"/>
      <c r="F428" s="32"/>
      <c r="G428" s="32"/>
      <c r="H428" s="17"/>
      <c r="I428" s="17"/>
      <c r="J428" s="17"/>
      <c r="K428" s="17"/>
      <c r="L428" s="17"/>
      <c r="M428" s="17"/>
      <c r="N428" s="17"/>
      <c r="O428" s="17"/>
      <c r="P428" s="17"/>
    </row>
    <row r="429" spans="2:16" x14ac:dyDescent="0.25">
      <c r="B429" s="7" t="str">
        <f>IF(ROWS($B$8:B429)&lt;=($B$2-$A$2),B428+1,"")</f>
        <v/>
      </c>
      <c r="C429" s="17"/>
      <c r="D429" s="16"/>
      <c r="E429" s="16"/>
      <c r="F429" s="32"/>
      <c r="G429" s="32"/>
      <c r="H429" s="17"/>
      <c r="I429" s="17"/>
      <c r="J429" s="17"/>
      <c r="K429" s="17"/>
      <c r="L429" s="17"/>
      <c r="M429" s="17"/>
      <c r="N429" s="17"/>
      <c r="O429" s="17"/>
      <c r="P429" s="17"/>
    </row>
    <row r="430" spans="2:16" x14ac:dyDescent="0.25">
      <c r="B430" s="7" t="str">
        <f>IF(ROWS($B$8:B430)&lt;=($B$2-$A$2),B429+1,"")</f>
        <v/>
      </c>
      <c r="C430" s="17"/>
      <c r="D430" s="16"/>
      <c r="E430" s="16"/>
      <c r="F430" s="32"/>
      <c r="G430" s="32"/>
      <c r="H430" s="17"/>
      <c r="I430" s="17"/>
      <c r="J430" s="17"/>
      <c r="K430" s="17"/>
      <c r="L430" s="17"/>
      <c r="M430" s="17"/>
      <c r="N430" s="17"/>
      <c r="O430" s="17"/>
      <c r="P430" s="17"/>
    </row>
    <row r="431" spans="2:16" x14ac:dyDescent="0.25">
      <c r="B431" s="7" t="str">
        <f>IF(ROWS($B$8:B431)&lt;=($B$2-$A$2),B430+1,"")</f>
        <v/>
      </c>
      <c r="C431" s="17"/>
      <c r="D431" s="16"/>
      <c r="E431" s="16"/>
      <c r="F431" s="32"/>
      <c r="G431" s="32"/>
      <c r="H431" s="17"/>
      <c r="I431" s="17"/>
      <c r="J431" s="17"/>
      <c r="K431" s="17"/>
      <c r="L431" s="17"/>
      <c r="M431" s="17"/>
      <c r="N431" s="17"/>
      <c r="O431" s="17"/>
      <c r="P431" s="17"/>
    </row>
    <row r="432" spans="2:16" x14ac:dyDescent="0.25">
      <c r="B432" s="7" t="str">
        <f>IF(ROWS($B$8:B432)&lt;=($B$2-$A$2),B431+1,"")</f>
        <v/>
      </c>
      <c r="C432" s="17"/>
      <c r="D432" s="16"/>
      <c r="E432" s="16"/>
      <c r="F432" s="32"/>
      <c r="G432" s="32"/>
      <c r="H432" s="17"/>
      <c r="I432" s="17"/>
      <c r="J432" s="17"/>
      <c r="K432" s="17"/>
      <c r="L432" s="17"/>
      <c r="M432" s="17"/>
      <c r="N432" s="17"/>
      <c r="O432" s="17"/>
      <c r="P432" s="17"/>
    </row>
    <row r="433" spans="2:16" x14ac:dyDescent="0.25">
      <c r="B433" s="7" t="str">
        <f>IF(ROWS($B$8:B433)&lt;=($B$2-$A$2),B432+1,"")</f>
        <v/>
      </c>
      <c r="C433" s="17"/>
      <c r="D433" s="16"/>
      <c r="E433" s="16"/>
      <c r="F433" s="32"/>
      <c r="G433" s="32"/>
      <c r="H433" s="17"/>
      <c r="I433" s="17"/>
      <c r="J433" s="17"/>
      <c r="K433" s="17"/>
      <c r="L433" s="17"/>
      <c r="M433" s="17"/>
      <c r="N433" s="17"/>
      <c r="O433" s="17"/>
      <c r="P433" s="17"/>
    </row>
    <row r="434" spans="2:16" x14ac:dyDescent="0.25">
      <c r="B434" s="7" t="str">
        <f>IF(ROWS($B$8:B434)&lt;=($B$2-$A$2),B433+1,"")</f>
        <v/>
      </c>
      <c r="C434" s="17"/>
      <c r="D434" s="16"/>
      <c r="E434" s="16"/>
      <c r="F434" s="32"/>
      <c r="G434" s="32"/>
      <c r="H434" s="17"/>
      <c r="I434" s="17"/>
      <c r="J434" s="17"/>
      <c r="K434" s="17"/>
      <c r="L434" s="17"/>
      <c r="M434" s="17"/>
      <c r="N434" s="17"/>
      <c r="O434" s="17"/>
      <c r="P434" s="17"/>
    </row>
    <row r="435" spans="2:16" x14ac:dyDescent="0.25">
      <c r="B435" s="7" t="str">
        <f>IF(ROWS($B$8:B435)&lt;=($B$2-$A$2),B434+1,"")</f>
        <v/>
      </c>
      <c r="C435" s="17"/>
      <c r="D435" s="16"/>
      <c r="E435" s="16"/>
      <c r="F435" s="32"/>
      <c r="G435" s="32"/>
      <c r="H435" s="17"/>
      <c r="I435" s="17"/>
      <c r="J435" s="17"/>
      <c r="K435" s="17"/>
      <c r="L435" s="17"/>
      <c r="M435" s="17"/>
      <c r="N435" s="17"/>
      <c r="O435" s="17"/>
      <c r="P435" s="17"/>
    </row>
    <row r="436" spans="2:16" x14ac:dyDescent="0.25">
      <c r="B436" s="7" t="str">
        <f>IF(ROWS($B$8:B436)&lt;=($B$2-$A$2),B435+1,"")</f>
        <v/>
      </c>
      <c r="C436" s="17"/>
      <c r="D436" s="16"/>
      <c r="E436" s="16"/>
      <c r="F436" s="32"/>
      <c r="G436" s="32"/>
      <c r="H436" s="17"/>
      <c r="I436" s="17"/>
      <c r="J436" s="17"/>
      <c r="K436" s="17"/>
      <c r="L436" s="17"/>
      <c r="M436" s="17"/>
      <c r="N436" s="17"/>
      <c r="O436" s="17"/>
      <c r="P436" s="17"/>
    </row>
    <row r="437" spans="2:16" x14ac:dyDescent="0.25">
      <c r="B437" s="7" t="str">
        <f>IF(ROWS($B$8:B437)&lt;=($B$2-$A$2),B436+1,"")</f>
        <v/>
      </c>
      <c r="C437" s="17"/>
      <c r="D437" s="16"/>
      <c r="E437" s="16"/>
      <c r="F437" s="32"/>
      <c r="G437" s="32"/>
      <c r="H437" s="17"/>
      <c r="I437" s="17"/>
      <c r="J437" s="17"/>
      <c r="K437" s="17"/>
      <c r="L437" s="17"/>
      <c r="M437" s="17"/>
      <c r="N437" s="17"/>
      <c r="O437" s="17"/>
      <c r="P437" s="17"/>
    </row>
    <row r="438" spans="2:16" x14ac:dyDescent="0.25">
      <c r="B438" s="7" t="str">
        <f>IF(ROWS($B$8:B438)&lt;=($B$2-$A$2),B437+1,"")</f>
        <v/>
      </c>
      <c r="C438" s="17"/>
      <c r="D438" s="16"/>
      <c r="E438" s="16"/>
      <c r="F438" s="32"/>
      <c r="G438" s="32"/>
      <c r="H438" s="17"/>
      <c r="I438" s="17"/>
      <c r="J438" s="17"/>
      <c r="K438" s="17"/>
      <c r="L438" s="17"/>
      <c r="M438" s="17"/>
      <c r="N438" s="17"/>
      <c r="O438" s="17"/>
      <c r="P438" s="17"/>
    </row>
    <row r="439" spans="2:16" x14ac:dyDescent="0.25">
      <c r="B439" s="7" t="str">
        <f>IF(ROWS($B$8:B439)&lt;=($B$2-$A$2),B438+1,"")</f>
        <v/>
      </c>
      <c r="C439" s="17"/>
      <c r="D439" s="16"/>
      <c r="E439" s="16"/>
      <c r="F439" s="32"/>
      <c r="G439" s="32"/>
      <c r="H439" s="17"/>
      <c r="I439" s="17"/>
      <c r="J439" s="17"/>
      <c r="K439" s="17"/>
      <c r="L439" s="17"/>
      <c r="M439" s="17"/>
      <c r="N439" s="17"/>
      <c r="O439" s="17"/>
      <c r="P439" s="17"/>
    </row>
    <row r="440" spans="2:16" x14ac:dyDescent="0.25">
      <c r="B440" s="7" t="str">
        <f>IF(ROWS($B$8:B440)&lt;=($B$2-$A$2),B439+1,"")</f>
        <v/>
      </c>
      <c r="C440" s="17"/>
      <c r="D440" s="16"/>
      <c r="E440" s="16"/>
      <c r="F440" s="32"/>
      <c r="G440" s="32"/>
      <c r="H440" s="17"/>
      <c r="I440" s="17"/>
      <c r="J440" s="17"/>
      <c r="K440" s="17"/>
      <c r="L440" s="17"/>
      <c r="M440" s="17"/>
      <c r="N440" s="17"/>
      <c r="O440" s="17"/>
      <c r="P440" s="17"/>
    </row>
    <row r="441" spans="2:16" x14ac:dyDescent="0.25">
      <c r="B441" s="7" t="str">
        <f>IF(ROWS($B$8:B441)&lt;=($B$2-$A$2),B440+1,"")</f>
        <v/>
      </c>
      <c r="C441" s="17"/>
      <c r="D441" s="16"/>
      <c r="E441" s="16"/>
      <c r="F441" s="32"/>
      <c r="G441" s="32"/>
      <c r="H441" s="17"/>
      <c r="I441" s="17"/>
      <c r="J441" s="17"/>
      <c r="K441" s="17"/>
      <c r="L441" s="17"/>
      <c r="M441" s="17"/>
      <c r="N441" s="17"/>
      <c r="O441" s="17"/>
      <c r="P441" s="17"/>
    </row>
    <row r="442" spans="2:16" x14ac:dyDescent="0.25">
      <c r="B442" s="7" t="str">
        <f>IF(ROWS($B$8:B442)&lt;=($B$2-$A$2),B441+1,"")</f>
        <v/>
      </c>
      <c r="C442" s="17"/>
      <c r="D442" s="16"/>
      <c r="E442" s="16"/>
      <c r="F442" s="32"/>
      <c r="G442" s="32"/>
      <c r="H442" s="17"/>
      <c r="I442" s="17"/>
      <c r="J442" s="17"/>
      <c r="K442" s="17"/>
      <c r="L442" s="17"/>
      <c r="M442" s="17"/>
      <c r="N442" s="17"/>
      <c r="O442" s="17"/>
      <c r="P442" s="17"/>
    </row>
    <row r="443" spans="2:16" x14ac:dyDescent="0.25">
      <c r="B443" s="7" t="str">
        <f>IF(ROWS($B$8:B443)&lt;=($B$2-$A$2),B442+1,"")</f>
        <v/>
      </c>
      <c r="C443" s="17"/>
      <c r="D443" s="16"/>
      <c r="E443" s="16"/>
      <c r="F443" s="32"/>
      <c r="G443" s="32"/>
      <c r="H443" s="17"/>
      <c r="I443" s="17"/>
      <c r="J443" s="17"/>
      <c r="K443" s="17"/>
      <c r="L443" s="17"/>
      <c r="M443" s="17"/>
      <c r="N443" s="17"/>
      <c r="O443" s="17"/>
      <c r="P443" s="17"/>
    </row>
    <row r="444" spans="2:16" x14ac:dyDescent="0.25">
      <c r="B444" s="7" t="str">
        <f>IF(ROWS($B$8:B444)&lt;=($B$2-$A$2),B443+1,"")</f>
        <v/>
      </c>
      <c r="C444" s="17"/>
      <c r="D444" s="16"/>
      <c r="E444" s="16"/>
      <c r="F444" s="32"/>
      <c r="G444" s="32"/>
      <c r="H444" s="17"/>
      <c r="I444" s="17"/>
      <c r="J444" s="17"/>
      <c r="K444" s="17"/>
      <c r="L444" s="17"/>
      <c r="M444" s="17"/>
      <c r="N444" s="17"/>
      <c r="O444" s="17"/>
      <c r="P444" s="17"/>
    </row>
    <row r="445" spans="2:16" x14ac:dyDescent="0.25">
      <c r="B445" s="7" t="str">
        <f>IF(ROWS($B$8:B445)&lt;=($B$2-$A$2),B444+1,"")</f>
        <v/>
      </c>
      <c r="C445" s="17"/>
      <c r="D445" s="16"/>
      <c r="E445" s="16"/>
      <c r="F445" s="32"/>
      <c r="G445" s="32"/>
      <c r="H445" s="17"/>
      <c r="I445" s="17"/>
      <c r="J445" s="17"/>
      <c r="K445" s="17"/>
      <c r="L445" s="17"/>
      <c r="M445" s="17"/>
      <c r="N445" s="17"/>
      <c r="O445" s="17"/>
      <c r="P445" s="17"/>
    </row>
    <row r="446" spans="2:16" x14ac:dyDescent="0.25">
      <c r="B446" s="7" t="str">
        <f>IF(ROWS($B$8:B446)&lt;=($B$2-$A$2),B445+1,"")</f>
        <v/>
      </c>
      <c r="C446" s="17"/>
      <c r="D446" s="16"/>
      <c r="E446" s="16"/>
      <c r="F446" s="32"/>
      <c r="G446" s="32"/>
      <c r="H446" s="17"/>
      <c r="I446" s="17"/>
      <c r="J446" s="17"/>
      <c r="K446" s="17"/>
      <c r="L446" s="17"/>
      <c r="M446" s="17"/>
      <c r="N446" s="17"/>
      <c r="O446" s="17"/>
      <c r="P446" s="17"/>
    </row>
    <row r="447" spans="2:16" x14ac:dyDescent="0.25">
      <c r="B447" s="7" t="str">
        <f>IF(ROWS($B$8:B447)&lt;=($B$2-$A$2),B446+1,"")</f>
        <v/>
      </c>
      <c r="C447" s="17"/>
      <c r="D447" s="16"/>
      <c r="E447" s="16"/>
      <c r="F447" s="32"/>
      <c r="G447" s="32"/>
      <c r="H447" s="17"/>
      <c r="I447" s="17"/>
      <c r="J447" s="17"/>
      <c r="K447" s="17"/>
      <c r="L447" s="17"/>
      <c r="M447" s="17"/>
      <c r="N447" s="17"/>
      <c r="O447" s="17"/>
      <c r="P447" s="17"/>
    </row>
    <row r="448" spans="2:16" x14ac:dyDescent="0.25">
      <c r="B448" s="7" t="str">
        <f>IF(ROWS($B$8:B448)&lt;=($B$2-$A$2),B447+1,"")</f>
        <v/>
      </c>
      <c r="C448" s="17"/>
      <c r="D448" s="16"/>
      <c r="E448" s="16"/>
      <c r="F448" s="32"/>
      <c r="G448" s="32"/>
      <c r="H448" s="17"/>
      <c r="I448" s="17"/>
      <c r="J448" s="17"/>
      <c r="K448" s="17"/>
      <c r="L448" s="17"/>
      <c r="M448" s="17"/>
      <c r="N448" s="17"/>
      <c r="O448" s="17"/>
      <c r="P448" s="17"/>
    </row>
    <row r="449" spans="2:16" x14ac:dyDescent="0.25">
      <c r="B449" s="7" t="str">
        <f>IF(ROWS($B$8:B449)&lt;=($B$2-$A$2),B448+1,"")</f>
        <v/>
      </c>
      <c r="C449" s="17"/>
      <c r="D449" s="16"/>
      <c r="E449" s="16"/>
      <c r="F449" s="32"/>
      <c r="G449" s="32"/>
      <c r="H449" s="17"/>
      <c r="I449" s="17"/>
      <c r="J449" s="17"/>
      <c r="K449" s="17"/>
      <c r="L449" s="17"/>
      <c r="M449" s="17"/>
      <c r="N449" s="17"/>
      <c r="O449" s="17"/>
      <c r="P449" s="17"/>
    </row>
    <row r="450" spans="2:16" x14ac:dyDescent="0.25">
      <c r="B450" s="7" t="str">
        <f>IF(ROWS($B$8:B450)&lt;=($B$2-$A$2),B449+1,"")</f>
        <v/>
      </c>
      <c r="C450" s="17"/>
      <c r="D450" s="16"/>
      <c r="E450" s="16"/>
      <c r="F450" s="32"/>
      <c r="G450" s="32"/>
      <c r="H450" s="17"/>
      <c r="I450" s="17"/>
      <c r="J450" s="17"/>
      <c r="K450" s="17"/>
      <c r="L450" s="17"/>
      <c r="M450" s="17"/>
      <c r="N450" s="17"/>
      <c r="O450" s="17"/>
      <c r="P450" s="17"/>
    </row>
    <row r="451" spans="2:16" x14ac:dyDescent="0.25">
      <c r="B451" s="7" t="str">
        <f>IF(ROWS($B$8:B451)&lt;=($B$2-$A$2),B450+1,"")</f>
        <v/>
      </c>
      <c r="C451" s="17"/>
      <c r="D451" s="16"/>
      <c r="E451" s="16"/>
      <c r="F451" s="32"/>
      <c r="G451" s="32"/>
      <c r="H451" s="17"/>
      <c r="I451" s="17"/>
      <c r="J451" s="17"/>
      <c r="K451" s="17"/>
      <c r="L451" s="17"/>
      <c r="M451" s="17"/>
      <c r="N451" s="17"/>
      <c r="O451" s="17"/>
      <c r="P451" s="17"/>
    </row>
    <row r="452" spans="2:16" x14ac:dyDescent="0.25">
      <c r="B452" s="7" t="str">
        <f>IF(ROWS($B$8:B452)&lt;=($B$2-$A$2),B451+1,"")</f>
        <v/>
      </c>
      <c r="C452" s="17"/>
      <c r="D452" s="16"/>
      <c r="E452" s="16"/>
      <c r="F452" s="32"/>
      <c r="G452" s="32"/>
      <c r="H452" s="17"/>
      <c r="I452" s="17"/>
      <c r="J452" s="17"/>
      <c r="K452" s="17"/>
      <c r="L452" s="17"/>
      <c r="M452" s="17"/>
      <c r="N452" s="17"/>
      <c r="O452" s="17"/>
      <c r="P452" s="17"/>
    </row>
    <row r="453" spans="2:16" x14ac:dyDescent="0.25">
      <c r="B453" s="7" t="str">
        <f>IF(ROWS($B$8:B453)&lt;=($B$2-$A$2),B452+1,"")</f>
        <v/>
      </c>
      <c r="C453" s="17"/>
      <c r="D453" s="16"/>
      <c r="E453" s="16"/>
      <c r="F453" s="32"/>
      <c r="G453" s="32"/>
      <c r="H453" s="17"/>
      <c r="I453" s="17"/>
      <c r="J453" s="17"/>
      <c r="K453" s="17"/>
      <c r="L453" s="17"/>
      <c r="M453" s="17"/>
      <c r="N453" s="17"/>
      <c r="O453" s="17"/>
      <c r="P453" s="17"/>
    </row>
    <row r="454" spans="2:16" x14ac:dyDescent="0.25">
      <c r="B454" s="7" t="str">
        <f>IF(ROWS($B$8:B454)&lt;=($B$2-$A$2),B453+1,"")</f>
        <v/>
      </c>
      <c r="C454" s="17"/>
      <c r="D454" s="16"/>
      <c r="E454" s="16"/>
      <c r="F454" s="32"/>
      <c r="G454" s="32"/>
      <c r="H454" s="17"/>
      <c r="I454" s="17"/>
      <c r="J454" s="17"/>
      <c r="K454" s="17"/>
      <c r="L454" s="17"/>
      <c r="M454" s="17"/>
      <c r="N454" s="17"/>
      <c r="O454" s="17"/>
      <c r="P454" s="17"/>
    </row>
    <row r="455" spans="2:16" x14ac:dyDescent="0.25">
      <c r="B455" s="7" t="str">
        <f>IF(ROWS($B$8:B455)&lt;=($B$2-$A$2),B454+1,"")</f>
        <v/>
      </c>
      <c r="C455" s="17"/>
      <c r="D455" s="16"/>
      <c r="E455" s="16"/>
      <c r="F455" s="32"/>
      <c r="G455" s="32"/>
      <c r="H455" s="17"/>
      <c r="I455" s="17"/>
      <c r="J455" s="17"/>
      <c r="K455" s="17"/>
      <c r="L455" s="17"/>
      <c r="M455" s="17"/>
      <c r="N455" s="17"/>
      <c r="O455" s="17"/>
      <c r="P455" s="17"/>
    </row>
    <row r="456" spans="2:16" x14ac:dyDescent="0.25">
      <c r="B456" s="7" t="str">
        <f>IF(ROWS($B$8:B456)&lt;=($B$2-$A$2),B455+1,"")</f>
        <v/>
      </c>
      <c r="C456" s="17"/>
      <c r="D456" s="16"/>
      <c r="E456" s="16"/>
      <c r="F456" s="32"/>
      <c r="G456" s="32"/>
      <c r="H456" s="17"/>
      <c r="I456" s="17"/>
      <c r="J456" s="17"/>
      <c r="K456" s="17"/>
      <c r="L456" s="17"/>
      <c r="M456" s="17"/>
      <c r="N456" s="17"/>
      <c r="O456" s="17"/>
      <c r="P456" s="17"/>
    </row>
    <row r="457" spans="2:16" x14ac:dyDescent="0.25">
      <c r="B457" s="7" t="str">
        <f>IF(ROWS($B$8:B457)&lt;=($B$2-$A$2),B456+1,"")</f>
        <v/>
      </c>
      <c r="C457" s="17"/>
      <c r="D457" s="16"/>
      <c r="E457" s="16"/>
      <c r="F457" s="32"/>
      <c r="G457" s="32"/>
      <c r="H457" s="17"/>
      <c r="I457" s="17"/>
      <c r="J457" s="17"/>
      <c r="K457" s="17"/>
      <c r="L457" s="17"/>
      <c r="M457" s="17"/>
      <c r="N457" s="17"/>
      <c r="O457" s="17"/>
      <c r="P457" s="17"/>
    </row>
    <row r="458" spans="2:16" x14ac:dyDescent="0.25">
      <c r="B458" s="7" t="str">
        <f>IF(ROWS($B$8:B458)&lt;=($B$2-$A$2),B457+1,"")</f>
        <v/>
      </c>
      <c r="C458" s="17"/>
      <c r="D458" s="16"/>
      <c r="E458" s="16"/>
      <c r="F458" s="32"/>
      <c r="G458" s="32"/>
      <c r="H458" s="17"/>
      <c r="I458" s="17"/>
      <c r="J458" s="17"/>
      <c r="K458" s="17"/>
      <c r="L458" s="17"/>
      <c r="M458" s="17"/>
      <c r="N458" s="17"/>
      <c r="O458" s="17"/>
      <c r="P458" s="17"/>
    </row>
    <row r="459" spans="2:16" x14ac:dyDescent="0.25">
      <c r="B459" s="7" t="str">
        <f>IF(ROWS($B$8:B459)&lt;=($B$2-$A$2),B458+1,"")</f>
        <v/>
      </c>
      <c r="C459" s="17"/>
      <c r="D459" s="16"/>
      <c r="E459" s="16"/>
      <c r="F459" s="32"/>
      <c r="G459" s="32"/>
      <c r="H459" s="17"/>
      <c r="I459" s="17"/>
      <c r="J459" s="17"/>
      <c r="K459" s="17"/>
      <c r="L459" s="17"/>
      <c r="M459" s="17"/>
      <c r="N459" s="17"/>
      <c r="O459" s="17"/>
      <c r="P459" s="17"/>
    </row>
    <row r="460" spans="2:16" x14ac:dyDescent="0.25">
      <c r="B460" s="7" t="str">
        <f>IF(ROWS($B$8:B460)&lt;=($B$2-$A$2),B459+1,"")</f>
        <v/>
      </c>
      <c r="C460" s="17"/>
      <c r="D460" s="16"/>
      <c r="E460" s="16"/>
      <c r="F460" s="32"/>
      <c r="G460" s="32"/>
      <c r="H460" s="17"/>
      <c r="I460" s="17"/>
      <c r="J460" s="17"/>
      <c r="K460" s="17"/>
      <c r="L460" s="17"/>
      <c r="M460" s="17"/>
      <c r="N460" s="17"/>
      <c r="O460" s="17"/>
      <c r="P460" s="17"/>
    </row>
    <row r="461" spans="2:16" x14ac:dyDescent="0.25">
      <c r="B461" s="7" t="str">
        <f>IF(ROWS($B$8:B461)&lt;=($B$2-$A$2),B460+1,"")</f>
        <v/>
      </c>
      <c r="C461" s="17"/>
      <c r="D461" s="16"/>
      <c r="E461" s="16"/>
      <c r="F461" s="32"/>
      <c r="G461" s="32"/>
      <c r="H461" s="17"/>
      <c r="I461" s="17"/>
      <c r="J461" s="17"/>
      <c r="K461" s="17"/>
      <c r="L461" s="17"/>
      <c r="M461" s="17"/>
      <c r="N461" s="17"/>
      <c r="O461" s="17"/>
      <c r="P461" s="17"/>
    </row>
    <row r="462" spans="2:16" x14ac:dyDescent="0.25">
      <c r="B462" s="7" t="str">
        <f>IF(ROWS($B$8:B462)&lt;=($B$2-$A$2),B461+1,"")</f>
        <v/>
      </c>
      <c r="C462" s="17"/>
      <c r="D462" s="16"/>
      <c r="E462" s="16"/>
      <c r="F462" s="32"/>
      <c r="G462" s="32"/>
      <c r="H462" s="17"/>
      <c r="I462" s="17"/>
      <c r="J462" s="17"/>
      <c r="K462" s="17"/>
      <c r="L462" s="17"/>
      <c r="M462" s="17"/>
      <c r="N462" s="17"/>
      <c r="O462" s="17"/>
      <c r="P462" s="17"/>
    </row>
    <row r="463" spans="2:16" x14ac:dyDescent="0.25">
      <c r="B463" s="7" t="str">
        <f>IF(ROWS($B$8:B463)&lt;=($B$2-$A$2),B462+1,"")</f>
        <v/>
      </c>
      <c r="C463" s="17"/>
      <c r="D463" s="16"/>
      <c r="E463" s="16"/>
      <c r="F463" s="32"/>
      <c r="G463" s="32"/>
      <c r="H463" s="17"/>
      <c r="I463" s="17"/>
      <c r="J463" s="17"/>
      <c r="K463" s="17"/>
      <c r="L463" s="17"/>
      <c r="M463" s="17"/>
      <c r="N463" s="17"/>
      <c r="O463" s="17"/>
      <c r="P463" s="17"/>
    </row>
    <row r="464" spans="2:16" x14ac:dyDescent="0.25">
      <c r="B464" s="7" t="str">
        <f>IF(ROWS($B$8:B464)&lt;=($B$2-$A$2),B463+1,"")</f>
        <v/>
      </c>
      <c r="C464" s="17"/>
      <c r="D464" s="16"/>
      <c r="E464" s="16"/>
      <c r="F464" s="32"/>
      <c r="G464" s="32"/>
      <c r="H464" s="17"/>
      <c r="I464" s="17"/>
      <c r="J464" s="17"/>
      <c r="K464" s="17"/>
      <c r="L464" s="17"/>
      <c r="M464" s="17"/>
      <c r="N464" s="17"/>
      <c r="O464" s="17"/>
      <c r="P464" s="17"/>
    </row>
    <row r="465" spans="2:16" x14ac:dyDescent="0.25">
      <c r="B465" s="7" t="str">
        <f>IF(ROWS($B$8:B465)&lt;=($B$2-$A$2),B464+1,"")</f>
        <v/>
      </c>
      <c r="C465" s="17"/>
      <c r="D465" s="16"/>
      <c r="E465" s="16"/>
      <c r="F465" s="32"/>
      <c r="G465" s="32"/>
      <c r="H465" s="17"/>
      <c r="I465" s="17"/>
      <c r="J465" s="17"/>
      <c r="K465" s="17"/>
      <c r="L465" s="17"/>
      <c r="M465" s="17"/>
      <c r="N465" s="17"/>
      <c r="O465" s="17"/>
      <c r="P465" s="17"/>
    </row>
    <row r="466" spans="2:16" x14ac:dyDescent="0.25">
      <c r="B466" s="7" t="str">
        <f>IF(ROWS($B$8:B466)&lt;=($B$2-$A$2),B465+1,"")</f>
        <v/>
      </c>
      <c r="C466" s="17"/>
      <c r="D466" s="16"/>
      <c r="E466" s="16"/>
      <c r="F466" s="32"/>
      <c r="G466" s="32"/>
      <c r="H466" s="17"/>
      <c r="I466" s="17"/>
      <c r="J466" s="17"/>
      <c r="K466" s="17"/>
      <c r="L466" s="17"/>
      <c r="M466" s="17"/>
      <c r="N466" s="17"/>
      <c r="O466" s="17"/>
      <c r="P466" s="17"/>
    </row>
    <row r="467" spans="2:16" x14ac:dyDescent="0.25">
      <c r="B467" s="7" t="str">
        <f>IF(ROWS($B$8:B467)&lt;=($B$2-$A$2),B466+1,"")</f>
        <v/>
      </c>
      <c r="C467" s="17"/>
      <c r="D467" s="16"/>
      <c r="E467" s="16"/>
      <c r="F467" s="32"/>
      <c r="G467" s="32"/>
      <c r="H467" s="17"/>
      <c r="I467" s="17"/>
      <c r="J467" s="17"/>
      <c r="K467" s="17"/>
      <c r="L467" s="17"/>
      <c r="M467" s="17"/>
      <c r="N467" s="17"/>
      <c r="O467" s="17"/>
      <c r="P467" s="17"/>
    </row>
    <row r="468" spans="2:16" x14ac:dyDescent="0.25">
      <c r="B468" s="7" t="str">
        <f>IF(ROWS($B$8:B468)&lt;=($B$2-$A$2),B467+1,"")</f>
        <v/>
      </c>
      <c r="C468" s="17"/>
      <c r="D468" s="16"/>
      <c r="E468" s="16"/>
      <c r="F468" s="32"/>
      <c r="G468" s="32"/>
      <c r="H468" s="17"/>
      <c r="I468" s="17"/>
      <c r="J468" s="17"/>
      <c r="K468" s="17"/>
      <c r="L468" s="17"/>
      <c r="M468" s="17"/>
      <c r="N468" s="17"/>
      <c r="O468" s="17"/>
      <c r="P468" s="17"/>
    </row>
    <row r="469" spans="2:16" x14ac:dyDescent="0.25">
      <c r="B469" s="7" t="str">
        <f>IF(ROWS($B$8:B469)&lt;=($B$2-$A$2),B468+1,"")</f>
        <v/>
      </c>
      <c r="C469" s="17"/>
      <c r="D469" s="16"/>
      <c r="E469" s="16"/>
      <c r="F469" s="32"/>
      <c r="G469" s="32"/>
      <c r="H469" s="17"/>
      <c r="I469" s="17"/>
      <c r="J469" s="17"/>
      <c r="K469" s="17"/>
      <c r="L469" s="17"/>
      <c r="M469" s="17"/>
      <c r="N469" s="17"/>
      <c r="O469" s="17"/>
      <c r="P469" s="17"/>
    </row>
    <row r="470" spans="2:16" x14ac:dyDescent="0.25">
      <c r="B470" s="7" t="str">
        <f>IF(ROWS($B$8:B470)&lt;=($B$2-$A$2),B469+1,"")</f>
        <v/>
      </c>
      <c r="C470" s="17"/>
      <c r="D470" s="16"/>
      <c r="E470" s="16"/>
      <c r="F470" s="32"/>
      <c r="G470" s="32"/>
      <c r="H470" s="17"/>
      <c r="I470" s="17"/>
      <c r="J470" s="17"/>
      <c r="K470" s="17"/>
      <c r="L470" s="17"/>
      <c r="M470" s="17"/>
      <c r="N470" s="17"/>
      <c r="O470" s="17"/>
      <c r="P470" s="17"/>
    </row>
    <row r="471" spans="2:16" x14ac:dyDescent="0.25">
      <c r="B471" s="7" t="str">
        <f>IF(ROWS($B$8:B471)&lt;=($B$2-$A$2),B470+1,"")</f>
        <v/>
      </c>
      <c r="C471" s="17"/>
      <c r="D471" s="16"/>
      <c r="E471" s="16"/>
      <c r="F471" s="32"/>
      <c r="G471" s="32"/>
      <c r="H471" s="17"/>
      <c r="I471" s="17"/>
      <c r="J471" s="17"/>
      <c r="K471" s="17"/>
      <c r="L471" s="17"/>
      <c r="M471" s="17"/>
      <c r="N471" s="17"/>
      <c r="O471" s="17"/>
      <c r="P471" s="17"/>
    </row>
    <row r="472" spans="2:16" x14ac:dyDescent="0.25">
      <c r="B472" s="7" t="str">
        <f>IF(ROWS($B$8:B472)&lt;=($B$2-$A$2),B471+1,"")</f>
        <v/>
      </c>
      <c r="C472" s="17"/>
      <c r="D472" s="16"/>
      <c r="E472" s="16"/>
      <c r="F472" s="32"/>
      <c r="G472" s="32"/>
      <c r="H472" s="17"/>
      <c r="I472" s="17"/>
      <c r="J472" s="17"/>
      <c r="K472" s="17"/>
      <c r="L472" s="17"/>
      <c r="M472" s="17"/>
      <c r="N472" s="17"/>
      <c r="O472" s="17"/>
      <c r="P472" s="17"/>
    </row>
    <row r="473" spans="2:16" x14ac:dyDescent="0.25">
      <c r="B473" s="7" t="str">
        <f>IF(ROWS($B$8:B473)&lt;=($B$2-$A$2),B472+1,"")</f>
        <v/>
      </c>
      <c r="C473" s="17"/>
      <c r="D473" s="16"/>
      <c r="E473" s="16"/>
      <c r="F473" s="32"/>
      <c r="G473" s="32"/>
      <c r="H473" s="17"/>
      <c r="I473" s="17"/>
      <c r="J473" s="17"/>
      <c r="K473" s="17"/>
      <c r="L473" s="17"/>
      <c r="M473" s="17"/>
      <c r="N473" s="17"/>
      <c r="O473" s="17"/>
      <c r="P473" s="17"/>
    </row>
    <row r="474" spans="2:16" x14ac:dyDescent="0.25">
      <c r="B474" s="7" t="str">
        <f>IF(ROWS($B$8:B474)&lt;=($B$2-$A$2),B473+1,"")</f>
        <v/>
      </c>
      <c r="C474" s="17"/>
      <c r="D474" s="16"/>
      <c r="E474" s="16"/>
      <c r="F474" s="32"/>
      <c r="G474" s="32"/>
      <c r="H474" s="17"/>
      <c r="I474" s="17"/>
      <c r="J474" s="17"/>
      <c r="K474" s="17"/>
      <c r="L474" s="17"/>
      <c r="M474" s="17"/>
      <c r="N474" s="17"/>
      <c r="O474" s="17"/>
      <c r="P474" s="17"/>
    </row>
    <row r="475" spans="2:16" x14ac:dyDescent="0.25">
      <c r="B475" s="7" t="str">
        <f>IF(ROWS($B$8:B475)&lt;=($B$2-$A$2),B474+1,"")</f>
        <v/>
      </c>
      <c r="C475" s="17"/>
      <c r="D475" s="16"/>
      <c r="E475" s="16"/>
      <c r="F475" s="32"/>
      <c r="G475" s="32"/>
      <c r="H475" s="17"/>
      <c r="I475" s="17"/>
      <c r="J475" s="17"/>
      <c r="K475" s="17"/>
      <c r="L475" s="17"/>
      <c r="M475" s="17"/>
      <c r="N475" s="17"/>
      <c r="O475" s="17"/>
      <c r="P475" s="17"/>
    </row>
    <row r="476" spans="2:16" x14ac:dyDescent="0.25">
      <c r="B476" s="7" t="str">
        <f>IF(ROWS($B$8:B476)&lt;=($B$2-$A$2),B475+1,"")</f>
        <v/>
      </c>
      <c r="C476" s="17"/>
      <c r="D476" s="16"/>
      <c r="E476" s="16"/>
      <c r="F476" s="32"/>
      <c r="G476" s="32"/>
      <c r="H476" s="17"/>
      <c r="I476" s="17"/>
      <c r="J476" s="17"/>
      <c r="K476" s="17"/>
      <c r="L476" s="17"/>
      <c r="M476" s="17"/>
      <c r="N476" s="17"/>
      <c r="O476" s="17"/>
      <c r="P476" s="17"/>
    </row>
    <row r="477" spans="2:16" x14ac:dyDescent="0.25">
      <c r="B477" s="7" t="str">
        <f>IF(ROWS($B$8:B477)&lt;=($B$2-$A$2),B476+1,"")</f>
        <v/>
      </c>
      <c r="C477" s="17"/>
      <c r="D477" s="16"/>
      <c r="E477" s="16"/>
      <c r="F477" s="32"/>
      <c r="G477" s="32"/>
      <c r="H477" s="17"/>
      <c r="I477" s="17"/>
      <c r="J477" s="17"/>
      <c r="K477" s="17"/>
      <c r="L477" s="17"/>
      <c r="M477" s="17"/>
      <c r="N477" s="17"/>
      <c r="O477" s="17"/>
      <c r="P477" s="17"/>
    </row>
    <row r="478" spans="2:16" x14ac:dyDescent="0.25">
      <c r="B478" s="7" t="str">
        <f>IF(ROWS($B$8:B478)&lt;=($B$2-$A$2),B477+1,"")</f>
        <v/>
      </c>
      <c r="C478" s="17"/>
      <c r="D478" s="16"/>
      <c r="E478" s="16"/>
      <c r="F478" s="32"/>
      <c r="G478" s="32"/>
      <c r="H478" s="17"/>
      <c r="I478" s="17"/>
      <c r="J478" s="17"/>
      <c r="K478" s="17"/>
      <c r="L478" s="17"/>
      <c r="M478" s="17"/>
      <c r="N478" s="17"/>
      <c r="O478" s="17"/>
      <c r="P478" s="17"/>
    </row>
    <row r="479" spans="2:16" x14ac:dyDescent="0.25">
      <c r="B479" s="7" t="str">
        <f>IF(ROWS($B$8:B479)&lt;=($B$2-$A$2),B478+1,"")</f>
        <v/>
      </c>
      <c r="C479" s="17"/>
      <c r="D479" s="16"/>
      <c r="E479" s="16"/>
      <c r="F479" s="32"/>
      <c r="G479" s="32"/>
      <c r="H479" s="17"/>
      <c r="I479" s="17"/>
      <c r="J479" s="17"/>
      <c r="K479" s="17"/>
      <c r="L479" s="17"/>
      <c r="M479" s="17"/>
      <c r="N479" s="17"/>
      <c r="O479" s="17"/>
      <c r="P479" s="17"/>
    </row>
    <row r="480" spans="2:16" x14ac:dyDescent="0.25">
      <c r="B480" s="7" t="str">
        <f>IF(ROWS($B$8:B480)&lt;=($B$2-$A$2),B479+1,"")</f>
        <v/>
      </c>
      <c r="C480" s="17"/>
      <c r="D480" s="16"/>
      <c r="E480" s="16"/>
      <c r="F480" s="32"/>
      <c r="G480" s="32"/>
      <c r="H480" s="17"/>
      <c r="I480" s="17"/>
      <c r="J480" s="17"/>
      <c r="K480" s="17"/>
      <c r="L480" s="17"/>
      <c r="M480" s="17"/>
      <c r="N480" s="17"/>
      <c r="O480" s="17"/>
      <c r="P480" s="17"/>
    </row>
    <row r="481" spans="2:16" x14ac:dyDescent="0.25">
      <c r="B481" s="7" t="str">
        <f>IF(ROWS($B$8:B481)&lt;=($B$2-$A$2),B480+1,"")</f>
        <v/>
      </c>
      <c r="C481" s="17"/>
      <c r="D481" s="16"/>
      <c r="E481" s="16"/>
      <c r="F481" s="32"/>
      <c r="G481" s="32"/>
      <c r="H481" s="17"/>
      <c r="I481" s="17"/>
      <c r="J481" s="17"/>
      <c r="K481" s="17"/>
      <c r="L481" s="17"/>
      <c r="M481" s="17"/>
      <c r="N481" s="17"/>
      <c r="O481" s="17"/>
      <c r="P481" s="17"/>
    </row>
    <row r="482" spans="2:16" x14ac:dyDescent="0.25">
      <c r="B482" s="7" t="str">
        <f>IF(ROWS($B$8:B482)&lt;=($B$2-$A$2),B481+1,"")</f>
        <v/>
      </c>
      <c r="C482" s="17"/>
      <c r="D482" s="16"/>
      <c r="E482" s="16"/>
      <c r="F482" s="32"/>
      <c r="G482" s="32"/>
      <c r="H482" s="17"/>
      <c r="I482" s="17"/>
      <c r="J482" s="17"/>
      <c r="K482" s="17"/>
      <c r="L482" s="17"/>
      <c r="M482" s="17"/>
      <c r="N482" s="17"/>
      <c r="O482" s="17"/>
      <c r="P482" s="17"/>
    </row>
    <row r="483" spans="2:16" x14ac:dyDescent="0.25">
      <c r="B483" s="7" t="str">
        <f>IF(ROWS($B$8:B483)&lt;=($B$2-$A$2),B482+1,"")</f>
        <v/>
      </c>
      <c r="C483" s="17"/>
      <c r="D483" s="16"/>
      <c r="E483" s="16"/>
      <c r="F483" s="32"/>
      <c r="G483" s="32"/>
      <c r="H483" s="17"/>
      <c r="I483" s="17"/>
      <c r="J483" s="17"/>
      <c r="K483" s="17"/>
      <c r="L483" s="17"/>
      <c r="M483" s="17"/>
      <c r="N483" s="17"/>
      <c r="O483" s="17"/>
      <c r="P483" s="17"/>
    </row>
    <row r="484" spans="2:16" x14ac:dyDescent="0.25">
      <c r="B484" s="7" t="str">
        <f>IF(ROWS($B$8:B484)&lt;=($B$2-$A$2),B483+1,"")</f>
        <v/>
      </c>
      <c r="C484" s="17"/>
      <c r="D484" s="16"/>
      <c r="E484" s="16"/>
      <c r="F484" s="32"/>
      <c r="G484" s="32"/>
      <c r="H484" s="17"/>
      <c r="I484" s="17"/>
      <c r="J484" s="17"/>
      <c r="K484" s="17"/>
      <c r="L484" s="17"/>
      <c r="M484" s="17"/>
      <c r="N484" s="17"/>
      <c r="O484" s="17"/>
      <c r="P484" s="17"/>
    </row>
    <row r="485" spans="2:16" x14ac:dyDescent="0.25">
      <c r="B485" s="7" t="str">
        <f>IF(ROWS($B$8:B485)&lt;=($B$2-$A$2),B484+1,"")</f>
        <v/>
      </c>
      <c r="C485" s="17"/>
      <c r="D485" s="16"/>
      <c r="E485" s="16"/>
      <c r="F485" s="32"/>
      <c r="G485" s="32"/>
      <c r="H485" s="17"/>
      <c r="I485" s="17"/>
      <c r="J485" s="17"/>
      <c r="K485" s="17"/>
      <c r="L485" s="17"/>
      <c r="M485" s="17"/>
      <c r="N485" s="17"/>
      <c r="O485" s="17"/>
      <c r="P485" s="17"/>
    </row>
    <row r="486" spans="2:16" x14ac:dyDescent="0.25">
      <c r="B486" s="7" t="str">
        <f>IF(ROWS($B$8:B486)&lt;=($B$2-$A$2),B485+1,"")</f>
        <v/>
      </c>
      <c r="C486" s="17"/>
      <c r="D486" s="16"/>
      <c r="E486" s="16"/>
      <c r="F486" s="32"/>
      <c r="G486" s="32"/>
      <c r="H486" s="17"/>
      <c r="I486" s="17"/>
      <c r="J486" s="17"/>
      <c r="K486" s="17"/>
      <c r="L486" s="17"/>
      <c r="M486" s="17"/>
      <c r="N486" s="17"/>
      <c r="O486" s="17"/>
      <c r="P486" s="17"/>
    </row>
    <row r="487" spans="2:16" x14ac:dyDescent="0.25">
      <c r="B487" s="7" t="str">
        <f>IF(ROWS($B$8:B487)&lt;=($B$2-$A$2),B486+1,"")</f>
        <v/>
      </c>
      <c r="C487" s="17"/>
      <c r="D487" s="16"/>
      <c r="E487" s="16"/>
      <c r="F487" s="32"/>
      <c r="G487" s="32"/>
      <c r="H487" s="17"/>
      <c r="I487" s="17"/>
      <c r="J487" s="17"/>
      <c r="K487" s="17"/>
      <c r="L487" s="17"/>
      <c r="M487" s="17"/>
      <c r="N487" s="17"/>
      <c r="O487" s="17"/>
      <c r="P487" s="17"/>
    </row>
    <row r="488" spans="2:16" x14ac:dyDescent="0.25">
      <c r="B488" s="7" t="str">
        <f>IF(ROWS($B$8:B488)&lt;=($B$2-$A$2),B487+1,"")</f>
        <v/>
      </c>
      <c r="C488" s="17"/>
      <c r="D488" s="16"/>
      <c r="E488" s="16"/>
      <c r="F488" s="32"/>
      <c r="G488" s="32"/>
      <c r="H488" s="17"/>
      <c r="I488" s="17"/>
      <c r="J488" s="17"/>
      <c r="K488" s="17"/>
      <c r="L488" s="17"/>
      <c r="M488" s="17"/>
      <c r="N488" s="17"/>
      <c r="O488" s="17"/>
      <c r="P488" s="17"/>
    </row>
    <row r="489" spans="2:16" x14ac:dyDescent="0.25">
      <c r="B489" s="7" t="str">
        <f>IF(ROWS($B$8:B489)&lt;=($B$2-$A$2),B488+1,"")</f>
        <v/>
      </c>
      <c r="C489" s="17"/>
      <c r="D489" s="16"/>
      <c r="E489" s="16"/>
      <c r="F489" s="32"/>
      <c r="G489" s="32"/>
      <c r="H489" s="17"/>
      <c r="I489" s="17"/>
      <c r="J489" s="17"/>
      <c r="K489" s="17"/>
      <c r="L489" s="17"/>
      <c r="M489" s="17"/>
      <c r="N489" s="17"/>
      <c r="O489" s="17"/>
      <c r="P489" s="17"/>
    </row>
    <row r="490" spans="2:16" x14ac:dyDescent="0.25">
      <c r="B490" s="7" t="str">
        <f>IF(ROWS($B$8:B490)&lt;=($B$2-$A$2),B489+1,"")</f>
        <v/>
      </c>
      <c r="C490" s="17"/>
      <c r="D490" s="16"/>
      <c r="E490" s="16"/>
      <c r="F490" s="32"/>
      <c r="G490" s="32"/>
      <c r="H490" s="17"/>
      <c r="I490" s="17"/>
      <c r="J490" s="17"/>
      <c r="K490" s="17"/>
      <c r="L490" s="17"/>
      <c r="M490" s="17"/>
      <c r="N490" s="17"/>
      <c r="O490" s="17"/>
      <c r="P490" s="17"/>
    </row>
    <row r="491" spans="2:16" x14ac:dyDescent="0.25">
      <c r="B491" s="7" t="str">
        <f>IF(ROWS($B$8:B491)&lt;=($B$2-$A$2),B490+1,"")</f>
        <v/>
      </c>
      <c r="C491" s="17"/>
      <c r="D491" s="16"/>
      <c r="E491" s="16"/>
      <c r="F491" s="32"/>
      <c r="G491" s="32"/>
      <c r="H491" s="17"/>
      <c r="I491" s="17"/>
      <c r="J491" s="17"/>
      <c r="K491" s="17"/>
      <c r="L491" s="17"/>
      <c r="M491" s="17"/>
      <c r="N491" s="17"/>
      <c r="O491" s="17"/>
      <c r="P491" s="17"/>
    </row>
    <row r="492" spans="2:16" x14ac:dyDescent="0.25">
      <c r="B492" s="7" t="str">
        <f>IF(ROWS($B$8:B492)&lt;=($B$2-$A$2),B491+1,"")</f>
        <v/>
      </c>
      <c r="C492" s="17"/>
      <c r="D492" s="16"/>
      <c r="E492" s="16"/>
      <c r="F492" s="32"/>
      <c r="G492" s="32"/>
      <c r="H492" s="17"/>
      <c r="I492" s="17"/>
      <c r="J492" s="17"/>
      <c r="K492" s="17"/>
      <c r="L492" s="17"/>
      <c r="M492" s="17"/>
      <c r="N492" s="17"/>
      <c r="O492" s="17"/>
      <c r="P492" s="17"/>
    </row>
    <row r="493" spans="2:16" x14ac:dyDescent="0.25">
      <c r="B493" s="7" t="str">
        <f>IF(ROWS($B$8:B493)&lt;=($B$2-$A$2),B492+1,"")</f>
        <v/>
      </c>
      <c r="C493" s="17"/>
      <c r="D493" s="16"/>
      <c r="E493" s="16"/>
      <c r="F493" s="32"/>
      <c r="G493" s="32"/>
      <c r="H493" s="17"/>
      <c r="I493" s="17"/>
      <c r="J493" s="17"/>
      <c r="K493" s="17"/>
      <c r="L493" s="17"/>
      <c r="M493" s="17"/>
      <c r="N493" s="17"/>
      <c r="O493" s="17"/>
      <c r="P493" s="17"/>
    </row>
    <row r="494" spans="2:16" x14ac:dyDescent="0.25">
      <c r="B494" s="7" t="str">
        <f>IF(ROWS($B$8:B494)&lt;=($B$2-$A$2),B493+1,"")</f>
        <v/>
      </c>
      <c r="C494" s="17"/>
      <c r="D494" s="16"/>
      <c r="E494" s="16"/>
      <c r="F494" s="32"/>
      <c r="G494" s="32"/>
      <c r="H494" s="17"/>
      <c r="I494" s="17"/>
      <c r="J494" s="17"/>
      <c r="K494" s="17"/>
      <c r="L494" s="17"/>
      <c r="M494" s="17"/>
      <c r="N494" s="17"/>
      <c r="O494" s="17"/>
      <c r="P494" s="17"/>
    </row>
    <row r="495" spans="2:16" x14ac:dyDescent="0.25">
      <c r="B495" s="7" t="str">
        <f>IF(ROWS($B$8:B495)&lt;=($B$2-$A$2),B494+1,"")</f>
        <v/>
      </c>
      <c r="C495" s="17"/>
      <c r="D495" s="16"/>
      <c r="E495" s="16"/>
      <c r="F495" s="32"/>
      <c r="G495" s="32"/>
      <c r="H495" s="17"/>
      <c r="I495" s="17"/>
      <c r="J495" s="17"/>
      <c r="K495" s="17"/>
      <c r="L495" s="17"/>
      <c r="M495" s="17"/>
      <c r="N495" s="17"/>
      <c r="O495" s="17"/>
      <c r="P495" s="17"/>
    </row>
    <row r="496" spans="2:16" x14ac:dyDescent="0.25">
      <c r="B496" s="7" t="str">
        <f>IF(ROWS($B$8:B496)&lt;=($B$2-$A$2),B495+1,"")</f>
        <v/>
      </c>
      <c r="C496" s="17"/>
      <c r="D496" s="16"/>
      <c r="E496" s="16"/>
      <c r="F496" s="32"/>
      <c r="G496" s="32"/>
      <c r="H496" s="17"/>
      <c r="I496" s="17"/>
      <c r="J496" s="17"/>
      <c r="K496" s="17"/>
      <c r="L496" s="17"/>
      <c r="M496" s="17"/>
      <c r="N496" s="17"/>
      <c r="O496" s="17"/>
      <c r="P496" s="17"/>
    </row>
    <row r="497" spans="2:16" x14ac:dyDescent="0.25">
      <c r="B497" s="7" t="str">
        <f>IF(ROWS($B$8:B497)&lt;=($B$2-$A$2),B496+1,"")</f>
        <v/>
      </c>
      <c r="C497" s="17"/>
      <c r="D497" s="16"/>
      <c r="E497" s="16"/>
      <c r="F497" s="32"/>
      <c r="G497" s="32"/>
      <c r="H497" s="17"/>
      <c r="I497" s="17"/>
      <c r="J497" s="17"/>
      <c r="K497" s="17"/>
      <c r="L497" s="17"/>
      <c r="M497" s="17"/>
      <c r="N497" s="17"/>
      <c r="O497" s="17"/>
      <c r="P497" s="17"/>
    </row>
    <row r="498" spans="2:16" x14ac:dyDescent="0.25">
      <c r="B498" s="7" t="str">
        <f>IF(ROWS($B$8:B498)&lt;=($B$2-$A$2),B497+1,"")</f>
        <v/>
      </c>
      <c r="C498" s="17"/>
      <c r="D498" s="16"/>
      <c r="E498" s="16"/>
      <c r="F498" s="32"/>
      <c r="G498" s="32"/>
      <c r="H498" s="17"/>
      <c r="I498" s="17"/>
      <c r="J498" s="17"/>
      <c r="K498" s="17"/>
      <c r="L498" s="17"/>
      <c r="M498" s="17"/>
      <c r="N498" s="17"/>
      <c r="O498" s="17"/>
      <c r="P498" s="17"/>
    </row>
    <row r="499" spans="2:16" x14ac:dyDescent="0.25">
      <c r="B499" s="7" t="str">
        <f>IF(ROWS($B$8:B499)&lt;=($B$2-$A$2),B498+1,"")</f>
        <v/>
      </c>
      <c r="C499" s="17"/>
      <c r="D499" s="16"/>
      <c r="E499" s="16"/>
      <c r="F499" s="32"/>
      <c r="G499" s="32"/>
      <c r="H499" s="17"/>
      <c r="I499" s="17"/>
      <c r="J499" s="17"/>
      <c r="K499" s="17"/>
      <c r="L499" s="17"/>
      <c r="M499" s="17"/>
      <c r="N499" s="17"/>
      <c r="O499" s="17"/>
      <c r="P499" s="17"/>
    </row>
    <row r="500" spans="2:16" x14ac:dyDescent="0.25">
      <c r="B500" s="7" t="str">
        <f>IF(ROWS($B$8:B500)&lt;=($B$2-$A$2),B499+1,"")</f>
        <v/>
      </c>
      <c r="C500" s="17"/>
      <c r="D500" s="16"/>
      <c r="E500" s="16"/>
      <c r="F500" s="32"/>
      <c r="G500" s="32"/>
      <c r="H500" s="17"/>
      <c r="I500" s="17"/>
      <c r="J500" s="17"/>
      <c r="K500" s="17"/>
      <c r="L500" s="17"/>
      <c r="M500" s="17"/>
      <c r="N500" s="17"/>
      <c r="O500" s="17"/>
      <c r="P500" s="17"/>
    </row>
    <row r="501" spans="2:16" x14ac:dyDescent="0.25">
      <c r="B501" s="7" t="str">
        <f>IF(ROWS($B$8:B501)&lt;=($B$2-$A$2),B500+1,"")</f>
        <v/>
      </c>
      <c r="C501" s="17"/>
      <c r="D501" s="16"/>
      <c r="E501" s="16"/>
      <c r="F501" s="32"/>
      <c r="G501" s="32"/>
      <c r="H501" s="17"/>
      <c r="I501" s="17"/>
      <c r="J501" s="17"/>
      <c r="K501" s="17"/>
      <c r="L501" s="17"/>
      <c r="M501" s="17"/>
      <c r="N501" s="17"/>
      <c r="O501" s="17"/>
      <c r="P501" s="17"/>
    </row>
    <row r="502" spans="2:16" x14ac:dyDescent="0.25">
      <c r="B502" s="7" t="str">
        <f>IF(ROWS($B$8:B502)&lt;=($B$2-$A$2),B501+1,"")</f>
        <v/>
      </c>
      <c r="C502" s="17"/>
      <c r="D502" s="16"/>
      <c r="E502" s="16"/>
      <c r="F502" s="32"/>
      <c r="G502" s="32"/>
      <c r="H502" s="17"/>
      <c r="I502" s="17"/>
      <c r="J502" s="17"/>
      <c r="K502" s="17"/>
      <c r="L502" s="17"/>
      <c r="M502" s="17"/>
      <c r="N502" s="17"/>
      <c r="O502" s="17"/>
      <c r="P502" s="17"/>
    </row>
    <row r="503" spans="2:16" x14ac:dyDescent="0.25">
      <c r="B503" s="7" t="str">
        <f>IF(ROWS($B$8:B503)&lt;=($B$2-$A$2),B502+1,"")</f>
        <v/>
      </c>
      <c r="C503" s="17"/>
      <c r="D503" s="16"/>
      <c r="E503" s="16"/>
      <c r="F503" s="32"/>
      <c r="G503" s="32"/>
      <c r="H503" s="17"/>
      <c r="I503" s="17"/>
      <c r="J503" s="17"/>
      <c r="K503" s="17"/>
      <c r="L503" s="17"/>
      <c r="M503" s="17"/>
      <c r="N503" s="17"/>
      <c r="O503" s="17"/>
      <c r="P503" s="17"/>
    </row>
    <row r="504" spans="2:16" x14ac:dyDescent="0.25">
      <c r="B504" s="7" t="str">
        <f>IF(ROWS($B$8:B504)&lt;=($B$2-$A$2),B503+1,"")</f>
        <v/>
      </c>
      <c r="C504" s="17"/>
      <c r="D504" s="16"/>
      <c r="E504" s="16"/>
      <c r="F504" s="32"/>
      <c r="G504" s="32"/>
      <c r="H504" s="17"/>
      <c r="I504" s="17"/>
      <c r="J504" s="17"/>
      <c r="K504" s="17"/>
      <c r="L504" s="17"/>
      <c r="M504" s="17"/>
      <c r="N504" s="17"/>
      <c r="O504" s="17"/>
      <c r="P504" s="17"/>
    </row>
    <row r="505" spans="2:16" x14ac:dyDescent="0.25">
      <c r="B505" s="7" t="str">
        <f>IF(ROWS($B$8:B505)&lt;=($B$2-$A$2),B504+1,"")</f>
        <v/>
      </c>
      <c r="C505" s="17"/>
      <c r="D505" s="16"/>
      <c r="E505" s="16"/>
      <c r="F505" s="32"/>
      <c r="G505" s="32"/>
      <c r="H505" s="17"/>
      <c r="I505" s="17"/>
      <c r="J505" s="17"/>
      <c r="K505" s="17"/>
      <c r="L505" s="17"/>
      <c r="M505" s="17"/>
      <c r="N505" s="17"/>
      <c r="O505" s="17"/>
      <c r="P505" s="17"/>
    </row>
    <row r="506" spans="2:16" x14ac:dyDescent="0.25">
      <c r="B506" s="7" t="str">
        <f>IF(ROWS($B$8:B506)&lt;=($B$2-$A$2),B505+1,"")</f>
        <v/>
      </c>
      <c r="C506" s="17"/>
      <c r="D506" s="16"/>
      <c r="E506" s="16"/>
      <c r="F506" s="32"/>
      <c r="G506" s="32"/>
      <c r="H506" s="17"/>
      <c r="I506" s="17"/>
      <c r="J506" s="17"/>
      <c r="K506" s="17"/>
      <c r="L506" s="17"/>
      <c r="M506" s="17"/>
      <c r="N506" s="17"/>
      <c r="O506" s="17"/>
      <c r="P506" s="17"/>
    </row>
    <row r="507" spans="2:16" x14ac:dyDescent="0.25">
      <c r="B507" s="7" t="str">
        <f>IF(ROWS($B$8:B507)&lt;=($B$2-$A$2),B506+1,"")</f>
        <v/>
      </c>
      <c r="C507" s="17"/>
      <c r="D507" s="16"/>
      <c r="E507" s="16"/>
      <c r="F507" s="32"/>
      <c r="G507" s="32"/>
      <c r="H507" s="17"/>
      <c r="I507" s="17"/>
      <c r="J507" s="17"/>
      <c r="K507" s="17"/>
      <c r="L507" s="17"/>
      <c r="M507" s="17"/>
      <c r="N507" s="17"/>
      <c r="O507" s="17"/>
      <c r="P507" s="17"/>
    </row>
    <row r="508" spans="2:16" x14ac:dyDescent="0.25">
      <c r="B508" s="7" t="str">
        <f>IF(ROWS($B$8:B508)&lt;=($B$2-$A$2),B507+1,"")</f>
        <v/>
      </c>
      <c r="C508" s="17"/>
      <c r="D508" s="16"/>
      <c r="E508" s="16"/>
      <c r="F508" s="32"/>
      <c r="G508" s="32"/>
      <c r="H508" s="17"/>
      <c r="I508" s="17"/>
      <c r="J508" s="17"/>
      <c r="K508" s="17"/>
      <c r="L508" s="17"/>
      <c r="M508" s="17"/>
      <c r="N508" s="17"/>
      <c r="O508" s="17"/>
      <c r="P508" s="17"/>
    </row>
    <row r="509" spans="2:16" x14ac:dyDescent="0.25">
      <c r="B509" s="7" t="str">
        <f>IF(ROWS($B$8:B509)&lt;=($B$2-$A$2),B508+1,"")</f>
        <v/>
      </c>
      <c r="C509" s="17"/>
      <c r="D509" s="16"/>
      <c r="E509" s="16"/>
      <c r="F509" s="32"/>
      <c r="G509" s="32"/>
      <c r="H509" s="17"/>
      <c r="I509" s="17"/>
      <c r="J509" s="17"/>
      <c r="K509" s="17"/>
      <c r="L509" s="17"/>
      <c r="M509" s="17"/>
      <c r="N509" s="17"/>
      <c r="O509" s="17"/>
      <c r="P509" s="17"/>
    </row>
    <row r="510" spans="2:16" x14ac:dyDescent="0.25">
      <c r="B510" s="7" t="str">
        <f>IF(ROWS($B$8:B510)&lt;=($B$2-$A$2),B509+1,"")</f>
        <v/>
      </c>
      <c r="C510" s="17"/>
      <c r="D510" s="16"/>
      <c r="E510" s="16"/>
      <c r="F510" s="32"/>
      <c r="G510" s="32"/>
      <c r="H510" s="17"/>
      <c r="I510" s="17"/>
      <c r="J510" s="17"/>
      <c r="K510" s="17"/>
      <c r="L510" s="17"/>
      <c r="M510" s="17"/>
      <c r="N510" s="17"/>
      <c r="O510" s="17"/>
      <c r="P510" s="17"/>
    </row>
    <row r="511" spans="2:16" x14ac:dyDescent="0.25">
      <c r="B511" s="7" t="str">
        <f>IF(ROWS($B$8:B511)&lt;=($B$2-$A$2),B510+1,"")</f>
        <v/>
      </c>
      <c r="C511" s="17"/>
      <c r="D511" s="16"/>
      <c r="E511" s="16"/>
      <c r="F511" s="32"/>
      <c r="G511" s="32"/>
      <c r="H511" s="17"/>
      <c r="I511" s="17"/>
      <c r="J511" s="17"/>
      <c r="K511" s="17"/>
      <c r="L511" s="17"/>
      <c r="M511" s="17"/>
      <c r="N511" s="17"/>
      <c r="O511" s="17"/>
      <c r="P511" s="17"/>
    </row>
    <row r="512" spans="2:16" x14ac:dyDescent="0.25">
      <c r="B512" s="7" t="str">
        <f>IF(ROWS($B$8:B512)&lt;=($B$2-$A$2),B511+1,"")</f>
        <v/>
      </c>
      <c r="C512" s="17"/>
      <c r="D512" s="16"/>
      <c r="E512" s="16"/>
      <c r="F512" s="32"/>
      <c r="G512" s="32"/>
      <c r="H512" s="17"/>
      <c r="I512" s="17"/>
      <c r="J512" s="17"/>
      <c r="K512" s="17"/>
      <c r="L512" s="17"/>
      <c r="M512" s="17"/>
      <c r="N512" s="17"/>
      <c r="O512" s="17"/>
      <c r="P512" s="17"/>
    </row>
    <row r="513" spans="2:16" x14ac:dyDescent="0.25">
      <c r="B513" s="7" t="str">
        <f>IF(ROWS($B$8:B513)&lt;=($B$2-$A$2),B512+1,"")</f>
        <v/>
      </c>
      <c r="C513" s="17"/>
      <c r="D513" s="16"/>
      <c r="E513" s="16"/>
      <c r="F513" s="32"/>
      <c r="G513" s="32"/>
      <c r="H513" s="17"/>
      <c r="I513" s="17"/>
      <c r="J513" s="17"/>
      <c r="K513" s="17"/>
      <c r="L513" s="17"/>
      <c r="M513" s="17"/>
      <c r="N513" s="17"/>
      <c r="O513" s="17"/>
      <c r="P513" s="17"/>
    </row>
    <row r="514" spans="2:16" x14ac:dyDescent="0.25">
      <c r="B514" s="7" t="str">
        <f>IF(ROWS($B$8:B514)&lt;=($B$2-$A$2),B513+1,"")</f>
        <v/>
      </c>
      <c r="C514" s="17"/>
      <c r="D514" s="16"/>
      <c r="E514" s="16"/>
      <c r="F514" s="32"/>
      <c r="G514" s="32"/>
      <c r="H514" s="17"/>
      <c r="I514" s="17"/>
      <c r="J514" s="17"/>
      <c r="K514" s="17"/>
      <c r="L514" s="17"/>
      <c r="M514" s="17"/>
      <c r="N514" s="17"/>
      <c r="O514" s="17"/>
      <c r="P514" s="17"/>
    </row>
    <row r="515" spans="2:16" x14ac:dyDescent="0.25">
      <c r="B515" s="7" t="str">
        <f>IF(ROWS($B$8:B515)&lt;=($B$2-$A$2),B514+1,"")</f>
        <v/>
      </c>
      <c r="C515" s="17"/>
      <c r="D515" s="16"/>
      <c r="E515" s="16"/>
      <c r="F515" s="32"/>
      <c r="G515" s="32"/>
      <c r="H515" s="17"/>
      <c r="I515" s="17"/>
      <c r="J515" s="17"/>
      <c r="K515" s="17"/>
      <c r="L515" s="17"/>
      <c r="M515" s="17"/>
      <c r="N515" s="17"/>
      <c r="O515" s="17"/>
      <c r="P515" s="17"/>
    </row>
    <row r="516" spans="2:16" x14ac:dyDescent="0.25">
      <c r="B516" s="7" t="str">
        <f>IF(ROWS($B$8:B516)&lt;=($B$2-$A$2),B515+1,"")</f>
        <v/>
      </c>
      <c r="C516" s="17"/>
      <c r="D516" s="16"/>
      <c r="E516" s="16"/>
      <c r="F516" s="32"/>
      <c r="G516" s="32"/>
      <c r="H516" s="17"/>
      <c r="I516" s="17"/>
      <c r="J516" s="17"/>
      <c r="K516" s="17"/>
      <c r="L516" s="17"/>
      <c r="M516" s="17"/>
      <c r="N516" s="17"/>
      <c r="O516" s="17"/>
      <c r="P516" s="17"/>
    </row>
    <row r="517" spans="2:16" x14ac:dyDescent="0.25">
      <c r="B517" s="7" t="str">
        <f>IF(ROWS($B$8:B517)&lt;=($B$2-$A$2),B516+1,"")</f>
        <v/>
      </c>
      <c r="C517" s="17"/>
      <c r="D517" s="16"/>
      <c r="E517" s="16"/>
      <c r="F517" s="32"/>
      <c r="G517" s="32"/>
      <c r="H517" s="17"/>
      <c r="I517" s="17"/>
      <c r="J517" s="17"/>
      <c r="K517" s="17"/>
      <c r="L517" s="17"/>
      <c r="M517" s="17"/>
      <c r="N517" s="17"/>
      <c r="O517" s="17"/>
      <c r="P517" s="17"/>
    </row>
    <row r="518" spans="2:16" x14ac:dyDescent="0.25">
      <c r="B518" s="7" t="str">
        <f>IF(ROWS($B$8:B518)&lt;=($B$2-$A$2),B517+1,"")</f>
        <v/>
      </c>
      <c r="C518" s="17"/>
      <c r="D518" s="16"/>
      <c r="E518" s="16"/>
      <c r="F518" s="32"/>
      <c r="G518" s="32"/>
      <c r="H518" s="17"/>
      <c r="I518" s="17"/>
      <c r="J518" s="17"/>
      <c r="K518" s="17"/>
      <c r="L518" s="17"/>
      <c r="M518" s="17"/>
      <c r="N518" s="17"/>
      <c r="O518" s="17"/>
      <c r="P518" s="17"/>
    </row>
    <row r="519" spans="2:16" x14ac:dyDescent="0.25">
      <c r="B519" s="7" t="str">
        <f>IF(ROWS($B$8:B519)&lt;=($B$2-$A$2),B518+1,"")</f>
        <v/>
      </c>
      <c r="C519" s="17"/>
      <c r="D519" s="16"/>
      <c r="E519" s="16"/>
      <c r="F519" s="32"/>
      <c r="G519" s="32"/>
      <c r="H519" s="17"/>
      <c r="I519" s="17"/>
      <c r="J519" s="17"/>
      <c r="K519" s="17"/>
      <c r="L519" s="17"/>
      <c r="M519" s="17"/>
      <c r="N519" s="17"/>
      <c r="O519" s="17"/>
      <c r="P519" s="17"/>
    </row>
    <row r="520" spans="2:16" x14ac:dyDescent="0.25">
      <c r="B520" s="7" t="str">
        <f>IF(ROWS($B$8:B520)&lt;=($B$2-$A$2),B519+1,"")</f>
        <v/>
      </c>
      <c r="C520" s="17"/>
      <c r="D520" s="16"/>
      <c r="E520" s="16"/>
      <c r="F520" s="32"/>
      <c r="G520" s="32"/>
      <c r="H520" s="17"/>
      <c r="I520" s="17"/>
      <c r="J520" s="17"/>
      <c r="K520" s="17"/>
      <c r="L520" s="17"/>
      <c r="M520" s="17"/>
      <c r="N520" s="17"/>
      <c r="O520" s="17"/>
      <c r="P520" s="17"/>
    </row>
    <row r="521" spans="2:16" x14ac:dyDescent="0.25">
      <c r="B521" s="7" t="str">
        <f>IF(ROWS($B$8:B521)&lt;=($B$2-$A$2),B520+1,"")</f>
        <v/>
      </c>
      <c r="C521" s="17"/>
      <c r="D521" s="16"/>
      <c r="E521" s="16"/>
      <c r="F521" s="32"/>
      <c r="G521" s="32"/>
      <c r="H521" s="17"/>
      <c r="I521" s="17"/>
      <c r="J521" s="17"/>
      <c r="K521" s="17"/>
      <c r="L521" s="17"/>
      <c r="M521" s="17"/>
      <c r="N521" s="17"/>
      <c r="O521" s="17"/>
      <c r="P521" s="17"/>
    </row>
    <row r="522" spans="2:16" x14ac:dyDescent="0.25">
      <c r="B522" s="7" t="str">
        <f>IF(ROWS($B$8:B522)&lt;=($B$2-$A$2),B521+1,"")</f>
        <v/>
      </c>
      <c r="C522" s="17"/>
      <c r="D522" s="16"/>
      <c r="E522" s="16"/>
      <c r="F522" s="32"/>
      <c r="G522" s="32"/>
      <c r="H522" s="17"/>
      <c r="I522" s="17"/>
      <c r="J522" s="17"/>
      <c r="K522" s="17"/>
      <c r="L522" s="17"/>
      <c r="M522" s="17"/>
      <c r="N522" s="17"/>
      <c r="O522" s="17"/>
      <c r="P522" s="17"/>
    </row>
    <row r="523" spans="2:16" x14ac:dyDescent="0.25">
      <c r="B523" s="7" t="str">
        <f>IF(ROWS($B$8:B523)&lt;=($B$2-$A$2),B522+1,"")</f>
        <v/>
      </c>
      <c r="C523" s="17"/>
      <c r="D523" s="16"/>
      <c r="E523" s="16"/>
      <c r="F523" s="32"/>
      <c r="G523" s="32"/>
      <c r="H523" s="17"/>
      <c r="I523" s="17"/>
      <c r="J523" s="17"/>
      <c r="K523" s="17"/>
      <c r="L523" s="17"/>
      <c r="M523" s="17"/>
      <c r="N523" s="17"/>
      <c r="O523" s="17"/>
      <c r="P523" s="17"/>
    </row>
    <row r="524" spans="2:16" x14ac:dyDescent="0.25">
      <c r="B524" s="7" t="str">
        <f>IF(ROWS($B$8:B524)&lt;=($B$2-$A$2),B523+1,"")</f>
        <v/>
      </c>
      <c r="C524" s="17"/>
      <c r="D524" s="16"/>
      <c r="E524" s="16"/>
      <c r="F524" s="32"/>
      <c r="G524" s="32"/>
      <c r="H524" s="17"/>
      <c r="I524" s="17"/>
      <c r="J524" s="17"/>
      <c r="K524" s="17"/>
      <c r="L524" s="17"/>
      <c r="M524" s="17"/>
      <c r="N524" s="17"/>
      <c r="O524" s="17"/>
      <c r="P524" s="17"/>
    </row>
    <row r="525" spans="2:16" x14ac:dyDescent="0.25">
      <c r="B525" s="7" t="str">
        <f>IF(ROWS($B$8:B525)&lt;=($B$2-$A$2),B524+1,"")</f>
        <v/>
      </c>
      <c r="C525" s="17"/>
      <c r="D525" s="16"/>
      <c r="E525" s="16"/>
      <c r="F525" s="32"/>
      <c r="G525" s="32"/>
      <c r="H525" s="17"/>
      <c r="I525" s="17"/>
      <c r="J525" s="17"/>
      <c r="K525" s="17"/>
      <c r="L525" s="17"/>
      <c r="M525" s="17"/>
      <c r="N525" s="17"/>
      <c r="O525" s="17"/>
      <c r="P525" s="17"/>
    </row>
    <row r="526" spans="2:16" x14ac:dyDescent="0.25">
      <c r="B526" s="7" t="str">
        <f>IF(ROWS($B$8:B526)&lt;=($B$2-$A$2),B525+1,"")</f>
        <v/>
      </c>
      <c r="C526" s="17"/>
      <c r="D526" s="16"/>
      <c r="E526" s="16"/>
      <c r="F526" s="32"/>
      <c r="G526" s="32"/>
      <c r="H526" s="17"/>
      <c r="I526" s="17"/>
      <c r="J526" s="17"/>
      <c r="K526" s="17"/>
      <c r="L526" s="17"/>
      <c r="M526" s="17"/>
      <c r="N526" s="17"/>
      <c r="O526" s="17"/>
      <c r="P526" s="17"/>
    </row>
    <row r="527" spans="2:16" x14ac:dyDescent="0.25">
      <c r="B527" s="7" t="str">
        <f>IF(ROWS($B$8:B527)&lt;=($B$2-$A$2),B526+1,"")</f>
        <v/>
      </c>
      <c r="C527" s="17"/>
      <c r="D527" s="16"/>
      <c r="E527" s="16"/>
      <c r="F527" s="32"/>
      <c r="G527" s="32"/>
      <c r="H527" s="17"/>
      <c r="I527" s="17"/>
      <c r="J527" s="17"/>
      <c r="K527" s="17"/>
      <c r="L527" s="17"/>
      <c r="M527" s="17"/>
      <c r="N527" s="17"/>
      <c r="O527" s="17"/>
      <c r="P527" s="17"/>
    </row>
    <row r="528" spans="2:16" x14ac:dyDescent="0.25">
      <c r="B528" s="7" t="str">
        <f>IF(ROWS($B$8:B528)&lt;=($B$2-$A$2),B527+1,"")</f>
        <v/>
      </c>
      <c r="C528" s="17"/>
      <c r="D528" s="16"/>
      <c r="E528" s="16"/>
      <c r="F528" s="32"/>
      <c r="G528" s="32"/>
      <c r="H528" s="17"/>
      <c r="I528" s="17"/>
      <c r="J528" s="17"/>
      <c r="K528" s="17"/>
      <c r="L528" s="17"/>
      <c r="M528" s="17"/>
      <c r="N528" s="17"/>
      <c r="O528" s="17"/>
      <c r="P528" s="17"/>
    </row>
    <row r="529" spans="2:16" x14ac:dyDescent="0.25">
      <c r="B529" s="7" t="str">
        <f>IF(ROWS($B$8:B529)&lt;=($B$2-$A$2),B528+1,"")</f>
        <v/>
      </c>
      <c r="C529" s="17"/>
      <c r="D529" s="16"/>
      <c r="E529" s="16"/>
      <c r="F529" s="32"/>
      <c r="G529" s="32"/>
      <c r="H529" s="17"/>
      <c r="I529" s="17"/>
      <c r="J529" s="17"/>
      <c r="K529" s="17"/>
      <c r="L529" s="17"/>
      <c r="M529" s="17"/>
      <c r="N529" s="17"/>
      <c r="O529" s="17"/>
      <c r="P529" s="17"/>
    </row>
    <row r="530" spans="2:16" x14ac:dyDescent="0.25">
      <c r="B530" s="7" t="str">
        <f>IF(ROWS($B$8:B530)&lt;=($B$2-$A$2),B529+1,"")</f>
        <v/>
      </c>
      <c r="C530" s="17"/>
      <c r="D530" s="16"/>
      <c r="E530" s="16"/>
      <c r="F530" s="32"/>
      <c r="G530" s="32"/>
      <c r="H530" s="17"/>
      <c r="I530" s="17"/>
      <c r="J530" s="17"/>
      <c r="K530" s="17"/>
      <c r="L530" s="17"/>
      <c r="M530" s="17"/>
      <c r="N530" s="17"/>
      <c r="O530" s="17"/>
      <c r="P530" s="17"/>
    </row>
    <row r="531" spans="2:16" x14ac:dyDescent="0.25">
      <c r="B531" s="7" t="str">
        <f>IF(ROWS($B$8:B531)&lt;=($B$2-$A$2),B530+1,"")</f>
        <v/>
      </c>
      <c r="C531" s="17"/>
      <c r="D531" s="16"/>
      <c r="E531" s="16"/>
      <c r="F531" s="32"/>
      <c r="G531" s="32"/>
      <c r="H531" s="17"/>
      <c r="I531" s="17"/>
      <c r="J531" s="17"/>
      <c r="K531" s="17"/>
      <c r="L531" s="17"/>
      <c r="M531" s="17"/>
      <c r="N531" s="17"/>
      <c r="O531" s="17"/>
      <c r="P531" s="17"/>
    </row>
    <row r="532" spans="2:16" x14ac:dyDescent="0.25">
      <c r="B532" s="7" t="str">
        <f>IF(ROWS($B$8:B532)&lt;=($B$2-$A$2),B531+1,"")</f>
        <v/>
      </c>
      <c r="C532" s="17"/>
      <c r="D532" s="16"/>
      <c r="E532" s="16"/>
      <c r="F532" s="32"/>
      <c r="G532" s="32"/>
      <c r="H532" s="17"/>
      <c r="I532" s="17"/>
      <c r="J532" s="17"/>
      <c r="K532" s="17"/>
      <c r="L532" s="17"/>
      <c r="M532" s="17"/>
      <c r="N532" s="17"/>
      <c r="O532" s="17"/>
      <c r="P532" s="17"/>
    </row>
    <row r="533" spans="2:16" x14ac:dyDescent="0.25">
      <c r="B533" s="7" t="str">
        <f>IF(ROWS($B$8:B533)&lt;=($B$2-$A$2),B532+1,"")</f>
        <v/>
      </c>
      <c r="C533" s="17"/>
      <c r="D533" s="16"/>
      <c r="E533" s="16"/>
      <c r="F533" s="32"/>
      <c r="G533" s="32"/>
      <c r="H533" s="17"/>
      <c r="I533" s="17"/>
      <c r="J533" s="17"/>
      <c r="K533" s="17"/>
      <c r="L533" s="17"/>
      <c r="M533" s="17"/>
      <c r="N533" s="17"/>
      <c r="O533" s="17"/>
      <c r="P533" s="17"/>
    </row>
    <row r="534" spans="2:16" x14ac:dyDescent="0.25">
      <c r="B534" s="7" t="str">
        <f>IF(ROWS($B$8:B534)&lt;=($B$2-$A$2),B533+1,"")</f>
        <v/>
      </c>
      <c r="C534" s="17"/>
      <c r="D534" s="16"/>
      <c r="E534" s="16"/>
      <c r="F534" s="32"/>
      <c r="G534" s="32"/>
      <c r="H534" s="17"/>
      <c r="I534" s="17"/>
      <c r="J534" s="17"/>
      <c r="K534" s="17"/>
      <c r="L534" s="17"/>
      <c r="M534" s="17"/>
      <c r="N534" s="17"/>
      <c r="O534" s="17"/>
      <c r="P534" s="17"/>
    </row>
    <row r="535" spans="2:16" x14ac:dyDescent="0.25">
      <c r="B535" s="7" t="str">
        <f>IF(ROWS($B$8:B535)&lt;=($B$2-$A$2),B534+1,"")</f>
        <v/>
      </c>
      <c r="C535" s="17"/>
      <c r="D535" s="16"/>
      <c r="E535" s="16"/>
      <c r="F535" s="32"/>
      <c r="G535" s="32"/>
      <c r="H535" s="17"/>
      <c r="I535" s="17"/>
      <c r="J535" s="17"/>
      <c r="K535" s="17"/>
      <c r="L535" s="17"/>
      <c r="M535" s="17"/>
      <c r="N535" s="17"/>
      <c r="O535" s="17"/>
      <c r="P535" s="17"/>
    </row>
    <row r="536" spans="2:16" x14ac:dyDescent="0.25">
      <c r="B536" s="7" t="str">
        <f>IF(ROWS($B$8:B536)&lt;=($B$2-$A$2),B535+1,"")</f>
        <v/>
      </c>
      <c r="C536" s="17"/>
      <c r="D536" s="16"/>
      <c r="E536" s="16"/>
      <c r="F536" s="32"/>
      <c r="G536" s="32"/>
      <c r="H536" s="17"/>
      <c r="I536" s="17"/>
      <c r="J536" s="17"/>
      <c r="K536" s="17"/>
      <c r="L536" s="17"/>
      <c r="M536" s="17"/>
      <c r="N536" s="17"/>
      <c r="O536" s="17"/>
      <c r="P536" s="17"/>
    </row>
    <row r="537" spans="2:16" x14ac:dyDescent="0.25">
      <c r="B537" s="7" t="str">
        <f>IF(ROWS($B$8:B537)&lt;=($B$2-$A$2),B536+1,"")</f>
        <v/>
      </c>
      <c r="C537" s="17"/>
      <c r="D537" s="16"/>
      <c r="E537" s="16"/>
      <c r="F537" s="32"/>
      <c r="G537" s="32"/>
      <c r="H537" s="17"/>
      <c r="I537" s="17"/>
      <c r="J537" s="17"/>
      <c r="K537" s="17"/>
      <c r="L537" s="17"/>
      <c r="M537" s="17"/>
      <c r="N537" s="17"/>
      <c r="O537" s="17"/>
      <c r="P537" s="17"/>
    </row>
    <row r="538" spans="2:16" x14ac:dyDescent="0.25">
      <c r="B538" s="7" t="str">
        <f>IF(ROWS($B$8:B538)&lt;=($B$2-$A$2),B537+1,"")</f>
        <v/>
      </c>
      <c r="C538" s="17"/>
      <c r="D538" s="16"/>
      <c r="E538" s="16"/>
      <c r="F538" s="32"/>
      <c r="G538" s="32"/>
      <c r="H538" s="17"/>
      <c r="I538" s="17"/>
      <c r="J538" s="17"/>
      <c r="K538" s="17"/>
      <c r="L538" s="17"/>
      <c r="M538" s="17"/>
      <c r="N538" s="17"/>
      <c r="O538" s="17"/>
      <c r="P538" s="17"/>
    </row>
    <row r="539" spans="2:16" x14ac:dyDescent="0.25">
      <c r="B539" s="7" t="str">
        <f>IF(ROWS($B$8:B539)&lt;=($B$2-$A$2),B538+1,"")</f>
        <v/>
      </c>
      <c r="C539" s="17"/>
      <c r="D539" s="16"/>
      <c r="E539" s="16"/>
      <c r="F539" s="32"/>
      <c r="G539" s="32"/>
      <c r="H539" s="17"/>
      <c r="I539" s="17"/>
      <c r="J539" s="17"/>
      <c r="K539" s="17"/>
      <c r="L539" s="17"/>
      <c r="M539" s="17"/>
      <c r="N539" s="17"/>
      <c r="O539" s="17"/>
      <c r="P539" s="17"/>
    </row>
    <row r="540" spans="2:16" x14ac:dyDescent="0.25">
      <c r="B540" s="7" t="str">
        <f>IF(ROWS($B$8:B540)&lt;=($B$2-$A$2),B539+1,"")</f>
        <v/>
      </c>
      <c r="C540" s="17"/>
      <c r="D540" s="16"/>
      <c r="E540" s="16"/>
      <c r="F540" s="32"/>
      <c r="G540" s="32"/>
      <c r="H540" s="17"/>
      <c r="I540" s="17"/>
      <c r="J540" s="17"/>
      <c r="K540" s="17"/>
      <c r="L540" s="17"/>
      <c r="M540" s="17"/>
      <c r="N540" s="17"/>
      <c r="O540" s="17"/>
      <c r="P540" s="17"/>
    </row>
    <row r="541" spans="2:16" x14ac:dyDescent="0.25">
      <c r="B541" s="7" t="str">
        <f>IF(ROWS($B$8:B541)&lt;=($B$2-$A$2),B540+1,"")</f>
        <v/>
      </c>
      <c r="C541" s="17"/>
      <c r="D541" s="16"/>
      <c r="E541" s="16"/>
      <c r="F541" s="32"/>
      <c r="G541" s="32"/>
      <c r="H541" s="17"/>
      <c r="I541" s="17"/>
      <c r="J541" s="17"/>
      <c r="K541" s="17"/>
      <c r="L541" s="17"/>
      <c r="M541" s="17"/>
      <c r="N541" s="17"/>
      <c r="O541" s="17"/>
      <c r="P541" s="17"/>
    </row>
    <row r="542" spans="2:16" x14ac:dyDescent="0.25">
      <c r="B542" s="7" t="str">
        <f>IF(ROWS($B$8:B542)&lt;=($B$2-$A$2),B541+1,"")</f>
        <v/>
      </c>
      <c r="C542" s="17"/>
      <c r="D542" s="16"/>
      <c r="E542" s="16"/>
      <c r="F542" s="32"/>
      <c r="G542" s="32"/>
      <c r="H542" s="17"/>
      <c r="I542" s="17"/>
      <c r="J542" s="17"/>
      <c r="K542" s="17"/>
      <c r="L542" s="17"/>
      <c r="M542" s="17"/>
      <c r="N542" s="17"/>
      <c r="O542" s="17"/>
      <c r="P542" s="17"/>
    </row>
    <row r="543" spans="2:16" x14ac:dyDescent="0.25">
      <c r="B543" s="7" t="str">
        <f>IF(ROWS($B$8:B543)&lt;=($B$2-$A$2),B542+1,"")</f>
        <v/>
      </c>
      <c r="C543" s="17"/>
      <c r="D543" s="16"/>
      <c r="E543" s="16"/>
      <c r="F543" s="32"/>
      <c r="G543" s="32"/>
      <c r="H543" s="17"/>
      <c r="I543" s="17"/>
      <c r="J543" s="17"/>
      <c r="K543" s="17"/>
      <c r="L543" s="17"/>
      <c r="M543" s="17"/>
      <c r="N543" s="17"/>
      <c r="O543" s="17"/>
      <c r="P543" s="17"/>
    </row>
    <row r="544" spans="2:16" x14ac:dyDescent="0.25">
      <c r="B544" s="7" t="str">
        <f>IF(ROWS($B$8:B544)&lt;=($B$2-$A$2),B543+1,"")</f>
        <v/>
      </c>
      <c r="C544" s="17"/>
      <c r="D544" s="16"/>
      <c r="E544" s="16"/>
      <c r="F544" s="32"/>
      <c r="G544" s="32"/>
      <c r="H544" s="17"/>
      <c r="I544" s="17"/>
      <c r="J544" s="17"/>
      <c r="K544" s="17"/>
      <c r="L544" s="17"/>
      <c r="M544" s="17"/>
      <c r="N544" s="17"/>
      <c r="O544" s="17"/>
      <c r="P544" s="17"/>
    </row>
    <row r="545" spans="2:16" x14ac:dyDescent="0.25">
      <c r="B545" s="7" t="str">
        <f>IF(ROWS($B$8:B545)&lt;=($B$2-$A$2),B544+1,"")</f>
        <v/>
      </c>
      <c r="C545" s="17"/>
      <c r="D545" s="16"/>
      <c r="E545" s="16"/>
      <c r="F545" s="32"/>
      <c r="G545" s="32"/>
      <c r="H545" s="17"/>
      <c r="I545" s="17"/>
      <c r="J545" s="17"/>
      <c r="K545" s="17"/>
      <c r="L545" s="17"/>
      <c r="M545" s="17"/>
      <c r="N545" s="17"/>
      <c r="O545" s="17"/>
      <c r="P545" s="17"/>
    </row>
    <row r="546" spans="2:16" x14ac:dyDescent="0.25">
      <c r="B546" s="7" t="str">
        <f>IF(ROWS($B$8:B546)&lt;=($B$2-$A$2),B545+1,"")</f>
        <v/>
      </c>
      <c r="C546" s="17"/>
      <c r="D546" s="16"/>
      <c r="E546" s="16"/>
      <c r="F546" s="32"/>
      <c r="G546" s="32"/>
      <c r="H546" s="17"/>
      <c r="I546" s="17"/>
      <c r="J546" s="17"/>
      <c r="K546" s="17"/>
      <c r="L546" s="17"/>
      <c r="M546" s="17"/>
      <c r="N546" s="17"/>
      <c r="O546" s="17"/>
      <c r="P546" s="17"/>
    </row>
    <row r="547" spans="2:16" x14ac:dyDescent="0.25">
      <c r="B547" s="7" t="str">
        <f>IF(ROWS($B$8:B547)&lt;=($B$2-$A$2),B546+1,"")</f>
        <v/>
      </c>
      <c r="C547" s="17"/>
      <c r="D547" s="16"/>
      <c r="E547" s="16"/>
      <c r="F547" s="32"/>
      <c r="G547" s="32"/>
      <c r="H547" s="17"/>
      <c r="I547" s="17"/>
      <c r="J547" s="17"/>
      <c r="K547" s="17"/>
      <c r="L547" s="17"/>
      <c r="M547" s="17"/>
      <c r="N547" s="17"/>
      <c r="O547" s="17"/>
      <c r="P547" s="17"/>
    </row>
    <row r="548" spans="2:16" x14ac:dyDescent="0.25">
      <c r="B548" s="7" t="str">
        <f>IF(ROWS($B$8:B548)&lt;=($B$2-$A$2),B547+1,"")</f>
        <v/>
      </c>
      <c r="C548" s="17"/>
      <c r="D548" s="16"/>
      <c r="E548" s="16"/>
      <c r="F548" s="32"/>
      <c r="G548" s="32"/>
      <c r="H548" s="17"/>
      <c r="I548" s="17"/>
      <c r="J548" s="17"/>
      <c r="K548" s="17"/>
      <c r="L548" s="17"/>
      <c r="M548" s="17"/>
      <c r="N548" s="17"/>
      <c r="O548" s="17"/>
      <c r="P548" s="17"/>
    </row>
    <row r="549" spans="2:16" x14ac:dyDescent="0.25">
      <c r="B549" s="7" t="str">
        <f>IF(ROWS($B$8:B549)&lt;=($B$2-$A$2),B548+1,"")</f>
        <v/>
      </c>
      <c r="C549" s="17"/>
      <c r="D549" s="16"/>
      <c r="E549" s="16"/>
      <c r="F549" s="32"/>
      <c r="G549" s="32"/>
      <c r="H549" s="17"/>
      <c r="I549" s="17"/>
      <c r="J549" s="17"/>
      <c r="K549" s="17"/>
      <c r="L549" s="17"/>
      <c r="M549" s="17"/>
      <c r="N549" s="17"/>
      <c r="O549" s="17"/>
      <c r="P549" s="17"/>
    </row>
    <row r="550" spans="2:16" x14ac:dyDescent="0.25">
      <c r="B550" s="7" t="str">
        <f>IF(ROWS($B$8:B550)&lt;=($B$2-$A$2),B549+1,"")</f>
        <v/>
      </c>
      <c r="C550" s="17"/>
      <c r="D550" s="16"/>
      <c r="E550" s="16"/>
      <c r="F550" s="32"/>
      <c r="G550" s="32"/>
      <c r="H550" s="17"/>
      <c r="I550" s="17"/>
      <c r="J550" s="17"/>
      <c r="K550" s="17"/>
      <c r="L550" s="17"/>
      <c r="M550" s="17"/>
      <c r="N550" s="17"/>
      <c r="O550" s="17"/>
      <c r="P550" s="17"/>
    </row>
    <row r="551" spans="2:16" x14ac:dyDescent="0.25">
      <c r="B551" s="7" t="str">
        <f>IF(ROWS($B$8:B551)&lt;=($B$2-$A$2),B550+1,"")</f>
        <v/>
      </c>
      <c r="C551" s="17"/>
      <c r="D551" s="16"/>
      <c r="E551" s="16"/>
      <c r="F551" s="32"/>
      <c r="G551" s="32"/>
      <c r="H551" s="17"/>
      <c r="I551" s="17"/>
      <c r="J551" s="17"/>
      <c r="K551" s="17"/>
      <c r="L551" s="17"/>
      <c r="M551" s="17"/>
      <c r="N551" s="17"/>
      <c r="O551" s="17"/>
      <c r="P551" s="17"/>
    </row>
    <row r="552" spans="2:16" x14ac:dyDescent="0.25">
      <c r="B552" s="7" t="str">
        <f>IF(ROWS($B$8:B552)&lt;=($B$2-$A$2),B551+1,"")</f>
        <v/>
      </c>
      <c r="C552" s="17"/>
      <c r="D552" s="16"/>
      <c r="E552" s="16"/>
      <c r="F552" s="32"/>
      <c r="G552" s="32"/>
      <c r="H552" s="17"/>
      <c r="I552" s="17"/>
      <c r="J552" s="17"/>
      <c r="K552" s="17"/>
      <c r="L552" s="17"/>
      <c r="M552" s="17"/>
      <c r="N552" s="17"/>
      <c r="O552" s="17"/>
      <c r="P552" s="17"/>
    </row>
    <row r="553" spans="2:16" x14ac:dyDescent="0.25">
      <c r="B553" s="7" t="str">
        <f>IF(ROWS($B$8:B553)&lt;=($B$2-$A$2),B552+1,"")</f>
        <v/>
      </c>
      <c r="C553" s="17"/>
      <c r="D553" s="16"/>
      <c r="E553" s="16"/>
      <c r="F553" s="32"/>
      <c r="G553" s="32"/>
      <c r="H553" s="17"/>
      <c r="I553" s="17"/>
      <c r="J553" s="17"/>
      <c r="K553" s="17"/>
      <c r="L553" s="17"/>
      <c r="M553" s="17"/>
      <c r="N553" s="17"/>
      <c r="O553" s="17"/>
      <c r="P553" s="17"/>
    </row>
    <row r="554" spans="2:16" x14ac:dyDescent="0.25">
      <c r="B554" s="7" t="str">
        <f>IF(ROWS($B$8:B554)&lt;=($B$2-$A$2),B553+1,"")</f>
        <v/>
      </c>
      <c r="C554" s="17"/>
      <c r="D554" s="16"/>
      <c r="E554" s="16"/>
      <c r="F554" s="32"/>
      <c r="G554" s="32"/>
      <c r="H554" s="17"/>
      <c r="I554" s="17"/>
      <c r="J554" s="17"/>
      <c r="K554" s="17"/>
      <c r="L554" s="17"/>
      <c r="M554" s="17"/>
      <c r="N554" s="17"/>
      <c r="O554" s="17"/>
      <c r="P554" s="17"/>
    </row>
    <row r="555" spans="2:16" x14ac:dyDescent="0.25">
      <c r="B555" s="7" t="str">
        <f>IF(ROWS($B$8:B555)&lt;=($B$2-$A$2),B554+1,"")</f>
        <v/>
      </c>
      <c r="C555" s="17"/>
      <c r="D555" s="16"/>
      <c r="E555" s="16"/>
      <c r="F555" s="32"/>
      <c r="G555" s="32"/>
      <c r="H555" s="17"/>
      <c r="I555" s="17"/>
      <c r="J555" s="17"/>
      <c r="K555" s="17"/>
      <c r="L555" s="17"/>
      <c r="M555" s="17"/>
      <c r="N555" s="17"/>
      <c r="O555" s="17"/>
      <c r="P555" s="17"/>
    </row>
    <row r="556" spans="2:16" x14ac:dyDescent="0.25">
      <c r="B556" s="7" t="str">
        <f>IF(ROWS($B$8:B556)&lt;=($B$2-$A$2),B555+1,"")</f>
        <v/>
      </c>
      <c r="C556" s="17"/>
      <c r="D556" s="16"/>
      <c r="E556" s="16"/>
      <c r="F556" s="32"/>
      <c r="G556" s="32"/>
      <c r="H556" s="17"/>
      <c r="I556" s="17"/>
      <c r="J556" s="17"/>
      <c r="K556" s="17"/>
      <c r="L556" s="17"/>
      <c r="M556" s="17"/>
      <c r="N556" s="17"/>
      <c r="O556" s="17"/>
      <c r="P556" s="17"/>
    </row>
    <row r="557" spans="2:16" x14ac:dyDescent="0.25">
      <c r="B557" s="7" t="str">
        <f>IF(ROWS($B$8:B557)&lt;=($B$2-$A$2),B556+1,"")</f>
        <v/>
      </c>
      <c r="C557" s="17"/>
      <c r="D557" s="16"/>
      <c r="E557" s="16"/>
      <c r="F557" s="32"/>
      <c r="G557" s="32"/>
      <c r="H557" s="17"/>
      <c r="I557" s="17"/>
      <c r="J557" s="17"/>
      <c r="K557" s="17"/>
      <c r="L557" s="17"/>
      <c r="M557" s="17"/>
      <c r="N557" s="17"/>
      <c r="O557" s="17"/>
      <c r="P557" s="17"/>
    </row>
    <row r="558" spans="2:16" x14ac:dyDescent="0.25">
      <c r="B558" s="7" t="str">
        <f>IF(ROWS($B$8:B558)&lt;=($B$2-$A$2),B557+1,"")</f>
        <v/>
      </c>
      <c r="C558" s="17"/>
      <c r="D558" s="16"/>
      <c r="E558" s="16"/>
      <c r="F558" s="32"/>
      <c r="G558" s="32"/>
      <c r="H558" s="17"/>
      <c r="I558" s="17"/>
      <c r="J558" s="17"/>
      <c r="K558" s="17"/>
      <c r="L558" s="17"/>
      <c r="M558" s="17"/>
      <c r="N558" s="17"/>
      <c r="O558" s="17"/>
      <c r="P558" s="17"/>
    </row>
    <row r="559" spans="2:16" x14ac:dyDescent="0.25">
      <c r="B559" s="7" t="str">
        <f>IF(ROWS($B$8:B559)&lt;=($B$2-$A$2),B558+1,"")</f>
        <v/>
      </c>
      <c r="C559" s="17"/>
      <c r="D559" s="16"/>
      <c r="E559" s="16"/>
      <c r="F559" s="32"/>
      <c r="G559" s="32"/>
      <c r="H559" s="17"/>
      <c r="I559" s="17"/>
      <c r="J559" s="17"/>
      <c r="K559" s="17"/>
      <c r="L559" s="17"/>
      <c r="M559" s="17"/>
      <c r="N559" s="17"/>
      <c r="O559" s="17"/>
      <c r="P559" s="17"/>
    </row>
    <row r="560" spans="2:16" x14ac:dyDescent="0.25">
      <c r="B560" s="7" t="str">
        <f>IF(ROWS($B$8:B560)&lt;=($B$2-$A$2),B559+1,"")</f>
        <v/>
      </c>
      <c r="C560" s="17"/>
      <c r="D560" s="16"/>
      <c r="E560" s="16"/>
      <c r="F560" s="32"/>
      <c r="G560" s="32"/>
      <c r="H560" s="17"/>
      <c r="I560" s="17"/>
      <c r="J560" s="17"/>
      <c r="K560" s="17"/>
      <c r="L560" s="17"/>
      <c r="M560" s="17"/>
      <c r="N560" s="17"/>
      <c r="O560" s="17"/>
      <c r="P560" s="17"/>
    </row>
    <row r="561" spans="2:16" x14ac:dyDescent="0.25">
      <c r="B561" s="7" t="str">
        <f>IF(ROWS($B$8:B561)&lt;=($B$2-$A$2),B560+1,"")</f>
        <v/>
      </c>
      <c r="C561" s="17"/>
      <c r="D561" s="16"/>
      <c r="E561" s="16"/>
      <c r="F561" s="32"/>
      <c r="G561" s="32"/>
      <c r="H561" s="17"/>
      <c r="I561" s="17"/>
      <c r="J561" s="17"/>
      <c r="K561" s="17"/>
      <c r="L561" s="17"/>
      <c r="M561" s="17"/>
      <c r="N561" s="17"/>
      <c r="O561" s="17"/>
      <c r="P561" s="17"/>
    </row>
    <row r="562" spans="2:16" x14ac:dyDescent="0.25">
      <c r="B562" s="7" t="str">
        <f>IF(ROWS($B$8:B562)&lt;=($B$2-$A$2),B561+1,"")</f>
        <v/>
      </c>
      <c r="C562" s="17"/>
      <c r="D562" s="16"/>
      <c r="E562" s="16"/>
      <c r="F562" s="32"/>
      <c r="G562" s="32"/>
      <c r="H562" s="17"/>
      <c r="I562" s="17"/>
      <c r="J562" s="17"/>
      <c r="K562" s="17"/>
      <c r="L562" s="17"/>
      <c r="M562" s="17"/>
      <c r="N562" s="17"/>
      <c r="O562" s="17"/>
      <c r="P562" s="17"/>
    </row>
    <row r="563" spans="2:16" x14ac:dyDescent="0.25">
      <c r="B563" s="7" t="str">
        <f>IF(ROWS($B$8:B563)&lt;=($B$2-$A$2),B562+1,"")</f>
        <v/>
      </c>
      <c r="C563" s="17"/>
      <c r="D563" s="16"/>
      <c r="E563" s="16"/>
      <c r="F563" s="32"/>
      <c r="G563" s="32"/>
      <c r="H563" s="17"/>
      <c r="I563" s="17"/>
      <c r="J563" s="17"/>
      <c r="K563" s="17"/>
      <c r="L563" s="17"/>
      <c r="M563" s="17"/>
      <c r="N563" s="17"/>
      <c r="O563" s="17"/>
      <c r="P563" s="17"/>
    </row>
    <row r="564" spans="2:16" x14ac:dyDescent="0.25">
      <c r="B564" s="7" t="str">
        <f>IF(ROWS($B$8:B564)&lt;=($B$2-$A$2),B563+1,"")</f>
        <v/>
      </c>
      <c r="C564" s="17"/>
      <c r="D564" s="16"/>
      <c r="E564" s="16"/>
      <c r="F564" s="32"/>
      <c r="G564" s="32"/>
      <c r="H564" s="17"/>
      <c r="I564" s="17"/>
      <c r="J564" s="17"/>
      <c r="K564" s="17"/>
      <c r="L564" s="17"/>
      <c r="M564" s="17"/>
      <c r="N564" s="17"/>
      <c r="O564" s="17"/>
      <c r="P564" s="17"/>
    </row>
    <row r="565" spans="2:16" x14ac:dyDescent="0.25">
      <c r="B565" s="7" t="str">
        <f>IF(ROWS($B$8:B565)&lt;=($B$2-$A$2),B564+1,"")</f>
        <v/>
      </c>
      <c r="C565" s="17"/>
      <c r="D565" s="16"/>
      <c r="E565" s="16"/>
      <c r="F565" s="32"/>
      <c r="G565" s="32"/>
      <c r="H565" s="17"/>
      <c r="I565" s="17"/>
      <c r="J565" s="17"/>
      <c r="K565" s="17"/>
      <c r="L565" s="17"/>
      <c r="M565" s="17"/>
      <c r="N565" s="17"/>
      <c r="O565" s="17"/>
      <c r="P565" s="17"/>
    </row>
    <row r="566" spans="2:16" x14ac:dyDescent="0.25">
      <c r="B566" s="7" t="str">
        <f>IF(ROWS($B$8:B566)&lt;=($B$2-$A$2),B565+1,"")</f>
        <v/>
      </c>
      <c r="C566" s="17"/>
      <c r="D566" s="16"/>
      <c r="E566" s="16"/>
      <c r="F566" s="32"/>
      <c r="G566" s="32"/>
      <c r="H566" s="17"/>
      <c r="I566" s="17"/>
      <c r="J566" s="17"/>
      <c r="K566" s="17"/>
      <c r="L566" s="17"/>
      <c r="M566" s="17"/>
      <c r="N566" s="17"/>
      <c r="O566" s="17"/>
      <c r="P566" s="17"/>
    </row>
    <row r="567" spans="2:16" x14ac:dyDescent="0.25">
      <c r="B567" s="7" t="str">
        <f>IF(ROWS($B$8:B567)&lt;=($B$2-$A$2),B566+1,"")</f>
        <v/>
      </c>
      <c r="C567" s="17"/>
      <c r="D567" s="16"/>
      <c r="E567" s="16"/>
      <c r="F567" s="32"/>
      <c r="G567" s="32"/>
      <c r="H567" s="17"/>
      <c r="I567" s="17"/>
      <c r="J567" s="17"/>
      <c r="K567" s="17"/>
      <c r="L567" s="17"/>
      <c r="M567" s="17"/>
      <c r="N567" s="17"/>
      <c r="O567" s="17"/>
      <c r="P567" s="17"/>
    </row>
    <row r="568" spans="2:16" x14ac:dyDescent="0.25">
      <c r="B568" s="7" t="str">
        <f>IF(ROWS($B$8:B568)&lt;=($B$2-$A$2),B567+1,"")</f>
        <v/>
      </c>
      <c r="C568" s="17"/>
      <c r="D568" s="16"/>
      <c r="E568" s="16"/>
      <c r="F568" s="32"/>
      <c r="G568" s="32"/>
      <c r="H568" s="17"/>
      <c r="I568" s="17"/>
      <c r="J568" s="17"/>
      <c r="K568" s="17"/>
      <c r="L568" s="17"/>
      <c r="M568" s="17"/>
      <c r="N568" s="17"/>
      <c r="O568" s="17"/>
      <c r="P568" s="17"/>
    </row>
    <row r="569" spans="2:16" x14ac:dyDescent="0.25">
      <c r="B569" s="7" t="str">
        <f>IF(ROWS($B$8:B569)&lt;=($B$2-$A$2),B568+1,"")</f>
        <v/>
      </c>
      <c r="C569" s="17"/>
      <c r="D569" s="16"/>
      <c r="E569" s="16"/>
      <c r="F569" s="32"/>
      <c r="G569" s="32"/>
      <c r="H569" s="17"/>
      <c r="I569" s="17"/>
      <c r="J569" s="17"/>
      <c r="K569" s="17"/>
      <c r="L569" s="17"/>
      <c r="M569" s="17"/>
      <c r="N569" s="17"/>
      <c r="O569" s="17"/>
      <c r="P569" s="17"/>
    </row>
    <row r="570" spans="2:16" x14ac:dyDescent="0.25">
      <c r="B570" s="7" t="str">
        <f>IF(ROWS($B$8:B570)&lt;=($B$2-$A$2),B569+1,"")</f>
        <v/>
      </c>
      <c r="C570" s="17"/>
      <c r="D570" s="16"/>
      <c r="E570" s="16"/>
      <c r="F570" s="32"/>
      <c r="G570" s="32"/>
      <c r="H570" s="17"/>
      <c r="I570" s="17"/>
      <c r="J570" s="17"/>
      <c r="K570" s="17"/>
      <c r="L570" s="17"/>
      <c r="M570" s="17"/>
      <c r="N570" s="17"/>
      <c r="O570" s="17"/>
      <c r="P570" s="17"/>
    </row>
    <row r="571" spans="2:16" x14ac:dyDescent="0.25">
      <c r="B571" s="7" t="str">
        <f>IF(ROWS($B$8:B571)&lt;=($B$2-$A$2),B570+1,"")</f>
        <v/>
      </c>
      <c r="C571" s="17"/>
      <c r="D571" s="16"/>
      <c r="E571" s="16"/>
      <c r="F571" s="32"/>
      <c r="G571" s="32"/>
      <c r="H571" s="17"/>
      <c r="I571" s="17"/>
      <c r="J571" s="17"/>
      <c r="K571" s="17"/>
      <c r="L571" s="17"/>
      <c r="M571" s="17"/>
      <c r="N571" s="17"/>
      <c r="O571" s="17"/>
      <c r="P571" s="17"/>
    </row>
    <row r="572" spans="2:16" x14ac:dyDescent="0.25">
      <c r="B572" s="7" t="str">
        <f>IF(ROWS($B$8:B572)&lt;=($B$2-$A$2),B571+1,"")</f>
        <v/>
      </c>
      <c r="C572" s="17"/>
      <c r="D572" s="16"/>
      <c r="E572" s="16"/>
      <c r="F572" s="32"/>
      <c r="G572" s="32"/>
      <c r="H572" s="17"/>
      <c r="I572" s="17"/>
      <c r="J572" s="17"/>
      <c r="K572" s="17"/>
      <c r="L572" s="17"/>
      <c r="M572" s="17"/>
      <c r="N572" s="17"/>
      <c r="O572" s="17"/>
      <c r="P572" s="17"/>
    </row>
    <row r="573" spans="2:16" x14ac:dyDescent="0.25">
      <c r="B573" s="7" t="str">
        <f>IF(ROWS($B$8:B573)&lt;=($B$2-$A$2),B572+1,"")</f>
        <v/>
      </c>
      <c r="C573" s="17"/>
      <c r="D573" s="16"/>
      <c r="E573" s="16"/>
      <c r="F573" s="32"/>
      <c r="G573" s="32"/>
      <c r="H573" s="17"/>
      <c r="I573" s="17"/>
      <c r="J573" s="17"/>
      <c r="K573" s="17"/>
      <c r="L573" s="17"/>
      <c r="M573" s="17"/>
      <c r="N573" s="17"/>
      <c r="O573" s="17"/>
      <c r="P573" s="17"/>
    </row>
    <row r="574" spans="2:16" x14ac:dyDescent="0.25">
      <c r="B574" s="7" t="str">
        <f>IF(ROWS($B$8:B574)&lt;=($B$2-$A$2),B573+1,"")</f>
        <v/>
      </c>
      <c r="C574" s="17"/>
      <c r="D574" s="16"/>
      <c r="E574" s="16"/>
      <c r="F574" s="32"/>
      <c r="G574" s="32"/>
      <c r="H574" s="17"/>
      <c r="I574" s="17"/>
      <c r="J574" s="17"/>
      <c r="K574" s="17"/>
      <c r="L574" s="17"/>
      <c r="M574" s="17"/>
      <c r="N574" s="17"/>
      <c r="O574" s="17"/>
      <c r="P574" s="17"/>
    </row>
    <row r="575" spans="2:16" x14ac:dyDescent="0.25">
      <c r="B575" s="7" t="str">
        <f>IF(ROWS($B$8:B575)&lt;=($B$2-$A$2),B574+1,"")</f>
        <v/>
      </c>
      <c r="C575" s="17"/>
      <c r="D575" s="16"/>
      <c r="E575" s="16"/>
      <c r="F575" s="32"/>
      <c r="G575" s="32"/>
      <c r="H575" s="17"/>
      <c r="I575" s="17"/>
      <c r="J575" s="17"/>
      <c r="K575" s="17"/>
      <c r="L575" s="17"/>
      <c r="M575" s="17"/>
      <c r="N575" s="17"/>
      <c r="O575" s="17"/>
      <c r="P575" s="17"/>
    </row>
    <row r="576" spans="2:16" x14ac:dyDescent="0.25">
      <c r="B576" s="7" t="str">
        <f>IF(ROWS($B$8:B576)&lt;=($B$2-$A$2),B575+1,"")</f>
        <v/>
      </c>
      <c r="C576" s="17"/>
      <c r="D576" s="16"/>
      <c r="E576" s="16"/>
      <c r="F576" s="32"/>
      <c r="G576" s="32"/>
      <c r="H576" s="17"/>
      <c r="I576" s="17"/>
      <c r="J576" s="17"/>
      <c r="K576" s="17"/>
      <c r="L576" s="17"/>
      <c r="M576" s="17"/>
      <c r="N576" s="17"/>
      <c r="O576" s="17"/>
      <c r="P576" s="17"/>
    </row>
    <row r="577" spans="2:16" x14ac:dyDescent="0.25">
      <c r="B577" s="7" t="str">
        <f>IF(ROWS($B$8:B577)&lt;=($B$2-$A$2),B576+1,"")</f>
        <v/>
      </c>
      <c r="C577" s="17"/>
      <c r="D577" s="16"/>
      <c r="E577" s="16"/>
      <c r="F577" s="32"/>
      <c r="G577" s="32"/>
      <c r="H577" s="17"/>
      <c r="I577" s="17"/>
      <c r="J577" s="17"/>
      <c r="K577" s="17"/>
      <c r="L577" s="17"/>
      <c r="M577" s="17"/>
      <c r="N577" s="17"/>
      <c r="O577" s="17"/>
      <c r="P577" s="17"/>
    </row>
    <row r="578" spans="2:16" x14ac:dyDescent="0.25">
      <c r="B578" s="7" t="str">
        <f>IF(ROWS($B$8:B578)&lt;=($B$2-$A$2),B577+1,"")</f>
        <v/>
      </c>
      <c r="C578" s="17"/>
      <c r="D578" s="16"/>
      <c r="E578" s="16"/>
      <c r="F578" s="32"/>
      <c r="G578" s="32"/>
      <c r="H578" s="17"/>
      <c r="I578" s="17"/>
      <c r="J578" s="17"/>
      <c r="K578" s="17"/>
      <c r="L578" s="17"/>
      <c r="M578" s="17"/>
      <c r="N578" s="17"/>
      <c r="O578" s="17"/>
      <c r="P578" s="17"/>
    </row>
    <row r="579" spans="2:16" x14ac:dyDescent="0.25">
      <c r="B579" s="7" t="str">
        <f>IF(ROWS($B$8:B579)&lt;=($B$2-$A$2),B578+1,"")</f>
        <v/>
      </c>
      <c r="C579" s="17"/>
      <c r="D579" s="16"/>
      <c r="E579" s="16"/>
      <c r="F579" s="32"/>
      <c r="G579" s="32"/>
      <c r="H579" s="17"/>
      <c r="I579" s="17"/>
      <c r="J579" s="17"/>
      <c r="K579" s="17"/>
      <c r="L579" s="17"/>
      <c r="M579" s="17"/>
      <c r="N579" s="17"/>
      <c r="O579" s="17"/>
      <c r="P579" s="17"/>
    </row>
    <row r="580" spans="2:16" x14ac:dyDescent="0.25">
      <c r="B580" s="7" t="str">
        <f>IF(ROWS($B$8:B580)&lt;=($B$2-$A$2),B579+1,"")</f>
        <v/>
      </c>
      <c r="C580" s="17"/>
      <c r="D580" s="16"/>
      <c r="E580" s="16"/>
      <c r="F580" s="32"/>
      <c r="G580" s="32"/>
      <c r="H580" s="17"/>
      <c r="I580" s="17"/>
      <c r="J580" s="17"/>
      <c r="K580" s="17"/>
      <c r="L580" s="17"/>
      <c r="M580" s="17"/>
      <c r="N580" s="17"/>
      <c r="O580" s="17"/>
      <c r="P580" s="17"/>
    </row>
    <row r="581" spans="2:16" x14ac:dyDescent="0.25">
      <c r="B581" s="7" t="str">
        <f>IF(ROWS($B$8:B581)&lt;=($B$2-$A$2),B580+1,"")</f>
        <v/>
      </c>
      <c r="C581" s="17"/>
      <c r="D581" s="16"/>
      <c r="E581" s="16"/>
      <c r="F581" s="32"/>
      <c r="G581" s="32"/>
      <c r="H581" s="17"/>
      <c r="I581" s="17"/>
      <c r="J581" s="17"/>
      <c r="K581" s="17"/>
      <c r="L581" s="17"/>
      <c r="M581" s="17"/>
      <c r="N581" s="17"/>
      <c r="O581" s="17"/>
      <c r="P581" s="17"/>
    </row>
    <row r="582" spans="2:16" x14ac:dyDescent="0.25">
      <c r="B582" s="7" t="str">
        <f>IF(ROWS($B$8:B582)&lt;=($B$2-$A$2),B581+1,"")</f>
        <v/>
      </c>
      <c r="C582" s="17"/>
      <c r="D582" s="16"/>
      <c r="E582" s="16"/>
      <c r="F582" s="32"/>
      <c r="G582" s="32"/>
      <c r="H582" s="17"/>
      <c r="I582" s="17"/>
      <c r="J582" s="17"/>
      <c r="K582" s="17"/>
      <c r="L582" s="17"/>
      <c r="M582" s="17"/>
      <c r="N582" s="17"/>
      <c r="O582" s="17"/>
      <c r="P582" s="17"/>
    </row>
    <row r="583" spans="2:16" x14ac:dyDescent="0.25">
      <c r="B583" s="7" t="str">
        <f>IF(ROWS($B$8:B583)&lt;=($B$2-$A$2),B582+1,"")</f>
        <v/>
      </c>
      <c r="C583" s="17"/>
      <c r="D583" s="16"/>
      <c r="E583" s="16"/>
      <c r="F583" s="32"/>
      <c r="G583" s="32"/>
      <c r="H583" s="17"/>
      <c r="I583" s="17"/>
      <c r="J583" s="17"/>
      <c r="K583" s="17"/>
      <c r="L583" s="17"/>
      <c r="M583" s="17"/>
      <c r="N583" s="17"/>
      <c r="O583" s="17"/>
      <c r="P583" s="17"/>
    </row>
    <row r="584" spans="2:16" x14ac:dyDescent="0.25">
      <c r="B584" s="7" t="str">
        <f>IF(ROWS($B$8:B584)&lt;=($B$2-$A$2),B583+1,"")</f>
        <v/>
      </c>
      <c r="C584" s="17"/>
      <c r="D584" s="16"/>
      <c r="E584" s="16"/>
      <c r="F584" s="32"/>
      <c r="G584" s="32"/>
      <c r="H584" s="17"/>
      <c r="I584" s="17"/>
      <c r="J584" s="17"/>
      <c r="K584" s="17"/>
      <c r="L584" s="17"/>
      <c r="M584" s="17"/>
      <c r="N584" s="17"/>
      <c r="O584" s="17"/>
      <c r="P584" s="17"/>
    </row>
    <row r="585" spans="2:16" x14ac:dyDescent="0.25">
      <c r="B585" s="7" t="str">
        <f>IF(ROWS($B$8:B585)&lt;=($B$2-$A$2),B584+1,"")</f>
        <v/>
      </c>
      <c r="C585" s="17"/>
      <c r="D585" s="16"/>
      <c r="E585" s="16"/>
      <c r="F585" s="32"/>
      <c r="G585" s="32"/>
      <c r="H585" s="17"/>
      <c r="I585" s="17"/>
      <c r="J585" s="17"/>
      <c r="K585" s="17"/>
      <c r="L585" s="17"/>
      <c r="M585" s="17"/>
      <c r="N585" s="17"/>
      <c r="O585" s="17"/>
      <c r="P585" s="17"/>
    </row>
    <row r="586" spans="2:16" x14ac:dyDescent="0.25">
      <c r="B586" s="7" t="str">
        <f>IF(ROWS($B$8:B586)&lt;=($B$2-$A$2),B585+1,"")</f>
        <v/>
      </c>
      <c r="C586" s="17"/>
      <c r="D586" s="16"/>
      <c r="E586" s="16"/>
      <c r="F586" s="32"/>
      <c r="G586" s="32"/>
      <c r="H586" s="17"/>
      <c r="I586" s="17"/>
      <c r="J586" s="17"/>
      <c r="K586" s="17"/>
      <c r="L586" s="17"/>
      <c r="M586" s="17"/>
      <c r="N586" s="17"/>
      <c r="O586" s="17"/>
      <c r="P586" s="17"/>
    </row>
    <row r="587" spans="2:16" x14ac:dyDescent="0.25">
      <c r="B587" s="7" t="str">
        <f>IF(ROWS($B$8:B587)&lt;=($B$2-$A$2),B586+1,"")</f>
        <v/>
      </c>
      <c r="C587" s="17"/>
      <c r="D587" s="16"/>
      <c r="E587" s="16"/>
      <c r="F587" s="32"/>
      <c r="G587" s="32"/>
      <c r="H587" s="17"/>
      <c r="I587" s="17"/>
      <c r="J587" s="17"/>
      <c r="K587" s="17"/>
      <c r="L587" s="17"/>
      <c r="M587" s="17"/>
      <c r="N587" s="17"/>
      <c r="O587" s="17"/>
      <c r="P587" s="17"/>
    </row>
    <row r="588" spans="2:16" x14ac:dyDescent="0.25">
      <c r="B588" s="7" t="str">
        <f>IF(ROWS($B$8:B588)&lt;=($B$2-$A$2),B587+1,"")</f>
        <v/>
      </c>
      <c r="C588" s="17"/>
      <c r="D588" s="16"/>
      <c r="E588" s="16"/>
      <c r="F588" s="32"/>
      <c r="G588" s="32"/>
      <c r="H588" s="17"/>
      <c r="I588" s="17"/>
      <c r="J588" s="17"/>
      <c r="K588" s="17"/>
      <c r="L588" s="17"/>
      <c r="M588" s="17"/>
      <c r="N588" s="17"/>
      <c r="O588" s="17"/>
      <c r="P588" s="17"/>
    </row>
    <row r="589" spans="2:16" x14ac:dyDescent="0.25">
      <c r="B589" s="7" t="str">
        <f>IF(ROWS($B$8:B589)&lt;=($B$2-$A$2),B588+1,"")</f>
        <v/>
      </c>
      <c r="C589" s="17"/>
      <c r="D589" s="16"/>
      <c r="E589" s="16"/>
      <c r="F589" s="32"/>
      <c r="G589" s="32"/>
      <c r="H589" s="17"/>
      <c r="I589" s="17"/>
      <c r="J589" s="17"/>
      <c r="K589" s="17"/>
      <c r="L589" s="17"/>
      <c r="M589" s="17"/>
      <c r="N589" s="17"/>
      <c r="O589" s="17"/>
      <c r="P589" s="17"/>
    </row>
    <row r="590" spans="2:16" x14ac:dyDescent="0.25">
      <c r="B590" s="7" t="str">
        <f>IF(ROWS($B$8:B590)&lt;=($B$2-$A$2),B589+1,"")</f>
        <v/>
      </c>
      <c r="C590" s="17"/>
      <c r="D590" s="16"/>
      <c r="E590" s="16"/>
      <c r="F590" s="32"/>
      <c r="G590" s="32"/>
      <c r="H590" s="17"/>
      <c r="I590" s="17"/>
      <c r="J590" s="17"/>
      <c r="K590" s="17"/>
      <c r="L590" s="17"/>
      <c r="M590" s="17"/>
      <c r="N590" s="17"/>
      <c r="O590" s="17"/>
      <c r="P590" s="17"/>
    </row>
    <row r="591" spans="2:16" x14ac:dyDescent="0.25">
      <c r="B591" s="7" t="str">
        <f>IF(ROWS($B$8:B591)&lt;=($B$2-$A$2),B590+1,"")</f>
        <v/>
      </c>
      <c r="C591" s="17"/>
      <c r="D591" s="16"/>
      <c r="E591" s="16"/>
      <c r="F591" s="32"/>
      <c r="G591" s="32"/>
      <c r="H591" s="17"/>
      <c r="I591" s="17"/>
      <c r="J591" s="17"/>
      <c r="K591" s="17"/>
      <c r="L591" s="17"/>
      <c r="M591" s="17"/>
      <c r="N591" s="17"/>
      <c r="O591" s="17"/>
      <c r="P591" s="17"/>
    </row>
    <row r="592" spans="2:16" x14ac:dyDescent="0.25">
      <c r="B592" s="7" t="str">
        <f>IF(ROWS($B$8:B592)&lt;=($B$2-$A$2),B591+1,"")</f>
        <v/>
      </c>
      <c r="C592" s="17"/>
      <c r="D592" s="16"/>
      <c r="E592" s="16"/>
      <c r="F592" s="32"/>
      <c r="G592" s="32"/>
      <c r="H592" s="17"/>
      <c r="I592" s="17"/>
      <c r="J592" s="17"/>
      <c r="K592" s="17"/>
      <c r="L592" s="17"/>
      <c r="M592" s="17"/>
      <c r="N592" s="17"/>
      <c r="O592" s="17"/>
      <c r="P592" s="17"/>
    </row>
    <row r="593" spans="2:16" x14ac:dyDescent="0.25">
      <c r="B593" s="7" t="str">
        <f>IF(ROWS($B$8:B593)&lt;=($B$2-$A$2),B592+1,"")</f>
        <v/>
      </c>
      <c r="C593" s="17"/>
      <c r="D593" s="16"/>
      <c r="E593" s="16"/>
      <c r="F593" s="32"/>
      <c r="G593" s="32"/>
      <c r="H593" s="17"/>
      <c r="I593" s="17"/>
      <c r="J593" s="17"/>
      <c r="K593" s="17"/>
      <c r="L593" s="17"/>
      <c r="M593" s="17"/>
      <c r="N593" s="17"/>
      <c r="O593" s="17"/>
      <c r="P593" s="17"/>
    </row>
    <row r="594" spans="2:16" x14ac:dyDescent="0.25">
      <c r="B594" s="7" t="str">
        <f>IF(ROWS($B$8:B594)&lt;=($B$2-$A$2),B593+1,"")</f>
        <v/>
      </c>
      <c r="C594" s="17"/>
      <c r="D594" s="16"/>
      <c r="E594" s="16"/>
      <c r="F594" s="32"/>
      <c r="G594" s="32"/>
      <c r="H594" s="17"/>
      <c r="I594" s="17"/>
      <c r="J594" s="17"/>
      <c r="K594" s="17"/>
      <c r="L594" s="17"/>
      <c r="M594" s="17"/>
      <c r="N594" s="17"/>
      <c r="O594" s="17"/>
      <c r="P594" s="17"/>
    </row>
    <row r="595" spans="2:16" x14ac:dyDescent="0.25">
      <c r="B595" s="7" t="str">
        <f>IF(ROWS($B$8:B595)&lt;=($B$2-$A$2),B594+1,"")</f>
        <v/>
      </c>
      <c r="C595" s="17"/>
      <c r="D595" s="16"/>
      <c r="E595" s="16"/>
      <c r="F595" s="32"/>
      <c r="G595" s="32"/>
      <c r="H595" s="17"/>
      <c r="I595" s="17"/>
      <c r="J595" s="17"/>
      <c r="K595" s="17"/>
      <c r="L595" s="17"/>
      <c r="M595" s="17"/>
      <c r="N595" s="17"/>
      <c r="O595" s="17"/>
      <c r="P595" s="17"/>
    </row>
    <row r="596" spans="2:16" x14ac:dyDescent="0.25">
      <c r="B596" s="7" t="str">
        <f>IF(ROWS($B$8:B596)&lt;=($B$2-$A$2),B595+1,"")</f>
        <v/>
      </c>
      <c r="C596" s="17"/>
      <c r="D596" s="16"/>
      <c r="E596" s="16"/>
      <c r="F596" s="32"/>
      <c r="G596" s="32"/>
      <c r="H596" s="17"/>
      <c r="I596" s="17"/>
      <c r="J596" s="17"/>
      <c r="K596" s="17"/>
      <c r="L596" s="17"/>
      <c r="M596" s="17"/>
      <c r="N596" s="17"/>
      <c r="O596" s="17"/>
      <c r="P596" s="17"/>
    </row>
    <row r="597" spans="2:16" x14ac:dyDescent="0.25">
      <c r="B597" s="7" t="str">
        <f>IF(ROWS($B$8:B597)&lt;=($B$2-$A$2),B596+1,"")</f>
        <v/>
      </c>
      <c r="C597" s="17"/>
      <c r="D597" s="16"/>
      <c r="E597" s="16"/>
      <c r="F597" s="32"/>
      <c r="G597" s="32"/>
      <c r="H597" s="17"/>
      <c r="I597" s="17"/>
      <c r="J597" s="17"/>
      <c r="K597" s="17"/>
      <c r="L597" s="17"/>
      <c r="M597" s="17"/>
      <c r="N597" s="17"/>
      <c r="O597" s="17"/>
      <c r="P597" s="17"/>
    </row>
    <row r="598" spans="2:16" x14ac:dyDescent="0.25">
      <c r="B598" s="7" t="str">
        <f>IF(ROWS($B$8:B598)&lt;=($B$2-$A$2),B597+1,"")</f>
        <v/>
      </c>
      <c r="C598" s="17"/>
      <c r="D598" s="16"/>
      <c r="E598" s="16"/>
      <c r="F598" s="32"/>
      <c r="G598" s="32"/>
      <c r="H598" s="17"/>
      <c r="I598" s="17"/>
      <c r="J598" s="17"/>
      <c r="K598" s="17"/>
      <c r="L598" s="17"/>
      <c r="M598" s="17"/>
      <c r="N598" s="17"/>
      <c r="O598" s="17"/>
      <c r="P598" s="17"/>
    </row>
    <row r="599" spans="2:16" x14ac:dyDescent="0.25">
      <c r="B599" s="7" t="str">
        <f>IF(ROWS($B$8:B599)&lt;=($B$2-$A$2),B598+1,"")</f>
        <v/>
      </c>
      <c r="C599" s="17"/>
      <c r="D599" s="16"/>
      <c r="E599" s="16"/>
      <c r="F599" s="32"/>
      <c r="G599" s="32"/>
      <c r="H599" s="17"/>
      <c r="I599" s="17"/>
      <c r="J599" s="17"/>
      <c r="K599" s="17"/>
      <c r="L599" s="17"/>
      <c r="M599" s="17"/>
      <c r="N599" s="17"/>
      <c r="O599" s="17"/>
      <c r="P599" s="17"/>
    </row>
    <row r="600" spans="2:16" x14ac:dyDescent="0.25">
      <c r="B600" s="7" t="str">
        <f>IF(ROWS($B$8:B600)&lt;=($B$2-$A$2),B599+1,"")</f>
        <v/>
      </c>
      <c r="C600" s="17"/>
      <c r="D600" s="16"/>
      <c r="E600" s="16"/>
      <c r="F600" s="32"/>
      <c r="G600" s="32"/>
      <c r="H600" s="17"/>
      <c r="I600" s="17"/>
      <c r="J600" s="17"/>
      <c r="K600" s="17"/>
      <c r="L600" s="17"/>
      <c r="M600" s="17"/>
      <c r="N600" s="17"/>
      <c r="O600" s="17"/>
      <c r="P600" s="17"/>
    </row>
    <row r="601" spans="2:16" x14ac:dyDescent="0.25">
      <c r="B601" s="7" t="str">
        <f>IF(ROWS($B$8:B601)&lt;=($B$2-$A$2),B600+1,"")</f>
        <v/>
      </c>
      <c r="C601" s="17"/>
      <c r="D601" s="16"/>
      <c r="E601" s="16"/>
      <c r="F601" s="32"/>
      <c r="G601" s="32"/>
      <c r="H601" s="17"/>
      <c r="I601" s="17"/>
      <c r="J601" s="17"/>
      <c r="K601" s="17"/>
      <c r="L601" s="17"/>
      <c r="M601" s="17"/>
      <c r="N601" s="17"/>
      <c r="O601" s="17"/>
      <c r="P601" s="17"/>
    </row>
    <row r="602" spans="2:16" x14ac:dyDescent="0.25">
      <c r="B602" s="7" t="str">
        <f>IF(ROWS($B$8:B602)&lt;=($B$2-$A$2),B601+1,"")</f>
        <v/>
      </c>
      <c r="C602" s="17"/>
      <c r="D602" s="16"/>
      <c r="E602" s="16"/>
      <c r="F602" s="32"/>
      <c r="G602" s="32"/>
      <c r="H602" s="17"/>
      <c r="I602" s="17"/>
      <c r="J602" s="17"/>
      <c r="K602" s="17"/>
      <c r="L602" s="17"/>
      <c r="M602" s="17"/>
      <c r="N602" s="17"/>
      <c r="O602" s="17"/>
      <c r="P602" s="17"/>
    </row>
    <row r="603" spans="2:16" x14ac:dyDescent="0.25">
      <c r="B603" s="7" t="str">
        <f>IF(ROWS($B$8:B603)&lt;=($B$2-$A$2),B602+1,"")</f>
        <v/>
      </c>
      <c r="C603" s="17"/>
      <c r="D603" s="16"/>
      <c r="E603" s="16"/>
      <c r="F603" s="32"/>
      <c r="G603" s="32"/>
      <c r="H603" s="17"/>
      <c r="I603" s="17"/>
      <c r="J603" s="17"/>
      <c r="K603" s="17"/>
      <c r="L603" s="17"/>
      <c r="M603" s="17"/>
      <c r="N603" s="17"/>
      <c r="O603" s="17"/>
      <c r="P603" s="17"/>
    </row>
    <row r="604" spans="2:16" x14ac:dyDescent="0.25">
      <c r="B604" s="7" t="str">
        <f>IF(ROWS($B$8:B604)&lt;=($B$2-$A$2),B603+1,"")</f>
        <v/>
      </c>
      <c r="C604" s="17"/>
      <c r="D604" s="16"/>
      <c r="E604" s="16"/>
      <c r="F604" s="32"/>
      <c r="G604" s="32"/>
      <c r="H604" s="17"/>
      <c r="I604" s="17"/>
      <c r="J604" s="17"/>
      <c r="K604" s="17"/>
      <c r="L604" s="17"/>
      <c r="M604" s="17"/>
      <c r="N604" s="17"/>
      <c r="O604" s="17"/>
      <c r="P604" s="17"/>
    </row>
    <row r="605" spans="2:16" x14ac:dyDescent="0.25">
      <c r="B605" s="7" t="str">
        <f>IF(ROWS($B$8:B605)&lt;=($B$2-$A$2),B604+1,"")</f>
        <v/>
      </c>
      <c r="C605" s="17"/>
      <c r="D605" s="16"/>
      <c r="E605" s="16"/>
      <c r="F605" s="32"/>
      <c r="G605" s="32"/>
      <c r="H605" s="17"/>
      <c r="I605" s="17"/>
      <c r="J605" s="17"/>
      <c r="K605" s="17"/>
      <c r="L605" s="17"/>
      <c r="M605" s="17"/>
      <c r="N605" s="17"/>
      <c r="O605" s="17"/>
      <c r="P605" s="17"/>
    </row>
    <row r="606" spans="2:16" x14ac:dyDescent="0.25">
      <c r="B606" s="7" t="str">
        <f>IF(ROWS($B$8:B606)&lt;=($B$2-$A$2),B605+1,"")</f>
        <v/>
      </c>
      <c r="C606" s="17"/>
      <c r="D606" s="16"/>
      <c r="E606" s="16"/>
      <c r="F606" s="32"/>
      <c r="G606" s="32"/>
      <c r="H606" s="17"/>
      <c r="I606" s="17"/>
      <c r="J606" s="17"/>
      <c r="K606" s="17"/>
      <c r="L606" s="17"/>
      <c r="M606" s="17"/>
      <c r="N606" s="17"/>
      <c r="O606" s="17"/>
      <c r="P606" s="17"/>
    </row>
    <row r="607" spans="2:16" x14ac:dyDescent="0.25">
      <c r="B607" s="7" t="str">
        <f>IF(ROWS($B$8:B607)&lt;=($B$2-$A$2),B606+1,"")</f>
        <v/>
      </c>
      <c r="C607" s="17"/>
      <c r="D607" s="16"/>
      <c r="E607" s="16"/>
      <c r="F607" s="32"/>
      <c r="G607" s="32"/>
      <c r="H607" s="17"/>
      <c r="I607" s="17"/>
      <c r="J607" s="17"/>
      <c r="K607" s="17"/>
      <c r="L607" s="17"/>
      <c r="M607" s="17"/>
      <c r="N607" s="17"/>
      <c r="O607" s="17"/>
      <c r="P607" s="17"/>
    </row>
    <row r="608" spans="2:16" x14ac:dyDescent="0.25">
      <c r="B608" s="7" t="str">
        <f>IF(ROWS($B$8:B608)&lt;=($B$2-$A$2),B607+1,"")</f>
        <v/>
      </c>
      <c r="C608" s="17"/>
      <c r="D608" s="16"/>
      <c r="E608" s="16"/>
      <c r="F608" s="32"/>
      <c r="G608" s="32"/>
      <c r="H608" s="17"/>
      <c r="I608" s="17"/>
      <c r="J608" s="17"/>
      <c r="K608" s="17"/>
      <c r="L608" s="17"/>
      <c r="M608" s="17"/>
      <c r="N608" s="17"/>
      <c r="O608" s="17"/>
      <c r="P608" s="17"/>
    </row>
    <row r="609" spans="2:16" x14ac:dyDescent="0.25">
      <c r="B609" s="7" t="str">
        <f>IF(ROWS($B$8:B609)&lt;=($B$2-$A$2),B608+1,"")</f>
        <v/>
      </c>
      <c r="C609" s="17"/>
      <c r="D609" s="16"/>
      <c r="E609" s="16"/>
      <c r="F609" s="32"/>
      <c r="G609" s="32"/>
      <c r="H609" s="17"/>
      <c r="I609" s="17"/>
      <c r="J609" s="17"/>
      <c r="K609" s="17"/>
      <c r="L609" s="17"/>
      <c r="M609" s="17"/>
      <c r="N609" s="17"/>
      <c r="O609" s="17"/>
      <c r="P609" s="17"/>
    </row>
    <row r="610" spans="2:16" x14ac:dyDescent="0.25">
      <c r="B610" s="7" t="str">
        <f>IF(ROWS($B$8:B610)&lt;=($B$2-$A$2),B609+1,"")</f>
        <v/>
      </c>
      <c r="C610" s="17"/>
      <c r="D610" s="16"/>
      <c r="E610" s="16"/>
      <c r="F610" s="32"/>
      <c r="G610" s="32"/>
      <c r="H610" s="17"/>
      <c r="I610" s="17"/>
      <c r="J610" s="17"/>
      <c r="K610" s="17"/>
      <c r="L610" s="17"/>
      <c r="M610" s="17"/>
      <c r="N610" s="17"/>
      <c r="O610" s="17"/>
      <c r="P610" s="17"/>
    </row>
    <row r="611" spans="2:16" x14ac:dyDescent="0.25">
      <c r="B611" s="7" t="str">
        <f>IF(ROWS($B$8:B611)&lt;=($B$2-$A$2),B610+1,"")</f>
        <v/>
      </c>
      <c r="C611" s="17"/>
      <c r="D611" s="16"/>
      <c r="E611" s="16"/>
      <c r="F611" s="32"/>
      <c r="G611" s="32"/>
      <c r="H611" s="17"/>
      <c r="I611" s="17"/>
      <c r="J611" s="17"/>
      <c r="K611" s="17"/>
      <c r="L611" s="17"/>
      <c r="M611" s="17"/>
      <c r="N611" s="17"/>
      <c r="O611" s="17"/>
      <c r="P611" s="17"/>
    </row>
    <row r="612" spans="2:16" x14ac:dyDescent="0.25">
      <c r="B612" s="7" t="str">
        <f>IF(ROWS($B$8:B612)&lt;=($B$2-$A$2),B611+1,"")</f>
        <v/>
      </c>
      <c r="C612" s="17"/>
      <c r="D612" s="16"/>
      <c r="E612" s="16"/>
      <c r="F612" s="32"/>
      <c r="G612" s="32"/>
      <c r="H612" s="17"/>
      <c r="I612" s="17"/>
      <c r="J612" s="17"/>
      <c r="K612" s="17"/>
      <c r="L612" s="17"/>
      <c r="M612" s="17"/>
      <c r="N612" s="17"/>
      <c r="O612" s="17"/>
      <c r="P612" s="17"/>
    </row>
    <row r="613" spans="2:16" x14ac:dyDescent="0.25">
      <c r="B613" s="7" t="str">
        <f>IF(ROWS($B$8:B613)&lt;=($B$2-$A$2),B612+1,"")</f>
        <v/>
      </c>
      <c r="C613" s="17"/>
      <c r="D613" s="16"/>
      <c r="E613" s="16"/>
      <c r="F613" s="32"/>
      <c r="G613" s="32"/>
      <c r="H613" s="17"/>
      <c r="I613" s="17"/>
      <c r="J613" s="17"/>
      <c r="K613" s="17"/>
      <c r="L613" s="17"/>
      <c r="M613" s="17"/>
      <c r="N613" s="17"/>
      <c r="O613" s="17"/>
      <c r="P613" s="17"/>
    </row>
    <row r="614" spans="2:16" x14ac:dyDescent="0.25">
      <c r="B614" s="7" t="str">
        <f>IF(ROWS($B$8:B614)&lt;=($B$2-$A$2),B613+1,"")</f>
        <v/>
      </c>
      <c r="C614" s="17"/>
      <c r="D614" s="16"/>
      <c r="E614" s="16"/>
      <c r="F614" s="32"/>
      <c r="G614" s="32"/>
      <c r="H614" s="17"/>
      <c r="I614" s="17"/>
      <c r="J614" s="17"/>
      <c r="K614" s="17"/>
      <c r="L614" s="17"/>
      <c r="M614" s="17"/>
      <c r="N614" s="17"/>
      <c r="O614" s="17"/>
      <c r="P614" s="17"/>
    </row>
    <row r="615" spans="2:16" x14ac:dyDescent="0.25">
      <c r="B615" s="7" t="str">
        <f>IF(ROWS($B$8:B615)&lt;=($B$2-$A$2),B614+1,"")</f>
        <v/>
      </c>
      <c r="C615" s="17"/>
      <c r="D615" s="16"/>
      <c r="E615" s="16"/>
      <c r="F615" s="32"/>
      <c r="G615" s="32"/>
      <c r="H615" s="17"/>
      <c r="I615" s="17"/>
      <c r="J615" s="17"/>
      <c r="K615" s="17"/>
      <c r="L615" s="17"/>
      <c r="M615" s="17"/>
      <c r="N615" s="17"/>
      <c r="O615" s="17"/>
      <c r="P615" s="17"/>
    </row>
    <row r="616" spans="2:16" x14ac:dyDescent="0.25">
      <c r="B616" s="7" t="str">
        <f>IF(ROWS($B$8:B616)&lt;=($B$2-$A$2),B615+1,"")</f>
        <v/>
      </c>
      <c r="C616" s="17"/>
      <c r="D616" s="16"/>
      <c r="E616" s="16"/>
      <c r="F616" s="32"/>
      <c r="G616" s="32"/>
      <c r="H616" s="17"/>
      <c r="I616" s="17"/>
      <c r="J616" s="17"/>
      <c r="K616" s="17"/>
      <c r="L616" s="17"/>
      <c r="M616" s="17"/>
      <c r="N616" s="17"/>
      <c r="O616" s="17"/>
      <c r="P616" s="17"/>
    </row>
    <row r="617" spans="2:16" x14ac:dyDescent="0.25">
      <c r="B617" s="7" t="str">
        <f>IF(ROWS($B$8:B617)&lt;=($B$2-$A$2),B616+1,"")</f>
        <v/>
      </c>
      <c r="C617" s="17"/>
      <c r="D617" s="16"/>
      <c r="E617" s="16"/>
      <c r="F617" s="32"/>
      <c r="G617" s="32"/>
      <c r="H617" s="17"/>
      <c r="I617" s="17"/>
      <c r="J617" s="17"/>
      <c r="K617" s="17"/>
      <c r="L617" s="17"/>
      <c r="M617" s="17"/>
      <c r="N617" s="17"/>
      <c r="O617" s="17"/>
      <c r="P617" s="17"/>
    </row>
    <row r="618" spans="2:16" x14ac:dyDescent="0.25">
      <c r="B618" s="7" t="str">
        <f>IF(ROWS($B$8:B618)&lt;=($B$2-$A$2),B617+1,"")</f>
        <v/>
      </c>
      <c r="C618" s="17"/>
      <c r="D618" s="16"/>
      <c r="E618" s="16"/>
      <c r="F618" s="32"/>
      <c r="G618" s="32"/>
      <c r="H618" s="17"/>
      <c r="I618" s="17"/>
      <c r="J618" s="17"/>
      <c r="K618" s="17"/>
      <c r="L618" s="17"/>
      <c r="M618" s="17"/>
      <c r="N618" s="17"/>
      <c r="O618" s="17"/>
      <c r="P618" s="17"/>
    </row>
    <row r="619" spans="2:16" x14ac:dyDescent="0.25">
      <c r="B619" s="7" t="str">
        <f>IF(ROWS($B$8:B619)&lt;=($B$2-$A$2),B618+1,"")</f>
        <v/>
      </c>
      <c r="C619" s="17"/>
      <c r="D619" s="16"/>
      <c r="E619" s="16"/>
      <c r="F619" s="32"/>
      <c r="G619" s="32"/>
      <c r="H619" s="17"/>
      <c r="I619" s="17"/>
      <c r="J619" s="17"/>
      <c r="K619" s="17"/>
      <c r="L619" s="17"/>
      <c r="M619" s="17"/>
      <c r="N619" s="17"/>
      <c r="O619" s="17"/>
      <c r="P619" s="17"/>
    </row>
    <row r="620" spans="2:16" x14ac:dyDescent="0.25">
      <c r="B620" s="7" t="str">
        <f>IF(ROWS($B$8:B620)&lt;=($B$2-$A$2),B619+1,"")</f>
        <v/>
      </c>
      <c r="C620" s="17"/>
      <c r="D620" s="16"/>
      <c r="E620" s="16"/>
      <c r="F620" s="32"/>
      <c r="G620" s="32"/>
      <c r="H620" s="17"/>
      <c r="I620" s="17"/>
      <c r="J620" s="17"/>
      <c r="K620" s="17"/>
      <c r="L620" s="17"/>
      <c r="M620" s="17"/>
      <c r="N620" s="17"/>
      <c r="O620" s="17"/>
      <c r="P620" s="17"/>
    </row>
    <row r="621" spans="2:16" x14ac:dyDescent="0.25">
      <c r="B621" s="7" t="str">
        <f>IF(ROWS($B$8:B621)&lt;=($B$2-$A$2),B620+1,"")</f>
        <v/>
      </c>
      <c r="C621" s="17"/>
      <c r="D621" s="16"/>
      <c r="E621" s="16"/>
      <c r="F621" s="32"/>
      <c r="G621" s="32"/>
      <c r="H621" s="17"/>
      <c r="I621" s="17"/>
      <c r="J621" s="17"/>
      <c r="K621" s="17"/>
      <c r="L621" s="17"/>
      <c r="M621" s="17"/>
      <c r="N621" s="17"/>
      <c r="O621" s="17"/>
      <c r="P621" s="17"/>
    </row>
    <row r="622" spans="2:16" x14ac:dyDescent="0.25">
      <c r="B622" s="7" t="str">
        <f>IF(ROWS($B$8:B622)&lt;=($B$2-$A$2),B621+1,"")</f>
        <v/>
      </c>
      <c r="C622" s="17"/>
      <c r="D622" s="16"/>
      <c r="E622" s="16"/>
      <c r="F622" s="32"/>
      <c r="G622" s="32"/>
      <c r="H622" s="17"/>
      <c r="I622" s="17"/>
      <c r="J622" s="17"/>
      <c r="K622" s="17"/>
      <c r="L622" s="17"/>
      <c r="M622" s="17"/>
      <c r="N622" s="17"/>
      <c r="O622" s="17"/>
      <c r="P622" s="17"/>
    </row>
    <row r="623" spans="2:16" x14ac:dyDescent="0.25">
      <c r="B623" s="7" t="str">
        <f>IF(ROWS($B$8:B623)&lt;=($B$2-$A$2),B622+1,"")</f>
        <v/>
      </c>
      <c r="C623" s="17"/>
      <c r="D623" s="16"/>
      <c r="E623" s="16"/>
      <c r="F623" s="32"/>
      <c r="G623" s="32"/>
      <c r="H623" s="17"/>
      <c r="I623" s="17"/>
      <c r="J623" s="17"/>
      <c r="K623" s="17"/>
      <c r="L623" s="17"/>
      <c r="M623" s="17"/>
      <c r="N623" s="17"/>
      <c r="O623" s="17"/>
      <c r="P623" s="17"/>
    </row>
    <row r="624" spans="2:16" x14ac:dyDescent="0.25">
      <c r="B624" s="7" t="str">
        <f>IF(ROWS($B$8:B624)&lt;=($B$2-$A$2),B623+1,"")</f>
        <v/>
      </c>
      <c r="C624" s="17"/>
      <c r="D624" s="16"/>
      <c r="E624" s="16"/>
      <c r="F624" s="32"/>
      <c r="G624" s="32"/>
      <c r="H624" s="17"/>
      <c r="I624" s="17"/>
      <c r="J624" s="17"/>
      <c r="K624" s="17"/>
      <c r="L624" s="17"/>
      <c r="M624" s="17"/>
      <c r="N624" s="17"/>
      <c r="O624" s="17"/>
      <c r="P624" s="17"/>
    </row>
    <row r="625" spans="2:16" x14ac:dyDescent="0.25">
      <c r="B625" s="7" t="str">
        <f>IF(ROWS($B$8:B625)&lt;=($B$2-$A$2),B624+1,"")</f>
        <v/>
      </c>
      <c r="C625" s="17"/>
      <c r="D625" s="16"/>
      <c r="E625" s="16"/>
      <c r="F625" s="32"/>
      <c r="G625" s="32"/>
      <c r="H625" s="17"/>
      <c r="I625" s="17"/>
      <c r="J625" s="17"/>
      <c r="K625" s="17"/>
      <c r="L625" s="17"/>
      <c r="M625" s="17"/>
      <c r="N625" s="17"/>
      <c r="O625" s="17"/>
      <c r="P625" s="17"/>
    </row>
    <row r="626" spans="2:16" x14ac:dyDescent="0.25">
      <c r="B626" s="7" t="str">
        <f>IF(ROWS($B$8:B626)&lt;=($B$2-$A$2),B625+1,"")</f>
        <v/>
      </c>
      <c r="C626" s="17"/>
      <c r="D626" s="16"/>
      <c r="E626" s="16"/>
      <c r="F626" s="32"/>
      <c r="G626" s="32"/>
      <c r="H626" s="17"/>
      <c r="I626" s="17"/>
      <c r="J626" s="17"/>
      <c r="K626" s="17"/>
      <c r="L626" s="17"/>
      <c r="M626" s="17"/>
      <c r="N626" s="17"/>
      <c r="O626" s="17"/>
      <c r="P626" s="17"/>
    </row>
    <row r="627" spans="2:16" x14ac:dyDescent="0.25">
      <c r="B627" s="7" t="str">
        <f>IF(ROWS($B$8:B627)&lt;=($B$2-$A$2),B626+1,"")</f>
        <v/>
      </c>
      <c r="C627" s="17"/>
      <c r="D627" s="16"/>
      <c r="E627" s="16"/>
      <c r="F627" s="32"/>
      <c r="G627" s="32"/>
      <c r="H627" s="17"/>
      <c r="I627" s="17"/>
      <c r="J627" s="17"/>
      <c r="K627" s="17"/>
      <c r="L627" s="17"/>
      <c r="M627" s="17"/>
      <c r="N627" s="17"/>
      <c r="O627" s="17"/>
      <c r="P627" s="17"/>
    </row>
    <row r="628" spans="2:16" x14ac:dyDescent="0.25">
      <c r="B628" s="7" t="str">
        <f>IF(ROWS($B$8:B628)&lt;=($B$2-$A$2),B627+1,"")</f>
        <v/>
      </c>
      <c r="C628" s="17"/>
      <c r="D628" s="16"/>
      <c r="E628" s="16"/>
      <c r="F628" s="32"/>
      <c r="G628" s="32"/>
      <c r="H628" s="17"/>
      <c r="I628" s="17"/>
      <c r="J628" s="17"/>
      <c r="K628" s="17"/>
      <c r="L628" s="17"/>
      <c r="M628" s="17"/>
      <c r="N628" s="17"/>
      <c r="O628" s="17"/>
      <c r="P628" s="17"/>
    </row>
    <row r="629" spans="2:16" x14ac:dyDescent="0.25">
      <c r="B629" s="7" t="str">
        <f>IF(ROWS($B$8:B629)&lt;=($B$2-$A$2),B628+1,"")</f>
        <v/>
      </c>
      <c r="C629" s="17"/>
      <c r="D629" s="16"/>
      <c r="E629" s="16"/>
      <c r="F629" s="32"/>
      <c r="G629" s="32"/>
      <c r="H629" s="17"/>
      <c r="I629" s="17"/>
      <c r="J629" s="17"/>
      <c r="K629" s="17"/>
      <c r="L629" s="17"/>
      <c r="M629" s="17"/>
      <c r="N629" s="17"/>
      <c r="O629" s="17"/>
      <c r="P629" s="17"/>
    </row>
    <row r="630" spans="2:16" x14ac:dyDescent="0.25">
      <c r="B630" s="7" t="str">
        <f>IF(ROWS($B$8:B630)&lt;=($B$2-$A$2),B629+1,"")</f>
        <v/>
      </c>
      <c r="C630" s="17"/>
      <c r="D630" s="16"/>
      <c r="E630" s="16"/>
      <c r="F630" s="32"/>
      <c r="G630" s="32"/>
      <c r="H630" s="17"/>
      <c r="I630" s="17"/>
      <c r="J630" s="17"/>
      <c r="K630" s="17"/>
      <c r="L630" s="17"/>
      <c r="M630" s="17"/>
      <c r="N630" s="17"/>
      <c r="O630" s="17"/>
      <c r="P630" s="17"/>
    </row>
    <row r="631" spans="2:16" x14ac:dyDescent="0.25">
      <c r="B631" s="7" t="str">
        <f>IF(ROWS($B$8:B631)&lt;=($B$2-$A$2),B630+1,"")</f>
        <v/>
      </c>
      <c r="C631" s="17"/>
      <c r="D631" s="16"/>
      <c r="E631" s="16"/>
      <c r="F631" s="32"/>
      <c r="G631" s="32"/>
      <c r="H631" s="17"/>
      <c r="I631" s="17"/>
      <c r="J631" s="17"/>
      <c r="K631" s="17"/>
      <c r="L631" s="17"/>
      <c r="M631" s="17"/>
      <c r="N631" s="17"/>
      <c r="O631" s="17"/>
      <c r="P631" s="17"/>
    </row>
    <row r="632" spans="2:16" x14ac:dyDescent="0.25">
      <c r="B632" s="7" t="str">
        <f>IF(ROWS($B$8:B632)&lt;=($B$2-$A$2),B631+1,"")</f>
        <v/>
      </c>
      <c r="C632" s="17"/>
      <c r="D632" s="16"/>
      <c r="E632" s="16"/>
      <c r="F632" s="32"/>
      <c r="G632" s="32"/>
      <c r="H632" s="17"/>
      <c r="I632" s="17"/>
      <c r="J632" s="17"/>
      <c r="K632" s="17"/>
      <c r="L632" s="17"/>
      <c r="M632" s="17"/>
      <c r="N632" s="17"/>
      <c r="O632" s="17"/>
      <c r="P632" s="17"/>
    </row>
    <row r="633" spans="2:16" x14ac:dyDescent="0.25">
      <c r="B633" s="7" t="str">
        <f>IF(ROWS($B$8:B633)&lt;=($B$2-$A$2),B632+1,"")</f>
        <v/>
      </c>
      <c r="C633" s="17"/>
      <c r="D633" s="16"/>
      <c r="E633" s="16"/>
      <c r="F633" s="32"/>
      <c r="G633" s="32"/>
      <c r="H633" s="17"/>
      <c r="I633" s="17"/>
      <c r="J633" s="17"/>
      <c r="K633" s="17"/>
      <c r="L633" s="17"/>
      <c r="M633" s="17"/>
      <c r="N633" s="17"/>
      <c r="O633" s="17"/>
      <c r="P633" s="17"/>
    </row>
    <row r="634" spans="2:16" x14ac:dyDescent="0.25">
      <c r="B634" s="7" t="str">
        <f>IF(ROWS($B$8:B634)&lt;=($B$2-$A$2),B633+1,"")</f>
        <v/>
      </c>
      <c r="C634" s="17"/>
      <c r="D634" s="16"/>
      <c r="E634" s="16"/>
      <c r="F634" s="32"/>
      <c r="G634" s="32"/>
      <c r="H634" s="17"/>
      <c r="I634" s="17"/>
      <c r="J634" s="17"/>
      <c r="K634" s="17"/>
      <c r="L634" s="17"/>
      <c r="M634" s="17"/>
      <c r="N634" s="17"/>
      <c r="O634" s="17"/>
      <c r="P634" s="17"/>
    </row>
    <row r="635" spans="2:16" x14ac:dyDescent="0.25">
      <c r="B635" s="7" t="str">
        <f>IF(ROWS($B$8:B635)&lt;=($B$2-$A$2),B634+1,"")</f>
        <v/>
      </c>
      <c r="C635" s="17"/>
      <c r="D635" s="16"/>
      <c r="E635" s="16"/>
      <c r="F635" s="32"/>
      <c r="G635" s="32"/>
      <c r="H635" s="17"/>
      <c r="I635" s="17"/>
      <c r="J635" s="17"/>
      <c r="K635" s="17"/>
      <c r="L635" s="17"/>
      <c r="M635" s="17"/>
      <c r="N635" s="17"/>
      <c r="O635" s="17"/>
      <c r="P635" s="17"/>
    </row>
    <row r="636" spans="2:16" x14ac:dyDescent="0.25">
      <c r="B636" s="7" t="str">
        <f>IF(ROWS($B$8:B636)&lt;=($B$2-$A$2),B635+1,"")</f>
        <v/>
      </c>
      <c r="C636" s="17"/>
      <c r="D636" s="16"/>
      <c r="E636" s="16"/>
      <c r="F636" s="32"/>
      <c r="G636" s="32"/>
      <c r="H636" s="17"/>
      <c r="I636" s="17"/>
      <c r="J636" s="17"/>
      <c r="K636" s="17"/>
      <c r="L636" s="17"/>
      <c r="M636" s="17"/>
      <c r="N636" s="17"/>
      <c r="O636" s="17"/>
      <c r="P636" s="17"/>
    </row>
    <row r="637" spans="2:16" x14ac:dyDescent="0.25">
      <c r="B637" s="7" t="str">
        <f>IF(ROWS($B$8:B637)&lt;=($B$2-$A$2),B636+1,"")</f>
        <v/>
      </c>
      <c r="C637" s="17"/>
      <c r="D637" s="16"/>
      <c r="E637" s="16"/>
      <c r="F637" s="32"/>
      <c r="G637" s="32"/>
      <c r="H637" s="17"/>
      <c r="I637" s="17"/>
      <c r="J637" s="17"/>
      <c r="K637" s="17"/>
      <c r="L637" s="17"/>
      <c r="M637" s="17"/>
      <c r="N637" s="17"/>
      <c r="O637" s="17"/>
      <c r="P637" s="17"/>
    </row>
    <row r="638" spans="2:16" x14ac:dyDescent="0.25">
      <c r="B638" s="7" t="str">
        <f>IF(ROWS($B$8:B638)&lt;=($B$2-$A$2),B637+1,"")</f>
        <v/>
      </c>
      <c r="C638" s="17"/>
      <c r="D638" s="16"/>
      <c r="E638" s="16"/>
      <c r="F638" s="32"/>
      <c r="G638" s="32"/>
      <c r="H638" s="17"/>
      <c r="I638" s="17"/>
      <c r="J638" s="17"/>
      <c r="K638" s="17"/>
      <c r="L638" s="17"/>
      <c r="M638" s="17"/>
      <c r="N638" s="17"/>
      <c r="O638" s="17"/>
      <c r="P638" s="17"/>
    </row>
    <row r="639" spans="2:16" x14ac:dyDescent="0.25">
      <c r="B639" s="7" t="str">
        <f>IF(ROWS($B$8:B639)&lt;=($B$2-$A$2),B638+1,"")</f>
        <v/>
      </c>
      <c r="C639" s="17"/>
      <c r="D639" s="16"/>
      <c r="E639" s="16"/>
      <c r="F639" s="32"/>
      <c r="G639" s="32"/>
      <c r="H639" s="17"/>
      <c r="I639" s="17"/>
      <c r="J639" s="17"/>
      <c r="K639" s="17"/>
      <c r="L639" s="17"/>
      <c r="M639" s="17"/>
      <c r="N639" s="17"/>
      <c r="O639" s="17"/>
      <c r="P639" s="17"/>
    </row>
    <row r="640" spans="2:16" x14ac:dyDescent="0.25">
      <c r="B640" s="7" t="str">
        <f>IF(ROWS($B$8:B640)&lt;=($B$2-$A$2),B639+1,"")</f>
        <v/>
      </c>
      <c r="C640" s="17"/>
      <c r="D640" s="16"/>
      <c r="E640" s="16"/>
      <c r="F640" s="32"/>
      <c r="G640" s="32"/>
      <c r="H640" s="17"/>
      <c r="I640" s="17"/>
      <c r="J640" s="17"/>
      <c r="K640" s="17"/>
      <c r="L640" s="17"/>
      <c r="M640" s="17"/>
      <c r="N640" s="17"/>
      <c r="O640" s="17"/>
      <c r="P640" s="17"/>
    </row>
    <row r="641" spans="2:16" x14ac:dyDescent="0.25">
      <c r="B641" s="7" t="str">
        <f>IF(ROWS($B$8:B641)&lt;=($B$2-$A$2),B640+1,"")</f>
        <v/>
      </c>
      <c r="C641" s="17"/>
      <c r="D641" s="16"/>
      <c r="E641" s="16"/>
      <c r="F641" s="32"/>
      <c r="G641" s="32"/>
      <c r="H641" s="17"/>
      <c r="I641" s="17"/>
      <c r="J641" s="17"/>
      <c r="K641" s="17"/>
      <c r="L641" s="17"/>
      <c r="M641" s="17"/>
      <c r="N641" s="17"/>
      <c r="O641" s="17"/>
      <c r="P641" s="17"/>
    </row>
    <row r="642" spans="2:16" x14ac:dyDescent="0.25">
      <c r="B642" s="7" t="str">
        <f>IF(ROWS($B$8:B642)&lt;=($B$2-$A$2),B641+1,"")</f>
        <v/>
      </c>
      <c r="C642" s="17"/>
      <c r="D642" s="16"/>
      <c r="E642" s="16"/>
      <c r="F642" s="32"/>
      <c r="G642" s="32"/>
      <c r="H642" s="17"/>
      <c r="I642" s="17"/>
      <c r="J642" s="17"/>
      <c r="K642" s="17"/>
      <c r="L642" s="17"/>
      <c r="M642" s="17"/>
      <c r="N642" s="17"/>
      <c r="O642" s="17"/>
      <c r="P642" s="17"/>
    </row>
    <row r="643" spans="2:16" x14ac:dyDescent="0.25">
      <c r="B643" s="7" t="str">
        <f>IF(ROWS($B$8:B643)&lt;=($B$2-$A$2),B642+1,"")</f>
        <v/>
      </c>
      <c r="C643" s="17"/>
      <c r="D643" s="16"/>
      <c r="E643" s="16"/>
      <c r="F643" s="32"/>
      <c r="G643" s="32"/>
      <c r="H643" s="17"/>
      <c r="I643" s="17"/>
      <c r="J643" s="17"/>
      <c r="K643" s="17"/>
      <c r="L643" s="17"/>
      <c r="M643" s="17"/>
      <c r="N643" s="17"/>
      <c r="O643" s="17"/>
      <c r="P643" s="17"/>
    </row>
    <row r="644" spans="2:16" x14ac:dyDescent="0.25">
      <c r="B644" s="7" t="str">
        <f>IF(ROWS($B$8:B644)&lt;=($B$2-$A$2),B643+1,"")</f>
        <v/>
      </c>
      <c r="C644" s="17"/>
      <c r="D644" s="16"/>
      <c r="E644" s="16"/>
      <c r="F644" s="32"/>
      <c r="G644" s="32"/>
      <c r="H644" s="17"/>
      <c r="I644" s="17"/>
      <c r="J644" s="17"/>
      <c r="K644" s="17"/>
      <c r="L644" s="17"/>
      <c r="M644" s="17"/>
      <c r="N644" s="17"/>
      <c r="O644" s="17"/>
      <c r="P644" s="17"/>
    </row>
    <row r="645" spans="2:16" x14ac:dyDescent="0.25">
      <c r="B645" s="7" t="str">
        <f>IF(ROWS($B$8:B645)&lt;=($B$2-$A$2),B644+1,"")</f>
        <v/>
      </c>
      <c r="C645" s="17"/>
      <c r="D645" s="16"/>
      <c r="E645" s="16"/>
      <c r="F645" s="32"/>
      <c r="G645" s="32"/>
      <c r="H645" s="17"/>
      <c r="I645" s="17"/>
      <c r="J645" s="17"/>
      <c r="K645" s="17"/>
      <c r="L645" s="17"/>
      <c r="M645" s="17"/>
      <c r="N645" s="17"/>
      <c r="O645" s="17"/>
      <c r="P645" s="17"/>
    </row>
    <row r="646" spans="2:16" x14ac:dyDescent="0.25">
      <c r="B646" s="7" t="str">
        <f>IF(ROWS($B$8:B646)&lt;=($B$2-$A$2),B645+1,"")</f>
        <v/>
      </c>
      <c r="C646" s="17"/>
      <c r="D646" s="16"/>
      <c r="E646" s="16"/>
      <c r="F646" s="32"/>
      <c r="G646" s="32"/>
      <c r="H646" s="17"/>
      <c r="I646" s="17"/>
      <c r="J646" s="17"/>
      <c r="K646" s="17"/>
      <c r="L646" s="17"/>
      <c r="M646" s="17"/>
      <c r="N646" s="17"/>
      <c r="O646" s="17"/>
      <c r="P646" s="17"/>
    </row>
    <row r="647" spans="2:16" x14ac:dyDescent="0.25">
      <c r="B647" s="7" t="str">
        <f>IF(ROWS($B$8:B647)&lt;=($B$2-$A$2),B646+1,"")</f>
        <v/>
      </c>
      <c r="C647" s="17"/>
      <c r="D647" s="16"/>
      <c r="E647" s="16"/>
      <c r="F647" s="32"/>
      <c r="G647" s="32"/>
      <c r="H647" s="17"/>
      <c r="I647" s="17"/>
      <c r="J647" s="17"/>
      <c r="K647" s="17"/>
      <c r="L647" s="17"/>
      <c r="M647" s="17"/>
      <c r="N647" s="17"/>
      <c r="O647" s="17"/>
      <c r="P647" s="17"/>
    </row>
    <row r="648" spans="2:16" x14ac:dyDescent="0.25">
      <c r="B648" s="7" t="str">
        <f>IF(ROWS($B$8:B648)&lt;=($B$2-$A$2),B647+1,"")</f>
        <v/>
      </c>
      <c r="C648" s="17"/>
      <c r="D648" s="16"/>
      <c r="E648" s="16"/>
      <c r="F648" s="32"/>
      <c r="G648" s="32"/>
      <c r="H648" s="17"/>
      <c r="I648" s="17"/>
      <c r="J648" s="17"/>
      <c r="K648" s="17"/>
      <c r="L648" s="17"/>
      <c r="M648" s="17"/>
      <c r="N648" s="17"/>
      <c r="O648" s="17"/>
      <c r="P648" s="17"/>
    </row>
    <row r="649" spans="2:16" x14ac:dyDescent="0.25">
      <c r="B649" s="7" t="str">
        <f>IF(ROWS($B$8:B649)&lt;=($B$2-$A$2),B648+1,"")</f>
        <v/>
      </c>
      <c r="C649" s="17"/>
      <c r="D649" s="16"/>
      <c r="E649" s="16"/>
      <c r="F649" s="32"/>
      <c r="G649" s="32"/>
      <c r="H649" s="17"/>
      <c r="I649" s="17"/>
      <c r="J649" s="17"/>
      <c r="K649" s="17"/>
      <c r="L649" s="17"/>
      <c r="M649" s="17"/>
      <c r="N649" s="17"/>
      <c r="O649" s="17"/>
      <c r="P649" s="17"/>
    </row>
    <row r="650" spans="2:16" x14ac:dyDescent="0.25">
      <c r="B650" s="7" t="str">
        <f>IF(ROWS($B$8:B650)&lt;=($B$2-$A$2),B649+1,"")</f>
        <v/>
      </c>
      <c r="C650" s="17"/>
      <c r="D650" s="16"/>
      <c r="E650" s="16"/>
      <c r="F650" s="32"/>
      <c r="G650" s="32"/>
      <c r="H650" s="17"/>
      <c r="I650" s="17"/>
      <c r="J650" s="17"/>
      <c r="K650" s="17"/>
      <c r="L650" s="17"/>
      <c r="M650" s="17"/>
      <c r="N650" s="17"/>
      <c r="O650" s="17"/>
      <c r="P650" s="17"/>
    </row>
    <row r="651" spans="2:16" x14ac:dyDescent="0.25">
      <c r="B651" s="7" t="str">
        <f>IF(ROWS($B$8:B651)&lt;=($B$2-$A$2),B650+1,"")</f>
        <v/>
      </c>
      <c r="C651" s="17"/>
      <c r="D651" s="16"/>
      <c r="E651" s="16"/>
      <c r="F651" s="32"/>
      <c r="G651" s="32"/>
      <c r="H651" s="17"/>
      <c r="I651" s="17"/>
      <c r="J651" s="17"/>
      <c r="K651" s="17"/>
      <c r="L651" s="17"/>
      <c r="M651" s="17"/>
      <c r="N651" s="17"/>
      <c r="O651" s="17"/>
      <c r="P651" s="17"/>
    </row>
    <row r="652" spans="2:16" x14ac:dyDescent="0.25">
      <c r="B652" s="7" t="str">
        <f>IF(ROWS($B$8:B652)&lt;=($B$2-$A$2),B651+1,"")</f>
        <v/>
      </c>
      <c r="C652" s="17"/>
      <c r="D652" s="16"/>
      <c r="E652" s="16"/>
      <c r="F652" s="32"/>
      <c r="G652" s="32"/>
      <c r="H652" s="17"/>
      <c r="I652" s="17"/>
      <c r="J652" s="17"/>
      <c r="K652" s="17"/>
      <c r="L652" s="17"/>
      <c r="M652" s="17"/>
      <c r="N652" s="17"/>
      <c r="O652" s="17"/>
      <c r="P652" s="17"/>
    </row>
    <row r="653" spans="2:16" x14ac:dyDescent="0.25">
      <c r="B653" s="7" t="str">
        <f>IF(ROWS($B$8:B653)&lt;=($B$2-$A$2),B652+1,"")</f>
        <v/>
      </c>
      <c r="C653" s="17"/>
      <c r="D653" s="16"/>
      <c r="E653" s="16"/>
      <c r="F653" s="32"/>
      <c r="G653" s="32"/>
      <c r="H653" s="17"/>
      <c r="I653" s="17"/>
      <c r="J653" s="17"/>
      <c r="K653" s="17"/>
      <c r="L653" s="17"/>
      <c r="M653" s="17"/>
      <c r="N653" s="17"/>
      <c r="O653" s="17"/>
      <c r="P653" s="17"/>
    </row>
    <row r="654" spans="2:16" x14ac:dyDescent="0.25">
      <c r="B654" s="7" t="str">
        <f>IF(ROWS($B$8:B654)&lt;=($B$2-$A$2),B653+1,"")</f>
        <v/>
      </c>
      <c r="C654" s="17"/>
      <c r="D654" s="16"/>
      <c r="E654" s="16"/>
      <c r="F654" s="32"/>
      <c r="G654" s="32"/>
      <c r="H654" s="17"/>
      <c r="I654" s="17"/>
      <c r="J654" s="17"/>
      <c r="K654" s="17"/>
      <c r="L654" s="17"/>
      <c r="M654" s="17"/>
      <c r="N654" s="17"/>
      <c r="O654" s="17"/>
      <c r="P654" s="17"/>
    </row>
    <row r="655" spans="2:16" x14ac:dyDescent="0.25">
      <c r="B655" s="7" t="str">
        <f>IF(ROWS($B$8:B655)&lt;=($B$2-$A$2),B654+1,"")</f>
        <v/>
      </c>
      <c r="C655" s="17"/>
      <c r="D655" s="16"/>
      <c r="E655" s="16"/>
      <c r="F655" s="32"/>
      <c r="G655" s="32"/>
      <c r="H655" s="17"/>
      <c r="I655" s="17"/>
      <c r="J655" s="17"/>
      <c r="K655" s="17"/>
      <c r="L655" s="17"/>
      <c r="M655" s="17"/>
      <c r="N655" s="17"/>
      <c r="O655" s="17"/>
      <c r="P655" s="17"/>
    </row>
    <row r="656" spans="2:16" x14ac:dyDescent="0.25">
      <c r="B656" s="7" t="str">
        <f>IF(ROWS($B$8:B656)&lt;=($B$2-$A$2),B655+1,"")</f>
        <v/>
      </c>
      <c r="C656" s="17"/>
      <c r="D656" s="16"/>
      <c r="E656" s="16"/>
      <c r="F656" s="32"/>
      <c r="G656" s="32"/>
      <c r="H656" s="17"/>
      <c r="I656" s="17"/>
      <c r="J656" s="17"/>
      <c r="K656" s="17"/>
      <c r="L656" s="17"/>
      <c r="M656" s="17"/>
      <c r="N656" s="17"/>
      <c r="O656" s="17"/>
      <c r="P656" s="17"/>
    </row>
    <row r="657" spans="2:16" x14ac:dyDescent="0.25">
      <c r="B657" s="7" t="str">
        <f>IF(ROWS($B$8:B657)&lt;=($B$2-$A$2),B656+1,"")</f>
        <v/>
      </c>
      <c r="C657" s="17"/>
      <c r="D657" s="16"/>
      <c r="E657" s="16"/>
      <c r="F657" s="32"/>
      <c r="G657" s="32"/>
      <c r="H657" s="17"/>
      <c r="I657" s="17"/>
      <c r="J657" s="17"/>
      <c r="K657" s="17"/>
      <c r="L657" s="17"/>
      <c r="M657" s="17"/>
      <c r="N657" s="17"/>
      <c r="O657" s="17"/>
      <c r="P657" s="17"/>
    </row>
    <row r="658" spans="2:16" x14ac:dyDescent="0.25">
      <c r="B658" s="7" t="str">
        <f>IF(ROWS($B$8:B658)&lt;=($B$2-$A$2),B657+1,"")</f>
        <v/>
      </c>
      <c r="C658" s="17"/>
      <c r="D658" s="16"/>
      <c r="E658" s="16"/>
      <c r="F658" s="32"/>
      <c r="G658" s="32"/>
      <c r="H658" s="17"/>
      <c r="I658" s="17"/>
      <c r="J658" s="17"/>
      <c r="K658" s="17"/>
      <c r="L658" s="17"/>
      <c r="M658" s="17"/>
      <c r="N658" s="17"/>
      <c r="O658" s="17"/>
      <c r="P658" s="17"/>
    </row>
    <row r="659" spans="2:16" x14ac:dyDescent="0.25">
      <c r="B659" s="7" t="str">
        <f>IF(ROWS($B$8:B659)&lt;=($B$2-$A$2),B658+1,"")</f>
        <v/>
      </c>
      <c r="C659" s="17"/>
      <c r="D659" s="16"/>
      <c r="E659" s="16"/>
      <c r="F659" s="32"/>
      <c r="G659" s="32"/>
      <c r="H659" s="17"/>
      <c r="I659" s="17"/>
      <c r="J659" s="17"/>
      <c r="K659" s="17"/>
      <c r="L659" s="17"/>
      <c r="M659" s="17"/>
      <c r="N659" s="17"/>
      <c r="O659" s="17"/>
      <c r="P659" s="17"/>
    </row>
    <row r="660" spans="2:16" x14ac:dyDescent="0.25">
      <c r="B660" s="7" t="str">
        <f>IF(ROWS($B$8:B660)&lt;=($B$2-$A$2),B659+1,"")</f>
        <v/>
      </c>
      <c r="C660" s="17"/>
      <c r="D660" s="16"/>
      <c r="E660" s="16"/>
      <c r="F660" s="32"/>
      <c r="G660" s="32"/>
      <c r="H660" s="17"/>
      <c r="I660" s="17"/>
      <c r="J660" s="17"/>
      <c r="K660" s="17"/>
      <c r="L660" s="17"/>
      <c r="M660" s="17"/>
      <c r="N660" s="17"/>
      <c r="O660" s="17"/>
      <c r="P660" s="17"/>
    </row>
    <row r="661" spans="2:16" x14ac:dyDescent="0.25">
      <c r="B661" s="7" t="str">
        <f>IF(ROWS($B$8:B661)&lt;=($B$2-$A$2),B660+1,"")</f>
        <v/>
      </c>
      <c r="C661" s="17"/>
      <c r="D661" s="16"/>
      <c r="E661" s="16"/>
      <c r="F661" s="32"/>
      <c r="G661" s="32"/>
      <c r="H661" s="17"/>
      <c r="I661" s="17"/>
      <c r="J661" s="17"/>
      <c r="K661" s="17"/>
      <c r="L661" s="17"/>
      <c r="M661" s="17"/>
      <c r="N661" s="17"/>
      <c r="O661" s="17"/>
      <c r="P661" s="17"/>
    </row>
    <row r="662" spans="2:16" x14ac:dyDescent="0.25">
      <c r="B662" s="7" t="str">
        <f>IF(ROWS($B$8:B662)&lt;=($B$2-$A$2),B661+1,"")</f>
        <v/>
      </c>
      <c r="C662" s="17"/>
      <c r="D662" s="16"/>
      <c r="E662" s="16"/>
      <c r="F662" s="32"/>
      <c r="G662" s="32"/>
      <c r="H662" s="17"/>
      <c r="I662" s="17"/>
      <c r="J662" s="17"/>
      <c r="K662" s="17"/>
      <c r="L662" s="17"/>
      <c r="M662" s="17"/>
      <c r="N662" s="17"/>
      <c r="O662" s="17"/>
      <c r="P662" s="17"/>
    </row>
    <row r="663" spans="2:16" x14ac:dyDescent="0.25">
      <c r="B663" s="7" t="str">
        <f>IF(ROWS($B$8:B663)&lt;=($B$2-$A$2),B662+1,"")</f>
        <v/>
      </c>
      <c r="C663" s="17"/>
      <c r="D663" s="16"/>
      <c r="E663" s="16"/>
      <c r="F663" s="32"/>
      <c r="G663" s="32"/>
      <c r="H663" s="17"/>
      <c r="I663" s="17"/>
      <c r="J663" s="17"/>
      <c r="K663" s="17"/>
      <c r="L663" s="17"/>
      <c r="M663" s="17"/>
      <c r="N663" s="17"/>
      <c r="O663" s="17"/>
      <c r="P663" s="17"/>
    </row>
    <row r="664" spans="2:16" x14ac:dyDescent="0.25">
      <c r="B664" s="7" t="str">
        <f>IF(ROWS($B$8:B664)&lt;=($B$2-$A$2),B663+1,"")</f>
        <v/>
      </c>
      <c r="C664" s="17"/>
      <c r="D664" s="16"/>
      <c r="E664" s="16"/>
      <c r="F664" s="32"/>
      <c r="G664" s="32"/>
      <c r="H664" s="17"/>
      <c r="I664" s="17"/>
      <c r="J664" s="17"/>
      <c r="K664" s="17"/>
      <c r="L664" s="17"/>
      <c r="M664" s="17"/>
      <c r="N664" s="17"/>
      <c r="O664" s="17"/>
      <c r="P664" s="17"/>
    </row>
    <row r="665" spans="2:16" x14ac:dyDescent="0.25">
      <c r="B665" s="7" t="str">
        <f>IF(ROWS($B$8:B665)&lt;=($B$2-$A$2),B664+1,"")</f>
        <v/>
      </c>
      <c r="C665" s="17"/>
      <c r="D665" s="16"/>
      <c r="E665" s="16"/>
      <c r="F665" s="32"/>
      <c r="G665" s="32"/>
      <c r="H665" s="17"/>
      <c r="I665" s="17"/>
      <c r="J665" s="17"/>
      <c r="K665" s="17"/>
      <c r="L665" s="17"/>
      <c r="M665" s="17"/>
      <c r="N665" s="17"/>
      <c r="O665" s="17"/>
      <c r="P665" s="17"/>
    </row>
    <row r="666" spans="2:16" x14ac:dyDescent="0.25">
      <c r="B666" s="7" t="str">
        <f>IF(ROWS($B$8:B666)&lt;=($B$2-$A$2),B665+1,"")</f>
        <v/>
      </c>
      <c r="C666" s="17"/>
      <c r="D666" s="16"/>
      <c r="E666" s="16"/>
      <c r="F666" s="32"/>
      <c r="G666" s="32"/>
      <c r="H666" s="17"/>
      <c r="I666" s="17"/>
      <c r="J666" s="17"/>
      <c r="K666" s="17"/>
      <c r="L666" s="17"/>
      <c r="M666" s="17"/>
      <c r="N666" s="17"/>
      <c r="O666" s="17"/>
      <c r="P666" s="17"/>
    </row>
    <row r="667" spans="2:16" x14ac:dyDescent="0.25">
      <c r="B667" s="7" t="str">
        <f>IF(ROWS($B$8:B667)&lt;=($B$2-$A$2),B666+1,"")</f>
        <v/>
      </c>
      <c r="C667" s="17"/>
      <c r="D667" s="16"/>
      <c r="E667" s="16"/>
      <c r="F667" s="32"/>
      <c r="G667" s="32"/>
      <c r="H667" s="17"/>
      <c r="I667" s="17"/>
      <c r="J667" s="17"/>
      <c r="K667" s="17"/>
      <c r="L667" s="17"/>
      <c r="M667" s="17"/>
      <c r="N667" s="17"/>
      <c r="O667" s="17"/>
      <c r="P667" s="17"/>
    </row>
    <row r="668" spans="2:16" x14ac:dyDescent="0.25">
      <c r="B668" s="7" t="str">
        <f>IF(ROWS($B$8:B668)&lt;=($B$2-$A$2),B667+1,"")</f>
        <v/>
      </c>
      <c r="C668" s="17"/>
      <c r="D668" s="16"/>
      <c r="E668" s="16"/>
      <c r="F668" s="32"/>
      <c r="G668" s="32"/>
      <c r="H668" s="17"/>
      <c r="I668" s="17"/>
      <c r="J668" s="17"/>
      <c r="K668" s="17"/>
      <c r="L668" s="17"/>
      <c r="M668" s="17"/>
      <c r="N668" s="17"/>
      <c r="O668" s="17"/>
      <c r="P668" s="17"/>
    </row>
    <row r="669" spans="2:16" x14ac:dyDescent="0.25">
      <c r="B669" s="7" t="str">
        <f>IF(ROWS($B$8:B669)&lt;=($B$2-$A$2),B668+1,"")</f>
        <v/>
      </c>
      <c r="C669" s="17"/>
      <c r="D669" s="16"/>
      <c r="E669" s="16"/>
      <c r="F669" s="32"/>
      <c r="G669" s="32"/>
      <c r="H669" s="17"/>
      <c r="I669" s="17"/>
      <c r="J669" s="17"/>
      <c r="K669" s="17"/>
      <c r="L669" s="17"/>
      <c r="M669" s="17"/>
      <c r="N669" s="17"/>
      <c r="O669" s="17"/>
      <c r="P669" s="17"/>
    </row>
    <row r="670" spans="2:16" x14ac:dyDescent="0.25">
      <c r="B670" s="7" t="str">
        <f>IF(ROWS($B$8:B670)&lt;=($B$2-$A$2),B669+1,"")</f>
        <v/>
      </c>
      <c r="C670" s="17"/>
      <c r="D670" s="16"/>
      <c r="E670" s="16"/>
      <c r="F670" s="32"/>
      <c r="G670" s="32"/>
      <c r="H670" s="17"/>
      <c r="I670" s="17"/>
      <c r="J670" s="17"/>
      <c r="K670" s="17"/>
      <c r="L670" s="17"/>
      <c r="M670" s="17"/>
      <c r="N670" s="17"/>
      <c r="O670" s="17"/>
      <c r="P670" s="17"/>
    </row>
    <row r="671" spans="2:16" x14ac:dyDescent="0.25">
      <c r="B671" s="7" t="str">
        <f>IF(ROWS($B$8:B671)&lt;=($B$2-$A$2),B670+1,"")</f>
        <v/>
      </c>
      <c r="C671" s="17"/>
      <c r="D671" s="16"/>
      <c r="E671" s="16"/>
      <c r="F671" s="32"/>
      <c r="G671" s="32"/>
      <c r="H671" s="17"/>
      <c r="I671" s="17"/>
      <c r="J671" s="17"/>
      <c r="K671" s="17"/>
      <c r="L671" s="17"/>
      <c r="M671" s="17"/>
      <c r="N671" s="17"/>
      <c r="O671" s="17"/>
      <c r="P671" s="17"/>
    </row>
    <row r="672" spans="2:16" x14ac:dyDescent="0.25">
      <c r="B672" s="7" t="str">
        <f>IF(ROWS($B$8:B672)&lt;=($B$2-$A$2),B671+1,"")</f>
        <v/>
      </c>
      <c r="C672" s="17"/>
      <c r="D672" s="16"/>
      <c r="E672" s="16"/>
      <c r="F672" s="32"/>
      <c r="G672" s="32"/>
      <c r="H672" s="17"/>
      <c r="I672" s="17"/>
      <c r="J672" s="17"/>
      <c r="K672" s="17"/>
      <c r="L672" s="17"/>
      <c r="M672" s="17"/>
      <c r="N672" s="17"/>
      <c r="O672" s="17"/>
      <c r="P672" s="17"/>
    </row>
    <row r="673" spans="2:16" x14ac:dyDescent="0.25">
      <c r="B673" s="7" t="str">
        <f>IF(ROWS($B$8:B673)&lt;=($B$2-$A$2),B672+1,"")</f>
        <v/>
      </c>
      <c r="C673" s="17"/>
      <c r="D673" s="16"/>
      <c r="E673" s="16"/>
      <c r="F673" s="32"/>
      <c r="G673" s="32"/>
      <c r="H673" s="17"/>
      <c r="I673" s="17"/>
      <c r="J673" s="17"/>
      <c r="K673" s="17"/>
      <c r="L673" s="17"/>
      <c r="M673" s="17"/>
      <c r="N673" s="17"/>
      <c r="O673" s="17"/>
      <c r="P673" s="17"/>
    </row>
    <row r="674" spans="2:16" x14ac:dyDescent="0.25">
      <c r="B674" s="7" t="str">
        <f>IF(ROWS($B$8:B674)&lt;=($B$2-$A$2),B673+1,"")</f>
        <v/>
      </c>
      <c r="C674" s="17"/>
      <c r="D674" s="16"/>
      <c r="E674" s="16"/>
      <c r="F674" s="32"/>
      <c r="G674" s="32"/>
      <c r="H674" s="17"/>
      <c r="I674" s="17"/>
      <c r="J674" s="17"/>
      <c r="K674" s="17"/>
      <c r="L674" s="17"/>
      <c r="M674" s="17"/>
      <c r="N674" s="17"/>
      <c r="O674" s="17"/>
      <c r="P674" s="17"/>
    </row>
    <row r="675" spans="2:16" x14ac:dyDescent="0.25">
      <c r="B675" s="7" t="str">
        <f>IF(ROWS($B$8:B675)&lt;=($B$2-$A$2),B674+1,"")</f>
        <v/>
      </c>
      <c r="C675" s="17"/>
      <c r="D675" s="16"/>
      <c r="E675" s="16"/>
      <c r="F675" s="32"/>
      <c r="G675" s="32"/>
      <c r="H675" s="17"/>
      <c r="I675" s="17"/>
      <c r="J675" s="17"/>
      <c r="K675" s="17"/>
      <c r="L675" s="17"/>
      <c r="M675" s="17"/>
      <c r="N675" s="17"/>
      <c r="O675" s="17"/>
      <c r="P675" s="17"/>
    </row>
    <row r="676" spans="2:16" x14ac:dyDescent="0.25">
      <c r="B676" s="7" t="str">
        <f>IF(ROWS($B$8:B676)&lt;=($B$2-$A$2),B675+1,"")</f>
        <v/>
      </c>
      <c r="C676" s="17"/>
      <c r="D676" s="16"/>
      <c r="E676" s="16"/>
      <c r="F676" s="32"/>
      <c r="G676" s="32"/>
      <c r="H676" s="17"/>
      <c r="I676" s="17"/>
      <c r="J676" s="17"/>
      <c r="K676" s="17"/>
      <c r="L676" s="17"/>
      <c r="M676" s="17"/>
      <c r="N676" s="17"/>
      <c r="O676" s="17"/>
      <c r="P676" s="17"/>
    </row>
    <row r="677" spans="2:16" x14ac:dyDescent="0.25">
      <c r="B677" s="7" t="str">
        <f>IF(ROWS($B$8:B677)&lt;=($B$2-$A$2),B676+1,"")</f>
        <v/>
      </c>
      <c r="C677" s="17"/>
      <c r="D677" s="16"/>
      <c r="E677" s="16"/>
      <c r="F677" s="32"/>
      <c r="G677" s="32"/>
      <c r="H677" s="17"/>
      <c r="I677" s="17"/>
      <c r="J677" s="17"/>
      <c r="K677" s="17"/>
      <c r="L677" s="17"/>
      <c r="M677" s="17"/>
      <c r="N677" s="17"/>
      <c r="O677" s="17"/>
      <c r="P677" s="17"/>
    </row>
    <row r="678" spans="2:16" x14ac:dyDescent="0.25">
      <c r="B678" s="7" t="str">
        <f>IF(ROWS($B$8:B678)&lt;=($B$2-$A$2),B677+1,"")</f>
        <v/>
      </c>
      <c r="C678" s="17"/>
      <c r="D678" s="16"/>
      <c r="E678" s="16"/>
      <c r="F678" s="32"/>
      <c r="G678" s="32"/>
      <c r="H678" s="17"/>
      <c r="I678" s="17"/>
      <c r="J678" s="17"/>
      <c r="K678" s="17"/>
      <c r="L678" s="17"/>
      <c r="M678" s="17"/>
      <c r="N678" s="17"/>
      <c r="O678" s="17"/>
      <c r="P678" s="17"/>
    </row>
    <row r="679" spans="2:16" x14ac:dyDescent="0.25">
      <c r="B679" s="7" t="str">
        <f>IF(ROWS($B$8:B679)&lt;=($B$2-$A$2),B678+1,"")</f>
        <v/>
      </c>
      <c r="C679" s="17"/>
      <c r="D679" s="16"/>
      <c r="E679" s="16"/>
      <c r="F679" s="32"/>
      <c r="G679" s="32"/>
      <c r="H679" s="17"/>
      <c r="I679" s="17"/>
      <c r="J679" s="17"/>
      <c r="K679" s="17"/>
      <c r="L679" s="17"/>
      <c r="M679" s="17"/>
      <c r="N679" s="17"/>
      <c r="O679" s="17"/>
      <c r="P679" s="17"/>
    </row>
    <row r="680" spans="2:16" x14ac:dyDescent="0.25">
      <c r="B680" s="7" t="str">
        <f>IF(ROWS($B$8:B680)&lt;=($B$2-$A$2),B679+1,"")</f>
        <v/>
      </c>
      <c r="C680" s="17"/>
      <c r="D680" s="16"/>
      <c r="E680" s="16"/>
      <c r="F680" s="32"/>
      <c r="G680" s="32"/>
      <c r="H680" s="17"/>
      <c r="I680" s="17"/>
      <c r="J680" s="17"/>
      <c r="K680" s="17"/>
      <c r="L680" s="17"/>
      <c r="M680" s="17"/>
      <c r="N680" s="17"/>
      <c r="O680" s="17"/>
      <c r="P680" s="17"/>
    </row>
    <row r="681" spans="2:16" x14ac:dyDescent="0.25">
      <c r="B681" s="7" t="str">
        <f>IF(ROWS($B$8:B681)&lt;=($B$2-$A$2),B680+1,"")</f>
        <v/>
      </c>
      <c r="C681" s="17"/>
      <c r="D681" s="16"/>
      <c r="E681" s="16"/>
      <c r="F681" s="32"/>
      <c r="G681" s="32"/>
      <c r="H681" s="17"/>
      <c r="I681" s="17"/>
      <c r="J681" s="17"/>
      <c r="K681" s="17"/>
      <c r="L681" s="17"/>
      <c r="M681" s="17"/>
      <c r="N681" s="17"/>
      <c r="O681" s="17"/>
      <c r="P681" s="17"/>
    </row>
    <row r="682" spans="2:16" x14ac:dyDescent="0.25">
      <c r="B682" s="7" t="str">
        <f>IF(ROWS($B$8:B682)&lt;=($B$2-$A$2),B681+1,"")</f>
        <v/>
      </c>
      <c r="C682" s="17"/>
      <c r="D682" s="16"/>
      <c r="E682" s="16"/>
      <c r="F682" s="32"/>
      <c r="G682" s="32"/>
      <c r="H682" s="17"/>
      <c r="I682" s="17"/>
      <c r="J682" s="17"/>
      <c r="K682" s="17"/>
      <c r="L682" s="17"/>
      <c r="M682" s="17"/>
      <c r="N682" s="17"/>
      <c r="O682" s="17"/>
      <c r="P682" s="17"/>
    </row>
    <row r="683" spans="2:16" x14ac:dyDescent="0.25">
      <c r="B683" s="7" t="str">
        <f>IF(ROWS($B$8:B683)&lt;=($B$2-$A$2),B682+1,"")</f>
        <v/>
      </c>
      <c r="C683" s="17"/>
      <c r="D683" s="16"/>
      <c r="E683" s="16"/>
      <c r="F683" s="32"/>
      <c r="G683" s="32"/>
      <c r="H683" s="17"/>
      <c r="I683" s="17"/>
      <c r="J683" s="17"/>
      <c r="K683" s="17"/>
      <c r="L683" s="17"/>
      <c r="M683" s="17"/>
      <c r="N683" s="17"/>
      <c r="O683" s="17"/>
      <c r="P683" s="17"/>
    </row>
    <row r="684" spans="2:16" x14ac:dyDescent="0.25">
      <c r="B684" s="7" t="str">
        <f>IF(ROWS($B$8:B684)&lt;=($B$2-$A$2),B683+1,"")</f>
        <v/>
      </c>
      <c r="C684" s="17"/>
      <c r="D684" s="16"/>
      <c r="E684" s="16"/>
      <c r="F684" s="32"/>
      <c r="G684" s="32"/>
      <c r="H684" s="17"/>
      <c r="I684" s="17"/>
      <c r="J684" s="17"/>
      <c r="K684" s="17"/>
      <c r="L684" s="17"/>
      <c r="M684" s="17"/>
      <c r="N684" s="17"/>
      <c r="O684" s="17"/>
      <c r="P684" s="17"/>
    </row>
    <row r="685" spans="2:16" x14ac:dyDescent="0.25">
      <c r="B685" s="7" t="str">
        <f>IF(ROWS($B$8:B685)&lt;=($B$2-$A$2),B684+1,"")</f>
        <v/>
      </c>
      <c r="C685" s="17"/>
      <c r="D685" s="16"/>
      <c r="E685" s="16"/>
      <c r="F685" s="32"/>
      <c r="G685" s="32"/>
      <c r="H685" s="17"/>
      <c r="I685" s="17"/>
      <c r="J685" s="17"/>
      <c r="K685" s="17"/>
      <c r="L685" s="17"/>
      <c r="M685" s="17"/>
      <c r="N685" s="17"/>
      <c r="O685" s="17"/>
      <c r="P685" s="17"/>
    </row>
    <row r="686" spans="2:16" x14ac:dyDescent="0.25">
      <c r="B686" s="7" t="str">
        <f>IF(ROWS($B$8:B686)&lt;=($B$2-$A$2),B685+1,"")</f>
        <v/>
      </c>
      <c r="C686" s="17"/>
      <c r="D686" s="16"/>
      <c r="E686" s="16"/>
      <c r="F686" s="32"/>
      <c r="G686" s="32"/>
      <c r="H686" s="17"/>
      <c r="I686" s="17"/>
      <c r="J686" s="17"/>
      <c r="K686" s="17"/>
      <c r="L686" s="17"/>
      <c r="M686" s="17"/>
      <c r="N686" s="17"/>
      <c r="O686" s="17"/>
      <c r="P686" s="17"/>
    </row>
    <row r="687" spans="2:16" x14ac:dyDescent="0.25">
      <c r="B687" s="7" t="str">
        <f>IF(ROWS($B$8:B687)&lt;=($B$2-$A$2),B686+1,"")</f>
        <v/>
      </c>
      <c r="C687" s="17"/>
      <c r="D687" s="16"/>
      <c r="E687" s="16"/>
      <c r="F687" s="32"/>
      <c r="G687" s="32"/>
      <c r="H687" s="17"/>
      <c r="I687" s="17"/>
      <c r="J687" s="17"/>
      <c r="K687" s="17"/>
      <c r="L687" s="17"/>
      <c r="M687" s="17"/>
      <c r="N687" s="17"/>
      <c r="O687" s="17"/>
      <c r="P687" s="17"/>
    </row>
    <row r="688" spans="2:16" x14ac:dyDescent="0.25">
      <c r="B688" s="7" t="str">
        <f>IF(ROWS($B$8:B688)&lt;=($B$2-$A$2),B687+1,"")</f>
        <v/>
      </c>
      <c r="C688" s="17"/>
      <c r="D688" s="16"/>
      <c r="E688" s="16"/>
      <c r="F688" s="32"/>
      <c r="G688" s="32"/>
      <c r="H688" s="17"/>
      <c r="I688" s="17"/>
      <c r="J688" s="17"/>
      <c r="K688" s="17"/>
      <c r="L688" s="17"/>
      <c r="M688" s="17"/>
      <c r="N688" s="17"/>
      <c r="O688" s="17"/>
      <c r="P688" s="17"/>
    </row>
    <row r="689" spans="2:16" x14ac:dyDescent="0.25">
      <c r="B689" s="7" t="str">
        <f>IF(ROWS($B$8:B689)&lt;=($B$2-$A$2),B688+1,"")</f>
        <v/>
      </c>
      <c r="C689" s="17"/>
      <c r="D689" s="16"/>
      <c r="E689" s="16"/>
      <c r="F689" s="32"/>
      <c r="G689" s="32"/>
      <c r="H689" s="17"/>
      <c r="I689" s="17"/>
      <c r="J689" s="17"/>
      <c r="K689" s="17"/>
      <c r="L689" s="17"/>
      <c r="M689" s="17"/>
      <c r="N689" s="17"/>
      <c r="O689" s="17"/>
      <c r="P689" s="17"/>
    </row>
    <row r="690" spans="2:16" x14ac:dyDescent="0.25">
      <c r="B690" s="7" t="str">
        <f>IF(ROWS($B$8:B690)&lt;=($B$2-$A$2),B689+1,"")</f>
        <v/>
      </c>
      <c r="C690" s="17"/>
      <c r="D690" s="16"/>
      <c r="E690" s="16"/>
      <c r="F690" s="32"/>
      <c r="G690" s="32"/>
      <c r="H690" s="17"/>
      <c r="I690" s="17"/>
      <c r="J690" s="17"/>
      <c r="K690" s="17"/>
      <c r="L690" s="17"/>
      <c r="M690" s="17"/>
      <c r="N690" s="17"/>
      <c r="O690" s="17"/>
      <c r="P690" s="17"/>
    </row>
    <row r="691" spans="2:16" x14ac:dyDescent="0.25">
      <c r="B691" s="7" t="str">
        <f>IF(ROWS($B$8:B691)&lt;=($B$2-$A$2),B690+1,"")</f>
        <v/>
      </c>
      <c r="C691" s="17"/>
      <c r="D691" s="16"/>
      <c r="E691" s="16"/>
      <c r="F691" s="32"/>
      <c r="G691" s="32"/>
      <c r="H691" s="17"/>
      <c r="I691" s="17"/>
      <c r="J691" s="17"/>
      <c r="K691" s="17"/>
      <c r="L691" s="17"/>
      <c r="M691" s="17"/>
      <c r="N691" s="17"/>
      <c r="O691" s="17"/>
      <c r="P691" s="17"/>
    </row>
    <row r="692" spans="2:16" x14ac:dyDescent="0.25">
      <c r="B692" s="7" t="str">
        <f>IF(ROWS($B$8:B692)&lt;=($B$2-$A$2),B691+1,"")</f>
        <v/>
      </c>
      <c r="C692" s="17"/>
      <c r="D692" s="16"/>
      <c r="E692" s="16"/>
      <c r="F692" s="32"/>
      <c r="G692" s="32"/>
      <c r="H692" s="17"/>
      <c r="I692" s="17"/>
      <c r="J692" s="17"/>
      <c r="K692" s="17"/>
      <c r="L692" s="17"/>
      <c r="M692" s="17"/>
      <c r="N692" s="17"/>
      <c r="O692" s="17"/>
      <c r="P692" s="17"/>
    </row>
    <row r="693" spans="2:16" x14ac:dyDescent="0.25">
      <c r="B693" s="7" t="str">
        <f>IF(ROWS($B$8:B693)&lt;=($B$2-$A$2),B692+1,"")</f>
        <v/>
      </c>
      <c r="C693" s="17"/>
      <c r="D693" s="16"/>
      <c r="E693" s="16"/>
      <c r="F693" s="32"/>
      <c r="G693" s="32"/>
      <c r="H693" s="17"/>
      <c r="I693" s="17"/>
      <c r="J693" s="17"/>
      <c r="K693" s="17"/>
      <c r="L693" s="17"/>
      <c r="M693" s="17"/>
      <c r="N693" s="17"/>
      <c r="O693" s="17"/>
      <c r="P693" s="17"/>
    </row>
    <row r="694" spans="2:16" x14ac:dyDescent="0.25">
      <c r="B694" s="7" t="str">
        <f>IF(ROWS($B$8:B694)&lt;=($B$2-$A$2),B693+1,"")</f>
        <v/>
      </c>
      <c r="C694" s="17"/>
      <c r="D694" s="16"/>
      <c r="E694" s="16"/>
      <c r="F694" s="32"/>
      <c r="G694" s="32"/>
      <c r="H694" s="17"/>
      <c r="I694" s="17"/>
      <c r="J694" s="17"/>
      <c r="K694" s="17"/>
      <c r="L694" s="17"/>
      <c r="M694" s="17"/>
      <c r="N694" s="17"/>
      <c r="O694" s="17"/>
      <c r="P694" s="17"/>
    </row>
    <row r="695" spans="2:16" x14ac:dyDescent="0.25">
      <c r="B695" s="7" t="str">
        <f>IF(ROWS($B$8:B695)&lt;=($B$2-$A$2),B694+1,"")</f>
        <v/>
      </c>
      <c r="C695" s="17"/>
      <c r="D695" s="16"/>
      <c r="E695" s="16"/>
      <c r="F695" s="32"/>
      <c r="G695" s="32"/>
      <c r="H695" s="17"/>
      <c r="I695" s="17"/>
      <c r="J695" s="17"/>
      <c r="K695" s="17"/>
      <c r="L695" s="17"/>
      <c r="M695" s="17"/>
      <c r="N695" s="17"/>
      <c r="O695" s="17"/>
      <c r="P695" s="17"/>
    </row>
    <row r="696" spans="2:16" x14ac:dyDescent="0.25">
      <c r="B696" s="7" t="str">
        <f>IF(ROWS($B$8:B696)&lt;=($B$2-$A$2),B695+1,"")</f>
        <v/>
      </c>
      <c r="C696" s="17"/>
      <c r="D696" s="16"/>
      <c r="E696" s="16"/>
      <c r="F696" s="32"/>
      <c r="G696" s="32"/>
      <c r="H696" s="17"/>
      <c r="I696" s="17"/>
      <c r="J696" s="17"/>
      <c r="K696" s="17"/>
      <c r="L696" s="17"/>
      <c r="M696" s="17"/>
      <c r="N696" s="17"/>
      <c r="O696" s="17"/>
      <c r="P696" s="17"/>
    </row>
    <row r="697" spans="2:16" x14ac:dyDescent="0.25">
      <c r="B697" s="7" t="str">
        <f>IF(ROWS($B$8:B697)&lt;=($B$2-$A$2),B696+1,"")</f>
        <v/>
      </c>
      <c r="C697" s="17"/>
      <c r="D697" s="16"/>
      <c r="E697" s="16"/>
      <c r="F697" s="32"/>
      <c r="G697" s="32"/>
      <c r="H697" s="17"/>
      <c r="I697" s="17"/>
      <c r="J697" s="17"/>
      <c r="K697" s="17"/>
      <c r="L697" s="17"/>
      <c r="M697" s="17"/>
      <c r="N697" s="17"/>
      <c r="O697" s="17"/>
      <c r="P697" s="17"/>
    </row>
    <row r="698" spans="2:16" x14ac:dyDescent="0.25">
      <c r="B698" s="7" t="str">
        <f>IF(ROWS($B$8:B698)&lt;=($B$2-$A$2),B697+1,"")</f>
        <v/>
      </c>
      <c r="C698" s="17"/>
      <c r="D698" s="16"/>
      <c r="E698" s="16"/>
      <c r="F698" s="32"/>
      <c r="G698" s="32"/>
      <c r="H698" s="17"/>
      <c r="I698" s="17"/>
      <c r="J698" s="17"/>
      <c r="K698" s="17"/>
      <c r="L698" s="17"/>
      <c r="M698" s="17"/>
      <c r="N698" s="17"/>
      <c r="O698" s="17"/>
      <c r="P698" s="17"/>
    </row>
    <row r="699" spans="2:16" x14ac:dyDescent="0.25">
      <c r="B699" s="7" t="str">
        <f>IF(ROWS($B$8:B699)&lt;=($B$2-$A$2),B698+1,"")</f>
        <v/>
      </c>
      <c r="C699" s="17"/>
      <c r="D699" s="16"/>
      <c r="E699" s="16"/>
      <c r="F699" s="32"/>
      <c r="G699" s="32"/>
      <c r="H699" s="17"/>
      <c r="I699" s="17"/>
      <c r="J699" s="17"/>
      <c r="K699" s="17"/>
      <c r="L699" s="17"/>
      <c r="M699" s="17"/>
      <c r="N699" s="17"/>
      <c r="O699" s="17"/>
      <c r="P699" s="17"/>
    </row>
    <row r="700" spans="2:16" x14ac:dyDescent="0.25">
      <c r="B700" s="7" t="str">
        <f>IF(ROWS($B$8:B700)&lt;=($B$2-$A$2),B699+1,"")</f>
        <v/>
      </c>
      <c r="C700" s="17"/>
      <c r="D700" s="16"/>
      <c r="E700" s="16"/>
      <c r="F700" s="32"/>
      <c r="G700" s="32"/>
      <c r="H700" s="17"/>
      <c r="I700" s="17"/>
      <c r="J700" s="17"/>
      <c r="K700" s="17"/>
      <c r="L700" s="17"/>
      <c r="M700" s="17"/>
      <c r="N700" s="17"/>
      <c r="O700" s="17"/>
      <c r="P700" s="17"/>
    </row>
    <row r="701" spans="2:16" x14ac:dyDescent="0.25">
      <c r="B701" s="7" t="str">
        <f>IF(ROWS($B$8:B701)&lt;=($B$2-$A$2),B700+1,"")</f>
        <v/>
      </c>
      <c r="C701" s="17"/>
      <c r="D701" s="16"/>
      <c r="E701" s="16"/>
      <c r="F701" s="32"/>
      <c r="G701" s="32"/>
      <c r="H701" s="17"/>
      <c r="I701" s="17"/>
      <c r="J701" s="17"/>
      <c r="K701" s="17"/>
      <c r="L701" s="17"/>
      <c r="M701" s="17"/>
      <c r="N701" s="17"/>
      <c r="O701" s="17"/>
      <c r="P701" s="17"/>
    </row>
    <row r="702" spans="2:16" x14ac:dyDescent="0.25">
      <c r="B702" s="7" t="str">
        <f>IF(ROWS($B$8:B702)&lt;=($B$2-$A$2),B701+1,"")</f>
        <v/>
      </c>
      <c r="C702" s="17"/>
      <c r="D702" s="16"/>
      <c r="E702" s="16"/>
      <c r="F702" s="32"/>
      <c r="G702" s="32"/>
      <c r="H702" s="17"/>
      <c r="I702" s="17"/>
      <c r="J702" s="17"/>
      <c r="K702" s="17"/>
      <c r="L702" s="17"/>
      <c r="M702" s="17"/>
      <c r="N702" s="17"/>
      <c r="O702" s="17"/>
      <c r="P702" s="17"/>
    </row>
    <row r="703" spans="2:16" x14ac:dyDescent="0.25">
      <c r="B703" s="7" t="str">
        <f>IF(ROWS($B$8:B703)&lt;=($B$2-$A$2),B702+1,"")</f>
        <v/>
      </c>
      <c r="C703" s="17"/>
      <c r="D703" s="16"/>
      <c r="E703" s="16"/>
      <c r="F703" s="32"/>
      <c r="G703" s="32"/>
      <c r="H703" s="17"/>
      <c r="I703" s="17"/>
      <c r="J703" s="17"/>
      <c r="K703" s="17"/>
      <c r="L703" s="17"/>
      <c r="M703" s="17"/>
      <c r="N703" s="17"/>
      <c r="O703" s="17"/>
      <c r="P703" s="17"/>
    </row>
    <row r="704" spans="2:16" x14ac:dyDescent="0.25">
      <c r="B704" s="7" t="str">
        <f>IF(ROWS($B$8:B704)&lt;=($B$2-$A$2),B703+1,"")</f>
        <v/>
      </c>
      <c r="C704" s="17"/>
      <c r="D704" s="16"/>
      <c r="E704" s="16"/>
      <c r="F704" s="32"/>
      <c r="G704" s="32"/>
      <c r="H704" s="17"/>
      <c r="I704" s="17"/>
      <c r="J704" s="17"/>
      <c r="K704" s="17"/>
      <c r="L704" s="17"/>
      <c r="M704" s="17"/>
      <c r="N704" s="17"/>
      <c r="O704" s="17"/>
      <c r="P704" s="17"/>
    </row>
    <row r="705" spans="2:16" x14ac:dyDescent="0.25">
      <c r="B705" s="7" t="str">
        <f>IF(ROWS($B$8:B705)&lt;=($B$2-$A$2),B704+1,"")</f>
        <v/>
      </c>
      <c r="C705" s="17"/>
      <c r="D705" s="16"/>
      <c r="E705" s="16"/>
      <c r="F705" s="32"/>
      <c r="G705" s="32"/>
      <c r="H705" s="17"/>
      <c r="I705" s="17"/>
      <c r="J705" s="17"/>
      <c r="K705" s="17"/>
      <c r="L705" s="17"/>
      <c r="M705" s="17"/>
      <c r="N705" s="17"/>
      <c r="O705" s="17"/>
      <c r="P705" s="17"/>
    </row>
    <row r="706" spans="2:16" x14ac:dyDescent="0.25">
      <c r="B706" s="7" t="str">
        <f>IF(ROWS($B$8:B706)&lt;=($B$2-$A$2),B705+1,"")</f>
        <v/>
      </c>
      <c r="C706" s="17"/>
      <c r="D706" s="16"/>
      <c r="E706" s="16"/>
      <c r="F706" s="32"/>
      <c r="G706" s="32"/>
      <c r="H706" s="17"/>
      <c r="I706" s="17"/>
      <c r="J706" s="17"/>
      <c r="K706" s="17"/>
      <c r="L706" s="17"/>
      <c r="M706" s="17"/>
      <c r="N706" s="17"/>
      <c r="O706" s="17"/>
      <c r="P706" s="17"/>
    </row>
    <row r="707" spans="2:16" x14ac:dyDescent="0.25">
      <c r="B707" s="7" t="str">
        <f>IF(ROWS($B$8:B707)&lt;=($B$2-$A$2),B706+1,"")</f>
        <v/>
      </c>
      <c r="C707" s="17"/>
      <c r="D707" s="16"/>
      <c r="E707" s="16"/>
      <c r="F707" s="32"/>
      <c r="G707" s="32"/>
      <c r="H707" s="17"/>
      <c r="I707" s="17"/>
      <c r="J707" s="17"/>
      <c r="K707" s="17"/>
      <c r="L707" s="17"/>
      <c r="M707" s="17"/>
      <c r="N707" s="17"/>
      <c r="O707" s="17"/>
      <c r="P707" s="17"/>
    </row>
    <row r="708" spans="2:16" x14ac:dyDescent="0.25">
      <c r="B708" s="7" t="str">
        <f>IF(ROWS($B$8:B708)&lt;=($B$2-$A$2),B707+1,"")</f>
        <v/>
      </c>
      <c r="C708" s="17"/>
      <c r="D708" s="16"/>
      <c r="E708" s="16"/>
      <c r="F708" s="32"/>
      <c r="G708" s="32"/>
      <c r="H708" s="17"/>
      <c r="I708" s="17"/>
      <c r="J708" s="17"/>
      <c r="K708" s="17"/>
      <c r="L708" s="17"/>
      <c r="M708" s="17"/>
      <c r="N708" s="17"/>
      <c r="O708" s="17"/>
      <c r="P708" s="17"/>
    </row>
    <row r="709" spans="2:16" x14ac:dyDescent="0.25">
      <c r="B709" s="7" t="str">
        <f>IF(ROWS($B$8:B709)&lt;=($B$2-$A$2),B708+1,"")</f>
        <v/>
      </c>
      <c r="C709" s="17"/>
      <c r="D709" s="16"/>
      <c r="E709" s="16"/>
      <c r="F709" s="32"/>
      <c r="G709" s="32"/>
      <c r="H709" s="17"/>
      <c r="I709" s="17"/>
      <c r="J709" s="17"/>
      <c r="K709" s="17"/>
      <c r="L709" s="17"/>
      <c r="M709" s="17"/>
      <c r="N709" s="17"/>
      <c r="O709" s="17"/>
      <c r="P709" s="17"/>
    </row>
    <row r="710" spans="2:16" x14ac:dyDescent="0.25">
      <c r="B710" s="7" t="str">
        <f>IF(ROWS($B$8:B710)&lt;=($B$2-$A$2),B709+1,"")</f>
        <v/>
      </c>
      <c r="C710" s="17"/>
      <c r="D710" s="16"/>
      <c r="E710" s="16"/>
      <c r="F710" s="32"/>
      <c r="G710" s="32"/>
      <c r="H710" s="17"/>
      <c r="I710" s="17"/>
      <c r="J710" s="17"/>
      <c r="K710" s="17"/>
      <c r="L710" s="17"/>
      <c r="M710" s="17"/>
      <c r="N710" s="17"/>
      <c r="O710" s="17"/>
      <c r="P710" s="17"/>
    </row>
    <row r="711" spans="2:16" x14ac:dyDescent="0.25">
      <c r="B711" s="7" t="str">
        <f>IF(ROWS($B$8:B711)&lt;=($B$2-$A$2),B710+1,"")</f>
        <v/>
      </c>
      <c r="C711" s="17"/>
      <c r="D711" s="16"/>
      <c r="E711" s="16"/>
      <c r="F711" s="32"/>
      <c r="G711" s="32"/>
      <c r="H711" s="17"/>
      <c r="I711" s="17"/>
      <c r="J711" s="17"/>
      <c r="K711" s="17"/>
      <c r="L711" s="17"/>
      <c r="M711" s="17"/>
      <c r="N711" s="17"/>
      <c r="O711" s="17"/>
      <c r="P711" s="17"/>
    </row>
    <row r="712" spans="2:16" x14ac:dyDescent="0.25">
      <c r="B712" s="7" t="str">
        <f>IF(ROWS($B$8:B712)&lt;=($B$2-$A$2),B711+1,"")</f>
        <v/>
      </c>
      <c r="C712" s="17"/>
      <c r="D712" s="16"/>
      <c r="E712" s="16"/>
      <c r="F712" s="32"/>
      <c r="G712" s="32"/>
      <c r="H712" s="17"/>
      <c r="I712" s="17"/>
      <c r="J712" s="17"/>
      <c r="K712" s="17"/>
      <c r="L712" s="17"/>
      <c r="M712" s="17"/>
      <c r="N712" s="17"/>
      <c r="O712" s="17"/>
      <c r="P712" s="17"/>
    </row>
    <row r="713" spans="2:16" x14ac:dyDescent="0.25">
      <c r="B713" s="7" t="str">
        <f>IF(ROWS($B$8:B713)&lt;=($B$2-$A$2),B712+1,"")</f>
        <v/>
      </c>
      <c r="C713" s="17"/>
      <c r="D713" s="16"/>
      <c r="E713" s="16"/>
      <c r="F713" s="32"/>
      <c r="G713" s="32"/>
      <c r="H713" s="17"/>
      <c r="I713" s="17"/>
      <c r="J713" s="17"/>
      <c r="K713" s="17"/>
      <c r="L713" s="17"/>
      <c r="M713" s="17"/>
      <c r="N713" s="17"/>
      <c r="O713" s="17"/>
      <c r="P713" s="17"/>
    </row>
    <row r="714" spans="2:16" x14ac:dyDescent="0.25">
      <c r="B714" s="7" t="str">
        <f>IF(ROWS($B$8:B714)&lt;=($B$2-$A$2),B713+1,"")</f>
        <v/>
      </c>
      <c r="C714" s="17"/>
      <c r="D714" s="16"/>
      <c r="E714" s="16"/>
      <c r="F714" s="32"/>
      <c r="G714" s="32"/>
      <c r="H714" s="17"/>
      <c r="I714" s="17"/>
      <c r="J714" s="17"/>
      <c r="K714" s="17"/>
      <c r="L714" s="17"/>
      <c r="M714" s="17"/>
      <c r="N714" s="17"/>
      <c r="O714" s="17"/>
      <c r="P714" s="17"/>
    </row>
    <row r="715" spans="2:16" x14ac:dyDescent="0.25">
      <c r="B715" s="7" t="str">
        <f>IF(ROWS($B$8:B715)&lt;=($B$2-$A$2),B714+1,"")</f>
        <v/>
      </c>
      <c r="C715" s="17"/>
      <c r="D715" s="16"/>
      <c r="E715" s="16"/>
      <c r="F715" s="32"/>
      <c r="G715" s="32"/>
      <c r="H715" s="17"/>
      <c r="I715" s="17"/>
      <c r="J715" s="17"/>
      <c r="K715" s="17"/>
      <c r="L715" s="17"/>
      <c r="M715" s="17"/>
      <c r="N715" s="17"/>
      <c r="O715" s="17"/>
      <c r="P715" s="17"/>
    </row>
    <row r="716" spans="2:16" x14ac:dyDescent="0.25">
      <c r="B716" s="7" t="str">
        <f>IF(ROWS($B$8:B716)&lt;=($B$2-$A$2),B715+1,"")</f>
        <v/>
      </c>
      <c r="C716" s="17"/>
      <c r="D716" s="16"/>
      <c r="E716" s="16"/>
      <c r="F716" s="32"/>
      <c r="G716" s="32"/>
      <c r="H716" s="17"/>
      <c r="I716" s="17"/>
      <c r="J716" s="17"/>
      <c r="K716" s="17"/>
      <c r="L716" s="17"/>
      <c r="M716" s="17"/>
      <c r="N716" s="17"/>
      <c r="O716" s="17"/>
      <c r="P716" s="17"/>
    </row>
    <row r="717" spans="2:16" x14ac:dyDescent="0.25">
      <c r="B717" s="7" t="str">
        <f>IF(ROWS($B$8:B717)&lt;=($B$2-$A$2),B716+1,"")</f>
        <v/>
      </c>
      <c r="C717" s="17"/>
      <c r="D717" s="16"/>
      <c r="E717" s="16"/>
      <c r="F717" s="32"/>
      <c r="G717" s="32"/>
      <c r="H717" s="17"/>
      <c r="I717" s="17"/>
      <c r="J717" s="17"/>
      <c r="K717" s="17"/>
      <c r="L717" s="17"/>
      <c r="M717" s="17"/>
      <c r="N717" s="17"/>
      <c r="O717" s="17"/>
      <c r="P717" s="17"/>
    </row>
    <row r="718" spans="2:16" x14ac:dyDescent="0.25">
      <c r="B718" s="7" t="str">
        <f>IF(ROWS($B$8:B718)&lt;=($B$2-$A$2),B717+1,"")</f>
        <v/>
      </c>
      <c r="C718" s="17"/>
      <c r="D718" s="16"/>
      <c r="E718" s="16"/>
      <c r="F718" s="32"/>
      <c r="G718" s="32"/>
      <c r="H718" s="17"/>
      <c r="I718" s="17"/>
      <c r="J718" s="17"/>
      <c r="K718" s="17"/>
      <c r="L718" s="17"/>
      <c r="M718" s="17"/>
      <c r="N718" s="17"/>
      <c r="O718" s="17"/>
      <c r="P718" s="17"/>
    </row>
    <row r="719" spans="2:16" x14ac:dyDescent="0.25">
      <c r="B719" s="7" t="str">
        <f>IF(ROWS($B$8:B719)&lt;=($B$2-$A$2),B718+1,"")</f>
        <v/>
      </c>
      <c r="C719" s="17"/>
      <c r="D719" s="16"/>
      <c r="E719" s="16"/>
      <c r="F719" s="32"/>
      <c r="G719" s="32"/>
      <c r="H719" s="17"/>
      <c r="I719" s="17"/>
      <c r="J719" s="17"/>
      <c r="K719" s="17"/>
      <c r="L719" s="17"/>
      <c r="M719" s="17"/>
      <c r="N719" s="17"/>
      <c r="O719" s="17"/>
      <c r="P719" s="17"/>
    </row>
    <row r="720" spans="2:16" x14ac:dyDescent="0.25">
      <c r="B720" s="7" t="str">
        <f>IF(ROWS($B$8:B720)&lt;=($B$2-$A$2),B719+1,"")</f>
        <v/>
      </c>
      <c r="C720" s="17"/>
      <c r="D720" s="16"/>
      <c r="E720" s="16"/>
      <c r="F720" s="32"/>
      <c r="G720" s="32"/>
      <c r="H720" s="17"/>
      <c r="I720" s="17"/>
      <c r="J720" s="17"/>
      <c r="K720" s="17"/>
      <c r="L720" s="17"/>
      <c r="M720" s="17"/>
      <c r="N720" s="17"/>
      <c r="O720" s="17"/>
      <c r="P720" s="17"/>
    </row>
    <row r="721" spans="2:16" x14ac:dyDescent="0.25">
      <c r="B721" s="7" t="str">
        <f>IF(ROWS($B$8:B721)&lt;=($B$2-$A$2),B720+1,"")</f>
        <v/>
      </c>
      <c r="C721" s="17"/>
      <c r="D721" s="16"/>
      <c r="E721" s="16"/>
      <c r="F721" s="32"/>
      <c r="G721" s="32"/>
      <c r="H721" s="17"/>
      <c r="I721" s="17"/>
      <c r="J721" s="17"/>
      <c r="K721" s="17"/>
      <c r="L721" s="17"/>
      <c r="M721" s="17"/>
      <c r="N721" s="17"/>
      <c r="O721" s="17"/>
      <c r="P721" s="17"/>
    </row>
    <row r="722" spans="2:16" x14ac:dyDescent="0.25">
      <c r="B722" s="7" t="str">
        <f>IF(ROWS($B$8:B722)&lt;=($B$2-$A$2),B721+1,"")</f>
        <v/>
      </c>
      <c r="C722" s="17"/>
      <c r="D722" s="16"/>
      <c r="E722" s="16"/>
      <c r="F722" s="32"/>
      <c r="G722" s="32"/>
      <c r="H722" s="17"/>
      <c r="I722" s="17"/>
      <c r="J722" s="17"/>
      <c r="K722" s="17"/>
      <c r="L722" s="17"/>
      <c r="M722" s="17"/>
      <c r="N722" s="17"/>
      <c r="O722" s="17"/>
      <c r="P722" s="17"/>
    </row>
    <row r="723" spans="2:16" x14ac:dyDescent="0.25">
      <c r="B723" s="7" t="str">
        <f>IF(ROWS($B$8:B723)&lt;=($B$2-$A$2),B722+1,"")</f>
        <v/>
      </c>
      <c r="C723" s="17"/>
      <c r="D723" s="16"/>
      <c r="E723" s="16"/>
      <c r="F723" s="32"/>
      <c r="G723" s="32"/>
      <c r="H723" s="17"/>
      <c r="I723" s="17"/>
      <c r="J723" s="17"/>
      <c r="K723" s="17"/>
      <c r="L723" s="17"/>
      <c r="M723" s="17"/>
      <c r="N723" s="17"/>
      <c r="O723" s="17"/>
      <c r="P723" s="17"/>
    </row>
    <row r="724" spans="2:16" x14ac:dyDescent="0.25">
      <c r="B724" s="7" t="str">
        <f>IF(ROWS($B$8:B724)&lt;=($B$2-$A$2),B723+1,"")</f>
        <v/>
      </c>
      <c r="C724" s="17"/>
      <c r="D724" s="16"/>
      <c r="E724" s="16"/>
      <c r="F724" s="32"/>
      <c r="G724" s="32"/>
      <c r="H724" s="17"/>
      <c r="I724" s="17"/>
      <c r="J724" s="17"/>
      <c r="K724" s="17"/>
      <c r="L724" s="17"/>
      <c r="M724" s="17"/>
      <c r="N724" s="17"/>
      <c r="O724" s="17"/>
      <c r="P724" s="17"/>
    </row>
    <row r="725" spans="2:16" x14ac:dyDescent="0.25">
      <c r="B725" s="7" t="str">
        <f>IF(ROWS($B$8:B725)&lt;=($B$2-$A$2),B724+1,"")</f>
        <v/>
      </c>
      <c r="C725" s="17"/>
      <c r="D725" s="16"/>
      <c r="E725" s="16"/>
      <c r="F725" s="32"/>
      <c r="G725" s="32"/>
      <c r="H725" s="17"/>
      <c r="I725" s="17"/>
      <c r="J725" s="17"/>
      <c r="K725" s="17"/>
      <c r="L725" s="17"/>
      <c r="M725" s="17"/>
      <c r="N725" s="17"/>
      <c r="O725" s="17"/>
      <c r="P725" s="17"/>
    </row>
    <row r="726" spans="2:16" x14ac:dyDescent="0.25">
      <c r="B726" s="7" t="str">
        <f>IF(ROWS($B$8:B726)&lt;=($B$2-$A$2),B725+1,"")</f>
        <v/>
      </c>
      <c r="C726" s="17"/>
      <c r="D726" s="16"/>
      <c r="E726" s="16"/>
      <c r="F726" s="32"/>
      <c r="G726" s="32"/>
      <c r="H726" s="17"/>
      <c r="I726" s="17"/>
      <c r="J726" s="17"/>
      <c r="K726" s="17"/>
      <c r="L726" s="17"/>
      <c r="M726" s="17"/>
      <c r="N726" s="17"/>
      <c r="O726" s="17"/>
      <c r="P726" s="17"/>
    </row>
    <row r="727" spans="2:16" x14ac:dyDescent="0.25">
      <c r="B727" s="7" t="str">
        <f>IF(ROWS($B$8:B727)&lt;=($B$2-$A$2),B726+1,"")</f>
        <v/>
      </c>
      <c r="C727" s="17"/>
      <c r="D727" s="16"/>
      <c r="E727" s="16"/>
      <c r="F727" s="32"/>
      <c r="G727" s="32"/>
      <c r="H727" s="17"/>
      <c r="I727" s="17"/>
      <c r="J727" s="17"/>
      <c r="K727" s="17"/>
      <c r="L727" s="17"/>
      <c r="M727" s="17"/>
      <c r="N727" s="17"/>
      <c r="O727" s="17"/>
      <c r="P727" s="17"/>
    </row>
    <row r="728" spans="2:16" x14ac:dyDescent="0.25">
      <c r="B728" s="7" t="str">
        <f>IF(ROWS($B$8:B728)&lt;=($B$2-$A$2),B727+1,"")</f>
        <v/>
      </c>
      <c r="C728" s="17"/>
      <c r="D728" s="16"/>
      <c r="E728" s="16"/>
      <c r="F728" s="32"/>
      <c r="G728" s="32"/>
      <c r="H728" s="17"/>
      <c r="I728" s="17"/>
      <c r="J728" s="17"/>
      <c r="K728" s="17"/>
      <c r="L728" s="17"/>
      <c r="M728" s="17"/>
      <c r="N728" s="17"/>
      <c r="O728" s="17"/>
      <c r="P728" s="17"/>
    </row>
    <row r="729" spans="2:16" x14ac:dyDescent="0.25">
      <c r="B729" s="7" t="str">
        <f>IF(ROWS($B$8:B729)&lt;=($B$2-$A$2),B728+1,"")</f>
        <v/>
      </c>
      <c r="C729" s="17"/>
      <c r="D729" s="16"/>
      <c r="E729" s="16"/>
      <c r="F729" s="32"/>
      <c r="G729" s="32"/>
      <c r="H729" s="17"/>
      <c r="I729" s="17"/>
      <c r="J729" s="17"/>
      <c r="K729" s="17"/>
      <c r="L729" s="17"/>
      <c r="M729" s="17"/>
      <c r="N729" s="17"/>
      <c r="O729" s="17"/>
      <c r="P729" s="17"/>
    </row>
    <row r="730" spans="2:16" x14ac:dyDescent="0.25">
      <c r="B730" s="7" t="str">
        <f>IF(ROWS($B$8:B730)&lt;=($B$2-$A$2),B729+1,"")</f>
        <v/>
      </c>
      <c r="C730" s="17"/>
      <c r="D730" s="16"/>
      <c r="E730" s="16"/>
      <c r="F730" s="32"/>
      <c r="G730" s="32"/>
      <c r="H730" s="17"/>
      <c r="I730" s="17"/>
      <c r="J730" s="17"/>
      <c r="K730" s="17"/>
      <c r="L730" s="17"/>
      <c r="M730" s="17"/>
      <c r="N730" s="17"/>
      <c r="O730" s="17"/>
      <c r="P730" s="17"/>
    </row>
    <row r="731" spans="2:16" x14ac:dyDescent="0.25">
      <c r="B731" s="7" t="str">
        <f>IF(ROWS($B$8:B731)&lt;=($B$2-$A$2),B730+1,"")</f>
        <v/>
      </c>
      <c r="C731" s="17"/>
      <c r="D731" s="16"/>
      <c r="E731" s="16"/>
      <c r="F731" s="32"/>
      <c r="G731" s="32"/>
      <c r="H731" s="17"/>
      <c r="I731" s="17"/>
      <c r="J731" s="17"/>
      <c r="K731" s="17"/>
      <c r="L731" s="17"/>
      <c r="M731" s="17"/>
      <c r="N731" s="17"/>
      <c r="O731" s="17"/>
      <c r="P731" s="17"/>
    </row>
    <row r="732" spans="2:16" x14ac:dyDescent="0.25">
      <c r="B732" s="7" t="str">
        <f>IF(ROWS($B$8:B732)&lt;=($B$2-$A$2),B731+1,"")</f>
        <v/>
      </c>
      <c r="C732" s="17"/>
      <c r="D732" s="16"/>
      <c r="E732" s="16"/>
      <c r="F732" s="32"/>
      <c r="G732" s="32"/>
      <c r="H732" s="17"/>
      <c r="I732" s="17"/>
      <c r="J732" s="17"/>
      <c r="K732" s="17"/>
      <c r="L732" s="17"/>
      <c r="M732" s="17"/>
      <c r="N732" s="17"/>
      <c r="O732" s="17"/>
      <c r="P732" s="17"/>
    </row>
    <row r="733" spans="2:16" x14ac:dyDescent="0.25">
      <c r="B733" s="7" t="str">
        <f>IF(ROWS($B$8:B733)&lt;=($B$2-$A$2),B732+1,"")</f>
        <v/>
      </c>
      <c r="C733" s="17"/>
      <c r="D733" s="16"/>
      <c r="E733" s="16"/>
      <c r="F733" s="32"/>
      <c r="G733" s="32"/>
      <c r="H733" s="17"/>
      <c r="I733" s="17"/>
      <c r="J733" s="17"/>
      <c r="K733" s="17"/>
      <c r="L733" s="17"/>
      <c r="M733" s="17"/>
      <c r="N733" s="17"/>
      <c r="O733" s="17"/>
      <c r="P733" s="17"/>
    </row>
    <row r="734" spans="2:16" x14ac:dyDescent="0.25">
      <c r="B734" s="7" t="str">
        <f>IF(ROWS($B$8:B734)&lt;=($B$2-$A$2),B733+1,"")</f>
        <v/>
      </c>
      <c r="C734" s="17"/>
      <c r="D734" s="16"/>
      <c r="E734" s="16"/>
      <c r="F734" s="32"/>
      <c r="G734" s="32"/>
      <c r="H734" s="17"/>
      <c r="I734" s="17"/>
      <c r="J734" s="17"/>
      <c r="K734" s="17"/>
      <c r="L734" s="17"/>
      <c r="M734" s="17"/>
      <c r="N734" s="17"/>
      <c r="O734" s="17"/>
      <c r="P734" s="17"/>
    </row>
    <row r="735" spans="2:16" x14ac:dyDescent="0.25">
      <c r="B735" s="7" t="str">
        <f>IF(ROWS($B$8:B735)&lt;=($B$2-$A$2),B734+1,"")</f>
        <v/>
      </c>
      <c r="C735" s="17"/>
      <c r="D735" s="16"/>
      <c r="E735" s="16"/>
      <c r="F735" s="32"/>
      <c r="G735" s="32"/>
      <c r="H735" s="17"/>
      <c r="I735" s="17"/>
      <c r="J735" s="17"/>
      <c r="K735" s="17"/>
      <c r="L735" s="17"/>
      <c r="M735" s="17"/>
      <c r="N735" s="17"/>
      <c r="O735" s="17"/>
      <c r="P735" s="17"/>
    </row>
    <row r="736" spans="2:16" x14ac:dyDescent="0.25">
      <c r="B736" s="7" t="str">
        <f>IF(ROWS($B$8:B736)&lt;=($B$2-$A$2),B735+1,"")</f>
        <v/>
      </c>
      <c r="C736" s="17"/>
      <c r="D736" s="16"/>
      <c r="E736" s="16"/>
      <c r="F736" s="32"/>
      <c r="G736" s="32"/>
      <c r="H736" s="17"/>
      <c r="I736" s="17"/>
      <c r="J736" s="17"/>
      <c r="K736" s="17"/>
      <c r="L736" s="17"/>
      <c r="M736" s="17"/>
      <c r="N736" s="17"/>
      <c r="O736" s="17"/>
      <c r="P736" s="17"/>
    </row>
    <row r="737" spans="2:16" x14ac:dyDescent="0.25">
      <c r="B737" s="7" t="str">
        <f>IF(ROWS($B$8:B737)&lt;=($B$2-$A$2),B736+1,"")</f>
        <v/>
      </c>
      <c r="C737" s="17"/>
      <c r="D737" s="16"/>
      <c r="E737" s="16"/>
      <c r="F737" s="32"/>
      <c r="G737" s="32"/>
      <c r="H737" s="17"/>
      <c r="I737" s="17"/>
      <c r="J737" s="17"/>
      <c r="K737" s="17"/>
      <c r="L737" s="17"/>
      <c r="M737" s="17"/>
      <c r="N737" s="17"/>
      <c r="O737" s="17"/>
      <c r="P737" s="17"/>
    </row>
    <row r="738" spans="2:16" x14ac:dyDescent="0.25">
      <c r="B738" s="7" t="str">
        <f>IF(ROWS($B$8:B738)&lt;=($B$2-$A$2),B737+1,"")</f>
        <v/>
      </c>
      <c r="C738" s="17"/>
      <c r="D738" s="16"/>
      <c r="E738" s="16"/>
      <c r="F738" s="32"/>
      <c r="G738" s="32"/>
      <c r="H738" s="17"/>
      <c r="I738" s="17"/>
      <c r="J738" s="17"/>
      <c r="K738" s="17"/>
      <c r="L738" s="17"/>
      <c r="M738" s="17"/>
      <c r="N738" s="17"/>
      <c r="O738" s="17"/>
      <c r="P738" s="17"/>
    </row>
    <row r="739" spans="2:16" x14ac:dyDescent="0.25">
      <c r="B739" s="7" t="str">
        <f>IF(ROWS($B$8:B739)&lt;=($B$2-$A$2),B738+1,"")</f>
        <v/>
      </c>
      <c r="C739" s="17"/>
      <c r="D739" s="16"/>
      <c r="E739" s="16"/>
      <c r="F739" s="32"/>
      <c r="G739" s="32"/>
      <c r="H739" s="17"/>
      <c r="I739" s="17"/>
      <c r="J739" s="17"/>
      <c r="K739" s="17"/>
      <c r="L739" s="17"/>
      <c r="M739" s="17"/>
      <c r="N739" s="17"/>
      <c r="O739" s="17"/>
      <c r="P739" s="17"/>
    </row>
    <row r="740" spans="2:16" x14ac:dyDescent="0.25">
      <c r="B740" s="7" t="str">
        <f>IF(ROWS($B$8:B740)&lt;=($B$2-$A$2),B739+1,"")</f>
        <v/>
      </c>
      <c r="C740" s="17"/>
      <c r="D740" s="16"/>
      <c r="E740" s="16"/>
      <c r="F740" s="32"/>
      <c r="G740" s="32"/>
      <c r="H740" s="17"/>
      <c r="I740" s="17"/>
      <c r="J740" s="17"/>
      <c r="K740" s="17"/>
      <c r="L740" s="17"/>
      <c r="M740" s="17"/>
      <c r="N740" s="17"/>
      <c r="O740" s="17"/>
      <c r="P740" s="17"/>
    </row>
    <row r="741" spans="2:16" x14ac:dyDescent="0.25">
      <c r="B741" s="7" t="str">
        <f>IF(ROWS($B$8:B741)&lt;=($B$2-$A$2),B740+1,"")</f>
        <v/>
      </c>
      <c r="C741" s="17"/>
      <c r="D741" s="16"/>
      <c r="E741" s="16"/>
      <c r="F741" s="32"/>
      <c r="G741" s="32"/>
      <c r="H741" s="17"/>
      <c r="I741" s="17"/>
      <c r="J741" s="17"/>
      <c r="K741" s="17"/>
      <c r="L741" s="17"/>
      <c r="M741" s="17"/>
      <c r="N741" s="17"/>
      <c r="O741" s="17"/>
      <c r="P741" s="17"/>
    </row>
    <row r="742" spans="2:16" x14ac:dyDescent="0.25">
      <c r="B742" s="7" t="str">
        <f>IF(ROWS($B$8:B742)&lt;=($B$2-$A$2),B741+1,"")</f>
        <v/>
      </c>
      <c r="C742" s="17"/>
      <c r="D742" s="16"/>
      <c r="E742" s="16"/>
      <c r="F742" s="32"/>
      <c r="G742" s="32"/>
      <c r="H742" s="17"/>
      <c r="I742" s="17"/>
      <c r="J742" s="17"/>
      <c r="K742" s="17"/>
      <c r="L742" s="17"/>
      <c r="M742" s="17"/>
      <c r="N742" s="17"/>
      <c r="O742" s="17"/>
      <c r="P742" s="17"/>
    </row>
    <row r="743" spans="2:16" x14ac:dyDescent="0.25">
      <c r="B743" s="7" t="str">
        <f>IF(ROWS($B$8:B743)&lt;=($B$2-$A$2),B742+1,"")</f>
        <v/>
      </c>
      <c r="C743" s="17"/>
      <c r="D743" s="16"/>
      <c r="E743" s="16"/>
      <c r="F743" s="32"/>
      <c r="G743" s="32"/>
      <c r="H743" s="17"/>
      <c r="I743" s="17"/>
      <c r="J743" s="17"/>
      <c r="K743" s="17"/>
      <c r="L743" s="17"/>
      <c r="M743" s="17"/>
      <c r="N743" s="17"/>
      <c r="O743" s="17"/>
      <c r="P743" s="17"/>
    </row>
    <row r="744" spans="2:16" x14ac:dyDescent="0.25">
      <c r="B744" s="7" t="str">
        <f>IF(ROWS($B$8:B744)&lt;=($B$2-$A$2),B743+1,"")</f>
        <v/>
      </c>
      <c r="C744" s="17"/>
      <c r="D744" s="16"/>
      <c r="E744" s="16"/>
      <c r="F744" s="32"/>
      <c r="G744" s="32"/>
      <c r="H744" s="17"/>
      <c r="I744" s="17"/>
      <c r="J744" s="17"/>
      <c r="K744" s="17"/>
      <c r="L744" s="17"/>
      <c r="M744" s="17"/>
      <c r="N744" s="17"/>
      <c r="O744" s="17"/>
      <c r="P744" s="17"/>
    </row>
    <row r="745" spans="2:16" x14ac:dyDescent="0.25">
      <c r="B745" s="7" t="str">
        <f>IF(ROWS($B$8:B745)&lt;=($B$2-$A$2),B744+1,"")</f>
        <v/>
      </c>
      <c r="C745" s="17"/>
      <c r="D745" s="16"/>
      <c r="E745" s="16"/>
      <c r="F745" s="32"/>
      <c r="G745" s="32"/>
      <c r="H745" s="17"/>
      <c r="I745" s="17"/>
      <c r="J745" s="17"/>
      <c r="K745" s="17"/>
      <c r="L745" s="17"/>
      <c r="M745" s="17"/>
      <c r="N745" s="17"/>
      <c r="O745" s="17"/>
      <c r="P745" s="17"/>
    </row>
    <row r="746" spans="2:16" x14ac:dyDescent="0.25">
      <c r="B746" s="7" t="str">
        <f>IF(ROWS($B$8:B746)&lt;=($B$2-$A$2),B745+1,"")</f>
        <v/>
      </c>
      <c r="C746" s="17"/>
      <c r="D746" s="16"/>
      <c r="E746" s="16"/>
      <c r="F746" s="32"/>
      <c r="G746" s="32"/>
      <c r="H746" s="17"/>
      <c r="I746" s="17"/>
      <c r="J746" s="17"/>
      <c r="K746" s="17"/>
      <c r="L746" s="17"/>
      <c r="M746" s="17"/>
      <c r="N746" s="17"/>
      <c r="O746" s="17"/>
      <c r="P746" s="17"/>
    </row>
    <row r="747" spans="2:16" x14ac:dyDescent="0.25">
      <c r="B747" s="7" t="str">
        <f>IF(ROWS($B$8:B747)&lt;=($B$2-$A$2),B746+1,"")</f>
        <v/>
      </c>
      <c r="C747" s="17"/>
      <c r="D747" s="16"/>
      <c r="E747" s="16"/>
      <c r="F747" s="32"/>
      <c r="G747" s="32"/>
      <c r="H747" s="17"/>
      <c r="I747" s="17"/>
      <c r="J747" s="17"/>
      <c r="K747" s="17"/>
      <c r="L747" s="17"/>
      <c r="M747" s="17"/>
      <c r="N747" s="17"/>
      <c r="O747" s="17"/>
      <c r="P747" s="17"/>
    </row>
    <row r="748" spans="2:16" x14ac:dyDescent="0.25">
      <c r="B748" s="7" t="str">
        <f>IF(ROWS($B$8:B748)&lt;=($B$2-$A$2),B747+1,"")</f>
        <v/>
      </c>
      <c r="C748" s="17"/>
      <c r="D748" s="16"/>
      <c r="E748" s="16"/>
      <c r="F748" s="32"/>
      <c r="G748" s="32"/>
      <c r="H748" s="17"/>
      <c r="I748" s="17"/>
      <c r="J748" s="17"/>
      <c r="K748" s="17"/>
      <c r="L748" s="17"/>
      <c r="M748" s="17"/>
      <c r="N748" s="17"/>
      <c r="O748" s="17"/>
      <c r="P748" s="17"/>
    </row>
    <row r="749" spans="2:16" x14ac:dyDescent="0.25">
      <c r="B749" s="7" t="str">
        <f>IF(ROWS($B$8:B749)&lt;=($B$2-$A$2),B748+1,"")</f>
        <v/>
      </c>
      <c r="C749" s="17"/>
      <c r="D749" s="16"/>
      <c r="E749" s="16"/>
      <c r="F749" s="32"/>
      <c r="G749" s="32"/>
      <c r="H749" s="17"/>
      <c r="I749" s="17"/>
      <c r="J749" s="17"/>
      <c r="K749" s="17"/>
      <c r="L749" s="17"/>
      <c r="M749" s="17"/>
      <c r="N749" s="17"/>
      <c r="O749" s="17"/>
      <c r="P749" s="17"/>
    </row>
    <row r="750" spans="2:16" x14ac:dyDescent="0.25">
      <c r="B750" s="7" t="str">
        <f>IF(ROWS($B$8:B750)&lt;=($B$2-$A$2),B749+1,"")</f>
        <v/>
      </c>
      <c r="C750" s="17"/>
      <c r="D750" s="16"/>
      <c r="E750" s="16"/>
      <c r="F750" s="32"/>
      <c r="G750" s="32"/>
      <c r="H750" s="17"/>
      <c r="I750" s="17"/>
      <c r="J750" s="17"/>
      <c r="K750" s="17"/>
      <c r="L750" s="17"/>
      <c r="M750" s="17"/>
      <c r="N750" s="17"/>
      <c r="O750" s="17"/>
      <c r="P750" s="17"/>
    </row>
    <row r="751" spans="2:16" x14ac:dyDescent="0.25">
      <c r="B751" s="7" t="str">
        <f>IF(ROWS($B$8:B751)&lt;=($B$2-$A$2),B750+1,"")</f>
        <v/>
      </c>
      <c r="C751" s="17"/>
      <c r="D751" s="16"/>
      <c r="E751" s="16"/>
      <c r="F751" s="32"/>
      <c r="G751" s="32"/>
      <c r="H751" s="17"/>
      <c r="I751" s="17"/>
      <c r="J751" s="17"/>
      <c r="K751" s="17"/>
      <c r="L751" s="17"/>
      <c r="M751" s="17"/>
      <c r="N751" s="17"/>
      <c r="O751" s="17"/>
      <c r="P751" s="17"/>
    </row>
    <row r="752" spans="2:16" x14ac:dyDescent="0.25">
      <c r="B752" s="7" t="str">
        <f>IF(ROWS($B$8:B752)&lt;=($B$2-$A$2),B751+1,"")</f>
        <v/>
      </c>
      <c r="C752" s="17"/>
      <c r="D752" s="16"/>
      <c r="E752" s="16"/>
      <c r="F752" s="32"/>
      <c r="G752" s="32"/>
      <c r="H752" s="17"/>
      <c r="I752" s="17"/>
      <c r="J752" s="17"/>
      <c r="K752" s="17"/>
      <c r="L752" s="17"/>
      <c r="M752" s="17"/>
      <c r="N752" s="17"/>
      <c r="O752" s="17"/>
      <c r="P752" s="17"/>
    </row>
    <row r="753" spans="2:16" x14ac:dyDescent="0.25">
      <c r="B753" s="7" t="str">
        <f>IF(ROWS($B$8:B753)&lt;=($B$2-$A$2),B752+1,"")</f>
        <v/>
      </c>
      <c r="C753" s="17"/>
      <c r="D753" s="16"/>
      <c r="E753" s="16"/>
      <c r="F753" s="32"/>
      <c r="G753" s="32"/>
      <c r="H753" s="17"/>
      <c r="I753" s="17"/>
      <c r="J753" s="17"/>
      <c r="K753" s="17"/>
      <c r="L753" s="17"/>
      <c r="M753" s="17"/>
      <c r="N753" s="17"/>
      <c r="O753" s="17"/>
      <c r="P753" s="17"/>
    </row>
    <row r="754" spans="2:16" x14ac:dyDescent="0.25">
      <c r="B754" s="7" t="str">
        <f>IF(ROWS($B$8:B754)&lt;=($B$2-$A$2),B753+1,"")</f>
        <v/>
      </c>
      <c r="C754" s="17"/>
      <c r="D754" s="16"/>
      <c r="E754" s="16"/>
      <c r="F754" s="32"/>
      <c r="G754" s="32"/>
      <c r="H754" s="17"/>
      <c r="I754" s="17"/>
      <c r="J754" s="17"/>
      <c r="K754" s="17"/>
      <c r="L754" s="17"/>
      <c r="M754" s="17"/>
      <c r="N754" s="17"/>
      <c r="O754" s="17"/>
      <c r="P754" s="17"/>
    </row>
    <row r="755" spans="2:16" x14ac:dyDescent="0.25">
      <c r="B755" s="7" t="str">
        <f>IF(ROWS($B$8:B755)&lt;=($B$2-$A$2),B754+1,"")</f>
        <v/>
      </c>
      <c r="C755" s="17"/>
      <c r="D755" s="16"/>
      <c r="E755" s="16"/>
      <c r="F755" s="32"/>
      <c r="G755" s="32"/>
      <c r="H755" s="17"/>
      <c r="I755" s="17"/>
      <c r="J755" s="17"/>
      <c r="K755" s="17"/>
      <c r="L755" s="17"/>
      <c r="M755" s="17"/>
      <c r="N755" s="17"/>
      <c r="O755" s="17"/>
      <c r="P755" s="17"/>
    </row>
    <row r="756" spans="2:16" x14ac:dyDescent="0.25">
      <c r="B756" s="7" t="str">
        <f>IF(ROWS($B$8:B756)&lt;=($B$2-$A$2),B755+1,"")</f>
        <v/>
      </c>
      <c r="C756" s="17"/>
      <c r="D756" s="16"/>
      <c r="E756" s="16"/>
      <c r="F756" s="32"/>
      <c r="G756" s="32"/>
      <c r="H756" s="17"/>
      <c r="I756" s="17"/>
      <c r="J756" s="17"/>
      <c r="K756" s="17"/>
      <c r="L756" s="17"/>
      <c r="M756" s="17"/>
      <c r="N756" s="17"/>
      <c r="O756" s="17"/>
      <c r="P756" s="17"/>
    </row>
    <row r="757" spans="2:16" x14ac:dyDescent="0.25">
      <c r="B757" s="7" t="str">
        <f>IF(ROWS($B$8:B757)&lt;=($B$2-$A$2),B756+1,"")</f>
        <v/>
      </c>
      <c r="C757" s="17"/>
      <c r="D757" s="16"/>
      <c r="E757" s="16"/>
      <c r="F757" s="32"/>
      <c r="G757" s="32"/>
      <c r="H757" s="17"/>
      <c r="I757" s="17"/>
      <c r="J757" s="17"/>
      <c r="K757" s="17"/>
      <c r="L757" s="17"/>
      <c r="M757" s="17"/>
      <c r="N757" s="17"/>
      <c r="O757" s="17"/>
      <c r="P757" s="17"/>
    </row>
    <row r="758" spans="2:16" x14ac:dyDescent="0.25">
      <c r="B758" s="7" t="str">
        <f>IF(ROWS($B$8:B758)&lt;=($B$2-$A$2),B757+1,"")</f>
        <v/>
      </c>
      <c r="C758" s="17"/>
      <c r="D758" s="16"/>
      <c r="E758" s="16"/>
      <c r="F758" s="32"/>
      <c r="G758" s="32"/>
      <c r="H758" s="17"/>
      <c r="I758" s="17"/>
      <c r="J758" s="17"/>
      <c r="K758" s="17"/>
      <c r="L758" s="17"/>
      <c r="M758" s="17"/>
      <c r="N758" s="17"/>
      <c r="O758" s="17"/>
      <c r="P758" s="17"/>
    </row>
    <row r="759" spans="2:16" x14ac:dyDescent="0.25">
      <c r="B759" s="7" t="str">
        <f>IF(ROWS($B$8:B759)&lt;=($B$2-$A$2),B758+1,"")</f>
        <v/>
      </c>
      <c r="C759" s="17"/>
      <c r="D759" s="16"/>
      <c r="E759" s="16"/>
      <c r="F759" s="32"/>
      <c r="G759" s="32"/>
      <c r="H759" s="17"/>
      <c r="I759" s="17"/>
      <c r="J759" s="17"/>
      <c r="K759" s="17"/>
      <c r="L759" s="17"/>
      <c r="M759" s="17"/>
      <c r="N759" s="17"/>
      <c r="O759" s="17"/>
      <c r="P759" s="17"/>
    </row>
    <row r="760" spans="2:16" x14ac:dyDescent="0.25">
      <c r="B760" s="7" t="str">
        <f>IF(ROWS($B$8:B760)&lt;=($B$2-$A$2),B759+1,"")</f>
        <v/>
      </c>
      <c r="C760" s="17"/>
      <c r="D760" s="16"/>
      <c r="E760" s="16"/>
      <c r="F760" s="32"/>
      <c r="G760" s="32"/>
      <c r="H760" s="17"/>
      <c r="I760" s="17"/>
      <c r="J760" s="17"/>
      <c r="K760" s="17"/>
      <c r="L760" s="17"/>
      <c r="M760" s="17"/>
      <c r="N760" s="17"/>
      <c r="O760" s="17"/>
      <c r="P760" s="17"/>
    </row>
    <row r="761" spans="2:16" x14ac:dyDescent="0.25">
      <c r="B761" s="7" t="str">
        <f>IF(ROWS($B$8:B761)&lt;=($B$2-$A$2),B760+1,"")</f>
        <v/>
      </c>
      <c r="C761" s="17"/>
      <c r="D761" s="16"/>
      <c r="E761" s="16"/>
      <c r="F761" s="32"/>
      <c r="G761" s="32"/>
      <c r="H761" s="17"/>
      <c r="I761" s="17"/>
      <c r="J761" s="17"/>
      <c r="K761" s="17"/>
      <c r="L761" s="17"/>
      <c r="M761" s="17"/>
      <c r="N761" s="17"/>
      <c r="O761" s="17"/>
      <c r="P761" s="17"/>
    </row>
    <row r="762" spans="2:16" x14ac:dyDescent="0.25">
      <c r="B762" s="7" t="str">
        <f>IF(ROWS($B$8:B762)&lt;=($B$2-$A$2),B761+1,"")</f>
        <v/>
      </c>
      <c r="C762" s="17"/>
      <c r="D762" s="16"/>
      <c r="E762" s="16"/>
      <c r="F762" s="32"/>
      <c r="G762" s="32"/>
      <c r="H762" s="17"/>
      <c r="I762" s="17"/>
      <c r="J762" s="17"/>
      <c r="K762" s="17"/>
      <c r="L762" s="17"/>
      <c r="M762" s="17"/>
      <c r="N762" s="17"/>
      <c r="O762" s="17"/>
      <c r="P762" s="17"/>
    </row>
    <row r="763" spans="2:16" x14ac:dyDescent="0.25">
      <c r="B763" s="7" t="str">
        <f>IF(ROWS($B$8:B763)&lt;=($B$2-$A$2),B762+1,"")</f>
        <v/>
      </c>
      <c r="C763" s="17"/>
      <c r="D763" s="16"/>
      <c r="E763" s="16"/>
      <c r="F763" s="32"/>
      <c r="G763" s="32"/>
      <c r="H763" s="17"/>
      <c r="I763" s="17"/>
      <c r="J763" s="17"/>
      <c r="K763" s="17"/>
      <c r="L763" s="17"/>
      <c r="M763" s="17"/>
      <c r="N763" s="17"/>
      <c r="O763" s="17"/>
      <c r="P763" s="17"/>
    </row>
    <row r="764" spans="2:16" x14ac:dyDescent="0.25">
      <c r="B764" s="7" t="str">
        <f>IF(ROWS($B$8:B764)&lt;=($B$2-$A$2),B763+1,"")</f>
        <v/>
      </c>
      <c r="C764" s="17"/>
      <c r="D764" s="16"/>
      <c r="E764" s="16"/>
      <c r="F764" s="32"/>
      <c r="G764" s="32"/>
      <c r="H764" s="17"/>
      <c r="I764" s="17"/>
      <c r="J764" s="17"/>
      <c r="K764" s="17"/>
      <c r="L764" s="17"/>
      <c r="M764" s="17"/>
      <c r="N764" s="17"/>
      <c r="O764" s="17"/>
      <c r="P764" s="17"/>
    </row>
    <row r="765" spans="2:16" x14ac:dyDescent="0.25">
      <c r="B765" s="7" t="str">
        <f>IF(ROWS($B$8:B765)&lt;=($B$2-$A$2),B764+1,"")</f>
        <v/>
      </c>
      <c r="C765" s="17"/>
      <c r="D765" s="16"/>
      <c r="E765" s="16"/>
      <c r="F765" s="32"/>
      <c r="G765" s="32"/>
      <c r="H765" s="17"/>
      <c r="I765" s="17"/>
      <c r="J765" s="17"/>
      <c r="K765" s="17"/>
      <c r="L765" s="17"/>
      <c r="M765" s="17"/>
      <c r="N765" s="17"/>
      <c r="O765" s="17"/>
      <c r="P765" s="17"/>
    </row>
    <row r="766" spans="2:16" x14ac:dyDescent="0.25">
      <c r="B766" s="7" t="str">
        <f>IF(ROWS($B$8:B766)&lt;=($B$2-$A$2),B765+1,"")</f>
        <v/>
      </c>
      <c r="C766" s="17"/>
      <c r="D766" s="16"/>
      <c r="E766" s="16"/>
      <c r="F766" s="32"/>
      <c r="G766" s="32"/>
      <c r="H766" s="17"/>
      <c r="I766" s="17"/>
      <c r="J766" s="17"/>
      <c r="K766" s="17"/>
      <c r="L766" s="17"/>
      <c r="M766" s="17"/>
      <c r="N766" s="17"/>
      <c r="O766" s="17"/>
      <c r="P766" s="17"/>
    </row>
    <row r="767" spans="2:16" x14ac:dyDescent="0.25">
      <c r="B767" s="7" t="str">
        <f>IF(ROWS($B$8:B767)&lt;=($B$2-$A$2),B766+1,"")</f>
        <v/>
      </c>
      <c r="C767" s="17"/>
      <c r="D767" s="16"/>
      <c r="E767" s="16"/>
      <c r="F767" s="32"/>
      <c r="G767" s="32"/>
      <c r="H767" s="17"/>
      <c r="I767" s="17"/>
      <c r="J767" s="17"/>
      <c r="K767" s="17"/>
      <c r="L767" s="17"/>
      <c r="M767" s="17"/>
      <c r="N767" s="17"/>
      <c r="O767" s="17"/>
      <c r="P767" s="17"/>
    </row>
    <row r="768" spans="2:16" x14ac:dyDescent="0.25">
      <c r="B768" s="7" t="str">
        <f>IF(ROWS($B$8:B768)&lt;=($B$2-$A$2),B767+1,"")</f>
        <v/>
      </c>
      <c r="C768" s="17"/>
      <c r="D768" s="16"/>
      <c r="E768" s="16"/>
      <c r="F768" s="32"/>
      <c r="G768" s="32"/>
      <c r="H768" s="17"/>
      <c r="I768" s="17"/>
      <c r="J768" s="17"/>
      <c r="K768" s="17"/>
      <c r="L768" s="17"/>
      <c r="M768" s="17"/>
      <c r="N768" s="17"/>
      <c r="O768" s="17"/>
      <c r="P768" s="17"/>
    </row>
    <row r="769" spans="2:16" x14ac:dyDescent="0.25">
      <c r="B769" s="7" t="str">
        <f>IF(ROWS($B$8:B769)&lt;=($B$2-$A$2),B768+1,"")</f>
        <v/>
      </c>
      <c r="C769" s="17"/>
      <c r="D769" s="16"/>
      <c r="E769" s="16"/>
      <c r="F769" s="32"/>
      <c r="G769" s="32"/>
      <c r="H769" s="17"/>
      <c r="I769" s="17"/>
      <c r="J769" s="17"/>
      <c r="K769" s="17"/>
      <c r="L769" s="17"/>
      <c r="M769" s="17"/>
      <c r="N769" s="17"/>
      <c r="O769" s="17"/>
      <c r="P769" s="17"/>
    </row>
    <row r="770" spans="2:16" x14ac:dyDescent="0.25">
      <c r="B770" s="7" t="str">
        <f>IF(ROWS($B$8:B770)&lt;=($B$2-$A$2),B769+1,"")</f>
        <v/>
      </c>
      <c r="C770" s="17"/>
      <c r="D770" s="16"/>
      <c r="E770" s="16"/>
      <c r="F770" s="32"/>
      <c r="G770" s="32"/>
      <c r="H770" s="17"/>
      <c r="I770" s="17"/>
      <c r="J770" s="17"/>
      <c r="K770" s="17"/>
      <c r="L770" s="17"/>
      <c r="M770" s="17"/>
      <c r="N770" s="17"/>
      <c r="O770" s="17"/>
      <c r="P770" s="17"/>
    </row>
    <row r="771" spans="2:16" x14ac:dyDescent="0.25">
      <c r="B771" s="7" t="str">
        <f>IF(ROWS($B$8:B771)&lt;=($B$2-$A$2),B770+1,"")</f>
        <v/>
      </c>
      <c r="C771" s="17"/>
      <c r="D771" s="16"/>
      <c r="E771" s="16"/>
      <c r="F771" s="32"/>
      <c r="G771" s="32"/>
      <c r="H771" s="17"/>
      <c r="I771" s="17"/>
      <c r="J771" s="17"/>
      <c r="K771" s="17"/>
      <c r="L771" s="17"/>
      <c r="M771" s="17"/>
      <c r="N771" s="17"/>
      <c r="O771" s="17"/>
      <c r="P771" s="17"/>
    </row>
    <row r="772" spans="2:16" x14ac:dyDescent="0.25">
      <c r="B772" s="7" t="str">
        <f>IF(ROWS($B$8:B772)&lt;=($B$2-$A$2),B771+1,"")</f>
        <v/>
      </c>
      <c r="C772" s="17"/>
      <c r="D772" s="16"/>
      <c r="E772" s="16"/>
      <c r="F772" s="32"/>
      <c r="G772" s="32"/>
      <c r="H772" s="17"/>
      <c r="I772" s="17"/>
      <c r="J772" s="17"/>
      <c r="K772" s="17"/>
      <c r="L772" s="17"/>
      <c r="M772" s="17"/>
      <c r="N772" s="17"/>
      <c r="O772" s="17"/>
      <c r="P772" s="17"/>
    </row>
    <row r="773" spans="2:16" x14ac:dyDescent="0.25">
      <c r="B773" s="7" t="str">
        <f>IF(ROWS($B$8:B773)&lt;=($B$2-$A$2),B772+1,"")</f>
        <v/>
      </c>
      <c r="C773" s="17"/>
      <c r="D773" s="16"/>
      <c r="E773" s="16"/>
      <c r="F773" s="32"/>
      <c r="G773" s="32"/>
      <c r="H773" s="17"/>
      <c r="I773" s="17"/>
      <c r="J773" s="17"/>
      <c r="K773" s="17"/>
      <c r="L773" s="17"/>
      <c r="M773" s="17"/>
      <c r="N773" s="17"/>
      <c r="O773" s="17"/>
      <c r="P773" s="17"/>
    </row>
    <row r="774" spans="2:16" x14ac:dyDescent="0.25">
      <c r="B774" s="7" t="str">
        <f>IF(ROWS($B$8:B774)&lt;=($B$2-$A$2),B773+1,"")</f>
        <v/>
      </c>
      <c r="C774" s="17"/>
      <c r="D774" s="16"/>
      <c r="E774" s="16"/>
      <c r="F774" s="32"/>
      <c r="G774" s="32"/>
      <c r="H774" s="17"/>
      <c r="I774" s="17"/>
      <c r="J774" s="17"/>
      <c r="K774" s="17"/>
      <c r="L774" s="17"/>
      <c r="M774" s="17"/>
      <c r="N774" s="17"/>
      <c r="O774" s="17"/>
      <c r="P774" s="17"/>
    </row>
    <row r="775" spans="2:16" x14ac:dyDescent="0.25">
      <c r="B775" s="7" t="str">
        <f>IF(ROWS($B$8:B775)&lt;=($B$2-$A$2),B774+1,"")</f>
        <v/>
      </c>
      <c r="C775" s="17"/>
      <c r="D775" s="16"/>
      <c r="E775" s="16"/>
      <c r="F775" s="32"/>
      <c r="G775" s="32"/>
      <c r="H775" s="17"/>
      <c r="I775" s="17"/>
      <c r="J775" s="17"/>
      <c r="K775" s="17"/>
      <c r="L775" s="17"/>
      <c r="M775" s="17"/>
      <c r="N775" s="17"/>
      <c r="O775" s="17"/>
      <c r="P775" s="17"/>
    </row>
    <row r="776" spans="2:16" x14ac:dyDescent="0.25">
      <c r="B776" s="7" t="str">
        <f>IF(ROWS($B$8:B776)&lt;=($B$2-$A$2),B775+1,"")</f>
        <v/>
      </c>
      <c r="C776" s="17"/>
      <c r="D776" s="16"/>
      <c r="E776" s="16"/>
      <c r="F776" s="32"/>
      <c r="G776" s="32"/>
      <c r="H776" s="17"/>
      <c r="I776" s="17"/>
      <c r="J776" s="17"/>
      <c r="K776" s="17"/>
      <c r="L776" s="17"/>
      <c r="M776" s="17"/>
      <c r="N776" s="17"/>
      <c r="O776" s="17"/>
      <c r="P776" s="17"/>
    </row>
    <row r="777" spans="2:16" x14ac:dyDescent="0.25">
      <c r="B777" s="7" t="str">
        <f>IF(ROWS($B$8:B777)&lt;=($B$2-$A$2),B776+1,"")</f>
        <v/>
      </c>
      <c r="C777" s="17"/>
      <c r="D777" s="16"/>
      <c r="E777" s="16"/>
      <c r="F777" s="32"/>
      <c r="G777" s="32"/>
      <c r="H777" s="17"/>
      <c r="I777" s="17"/>
      <c r="J777" s="17"/>
      <c r="K777" s="17"/>
      <c r="L777" s="17"/>
      <c r="M777" s="17"/>
      <c r="N777" s="17"/>
      <c r="O777" s="17"/>
      <c r="P777" s="17"/>
    </row>
    <row r="778" spans="2:16" x14ac:dyDescent="0.25">
      <c r="B778" s="7" t="str">
        <f>IF(ROWS($B$8:B778)&lt;=($B$2-$A$2),B777+1,"")</f>
        <v/>
      </c>
      <c r="C778" s="17"/>
      <c r="D778" s="16"/>
      <c r="E778" s="16"/>
      <c r="F778" s="32"/>
      <c r="G778" s="32"/>
      <c r="H778" s="17"/>
      <c r="I778" s="17"/>
      <c r="J778" s="17"/>
      <c r="K778" s="17"/>
      <c r="L778" s="17"/>
      <c r="M778" s="17"/>
      <c r="N778" s="17"/>
      <c r="O778" s="17"/>
      <c r="P778" s="17"/>
    </row>
    <row r="779" spans="2:16" x14ac:dyDescent="0.25">
      <c r="B779" s="7" t="str">
        <f>IF(ROWS($B$8:B779)&lt;=($B$2-$A$2),B778+1,"")</f>
        <v/>
      </c>
      <c r="C779" s="17"/>
      <c r="D779" s="16"/>
      <c r="E779" s="16"/>
      <c r="F779" s="32"/>
      <c r="G779" s="32"/>
      <c r="H779" s="17"/>
      <c r="I779" s="17"/>
      <c r="J779" s="17"/>
      <c r="K779" s="17"/>
      <c r="L779" s="17"/>
      <c r="M779" s="17"/>
      <c r="N779" s="17"/>
      <c r="O779" s="17"/>
      <c r="P779" s="17"/>
    </row>
    <row r="780" spans="2:16" x14ac:dyDescent="0.25">
      <c r="B780" s="7" t="str">
        <f>IF(ROWS($B$8:B780)&lt;=($B$2-$A$2),B779+1,"")</f>
        <v/>
      </c>
      <c r="C780" s="17"/>
      <c r="D780" s="16"/>
      <c r="E780" s="16"/>
      <c r="F780" s="32"/>
      <c r="G780" s="32"/>
      <c r="H780" s="17"/>
      <c r="I780" s="17"/>
      <c r="J780" s="17"/>
      <c r="K780" s="17"/>
      <c r="L780" s="17"/>
      <c r="M780" s="17"/>
      <c r="N780" s="17"/>
      <c r="O780" s="17"/>
      <c r="P780" s="17"/>
    </row>
    <row r="781" spans="2:16" x14ac:dyDescent="0.25">
      <c r="B781" s="7" t="str">
        <f>IF(ROWS($B$8:B781)&lt;=($B$2-$A$2),B780+1,"")</f>
        <v/>
      </c>
      <c r="C781" s="17"/>
      <c r="D781" s="16"/>
      <c r="E781" s="16"/>
      <c r="F781" s="32"/>
      <c r="G781" s="32"/>
      <c r="H781" s="17"/>
      <c r="I781" s="17"/>
      <c r="J781" s="17"/>
      <c r="K781" s="17"/>
      <c r="L781" s="17"/>
      <c r="M781" s="17"/>
      <c r="N781" s="17"/>
      <c r="O781" s="17"/>
      <c r="P781" s="17"/>
    </row>
    <row r="782" spans="2:16" x14ac:dyDescent="0.25">
      <c r="B782" s="7" t="str">
        <f>IF(ROWS($B$8:B782)&lt;=($B$2-$A$2),B781+1,"")</f>
        <v/>
      </c>
      <c r="C782" s="17"/>
      <c r="D782" s="16"/>
      <c r="E782" s="16"/>
      <c r="F782" s="32"/>
      <c r="G782" s="32"/>
      <c r="H782" s="17"/>
      <c r="I782" s="17"/>
      <c r="J782" s="17"/>
      <c r="K782" s="17"/>
      <c r="L782" s="17"/>
      <c r="M782" s="17"/>
      <c r="N782" s="17"/>
      <c r="O782" s="17"/>
      <c r="P782" s="17"/>
    </row>
    <row r="783" spans="2:16" x14ac:dyDescent="0.25">
      <c r="B783" s="7" t="str">
        <f>IF(ROWS($B$8:B783)&lt;=($B$2-$A$2),B782+1,"")</f>
        <v/>
      </c>
      <c r="C783" s="17"/>
      <c r="D783" s="16"/>
      <c r="E783" s="16"/>
      <c r="F783" s="32"/>
      <c r="G783" s="32"/>
      <c r="H783" s="17"/>
      <c r="I783" s="17"/>
      <c r="J783" s="17"/>
      <c r="K783" s="17"/>
      <c r="L783" s="17"/>
      <c r="M783" s="17"/>
      <c r="N783" s="17"/>
      <c r="O783" s="17"/>
      <c r="P783" s="17"/>
    </row>
    <row r="784" spans="2:16" x14ac:dyDescent="0.25">
      <c r="B784" s="7" t="str">
        <f>IF(ROWS($B$8:B784)&lt;=($B$2-$A$2),B783+1,"")</f>
        <v/>
      </c>
      <c r="C784" s="17"/>
      <c r="D784" s="16"/>
      <c r="E784" s="16"/>
      <c r="F784" s="32"/>
      <c r="G784" s="32"/>
      <c r="H784" s="17"/>
      <c r="I784" s="17"/>
      <c r="J784" s="17"/>
      <c r="K784" s="17"/>
      <c r="L784" s="17"/>
      <c r="M784" s="17"/>
      <c r="N784" s="17"/>
      <c r="O784" s="17"/>
      <c r="P784" s="17"/>
    </row>
    <row r="785" spans="2:16" x14ac:dyDescent="0.25">
      <c r="B785" s="7" t="str">
        <f>IF(ROWS($B$8:B785)&lt;=($B$2-$A$2),B784+1,"")</f>
        <v/>
      </c>
      <c r="C785" s="17"/>
      <c r="D785" s="16"/>
      <c r="E785" s="16"/>
      <c r="F785" s="32"/>
      <c r="G785" s="32"/>
      <c r="H785" s="17"/>
      <c r="I785" s="17"/>
      <c r="J785" s="17"/>
      <c r="K785" s="17"/>
      <c r="L785" s="17"/>
      <c r="M785" s="17"/>
      <c r="N785" s="17"/>
      <c r="O785" s="17"/>
      <c r="P785" s="17"/>
    </row>
    <row r="786" spans="2:16" x14ac:dyDescent="0.25">
      <c r="B786" s="7" t="str">
        <f>IF(ROWS($B$8:B786)&lt;=($B$2-$A$2),B785+1,"")</f>
        <v/>
      </c>
      <c r="C786" s="17"/>
      <c r="D786" s="16"/>
      <c r="E786" s="16"/>
      <c r="F786" s="32"/>
      <c r="G786" s="32"/>
      <c r="H786" s="17"/>
      <c r="I786" s="17"/>
      <c r="J786" s="17"/>
      <c r="K786" s="17"/>
      <c r="L786" s="17"/>
      <c r="M786" s="17"/>
      <c r="N786" s="17"/>
      <c r="O786" s="17"/>
      <c r="P786" s="17"/>
    </row>
    <row r="787" spans="2:16" x14ac:dyDescent="0.25">
      <c r="B787" s="7" t="str">
        <f>IF(ROWS($B$8:B787)&lt;=($B$2-$A$2),B786+1,"")</f>
        <v/>
      </c>
      <c r="C787" s="17"/>
      <c r="D787" s="16"/>
      <c r="E787" s="16"/>
      <c r="F787" s="32"/>
      <c r="G787" s="32"/>
      <c r="H787" s="17"/>
      <c r="I787" s="17"/>
      <c r="J787" s="17"/>
      <c r="K787" s="17"/>
      <c r="L787" s="17"/>
      <c r="M787" s="17"/>
      <c r="N787" s="17"/>
      <c r="O787" s="17"/>
      <c r="P787" s="17"/>
    </row>
    <row r="788" spans="2:16" x14ac:dyDescent="0.25">
      <c r="B788" s="7" t="str">
        <f>IF(ROWS($B$8:B788)&lt;=($B$2-$A$2),B787+1,"")</f>
        <v/>
      </c>
      <c r="C788" s="17"/>
      <c r="D788" s="16"/>
      <c r="E788" s="16"/>
      <c r="F788" s="32"/>
      <c r="G788" s="32"/>
      <c r="H788" s="17"/>
      <c r="I788" s="17"/>
      <c r="J788" s="17"/>
      <c r="K788" s="17"/>
      <c r="L788" s="17"/>
      <c r="M788" s="17"/>
      <c r="N788" s="17"/>
      <c r="O788" s="17"/>
      <c r="P788" s="17"/>
    </row>
    <row r="789" spans="2:16" x14ac:dyDescent="0.25">
      <c r="B789" s="7" t="str">
        <f>IF(ROWS($B$8:B789)&lt;=($B$2-$A$2),B788+1,"")</f>
        <v/>
      </c>
      <c r="C789" s="17"/>
      <c r="D789" s="16"/>
      <c r="E789" s="16"/>
      <c r="F789" s="32"/>
      <c r="G789" s="32"/>
      <c r="H789" s="17"/>
      <c r="I789" s="17"/>
      <c r="J789" s="17"/>
      <c r="K789" s="17"/>
      <c r="L789" s="17"/>
      <c r="M789" s="17"/>
      <c r="N789" s="17"/>
      <c r="O789" s="17"/>
      <c r="P789" s="17"/>
    </row>
    <row r="790" spans="2:16" x14ac:dyDescent="0.25">
      <c r="B790" s="7" t="str">
        <f>IF(ROWS($B$8:B790)&lt;=($B$2-$A$2),B789+1,"")</f>
        <v/>
      </c>
      <c r="C790" s="17"/>
      <c r="D790" s="16"/>
      <c r="E790" s="16"/>
      <c r="F790" s="32"/>
      <c r="G790" s="32"/>
      <c r="H790" s="17"/>
      <c r="I790" s="17"/>
      <c r="J790" s="17"/>
      <c r="K790" s="17"/>
      <c r="L790" s="17"/>
      <c r="M790" s="17"/>
      <c r="N790" s="17"/>
      <c r="O790" s="17"/>
      <c r="P790" s="17"/>
    </row>
    <row r="791" spans="2:16" x14ac:dyDescent="0.25">
      <c r="B791" s="7" t="str">
        <f>IF(ROWS($B$8:B791)&lt;=($B$2-$A$2),B790+1,"")</f>
        <v/>
      </c>
      <c r="C791" s="17"/>
      <c r="D791" s="16"/>
      <c r="E791" s="16"/>
      <c r="F791" s="32"/>
      <c r="G791" s="32"/>
      <c r="H791" s="17"/>
      <c r="I791" s="17"/>
      <c r="J791" s="17"/>
      <c r="K791" s="17"/>
      <c r="L791" s="17"/>
      <c r="M791" s="17"/>
      <c r="N791" s="17"/>
      <c r="O791" s="17"/>
      <c r="P791" s="17"/>
    </row>
    <row r="792" spans="2:16" x14ac:dyDescent="0.25">
      <c r="B792" s="7" t="str">
        <f>IF(ROWS($B$8:B792)&lt;=($B$2-$A$2),B791+1,"")</f>
        <v/>
      </c>
      <c r="C792" s="17"/>
      <c r="D792" s="16"/>
      <c r="E792" s="16"/>
      <c r="F792" s="32"/>
      <c r="G792" s="32"/>
      <c r="H792" s="17"/>
      <c r="I792" s="17"/>
      <c r="J792" s="17"/>
      <c r="K792" s="17"/>
      <c r="L792" s="17"/>
      <c r="M792" s="17"/>
      <c r="N792" s="17"/>
      <c r="O792" s="17"/>
      <c r="P792" s="17"/>
    </row>
    <row r="793" spans="2:16" x14ac:dyDescent="0.25">
      <c r="B793" s="7" t="str">
        <f>IF(ROWS($B$8:B793)&lt;=($B$2-$A$2),B792+1,"")</f>
        <v/>
      </c>
      <c r="C793" s="17"/>
      <c r="D793" s="16"/>
      <c r="E793" s="16"/>
      <c r="F793" s="32"/>
      <c r="G793" s="32"/>
      <c r="H793" s="17"/>
      <c r="I793" s="17"/>
      <c r="J793" s="17"/>
      <c r="K793" s="17"/>
      <c r="L793" s="17"/>
      <c r="M793" s="17"/>
      <c r="N793" s="17"/>
      <c r="O793" s="17"/>
      <c r="P793" s="17"/>
    </row>
    <row r="794" spans="2:16" x14ac:dyDescent="0.25">
      <c r="B794" s="7" t="str">
        <f>IF(ROWS($B$8:B794)&lt;=($B$2-$A$2),B793+1,"")</f>
        <v/>
      </c>
      <c r="C794" s="17"/>
      <c r="D794" s="16"/>
      <c r="E794" s="16"/>
      <c r="F794" s="32"/>
      <c r="G794" s="32"/>
      <c r="H794" s="17"/>
      <c r="I794" s="17"/>
      <c r="J794" s="17"/>
      <c r="K794" s="17"/>
      <c r="L794" s="17"/>
      <c r="M794" s="17"/>
      <c r="N794" s="17"/>
      <c r="O794" s="17"/>
      <c r="P794" s="17"/>
    </row>
    <row r="795" spans="2:16" x14ac:dyDescent="0.25">
      <c r="B795" s="7" t="str">
        <f>IF(ROWS($B$8:B795)&lt;=($B$2-$A$2),B794+1,"")</f>
        <v/>
      </c>
      <c r="C795" s="17"/>
      <c r="D795" s="16"/>
      <c r="E795" s="16"/>
      <c r="F795" s="32"/>
      <c r="G795" s="32"/>
      <c r="H795" s="17"/>
      <c r="I795" s="17"/>
      <c r="J795" s="17"/>
      <c r="K795" s="17"/>
      <c r="L795" s="17"/>
      <c r="M795" s="17"/>
      <c r="N795" s="17"/>
      <c r="O795" s="17"/>
      <c r="P795" s="17"/>
    </row>
    <row r="796" spans="2:16" x14ac:dyDescent="0.25">
      <c r="B796" s="7" t="str">
        <f>IF(ROWS($B$8:B796)&lt;=($B$2-$A$2),B795+1,"")</f>
        <v/>
      </c>
      <c r="C796" s="17"/>
      <c r="D796" s="16"/>
      <c r="E796" s="16"/>
      <c r="F796" s="32"/>
      <c r="G796" s="32"/>
      <c r="H796" s="17"/>
      <c r="I796" s="17"/>
      <c r="J796" s="17"/>
      <c r="K796" s="17"/>
      <c r="L796" s="17"/>
      <c r="M796" s="17"/>
      <c r="N796" s="17"/>
      <c r="O796" s="17"/>
      <c r="P796" s="17"/>
    </row>
    <row r="797" spans="2:16" x14ac:dyDescent="0.25">
      <c r="B797" s="7" t="str">
        <f>IF(ROWS($B$8:B797)&lt;=($B$2-$A$2),B796+1,"")</f>
        <v/>
      </c>
      <c r="C797" s="17"/>
      <c r="D797" s="16"/>
      <c r="E797" s="16"/>
      <c r="F797" s="32"/>
      <c r="G797" s="32"/>
      <c r="H797" s="17"/>
      <c r="I797" s="17"/>
      <c r="J797" s="17"/>
      <c r="K797" s="17"/>
      <c r="L797" s="17"/>
      <c r="M797" s="17"/>
      <c r="N797" s="17"/>
      <c r="O797" s="17"/>
      <c r="P797" s="17"/>
    </row>
    <row r="798" spans="2:16" x14ac:dyDescent="0.25">
      <c r="B798" s="7" t="str">
        <f>IF(ROWS($B$8:B798)&lt;=($B$2-$A$2),B797+1,"")</f>
        <v/>
      </c>
      <c r="C798" s="17"/>
      <c r="D798" s="16"/>
      <c r="E798" s="16"/>
      <c r="F798" s="32"/>
      <c r="G798" s="32"/>
      <c r="H798" s="17"/>
      <c r="I798" s="17"/>
      <c r="J798" s="17"/>
      <c r="K798" s="17"/>
      <c r="L798" s="17"/>
      <c r="M798" s="17"/>
      <c r="N798" s="17"/>
      <c r="O798" s="17"/>
      <c r="P798" s="17"/>
    </row>
    <row r="799" spans="2:16" x14ac:dyDescent="0.25">
      <c r="B799" s="7" t="str">
        <f>IF(ROWS($B$8:B799)&lt;=($B$2-$A$2),B798+1,"")</f>
        <v/>
      </c>
      <c r="C799" s="17"/>
      <c r="D799" s="16"/>
      <c r="E799" s="16"/>
      <c r="F799" s="32"/>
      <c r="G799" s="32"/>
      <c r="H799" s="17"/>
      <c r="I799" s="17"/>
      <c r="J799" s="17"/>
      <c r="K799" s="17"/>
      <c r="L799" s="17"/>
      <c r="M799" s="17"/>
      <c r="N799" s="17"/>
      <c r="O799" s="17"/>
      <c r="P799" s="17"/>
    </row>
    <row r="800" spans="2:16" x14ac:dyDescent="0.25">
      <c r="B800" s="7" t="str">
        <f>IF(ROWS($B$8:B800)&lt;=($B$2-$A$2),B799+1,"")</f>
        <v/>
      </c>
      <c r="C800" s="17"/>
      <c r="D800" s="16"/>
      <c r="E800" s="16"/>
      <c r="F800" s="32"/>
      <c r="G800" s="32"/>
      <c r="H800" s="17"/>
      <c r="I800" s="17"/>
      <c r="J800" s="17"/>
      <c r="K800" s="17"/>
      <c r="L800" s="17"/>
      <c r="M800" s="17"/>
      <c r="N800" s="17"/>
      <c r="O800" s="17"/>
      <c r="P800" s="17"/>
    </row>
    <row r="801" spans="2:16" x14ac:dyDescent="0.25">
      <c r="B801" s="7" t="str">
        <f>IF(ROWS($B$8:B801)&lt;=($B$2-$A$2),B800+1,"")</f>
        <v/>
      </c>
      <c r="C801" s="17"/>
      <c r="D801" s="16"/>
      <c r="E801" s="16"/>
      <c r="F801" s="32"/>
      <c r="G801" s="32"/>
      <c r="H801" s="17"/>
      <c r="I801" s="17"/>
      <c r="J801" s="17"/>
      <c r="K801" s="17"/>
      <c r="L801" s="17"/>
      <c r="M801" s="17"/>
      <c r="N801" s="17"/>
      <c r="O801" s="17"/>
      <c r="P801" s="17"/>
    </row>
    <row r="802" spans="2:16" x14ac:dyDescent="0.25">
      <c r="B802" s="7" t="str">
        <f>IF(ROWS($B$8:B802)&lt;=($B$2-$A$2),B801+1,"")</f>
        <v/>
      </c>
      <c r="C802" s="17"/>
      <c r="D802" s="16"/>
      <c r="E802" s="16"/>
      <c r="F802" s="32"/>
      <c r="G802" s="32"/>
      <c r="H802" s="17"/>
      <c r="I802" s="17"/>
      <c r="J802" s="17"/>
      <c r="K802" s="17"/>
      <c r="L802" s="17"/>
      <c r="M802" s="17"/>
      <c r="N802" s="17"/>
      <c r="O802" s="17"/>
      <c r="P802" s="17"/>
    </row>
    <row r="803" spans="2:16" x14ac:dyDescent="0.25">
      <c r="B803" s="7" t="str">
        <f>IF(ROWS($B$8:B803)&lt;=($B$2-$A$2),B802+1,"")</f>
        <v/>
      </c>
      <c r="C803" s="17"/>
      <c r="D803" s="16"/>
      <c r="E803" s="16"/>
      <c r="F803" s="32"/>
      <c r="G803" s="32"/>
      <c r="H803" s="17"/>
      <c r="I803" s="17"/>
      <c r="J803" s="17"/>
      <c r="K803" s="17"/>
      <c r="L803" s="17"/>
      <c r="M803" s="17"/>
      <c r="N803" s="17"/>
      <c r="O803" s="17"/>
      <c r="P803" s="17"/>
    </row>
    <row r="804" spans="2:16" x14ac:dyDescent="0.25">
      <c r="B804" s="7" t="str">
        <f>IF(ROWS($B$8:B804)&lt;=($B$2-$A$2),B803+1,"")</f>
        <v/>
      </c>
      <c r="C804" s="17"/>
      <c r="D804" s="16"/>
      <c r="E804" s="16"/>
      <c r="F804" s="32"/>
      <c r="G804" s="32"/>
      <c r="H804" s="17"/>
      <c r="I804" s="17"/>
      <c r="J804" s="17"/>
      <c r="K804" s="17"/>
      <c r="L804" s="17"/>
      <c r="M804" s="17"/>
      <c r="N804" s="17"/>
      <c r="O804" s="17"/>
      <c r="P804" s="17"/>
    </row>
    <row r="805" spans="2:16" x14ac:dyDescent="0.25">
      <c r="B805" s="7" t="str">
        <f>IF(ROWS($B$8:B805)&lt;=($B$2-$A$2),B804+1,"")</f>
        <v/>
      </c>
      <c r="C805" s="17"/>
      <c r="D805" s="16"/>
      <c r="E805" s="16"/>
      <c r="F805" s="32"/>
      <c r="G805" s="32"/>
      <c r="H805" s="17"/>
      <c r="I805" s="17"/>
      <c r="J805" s="17"/>
      <c r="K805" s="17"/>
      <c r="L805" s="17"/>
      <c r="M805" s="17"/>
      <c r="N805" s="17"/>
      <c r="O805" s="17"/>
      <c r="P805" s="17"/>
    </row>
    <row r="806" spans="2:16" x14ac:dyDescent="0.25">
      <c r="B806" s="7" t="str">
        <f>IF(ROWS($B$8:B806)&lt;=($B$2-$A$2),B805+1,"")</f>
        <v/>
      </c>
      <c r="C806" s="17"/>
      <c r="D806" s="16"/>
      <c r="E806" s="16"/>
      <c r="F806" s="32"/>
      <c r="G806" s="32"/>
      <c r="H806" s="17"/>
      <c r="I806" s="17"/>
      <c r="J806" s="17"/>
      <c r="K806" s="17"/>
      <c r="L806" s="17"/>
      <c r="M806" s="17"/>
      <c r="N806" s="17"/>
      <c r="O806" s="17"/>
      <c r="P806" s="17"/>
    </row>
    <row r="807" spans="2:16" x14ac:dyDescent="0.25">
      <c r="B807" s="7" t="str">
        <f>IF(ROWS($B$8:B807)&lt;=($B$2-$A$2),B806+1,"")</f>
        <v/>
      </c>
      <c r="C807" s="17"/>
      <c r="D807" s="16"/>
      <c r="E807" s="16"/>
      <c r="F807" s="32"/>
      <c r="G807" s="32"/>
      <c r="H807" s="17"/>
      <c r="I807" s="17"/>
      <c r="J807" s="17"/>
      <c r="K807" s="17"/>
      <c r="L807" s="17"/>
      <c r="M807" s="17"/>
      <c r="N807" s="17"/>
      <c r="O807" s="17"/>
      <c r="P807" s="17"/>
    </row>
    <row r="808" spans="2:16" x14ac:dyDescent="0.25">
      <c r="B808" s="7" t="str">
        <f>IF(ROWS($B$8:B808)&lt;=($B$2-$A$2),B807+1,"")</f>
        <v/>
      </c>
      <c r="C808" s="17"/>
      <c r="D808" s="16"/>
      <c r="E808" s="16"/>
      <c r="F808" s="32"/>
      <c r="G808" s="32"/>
      <c r="H808" s="17"/>
      <c r="I808" s="17"/>
      <c r="J808" s="17"/>
      <c r="K808" s="17"/>
      <c r="L808" s="17"/>
      <c r="M808" s="17"/>
      <c r="N808" s="17"/>
      <c r="O808" s="17"/>
      <c r="P808" s="17"/>
    </row>
    <row r="809" spans="2:16" x14ac:dyDescent="0.25">
      <c r="B809" s="7" t="str">
        <f>IF(ROWS($B$8:B809)&lt;=($B$2-$A$2),B808+1,"")</f>
        <v/>
      </c>
      <c r="C809" s="17"/>
      <c r="D809" s="16"/>
      <c r="E809" s="16"/>
      <c r="F809" s="32"/>
      <c r="G809" s="32"/>
      <c r="H809" s="17"/>
      <c r="I809" s="17"/>
      <c r="J809" s="17"/>
      <c r="K809" s="17"/>
      <c r="L809" s="17"/>
      <c r="M809" s="17"/>
      <c r="N809" s="17"/>
      <c r="O809" s="17"/>
      <c r="P809" s="17"/>
    </row>
    <row r="810" spans="2:16" x14ac:dyDescent="0.25">
      <c r="B810" s="7" t="str">
        <f>IF(ROWS($B$8:B810)&lt;=($B$2-$A$2),B809+1,"")</f>
        <v/>
      </c>
      <c r="C810" s="17"/>
      <c r="D810" s="16"/>
      <c r="E810" s="16"/>
      <c r="F810" s="32"/>
      <c r="G810" s="32"/>
      <c r="H810" s="17"/>
      <c r="I810" s="17"/>
      <c r="J810" s="17"/>
      <c r="K810" s="17"/>
      <c r="L810" s="17"/>
      <c r="M810" s="17"/>
      <c r="N810" s="17"/>
      <c r="O810" s="17"/>
      <c r="P810" s="17"/>
    </row>
    <row r="811" spans="2:16" x14ac:dyDescent="0.25">
      <c r="B811" s="7" t="str">
        <f>IF(ROWS($B$8:B811)&lt;=($B$2-$A$2),B810+1,"")</f>
        <v/>
      </c>
      <c r="C811" s="17"/>
      <c r="D811" s="16"/>
      <c r="E811" s="16"/>
      <c r="F811" s="32"/>
      <c r="G811" s="32"/>
      <c r="H811" s="17"/>
      <c r="I811" s="17"/>
      <c r="J811" s="17"/>
      <c r="K811" s="17"/>
      <c r="L811" s="17"/>
      <c r="M811" s="17"/>
      <c r="N811" s="17"/>
      <c r="O811" s="17"/>
      <c r="P811" s="17"/>
    </row>
    <row r="812" spans="2:16" x14ac:dyDescent="0.25">
      <c r="B812" s="7" t="str">
        <f>IF(ROWS($B$8:B812)&lt;=($B$2-$A$2),B811+1,"")</f>
        <v/>
      </c>
      <c r="C812" s="17"/>
      <c r="D812" s="16"/>
      <c r="E812" s="16"/>
      <c r="F812" s="32"/>
      <c r="G812" s="32"/>
      <c r="H812" s="17"/>
      <c r="I812" s="17"/>
      <c r="J812" s="17"/>
      <c r="K812" s="17"/>
      <c r="L812" s="17"/>
      <c r="M812" s="17"/>
      <c r="N812" s="17"/>
      <c r="O812" s="17"/>
      <c r="P812" s="17"/>
    </row>
    <row r="813" spans="2:16" x14ac:dyDescent="0.25">
      <c r="B813" s="7" t="str">
        <f>IF(ROWS($B$8:B813)&lt;=($B$2-$A$2),B812+1,"")</f>
        <v/>
      </c>
      <c r="C813" s="17"/>
      <c r="D813" s="16"/>
      <c r="E813" s="16"/>
      <c r="F813" s="32"/>
      <c r="G813" s="32"/>
      <c r="H813" s="17"/>
      <c r="I813" s="17"/>
      <c r="J813" s="17"/>
      <c r="K813" s="17"/>
      <c r="L813" s="17"/>
      <c r="M813" s="17"/>
      <c r="N813" s="17"/>
      <c r="O813" s="17"/>
      <c r="P813" s="17"/>
    </row>
    <row r="814" spans="2:16" x14ac:dyDescent="0.25">
      <c r="B814" s="7" t="str">
        <f>IF(ROWS($B$8:B814)&lt;=($B$2-$A$2),B813+1,"")</f>
        <v/>
      </c>
      <c r="C814" s="17"/>
      <c r="D814" s="16"/>
      <c r="E814" s="16"/>
      <c r="F814" s="32"/>
      <c r="G814" s="32"/>
      <c r="H814" s="17"/>
      <c r="I814" s="17"/>
      <c r="J814" s="17"/>
      <c r="K814" s="17"/>
      <c r="L814" s="17"/>
      <c r="M814" s="17"/>
      <c r="N814" s="17"/>
      <c r="O814" s="17"/>
      <c r="P814" s="17"/>
    </row>
    <row r="815" spans="2:16" x14ac:dyDescent="0.25">
      <c r="B815" s="7" t="str">
        <f>IF(ROWS($B$8:B815)&lt;=($B$2-$A$2),B814+1,"")</f>
        <v/>
      </c>
      <c r="C815" s="17"/>
      <c r="D815" s="16"/>
      <c r="E815" s="16"/>
      <c r="F815" s="32"/>
      <c r="G815" s="32"/>
      <c r="H815" s="17"/>
      <c r="I815" s="17"/>
      <c r="J815" s="17"/>
      <c r="K815" s="17"/>
      <c r="L815" s="17"/>
      <c r="M815" s="17"/>
      <c r="N815" s="17"/>
      <c r="O815" s="17"/>
      <c r="P815" s="17"/>
    </row>
    <row r="816" spans="2:16" x14ac:dyDescent="0.25">
      <c r="B816" s="7" t="str">
        <f>IF(ROWS($B$8:B816)&lt;=($B$2-$A$2),B815+1,"")</f>
        <v/>
      </c>
      <c r="C816" s="17"/>
      <c r="D816" s="16"/>
      <c r="E816" s="16"/>
      <c r="F816" s="32"/>
      <c r="G816" s="32"/>
      <c r="H816" s="17"/>
      <c r="I816" s="17"/>
      <c r="J816" s="17"/>
      <c r="K816" s="17"/>
      <c r="L816" s="17"/>
      <c r="M816" s="17"/>
      <c r="N816" s="17"/>
      <c r="O816" s="17"/>
      <c r="P816" s="17"/>
    </row>
    <row r="817" spans="2:16" x14ac:dyDescent="0.25">
      <c r="B817" s="7" t="str">
        <f>IF(ROWS($B$8:B817)&lt;=($B$2-$A$2),B816+1,"")</f>
        <v/>
      </c>
      <c r="C817" s="17"/>
      <c r="D817" s="16"/>
      <c r="E817" s="16"/>
      <c r="F817" s="32"/>
      <c r="G817" s="32"/>
      <c r="H817" s="17"/>
      <c r="I817" s="17"/>
      <c r="J817" s="17"/>
      <c r="K817" s="17"/>
      <c r="L817" s="17"/>
      <c r="M817" s="17"/>
      <c r="N817" s="17"/>
      <c r="O817" s="17"/>
      <c r="P817" s="17"/>
    </row>
    <row r="818" spans="2:16" x14ac:dyDescent="0.25">
      <c r="B818" s="7" t="str">
        <f>IF(ROWS($B$8:B818)&lt;=($B$2-$A$2),B817+1,"")</f>
        <v/>
      </c>
      <c r="C818" s="17"/>
      <c r="D818" s="16"/>
      <c r="E818" s="16"/>
      <c r="F818" s="32"/>
      <c r="G818" s="32"/>
      <c r="H818" s="17"/>
      <c r="I818" s="17"/>
      <c r="J818" s="17"/>
      <c r="K818" s="17"/>
      <c r="L818" s="17"/>
      <c r="M818" s="17"/>
      <c r="N818" s="17"/>
      <c r="O818" s="17"/>
      <c r="P818" s="17"/>
    </row>
    <row r="819" spans="2:16" x14ac:dyDescent="0.25">
      <c r="B819" s="7" t="str">
        <f>IF(ROWS($B$8:B819)&lt;=($B$2-$A$2),B818+1,"")</f>
        <v/>
      </c>
      <c r="C819" s="17"/>
      <c r="D819" s="16"/>
      <c r="E819" s="16"/>
      <c r="F819" s="32"/>
      <c r="G819" s="32"/>
      <c r="H819" s="17"/>
      <c r="I819" s="17"/>
      <c r="J819" s="17"/>
      <c r="K819" s="17"/>
      <c r="L819" s="17"/>
      <c r="M819" s="17"/>
      <c r="N819" s="17"/>
      <c r="O819" s="17"/>
      <c r="P819" s="17"/>
    </row>
    <row r="820" spans="2:16" x14ac:dyDescent="0.25">
      <c r="B820" s="7" t="str">
        <f>IF(ROWS($B$8:B820)&lt;=($B$2-$A$2),B819+1,"")</f>
        <v/>
      </c>
      <c r="C820" s="17"/>
      <c r="D820" s="16"/>
      <c r="E820" s="16"/>
      <c r="F820" s="32"/>
      <c r="G820" s="32"/>
      <c r="H820" s="17"/>
      <c r="I820" s="17"/>
      <c r="J820" s="17"/>
      <c r="K820" s="17"/>
      <c r="L820" s="17"/>
      <c r="M820" s="17"/>
      <c r="N820" s="17"/>
      <c r="O820" s="17"/>
      <c r="P820" s="17"/>
    </row>
    <row r="821" spans="2:16" x14ac:dyDescent="0.25">
      <c r="B821" s="7" t="str">
        <f>IF(ROWS($B$8:B821)&lt;=($B$2-$A$2),B820+1,"")</f>
        <v/>
      </c>
      <c r="C821" s="17"/>
      <c r="D821" s="16"/>
      <c r="E821" s="16"/>
      <c r="F821" s="32"/>
      <c r="G821" s="32"/>
      <c r="H821" s="17"/>
      <c r="I821" s="17"/>
      <c r="J821" s="17"/>
      <c r="K821" s="17"/>
      <c r="L821" s="17"/>
      <c r="M821" s="17"/>
      <c r="N821" s="17"/>
      <c r="O821" s="17"/>
      <c r="P821" s="17"/>
    </row>
    <row r="822" spans="2:16" x14ac:dyDescent="0.25">
      <c r="B822" s="7" t="str">
        <f>IF(ROWS($B$8:B822)&lt;=($B$2-$A$2),B821+1,"")</f>
        <v/>
      </c>
      <c r="C822" s="17"/>
      <c r="D822" s="16"/>
      <c r="E822" s="16"/>
      <c r="F822" s="32"/>
      <c r="G822" s="32"/>
      <c r="H822" s="17"/>
      <c r="I822" s="17"/>
      <c r="J822" s="17"/>
      <c r="K822" s="17"/>
      <c r="L822" s="17"/>
      <c r="M822" s="17"/>
      <c r="N822" s="17"/>
      <c r="O822" s="17"/>
      <c r="P822" s="17"/>
    </row>
    <row r="823" spans="2:16" x14ac:dyDescent="0.25">
      <c r="B823" s="7" t="str">
        <f>IF(ROWS($B$8:B823)&lt;=($B$2-$A$2),B822+1,"")</f>
        <v/>
      </c>
      <c r="C823" s="17"/>
      <c r="D823" s="16"/>
      <c r="E823" s="16"/>
      <c r="F823" s="32"/>
      <c r="G823" s="32"/>
      <c r="H823" s="17"/>
      <c r="I823" s="17"/>
      <c r="J823" s="17"/>
      <c r="K823" s="17"/>
      <c r="L823" s="17"/>
      <c r="M823" s="17"/>
      <c r="N823" s="17"/>
      <c r="O823" s="17"/>
      <c r="P823" s="17"/>
    </row>
    <row r="824" spans="2:16" x14ac:dyDescent="0.25">
      <c r="B824" s="7" t="str">
        <f>IF(ROWS($B$8:B824)&lt;=($B$2-$A$2),B823+1,"")</f>
        <v/>
      </c>
      <c r="C824" s="17"/>
      <c r="D824" s="16"/>
      <c r="E824" s="16"/>
      <c r="F824" s="32"/>
      <c r="G824" s="32"/>
      <c r="H824" s="17"/>
      <c r="I824" s="17"/>
      <c r="J824" s="17"/>
      <c r="K824" s="17"/>
      <c r="L824" s="17"/>
      <c r="M824" s="17"/>
      <c r="N824" s="17"/>
      <c r="O824" s="17"/>
      <c r="P824" s="17"/>
    </row>
    <row r="825" spans="2:16" x14ac:dyDescent="0.25">
      <c r="B825" s="7" t="str">
        <f>IF(ROWS($B$8:B825)&lt;=($B$2-$A$2),B824+1,"")</f>
        <v/>
      </c>
      <c r="C825" s="17"/>
      <c r="D825" s="16"/>
      <c r="E825" s="16"/>
      <c r="F825" s="32"/>
      <c r="G825" s="32"/>
      <c r="H825" s="17"/>
      <c r="I825" s="17"/>
      <c r="J825" s="17"/>
      <c r="K825" s="17"/>
      <c r="L825" s="17"/>
      <c r="M825" s="17"/>
      <c r="N825" s="17"/>
      <c r="O825" s="17"/>
      <c r="P825" s="17"/>
    </row>
    <row r="826" spans="2:16" x14ac:dyDescent="0.25">
      <c r="B826" s="7" t="str">
        <f>IF(ROWS($B$8:B826)&lt;=($B$2-$A$2),B825+1,"")</f>
        <v/>
      </c>
      <c r="C826" s="17"/>
      <c r="D826" s="16"/>
      <c r="E826" s="16"/>
      <c r="F826" s="32"/>
      <c r="G826" s="32"/>
      <c r="H826" s="17"/>
      <c r="I826" s="17"/>
      <c r="J826" s="17"/>
      <c r="K826" s="17"/>
      <c r="L826" s="17"/>
      <c r="M826" s="17"/>
      <c r="N826" s="17"/>
      <c r="O826" s="17"/>
      <c r="P826" s="17"/>
    </row>
    <row r="827" spans="2:16" x14ac:dyDescent="0.25">
      <c r="B827" s="7" t="str">
        <f>IF(ROWS($B$8:B827)&lt;=($B$2-$A$2),B826+1,"")</f>
        <v/>
      </c>
      <c r="C827" s="17"/>
      <c r="D827" s="16"/>
      <c r="E827" s="16"/>
      <c r="F827" s="32"/>
      <c r="G827" s="32"/>
      <c r="H827" s="17"/>
      <c r="I827" s="17"/>
      <c r="J827" s="17"/>
      <c r="K827" s="17"/>
      <c r="L827" s="17"/>
      <c r="M827" s="17"/>
      <c r="N827" s="17"/>
      <c r="O827" s="17"/>
      <c r="P827" s="17"/>
    </row>
    <row r="828" spans="2:16" x14ac:dyDescent="0.25">
      <c r="B828" s="7" t="str">
        <f>IF(ROWS($B$8:B828)&lt;=($B$2-$A$2),B827+1,"")</f>
        <v/>
      </c>
      <c r="C828" s="17"/>
      <c r="D828" s="16"/>
      <c r="E828" s="16"/>
      <c r="F828" s="32"/>
      <c r="G828" s="32"/>
      <c r="H828" s="17"/>
      <c r="I828" s="17"/>
      <c r="J828" s="17"/>
      <c r="K828" s="17"/>
      <c r="L828" s="17"/>
      <c r="M828" s="17"/>
      <c r="N828" s="17"/>
      <c r="O828" s="17"/>
      <c r="P828" s="17"/>
    </row>
    <row r="829" spans="2:16" x14ac:dyDescent="0.25">
      <c r="B829" s="7" t="str">
        <f>IF(ROWS($B$8:B829)&lt;=($B$2-$A$2),B828+1,"")</f>
        <v/>
      </c>
      <c r="C829" s="17"/>
      <c r="D829" s="16"/>
      <c r="E829" s="16"/>
      <c r="F829" s="32"/>
      <c r="G829" s="32"/>
      <c r="H829" s="17"/>
      <c r="I829" s="17"/>
      <c r="J829" s="17"/>
      <c r="K829" s="17"/>
      <c r="L829" s="17"/>
      <c r="M829" s="17"/>
      <c r="N829" s="17"/>
      <c r="O829" s="17"/>
      <c r="P829" s="17"/>
    </row>
    <row r="830" spans="2:16" x14ac:dyDescent="0.25">
      <c r="B830" s="7" t="str">
        <f>IF(ROWS($B$8:B830)&lt;=($B$2-$A$2),B829+1,"")</f>
        <v/>
      </c>
      <c r="C830" s="17"/>
      <c r="D830" s="16"/>
      <c r="E830" s="16"/>
      <c r="F830" s="32"/>
      <c r="G830" s="32"/>
      <c r="H830" s="17"/>
      <c r="I830" s="17"/>
      <c r="J830" s="17"/>
      <c r="K830" s="17"/>
      <c r="L830" s="17"/>
      <c r="M830" s="17"/>
      <c r="N830" s="17"/>
      <c r="O830" s="17"/>
      <c r="P830" s="17"/>
    </row>
    <row r="831" spans="2:16" x14ac:dyDescent="0.25">
      <c r="B831" s="7" t="str">
        <f>IF(ROWS($B$8:B831)&lt;=($B$2-$A$2),B830+1,"")</f>
        <v/>
      </c>
      <c r="C831" s="17"/>
      <c r="D831" s="16"/>
      <c r="E831" s="16"/>
      <c r="F831" s="32"/>
      <c r="G831" s="32"/>
      <c r="H831" s="17"/>
      <c r="I831" s="17"/>
      <c r="J831" s="17"/>
      <c r="K831" s="17"/>
      <c r="L831" s="17"/>
      <c r="M831" s="17"/>
      <c r="N831" s="17"/>
      <c r="O831" s="17"/>
      <c r="P831" s="17"/>
    </row>
    <row r="832" spans="2:16" x14ac:dyDescent="0.25">
      <c r="B832" s="7" t="str">
        <f>IF(ROWS($B$8:B832)&lt;=($B$2-$A$2),B831+1,"")</f>
        <v/>
      </c>
      <c r="C832" s="17"/>
      <c r="D832" s="16"/>
      <c r="E832" s="16"/>
      <c r="F832" s="32"/>
      <c r="G832" s="32"/>
      <c r="H832" s="17"/>
      <c r="I832" s="17"/>
      <c r="J832" s="17"/>
      <c r="K832" s="17"/>
      <c r="L832" s="17"/>
      <c r="M832" s="17"/>
      <c r="N832" s="17"/>
      <c r="O832" s="17"/>
      <c r="P832" s="17"/>
    </row>
    <row r="833" spans="2:16" x14ac:dyDescent="0.25">
      <c r="B833" s="7" t="str">
        <f>IF(ROWS($B$8:B833)&lt;=($B$2-$A$2),B832+1,"")</f>
        <v/>
      </c>
      <c r="C833" s="17"/>
      <c r="D833" s="16"/>
      <c r="E833" s="16"/>
      <c r="F833" s="32"/>
      <c r="G833" s="32"/>
      <c r="H833" s="17"/>
      <c r="I833" s="17"/>
      <c r="J833" s="17"/>
      <c r="K833" s="17"/>
      <c r="L833" s="17"/>
      <c r="M833" s="17"/>
      <c r="N833" s="17"/>
      <c r="O833" s="17"/>
      <c r="P833" s="17"/>
    </row>
    <row r="834" spans="2:16" x14ac:dyDescent="0.25">
      <c r="B834" s="7" t="str">
        <f>IF(ROWS($B$8:B834)&lt;=($B$2-$A$2),B833+1,"")</f>
        <v/>
      </c>
      <c r="C834" s="17"/>
      <c r="D834" s="16"/>
      <c r="E834" s="16"/>
      <c r="F834" s="32"/>
      <c r="G834" s="32"/>
      <c r="H834" s="17"/>
      <c r="I834" s="17"/>
      <c r="J834" s="17"/>
      <c r="K834" s="17"/>
      <c r="L834" s="17"/>
      <c r="M834" s="17"/>
      <c r="N834" s="17"/>
      <c r="O834" s="17"/>
      <c r="P834" s="17"/>
    </row>
    <row r="835" spans="2:16" x14ac:dyDescent="0.25">
      <c r="B835" s="7" t="str">
        <f>IF(ROWS($B$8:B835)&lt;=($B$2-$A$2),B834+1,"")</f>
        <v/>
      </c>
      <c r="C835" s="17"/>
      <c r="D835" s="16"/>
      <c r="E835" s="16"/>
      <c r="F835" s="32"/>
      <c r="G835" s="32"/>
      <c r="H835" s="17"/>
      <c r="I835" s="17"/>
      <c r="J835" s="17"/>
      <c r="K835" s="17"/>
      <c r="L835" s="17"/>
      <c r="M835" s="17"/>
      <c r="N835" s="17"/>
      <c r="O835" s="17"/>
      <c r="P835" s="17"/>
    </row>
    <row r="836" spans="2:16" x14ac:dyDescent="0.25">
      <c r="B836" s="7" t="str">
        <f>IF(ROWS($B$8:B836)&lt;=($B$2-$A$2),B835+1,"")</f>
        <v/>
      </c>
      <c r="C836" s="17"/>
      <c r="D836" s="16"/>
      <c r="E836" s="16"/>
      <c r="F836" s="32"/>
      <c r="G836" s="32"/>
      <c r="H836" s="17"/>
      <c r="I836" s="17"/>
      <c r="J836" s="17"/>
      <c r="K836" s="17"/>
      <c r="L836" s="17"/>
      <c r="M836" s="17"/>
      <c r="N836" s="17"/>
      <c r="O836" s="17"/>
      <c r="P836" s="17"/>
    </row>
    <row r="837" spans="2:16" x14ac:dyDescent="0.25">
      <c r="B837" s="7" t="str">
        <f>IF(ROWS($B$8:B837)&lt;=($B$2-$A$2),B836+1,"")</f>
        <v/>
      </c>
      <c r="C837" s="17"/>
      <c r="D837" s="16"/>
      <c r="E837" s="16"/>
      <c r="F837" s="32"/>
      <c r="G837" s="32"/>
      <c r="H837" s="17"/>
      <c r="I837" s="17"/>
      <c r="J837" s="17"/>
      <c r="K837" s="17"/>
      <c r="L837" s="17"/>
      <c r="M837" s="17"/>
      <c r="N837" s="17"/>
      <c r="O837" s="17"/>
      <c r="P837" s="17"/>
    </row>
    <row r="838" spans="2:16" x14ac:dyDescent="0.25">
      <c r="B838" s="7" t="str">
        <f>IF(ROWS($B$8:B838)&lt;=($B$2-$A$2),B837+1,"")</f>
        <v/>
      </c>
      <c r="C838" s="17"/>
      <c r="D838" s="16"/>
      <c r="E838" s="16"/>
      <c r="F838" s="32"/>
      <c r="G838" s="32"/>
      <c r="H838" s="17"/>
      <c r="I838" s="17"/>
      <c r="J838" s="17"/>
      <c r="K838" s="17"/>
      <c r="L838" s="17"/>
      <c r="M838" s="17"/>
      <c r="N838" s="17"/>
      <c r="O838" s="17"/>
      <c r="P838" s="17"/>
    </row>
    <row r="839" spans="2:16" x14ac:dyDescent="0.25">
      <c r="B839" s="7" t="str">
        <f>IF(ROWS($B$8:B839)&lt;=($B$2-$A$2),B838+1,"")</f>
        <v/>
      </c>
      <c r="C839" s="17"/>
      <c r="D839" s="16"/>
      <c r="E839" s="16"/>
      <c r="F839" s="32"/>
      <c r="G839" s="32"/>
      <c r="H839" s="17"/>
      <c r="I839" s="17"/>
      <c r="J839" s="17"/>
      <c r="K839" s="17"/>
      <c r="L839" s="17"/>
      <c r="M839" s="17"/>
      <c r="N839" s="17"/>
      <c r="O839" s="17"/>
      <c r="P839" s="17"/>
    </row>
    <row r="840" spans="2:16" x14ac:dyDescent="0.25">
      <c r="B840" s="7" t="str">
        <f>IF(ROWS($B$8:B840)&lt;=($B$2-$A$2),B839+1,"")</f>
        <v/>
      </c>
      <c r="C840" s="17"/>
      <c r="D840" s="16"/>
      <c r="E840" s="16"/>
      <c r="F840" s="32"/>
      <c r="G840" s="32"/>
      <c r="H840" s="17"/>
      <c r="I840" s="17"/>
      <c r="J840" s="17"/>
      <c r="K840" s="17"/>
      <c r="L840" s="17"/>
      <c r="M840" s="17"/>
      <c r="N840" s="17"/>
      <c r="O840" s="17"/>
      <c r="P840" s="17"/>
    </row>
    <row r="841" spans="2:16" x14ac:dyDescent="0.25">
      <c r="B841" s="7" t="str">
        <f>IF(ROWS($B$8:B841)&lt;=($B$2-$A$2),B840+1,"")</f>
        <v/>
      </c>
      <c r="C841" s="17"/>
      <c r="D841" s="16"/>
      <c r="E841" s="16"/>
      <c r="F841" s="32"/>
      <c r="G841" s="32"/>
      <c r="H841" s="17"/>
      <c r="I841" s="17"/>
      <c r="J841" s="17"/>
      <c r="K841" s="17"/>
      <c r="L841" s="17"/>
      <c r="M841" s="17"/>
      <c r="N841" s="17"/>
      <c r="O841" s="17"/>
      <c r="P841" s="17"/>
    </row>
    <row r="842" spans="2:16" x14ac:dyDescent="0.25">
      <c r="B842" s="7" t="str">
        <f>IF(ROWS($B$8:B842)&lt;=($B$2-$A$2),B841+1,"")</f>
        <v/>
      </c>
      <c r="C842" s="17"/>
      <c r="D842" s="16"/>
      <c r="E842" s="16"/>
      <c r="F842" s="32"/>
      <c r="G842" s="32"/>
      <c r="H842" s="17"/>
      <c r="I842" s="17"/>
      <c r="J842" s="17"/>
      <c r="K842" s="17"/>
      <c r="L842" s="17"/>
      <c r="M842" s="17"/>
      <c r="N842" s="17"/>
      <c r="O842" s="17"/>
      <c r="P842" s="17"/>
    </row>
    <row r="843" spans="2:16" x14ac:dyDescent="0.25">
      <c r="B843" s="7" t="str">
        <f>IF(ROWS($B$8:B843)&lt;=($B$2-$A$2),B842+1,"")</f>
        <v/>
      </c>
      <c r="C843" s="17"/>
      <c r="D843" s="16"/>
      <c r="E843" s="16"/>
      <c r="F843" s="32"/>
      <c r="G843" s="32"/>
      <c r="H843" s="17"/>
      <c r="I843" s="17"/>
      <c r="J843" s="17"/>
      <c r="K843" s="17"/>
      <c r="L843" s="17"/>
      <c r="M843" s="17"/>
      <c r="N843" s="17"/>
      <c r="O843" s="17"/>
      <c r="P843" s="17"/>
    </row>
    <row r="844" spans="2:16" x14ac:dyDescent="0.25">
      <c r="B844" s="7" t="str">
        <f>IF(ROWS($B$8:B844)&lt;=($B$2-$A$2),B843+1,"")</f>
        <v/>
      </c>
      <c r="C844" s="17"/>
      <c r="D844" s="16"/>
      <c r="E844" s="16"/>
      <c r="F844" s="32"/>
      <c r="G844" s="32"/>
      <c r="H844" s="17"/>
      <c r="I844" s="17"/>
      <c r="J844" s="17"/>
      <c r="K844" s="17"/>
      <c r="L844" s="17"/>
      <c r="M844" s="17"/>
      <c r="N844" s="17"/>
      <c r="O844" s="17"/>
      <c r="P844" s="17"/>
    </row>
    <row r="845" spans="2:16" x14ac:dyDescent="0.25">
      <c r="B845" s="7" t="str">
        <f>IF(ROWS($B$8:B845)&lt;=($B$2-$A$2),B844+1,"")</f>
        <v/>
      </c>
      <c r="C845" s="17"/>
      <c r="D845" s="16"/>
      <c r="E845" s="16"/>
      <c r="F845" s="32"/>
      <c r="G845" s="32"/>
      <c r="H845" s="17"/>
      <c r="I845" s="17"/>
      <c r="J845" s="17"/>
      <c r="K845" s="17"/>
      <c r="L845" s="17"/>
      <c r="M845" s="17"/>
      <c r="N845" s="17"/>
      <c r="O845" s="17"/>
      <c r="P845" s="17"/>
    </row>
    <row r="846" spans="2:16" x14ac:dyDescent="0.25">
      <c r="B846" s="7" t="str">
        <f>IF(ROWS($B$8:B846)&lt;=($B$2-$A$2),B845+1,"")</f>
        <v/>
      </c>
      <c r="C846" s="17"/>
      <c r="D846" s="16"/>
      <c r="E846" s="16"/>
      <c r="F846" s="32"/>
      <c r="G846" s="32"/>
      <c r="H846" s="17"/>
      <c r="I846" s="17"/>
      <c r="J846" s="17"/>
      <c r="K846" s="17"/>
      <c r="L846" s="17"/>
      <c r="M846" s="17"/>
      <c r="N846" s="17"/>
      <c r="O846" s="17"/>
      <c r="P846" s="17"/>
    </row>
    <row r="847" spans="2:16" x14ac:dyDescent="0.25">
      <c r="B847" s="7" t="str">
        <f>IF(ROWS($B$8:B847)&lt;=($B$2-$A$2),B846+1,"")</f>
        <v/>
      </c>
      <c r="C847" s="17"/>
      <c r="D847" s="16"/>
      <c r="E847" s="16"/>
      <c r="F847" s="32"/>
      <c r="G847" s="32"/>
      <c r="H847" s="17"/>
      <c r="I847" s="17"/>
      <c r="J847" s="17"/>
      <c r="K847" s="17"/>
      <c r="L847" s="17"/>
      <c r="M847" s="17"/>
      <c r="N847" s="17"/>
      <c r="O847" s="17"/>
      <c r="P847" s="17"/>
    </row>
    <row r="848" spans="2:16" x14ac:dyDescent="0.25">
      <c r="B848" s="7" t="str">
        <f>IF(ROWS($B$8:B848)&lt;=($B$2-$A$2),B847+1,"")</f>
        <v/>
      </c>
      <c r="C848" s="17"/>
      <c r="D848" s="16"/>
      <c r="E848" s="16"/>
      <c r="F848" s="32"/>
      <c r="G848" s="32"/>
      <c r="H848" s="17"/>
      <c r="I848" s="17"/>
      <c r="J848" s="17"/>
      <c r="K848" s="17"/>
      <c r="L848" s="17"/>
      <c r="M848" s="17"/>
      <c r="N848" s="17"/>
      <c r="O848" s="17"/>
      <c r="P848" s="17"/>
    </row>
    <row r="849" spans="2:16" x14ac:dyDescent="0.25">
      <c r="B849" s="7" t="str">
        <f>IF(ROWS($B$8:B849)&lt;=($B$2-$A$2),B848+1,"")</f>
        <v/>
      </c>
      <c r="C849" s="17"/>
      <c r="D849" s="16"/>
      <c r="E849" s="16"/>
      <c r="F849" s="32"/>
      <c r="G849" s="32"/>
      <c r="H849" s="17"/>
      <c r="I849" s="17"/>
      <c r="J849" s="17"/>
      <c r="K849" s="17"/>
      <c r="L849" s="17"/>
      <c r="M849" s="17"/>
      <c r="N849" s="17"/>
      <c r="O849" s="17"/>
      <c r="P849" s="17"/>
    </row>
    <row r="850" spans="2:16" x14ac:dyDescent="0.25">
      <c r="B850" s="7" t="str">
        <f>IF(ROWS($B$8:B850)&lt;=($B$2-$A$2),B849+1,"")</f>
        <v/>
      </c>
      <c r="C850" s="17"/>
      <c r="D850" s="16"/>
      <c r="E850" s="16"/>
      <c r="F850" s="32"/>
      <c r="G850" s="32"/>
      <c r="H850" s="17"/>
      <c r="I850" s="17"/>
      <c r="J850" s="17"/>
      <c r="K850" s="17"/>
      <c r="L850" s="17"/>
      <c r="M850" s="17"/>
      <c r="N850" s="17"/>
      <c r="O850" s="17"/>
      <c r="P850" s="17"/>
    </row>
    <row r="851" spans="2:16" x14ac:dyDescent="0.25">
      <c r="B851" s="7" t="str">
        <f>IF(ROWS($B$8:B851)&lt;=($B$2-$A$2),B850+1,"")</f>
        <v/>
      </c>
      <c r="C851" s="17"/>
      <c r="D851" s="16"/>
      <c r="E851" s="16"/>
      <c r="F851" s="32"/>
      <c r="G851" s="32"/>
      <c r="H851" s="17"/>
      <c r="I851" s="17"/>
      <c r="J851" s="17"/>
      <c r="K851" s="17"/>
      <c r="L851" s="17"/>
      <c r="M851" s="17"/>
      <c r="N851" s="17"/>
      <c r="O851" s="17"/>
      <c r="P851" s="17"/>
    </row>
    <row r="852" spans="2:16" x14ac:dyDescent="0.25">
      <c r="B852" s="7" t="str">
        <f>IF(ROWS($B$8:B852)&lt;=($B$2-$A$2),B851+1,"")</f>
        <v/>
      </c>
      <c r="C852" s="17"/>
      <c r="D852" s="16"/>
      <c r="E852" s="16"/>
      <c r="F852" s="32"/>
      <c r="G852" s="32"/>
      <c r="H852" s="17"/>
      <c r="I852" s="17"/>
      <c r="J852" s="17"/>
      <c r="K852" s="17"/>
      <c r="L852" s="17"/>
      <c r="M852" s="17"/>
      <c r="N852" s="17"/>
      <c r="O852" s="17"/>
      <c r="P852" s="17"/>
    </row>
    <row r="853" spans="2:16" x14ac:dyDescent="0.25">
      <c r="B853" s="7" t="str">
        <f>IF(ROWS($B$8:B853)&lt;=($B$2-$A$2),B852+1,"")</f>
        <v/>
      </c>
      <c r="C853" s="17"/>
      <c r="D853" s="16"/>
      <c r="E853" s="16"/>
      <c r="F853" s="32"/>
      <c r="G853" s="32"/>
      <c r="H853" s="17"/>
      <c r="I853" s="17"/>
      <c r="J853" s="17"/>
      <c r="K853" s="17"/>
      <c r="L853" s="17"/>
      <c r="M853" s="17"/>
      <c r="N853" s="17"/>
      <c r="O853" s="17"/>
      <c r="P853" s="17"/>
    </row>
    <row r="854" spans="2:16" x14ac:dyDescent="0.25">
      <c r="B854" s="7" t="str">
        <f>IF(ROWS($B$8:B854)&lt;=($B$2-$A$2),B853+1,"")</f>
        <v/>
      </c>
      <c r="C854" s="17"/>
      <c r="D854" s="16"/>
      <c r="E854" s="16"/>
      <c r="F854" s="32"/>
      <c r="G854" s="32"/>
      <c r="H854" s="17"/>
      <c r="I854" s="17"/>
      <c r="J854" s="17"/>
      <c r="K854" s="17"/>
      <c r="L854" s="17"/>
      <c r="M854" s="17"/>
      <c r="N854" s="17"/>
      <c r="O854" s="17"/>
      <c r="P854" s="17"/>
    </row>
    <row r="855" spans="2:16" x14ac:dyDescent="0.25">
      <c r="B855" s="7" t="str">
        <f>IF(ROWS($B$8:B855)&lt;=($B$2-$A$2),B854+1,"")</f>
        <v/>
      </c>
      <c r="C855" s="17"/>
      <c r="D855" s="16"/>
      <c r="E855" s="16"/>
      <c r="F855" s="32"/>
      <c r="G855" s="32"/>
      <c r="H855" s="17"/>
      <c r="I855" s="17"/>
      <c r="J855" s="17"/>
      <c r="K855" s="17"/>
      <c r="L855" s="17"/>
      <c r="M855" s="17"/>
      <c r="N855" s="17"/>
      <c r="O855" s="17"/>
      <c r="P855" s="17"/>
    </row>
    <row r="856" spans="2:16" x14ac:dyDescent="0.25">
      <c r="B856" s="7" t="str">
        <f>IF(ROWS($B$8:B856)&lt;=($B$2-$A$2),B855+1,"")</f>
        <v/>
      </c>
      <c r="C856" s="17"/>
      <c r="D856" s="16"/>
      <c r="E856" s="16"/>
      <c r="F856" s="32"/>
      <c r="G856" s="32"/>
      <c r="H856" s="17"/>
      <c r="I856" s="17"/>
      <c r="J856" s="17"/>
      <c r="K856" s="17"/>
      <c r="L856" s="17"/>
      <c r="M856" s="17"/>
      <c r="N856" s="17"/>
      <c r="O856" s="17"/>
      <c r="P856" s="17"/>
    </row>
    <row r="857" spans="2:16" x14ac:dyDescent="0.25">
      <c r="B857" s="7" t="str">
        <f>IF(ROWS($B$8:B857)&lt;=($B$2-$A$2),B856+1,"")</f>
        <v/>
      </c>
      <c r="C857" s="17"/>
      <c r="D857" s="16"/>
      <c r="E857" s="16"/>
      <c r="F857" s="32"/>
      <c r="G857" s="32"/>
      <c r="H857" s="17"/>
      <c r="I857" s="17"/>
      <c r="J857" s="17"/>
      <c r="K857" s="17"/>
      <c r="L857" s="17"/>
      <c r="M857" s="17"/>
      <c r="N857" s="17"/>
      <c r="O857" s="17"/>
      <c r="P857" s="17"/>
    </row>
    <row r="858" spans="2:16" x14ac:dyDescent="0.25">
      <c r="B858" s="7" t="str">
        <f>IF(ROWS($B$8:B858)&lt;=($B$2-$A$2),B857+1,"")</f>
        <v/>
      </c>
      <c r="C858" s="17"/>
      <c r="D858" s="16"/>
      <c r="E858" s="16"/>
      <c r="F858" s="32"/>
      <c r="G858" s="32"/>
      <c r="H858" s="17"/>
      <c r="I858" s="17"/>
      <c r="J858" s="17"/>
      <c r="K858" s="17"/>
      <c r="L858" s="17"/>
      <c r="M858" s="17"/>
      <c r="N858" s="17"/>
      <c r="O858" s="17"/>
      <c r="P858" s="17"/>
    </row>
    <row r="859" spans="2:16" x14ac:dyDescent="0.25">
      <c r="B859" s="7" t="str">
        <f>IF(ROWS($B$8:B859)&lt;=($B$2-$A$2),B858+1,"")</f>
        <v/>
      </c>
      <c r="C859" s="17"/>
      <c r="D859" s="16"/>
      <c r="E859" s="16"/>
      <c r="F859" s="32"/>
      <c r="G859" s="32"/>
      <c r="H859" s="17"/>
      <c r="I859" s="17"/>
      <c r="J859" s="17"/>
      <c r="K859" s="17"/>
      <c r="L859" s="17"/>
      <c r="M859" s="17"/>
      <c r="N859" s="17"/>
      <c r="O859" s="17"/>
      <c r="P859" s="17"/>
    </row>
    <row r="860" spans="2:16" x14ac:dyDescent="0.25">
      <c r="B860" s="7" t="str">
        <f>IF(ROWS($B$8:B860)&lt;=($B$2-$A$2),B859+1,"")</f>
        <v/>
      </c>
      <c r="C860" s="17"/>
      <c r="D860" s="16"/>
      <c r="E860" s="16"/>
      <c r="F860" s="32"/>
      <c r="G860" s="32"/>
      <c r="H860" s="17"/>
      <c r="I860" s="17"/>
      <c r="J860" s="17"/>
      <c r="K860" s="17"/>
      <c r="L860" s="17"/>
      <c r="M860" s="17"/>
      <c r="N860" s="17"/>
      <c r="O860" s="17"/>
      <c r="P860" s="17"/>
    </row>
    <row r="861" spans="2:16" x14ac:dyDescent="0.25">
      <c r="B861" s="7" t="str">
        <f>IF(ROWS($B$8:B861)&lt;=($B$2-$A$2),B860+1,"")</f>
        <v/>
      </c>
      <c r="C861" s="17"/>
      <c r="D861" s="16"/>
      <c r="E861" s="16"/>
      <c r="F861" s="32"/>
      <c r="G861" s="32"/>
      <c r="H861" s="17"/>
      <c r="I861" s="17"/>
      <c r="J861" s="17"/>
      <c r="K861" s="17"/>
      <c r="L861" s="17"/>
      <c r="M861" s="17"/>
      <c r="N861" s="17"/>
      <c r="O861" s="17"/>
      <c r="P861" s="17"/>
    </row>
    <row r="862" spans="2:16" x14ac:dyDescent="0.25">
      <c r="B862" s="7" t="str">
        <f>IF(ROWS($B$8:B862)&lt;=($B$2-$A$2),B861+1,"")</f>
        <v/>
      </c>
      <c r="C862" s="17"/>
      <c r="D862" s="16"/>
      <c r="E862" s="16"/>
      <c r="F862" s="32"/>
      <c r="G862" s="32"/>
      <c r="H862" s="17"/>
      <c r="I862" s="17"/>
      <c r="J862" s="17"/>
      <c r="K862" s="17"/>
      <c r="L862" s="17"/>
      <c r="M862" s="17"/>
      <c r="N862" s="17"/>
      <c r="O862" s="17"/>
      <c r="P862" s="17"/>
    </row>
    <row r="863" spans="2:16" x14ac:dyDescent="0.25">
      <c r="B863" s="7" t="str">
        <f>IF(ROWS($B$8:B863)&lt;=($B$2-$A$2),B862+1,"")</f>
        <v/>
      </c>
      <c r="C863" s="17"/>
      <c r="D863" s="16"/>
      <c r="E863" s="16"/>
      <c r="F863" s="32"/>
      <c r="G863" s="32"/>
      <c r="H863" s="17"/>
      <c r="I863" s="17"/>
      <c r="J863" s="17"/>
      <c r="K863" s="17"/>
      <c r="L863" s="17"/>
      <c r="M863" s="17"/>
      <c r="N863" s="17"/>
      <c r="O863" s="17"/>
      <c r="P863" s="17"/>
    </row>
    <row r="864" spans="2:16" x14ac:dyDescent="0.25">
      <c r="B864" s="7" t="str">
        <f>IF(ROWS($B$8:B864)&lt;=($B$2-$A$2),B863+1,"")</f>
        <v/>
      </c>
      <c r="C864" s="17"/>
      <c r="D864" s="16"/>
      <c r="E864" s="16"/>
      <c r="F864" s="32"/>
      <c r="G864" s="32"/>
      <c r="H864" s="17"/>
      <c r="I864" s="17"/>
      <c r="J864" s="17"/>
      <c r="K864" s="17"/>
      <c r="L864" s="17"/>
      <c r="M864" s="17"/>
      <c r="N864" s="17"/>
      <c r="O864" s="17"/>
      <c r="P864" s="17"/>
    </row>
    <row r="865" spans="2:16" x14ac:dyDescent="0.25">
      <c r="B865" s="7" t="str">
        <f>IF(ROWS($B$8:B865)&lt;=($B$2-$A$2),B864+1,"")</f>
        <v/>
      </c>
      <c r="C865" s="17"/>
      <c r="D865" s="16"/>
      <c r="E865" s="16"/>
      <c r="F865" s="32"/>
      <c r="G865" s="32"/>
      <c r="H865" s="17"/>
      <c r="I865" s="17"/>
      <c r="J865" s="17"/>
      <c r="K865" s="17"/>
      <c r="L865" s="17"/>
      <c r="M865" s="17"/>
      <c r="N865" s="17"/>
      <c r="O865" s="17"/>
      <c r="P865" s="17"/>
    </row>
    <row r="866" spans="2:16" x14ac:dyDescent="0.25">
      <c r="B866" s="7" t="str">
        <f>IF(ROWS($B$8:B866)&lt;=($B$2-$A$2),B865+1,"")</f>
        <v/>
      </c>
      <c r="C866" s="17"/>
      <c r="D866" s="16"/>
      <c r="E866" s="16"/>
      <c r="F866" s="32"/>
      <c r="G866" s="32"/>
      <c r="H866" s="17"/>
      <c r="I866" s="17"/>
      <c r="J866" s="17"/>
      <c r="K866" s="17"/>
      <c r="L866" s="17"/>
      <c r="M866" s="17"/>
      <c r="N866" s="17"/>
      <c r="O866" s="17"/>
      <c r="P866" s="17"/>
    </row>
    <row r="867" spans="2:16" x14ac:dyDescent="0.25">
      <c r="B867" s="7" t="str">
        <f>IF(ROWS($B$8:B867)&lt;=($B$2-$A$2),B866+1,"")</f>
        <v/>
      </c>
      <c r="C867" s="17"/>
      <c r="D867" s="16"/>
      <c r="E867" s="16"/>
      <c r="F867" s="32"/>
      <c r="G867" s="32"/>
      <c r="H867" s="17"/>
      <c r="I867" s="17"/>
      <c r="J867" s="17"/>
      <c r="K867" s="17"/>
      <c r="L867" s="17"/>
      <c r="M867" s="17"/>
      <c r="N867" s="17"/>
      <c r="O867" s="17"/>
      <c r="P867" s="17"/>
    </row>
    <row r="868" spans="2:16" x14ac:dyDescent="0.25">
      <c r="B868" s="7" t="str">
        <f>IF(ROWS($B$8:B868)&lt;=($B$2-$A$2),B867+1,"")</f>
        <v/>
      </c>
      <c r="C868" s="17"/>
      <c r="D868" s="16"/>
      <c r="E868" s="16"/>
      <c r="F868" s="32"/>
      <c r="G868" s="32"/>
      <c r="H868" s="17"/>
      <c r="I868" s="17"/>
      <c r="J868" s="17"/>
      <c r="K868" s="17"/>
      <c r="L868" s="17"/>
      <c r="M868" s="17"/>
      <c r="N868" s="17"/>
      <c r="O868" s="17"/>
      <c r="P868" s="17"/>
    </row>
    <row r="869" spans="2:16" x14ac:dyDescent="0.25">
      <c r="B869" s="7" t="str">
        <f>IF(ROWS($B$8:B869)&lt;=($B$2-$A$2),B868+1,"")</f>
        <v/>
      </c>
      <c r="C869" s="17"/>
      <c r="D869" s="16"/>
      <c r="E869" s="16"/>
      <c r="F869" s="32"/>
      <c r="G869" s="32"/>
      <c r="H869" s="17"/>
      <c r="I869" s="17"/>
      <c r="J869" s="17"/>
      <c r="K869" s="17"/>
      <c r="L869" s="17"/>
      <c r="M869" s="17"/>
      <c r="N869" s="17"/>
      <c r="O869" s="17"/>
      <c r="P869" s="17"/>
    </row>
    <row r="870" spans="2:16" x14ac:dyDescent="0.25">
      <c r="B870" s="7" t="str">
        <f>IF(ROWS($B$8:B870)&lt;=($B$2-$A$2),B869+1,"")</f>
        <v/>
      </c>
      <c r="C870" s="17"/>
      <c r="D870" s="16"/>
      <c r="E870" s="16"/>
      <c r="F870" s="32"/>
      <c r="G870" s="32"/>
      <c r="H870" s="17"/>
      <c r="I870" s="17"/>
      <c r="J870" s="17"/>
      <c r="K870" s="17"/>
      <c r="L870" s="17"/>
      <c r="M870" s="17"/>
      <c r="N870" s="17"/>
      <c r="O870" s="17"/>
      <c r="P870" s="17"/>
    </row>
    <row r="871" spans="2:16" x14ac:dyDescent="0.25">
      <c r="B871" s="7" t="str">
        <f>IF(ROWS($B$8:B871)&lt;=($B$2-$A$2),B870+1,"")</f>
        <v/>
      </c>
      <c r="C871" s="17"/>
      <c r="D871" s="16"/>
      <c r="E871" s="16"/>
      <c r="F871" s="32"/>
      <c r="G871" s="32"/>
      <c r="H871" s="17"/>
      <c r="I871" s="17"/>
      <c r="J871" s="17"/>
      <c r="K871" s="17"/>
      <c r="L871" s="17"/>
      <c r="M871" s="17"/>
      <c r="N871" s="17"/>
      <c r="O871" s="17"/>
      <c r="P871" s="17"/>
    </row>
    <row r="872" spans="2:16" x14ac:dyDescent="0.25">
      <c r="B872" s="7" t="str">
        <f>IF(ROWS($B$8:B872)&lt;=($B$2-$A$2),B871+1,"")</f>
        <v/>
      </c>
      <c r="C872" s="17"/>
      <c r="D872" s="16"/>
      <c r="E872" s="16"/>
      <c r="F872" s="32"/>
      <c r="G872" s="32"/>
      <c r="H872" s="17"/>
      <c r="I872" s="17"/>
      <c r="J872" s="17"/>
      <c r="K872" s="17"/>
      <c r="L872" s="17"/>
      <c r="M872" s="17"/>
      <c r="N872" s="17"/>
      <c r="O872" s="17"/>
      <c r="P872" s="17"/>
    </row>
    <row r="873" spans="2:16" x14ac:dyDescent="0.25">
      <c r="B873" s="7" t="str">
        <f>IF(ROWS($B$8:B873)&lt;=($B$2-$A$2),B872+1,"")</f>
        <v/>
      </c>
      <c r="C873" s="17"/>
      <c r="D873" s="16"/>
      <c r="E873" s="16"/>
      <c r="F873" s="32"/>
      <c r="G873" s="32"/>
      <c r="H873" s="17"/>
      <c r="I873" s="17"/>
      <c r="J873" s="17"/>
      <c r="K873" s="17"/>
      <c r="L873" s="17"/>
      <c r="M873" s="17"/>
      <c r="N873" s="17"/>
      <c r="O873" s="17"/>
      <c r="P873" s="17"/>
    </row>
    <row r="874" spans="2:16" x14ac:dyDescent="0.25">
      <c r="B874" s="7" t="str">
        <f>IF(ROWS($B$8:B874)&lt;=($B$2-$A$2),B873+1,"")</f>
        <v/>
      </c>
      <c r="C874" s="17"/>
      <c r="D874" s="16"/>
      <c r="E874" s="16"/>
      <c r="F874" s="32"/>
      <c r="G874" s="32"/>
      <c r="H874" s="17"/>
      <c r="I874" s="17"/>
      <c r="J874" s="17"/>
      <c r="K874" s="17"/>
      <c r="L874" s="17"/>
      <c r="M874" s="17"/>
      <c r="N874" s="17"/>
      <c r="O874" s="17"/>
      <c r="P874" s="17"/>
    </row>
    <row r="875" spans="2:16" x14ac:dyDescent="0.25">
      <c r="B875" s="7" t="str">
        <f>IF(ROWS($B$8:B875)&lt;=($B$2-$A$2),B874+1,"")</f>
        <v/>
      </c>
      <c r="C875" s="17"/>
      <c r="D875" s="16"/>
      <c r="E875" s="16"/>
      <c r="F875" s="32"/>
      <c r="G875" s="32"/>
      <c r="H875" s="17"/>
      <c r="I875" s="17"/>
      <c r="J875" s="17"/>
      <c r="K875" s="17"/>
      <c r="L875" s="17"/>
      <c r="M875" s="17"/>
      <c r="N875" s="17"/>
      <c r="O875" s="17"/>
      <c r="P875" s="17"/>
    </row>
    <row r="876" spans="2:16" x14ac:dyDescent="0.25">
      <c r="B876" s="7" t="str">
        <f>IF(ROWS($B$8:B876)&lt;=($B$2-$A$2),B875+1,"")</f>
        <v/>
      </c>
      <c r="C876" s="17"/>
      <c r="D876" s="16"/>
      <c r="E876" s="16"/>
      <c r="F876" s="32"/>
      <c r="G876" s="32"/>
      <c r="H876" s="17"/>
      <c r="I876" s="17"/>
      <c r="J876" s="17"/>
      <c r="K876" s="17"/>
      <c r="L876" s="17"/>
      <c r="M876" s="17"/>
      <c r="N876" s="17"/>
      <c r="O876" s="17"/>
      <c r="P876" s="17"/>
    </row>
    <row r="877" spans="2:16" x14ac:dyDescent="0.25">
      <c r="B877" s="7" t="str">
        <f>IF(ROWS($B$8:B877)&lt;=($B$2-$A$2),B876+1,"")</f>
        <v/>
      </c>
      <c r="C877" s="17"/>
      <c r="D877" s="16"/>
      <c r="E877" s="16"/>
      <c r="F877" s="32"/>
      <c r="G877" s="32"/>
      <c r="H877" s="17"/>
      <c r="I877" s="17"/>
      <c r="J877" s="17"/>
      <c r="K877" s="17"/>
      <c r="L877" s="17"/>
      <c r="M877" s="17"/>
      <c r="N877" s="17"/>
      <c r="O877" s="17"/>
      <c r="P877" s="17"/>
    </row>
    <row r="878" spans="2:16" x14ac:dyDescent="0.25">
      <c r="B878" s="7" t="str">
        <f>IF(ROWS($B$8:B878)&lt;=($B$2-$A$2),B877+1,"")</f>
        <v/>
      </c>
      <c r="C878" s="17"/>
      <c r="D878" s="16"/>
      <c r="E878" s="16"/>
      <c r="F878" s="32"/>
      <c r="G878" s="32"/>
      <c r="H878" s="17"/>
      <c r="I878" s="17"/>
      <c r="J878" s="17"/>
      <c r="K878" s="17"/>
      <c r="L878" s="17"/>
      <c r="M878" s="17"/>
      <c r="N878" s="17"/>
      <c r="O878" s="17"/>
      <c r="P878" s="17"/>
    </row>
    <row r="879" spans="2:16" x14ac:dyDescent="0.25">
      <c r="B879" s="7" t="str">
        <f>IF(ROWS($B$8:B879)&lt;=($B$2-$A$2),B878+1,"")</f>
        <v/>
      </c>
      <c r="C879" s="17"/>
      <c r="D879" s="16"/>
      <c r="E879" s="16"/>
      <c r="F879" s="32"/>
      <c r="G879" s="32"/>
      <c r="H879" s="17"/>
      <c r="I879" s="17"/>
      <c r="J879" s="17"/>
      <c r="K879" s="17"/>
      <c r="L879" s="17"/>
      <c r="M879" s="17"/>
      <c r="N879" s="17"/>
      <c r="O879" s="17"/>
      <c r="P879" s="17"/>
    </row>
    <row r="880" spans="2:16" x14ac:dyDescent="0.25">
      <c r="B880" s="7" t="str">
        <f>IF(ROWS($B$8:B880)&lt;=($B$2-$A$2),B879+1,"")</f>
        <v/>
      </c>
      <c r="C880" s="17"/>
      <c r="D880" s="16"/>
      <c r="E880" s="16"/>
      <c r="F880" s="32"/>
      <c r="G880" s="32"/>
      <c r="H880" s="17"/>
      <c r="I880" s="17"/>
      <c r="J880" s="17"/>
      <c r="K880" s="17"/>
      <c r="L880" s="17"/>
      <c r="M880" s="17"/>
      <c r="N880" s="17"/>
      <c r="O880" s="17"/>
      <c r="P880" s="17"/>
    </row>
    <row r="881" spans="2:16" x14ac:dyDescent="0.25">
      <c r="B881" s="7" t="str">
        <f>IF(ROWS($B$8:B881)&lt;=($B$2-$A$2),B880+1,"")</f>
        <v/>
      </c>
      <c r="C881" s="17"/>
      <c r="D881" s="16"/>
      <c r="E881" s="16"/>
      <c r="F881" s="32"/>
      <c r="G881" s="32"/>
      <c r="H881" s="17"/>
      <c r="I881" s="17"/>
      <c r="J881" s="17"/>
      <c r="K881" s="17"/>
      <c r="L881" s="17"/>
      <c r="M881" s="17"/>
      <c r="N881" s="17"/>
      <c r="O881" s="17"/>
      <c r="P881" s="17"/>
    </row>
    <row r="882" spans="2:16" x14ac:dyDescent="0.25">
      <c r="B882" s="7" t="str">
        <f>IF(ROWS($B$8:B882)&lt;=($B$2-$A$2),B881+1,"")</f>
        <v/>
      </c>
      <c r="C882" s="17"/>
      <c r="D882" s="16"/>
      <c r="E882" s="16"/>
      <c r="F882" s="32"/>
      <c r="G882" s="32"/>
      <c r="H882" s="17"/>
      <c r="I882" s="17"/>
      <c r="J882" s="17"/>
      <c r="K882" s="17"/>
      <c r="L882" s="17"/>
      <c r="M882" s="17"/>
      <c r="N882" s="17"/>
      <c r="O882" s="17"/>
      <c r="P882" s="17"/>
    </row>
    <row r="883" spans="2:16" x14ac:dyDescent="0.25">
      <c r="B883" s="7" t="str">
        <f>IF(ROWS($B$8:B883)&lt;=($B$2-$A$2),B882+1,"")</f>
        <v/>
      </c>
      <c r="C883" s="17"/>
      <c r="D883" s="16"/>
      <c r="E883" s="16"/>
      <c r="F883" s="32"/>
      <c r="G883" s="32"/>
      <c r="H883" s="17"/>
      <c r="I883" s="17"/>
      <c r="J883" s="17"/>
      <c r="K883" s="17"/>
      <c r="L883" s="17"/>
      <c r="M883" s="17"/>
      <c r="N883" s="17"/>
      <c r="O883" s="17"/>
      <c r="P883" s="17"/>
    </row>
    <row r="884" spans="2:16" x14ac:dyDescent="0.25">
      <c r="B884" s="7" t="str">
        <f>IF(ROWS($B$8:B884)&lt;=($B$2-$A$2),B883+1,"")</f>
        <v/>
      </c>
      <c r="C884" s="17"/>
      <c r="D884" s="16"/>
      <c r="E884" s="16"/>
      <c r="F884" s="32"/>
      <c r="G884" s="32"/>
      <c r="H884" s="17"/>
      <c r="I884" s="17"/>
      <c r="J884" s="17"/>
      <c r="K884" s="17"/>
      <c r="L884" s="17"/>
      <c r="M884" s="17"/>
      <c r="N884" s="17"/>
      <c r="O884" s="17"/>
      <c r="P884" s="17"/>
    </row>
    <row r="885" spans="2:16" x14ac:dyDescent="0.25">
      <c r="B885" s="7" t="str">
        <f>IF(ROWS($B$8:B885)&lt;=($B$2-$A$2),B884+1,"")</f>
        <v/>
      </c>
      <c r="C885" s="17"/>
      <c r="D885" s="16"/>
      <c r="E885" s="16"/>
      <c r="F885" s="32"/>
      <c r="G885" s="32"/>
      <c r="H885" s="17"/>
      <c r="I885" s="17"/>
      <c r="J885" s="17"/>
      <c r="K885" s="17"/>
      <c r="L885" s="17"/>
      <c r="M885" s="17"/>
      <c r="N885" s="17"/>
      <c r="O885" s="17"/>
      <c r="P885" s="17"/>
    </row>
    <row r="886" spans="2:16" x14ac:dyDescent="0.25">
      <c r="B886" s="7" t="str">
        <f>IF(ROWS($B$8:B886)&lt;=($B$2-$A$2),B885+1,"")</f>
        <v/>
      </c>
      <c r="C886" s="17"/>
      <c r="D886" s="16"/>
      <c r="E886" s="16"/>
      <c r="F886" s="32"/>
      <c r="G886" s="32"/>
      <c r="H886" s="17"/>
      <c r="I886" s="17"/>
      <c r="J886" s="17"/>
      <c r="K886" s="17"/>
      <c r="L886" s="17"/>
      <c r="M886" s="17"/>
      <c r="N886" s="17"/>
      <c r="O886" s="17"/>
      <c r="P886" s="17"/>
    </row>
    <row r="887" spans="2:16" x14ac:dyDescent="0.25">
      <c r="B887" s="7" t="str">
        <f>IF(ROWS($B$8:B887)&lt;=($B$2-$A$2),B886+1,"")</f>
        <v/>
      </c>
      <c r="C887" s="17"/>
      <c r="D887" s="16"/>
      <c r="E887" s="16"/>
      <c r="F887" s="32"/>
      <c r="G887" s="32"/>
      <c r="H887" s="17"/>
      <c r="I887" s="17"/>
      <c r="J887" s="17"/>
      <c r="K887" s="17"/>
      <c r="L887" s="17"/>
      <c r="M887" s="17"/>
      <c r="N887" s="17"/>
      <c r="O887" s="17"/>
      <c r="P887" s="17"/>
    </row>
    <row r="888" spans="2:16" x14ac:dyDescent="0.25">
      <c r="B888" s="7" t="str">
        <f>IF(ROWS($B$8:B888)&lt;=($B$2-$A$2),B887+1,"")</f>
        <v/>
      </c>
      <c r="C888" s="17"/>
      <c r="D888" s="16"/>
      <c r="E888" s="16"/>
      <c r="F888" s="32"/>
      <c r="G888" s="32"/>
      <c r="H888" s="17"/>
      <c r="I888" s="17"/>
      <c r="J888" s="17"/>
      <c r="K888" s="17"/>
      <c r="L888" s="17"/>
      <c r="M888" s="17"/>
      <c r="N888" s="17"/>
      <c r="O888" s="17"/>
      <c r="P888" s="17"/>
    </row>
    <row r="889" spans="2:16" x14ac:dyDescent="0.25">
      <c r="B889" s="7" t="str">
        <f>IF(ROWS($B$8:B889)&lt;=($B$2-$A$2),B888+1,"")</f>
        <v/>
      </c>
      <c r="C889" s="17"/>
      <c r="D889" s="16"/>
      <c r="E889" s="16"/>
      <c r="F889" s="32"/>
      <c r="G889" s="32"/>
      <c r="H889" s="17"/>
      <c r="I889" s="17"/>
      <c r="J889" s="17"/>
      <c r="K889" s="17"/>
      <c r="L889" s="17"/>
      <c r="M889" s="17"/>
      <c r="N889" s="17"/>
      <c r="O889" s="17"/>
      <c r="P889" s="17"/>
    </row>
    <row r="890" spans="2:16" x14ac:dyDescent="0.25">
      <c r="B890" s="7" t="str">
        <f>IF(ROWS($B$8:B890)&lt;=($B$2-$A$2),B889+1,"")</f>
        <v/>
      </c>
      <c r="C890" s="17"/>
      <c r="D890" s="16"/>
      <c r="E890" s="16"/>
      <c r="F890" s="32"/>
      <c r="G890" s="32"/>
      <c r="H890" s="17"/>
      <c r="I890" s="17"/>
      <c r="J890" s="17"/>
      <c r="K890" s="17"/>
      <c r="L890" s="17"/>
      <c r="M890" s="17"/>
      <c r="N890" s="17"/>
      <c r="O890" s="17"/>
      <c r="P890" s="17"/>
    </row>
    <row r="891" spans="2:16" x14ac:dyDescent="0.25">
      <c r="B891" s="7" t="str">
        <f>IF(ROWS($B$8:B891)&lt;=($B$2-$A$2),B890+1,"")</f>
        <v/>
      </c>
      <c r="C891" s="17"/>
      <c r="D891" s="16"/>
      <c r="E891" s="16"/>
      <c r="F891" s="32"/>
      <c r="G891" s="32"/>
      <c r="H891" s="17"/>
      <c r="I891" s="17"/>
      <c r="J891" s="17"/>
      <c r="K891" s="17"/>
      <c r="L891" s="17"/>
      <c r="M891" s="17"/>
      <c r="N891" s="17"/>
      <c r="O891" s="17"/>
      <c r="P891" s="17"/>
    </row>
    <row r="892" spans="2:16" x14ac:dyDescent="0.25">
      <c r="B892" s="7" t="str">
        <f>IF(ROWS($B$8:B892)&lt;=($B$2-$A$2),B891+1,"")</f>
        <v/>
      </c>
      <c r="C892" s="17"/>
      <c r="D892" s="16"/>
      <c r="E892" s="16"/>
      <c r="F892" s="32"/>
      <c r="G892" s="32"/>
      <c r="H892" s="17"/>
      <c r="I892" s="17"/>
      <c r="J892" s="17"/>
      <c r="K892" s="17"/>
      <c r="L892" s="17"/>
      <c r="M892" s="17"/>
      <c r="N892" s="17"/>
      <c r="O892" s="17"/>
      <c r="P892" s="17"/>
    </row>
    <row r="893" spans="2:16" x14ac:dyDescent="0.25">
      <c r="B893" s="7" t="str">
        <f>IF(ROWS($B$8:B893)&lt;=($B$2-$A$2),B892+1,"")</f>
        <v/>
      </c>
      <c r="C893" s="17"/>
      <c r="D893" s="16"/>
      <c r="E893" s="16"/>
      <c r="F893" s="32"/>
      <c r="G893" s="32"/>
      <c r="H893" s="17"/>
      <c r="I893" s="17"/>
      <c r="J893" s="17"/>
      <c r="K893" s="17"/>
      <c r="L893" s="17"/>
      <c r="M893" s="17"/>
      <c r="N893" s="17"/>
      <c r="O893" s="17"/>
      <c r="P893" s="17"/>
    </row>
    <row r="894" spans="2:16" x14ac:dyDescent="0.25">
      <c r="B894" s="7" t="str">
        <f>IF(ROWS($B$8:B894)&lt;=($B$2-$A$2),B893+1,"")</f>
        <v/>
      </c>
      <c r="C894" s="17"/>
      <c r="D894" s="16"/>
      <c r="E894" s="16"/>
      <c r="F894" s="32"/>
      <c r="G894" s="32"/>
      <c r="H894" s="17"/>
      <c r="I894" s="17"/>
      <c r="J894" s="17"/>
      <c r="K894" s="17"/>
      <c r="L894" s="17"/>
      <c r="M894" s="17"/>
      <c r="N894" s="17"/>
      <c r="O894" s="17"/>
      <c r="P894" s="17"/>
    </row>
    <row r="895" spans="2:16" x14ac:dyDescent="0.25">
      <c r="B895" s="7" t="str">
        <f>IF(ROWS($B$8:B895)&lt;=($B$2-$A$2),B894+1,"")</f>
        <v/>
      </c>
      <c r="C895" s="17"/>
      <c r="D895" s="16"/>
      <c r="E895" s="16"/>
      <c r="F895" s="32"/>
      <c r="G895" s="32"/>
      <c r="H895" s="17"/>
      <c r="I895" s="17"/>
      <c r="J895" s="17"/>
      <c r="K895" s="17"/>
      <c r="L895" s="17"/>
      <c r="M895" s="17"/>
      <c r="N895" s="17"/>
      <c r="O895" s="17"/>
      <c r="P895" s="17"/>
    </row>
    <row r="896" spans="2:16" x14ac:dyDescent="0.25">
      <c r="B896" s="7" t="str">
        <f>IF(ROWS($B$8:B896)&lt;=($B$2-$A$2),B895+1,"")</f>
        <v/>
      </c>
      <c r="C896" s="17"/>
      <c r="D896" s="16"/>
      <c r="E896" s="16"/>
      <c r="F896" s="32"/>
      <c r="G896" s="32"/>
      <c r="H896" s="17"/>
      <c r="I896" s="17"/>
      <c r="J896" s="17"/>
      <c r="K896" s="17"/>
      <c r="L896" s="17"/>
      <c r="M896" s="17"/>
      <c r="N896" s="17"/>
      <c r="O896" s="17"/>
      <c r="P896" s="17"/>
    </row>
    <row r="897" spans="2:16" x14ac:dyDescent="0.25">
      <c r="B897" s="7" t="str">
        <f>IF(ROWS($B$8:B897)&lt;=($B$2-$A$2),B896+1,"")</f>
        <v/>
      </c>
      <c r="C897" s="17"/>
      <c r="D897" s="16"/>
      <c r="E897" s="16"/>
      <c r="F897" s="32"/>
      <c r="G897" s="32"/>
      <c r="H897" s="17"/>
      <c r="I897" s="17"/>
      <c r="J897" s="17"/>
      <c r="K897" s="17"/>
      <c r="L897" s="17"/>
      <c r="M897" s="17"/>
      <c r="N897" s="17"/>
      <c r="O897" s="17"/>
      <c r="P897" s="17"/>
    </row>
    <row r="898" spans="2:16" x14ac:dyDescent="0.25">
      <c r="B898" s="7" t="str">
        <f>IF(ROWS($B$8:B898)&lt;=($B$2-$A$2),B897+1,"")</f>
        <v/>
      </c>
      <c r="C898" s="17"/>
      <c r="D898" s="16"/>
      <c r="E898" s="16"/>
      <c r="F898" s="32"/>
      <c r="G898" s="32"/>
      <c r="H898" s="17"/>
      <c r="I898" s="17"/>
      <c r="J898" s="17"/>
      <c r="K898" s="17"/>
      <c r="L898" s="17"/>
      <c r="M898" s="17"/>
      <c r="N898" s="17"/>
      <c r="O898" s="17"/>
      <c r="P898" s="17"/>
    </row>
    <row r="899" spans="2:16" x14ac:dyDescent="0.25">
      <c r="B899" s="7" t="str">
        <f>IF(ROWS($B$8:B899)&lt;=($B$2-$A$2),B898+1,"")</f>
        <v/>
      </c>
      <c r="C899" s="17"/>
      <c r="D899" s="16"/>
      <c r="E899" s="16"/>
      <c r="F899" s="32"/>
      <c r="G899" s="32"/>
      <c r="H899" s="17"/>
      <c r="I899" s="17"/>
      <c r="J899" s="17"/>
      <c r="K899" s="17"/>
      <c r="L899" s="17"/>
      <c r="M899" s="17"/>
      <c r="N899" s="17"/>
      <c r="O899" s="17"/>
      <c r="P899" s="17"/>
    </row>
    <row r="900" spans="2:16" x14ac:dyDescent="0.25">
      <c r="B900" s="7" t="str">
        <f>IF(ROWS($B$8:B900)&lt;=($B$2-$A$2),B899+1,"")</f>
        <v/>
      </c>
      <c r="C900" s="17"/>
      <c r="D900" s="16"/>
      <c r="E900" s="16"/>
      <c r="F900" s="32"/>
      <c r="G900" s="32"/>
      <c r="H900" s="17"/>
      <c r="I900" s="17"/>
      <c r="J900" s="17"/>
      <c r="K900" s="17"/>
      <c r="L900" s="17"/>
      <c r="M900" s="17"/>
      <c r="N900" s="17"/>
      <c r="O900" s="17"/>
      <c r="P900" s="17"/>
    </row>
    <row r="901" spans="2:16" x14ac:dyDescent="0.25">
      <c r="B901" s="7" t="str">
        <f>IF(ROWS($B$8:B901)&lt;=($B$2-$A$2),B900+1,"")</f>
        <v/>
      </c>
      <c r="C901" s="17"/>
      <c r="D901" s="16"/>
      <c r="E901" s="16"/>
      <c r="F901" s="32"/>
      <c r="G901" s="32"/>
      <c r="H901" s="17"/>
      <c r="I901" s="17"/>
      <c r="J901" s="17"/>
      <c r="K901" s="17"/>
      <c r="L901" s="17"/>
      <c r="M901" s="17"/>
      <c r="N901" s="17"/>
      <c r="O901" s="17"/>
      <c r="P901" s="17"/>
    </row>
    <row r="902" spans="2:16" x14ac:dyDescent="0.25">
      <c r="B902" s="7" t="str">
        <f>IF(ROWS($B$8:B902)&lt;=($B$2-$A$2),B901+1,"")</f>
        <v/>
      </c>
      <c r="C902" s="17"/>
      <c r="D902" s="16"/>
      <c r="E902" s="16"/>
      <c r="F902" s="32"/>
      <c r="G902" s="32"/>
      <c r="H902" s="17"/>
      <c r="I902" s="17"/>
      <c r="J902" s="17"/>
      <c r="K902" s="17"/>
      <c r="L902" s="17"/>
      <c r="M902" s="17"/>
      <c r="N902" s="17"/>
      <c r="O902" s="17"/>
      <c r="P902" s="17"/>
    </row>
    <row r="903" spans="2:16" x14ac:dyDescent="0.25">
      <c r="B903" s="7" t="str">
        <f>IF(ROWS($B$8:B903)&lt;=($B$2-$A$2),B902+1,"")</f>
        <v/>
      </c>
      <c r="C903" s="17"/>
      <c r="D903" s="16"/>
      <c r="E903" s="16"/>
      <c r="F903" s="32"/>
      <c r="G903" s="32"/>
      <c r="H903" s="17"/>
      <c r="I903" s="17"/>
      <c r="J903" s="17"/>
      <c r="K903" s="17"/>
      <c r="L903" s="17"/>
      <c r="M903" s="17"/>
      <c r="N903" s="17"/>
      <c r="O903" s="17"/>
      <c r="P903" s="17"/>
    </row>
    <row r="904" spans="2:16" x14ac:dyDescent="0.25">
      <c r="B904" s="7" t="str">
        <f>IF(ROWS($B$8:B904)&lt;=($B$2-$A$2),B903+1,"")</f>
        <v/>
      </c>
      <c r="C904" s="17"/>
      <c r="D904" s="16"/>
      <c r="E904" s="16"/>
      <c r="F904" s="32"/>
      <c r="G904" s="32"/>
      <c r="H904" s="17"/>
      <c r="I904" s="17"/>
      <c r="J904" s="17"/>
      <c r="K904" s="17"/>
      <c r="L904" s="17"/>
      <c r="M904" s="17"/>
      <c r="N904" s="17"/>
      <c r="O904" s="17"/>
      <c r="P904" s="17"/>
    </row>
    <row r="905" spans="2:16" x14ac:dyDescent="0.25">
      <c r="B905" s="7" t="str">
        <f>IF(ROWS($B$8:B905)&lt;=($B$2-$A$2),B904+1,"")</f>
        <v/>
      </c>
      <c r="C905" s="17"/>
      <c r="D905" s="16"/>
      <c r="E905" s="16"/>
      <c r="F905" s="32"/>
      <c r="G905" s="32"/>
      <c r="H905" s="17"/>
      <c r="I905" s="17"/>
      <c r="J905" s="17"/>
      <c r="K905" s="17"/>
      <c r="L905" s="17"/>
      <c r="M905" s="17"/>
      <c r="N905" s="17"/>
      <c r="O905" s="17"/>
      <c r="P905" s="17"/>
    </row>
    <row r="906" spans="2:16" x14ac:dyDescent="0.25">
      <c r="B906" s="7" t="str">
        <f>IF(ROWS($B$8:B906)&lt;=($B$2-$A$2),B905+1,"")</f>
        <v/>
      </c>
      <c r="C906" s="17"/>
      <c r="D906" s="16"/>
      <c r="E906" s="16"/>
      <c r="F906" s="32"/>
      <c r="G906" s="32"/>
      <c r="H906" s="17"/>
      <c r="I906" s="17"/>
      <c r="J906" s="17"/>
      <c r="K906" s="17"/>
      <c r="L906" s="17"/>
      <c r="M906" s="17"/>
      <c r="N906" s="17"/>
      <c r="O906" s="17"/>
      <c r="P906" s="17"/>
    </row>
    <row r="907" spans="2:16" x14ac:dyDescent="0.25">
      <c r="B907" s="7" t="str">
        <f>IF(ROWS($B$8:B907)&lt;=($B$2-$A$2),B906+1,"")</f>
        <v/>
      </c>
      <c r="C907" s="17"/>
      <c r="D907" s="16"/>
      <c r="E907" s="16"/>
      <c r="F907" s="32"/>
      <c r="G907" s="32"/>
      <c r="H907" s="17"/>
      <c r="I907" s="17"/>
      <c r="J907" s="17"/>
      <c r="K907" s="17"/>
      <c r="L907" s="17"/>
      <c r="M907" s="17"/>
      <c r="N907" s="17"/>
      <c r="O907" s="17"/>
      <c r="P907" s="17"/>
    </row>
    <row r="908" spans="2:16" x14ac:dyDescent="0.25">
      <c r="B908" s="7" t="str">
        <f>IF(ROWS($B$8:B908)&lt;=($B$2-$A$2),B907+1,"")</f>
        <v/>
      </c>
      <c r="C908" s="17"/>
      <c r="D908" s="16"/>
      <c r="E908" s="16"/>
      <c r="F908" s="32"/>
      <c r="G908" s="32"/>
      <c r="H908" s="17"/>
      <c r="I908" s="17"/>
      <c r="J908" s="17"/>
      <c r="K908" s="17"/>
      <c r="L908" s="17"/>
      <c r="M908" s="17"/>
      <c r="N908" s="17"/>
      <c r="O908" s="17"/>
      <c r="P908" s="17"/>
    </row>
    <row r="909" spans="2:16" x14ac:dyDescent="0.25">
      <c r="B909" s="7" t="str">
        <f>IF(ROWS($B$8:B909)&lt;=($B$2-$A$2),B908+1,"")</f>
        <v/>
      </c>
      <c r="C909" s="17"/>
      <c r="D909" s="16"/>
      <c r="E909" s="16"/>
      <c r="F909" s="32"/>
      <c r="G909" s="32"/>
      <c r="H909" s="17"/>
      <c r="I909" s="17"/>
      <c r="J909" s="17"/>
      <c r="K909" s="17"/>
      <c r="L909" s="17"/>
      <c r="M909" s="17"/>
      <c r="N909" s="17"/>
      <c r="O909" s="17"/>
      <c r="P909" s="17"/>
    </row>
    <row r="910" spans="2:16" x14ac:dyDescent="0.25">
      <c r="B910" s="7" t="str">
        <f>IF(ROWS($B$8:B910)&lt;=($B$2-$A$2),B909+1,"")</f>
        <v/>
      </c>
      <c r="C910" s="17"/>
      <c r="D910" s="16"/>
      <c r="E910" s="16"/>
      <c r="F910" s="32"/>
      <c r="G910" s="32"/>
      <c r="H910" s="17"/>
      <c r="I910" s="17"/>
      <c r="J910" s="17"/>
      <c r="K910" s="17"/>
      <c r="L910" s="17"/>
      <c r="M910" s="17"/>
      <c r="N910" s="17"/>
      <c r="O910" s="17"/>
      <c r="P910" s="17"/>
    </row>
    <row r="911" spans="2:16" x14ac:dyDescent="0.25">
      <c r="B911" s="7" t="str">
        <f>IF(ROWS($B$8:B911)&lt;=($B$2-$A$2),B910+1,"")</f>
        <v/>
      </c>
      <c r="C911" s="17"/>
      <c r="D911" s="16"/>
      <c r="E911" s="16"/>
      <c r="F911" s="32"/>
      <c r="G911" s="32"/>
      <c r="H911" s="17"/>
      <c r="I911" s="17"/>
      <c r="J911" s="17"/>
      <c r="K911" s="17"/>
      <c r="L911" s="17"/>
      <c r="M911" s="17"/>
      <c r="N911" s="17"/>
      <c r="O911" s="17"/>
      <c r="P911" s="17"/>
    </row>
    <row r="912" spans="2:16" x14ac:dyDescent="0.25">
      <c r="B912" s="7" t="str">
        <f>IF(ROWS($B$8:B912)&lt;=($B$2-$A$2),B911+1,"")</f>
        <v/>
      </c>
      <c r="C912" s="17"/>
      <c r="D912" s="16"/>
      <c r="E912" s="16"/>
      <c r="F912" s="32"/>
      <c r="G912" s="32"/>
      <c r="H912" s="17"/>
      <c r="I912" s="17"/>
      <c r="J912" s="17"/>
      <c r="K912" s="17"/>
      <c r="L912" s="17"/>
      <c r="M912" s="17"/>
      <c r="N912" s="17"/>
      <c r="O912" s="17"/>
      <c r="P912" s="17"/>
    </row>
    <row r="913" spans="2:16" x14ac:dyDescent="0.25">
      <c r="B913" s="7" t="str">
        <f>IF(ROWS($B$8:B913)&lt;=($B$2-$A$2),B912+1,"")</f>
        <v/>
      </c>
      <c r="C913" s="17"/>
      <c r="D913" s="16"/>
      <c r="E913" s="16"/>
      <c r="F913" s="32"/>
      <c r="G913" s="32"/>
      <c r="H913" s="17"/>
      <c r="I913" s="17"/>
      <c r="J913" s="17"/>
      <c r="K913" s="17"/>
      <c r="L913" s="17"/>
      <c r="M913" s="17"/>
      <c r="N913" s="17"/>
      <c r="O913" s="17"/>
      <c r="P913" s="17"/>
    </row>
    <row r="914" spans="2:16" x14ac:dyDescent="0.25">
      <c r="B914" s="7" t="str">
        <f>IF(ROWS($B$8:B914)&lt;=($B$2-$A$2),B913+1,"")</f>
        <v/>
      </c>
      <c r="C914" s="17"/>
      <c r="D914" s="16"/>
      <c r="E914" s="16"/>
      <c r="F914" s="32"/>
      <c r="G914" s="32"/>
      <c r="H914" s="17"/>
      <c r="I914" s="17"/>
      <c r="J914" s="17"/>
      <c r="K914" s="17"/>
      <c r="L914" s="17"/>
      <c r="M914" s="17"/>
      <c r="N914" s="17"/>
      <c r="O914" s="17"/>
      <c r="P914" s="17"/>
    </row>
    <row r="915" spans="2:16" x14ac:dyDescent="0.25">
      <c r="B915" s="7" t="str">
        <f>IF(ROWS($B$8:B915)&lt;=($B$2-$A$2),B914+1,"")</f>
        <v/>
      </c>
      <c r="C915" s="17"/>
      <c r="D915" s="16"/>
      <c r="E915" s="16"/>
      <c r="F915" s="32"/>
      <c r="G915" s="32"/>
      <c r="H915" s="17"/>
      <c r="I915" s="17"/>
      <c r="J915" s="17"/>
      <c r="K915" s="17"/>
      <c r="L915" s="17"/>
      <c r="M915" s="17"/>
      <c r="N915" s="17"/>
      <c r="O915" s="17"/>
      <c r="P915" s="17"/>
    </row>
    <row r="916" spans="2:16" x14ac:dyDescent="0.25">
      <c r="B916" s="7" t="str">
        <f>IF(ROWS($B$8:B916)&lt;=($B$2-$A$2),B915+1,"")</f>
        <v/>
      </c>
      <c r="C916" s="17"/>
      <c r="D916" s="16"/>
      <c r="E916" s="16"/>
      <c r="F916" s="32"/>
      <c r="G916" s="32"/>
      <c r="H916" s="17"/>
      <c r="I916" s="17"/>
      <c r="J916" s="17"/>
      <c r="K916" s="17"/>
      <c r="L916" s="17"/>
      <c r="M916" s="17"/>
      <c r="N916" s="17"/>
      <c r="O916" s="17"/>
      <c r="P916" s="17"/>
    </row>
    <row r="917" spans="2:16" x14ac:dyDescent="0.25">
      <c r="B917" s="7" t="str">
        <f>IF(ROWS($B$8:B917)&lt;=($B$2-$A$2),B916+1,"")</f>
        <v/>
      </c>
      <c r="C917" s="17"/>
      <c r="D917" s="16"/>
      <c r="E917" s="16"/>
      <c r="F917" s="32"/>
      <c r="G917" s="32"/>
      <c r="H917" s="17"/>
      <c r="I917" s="17"/>
      <c r="J917" s="17"/>
      <c r="K917" s="17"/>
      <c r="L917" s="17"/>
      <c r="M917" s="17"/>
      <c r="N917" s="17"/>
      <c r="O917" s="17"/>
      <c r="P917" s="17"/>
    </row>
    <row r="918" spans="2:16" x14ac:dyDescent="0.25">
      <c r="B918" s="7" t="str">
        <f>IF(ROWS($B$8:B918)&lt;=($B$2-$A$2),B917+1,"")</f>
        <v/>
      </c>
      <c r="C918" s="17"/>
      <c r="D918" s="16"/>
      <c r="E918" s="16"/>
      <c r="F918" s="32"/>
      <c r="G918" s="32"/>
      <c r="H918" s="17"/>
      <c r="I918" s="17"/>
      <c r="J918" s="17"/>
      <c r="K918" s="17"/>
      <c r="L918" s="17"/>
      <c r="M918" s="17"/>
      <c r="N918" s="17"/>
      <c r="O918" s="17"/>
      <c r="P918" s="17"/>
    </row>
    <row r="919" spans="2:16" x14ac:dyDescent="0.25">
      <c r="B919" s="7" t="str">
        <f>IF(ROWS($B$8:B919)&lt;=($B$2-$A$2),B918+1,"")</f>
        <v/>
      </c>
      <c r="C919" s="17"/>
      <c r="D919" s="16"/>
      <c r="E919" s="16"/>
      <c r="F919" s="32"/>
      <c r="G919" s="32"/>
      <c r="H919" s="17"/>
      <c r="I919" s="17"/>
      <c r="J919" s="17"/>
      <c r="K919" s="17"/>
      <c r="L919" s="17"/>
      <c r="M919" s="17"/>
      <c r="N919" s="17"/>
      <c r="O919" s="17"/>
      <c r="P919" s="17"/>
    </row>
    <row r="920" spans="2:16" x14ac:dyDescent="0.25">
      <c r="B920" s="7" t="str">
        <f>IF(ROWS($B$8:B920)&lt;=($B$2-$A$2),B919+1,"")</f>
        <v/>
      </c>
      <c r="C920" s="17"/>
      <c r="D920" s="16"/>
      <c r="E920" s="16"/>
      <c r="F920" s="32"/>
      <c r="G920" s="32"/>
      <c r="H920" s="17"/>
      <c r="I920" s="17"/>
      <c r="J920" s="17"/>
      <c r="K920" s="17"/>
      <c r="L920" s="17"/>
      <c r="M920" s="17"/>
      <c r="N920" s="17"/>
      <c r="O920" s="17"/>
      <c r="P920" s="17"/>
    </row>
    <row r="921" spans="2:16" x14ac:dyDescent="0.25">
      <c r="B921" s="7" t="str">
        <f>IF(ROWS($B$8:B921)&lt;=($B$2-$A$2),B920+1,"")</f>
        <v/>
      </c>
      <c r="C921" s="17"/>
      <c r="D921" s="16"/>
      <c r="E921" s="16"/>
      <c r="F921" s="32"/>
      <c r="G921" s="32"/>
      <c r="H921" s="17"/>
      <c r="I921" s="17"/>
      <c r="J921" s="17"/>
      <c r="K921" s="17"/>
      <c r="L921" s="17"/>
      <c r="M921" s="17"/>
      <c r="N921" s="17"/>
      <c r="O921" s="17"/>
      <c r="P921" s="17"/>
    </row>
    <row r="922" spans="2:16" x14ac:dyDescent="0.25">
      <c r="B922" s="7" t="str">
        <f>IF(ROWS($B$8:B922)&lt;=($B$2-$A$2),B921+1,"")</f>
        <v/>
      </c>
      <c r="C922" s="17"/>
      <c r="D922" s="16"/>
      <c r="E922" s="16"/>
      <c r="F922" s="32"/>
      <c r="G922" s="32"/>
      <c r="H922" s="17"/>
      <c r="I922" s="17"/>
      <c r="J922" s="17"/>
      <c r="K922" s="17"/>
      <c r="L922" s="17"/>
      <c r="M922" s="17"/>
      <c r="N922" s="17"/>
      <c r="O922" s="17"/>
      <c r="P922" s="17"/>
    </row>
    <row r="923" spans="2:16" x14ac:dyDescent="0.25">
      <c r="B923" s="7" t="str">
        <f>IF(ROWS($B$8:B923)&lt;=($B$2-$A$2),B922+1,"")</f>
        <v/>
      </c>
      <c r="C923" s="17"/>
      <c r="D923" s="16"/>
      <c r="E923" s="16"/>
      <c r="F923" s="32"/>
      <c r="G923" s="32"/>
      <c r="H923" s="17"/>
      <c r="I923" s="17"/>
      <c r="J923" s="17"/>
      <c r="K923" s="17"/>
      <c r="L923" s="17"/>
      <c r="M923" s="17"/>
      <c r="N923" s="17"/>
      <c r="O923" s="17"/>
      <c r="P923" s="17"/>
    </row>
    <row r="924" spans="2:16" x14ac:dyDescent="0.25">
      <c r="B924" s="7" t="str">
        <f>IF(ROWS($B$8:B924)&lt;=($B$2-$A$2),B923+1,"")</f>
        <v/>
      </c>
      <c r="C924" s="17"/>
      <c r="D924" s="16"/>
      <c r="E924" s="16"/>
      <c r="F924" s="32"/>
      <c r="G924" s="32"/>
      <c r="H924" s="17"/>
      <c r="I924" s="17"/>
      <c r="J924" s="17"/>
      <c r="K924" s="17"/>
      <c r="L924" s="17"/>
      <c r="M924" s="17"/>
      <c r="N924" s="17"/>
      <c r="O924" s="17"/>
      <c r="P924" s="17"/>
    </row>
    <row r="925" spans="2:16" x14ac:dyDescent="0.25">
      <c r="B925" s="7" t="str">
        <f>IF(ROWS($B$8:B925)&lt;=($B$2-$A$2),B924+1,"")</f>
        <v/>
      </c>
      <c r="C925" s="17"/>
      <c r="D925" s="16"/>
      <c r="E925" s="16"/>
      <c r="F925" s="32"/>
      <c r="G925" s="32"/>
      <c r="H925" s="17"/>
      <c r="I925" s="17"/>
      <c r="J925" s="17"/>
      <c r="K925" s="17"/>
      <c r="L925" s="17"/>
      <c r="M925" s="17"/>
      <c r="N925" s="17"/>
      <c r="O925" s="17"/>
      <c r="P925" s="17"/>
    </row>
    <row r="926" spans="2:16" x14ac:dyDescent="0.25">
      <c r="B926" s="7" t="str">
        <f>IF(ROWS($B$8:B926)&lt;=($B$2-$A$2),B925+1,"")</f>
        <v/>
      </c>
      <c r="C926" s="17"/>
      <c r="D926" s="16"/>
      <c r="E926" s="16"/>
      <c r="F926" s="32"/>
      <c r="G926" s="32"/>
      <c r="H926" s="17"/>
      <c r="I926" s="17"/>
      <c r="J926" s="17"/>
      <c r="K926" s="17"/>
      <c r="L926" s="17"/>
      <c r="M926" s="17"/>
      <c r="N926" s="17"/>
      <c r="O926" s="17"/>
      <c r="P926" s="17"/>
    </row>
    <row r="927" spans="2:16" x14ac:dyDescent="0.25">
      <c r="B927" s="7" t="str">
        <f>IF(ROWS($B$8:B927)&lt;=($B$2-$A$2),B926+1,"")</f>
        <v/>
      </c>
      <c r="C927" s="17"/>
      <c r="D927" s="16"/>
      <c r="E927" s="16"/>
      <c r="F927" s="32"/>
      <c r="G927" s="32"/>
      <c r="H927" s="17"/>
      <c r="I927" s="17"/>
      <c r="J927" s="17"/>
      <c r="K927" s="17"/>
      <c r="L927" s="17"/>
      <c r="M927" s="17"/>
      <c r="N927" s="17"/>
      <c r="O927" s="17"/>
      <c r="P927" s="17"/>
    </row>
    <row r="928" spans="2:16" x14ac:dyDescent="0.25">
      <c r="B928" s="7" t="str">
        <f>IF(ROWS($B$8:B928)&lt;=($B$2-$A$2),B927+1,"")</f>
        <v/>
      </c>
      <c r="C928" s="17"/>
      <c r="D928" s="16"/>
      <c r="E928" s="16"/>
      <c r="F928" s="32"/>
      <c r="G928" s="32"/>
      <c r="H928" s="17"/>
      <c r="I928" s="17"/>
      <c r="J928" s="17"/>
      <c r="K928" s="17"/>
      <c r="L928" s="17"/>
      <c r="M928" s="17"/>
      <c r="N928" s="17"/>
      <c r="O928" s="17"/>
      <c r="P928" s="17"/>
    </row>
    <row r="929" spans="2:16" x14ac:dyDescent="0.25">
      <c r="B929" s="7" t="str">
        <f>IF(ROWS($B$8:B929)&lt;=($B$2-$A$2),B928+1,"")</f>
        <v/>
      </c>
      <c r="C929" s="17"/>
      <c r="D929" s="16"/>
      <c r="E929" s="16"/>
      <c r="F929" s="32"/>
      <c r="G929" s="32"/>
      <c r="H929" s="17"/>
      <c r="I929" s="17"/>
      <c r="J929" s="17"/>
      <c r="K929" s="17"/>
      <c r="L929" s="17"/>
      <c r="M929" s="17"/>
      <c r="N929" s="17"/>
      <c r="O929" s="17"/>
      <c r="P929" s="17"/>
    </row>
    <row r="930" spans="2:16" x14ac:dyDescent="0.25">
      <c r="B930" s="7" t="str">
        <f>IF(ROWS($B$8:B930)&lt;=($B$2-$A$2),B929+1,"")</f>
        <v/>
      </c>
      <c r="C930" s="17"/>
      <c r="D930" s="16"/>
      <c r="E930" s="16"/>
      <c r="F930" s="32"/>
      <c r="G930" s="32"/>
      <c r="H930" s="17"/>
      <c r="I930" s="17"/>
      <c r="J930" s="17"/>
      <c r="K930" s="17"/>
      <c r="L930" s="17"/>
      <c r="M930" s="17"/>
      <c r="N930" s="17"/>
      <c r="O930" s="17"/>
      <c r="P930" s="17"/>
    </row>
    <row r="931" spans="2:16" x14ac:dyDescent="0.25">
      <c r="B931" s="7" t="str">
        <f>IF(ROWS($B$8:B931)&lt;=($B$2-$A$2),B930+1,"")</f>
        <v/>
      </c>
      <c r="C931" s="17"/>
      <c r="D931" s="16"/>
      <c r="E931" s="16"/>
      <c r="F931" s="32"/>
      <c r="G931" s="32"/>
      <c r="H931" s="17"/>
      <c r="I931" s="17"/>
      <c r="J931" s="17"/>
      <c r="K931" s="17"/>
      <c r="L931" s="17"/>
      <c r="M931" s="17"/>
      <c r="N931" s="17"/>
      <c r="O931" s="17"/>
      <c r="P931" s="17"/>
    </row>
    <row r="932" spans="2:16" x14ac:dyDescent="0.25">
      <c r="B932" s="7" t="str">
        <f>IF(ROWS($B$8:B932)&lt;=($B$2-$A$2),B931+1,"")</f>
        <v/>
      </c>
      <c r="C932" s="17"/>
      <c r="D932" s="16"/>
      <c r="E932" s="16"/>
      <c r="F932" s="32"/>
      <c r="G932" s="32"/>
      <c r="H932" s="17"/>
      <c r="I932" s="17"/>
      <c r="J932" s="17"/>
      <c r="K932" s="17"/>
      <c r="L932" s="17"/>
      <c r="M932" s="17"/>
      <c r="N932" s="17"/>
      <c r="O932" s="17"/>
      <c r="P932" s="17"/>
    </row>
    <row r="933" spans="2:16" x14ac:dyDescent="0.25">
      <c r="B933" s="7" t="str">
        <f>IF(ROWS($B$8:B933)&lt;=($B$2-$A$2),B932+1,"")</f>
        <v/>
      </c>
      <c r="C933" s="17"/>
      <c r="D933" s="16"/>
      <c r="E933" s="16"/>
      <c r="F933" s="32"/>
      <c r="G933" s="32"/>
      <c r="H933" s="17"/>
      <c r="I933" s="17"/>
      <c r="J933" s="17"/>
      <c r="K933" s="17"/>
      <c r="L933" s="17"/>
      <c r="M933" s="17"/>
      <c r="N933" s="17"/>
      <c r="O933" s="17"/>
      <c r="P933" s="17"/>
    </row>
    <row r="934" spans="2:16" x14ac:dyDescent="0.25">
      <c r="B934" s="7" t="str">
        <f>IF(ROWS($B$8:B934)&lt;=($B$2-$A$2),B933+1,"")</f>
        <v/>
      </c>
      <c r="C934" s="17"/>
      <c r="D934" s="16"/>
      <c r="E934" s="16"/>
      <c r="F934" s="32"/>
      <c r="G934" s="32"/>
      <c r="H934" s="17"/>
      <c r="I934" s="17"/>
      <c r="J934" s="17"/>
      <c r="K934" s="17"/>
      <c r="L934" s="17"/>
      <c r="M934" s="17"/>
      <c r="N934" s="17"/>
      <c r="O934" s="17"/>
      <c r="P934" s="17"/>
    </row>
    <row r="935" spans="2:16" x14ac:dyDescent="0.25">
      <c r="B935" s="7" t="str">
        <f>IF(ROWS($B$8:B935)&lt;=($B$2-$A$2),B934+1,"")</f>
        <v/>
      </c>
      <c r="C935" s="17"/>
      <c r="D935" s="16"/>
      <c r="E935" s="16"/>
      <c r="F935" s="32"/>
      <c r="G935" s="32"/>
      <c r="H935" s="17"/>
      <c r="I935" s="17"/>
      <c r="J935" s="17"/>
      <c r="K935" s="17"/>
      <c r="L935" s="17"/>
      <c r="M935" s="17"/>
      <c r="N935" s="17"/>
      <c r="O935" s="17"/>
      <c r="P935" s="17"/>
    </row>
    <row r="936" spans="2:16" x14ac:dyDescent="0.25">
      <c r="B936" s="7" t="str">
        <f>IF(ROWS($B$8:B936)&lt;=($B$2-$A$2),B935+1,"")</f>
        <v/>
      </c>
      <c r="C936" s="17"/>
      <c r="D936" s="16"/>
      <c r="E936" s="16"/>
      <c r="F936" s="32"/>
      <c r="G936" s="32"/>
      <c r="H936" s="17"/>
      <c r="I936" s="17"/>
      <c r="J936" s="17"/>
      <c r="K936" s="17"/>
      <c r="L936" s="17"/>
      <c r="M936" s="17"/>
      <c r="N936" s="17"/>
      <c r="O936" s="17"/>
      <c r="P936" s="17"/>
    </row>
    <row r="937" spans="2:16" x14ac:dyDescent="0.25">
      <c r="B937" s="7" t="str">
        <f>IF(ROWS($B$8:B937)&lt;=($B$2-$A$2),B936+1,"")</f>
        <v/>
      </c>
      <c r="C937" s="17"/>
      <c r="D937" s="16"/>
      <c r="E937" s="16"/>
      <c r="F937" s="32"/>
      <c r="G937" s="32"/>
      <c r="H937" s="17"/>
      <c r="I937" s="17"/>
      <c r="J937" s="17"/>
      <c r="K937" s="17"/>
      <c r="L937" s="17"/>
      <c r="M937" s="17"/>
      <c r="N937" s="17"/>
      <c r="O937" s="17"/>
      <c r="P937" s="17"/>
    </row>
    <row r="938" spans="2:16" x14ac:dyDescent="0.25">
      <c r="B938" s="7" t="str">
        <f>IF(ROWS($B$8:B938)&lt;=($B$2-$A$2),B937+1,"")</f>
        <v/>
      </c>
      <c r="C938" s="17"/>
      <c r="D938" s="16"/>
      <c r="E938" s="16"/>
      <c r="F938" s="32"/>
      <c r="G938" s="32"/>
      <c r="H938" s="17"/>
      <c r="I938" s="17"/>
      <c r="J938" s="17"/>
      <c r="K938" s="17"/>
      <c r="L938" s="17"/>
      <c r="M938" s="17"/>
      <c r="N938" s="17"/>
      <c r="O938" s="17"/>
      <c r="P938" s="17"/>
    </row>
    <row r="939" spans="2:16" x14ac:dyDescent="0.25">
      <c r="B939" s="7" t="str">
        <f>IF(ROWS($B$8:B939)&lt;=($B$2-$A$2),B938+1,"")</f>
        <v/>
      </c>
      <c r="C939" s="17"/>
      <c r="D939" s="16"/>
      <c r="E939" s="16"/>
      <c r="F939" s="32"/>
      <c r="G939" s="32"/>
      <c r="H939" s="17"/>
      <c r="I939" s="17"/>
      <c r="J939" s="17"/>
      <c r="K939" s="17"/>
      <c r="L939" s="17"/>
      <c r="M939" s="17"/>
      <c r="N939" s="17"/>
      <c r="O939" s="17"/>
      <c r="P939" s="17"/>
    </row>
    <row r="940" spans="2:16" x14ac:dyDescent="0.25">
      <c r="B940" s="7" t="str">
        <f>IF(ROWS($B$8:B940)&lt;=($B$2-$A$2),B939+1,"")</f>
        <v/>
      </c>
      <c r="C940" s="17"/>
      <c r="D940" s="16"/>
      <c r="E940" s="16"/>
      <c r="F940" s="32"/>
      <c r="G940" s="32"/>
      <c r="H940" s="17"/>
      <c r="I940" s="17"/>
      <c r="J940" s="17"/>
      <c r="K940" s="17"/>
      <c r="L940" s="17"/>
      <c r="M940" s="17"/>
      <c r="N940" s="17"/>
      <c r="O940" s="17"/>
      <c r="P940" s="17"/>
    </row>
    <row r="941" spans="2:16" x14ac:dyDescent="0.25">
      <c r="B941" s="7" t="str">
        <f>IF(ROWS($B$8:B941)&lt;=($B$2-$A$2),B940+1,"")</f>
        <v/>
      </c>
      <c r="C941" s="17"/>
      <c r="D941" s="16"/>
      <c r="E941" s="16"/>
      <c r="F941" s="32"/>
      <c r="G941" s="32"/>
      <c r="H941" s="17"/>
      <c r="I941" s="17"/>
      <c r="J941" s="17"/>
      <c r="K941" s="17"/>
      <c r="L941" s="17"/>
      <c r="M941" s="17"/>
      <c r="N941" s="17"/>
      <c r="O941" s="17"/>
      <c r="P941" s="17"/>
    </row>
    <row r="942" spans="2:16" x14ac:dyDescent="0.25">
      <c r="B942" s="7" t="str">
        <f>IF(ROWS($B$8:B942)&lt;=($B$2-$A$2),B941+1,"")</f>
        <v/>
      </c>
      <c r="C942" s="17"/>
      <c r="D942" s="16"/>
      <c r="E942" s="16"/>
      <c r="F942" s="32"/>
      <c r="G942" s="32"/>
      <c r="H942" s="17"/>
      <c r="I942" s="17"/>
      <c r="J942" s="17"/>
      <c r="K942" s="17"/>
      <c r="L942" s="17"/>
      <c r="M942" s="17"/>
      <c r="N942" s="17"/>
      <c r="O942" s="17"/>
      <c r="P942" s="17"/>
    </row>
    <row r="943" spans="2:16" x14ac:dyDescent="0.25">
      <c r="B943" s="7" t="str">
        <f>IF(ROWS($B$8:B943)&lt;=($B$2-$A$2),B942+1,"")</f>
        <v/>
      </c>
      <c r="C943" s="17"/>
      <c r="D943" s="16"/>
      <c r="E943" s="16"/>
      <c r="F943" s="32"/>
      <c r="G943" s="32"/>
      <c r="H943" s="17"/>
      <c r="I943" s="17"/>
      <c r="J943" s="17"/>
      <c r="K943" s="17"/>
      <c r="L943" s="17"/>
      <c r="M943" s="17"/>
      <c r="N943" s="17"/>
      <c r="O943" s="17"/>
      <c r="P943" s="17"/>
    </row>
    <row r="944" spans="2:16" x14ac:dyDescent="0.25">
      <c r="B944" s="7" t="str">
        <f>IF(ROWS($B$8:B944)&lt;=($B$2-$A$2),B943+1,"")</f>
        <v/>
      </c>
      <c r="C944" s="17"/>
      <c r="D944" s="16"/>
      <c r="E944" s="16"/>
      <c r="F944" s="32"/>
      <c r="G944" s="32"/>
      <c r="H944" s="17"/>
      <c r="I944" s="17"/>
      <c r="J944" s="17"/>
      <c r="K944" s="17"/>
      <c r="L944" s="17"/>
      <c r="M944" s="17"/>
      <c r="N944" s="17"/>
      <c r="O944" s="17"/>
      <c r="P944" s="17"/>
    </row>
    <row r="945" spans="2:16" x14ac:dyDescent="0.25">
      <c r="B945" s="7" t="str">
        <f>IF(ROWS($B$8:B945)&lt;=($B$2-$A$2),B944+1,"")</f>
        <v/>
      </c>
      <c r="C945" s="17"/>
      <c r="D945" s="16"/>
      <c r="E945" s="16"/>
      <c r="F945" s="32"/>
      <c r="G945" s="32"/>
      <c r="H945" s="17"/>
      <c r="I945" s="17"/>
      <c r="J945" s="17"/>
      <c r="K945" s="17"/>
      <c r="L945" s="17"/>
      <c r="M945" s="17"/>
      <c r="N945" s="17"/>
      <c r="O945" s="17"/>
      <c r="P945" s="17"/>
    </row>
    <row r="946" spans="2:16" x14ac:dyDescent="0.25">
      <c r="B946" s="7" t="str">
        <f>IF(ROWS($B$8:B946)&lt;=($B$2-$A$2),B945+1,"")</f>
        <v/>
      </c>
      <c r="C946" s="17"/>
      <c r="D946" s="16"/>
      <c r="E946" s="16"/>
      <c r="F946" s="32"/>
      <c r="G946" s="32"/>
      <c r="H946" s="17"/>
      <c r="I946" s="17"/>
      <c r="J946" s="17"/>
      <c r="K946" s="17"/>
      <c r="L946" s="17"/>
      <c r="M946" s="17"/>
      <c r="N946" s="17"/>
      <c r="O946" s="17"/>
      <c r="P946" s="17"/>
    </row>
    <row r="947" spans="2:16" x14ac:dyDescent="0.25">
      <c r="B947" s="7" t="str">
        <f>IF(ROWS($B$8:B947)&lt;=($B$2-$A$2),B946+1,"")</f>
        <v/>
      </c>
      <c r="C947" s="17"/>
      <c r="D947" s="16"/>
      <c r="E947" s="16"/>
      <c r="F947" s="32"/>
      <c r="G947" s="32"/>
      <c r="H947" s="17"/>
      <c r="I947" s="17"/>
      <c r="J947" s="17"/>
      <c r="K947" s="17"/>
      <c r="L947" s="17"/>
      <c r="M947" s="17"/>
      <c r="N947" s="17"/>
      <c r="O947" s="17"/>
      <c r="P947" s="17"/>
    </row>
    <row r="948" spans="2:16" x14ac:dyDescent="0.25">
      <c r="B948" s="7" t="str">
        <f>IF(ROWS($B$8:B948)&lt;=($B$2-$A$2),B947+1,"")</f>
        <v/>
      </c>
      <c r="C948" s="17"/>
      <c r="D948" s="16"/>
      <c r="E948" s="16"/>
      <c r="F948" s="32"/>
      <c r="G948" s="32"/>
      <c r="H948" s="17"/>
      <c r="I948" s="17"/>
      <c r="J948" s="17"/>
      <c r="K948" s="17"/>
      <c r="L948" s="17"/>
      <c r="M948" s="17"/>
      <c r="N948" s="17"/>
      <c r="O948" s="17"/>
      <c r="P948" s="17"/>
    </row>
    <row r="949" spans="2:16" x14ac:dyDescent="0.25">
      <c r="B949" s="7" t="str">
        <f>IF(ROWS($B$8:B949)&lt;=($B$2-$A$2),B948+1,"")</f>
        <v/>
      </c>
      <c r="C949" s="17"/>
      <c r="D949" s="16"/>
      <c r="E949" s="16"/>
      <c r="F949" s="32"/>
      <c r="G949" s="32"/>
      <c r="H949" s="17"/>
      <c r="I949" s="17"/>
      <c r="J949" s="17"/>
      <c r="K949" s="17"/>
      <c r="L949" s="17"/>
      <c r="M949" s="17"/>
      <c r="N949" s="17"/>
      <c r="O949" s="17"/>
      <c r="P949" s="17"/>
    </row>
    <row r="950" spans="2:16" x14ac:dyDescent="0.25">
      <c r="B950" s="7" t="str">
        <f>IF(ROWS($B$8:B950)&lt;=($B$2-$A$2),B949+1,"")</f>
        <v/>
      </c>
      <c r="C950" s="17"/>
      <c r="D950" s="16"/>
      <c r="E950" s="16"/>
      <c r="F950" s="32"/>
      <c r="G950" s="32"/>
      <c r="H950" s="17"/>
      <c r="I950" s="17"/>
      <c r="J950" s="17"/>
      <c r="K950" s="17"/>
      <c r="L950" s="17"/>
      <c r="M950" s="17"/>
      <c r="N950" s="17"/>
      <c r="O950" s="17"/>
      <c r="P950" s="17"/>
    </row>
    <row r="951" spans="2:16" x14ac:dyDescent="0.25">
      <c r="B951" s="7" t="str">
        <f>IF(ROWS($B$8:B951)&lt;=($B$2-$A$2),B950+1,"")</f>
        <v/>
      </c>
      <c r="C951" s="17"/>
      <c r="D951" s="16"/>
      <c r="E951" s="16"/>
      <c r="F951" s="32"/>
      <c r="G951" s="32"/>
      <c r="H951" s="17"/>
      <c r="I951" s="17"/>
      <c r="J951" s="17"/>
      <c r="K951" s="17"/>
      <c r="L951" s="17"/>
      <c r="M951" s="17"/>
      <c r="N951" s="17"/>
      <c r="O951" s="17"/>
      <c r="P951" s="17"/>
    </row>
    <row r="952" spans="2:16" x14ac:dyDescent="0.25">
      <c r="B952" s="7" t="str">
        <f>IF(ROWS($B$8:B952)&lt;=($B$2-$A$2),B951+1,"")</f>
        <v/>
      </c>
      <c r="C952" s="17"/>
      <c r="D952" s="16"/>
      <c r="E952" s="16"/>
      <c r="F952" s="32"/>
      <c r="G952" s="32"/>
      <c r="H952" s="17"/>
      <c r="I952" s="17"/>
      <c r="J952" s="17"/>
      <c r="K952" s="17"/>
      <c r="L952" s="17"/>
      <c r="M952" s="17"/>
      <c r="N952" s="17"/>
      <c r="O952" s="17"/>
      <c r="P952" s="17"/>
    </row>
    <row r="953" spans="2:16" x14ac:dyDescent="0.25">
      <c r="B953" s="7" t="str">
        <f>IF(ROWS($B$8:B953)&lt;=($B$2-$A$2),B952+1,"")</f>
        <v/>
      </c>
      <c r="C953" s="17"/>
      <c r="D953" s="16"/>
      <c r="E953" s="16"/>
      <c r="F953" s="32"/>
      <c r="G953" s="32"/>
      <c r="H953" s="17"/>
      <c r="I953" s="17"/>
      <c r="J953" s="17"/>
      <c r="K953" s="17"/>
      <c r="L953" s="17"/>
      <c r="M953" s="17"/>
      <c r="N953" s="17"/>
      <c r="O953" s="17"/>
      <c r="P953" s="17"/>
    </row>
    <row r="954" spans="2:16" x14ac:dyDescent="0.25">
      <c r="B954" s="7" t="str">
        <f>IF(ROWS($B$8:B954)&lt;=($B$2-$A$2),B953+1,"")</f>
        <v/>
      </c>
      <c r="C954" s="17"/>
      <c r="D954" s="16"/>
      <c r="E954" s="16"/>
      <c r="F954" s="32"/>
      <c r="G954" s="32"/>
      <c r="H954" s="17"/>
      <c r="I954" s="17"/>
      <c r="J954" s="17"/>
      <c r="K954" s="17"/>
      <c r="L954" s="17"/>
      <c r="M954" s="17"/>
      <c r="N954" s="17"/>
      <c r="O954" s="17"/>
      <c r="P954" s="17"/>
    </row>
    <row r="955" spans="2:16" x14ac:dyDescent="0.25">
      <c r="B955" s="7" t="str">
        <f>IF(ROWS($B$8:B955)&lt;=($B$2-$A$2),B954+1,"")</f>
        <v/>
      </c>
      <c r="C955" s="17"/>
      <c r="D955" s="16"/>
      <c r="E955" s="16"/>
      <c r="F955" s="32"/>
      <c r="G955" s="32"/>
      <c r="H955" s="17"/>
      <c r="I955" s="17"/>
      <c r="J955" s="17"/>
      <c r="K955" s="17"/>
      <c r="L955" s="17"/>
      <c r="M955" s="17"/>
      <c r="N955" s="17"/>
      <c r="O955" s="17"/>
      <c r="P955" s="17"/>
    </row>
    <row r="956" spans="2:16" x14ac:dyDescent="0.25">
      <c r="B956" s="7" t="str">
        <f>IF(ROWS($B$8:B956)&lt;=($B$2-$A$2),B955+1,"")</f>
        <v/>
      </c>
      <c r="C956" s="17"/>
      <c r="D956" s="16"/>
      <c r="E956" s="16"/>
      <c r="F956" s="32"/>
      <c r="G956" s="32"/>
      <c r="H956" s="17"/>
      <c r="I956" s="17"/>
      <c r="J956" s="17"/>
      <c r="K956" s="17"/>
      <c r="L956" s="17"/>
      <c r="M956" s="17"/>
      <c r="N956" s="17"/>
      <c r="O956" s="17"/>
      <c r="P956" s="17"/>
    </row>
    <row r="957" spans="2:16" x14ac:dyDescent="0.25">
      <c r="B957" s="7" t="str">
        <f>IF(ROWS($B$8:B957)&lt;=($B$2-$A$2),B956+1,"")</f>
        <v/>
      </c>
      <c r="C957" s="17"/>
      <c r="D957" s="16"/>
      <c r="E957" s="16"/>
      <c r="F957" s="32"/>
      <c r="G957" s="32"/>
      <c r="H957" s="17"/>
      <c r="I957" s="17"/>
      <c r="J957" s="17"/>
      <c r="K957" s="17"/>
      <c r="L957" s="17"/>
      <c r="M957" s="17"/>
      <c r="N957" s="17"/>
      <c r="O957" s="17"/>
      <c r="P957" s="17"/>
    </row>
    <row r="958" spans="2:16" x14ac:dyDescent="0.25">
      <c r="B958" s="7" t="str">
        <f>IF(ROWS($B$8:B958)&lt;=($B$2-$A$2),B957+1,"")</f>
        <v/>
      </c>
      <c r="C958" s="17"/>
      <c r="D958" s="16"/>
      <c r="E958" s="16"/>
      <c r="F958" s="32"/>
      <c r="G958" s="32"/>
      <c r="H958" s="17"/>
      <c r="I958" s="17"/>
      <c r="J958" s="17"/>
      <c r="K958" s="17"/>
      <c r="L958" s="17"/>
      <c r="M958" s="17"/>
      <c r="N958" s="17"/>
      <c r="O958" s="17"/>
      <c r="P958" s="17"/>
    </row>
    <row r="959" spans="2:16" x14ac:dyDescent="0.25">
      <c r="B959" s="7" t="str">
        <f>IF(ROWS($B$8:B959)&lt;=($B$2-$A$2),B958+1,"")</f>
        <v/>
      </c>
      <c r="C959" s="17"/>
      <c r="D959" s="16"/>
      <c r="E959" s="16"/>
      <c r="F959" s="32"/>
      <c r="G959" s="32"/>
      <c r="H959" s="17"/>
      <c r="I959" s="17"/>
      <c r="J959" s="17"/>
      <c r="K959" s="17"/>
      <c r="L959" s="17"/>
      <c r="M959" s="17"/>
      <c r="N959" s="17"/>
      <c r="O959" s="17"/>
      <c r="P959" s="17"/>
    </row>
    <row r="960" spans="2:16" x14ac:dyDescent="0.25">
      <c r="B960" s="7" t="str">
        <f>IF(ROWS($B$8:B960)&lt;=($B$2-$A$2),B959+1,"")</f>
        <v/>
      </c>
      <c r="C960" s="17"/>
      <c r="D960" s="16"/>
      <c r="E960" s="16"/>
      <c r="F960" s="32"/>
      <c r="G960" s="32"/>
      <c r="H960" s="17"/>
      <c r="I960" s="17"/>
      <c r="J960" s="17"/>
      <c r="K960" s="17"/>
      <c r="L960" s="17"/>
      <c r="M960" s="17"/>
      <c r="N960" s="17"/>
      <c r="O960" s="17"/>
      <c r="P960" s="17"/>
    </row>
    <row r="961" spans="2:16" x14ac:dyDescent="0.25">
      <c r="B961" s="7" t="str">
        <f>IF(ROWS($B$8:B961)&lt;=($B$2-$A$2),B960+1,"")</f>
        <v/>
      </c>
      <c r="C961" s="17"/>
      <c r="D961" s="16"/>
      <c r="E961" s="16"/>
      <c r="F961" s="32"/>
      <c r="G961" s="32"/>
      <c r="H961" s="17"/>
      <c r="I961" s="17"/>
      <c r="J961" s="17"/>
      <c r="K961" s="17"/>
      <c r="L961" s="17"/>
      <c r="M961" s="17"/>
      <c r="N961" s="17"/>
      <c r="O961" s="17"/>
      <c r="P961" s="17"/>
    </row>
    <row r="962" spans="2:16" x14ac:dyDescent="0.25">
      <c r="B962" s="7" t="str">
        <f>IF(ROWS($B$8:B962)&lt;=($B$2-$A$2),B961+1,"")</f>
        <v/>
      </c>
      <c r="C962" s="17"/>
      <c r="D962" s="16"/>
      <c r="E962" s="16"/>
      <c r="F962" s="32"/>
      <c r="G962" s="32"/>
      <c r="H962" s="17"/>
      <c r="I962" s="17"/>
      <c r="J962" s="17"/>
      <c r="K962" s="17"/>
      <c r="L962" s="17"/>
      <c r="M962" s="17"/>
      <c r="N962" s="17"/>
      <c r="O962" s="17"/>
      <c r="P962" s="17"/>
    </row>
    <row r="963" spans="2:16" x14ac:dyDescent="0.25">
      <c r="B963" s="7" t="str">
        <f>IF(ROWS($B$8:B963)&lt;=($B$2-$A$2),B962+1,"")</f>
        <v/>
      </c>
      <c r="C963" s="17"/>
      <c r="D963" s="16"/>
      <c r="E963" s="16"/>
      <c r="F963" s="32"/>
      <c r="G963" s="32"/>
      <c r="H963" s="17"/>
      <c r="I963" s="17"/>
      <c r="J963" s="17"/>
      <c r="K963" s="17"/>
      <c r="L963" s="17"/>
      <c r="M963" s="17"/>
      <c r="N963" s="17"/>
      <c r="O963" s="17"/>
      <c r="P963" s="17"/>
    </row>
    <row r="964" spans="2:16" x14ac:dyDescent="0.25">
      <c r="B964" s="7" t="str">
        <f>IF(ROWS($B$8:B964)&lt;=($B$2-$A$2),B963+1,"")</f>
        <v/>
      </c>
      <c r="C964" s="17"/>
      <c r="D964" s="16"/>
      <c r="E964" s="16"/>
      <c r="F964" s="32"/>
      <c r="G964" s="32"/>
      <c r="H964" s="17"/>
      <c r="I964" s="17"/>
      <c r="J964" s="17"/>
      <c r="K964" s="17"/>
      <c r="L964" s="17"/>
      <c r="M964" s="17"/>
      <c r="N964" s="17"/>
      <c r="O964" s="17"/>
      <c r="P964" s="17"/>
    </row>
    <row r="965" spans="2:16" x14ac:dyDescent="0.25">
      <c r="B965" s="7" t="str">
        <f>IF(ROWS($B$8:B965)&lt;=($B$2-$A$2),B964+1,"")</f>
        <v/>
      </c>
      <c r="C965" s="17"/>
      <c r="D965" s="16"/>
      <c r="E965" s="16"/>
      <c r="F965" s="32"/>
      <c r="G965" s="32"/>
      <c r="H965" s="17"/>
      <c r="I965" s="17"/>
      <c r="J965" s="17"/>
      <c r="K965" s="17"/>
      <c r="L965" s="17"/>
      <c r="M965" s="17"/>
      <c r="N965" s="17"/>
      <c r="O965" s="17"/>
      <c r="P965" s="17"/>
    </row>
    <row r="966" spans="2:16" x14ac:dyDescent="0.25">
      <c r="B966" s="7" t="str">
        <f>IF(ROWS($B$8:B966)&lt;=($B$2-$A$2),B965+1,"")</f>
        <v/>
      </c>
      <c r="C966" s="17"/>
      <c r="D966" s="16"/>
      <c r="E966" s="16"/>
      <c r="F966" s="32"/>
      <c r="G966" s="32"/>
      <c r="H966" s="17"/>
      <c r="I966" s="17"/>
      <c r="J966" s="17"/>
      <c r="K966" s="17"/>
      <c r="L966" s="17"/>
      <c r="M966" s="17"/>
      <c r="N966" s="17"/>
      <c r="O966" s="17"/>
      <c r="P966" s="17"/>
    </row>
    <row r="967" spans="2:16" x14ac:dyDescent="0.25">
      <c r="B967" s="7" t="str">
        <f>IF(ROWS($B$8:B967)&lt;=($B$2-$A$2),B966+1,"")</f>
        <v/>
      </c>
      <c r="C967" s="17"/>
      <c r="D967" s="16"/>
      <c r="E967" s="16"/>
      <c r="F967" s="32"/>
      <c r="G967" s="32"/>
      <c r="H967" s="17"/>
      <c r="I967" s="17"/>
      <c r="J967" s="17"/>
      <c r="K967" s="17"/>
      <c r="L967" s="17"/>
      <c r="M967" s="17"/>
      <c r="N967" s="17"/>
      <c r="O967" s="17"/>
      <c r="P967" s="17"/>
    </row>
    <row r="968" spans="2:16" x14ac:dyDescent="0.25">
      <c r="B968" s="7" t="str">
        <f>IF(ROWS($B$8:B968)&lt;=($B$2-$A$2),B967+1,"")</f>
        <v/>
      </c>
      <c r="C968" s="17"/>
      <c r="D968" s="16"/>
      <c r="E968" s="16"/>
      <c r="F968" s="32"/>
      <c r="G968" s="32"/>
      <c r="H968" s="17"/>
      <c r="I968" s="17"/>
      <c r="J968" s="17"/>
      <c r="K968" s="17"/>
      <c r="L968" s="17"/>
      <c r="M968" s="17"/>
      <c r="N968" s="17"/>
      <c r="O968" s="17"/>
      <c r="P968" s="17"/>
    </row>
    <row r="969" spans="2:16" x14ac:dyDescent="0.25">
      <c r="B969" s="7" t="str">
        <f>IF(ROWS($B$8:B969)&lt;=($B$2-$A$2),B968+1,"")</f>
        <v/>
      </c>
      <c r="C969" s="17"/>
      <c r="D969" s="16"/>
      <c r="E969" s="16"/>
      <c r="F969" s="32"/>
      <c r="G969" s="32"/>
      <c r="H969" s="17"/>
      <c r="I969" s="17"/>
      <c r="J969" s="17"/>
      <c r="K969" s="17"/>
      <c r="L969" s="17"/>
      <c r="M969" s="17"/>
      <c r="N969" s="17"/>
      <c r="O969" s="17"/>
      <c r="P969" s="17"/>
    </row>
    <row r="970" spans="2:16" x14ac:dyDescent="0.25">
      <c r="B970" s="7" t="str">
        <f>IF(ROWS($B$8:B970)&lt;=($B$2-$A$2),B969+1,"")</f>
        <v/>
      </c>
      <c r="C970" s="17"/>
      <c r="D970" s="16"/>
      <c r="E970" s="16"/>
      <c r="F970" s="32"/>
      <c r="G970" s="32"/>
      <c r="H970" s="17"/>
      <c r="I970" s="17"/>
      <c r="J970" s="17"/>
      <c r="K970" s="17"/>
      <c r="L970" s="17"/>
      <c r="M970" s="17"/>
      <c r="N970" s="17"/>
      <c r="O970" s="17"/>
      <c r="P970" s="17"/>
    </row>
    <row r="971" spans="2:16" x14ac:dyDescent="0.25">
      <c r="B971" s="7" t="str">
        <f>IF(ROWS($B$8:B971)&lt;=($B$2-$A$2),B970+1,"")</f>
        <v/>
      </c>
      <c r="C971" s="17"/>
      <c r="D971" s="16"/>
      <c r="E971" s="16"/>
      <c r="F971" s="32"/>
      <c r="G971" s="32"/>
      <c r="H971" s="17"/>
      <c r="I971" s="17"/>
      <c r="J971" s="17"/>
      <c r="K971" s="17"/>
      <c r="L971" s="17"/>
      <c r="M971" s="17"/>
      <c r="N971" s="17"/>
      <c r="O971" s="17"/>
      <c r="P971" s="17"/>
    </row>
    <row r="972" spans="2:16" x14ac:dyDescent="0.25">
      <c r="B972" s="7" t="str">
        <f>IF(ROWS($B$8:B972)&lt;=($B$2-$A$2),B971+1,"")</f>
        <v/>
      </c>
      <c r="C972" s="17"/>
      <c r="D972" s="16"/>
      <c r="E972" s="16"/>
      <c r="F972" s="32"/>
      <c r="G972" s="32"/>
      <c r="H972" s="17"/>
      <c r="I972" s="17"/>
      <c r="J972" s="17"/>
      <c r="K972" s="17"/>
      <c r="L972" s="17"/>
      <c r="M972" s="17"/>
      <c r="N972" s="17"/>
      <c r="O972" s="17"/>
      <c r="P972" s="17"/>
    </row>
    <row r="973" spans="2:16" x14ac:dyDescent="0.25">
      <c r="B973" s="7" t="str">
        <f>IF(ROWS($B$8:B973)&lt;=($B$2-$A$2),B972+1,"")</f>
        <v/>
      </c>
      <c r="C973" s="17"/>
      <c r="D973" s="16"/>
      <c r="E973" s="16"/>
      <c r="F973" s="32"/>
      <c r="G973" s="32"/>
      <c r="H973" s="17"/>
      <c r="I973" s="17"/>
      <c r="J973" s="17"/>
      <c r="K973" s="17"/>
      <c r="L973" s="17"/>
      <c r="M973" s="17"/>
      <c r="N973" s="17"/>
      <c r="O973" s="17"/>
      <c r="P973" s="17"/>
    </row>
    <row r="974" spans="2:16" x14ac:dyDescent="0.25">
      <c r="B974" s="7" t="str">
        <f>IF(ROWS($B$8:B974)&lt;=($B$2-$A$2),B973+1,"")</f>
        <v/>
      </c>
      <c r="C974" s="17"/>
      <c r="D974" s="16"/>
      <c r="E974" s="16"/>
      <c r="F974" s="32"/>
      <c r="G974" s="32"/>
      <c r="H974" s="17"/>
      <c r="I974" s="17"/>
      <c r="J974" s="17"/>
      <c r="K974" s="17"/>
      <c r="L974" s="17"/>
      <c r="M974" s="17"/>
      <c r="N974" s="17"/>
      <c r="O974" s="17"/>
      <c r="P974" s="17"/>
    </row>
    <row r="975" spans="2:16" x14ac:dyDescent="0.25">
      <c r="B975" s="7" t="str">
        <f>IF(ROWS($B$8:B975)&lt;=($B$2-$A$2),B974+1,"")</f>
        <v/>
      </c>
      <c r="C975" s="17"/>
      <c r="D975" s="16"/>
      <c r="E975" s="16"/>
      <c r="F975" s="32"/>
      <c r="G975" s="32"/>
      <c r="H975" s="17"/>
      <c r="I975" s="17"/>
      <c r="J975" s="17"/>
      <c r="K975" s="17"/>
      <c r="L975" s="17"/>
      <c r="M975" s="17"/>
      <c r="N975" s="17"/>
      <c r="O975" s="17"/>
      <c r="P975" s="17"/>
    </row>
    <row r="976" spans="2:16" x14ac:dyDescent="0.25">
      <c r="B976" s="7" t="str">
        <f>IF(ROWS($B$8:B976)&lt;=($B$2-$A$2),B975+1,"")</f>
        <v/>
      </c>
      <c r="C976" s="17"/>
      <c r="D976" s="16"/>
      <c r="E976" s="16"/>
      <c r="F976" s="32"/>
      <c r="G976" s="32"/>
      <c r="H976" s="17"/>
      <c r="I976" s="17"/>
      <c r="J976" s="17"/>
      <c r="K976" s="17"/>
      <c r="L976" s="17"/>
      <c r="M976" s="17"/>
      <c r="N976" s="17"/>
      <c r="O976" s="17"/>
      <c r="P976" s="17"/>
    </row>
    <row r="977" spans="2:16" x14ac:dyDescent="0.25">
      <c r="B977" s="7" t="str">
        <f>IF(ROWS($B$8:B977)&lt;=($B$2-$A$2),B976+1,"")</f>
        <v/>
      </c>
      <c r="C977" s="17"/>
      <c r="D977" s="16"/>
      <c r="E977" s="16"/>
      <c r="F977" s="32"/>
      <c r="G977" s="32"/>
      <c r="H977" s="17"/>
      <c r="I977" s="17"/>
      <c r="J977" s="17"/>
      <c r="K977" s="17"/>
      <c r="L977" s="17"/>
      <c r="M977" s="17"/>
      <c r="N977" s="17"/>
      <c r="O977" s="17"/>
      <c r="P977" s="17"/>
    </row>
    <row r="978" spans="2:16" x14ac:dyDescent="0.25">
      <c r="B978" s="7" t="str">
        <f>IF(ROWS($B$8:B978)&lt;=($B$2-$A$2),B977+1,"")</f>
        <v/>
      </c>
      <c r="C978" s="17"/>
      <c r="D978" s="16"/>
      <c r="E978" s="16"/>
      <c r="F978" s="32"/>
      <c r="G978" s="32"/>
      <c r="H978" s="17"/>
      <c r="I978" s="17"/>
      <c r="J978" s="17"/>
      <c r="K978" s="17"/>
      <c r="L978" s="17"/>
      <c r="M978" s="17"/>
      <c r="N978" s="17"/>
      <c r="O978" s="17"/>
      <c r="P978" s="17"/>
    </row>
    <row r="979" spans="2:16" x14ac:dyDescent="0.25">
      <c r="B979" s="7" t="str">
        <f>IF(ROWS($B$8:B979)&lt;=($B$2-$A$2),B978+1,"")</f>
        <v/>
      </c>
      <c r="C979" s="17"/>
      <c r="D979" s="16"/>
      <c r="E979" s="16"/>
      <c r="F979" s="32"/>
      <c r="G979" s="32"/>
      <c r="H979" s="17"/>
      <c r="I979" s="17"/>
      <c r="J979" s="17"/>
      <c r="K979" s="17"/>
      <c r="L979" s="17"/>
      <c r="M979" s="17"/>
      <c r="N979" s="17"/>
      <c r="O979" s="17"/>
      <c r="P979" s="17"/>
    </row>
    <row r="980" spans="2:16" x14ac:dyDescent="0.25">
      <c r="B980" s="7" t="str">
        <f>IF(ROWS($B$8:B980)&lt;=($B$2-$A$2),B979+1,"")</f>
        <v/>
      </c>
      <c r="C980" s="17"/>
      <c r="D980" s="16"/>
      <c r="E980" s="16"/>
      <c r="F980" s="32"/>
      <c r="G980" s="32"/>
      <c r="H980" s="17"/>
      <c r="I980" s="17"/>
      <c r="J980" s="17"/>
      <c r="K980" s="17"/>
      <c r="L980" s="17"/>
      <c r="M980" s="17"/>
      <c r="N980" s="17"/>
      <c r="O980" s="17"/>
      <c r="P980" s="17"/>
    </row>
    <row r="981" spans="2:16" x14ac:dyDescent="0.25">
      <c r="B981" s="7" t="str">
        <f>IF(ROWS($B$8:B981)&lt;=($B$2-$A$2),B980+1,"")</f>
        <v/>
      </c>
      <c r="C981" s="17"/>
      <c r="D981" s="16"/>
      <c r="E981" s="16"/>
      <c r="F981" s="32"/>
      <c r="G981" s="32"/>
      <c r="H981" s="17"/>
      <c r="I981" s="17"/>
      <c r="J981" s="17"/>
      <c r="K981" s="17"/>
      <c r="L981" s="17"/>
      <c r="M981" s="17"/>
      <c r="N981" s="17"/>
      <c r="O981" s="17"/>
      <c r="P981" s="17"/>
    </row>
    <row r="982" spans="2:16" x14ac:dyDescent="0.25">
      <c r="B982" s="7" t="str">
        <f>IF(ROWS($B$8:B982)&lt;=($B$2-$A$2),B981+1,"")</f>
        <v/>
      </c>
      <c r="C982" s="17"/>
      <c r="D982" s="16"/>
      <c r="E982" s="16"/>
      <c r="F982" s="32"/>
      <c r="G982" s="32"/>
      <c r="H982" s="17"/>
      <c r="I982" s="17"/>
      <c r="J982" s="17"/>
      <c r="K982" s="17"/>
      <c r="L982" s="17"/>
      <c r="M982" s="17"/>
      <c r="N982" s="17"/>
      <c r="O982" s="17"/>
      <c r="P982" s="17"/>
    </row>
    <row r="983" spans="2:16" x14ac:dyDescent="0.25">
      <c r="B983" s="7" t="str">
        <f>IF(ROWS($B$8:B983)&lt;=($B$2-$A$2),B982+1,"")</f>
        <v/>
      </c>
      <c r="C983" s="17"/>
      <c r="D983" s="16"/>
      <c r="E983" s="16"/>
      <c r="F983" s="32"/>
      <c r="G983" s="32"/>
      <c r="H983" s="17"/>
      <c r="I983" s="17"/>
      <c r="J983" s="17"/>
      <c r="K983" s="17"/>
      <c r="L983" s="17"/>
      <c r="M983" s="17"/>
      <c r="N983" s="17"/>
      <c r="O983" s="17"/>
      <c r="P983" s="17"/>
    </row>
    <row r="984" spans="2:16" x14ac:dyDescent="0.25">
      <c r="B984" s="7" t="str">
        <f>IF(ROWS($B$8:B984)&lt;=($B$2-$A$2),B983+1,"")</f>
        <v/>
      </c>
      <c r="C984" s="17"/>
      <c r="D984" s="16"/>
      <c r="E984" s="16"/>
      <c r="F984" s="32"/>
      <c r="G984" s="32"/>
      <c r="H984" s="17"/>
      <c r="I984" s="17"/>
      <c r="J984" s="17"/>
      <c r="K984" s="17"/>
      <c r="L984" s="17"/>
      <c r="M984" s="17"/>
      <c r="N984" s="17"/>
      <c r="O984" s="17"/>
      <c r="P984" s="17"/>
    </row>
    <row r="985" spans="2:16" x14ac:dyDescent="0.25">
      <c r="B985" s="7" t="str">
        <f>IF(ROWS($B$8:B985)&lt;=($B$2-$A$2),B984+1,"")</f>
        <v/>
      </c>
      <c r="C985" s="17"/>
      <c r="D985" s="16"/>
      <c r="E985" s="16"/>
      <c r="F985" s="32"/>
      <c r="G985" s="32"/>
      <c r="H985" s="17"/>
      <c r="I985" s="17"/>
      <c r="J985" s="17"/>
      <c r="K985" s="17"/>
      <c r="L985" s="17"/>
      <c r="M985" s="17"/>
      <c r="N985" s="17"/>
      <c r="O985" s="17"/>
      <c r="P985" s="17"/>
    </row>
    <row r="986" spans="2:16" x14ac:dyDescent="0.25">
      <c r="B986" s="7" t="str">
        <f>IF(ROWS($B$8:B986)&lt;=($B$2-$A$2),B985+1,"")</f>
        <v/>
      </c>
      <c r="C986" s="17"/>
      <c r="D986" s="16"/>
      <c r="E986" s="16"/>
      <c r="F986" s="32"/>
      <c r="G986" s="32"/>
      <c r="H986" s="17"/>
      <c r="I986" s="17"/>
      <c r="J986" s="17"/>
      <c r="K986" s="17"/>
      <c r="L986" s="17"/>
      <c r="M986" s="17"/>
      <c r="N986" s="17"/>
      <c r="O986" s="17"/>
      <c r="P986" s="17"/>
    </row>
    <row r="987" spans="2:16" x14ac:dyDescent="0.25">
      <c r="B987" s="7" t="str">
        <f>IF(ROWS($B$8:B987)&lt;=($B$2-$A$2),B986+1,"")</f>
        <v/>
      </c>
      <c r="C987" s="17"/>
      <c r="D987" s="16"/>
      <c r="E987" s="16"/>
      <c r="F987" s="32"/>
      <c r="G987" s="32"/>
      <c r="H987" s="17"/>
      <c r="I987" s="17"/>
      <c r="J987" s="17"/>
      <c r="K987" s="17"/>
      <c r="L987" s="17"/>
      <c r="M987" s="17"/>
      <c r="N987" s="17"/>
      <c r="O987" s="17"/>
      <c r="P987" s="17"/>
    </row>
    <row r="988" spans="2:16" x14ac:dyDescent="0.25">
      <c r="B988" s="7" t="str">
        <f>IF(ROWS($B$8:B988)&lt;=($B$2-$A$2),B987+1,"")</f>
        <v/>
      </c>
      <c r="C988" s="17"/>
      <c r="D988" s="16"/>
      <c r="E988" s="16"/>
      <c r="F988" s="32"/>
      <c r="G988" s="32"/>
      <c r="H988" s="17"/>
      <c r="I988" s="17"/>
      <c r="J988" s="17"/>
      <c r="K988" s="17"/>
      <c r="L988" s="17"/>
      <c r="M988" s="17"/>
      <c r="N988" s="17"/>
      <c r="O988" s="17"/>
      <c r="P988" s="17"/>
    </row>
    <row r="989" spans="2:16" x14ac:dyDescent="0.25">
      <c r="B989" s="7" t="str">
        <f>IF(ROWS($B$8:B989)&lt;=($B$2-$A$2),B988+1,"")</f>
        <v/>
      </c>
      <c r="C989" s="17"/>
      <c r="D989" s="16"/>
      <c r="E989" s="16"/>
      <c r="F989" s="32"/>
      <c r="G989" s="32"/>
      <c r="H989" s="17"/>
      <c r="I989" s="17"/>
      <c r="J989" s="17"/>
      <c r="K989" s="17"/>
      <c r="L989" s="17"/>
      <c r="M989" s="17"/>
      <c r="N989" s="17"/>
      <c r="O989" s="17"/>
      <c r="P989" s="17"/>
    </row>
    <row r="990" spans="2:16" x14ac:dyDescent="0.25">
      <c r="B990" s="7" t="str">
        <f>IF(ROWS($B$8:B990)&lt;=($B$2-$A$2),B989+1,"")</f>
        <v/>
      </c>
      <c r="C990" s="17"/>
      <c r="D990" s="16"/>
      <c r="E990" s="16"/>
      <c r="F990" s="32"/>
      <c r="G990" s="32"/>
      <c r="H990" s="17"/>
      <c r="I990" s="17"/>
      <c r="J990" s="17"/>
      <c r="K990" s="17"/>
      <c r="L990" s="17"/>
      <c r="M990" s="17"/>
      <c r="N990" s="17"/>
      <c r="O990" s="17"/>
      <c r="P990" s="17"/>
    </row>
    <row r="991" spans="2:16" x14ac:dyDescent="0.25">
      <c r="B991" s="7" t="str">
        <f>IF(ROWS($B$8:B991)&lt;=($B$2-$A$2),B990+1,"")</f>
        <v/>
      </c>
      <c r="C991" s="17"/>
      <c r="D991" s="16"/>
      <c r="E991" s="16"/>
      <c r="F991" s="32"/>
      <c r="G991" s="32"/>
      <c r="H991" s="17"/>
      <c r="I991" s="17"/>
      <c r="J991" s="17"/>
      <c r="K991" s="17"/>
      <c r="L991" s="17"/>
      <c r="M991" s="17"/>
      <c r="N991" s="17"/>
      <c r="O991" s="17"/>
      <c r="P991" s="17"/>
    </row>
    <row r="992" spans="2:16" x14ac:dyDescent="0.25">
      <c r="B992" s="7" t="str">
        <f>IF(ROWS($B$8:B992)&lt;=($B$2-$A$2),B991+1,"")</f>
        <v/>
      </c>
      <c r="C992" s="17"/>
      <c r="D992" s="16"/>
      <c r="E992" s="16"/>
      <c r="F992" s="32"/>
      <c r="G992" s="32"/>
      <c r="H992" s="17"/>
      <c r="I992" s="17"/>
      <c r="J992" s="17"/>
      <c r="K992" s="17"/>
      <c r="L992" s="17"/>
      <c r="M992" s="17"/>
      <c r="N992" s="17"/>
      <c r="O992" s="17"/>
      <c r="P992" s="17"/>
    </row>
    <row r="993" spans="2:16" x14ac:dyDescent="0.25">
      <c r="B993" s="7" t="str">
        <f>IF(ROWS($B$8:B993)&lt;=($B$2-$A$2),B992+1,"")</f>
        <v/>
      </c>
      <c r="C993" s="17"/>
      <c r="D993" s="16"/>
      <c r="E993" s="16"/>
      <c r="F993" s="32"/>
      <c r="G993" s="32"/>
      <c r="H993" s="17"/>
      <c r="I993" s="17"/>
      <c r="J993" s="17"/>
      <c r="K993" s="17"/>
      <c r="L993" s="17"/>
      <c r="M993" s="17"/>
      <c r="N993" s="17"/>
      <c r="O993" s="17"/>
      <c r="P993" s="17"/>
    </row>
    <row r="994" spans="2:16" x14ac:dyDescent="0.25">
      <c r="B994" s="7" t="str">
        <f>IF(ROWS($B$8:B994)&lt;=($B$2-$A$2),B993+1,"")</f>
        <v/>
      </c>
      <c r="C994" s="17"/>
      <c r="D994" s="16"/>
      <c r="E994" s="16"/>
      <c r="F994" s="32"/>
      <c r="G994" s="32"/>
      <c r="H994" s="17"/>
      <c r="I994" s="17"/>
      <c r="J994" s="17"/>
      <c r="K994" s="17"/>
      <c r="L994" s="17"/>
      <c r="M994" s="17"/>
      <c r="N994" s="17"/>
      <c r="O994" s="17"/>
      <c r="P994" s="17"/>
    </row>
    <row r="995" spans="2:16" x14ac:dyDescent="0.25">
      <c r="B995" s="7" t="str">
        <f>IF(ROWS($B$8:B995)&lt;=($B$2-$A$2),B994+1,"")</f>
        <v/>
      </c>
      <c r="C995" s="17"/>
      <c r="D995" s="16"/>
      <c r="E995" s="16"/>
      <c r="F995" s="32"/>
      <c r="G995" s="32"/>
      <c r="H995" s="17"/>
      <c r="I995" s="17"/>
      <c r="J995" s="17"/>
      <c r="K995" s="17"/>
      <c r="L995" s="17"/>
      <c r="M995" s="17"/>
      <c r="N995" s="17"/>
      <c r="O995" s="17"/>
      <c r="P995" s="17"/>
    </row>
    <row r="996" spans="2:16" x14ac:dyDescent="0.25">
      <c r="B996" s="7" t="str">
        <f>IF(ROWS($B$8:B996)&lt;=($B$2-$A$2),B995+1,"")</f>
        <v/>
      </c>
      <c r="C996" s="17"/>
      <c r="D996" s="16"/>
      <c r="E996" s="16"/>
      <c r="F996" s="32"/>
      <c r="G996" s="32"/>
      <c r="H996" s="17"/>
      <c r="I996" s="17"/>
      <c r="J996" s="17"/>
      <c r="K996" s="17"/>
      <c r="L996" s="17"/>
      <c r="M996" s="17"/>
      <c r="N996" s="17"/>
      <c r="O996" s="17"/>
      <c r="P996" s="17"/>
    </row>
    <row r="997" spans="2:16" x14ac:dyDescent="0.25">
      <c r="B997" s="7" t="str">
        <f>IF(ROWS($B$8:B997)&lt;=($B$2-$A$2),B996+1,"")</f>
        <v/>
      </c>
      <c r="C997" s="17"/>
      <c r="D997" s="16"/>
      <c r="E997" s="16"/>
      <c r="F997" s="32"/>
      <c r="G997" s="32"/>
      <c r="H997" s="17"/>
      <c r="I997" s="17"/>
      <c r="J997" s="17"/>
      <c r="K997" s="17"/>
      <c r="L997" s="17"/>
      <c r="M997" s="17"/>
      <c r="N997" s="17"/>
      <c r="O997" s="17"/>
      <c r="P997" s="17"/>
    </row>
    <row r="998" spans="2:16" x14ac:dyDescent="0.25">
      <c r="B998" s="7" t="str">
        <f>IF(ROWS($B$8:B998)&lt;=($B$2-$A$2),B997+1,"")</f>
        <v/>
      </c>
      <c r="C998" s="17"/>
      <c r="D998" s="16"/>
      <c r="E998" s="16"/>
      <c r="F998" s="32"/>
      <c r="G998" s="32"/>
      <c r="H998" s="17"/>
      <c r="I998" s="17"/>
      <c r="J998" s="17"/>
      <c r="K998" s="17"/>
      <c r="L998" s="17"/>
      <c r="M998" s="17"/>
      <c r="N998" s="17"/>
      <c r="O998" s="17"/>
      <c r="P998" s="17"/>
    </row>
    <row r="999" spans="2:16" x14ac:dyDescent="0.25">
      <c r="B999" s="7" t="str">
        <f>IF(ROWS($B$8:B999)&lt;=($B$2-$A$2),B998+1,"")</f>
        <v/>
      </c>
      <c r="C999" s="17"/>
      <c r="D999" s="16"/>
      <c r="E999" s="16"/>
      <c r="F999" s="32"/>
      <c r="G999" s="32"/>
      <c r="H999" s="17"/>
      <c r="I999" s="17"/>
      <c r="J999" s="17"/>
      <c r="K999" s="17"/>
      <c r="L999" s="17"/>
      <c r="M999" s="17"/>
      <c r="N999" s="17"/>
      <c r="O999" s="17"/>
      <c r="P999" s="17"/>
    </row>
    <row r="1000" spans="2:16" x14ac:dyDescent="0.25">
      <c r="B1000" s="7" t="str">
        <f>IF(ROWS($B$8:B1000)&lt;=($B$2-$A$2),B999+1,"")</f>
        <v/>
      </c>
      <c r="C1000" s="17"/>
      <c r="D1000" s="16"/>
      <c r="E1000" s="16"/>
      <c r="F1000" s="32"/>
      <c r="G1000" s="32"/>
      <c r="H1000" s="17"/>
      <c r="I1000" s="17"/>
      <c r="J1000" s="17"/>
      <c r="K1000" s="17"/>
      <c r="L1000" s="17"/>
      <c r="M1000" s="17"/>
      <c r="N1000" s="17"/>
      <c r="O1000" s="17"/>
      <c r="P1000" s="1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Calendrier</vt:lpstr>
      <vt:lpstr>Planning </vt:lpstr>
      <vt:lpstr>Listing Clients</vt:lpstr>
      <vt:lpstr>Inscriptions</vt:lpstr>
      <vt:lpstr>STATS Jounalières</vt:lpstr>
      <vt:lpstr>Feuil3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J-Paul</cp:lastModifiedBy>
  <dcterms:created xsi:type="dcterms:W3CDTF">2016-06-14T08:30:29Z</dcterms:created>
  <dcterms:modified xsi:type="dcterms:W3CDTF">2016-06-18T09:38:24Z</dcterms:modified>
</cp:coreProperties>
</file>