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40" windowHeight="8340" tabRatio="890" activeTab="0"/>
  </bookViews>
  <sheets>
    <sheet name="foot" sheetId="1" r:id="rId1"/>
  </sheets>
  <definedNames>
    <definedName name="Excel_BuiltIn__FilterDatabase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</definedNames>
  <calcPr fullCalcOnLoad="1"/>
</workbook>
</file>

<file path=xl/comments1.xml><?xml version="1.0" encoding="utf-8"?>
<comments xmlns="http://schemas.openxmlformats.org/spreadsheetml/2006/main">
  <authors>
    <author>OPPER Daniel</author>
  </authors>
  <commentList>
    <comment ref="C6" authorId="0">
      <text>
        <r>
          <rPr>
            <b/>
            <sz val="9"/>
            <rFont val="Tahoma"/>
            <family val="2"/>
          </rPr>
          <t>Diver</t>
        </r>
      </text>
    </comment>
    <comment ref="C7" authorId="0">
      <text>
        <r>
          <rPr>
            <b/>
            <sz val="9"/>
            <rFont val="Tahoma"/>
            <family val="2"/>
          </rPr>
          <t>Back heel</t>
        </r>
      </text>
    </comment>
    <comment ref="C8" authorId="0">
      <text>
        <r>
          <rPr>
            <b/>
            <sz val="9"/>
            <rFont val="Tahoma"/>
            <family val="2"/>
          </rPr>
          <t>Dribbler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C10" authorId="0">
      <text>
        <r>
          <rPr>
            <b/>
            <sz val="9"/>
            <rFont val="Tahoma"/>
            <family val="2"/>
          </rPr>
          <t>---</t>
        </r>
      </text>
    </comment>
    <comment ref="C11" authorId="0">
      <text>
        <r>
          <rPr>
            <b/>
            <sz val="9"/>
            <rFont val="Tahoma"/>
            <family val="2"/>
          </rPr>
          <t>Fast relexe</t>
        </r>
      </text>
    </comment>
    <comment ref="C12" authorId="0">
      <text>
        <r>
          <rPr>
            <b/>
            <sz val="9"/>
            <rFont val="Tahoma"/>
            <family val="2"/>
          </rPr>
          <t>high jumper</t>
        </r>
      </text>
    </comment>
    <comment ref="C5" authorId="0">
      <text>
        <r>
          <rPr>
            <b/>
            <sz val="9"/>
            <rFont val="Tahoma"/>
            <family val="2"/>
          </rPr>
          <t>Fast runner</t>
        </r>
      </text>
    </comment>
    <comment ref="F4" authorId="0">
      <text>
        <r>
          <rPr>
            <b/>
            <sz val="9"/>
            <rFont val="Tahoma"/>
            <family val="2"/>
          </rPr>
          <t>penalty kick</t>
        </r>
      </text>
    </comment>
    <comment ref="G4" authorId="0">
      <text>
        <r>
          <rPr>
            <b/>
            <sz val="9"/>
            <rFont val="Tahoma"/>
            <family val="2"/>
          </rPr>
          <t>Tackle</t>
        </r>
      </text>
    </comment>
    <comment ref="H4" authorId="0">
      <text>
        <r>
          <rPr>
            <b/>
            <sz val="9"/>
            <rFont val="Tahoma"/>
            <family val="2"/>
          </rPr>
          <t>Fool</t>
        </r>
      </text>
    </comment>
    <comment ref="J4" authorId="0">
      <text>
        <r>
          <rPr>
            <b/>
            <sz val="9"/>
            <rFont val="Tahoma"/>
            <family val="2"/>
          </rPr>
          <t>Header</t>
        </r>
      </text>
    </comment>
    <comment ref="K4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4" authorId="0">
      <text>
        <r>
          <rPr>
            <b/>
            <sz val="9"/>
            <rFont val="Tahoma"/>
            <family val="2"/>
          </rPr>
          <t>Pass</t>
        </r>
      </text>
    </comment>
    <comment ref="I4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Q4" authorId="0">
      <text>
        <r>
          <rPr>
            <b/>
            <sz val="9"/>
            <rFont val="Tahoma"/>
            <family val="2"/>
          </rPr>
          <t>penalty kick</t>
        </r>
      </text>
    </comment>
    <comment ref="R4" authorId="0">
      <text>
        <r>
          <rPr>
            <b/>
            <sz val="9"/>
            <rFont val="Tahoma"/>
            <family val="2"/>
          </rPr>
          <t>Tackle</t>
        </r>
      </text>
    </comment>
    <comment ref="S4" authorId="0">
      <text>
        <r>
          <rPr>
            <b/>
            <sz val="9"/>
            <rFont val="Tahoma"/>
            <family val="2"/>
          </rPr>
          <t>Fool</t>
        </r>
      </text>
    </comment>
    <comment ref="T4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V4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O5" authorId="0">
      <text>
        <r>
          <rPr>
            <b/>
            <sz val="9"/>
            <rFont val="Tahoma"/>
            <family val="2"/>
          </rPr>
          <t>Shoe</t>
        </r>
      </text>
    </comment>
    <comment ref="O6" authorId="0">
      <text>
        <r>
          <rPr>
            <b/>
            <sz val="9"/>
            <rFont val="Tahoma"/>
            <family val="2"/>
          </rPr>
          <t>Banana peel</t>
        </r>
      </text>
    </comment>
    <comment ref="O7" authorId="0">
      <text>
        <r>
          <rPr>
            <b/>
            <sz val="9"/>
            <rFont val="Tahoma"/>
            <family val="2"/>
          </rPr>
          <t>Shoulder pad</t>
        </r>
      </text>
    </comment>
    <comment ref="O8" authorId="0">
      <text>
        <r>
          <rPr>
            <b/>
            <sz val="9"/>
            <rFont val="Tahoma"/>
            <family val="2"/>
          </rPr>
          <t>Studs</t>
        </r>
      </text>
    </comment>
    <comment ref="O9" authorId="0">
      <text>
        <r>
          <rPr>
            <b/>
            <sz val="9"/>
            <rFont val="Tahoma"/>
            <family val="2"/>
          </rPr>
          <t>Helmet</t>
        </r>
      </text>
    </comment>
    <comment ref="O16" authorId="0">
      <text>
        <r>
          <rPr>
            <b/>
            <sz val="9"/>
            <rFont val="Tahoma"/>
            <family val="2"/>
          </rPr>
          <t>Training dummy</t>
        </r>
      </text>
    </comment>
    <comment ref="O10" authorId="0">
      <text>
        <r>
          <rPr>
            <b/>
            <sz val="9"/>
            <rFont val="Tahoma"/>
            <family val="2"/>
          </rPr>
          <t>Red color</t>
        </r>
      </text>
    </comment>
    <comment ref="O11" authorId="0">
      <text>
        <r>
          <rPr>
            <b/>
            <sz val="9"/>
            <rFont val="Tahoma"/>
            <family val="2"/>
          </rPr>
          <t>Telescope</t>
        </r>
      </text>
    </comment>
    <comment ref="O12" authorId="0">
      <text>
        <r>
          <rPr>
            <b/>
            <sz val="9"/>
            <rFont val="Tahoma"/>
            <family val="2"/>
          </rPr>
          <t>Wet ggrass</t>
        </r>
      </text>
    </comment>
    <comment ref="O13" authorId="0">
      <text>
        <r>
          <rPr>
            <b/>
            <sz val="9"/>
            <rFont val="Tahoma"/>
            <family val="2"/>
          </rPr>
          <t>Fist</t>
        </r>
      </text>
    </comment>
    <comment ref="O14" authorId="0">
      <text>
        <r>
          <rPr>
            <b/>
            <sz val="9"/>
            <rFont val="Tahoma"/>
            <family val="2"/>
          </rPr>
          <t>Greads</t>
        </r>
      </text>
    </comment>
    <comment ref="O15" authorId="0">
      <text>
        <r>
          <rPr>
            <b/>
            <sz val="9"/>
            <rFont val="Tahoma"/>
            <family val="2"/>
          </rPr>
          <t>elastic spring</t>
        </r>
      </text>
    </comment>
    <comment ref="O17" authorId="0">
      <text>
        <r>
          <rPr>
            <b/>
            <sz val="9"/>
            <rFont val="Tahoma"/>
            <family val="2"/>
          </rPr>
          <t>Advanced paper</t>
        </r>
      </text>
    </comment>
    <comment ref="W4" authorId="0">
      <text>
        <r>
          <rPr>
            <b/>
            <sz val="9"/>
            <rFont val="Tahoma"/>
            <family val="2"/>
          </rPr>
          <t>Pass</t>
        </r>
      </text>
    </comment>
    <comment ref="U4" authorId="0">
      <text>
        <r>
          <rPr>
            <b/>
            <sz val="9"/>
            <rFont val="Tahoma"/>
            <family val="2"/>
          </rPr>
          <t>Header</t>
        </r>
      </text>
    </comment>
    <comment ref="P4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E4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E25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25" authorId="0">
      <text>
        <r>
          <rPr>
            <b/>
            <sz val="9"/>
            <rFont val="Tahoma"/>
            <family val="2"/>
          </rPr>
          <t>penalty kick</t>
        </r>
      </text>
    </comment>
    <comment ref="G25" authorId="0">
      <text>
        <r>
          <rPr>
            <b/>
            <sz val="9"/>
            <rFont val="Tahoma"/>
            <family val="2"/>
          </rPr>
          <t>Tackle</t>
        </r>
      </text>
    </comment>
    <comment ref="H25" authorId="0">
      <text>
        <r>
          <rPr>
            <b/>
            <sz val="9"/>
            <rFont val="Tahoma"/>
            <family val="2"/>
          </rPr>
          <t>Fool</t>
        </r>
      </text>
    </comment>
    <comment ref="I25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25" authorId="0">
      <text>
        <r>
          <rPr>
            <b/>
            <sz val="9"/>
            <rFont val="Tahoma"/>
            <family val="2"/>
          </rPr>
          <t>Header</t>
        </r>
      </text>
    </comment>
    <comment ref="K25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25" authorId="0">
      <text>
        <r>
          <rPr>
            <b/>
            <sz val="9"/>
            <rFont val="Tahoma"/>
            <family val="2"/>
          </rPr>
          <t>Pass</t>
        </r>
      </text>
    </comment>
    <comment ref="P25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25" authorId="0">
      <text>
        <r>
          <rPr>
            <b/>
            <sz val="9"/>
            <rFont val="Tahoma"/>
            <family val="2"/>
          </rPr>
          <t>penalty kick</t>
        </r>
      </text>
    </comment>
    <comment ref="R25" authorId="0">
      <text>
        <r>
          <rPr>
            <b/>
            <sz val="9"/>
            <rFont val="Tahoma"/>
            <family val="2"/>
          </rPr>
          <t>Tackle</t>
        </r>
      </text>
    </comment>
    <comment ref="S25" authorId="0">
      <text>
        <r>
          <rPr>
            <b/>
            <sz val="9"/>
            <rFont val="Tahoma"/>
            <family val="2"/>
          </rPr>
          <t>Fool</t>
        </r>
      </text>
    </comment>
    <comment ref="T25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25" authorId="0">
      <text>
        <r>
          <rPr>
            <b/>
            <sz val="9"/>
            <rFont val="Tahoma"/>
            <family val="2"/>
          </rPr>
          <t>Header</t>
        </r>
      </text>
    </comment>
    <comment ref="V25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25" authorId="0">
      <text>
        <r>
          <rPr>
            <b/>
            <sz val="9"/>
            <rFont val="Tahoma"/>
            <family val="2"/>
          </rPr>
          <t>Pass</t>
        </r>
      </text>
    </comment>
    <comment ref="C26" authorId="0">
      <text>
        <r>
          <rPr>
            <b/>
            <sz val="9"/>
            <rFont val="Tahoma"/>
            <family val="2"/>
          </rPr>
          <t>Fast runner</t>
        </r>
      </text>
    </comment>
    <comment ref="O26" authorId="0">
      <text>
        <r>
          <rPr>
            <b/>
            <sz val="9"/>
            <rFont val="Tahoma"/>
            <family val="2"/>
          </rPr>
          <t>Shoe</t>
        </r>
      </text>
    </comment>
    <comment ref="C27" authorId="0">
      <text>
        <r>
          <rPr>
            <b/>
            <sz val="9"/>
            <rFont val="Tahoma"/>
            <family val="2"/>
          </rPr>
          <t>Diver</t>
        </r>
      </text>
    </comment>
    <comment ref="O27" authorId="0">
      <text>
        <r>
          <rPr>
            <b/>
            <sz val="9"/>
            <rFont val="Tahoma"/>
            <family val="2"/>
          </rPr>
          <t>Banana peel</t>
        </r>
      </text>
    </comment>
    <comment ref="C28" authorId="0">
      <text>
        <r>
          <rPr>
            <b/>
            <sz val="9"/>
            <rFont val="Tahoma"/>
            <family val="2"/>
          </rPr>
          <t>Back heel</t>
        </r>
      </text>
    </comment>
    <comment ref="O28" authorId="0">
      <text>
        <r>
          <rPr>
            <b/>
            <sz val="9"/>
            <rFont val="Tahoma"/>
            <family val="2"/>
          </rPr>
          <t>Shoulder pad</t>
        </r>
      </text>
    </comment>
    <comment ref="C29" authorId="0">
      <text>
        <r>
          <rPr>
            <b/>
            <sz val="9"/>
            <rFont val="Tahoma"/>
            <family val="2"/>
          </rPr>
          <t>Dribbler</t>
        </r>
      </text>
    </comment>
    <comment ref="O29" authorId="0">
      <text>
        <r>
          <rPr>
            <b/>
            <sz val="9"/>
            <rFont val="Tahoma"/>
            <family val="2"/>
          </rPr>
          <t>Studs</t>
        </r>
      </text>
    </comment>
    <comment ref="C30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30" authorId="0">
      <text>
        <r>
          <rPr>
            <b/>
            <sz val="9"/>
            <rFont val="Tahoma"/>
            <family val="2"/>
          </rPr>
          <t>Helmet</t>
        </r>
      </text>
    </comment>
    <comment ref="C31" authorId="0">
      <text>
        <r>
          <rPr>
            <b/>
            <sz val="9"/>
            <rFont val="Tahoma"/>
            <family val="2"/>
          </rPr>
          <t>---</t>
        </r>
      </text>
    </comment>
    <comment ref="O31" authorId="0">
      <text>
        <r>
          <rPr>
            <b/>
            <sz val="9"/>
            <rFont val="Tahoma"/>
            <family val="2"/>
          </rPr>
          <t>Red color</t>
        </r>
      </text>
    </comment>
    <comment ref="C32" authorId="0">
      <text>
        <r>
          <rPr>
            <b/>
            <sz val="9"/>
            <rFont val="Tahoma"/>
            <family val="2"/>
          </rPr>
          <t>Fast relexe</t>
        </r>
      </text>
    </comment>
    <comment ref="O32" authorId="0">
      <text>
        <r>
          <rPr>
            <b/>
            <sz val="9"/>
            <rFont val="Tahoma"/>
            <family val="2"/>
          </rPr>
          <t>Telescope</t>
        </r>
      </text>
    </comment>
    <comment ref="C33" authorId="0">
      <text>
        <r>
          <rPr>
            <b/>
            <sz val="9"/>
            <rFont val="Tahoma"/>
            <family val="2"/>
          </rPr>
          <t>high jumper</t>
        </r>
      </text>
    </comment>
    <comment ref="O33" authorId="0">
      <text>
        <r>
          <rPr>
            <b/>
            <sz val="9"/>
            <rFont val="Tahoma"/>
            <family val="2"/>
          </rPr>
          <t>Wet ggrass</t>
        </r>
      </text>
    </comment>
    <comment ref="O34" authorId="0">
      <text>
        <r>
          <rPr>
            <b/>
            <sz val="9"/>
            <rFont val="Tahoma"/>
            <family val="2"/>
          </rPr>
          <t>Fist</t>
        </r>
      </text>
    </comment>
    <comment ref="O35" authorId="0">
      <text>
        <r>
          <rPr>
            <b/>
            <sz val="9"/>
            <rFont val="Tahoma"/>
            <family val="2"/>
          </rPr>
          <t>Greads</t>
        </r>
      </text>
    </comment>
    <comment ref="O36" authorId="0">
      <text>
        <r>
          <rPr>
            <b/>
            <sz val="9"/>
            <rFont val="Tahoma"/>
            <family val="2"/>
          </rPr>
          <t>elastic spring</t>
        </r>
      </text>
    </comment>
    <comment ref="O37" authorId="0">
      <text>
        <r>
          <rPr>
            <b/>
            <sz val="9"/>
            <rFont val="Tahoma"/>
            <family val="2"/>
          </rPr>
          <t>Training dummy</t>
        </r>
      </text>
    </comment>
    <comment ref="O38" authorId="0">
      <text>
        <r>
          <rPr>
            <b/>
            <sz val="9"/>
            <rFont val="Tahoma"/>
            <family val="2"/>
          </rPr>
          <t>Advanced paper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46" authorId="0">
      <text>
        <r>
          <rPr>
            <b/>
            <sz val="9"/>
            <rFont val="Tahoma"/>
            <family val="2"/>
          </rPr>
          <t>penalty kick</t>
        </r>
      </text>
    </comment>
    <comment ref="G46" authorId="0">
      <text>
        <r>
          <rPr>
            <b/>
            <sz val="9"/>
            <rFont val="Tahoma"/>
            <family val="2"/>
          </rPr>
          <t>Tackle</t>
        </r>
      </text>
    </comment>
    <comment ref="H46" authorId="0">
      <text>
        <r>
          <rPr>
            <b/>
            <sz val="9"/>
            <rFont val="Tahoma"/>
            <family val="2"/>
          </rPr>
          <t>Fool</t>
        </r>
      </text>
    </comment>
    <comment ref="I46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46" authorId="0">
      <text>
        <r>
          <rPr>
            <b/>
            <sz val="9"/>
            <rFont val="Tahoma"/>
            <family val="2"/>
          </rPr>
          <t>Header</t>
        </r>
      </text>
    </comment>
    <comment ref="K46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46" authorId="0">
      <text>
        <r>
          <rPr>
            <b/>
            <sz val="9"/>
            <rFont val="Tahoma"/>
            <family val="2"/>
          </rPr>
          <t>Pass</t>
        </r>
      </text>
    </comment>
    <comment ref="P46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46" authorId="0">
      <text>
        <r>
          <rPr>
            <b/>
            <sz val="9"/>
            <rFont val="Tahoma"/>
            <family val="2"/>
          </rPr>
          <t>penalty kick</t>
        </r>
      </text>
    </comment>
    <comment ref="R46" authorId="0">
      <text>
        <r>
          <rPr>
            <b/>
            <sz val="9"/>
            <rFont val="Tahoma"/>
            <family val="2"/>
          </rPr>
          <t>Tackle</t>
        </r>
      </text>
    </comment>
    <comment ref="S46" authorId="0">
      <text>
        <r>
          <rPr>
            <b/>
            <sz val="9"/>
            <rFont val="Tahoma"/>
            <family val="2"/>
          </rPr>
          <t>Fool</t>
        </r>
      </text>
    </comment>
    <comment ref="T46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46" authorId="0">
      <text>
        <r>
          <rPr>
            <b/>
            <sz val="9"/>
            <rFont val="Tahoma"/>
            <family val="2"/>
          </rPr>
          <t>Header</t>
        </r>
      </text>
    </comment>
    <comment ref="V46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46" authorId="0">
      <text>
        <r>
          <rPr>
            <b/>
            <sz val="9"/>
            <rFont val="Tahoma"/>
            <family val="2"/>
          </rPr>
          <t>Pass</t>
        </r>
      </text>
    </comment>
    <comment ref="C47" authorId="0">
      <text>
        <r>
          <rPr>
            <b/>
            <sz val="9"/>
            <rFont val="Tahoma"/>
            <family val="2"/>
          </rPr>
          <t>Fast runner</t>
        </r>
      </text>
    </comment>
    <comment ref="O47" authorId="0">
      <text>
        <r>
          <rPr>
            <b/>
            <sz val="9"/>
            <rFont val="Tahoma"/>
            <family val="2"/>
          </rPr>
          <t>Shoe</t>
        </r>
      </text>
    </comment>
    <comment ref="C48" authorId="0">
      <text>
        <r>
          <rPr>
            <b/>
            <sz val="9"/>
            <rFont val="Tahoma"/>
            <family val="2"/>
          </rPr>
          <t>Diver</t>
        </r>
      </text>
    </comment>
    <comment ref="O48" authorId="0">
      <text>
        <r>
          <rPr>
            <b/>
            <sz val="9"/>
            <rFont val="Tahoma"/>
            <family val="2"/>
          </rPr>
          <t>Banana peel</t>
        </r>
      </text>
    </comment>
    <comment ref="C49" authorId="0">
      <text>
        <r>
          <rPr>
            <b/>
            <sz val="9"/>
            <rFont val="Tahoma"/>
            <family val="2"/>
          </rPr>
          <t>Back heel</t>
        </r>
      </text>
    </comment>
    <comment ref="O49" authorId="0">
      <text>
        <r>
          <rPr>
            <b/>
            <sz val="9"/>
            <rFont val="Tahoma"/>
            <family val="2"/>
          </rPr>
          <t>Shoulder pad</t>
        </r>
      </text>
    </comment>
    <comment ref="C50" authorId="0">
      <text>
        <r>
          <rPr>
            <b/>
            <sz val="9"/>
            <rFont val="Tahoma"/>
            <family val="2"/>
          </rPr>
          <t>Dribbler</t>
        </r>
      </text>
    </comment>
    <comment ref="O50" authorId="0">
      <text>
        <r>
          <rPr>
            <b/>
            <sz val="9"/>
            <rFont val="Tahoma"/>
            <family val="2"/>
          </rPr>
          <t>Studs</t>
        </r>
      </text>
    </comment>
    <comment ref="C51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51" authorId="0">
      <text>
        <r>
          <rPr>
            <b/>
            <sz val="9"/>
            <rFont val="Tahoma"/>
            <family val="2"/>
          </rPr>
          <t>Helmet</t>
        </r>
      </text>
    </comment>
    <comment ref="C52" authorId="0">
      <text>
        <r>
          <rPr>
            <b/>
            <sz val="9"/>
            <rFont val="Tahoma"/>
            <family val="2"/>
          </rPr>
          <t>---</t>
        </r>
      </text>
    </comment>
    <comment ref="O52" authorId="0">
      <text>
        <r>
          <rPr>
            <b/>
            <sz val="9"/>
            <rFont val="Tahoma"/>
            <family val="2"/>
          </rPr>
          <t>Red color</t>
        </r>
      </text>
    </comment>
    <comment ref="C53" authorId="0">
      <text>
        <r>
          <rPr>
            <b/>
            <sz val="9"/>
            <rFont val="Tahoma"/>
            <family val="2"/>
          </rPr>
          <t>Fast relexe</t>
        </r>
      </text>
    </comment>
    <comment ref="O53" authorId="0">
      <text>
        <r>
          <rPr>
            <b/>
            <sz val="9"/>
            <rFont val="Tahoma"/>
            <family val="2"/>
          </rPr>
          <t>Telescope</t>
        </r>
      </text>
    </comment>
    <comment ref="C54" authorId="0">
      <text>
        <r>
          <rPr>
            <b/>
            <sz val="9"/>
            <rFont val="Tahoma"/>
            <family val="2"/>
          </rPr>
          <t>high jumper</t>
        </r>
      </text>
    </comment>
    <comment ref="O54" authorId="0">
      <text>
        <r>
          <rPr>
            <b/>
            <sz val="9"/>
            <rFont val="Tahoma"/>
            <family val="2"/>
          </rPr>
          <t>Wet ggrass</t>
        </r>
      </text>
    </comment>
    <comment ref="O55" authorId="0">
      <text>
        <r>
          <rPr>
            <b/>
            <sz val="9"/>
            <rFont val="Tahoma"/>
            <family val="2"/>
          </rPr>
          <t>Fist</t>
        </r>
      </text>
    </comment>
    <comment ref="O56" authorId="0">
      <text>
        <r>
          <rPr>
            <b/>
            <sz val="9"/>
            <rFont val="Tahoma"/>
            <family val="2"/>
          </rPr>
          <t>Greads</t>
        </r>
      </text>
    </comment>
    <comment ref="O57" authorId="0">
      <text>
        <r>
          <rPr>
            <b/>
            <sz val="9"/>
            <rFont val="Tahoma"/>
            <family val="2"/>
          </rPr>
          <t>elastic spring</t>
        </r>
      </text>
    </comment>
    <comment ref="O58" authorId="0">
      <text>
        <r>
          <rPr>
            <b/>
            <sz val="9"/>
            <rFont val="Tahoma"/>
            <family val="2"/>
          </rPr>
          <t>Training dummy</t>
        </r>
      </text>
    </comment>
    <comment ref="O59" authorId="0">
      <text>
        <r>
          <rPr>
            <b/>
            <sz val="9"/>
            <rFont val="Tahoma"/>
            <family val="2"/>
          </rPr>
          <t>Advanced paper</t>
        </r>
      </text>
    </comment>
    <comment ref="E67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67" authorId="0">
      <text>
        <r>
          <rPr>
            <b/>
            <sz val="9"/>
            <rFont val="Tahoma"/>
            <family val="2"/>
          </rPr>
          <t>penalty kick</t>
        </r>
      </text>
    </comment>
    <comment ref="G67" authorId="0">
      <text>
        <r>
          <rPr>
            <b/>
            <sz val="9"/>
            <rFont val="Tahoma"/>
            <family val="2"/>
          </rPr>
          <t>Tackle</t>
        </r>
      </text>
    </comment>
    <comment ref="H67" authorId="0">
      <text>
        <r>
          <rPr>
            <b/>
            <sz val="9"/>
            <rFont val="Tahoma"/>
            <family val="2"/>
          </rPr>
          <t>Fool</t>
        </r>
      </text>
    </comment>
    <comment ref="I67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67" authorId="0">
      <text>
        <r>
          <rPr>
            <b/>
            <sz val="9"/>
            <rFont val="Tahoma"/>
            <family val="2"/>
          </rPr>
          <t>Header</t>
        </r>
      </text>
    </comment>
    <comment ref="K67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67" authorId="0">
      <text>
        <r>
          <rPr>
            <b/>
            <sz val="9"/>
            <rFont val="Tahoma"/>
            <family val="2"/>
          </rPr>
          <t>Pass</t>
        </r>
      </text>
    </comment>
    <comment ref="P67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67" authorId="0">
      <text>
        <r>
          <rPr>
            <b/>
            <sz val="9"/>
            <rFont val="Tahoma"/>
            <family val="2"/>
          </rPr>
          <t>penalty kick</t>
        </r>
      </text>
    </comment>
    <comment ref="R67" authorId="0">
      <text>
        <r>
          <rPr>
            <b/>
            <sz val="9"/>
            <rFont val="Tahoma"/>
            <family val="2"/>
          </rPr>
          <t>Tackle</t>
        </r>
      </text>
    </comment>
    <comment ref="S67" authorId="0">
      <text>
        <r>
          <rPr>
            <b/>
            <sz val="9"/>
            <rFont val="Tahoma"/>
            <family val="2"/>
          </rPr>
          <t>Fool</t>
        </r>
      </text>
    </comment>
    <comment ref="T67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67" authorId="0">
      <text>
        <r>
          <rPr>
            <b/>
            <sz val="9"/>
            <rFont val="Tahoma"/>
            <family val="2"/>
          </rPr>
          <t>Header</t>
        </r>
      </text>
    </comment>
    <comment ref="V67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67" authorId="0">
      <text>
        <r>
          <rPr>
            <b/>
            <sz val="9"/>
            <rFont val="Tahoma"/>
            <family val="2"/>
          </rPr>
          <t>Pass</t>
        </r>
      </text>
    </comment>
    <comment ref="C68" authorId="0">
      <text>
        <r>
          <rPr>
            <b/>
            <sz val="9"/>
            <rFont val="Tahoma"/>
            <family val="2"/>
          </rPr>
          <t>Fast runner</t>
        </r>
      </text>
    </comment>
    <comment ref="O68" authorId="0">
      <text>
        <r>
          <rPr>
            <b/>
            <sz val="9"/>
            <rFont val="Tahoma"/>
            <family val="2"/>
          </rPr>
          <t>Shoe</t>
        </r>
      </text>
    </comment>
    <comment ref="C69" authorId="0">
      <text>
        <r>
          <rPr>
            <b/>
            <sz val="9"/>
            <rFont val="Tahoma"/>
            <family val="2"/>
          </rPr>
          <t>Diver</t>
        </r>
      </text>
    </comment>
    <comment ref="O69" authorId="0">
      <text>
        <r>
          <rPr>
            <b/>
            <sz val="9"/>
            <rFont val="Tahoma"/>
            <family val="2"/>
          </rPr>
          <t>Banana peel</t>
        </r>
      </text>
    </comment>
    <comment ref="C70" authorId="0">
      <text>
        <r>
          <rPr>
            <b/>
            <sz val="9"/>
            <rFont val="Tahoma"/>
            <family val="2"/>
          </rPr>
          <t>Back heel</t>
        </r>
      </text>
    </comment>
    <comment ref="O70" authorId="0">
      <text>
        <r>
          <rPr>
            <b/>
            <sz val="9"/>
            <rFont val="Tahoma"/>
            <family val="2"/>
          </rPr>
          <t>Shoulder pad</t>
        </r>
      </text>
    </comment>
    <comment ref="C71" authorId="0">
      <text>
        <r>
          <rPr>
            <b/>
            <sz val="9"/>
            <rFont val="Tahoma"/>
            <family val="2"/>
          </rPr>
          <t>Dribbler</t>
        </r>
      </text>
    </comment>
    <comment ref="O71" authorId="0">
      <text>
        <r>
          <rPr>
            <b/>
            <sz val="9"/>
            <rFont val="Tahoma"/>
            <family val="2"/>
          </rPr>
          <t>Studs</t>
        </r>
      </text>
    </comment>
    <comment ref="C72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72" authorId="0">
      <text>
        <r>
          <rPr>
            <b/>
            <sz val="9"/>
            <rFont val="Tahoma"/>
            <family val="2"/>
          </rPr>
          <t>Helmet</t>
        </r>
      </text>
    </comment>
    <comment ref="C73" authorId="0">
      <text>
        <r>
          <rPr>
            <b/>
            <sz val="9"/>
            <rFont val="Tahoma"/>
            <family val="2"/>
          </rPr>
          <t>---</t>
        </r>
      </text>
    </comment>
    <comment ref="O73" authorId="0">
      <text>
        <r>
          <rPr>
            <b/>
            <sz val="9"/>
            <rFont val="Tahoma"/>
            <family val="2"/>
          </rPr>
          <t>Red color</t>
        </r>
      </text>
    </comment>
    <comment ref="C74" authorId="0">
      <text>
        <r>
          <rPr>
            <b/>
            <sz val="9"/>
            <rFont val="Tahoma"/>
            <family val="2"/>
          </rPr>
          <t>Fast relexe</t>
        </r>
      </text>
    </comment>
    <comment ref="O74" authorId="0">
      <text>
        <r>
          <rPr>
            <b/>
            <sz val="9"/>
            <rFont val="Tahoma"/>
            <family val="2"/>
          </rPr>
          <t>Telescope</t>
        </r>
      </text>
    </comment>
    <comment ref="C75" authorId="0">
      <text>
        <r>
          <rPr>
            <b/>
            <sz val="9"/>
            <rFont val="Tahoma"/>
            <family val="2"/>
          </rPr>
          <t>high jumper</t>
        </r>
      </text>
    </comment>
    <comment ref="O75" authorId="0">
      <text>
        <r>
          <rPr>
            <b/>
            <sz val="9"/>
            <rFont val="Tahoma"/>
            <family val="2"/>
          </rPr>
          <t>Wet ggrass</t>
        </r>
      </text>
    </comment>
    <comment ref="O76" authorId="0">
      <text>
        <r>
          <rPr>
            <b/>
            <sz val="9"/>
            <rFont val="Tahoma"/>
            <family val="2"/>
          </rPr>
          <t>Fist</t>
        </r>
      </text>
    </comment>
    <comment ref="O77" authorId="0">
      <text>
        <r>
          <rPr>
            <b/>
            <sz val="9"/>
            <rFont val="Tahoma"/>
            <family val="2"/>
          </rPr>
          <t>Greads</t>
        </r>
      </text>
    </comment>
    <comment ref="O78" authorId="0">
      <text>
        <r>
          <rPr>
            <b/>
            <sz val="9"/>
            <rFont val="Tahoma"/>
            <family val="2"/>
          </rPr>
          <t>elastic spring</t>
        </r>
      </text>
    </comment>
    <comment ref="O79" authorId="0">
      <text>
        <r>
          <rPr>
            <b/>
            <sz val="9"/>
            <rFont val="Tahoma"/>
            <family val="2"/>
          </rPr>
          <t>Training dummy</t>
        </r>
      </text>
    </comment>
    <comment ref="O80" authorId="0">
      <text>
        <r>
          <rPr>
            <b/>
            <sz val="9"/>
            <rFont val="Tahoma"/>
            <family val="2"/>
          </rPr>
          <t>Advanced paper</t>
        </r>
      </text>
    </comment>
    <comment ref="E88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88" authorId="0">
      <text>
        <r>
          <rPr>
            <b/>
            <sz val="9"/>
            <rFont val="Tahoma"/>
            <family val="2"/>
          </rPr>
          <t>penalty kick</t>
        </r>
      </text>
    </comment>
    <comment ref="G88" authorId="0">
      <text>
        <r>
          <rPr>
            <b/>
            <sz val="9"/>
            <rFont val="Tahoma"/>
            <family val="2"/>
          </rPr>
          <t>Tackle</t>
        </r>
      </text>
    </comment>
    <comment ref="H88" authorId="0">
      <text>
        <r>
          <rPr>
            <b/>
            <sz val="9"/>
            <rFont val="Tahoma"/>
            <family val="2"/>
          </rPr>
          <t>Fool</t>
        </r>
      </text>
    </comment>
    <comment ref="I88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88" authorId="0">
      <text>
        <r>
          <rPr>
            <b/>
            <sz val="9"/>
            <rFont val="Tahoma"/>
            <family val="2"/>
          </rPr>
          <t>Header</t>
        </r>
      </text>
    </comment>
    <comment ref="K88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88" authorId="0">
      <text>
        <r>
          <rPr>
            <b/>
            <sz val="9"/>
            <rFont val="Tahoma"/>
            <family val="2"/>
          </rPr>
          <t>Pass</t>
        </r>
      </text>
    </comment>
    <comment ref="P88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88" authorId="0">
      <text>
        <r>
          <rPr>
            <b/>
            <sz val="9"/>
            <rFont val="Tahoma"/>
            <family val="2"/>
          </rPr>
          <t>penalty kick</t>
        </r>
      </text>
    </comment>
    <comment ref="R88" authorId="0">
      <text>
        <r>
          <rPr>
            <b/>
            <sz val="9"/>
            <rFont val="Tahoma"/>
            <family val="2"/>
          </rPr>
          <t>Tackle</t>
        </r>
      </text>
    </comment>
    <comment ref="S88" authorId="0">
      <text>
        <r>
          <rPr>
            <b/>
            <sz val="9"/>
            <rFont val="Tahoma"/>
            <family val="2"/>
          </rPr>
          <t>Fool</t>
        </r>
      </text>
    </comment>
    <comment ref="T88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88" authorId="0">
      <text>
        <r>
          <rPr>
            <b/>
            <sz val="9"/>
            <rFont val="Tahoma"/>
            <family val="2"/>
          </rPr>
          <t>Header</t>
        </r>
      </text>
    </comment>
    <comment ref="V88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88" authorId="0">
      <text>
        <r>
          <rPr>
            <b/>
            <sz val="9"/>
            <rFont val="Tahoma"/>
            <family val="2"/>
          </rPr>
          <t>Pass</t>
        </r>
      </text>
    </comment>
    <comment ref="C89" authorId="0">
      <text>
        <r>
          <rPr>
            <b/>
            <sz val="9"/>
            <rFont val="Tahoma"/>
            <family val="2"/>
          </rPr>
          <t>Fast runner</t>
        </r>
      </text>
    </comment>
    <comment ref="O89" authorId="0">
      <text>
        <r>
          <rPr>
            <b/>
            <sz val="9"/>
            <rFont val="Tahoma"/>
            <family val="2"/>
          </rPr>
          <t>Shoe</t>
        </r>
      </text>
    </comment>
    <comment ref="C90" authorId="0">
      <text>
        <r>
          <rPr>
            <b/>
            <sz val="9"/>
            <rFont val="Tahoma"/>
            <family val="2"/>
          </rPr>
          <t>Diver</t>
        </r>
      </text>
    </comment>
    <comment ref="O90" authorId="0">
      <text>
        <r>
          <rPr>
            <b/>
            <sz val="9"/>
            <rFont val="Tahoma"/>
            <family val="2"/>
          </rPr>
          <t>Banana peel</t>
        </r>
      </text>
    </comment>
    <comment ref="C91" authorId="0">
      <text>
        <r>
          <rPr>
            <b/>
            <sz val="9"/>
            <rFont val="Tahoma"/>
            <family val="2"/>
          </rPr>
          <t>Back heel</t>
        </r>
      </text>
    </comment>
    <comment ref="O91" authorId="0">
      <text>
        <r>
          <rPr>
            <b/>
            <sz val="9"/>
            <rFont val="Tahoma"/>
            <family val="2"/>
          </rPr>
          <t>Shoulder pad</t>
        </r>
      </text>
    </comment>
    <comment ref="C92" authorId="0">
      <text>
        <r>
          <rPr>
            <b/>
            <sz val="9"/>
            <rFont val="Tahoma"/>
            <family val="2"/>
          </rPr>
          <t>Dribbler</t>
        </r>
      </text>
    </comment>
    <comment ref="O92" authorId="0">
      <text>
        <r>
          <rPr>
            <b/>
            <sz val="9"/>
            <rFont val="Tahoma"/>
            <family val="2"/>
          </rPr>
          <t>Studs</t>
        </r>
      </text>
    </comment>
    <comment ref="C93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93" authorId="0">
      <text>
        <r>
          <rPr>
            <b/>
            <sz val="9"/>
            <rFont val="Tahoma"/>
            <family val="2"/>
          </rPr>
          <t>Helmet</t>
        </r>
      </text>
    </comment>
    <comment ref="C94" authorId="0">
      <text>
        <r>
          <rPr>
            <b/>
            <sz val="9"/>
            <rFont val="Tahoma"/>
            <family val="2"/>
          </rPr>
          <t>---</t>
        </r>
      </text>
    </comment>
    <comment ref="O94" authorId="0">
      <text>
        <r>
          <rPr>
            <b/>
            <sz val="9"/>
            <rFont val="Tahoma"/>
            <family val="2"/>
          </rPr>
          <t>Red color</t>
        </r>
      </text>
    </comment>
    <comment ref="C95" authorId="0">
      <text>
        <r>
          <rPr>
            <b/>
            <sz val="9"/>
            <rFont val="Tahoma"/>
            <family val="2"/>
          </rPr>
          <t>Fast relexe</t>
        </r>
      </text>
    </comment>
    <comment ref="O95" authorId="0">
      <text>
        <r>
          <rPr>
            <b/>
            <sz val="9"/>
            <rFont val="Tahoma"/>
            <family val="2"/>
          </rPr>
          <t>Telescope</t>
        </r>
      </text>
    </comment>
    <comment ref="C96" authorId="0">
      <text>
        <r>
          <rPr>
            <b/>
            <sz val="9"/>
            <rFont val="Tahoma"/>
            <family val="2"/>
          </rPr>
          <t>high jumper</t>
        </r>
      </text>
    </comment>
    <comment ref="O96" authorId="0">
      <text>
        <r>
          <rPr>
            <b/>
            <sz val="9"/>
            <rFont val="Tahoma"/>
            <family val="2"/>
          </rPr>
          <t>Wet ggrass</t>
        </r>
      </text>
    </comment>
    <comment ref="O97" authorId="0">
      <text>
        <r>
          <rPr>
            <b/>
            <sz val="9"/>
            <rFont val="Tahoma"/>
            <family val="2"/>
          </rPr>
          <t>Fist</t>
        </r>
      </text>
    </comment>
    <comment ref="O98" authorId="0">
      <text>
        <r>
          <rPr>
            <b/>
            <sz val="9"/>
            <rFont val="Tahoma"/>
            <family val="2"/>
          </rPr>
          <t>Greads</t>
        </r>
      </text>
    </comment>
    <comment ref="O99" authorId="0">
      <text>
        <r>
          <rPr>
            <b/>
            <sz val="9"/>
            <rFont val="Tahoma"/>
            <family val="2"/>
          </rPr>
          <t>elastic spring</t>
        </r>
      </text>
    </comment>
    <comment ref="O100" authorId="0">
      <text>
        <r>
          <rPr>
            <b/>
            <sz val="9"/>
            <rFont val="Tahoma"/>
            <family val="2"/>
          </rPr>
          <t>Training dummy</t>
        </r>
      </text>
    </comment>
    <comment ref="O101" authorId="0">
      <text>
        <r>
          <rPr>
            <b/>
            <sz val="9"/>
            <rFont val="Tahoma"/>
            <family val="2"/>
          </rPr>
          <t>Advanced paper</t>
        </r>
      </text>
    </comment>
  </commentList>
</comments>
</file>

<file path=xl/sharedStrings.xml><?xml version="1.0" encoding="utf-8"?>
<sst xmlns="http://schemas.openxmlformats.org/spreadsheetml/2006/main" count="275" uniqueCount="50">
  <si>
    <t>Ma compo</t>
  </si>
  <si>
    <t>stock Phases</t>
  </si>
  <si>
    <t>Entrainement</t>
  </si>
  <si>
    <t>mon stock items / phase de jeu</t>
  </si>
  <si>
    <t>Type d'adversaires</t>
  </si>
  <si>
    <t>Adversaires à battre</t>
  </si>
  <si>
    <t>Pénalty</t>
  </si>
  <si>
    <t>duel</t>
  </si>
  <si>
    <t>faute</t>
  </si>
  <si>
    <t>tacle glissé</t>
  </si>
  <si>
    <t>Tête</t>
  </si>
  <si>
    <t>Carton Rouge</t>
  </si>
  <si>
    <t>Passe</t>
  </si>
  <si>
    <t>adversaires battus</t>
  </si>
  <si>
    <t>stock item</t>
  </si>
  <si>
    <t>necessite pour phase manquante</t>
  </si>
  <si>
    <t>Item en manque</t>
  </si>
  <si>
    <t>Item en exces</t>
  </si>
  <si>
    <t>chaussure</t>
  </si>
  <si>
    <t>plongeur</t>
  </si>
  <si>
    <t>Peau banane</t>
  </si>
  <si>
    <t>Talonnade</t>
  </si>
  <si>
    <t>epaule</t>
  </si>
  <si>
    <t>Dribbleur</t>
  </si>
  <si>
    <t>crampon</t>
  </si>
  <si>
    <t>Defense Ind.</t>
  </si>
  <si>
    <t>casque</t>
  </si>
  <si>
    <t>Reflexe vif</t>
  </si>
  <si>
    <t>Rouge</t>
  </si>
  <si>
    <t>Telescope</t>
  </si>
  <si>
    <t>Herbe mouill</t>
  </si>
  <si>
    <t>poing</t>
  </si>
  <si>
    <t>graisse</t>
  </si>
  <si>
    <t>ressort</t>
  </si>
  <si>
    <t>Papier raff</t>
  </si>
  <si>
    <t>max productib</t>
  </si>
  <si>
    <t>manque/exce</t>
  </si>
  <si>
    <t>coureur</t>
  </si>
  <si>
    <t>detente seche</t>
  </si>
  <si>
    <t>Defense zone</t>
  </si>
  <si>
    <t>Feinte</t>
  </si>
  <si>
    <t>16EME</t>
  </si>
  <si>
    <t>1/4 FINALE</t>
  </si>
  <si>
    <t>!!! modifiez les cases à fond gris !!!</t>
  </si>
  <si>
    <t>1- saisir vos stocks d'item et de phase (fortif) dans la partie droite verte</t>
  </si>
  <si>
    <t>2-saisir votre choix  pour chaque type de joueur à affronter</t>
  </si>
  <si>
    <t>par exemple 1ere ligne, des coureurs, j'ai choisi 2 passes 0 tacle glissés</t>
  </si>
  <si>
    <t>3- a mesure ou vos stocks changent: modifier vos choix de phase (fortif)</t>
  </si>
  <si>
    <t>DEMI FINALE</t>
  </si>
  <si>
    <t>FINALE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</si>
</sst>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dd/yy"/>
    <numFmt numFmtId="165" formatCode="#,###;[Red]\-#,###"/>
    <numFmt numFmtId="166" formatCode="#,###"/>
    <numFmt numFmtId="167" formatCode="[$$-409]#,##0.00;[Red]\-[$$-409]#,##0.00"/>
    <numFmt numFmtId="168" formatCode="0;[Red]\-0"/>
    <numFmt numFmtId="169" formatCode="0.000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7"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3"/>
        <bgColor indexed="48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 applyProtection="1">
      <alignment horizontal="center" vertical="center"/>
      <protection locked="0"/>
    </xf>
    <xf numFmtId="0" fontId="0" fillId="39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42" borderId="10" xfId="0" applyFont="1" applyFill="1" applyBorder="1" applyAlignment="1" applyProtection="1">
      <alignment horizontal="center" vertical="center" wrapText="1"/>
      <protection/>
    </xf>
    <xf numFmtId="0" fontId="5" fillId="42" borderId="10" xfId="0" applyFont="1" applyFill="1" applyBorder="1" applyAlignment="1" applyProtection="1">
      <alignment horizontal="center" vertical="center" textRotation="90" wrapText="1"/>
      <protection/>
    </xf>
    <xf numFmtId="0" fontId="0" fillId="43" borderId="10" xfId="0" applyFont="1" applyFill="1" applyBorder="1" applyAlignment="1" applyProtection="1">
      <alignment horizontal="center" vertical="center" textRotation="90"/>
      <protection/>
    </xf>
    <xf numFmtId="0" fontId="0" fillId="44" borderId="10" xfId="0" applyFont="1" applyFill="1" applyBorder="1" applyAlignment="1" applyProtection="1">
      <alignment horizontal="center" vertical="center" textRotation="90"/>
      <protection/>
    </xf>
    <xf numFmtId="0" fontId="0" fillId="45" borderId="10" xfId="0" applyFont="1" applyFill="1" applyBorder="1" applyAlignment="1" applyProtection="1">
      <alignment horizontal="center" vertical="center" textRotation="90"/>
      <protection/>
    </xf>
    <xf numFmtId="0" fontId="0" fillId="46" borderId="10" xfId="0" applyFont="1" applyFill="1" applyBorder="1" applyAlignment="1" applyProtection="1">
      <alignment horizontal="center" vertical="center" textRotation="90"/>
      <protection/>
    </xf>
    <xf numFmtId="0" fontId="0" fillId="47" borderId="10" xfId="0" applyFont="1" applyFill="1" applyBorder="1" applyAlignment="1" applyProtection="1">
      <alignment horizontal="center" vertical="center" textRotation="90"/>
      <protection/>
    </xf>
    <xf numFmtId="0" fontId="0" fillId="48" borderId="10" xfId="0" applyFont="1" applyFill="1" applyBorder="1" applyAlignment="1" applyProtection="1">
      <alignment horizontal="center" vertical="center" textRotation="90"/>
      <protection/>
    </xf>
    <xf numFmtId="0" fontId="0" fillId="49" borderId="10" xfId="0" applyFont="1" applyFill="1" applyBorder="1" applyAlignment="1" applyProtection="1">
      <alignment horizontal="center" vertical="center" textRotation="90"/>
      <protection/>
    </xf>
    <xf numFmtId="0" fontId="0" fillId="50" borderId="10" xfId="0" applyFont="1" applyFill="1" applyBorder="1" applyAlignment="1" applyProtection="1">
      <alignment horizontal="center" vertical="center" textRotation="90"/>
      <protection/>
    </xf>
    <xf numFmtId="0" fontId="5" fillId="51" borderId="10" xfId="0" applyFont="1" applyFill="1" applyBorder="1" applyAlignment="1" applyProtection="1">
      <alignment horizontal="center" vertical="center" textRotation="90" wrapText="1"/>
      <protection/>
    </xf>
    <xf numFmtId="0" fontId="0" fillId="52" borderId="11" xfId="0" applyFill="1" applyBorder="1" applyAlignment="1" applyProtection="1">
      <alignment horizontal="center" vertical="center"/>
      <protection/>
    </xf>
    <xf numFmtId="0" fontId="5" fillId="52" borderId="10" xfId="0" applyFont="1" applyFill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42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51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44" borderId="10" xfId="0" applyFont="1" applyFill="1" applyBorder="1" applyAlignment="1" applyProtection="1">
      <alignment horizontal="center" vertical="center"/>
      <protection/>
    </xf>
    <xf numFmtId="0" fontId="5" fillId="5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42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46" borderId="10" xfId="0" applyFont="1" applyFill="1" applyBorder="1" applyAlignment="1" applyProtection="1">
      <alignment horizontal="center" vertical="center"/>
      <protection/>
    </xf>
    <xf numFmtId="0" fontId="5" fillId="45" borderId="10" xfId="0" applyFont="1" applyFill="1" applyBorder="1" applyAlignment="1" applyProtection="1">
      <alignment horizontal="center" vertical="center"/>
      <protection/>
    </xf>
    <xf numFmtId="0" fontId="5" fillId="47" borderId="10" xfId="0" applyFont="1" applyFill="1" applyBorder="1" applyAlignment="1" applyProtection="1">
      <alignment horizontal="center" vertical="center"/>
      <protection/>
    </xf>
    <xf numFmtId="0" fontId="5" fillId="48" borderId="10" xfId="0" applyFont="1" applyFill="1" applyBorder="1" applyAlignment="1" applyProtection="1">
      <alignment horizontal="center" vertical="center"/>
      <protection/>
    </xf>
    <xf numFmtId="0" fontId="5" fillId="49" borderId="10" xfId="0" applyFont="1" applyFill="1" applyBorder="1" applyAlignment="1" applyProtection="1">
      <alignment horizontal="center" vertical="center"/>
      <protection/>
    </xf>
    <xf numFmtId="0" fontId="8" fillId="51" borderId="10" xfId="0" applyFont="1" applyFill="1" applyBorder="1" applyAlignment="1" applyProtection="1">
      <alignment horizontal="center" vertical="center"/>
      <protection/>
    </xf>
    <xf numFmtId="0" fontId="5" fillId="4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5" fillId="52" borderId="10" xfId="0" applyFont="1" applyFill="1" applyBorder="1" applyAlignment="1" applyProtection="1">
      <alignment/>
      <protection/>
    </xf>
    <xf numFmtId="0" fontId="5" fillId="52" borderId="10" xfId="0" applyFont="1" applyFill="1" applyBorder="1" applyAlignment="1" applyProtection="1">
      <alignment horizontal="center"/>
      <protection/>
    </xf>
    <xf numFmtId="0" fontId="5" fillId="52" borderId="10" xfId="0" applyFont="1" applyFill="1" applyBorder="1" applyAlignment="1" applyProtection="1">
      <alignment horizontal="center" vertical="center"/>
      <protection/>
    </xf>
    <xf numFmtId="0" fontId="7" fillId="52" borderId="15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7" fillId="51" borderId="1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leu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ns nom1" xfId="53"/>
    <cellStyle name="Sans nom2" xfId="54"/>
    <cellStyle name="Sans nom3" xfId="55"/>
    <cellStyle name="Sans nom4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0024"/>
      <rgbColor rgb="00008000"/>
      <rgbColor rgb="00C9CD00"/>
      <rgbColor rgb="007A8419"/>
      <rgbColor rgb="006B0494"/>
      <rgbColor rgb="000099FF"/>
      <rgbColor rgb="00C0C0C0"/>
      <rgbColor rgb="00828282"/>
      <rgbColor rgb="009999FF"/>
      <rgbColor rgb="00996633"/>
      <rgbColor rgb="00FFFFCC"/>
      <rgbColor rgb="00CCFFFF"/>
      <rgbColor rgb="004700B8"/>
      <rgbColor rgb="00FF8080"/>
      <rgbColor rgb="00007EDE"/>
      <rgbColor rgb="00CCCCCC"/>
      <rgbColor rgb="0020FE20"/>
      <rgbColor rgb="00FF3366"/>
      <rgbColor rgb="00FFFF66"/>
      <rgbColor rgb="003DEB3D"/>
      <rgbColor rgb="0083CAFF"/>
      <rgbColor rgb="00B3B300"/>
      <rgbColor rgb="0000AE00"/>
      <rgbColor rgb="00E6E64C"/>
      <rgbColor rgb="0000DCFF"/>
      <rgbColor rgb="00E6E6FF"/>
      <rgbColor rgb="00E6E6E6"/>
      <rgbColor rgb="00FFFF99"/>
      <rgbColor rgb="0099CCFF"/>
      <rgbColor rgb="00FF9966"/>
      <rgbColor rgb="00B3B3B3"/>
      <rgbColor rgb="00FFCC99"/>
      <rgbColor rgb="00848289"/>
      <rgbColor rgb="0032CB6F"/>
      <rgbColor rgb="00AECF00"/>
      <rgbColor rgb="00FFD320"/>
      <rgbColor rgb="00FF950E"/>
      <rgbColor rgb="00F1613B"/>
      <rgbColor rgb="00636363"/>
      <rgbColor rgb="008D978E"/>
      <rgbColor rgb="0007B809"/>
      <rgbColor rgb="007DA647"/>
      <rgbColor rgb="00666600"/>
      <rgbColor rgb="00714113"/>
      <rgbColor rgb="00B84601"/>
      <rgbColor rgb="00DC2300"/>
      <rgbColor rgb="0094BD5E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showGridLines="0" tabSelected="1" zoomScaleSheetLayoutView="90" zoomScalePageLayoutView="0" workbookViewId="0" topLeftCell="A1">
      <selection activeCell="W11" sqref="W11"/>
    </sheetView>
  </sheetViews>
  <sheetFormatPr defaultColWidth="11.57421875" defaultRowHeight="12.75"/>
  <cols>
    <col min="1" max="2" width="1.421875" style="13" customWidth="1"/>
    <col min="3" max="3" width="13.57421875" style="13" customWidth="1"/>
    <col min="4" max="4" width="5.140625" style="13" customWidth="1"/>
    <col min="5" max="12" width="3.8515625" style="13" customWidth="1"/>
    <col min="13" max="13" width="5.140625" style="13" customWidth="1"/>
    <col min="14" max="14" width="2.8515625" style="13" customWidth="1"/>
    <col min="15" max="15" width="14.57421875" style="13" customWidth="1"/>
    <col min="16" max="16" width="4.00390625" style="13" bestFit="1" customWidth="1"/>
    <col min="17" max="19" width="4.421875" style="13" customWidth="1"/>
    <col min="20" max="20" width="4.57421875" style="13" customWidth="1"/>
    <col min="21" max="23" width="4.421875" style="13" customWidth="1"/>
    <col min="24" max="25" width="5.57421875" style="13" customWidth="1"/>
    <col min="26" max="26" width="5.8515625" style="13" customWidth="1"/>
    <col min="27" max="27" width="5.57421875" style="13" customWidth="1"/>
    <col min="28" max="29" width="1.421875" style="13" customWidth="1"/>
    <col min="30" max="30" width="2.7109375" style="13" customWidth="1"/>
    <col min="31" max="32" width="5.57421875" style="13" customWidth="1"/>
    <col min="33" max="33" width="11.57421875" style="13" customWidth="1"/>
    <col min="34" max="34" width="6.421875" style="13" customWidth="1"/>
    <col min="35" max="35" width="13.57421875" style="13" customWidth="1"/>
    <col min="36" max="231" width="11.57421875" style="13" customWidth="1"/>
    <col min="232" max="16384" width="11.57421875" style="14" customWidth="1"/>
  </cols>
  <sheetData>
    <row r="1" spans="1:29" ht="8.25" customHeight="1">
      <c r="A1" s="11"/>
      <c r="B1" s="12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1"/>
    </row>
    <row r="2" spans="1:29" ht="8.25" customHeight="1">
      <c r="A2" s="11"/>
      <c r="B2" s="14"/>
      <c r="C2" s="14"/>
      <c r="AB2" s="14"/>
      <c r="AC2" s="11"/>
    </row>
    <row r="3" spans="1:29" ht="17.25">
      <c r="A3" s="11"/>
      <c r="C3" s="55" t="s">
        <v>2</v>
      </c>
      <c r="D3" s="55"/>
      <c r="E3" s="56" t="s">
        <v>0</v>
      </c>
      <c r="F3" s="56"/>
      <c r="G3" s="56"/>
      <c r="H3" s="56"/>
      <c r="I3" s="56"/>
      <c r="J3" s="56"/>
      <c r="K3" s="56"/>
      <c r="L3" s="56"/>
      <c r="M3" s="56"/>
      <c r="O3" s="51" t="s">
        <v>3</v>
      </c>
      <c r="P3" s="51"/>
      <c r="Q3" s="51"/>
      <c r="R3" s="51"/>
      <c r="S3" s="51"/>
      <c r="T3" s="51"/>
      <c r="U3" s="51"/>
      <c r="V3" s="51"/>
      <c r="W3" s="51"/>
      <c r="X3" s="51"/>
      <c r="AC3" s="11"/>
    </row>
    <row r="4" spans="1:29" ht="93.75" customHeight="1">
      <c r="A4" s="11"/>
      <c r="B4" s="14"/>
      <c r="C4" s="15" t="s">
        <v>4</v>
      </c>
      <c r="D4" s="16" t="s">
        <v>5</v>
      </c>
      <c r="E4" s="17" t="s">
        <v>40</v>
      </c>
      <c r="F4" s="18" t="s">
        <v>6</v>
      </c>
      <c r="G4" s="19" t="s">
        <v>7</v>
      </c>
      <c r="H4" s="20" t="s">
        <v>8</v>
      </c>
      <c r="I4" s="21" t="s">
        <v>9</v>
      </c>
      <c r="J4" s="22" t="s">
        <v>10</v>
      </c>
      <c r="K4" s="23" t="s">
        <v>11</v>
      </c>
      <c r="L4" s="24" t="s">
        <v>12</v>
      </c>
      <c r="M4" s="25" t="s">
        <v>13</v>
      </c>
      <c r="O4" s="26"/>
      <c r="P4" s="17" t="s">
        <v>40</v>
      </c>
      <c r="Q4" s="18" t="s">
        <v>6</v>
      </c>
      <c r="R4" s="19" t="s">
        <v>7</v>
      </c>
      <c r="S4" s="20" t="s">
        <v>8</v>
      </c>
      <c r="T4" s="21" t="s">
        <v>9</v>
      </c>
      <c r="U4" s="22" t="s">
        <v>10</v>
      </c>
      <c r="V4" s="23" t="s">
        <v>11</v>
      </c>
      <c r="W4" s="24" t="s">
        <v>12</v>
      </c>
      <c r="X4" s="27" t="s">
        <v>14</v>
      </c>
      <c r="Y4" s="25" t="s">
        <v>15</v>
      </c>
      <c r="Z4" s="25" t="s">
        <v>16</v>
      </c>
      <c r="AA4" s="25" t="s">
        <v>17</v>
      </c>
      <c r="AB4" s="14"/>
      <c r="AC4" s="11"/>
    </row>
    <row r="5" spans="1:29" ht="12.75">
      <c r="A5" s="11"/>
      <c r="B5" s="14"/>
      <c r="C5" s="28" t="s">
        <v>37</v>
      </c>
      <c r="D5" s="29">
        <v>2</v>
      </c>
      <c r="E5" s="30"/>
      <c r="F5" s="30"/>
      <c r="G5" s="30"/>
      <c r="H5" s="30"/>
      <c r="I5" s="1">
        <v>2</v>
      </c>
      <c r="J5" s="30"/>
      <c r="K5" s="31"/>
      <c r="L5" s="2">
        <v>0</v>
      </c>
      <c r="M5" s="32">
        <f>I5+L5</f>
        <v>2</v>
      </c>
      <c r="O5" s="33" t="s">
        <v>18</v>
      </c>
      <c r="P5" s="34"/>
      <c r="Q5" s="35">
        <v>5</v>
      </c>
      <c r="R5" s="34"/>
      <c r="S5" s="34"/>
      <c r="T5" s="34"/>
      <c r="U5" s="34"/>
      <c r="V5" s="34"/>
      <c r="W5" s="36">
        <v>6</v>
      </c>
      <c r="X5" s="3">
        <v>49</v>
      </c>
      <c r="Y5" s="37">
        <f>IF(Q20&lt;0,-Q20*Q5,0)+IF(W20&lt;0,-W20*W5,0)</f>
        <v>0</v>
      </c>
      <c r="Z5" s="37">
        <f aca="true" t="shared" si="0" ref="Z5:Z16">IF(X5-Y5&lt;0,X5-Y5,"")</f>
      </c>
      <c r="AA5" s="37">
        <f aca="true" t="shared" si="1" ref="AA5:AA16">IF(X5-Y5&gt;=0,X5-Y5,"")</f>
        <v>49</v>
      </c>
      <c r="AB5" s="14"/>
      <c r="AC5" s="11"/>
    </row>
    <row r="6" spans="1:29" ht="12.75">
      <c r="A6" s="11"/>
      <c r="B6" s="14"/>
      <c r="C6" s="28" t="s">
        <v>19</v>
      </c>
      <c r="D6" s="38">
        <v>2</v>
      </c>
      <c r="E6" s="39"/>
      <c r="F6" s="30"/>
      <c r="G6" s="31"/>
      <c r="H6" s="4">
        <f>D6-K6</f>
        <v>0</v>
      </c>
      <c r="I6" s="39"/>
      <c r="J6" s="31"/>
      <c r="K6" s="5">
        <f>D6</f>
        <v>2</v>
      </c>
      <c r="L6" s="39"/>
      <c r="M6" s="32">
        <f>H6+K6</f>
        <v>2</v>
      </c>
      <c r="O6" s="33" t="s">
        <v>20</v>
      </c>
      <c r="P6" s="34"/>
      <c r="Q6" s="34"/>
      <c r="R6" s="34"/>
      <c r="S6" s="40">
        <v>7</v>
      </c>
      <c r="T6" s="34"/>
      <c r="U6" s="34"/>
      <c r="V6" s="34"/>
      <c r="W6" s="34"/>
      <c r="X6" s="3">
        <v>68</v>
      </c>
      <c r="Y6" s="37">
        <f>IF(S20&lt;0,-S20*S6,0)</f>
        <v>0</v>
      </c>
      <c r="Z6" s="37">
        <f t="shared" si="0"/>
      </c>
      <c r="AA6" s="37">
        <f t="shared" si="1"/>
        <v>68</v>
      </c>
      <c r="AB6" s="14"/>
      <c r="AC6" s="11"/>
    </row>
    <row r="7" spans="1:29" ht="12.75">
      <c r="A7" s="11"/>
      <c r="B7" s="14"/>
      <c r="C7" s="28" t="s">
        <v>21</v>
      </c>
      <c r="D7" s="38">
        <v>0</v>
      </c>
      <c r="E7" s="39"/>
      <c r="F7" s="31"/>
      <c r="G7" s="6">
        <f>D7</f>
        <v>0</v>
      </c>
      <c r="H7" s="33"/>
      <c r="I7" s="1">
        <f>D7-G7</f>
        <v>0</v>
      </c>
      <c r="J7" s="39"/>
      <c r="K7" s="30"/>
      <c r="L7" s="30"/>
      <c r="M7" s="32">
        <f>G7+I7</f>
        <v>0</v>
      </c>
      <c r="O7" s="33" t="s">
        <v>22</v>
      </c>
      <c r="P7" s="34"/>
      <c r="Q7" s="34"/>
      <c r="R7" s="41">
        <v>13</v>
      </c>
      <c r="S7" s="34"/>
      <c r="T7" s="34"/>
      <c r="U7" s="34"/>
      <c r="V7" s="34"/>
      <c r="W7" s="34"/>
      <c r="X7" s="3">
        <v>359</v>
      </c>
      <c r="Y7" s="37">
        <f>IF(R20&lt;0,-R20*R7,0)</f>
        <v>0</v>
      </c>
      <c r="Z7" s="37">
        <f t="shared" si="0"/>
      </c>
      <c r="AA7" s="37">
        <f t="shared" si="1"/>
        <v>359</v>
      </c>
      <c r="AB7" s="14"/>
      <c r="AC7" s="11"/>
    </row>
    <row r="8" spans="1:29" ht="12.75">
      <c r="A8" s="11"/>
      <c r="B8" s="14"/>
      <c r="C8" s="28" t="s">
        <v>23</v>
      </c>
      <c r="D8" s="38">
        <v>3</v>
      </c>
      <c r="E8" s="39"/>
      <c r="F8" s="31"/>
      <c r="G8" s="6">
        <v>2</v>
      </c>
      <c r="H8" s="4">
        <v>1</v>
      </c>
      <c r="I8" s="39"/>
      <c r="J8" s="30"/>
      <c r="K8" s="30"/>
      <c r="L8" s="30"/>
      <c r="M8" s="32">
        <f>G8+H8</f>
        <v>3</v>
      </c>
      <c r="O8" s="33" t="s">
        <v>24</v>
      </c>
      <c r="P8" s="34"/>
      <c r="Q8" s="35">
        <v>10</v>
      </c>
      <c r="R8" s="34"/>
      <c r="S8" s="34"/>
      <c r="T8" s="42">
        <v>10</v>
      </c>
      <c r="U8" s="34"/>
      <c r="V8" s="34"/>
      <c r="W8" s="34"/>
      <c r="X8" s="3">
        <v>95</v>
      </c>
      <c r="Y8" s="37">
        <f>IF(Q20&lt;0,-Q20*Q8,0)+IF(T20&lt;0,-T20*T8,0)</f>
        <v>0</v>
      </c>
      <c r="Z8" s="37">
        <f t="shared" si="0"/>
      </c>
      <c r="AA8" s="37">
        <f t="shared" si="1"/>
        <v>95</v>
      </c>
      <c r="AB8" s="14"/>
      <c r="AC8" s="11"/>
    </row>
    <row r="9" spans="1:29" ht="12.75">
      <c r="A9" s="11"/>
      <c r="B9" s="14"/>
      <c r="C9" s="28" t="s">
        <v>25</v>
      </c>
      <c r="D9" s="38">
        <v>4</v>
      </c>
      <c r="E9" s="39"/>
      <c r="F9" s="30"/>
      <c r="G9" s="31"/>
      <c r="H9" s="4">
        <f>D9-L9</f>
        <v>0</v>
      </c>
      <c r="I9" s="30"/>
      <c r="J9" s="30"/>
      <c r="K9" s="30"/>
      <c r="L9" s="2">
        <f>D9</f>
        <v>4</v>
      </c>
      <c r="M9" s="32">
        <f>H9+L9</f>
        <v>4</v>
      </c>
      <c r="O9" s="33" t="s">
        <v>26</v>
      </c>
      <c r="P9" s="34"/>
      <c r="Q9" s="34"/>
      <c r="R9" s="34"/>
      <c r="S9" s="34"/>
      <c r="T9" s="34"/>
      <c r="U9" s="43">
        <v>7</v>
      </c>
      <c r="V9" s="34"/>
      <c r="W9" s="34"/>
      <c r="X9" s="3">
        <v>529</v>
      </c>
      <c r="Y9" s="37">
        <f>IF(U20&lt;0,-U20*U9,0)</f>
        <v>0</v>
      </c>
      <c r="Z9" s="37">
        <f t="shared" si="0"/>
      </c>
      <c r="AA9" s="37">
        <f t="shared" si="1"/>
        <v>529</v>
      </c>
      <c r="AB9" s="14"/>
      <c r="AC9" s="11"/>
    </row>
    <row r="10" spans="1:29" ht="12.75">
      <c r="A10" s="11"/>
      <c r="B10" s="14"/>
      <c r="C10" s="28" t="s">
        <v>39</v>
      </c>
      <c r="D10" s="29">
        <v>0</v>
      </c>
      <c r="E10" s="8">
        <f>D10-J10</f>
        <v>0</v>
      </c>
      <c r="F10" s="30"/>
      <c r="G10" s="30"/>
      <c r="H10" s="30"/>
      <c r="I10" s="30"/>
      <c r="J10" s="7">
        <f>D10</f>
        <v>0</v>
      </c>
      <c r="K10" s="30"/>
      <c r="L10" s="30"/>
      <c r="M10" s="32">
        <f>E10+J10</f>
        <v>0</v>
      </c>
      <c r="O10" s="33" t="s">
        <v>28</v>
      </c>
      <c r="P10" s="34"/>
      <c r="Q10" s="34"/>
      <c r="R10" s="34"/>
      <c r="S10" s="34"/>
      <c r="T10" s="34"/>
      <c r="U10" s="34"/>
      <c r="V10" s="44">
        <v>5</v>
      </c>
      <c r="W10" s="34"/>
      <c r="X10" s="3">
        <v>354</v>
      </c>
      <c r="Y10" s="37">
        <f>IF(V20&lt;0,-V20*V10,0)</f>
        <v>0</v>
      </c>
      <c r="Z10" s="37">
        <f aca="true" t="shared" si="2" ref="Z10:Z15">IF(X10-Y10&lt;0,X10-Y10,"")</f>
      </c>
      <c r="AA10" s="37">
        <f aca="true" t="shared" si="3" ref="AA10:AA15">IF(X10-Y10&gt;=0,X10-Y10,"")</f>
        <v>354</v>
      </c>
      <c r="AB10" s="14"/>
      <c r="AC10" s="11"/>
    </row>
    <row r="11" spans="1:29" ht="12.75">
      <c r="A11" s="11"/>
      <c r="B11" s="14"/>
      <c r="C11" s="28" t="s">
        <v>27</v>
      </c>
      <c r="D11" s="38">
        <v>1</v>
      </c>
      <c r="E11" s="8">
        <f>D11</f>
        <v>1</v>
      </c>
      <c r="F11" s="9">
        <f>D11-E11</f>
        <v>0</v>
      </c>
      <c r="G11" s="39"/>
      <c r="H11" s="30"/>
      <c r="I11" s="30"/>
      <c r="J11" s="30"/>
      <c r="K11" s="30"/>
      <c r="L11" s="30"/>
      <c r="M11" s="32">
        <f>E11+F11</f>
        <v>1</v>
      </c>
      <c r="O11" s="33" t="s">
        <v>29</v>
      </c>
      <c r="P11" s="34"/>
      <c r="Q11" s="34"/>
      <c r="R11" s="34"/>
      <c r="S11" s="34"/>
      <c r="T11" s="34"/>
      <c r="U11" s="34"/>
      <c r="V11" s="34"/>
      <c r="W11" s="36">
        <v>7</v>
      </c>
      <c r="X11" s="3">
        <v>626</v>
      </c>
      <c r="Y11" s="37">
        <f>IF(W20&lt;0,-W20*W11,0)</f>
        <v>0</v>
      </c>
      <c r="Z11" s="37">
        <f t="shared" si="2"/>
      </c>
      <c r="AA11" s="37">
        <f t="shared" si="3"/>
        <v>626</v>
      </c>
      <c r="AB11" s="14"/>
      <c r="AC11" s="11"/>
    </row>
    <row r="12" spans="1:29" ht="12.75">
      <c r="A12" s="11"/>
      <c r="B12" s="14"/>
      <c r="C12" s="28" t="s">
        <v>38</v>
      </c>
      <c r="D12" s="29">
        <v>0</v>
      </c>
      <c r="E12" s="30"/>
      <c r="F12" s="9">
        <f>D12-J12</f>
        <v>0</v>
      </c>
      <c r="G12" s="39"/>
      <c r="H12" s="30"/>
      <c r="I12" s="31"/>
      <c r="J12" s="7">
        <f>D12</f>
        <v>0</v>
      </c>
      <c r="K12" s="30"/>
      <c r="L12" s="30"/>
      <c r="M12" s="45">
        <f>F12+J12</f>
        <v>0</v>
      </c>
      <c r="O12" s="33" t="s">
        <v>30</v>
      </c>
      <c r="P12" s="46">
        <v>5</v>
      </c>
      <c r="Q12" s="34"/>
      <c r="R12" s="34"/>
      <c r="S12" s="40">
        <v>6</v>
      </c>
      <c r="T12" s="34"/>
      <c r="U12" s="34"/>
      <c r="V12" s="34"/>
      <c r="W12" s="34"/>
      <c r="X12" s="3">
        <v>1163</v>
      </c>
      <c r="Y12" s="37">
        <f>IF(P20&lt;0,-P20*P12,0)+IF(S20&lt;0,-S20*S12,0)</f>
        <v>0</v>
      </c>
      <c r="Z12" s="37">
        <f t="shared" si="2"/>
      </c>
      <c r="AA12" s="37">
        <f t="shared" si="3"/>
        <v>1163</v>
      </c>
      <c r="AB12" s="14"/>
      <c r="AC12" s="11"/>
    </row>
    <row r="13" spans="1:29" ht="12.75">
      <c r="A13" s="11"/>
      <c r="B13" s="14"/>
      <c r="C13" s="14"/>
      <c r="D13" s="38">
        <f aca="true" t="shared" si="4" ref="D13:M13">SUM(D5:D12)</f>
        <v>12</v>
      </c>
      <c r="E13" s="46">
        <f t="shared" si="4"/>
        <v>1</v>
      </c>
      <c r="F13" s="35">
        <f t="shared" si="4"/>
        <v>0</v>
      </c>
      <c r="G13" s="41">
        <f t="shared" si="4"/>
        <v>2</v>
      </c>
      <c r="H13" s="40">
        <f t="shared" si="4"/>
        <v>1</v>
      </c>
      <c r="I13" s="42">
        <f t="shared" si="4"/>
        <v>2</v>
      </c>
      <c r="J13" s="43">
        <f t="shared" si="4"/>
        <v>0</v>
      </c>
      <c r="K13" s="44">
        <f t="shared" si="4"/>
        <v>2</v>
      </c>
      <c r="L13" s="36">
        <f t="shared" si="4"/>
        <v>4</v>
      </c>
      <c r="M13" s="32">
        <f t="shared" si="4"/>
        <v>12</v>
      </c>
      <c r="O13" s="33" t="s">
        <v>31</v>
      </c>
      <c r="P13" s="34"/>
      <c r="Q13" s="34"/>
      <c r="R13" s="41">
        <v>6</v>
      </c>
      <c r="S13" s="34"/>
      <c r="T13" s="34"/>
      <c r="U13" s="34"/>
      <c r="V13" s="34"/>
      <c r="W13" s="34"/>
      <c r="X13" s="3">
        <v>41</v>
      </c>
      <c r="Y13" s="37">
        <f>IF(R20&lt;0,-R20*R13,0)</f>
        <v>0</v>
      </c>
      <c r="Z13" s="37">
        <f t="shared" si="2"/>
      </c>
      <c r="AA13" s="37">
        <f t="shared" si="3"/>
        <v>41</v>
      </c>
      <c r="AB13" s="14"/>
      <c r="AC13" s="11"/>
    </row>
    <row r="14" spans="1:29" ht="12.75">
      <c r="A14" s="11"/>
      <c r="B14" s="14"/>
      <c r="C14" s="52" t="s">
        <v>43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O14" s="33" t="s">
        <v>32</v>
      </c>
      <c r="P14" s="34"/>
      <c r="Q14" s="34"/>
      <c r="R14" s="34"/>
      <c r="S14" s="34"/>
      <c r="T14" s="42">
        <v>9</v>
      </c>
      <c r="U14" s="34"/>
      <c r="V14" s="34"/>
      <c r="W14" s="34"/>
      <c r="X14" s="3">
        <v>50</v>
      </c>
      <c r="Y14" s="37">
        <f>IF(T20&lt;0,-T20*T14,0)</f>
        <v>0</v>
      </c>
      <c r="Z14" s="37">
        <f t="shared" si="2"/>
      </c>
      <c r="AA14" s="37">
        <f t="shared" si="3"/>
        <v>50</v>
      </c>
      <c r="AB14" s="14"/>
      <c r="AC14" s="11"/>
    </row>
    <row r="15" spans="1:29" ht="12.75">
      <c r="A15" s="11"/>
      <c r="B15" s="14"/>
      <c r="C15" s="53" t="s">
        <v>44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33" t="s">
        <v>33</v>
      </c>
      <c r="P15" s="34"/>
      <c r="Q15" s="34"/>
      <c r="R15" s="34"/>
      <c r="S15" s="34"/>
      <c r="T15" s="34"/>
      <c r="U15" s="43">
        <v>4</v>
      </c>
      <c r="V15" s="34"/>
      <c r="W15" s="34"/>
      <c r="X15" s="3">
        <v>62</v>
      </c>
      <c r="Y15" s="37">
        <f>IF(P20&lt;0,-P20*P15,0)+IF(U20&lt;0,-U20*U15,0)</f>
        <v>0</v>
      </c>
      <c r="Z15" s="37">
        <f t="shared" si="2"/>
      </c>
      <c r="AA15" s="37">
        <f t="shared" si="3"/>
        <v>62</v>
      </c>
      <c r="AB15" s="14"/>
      <c r="AC15" s="11"/>
    </row>
    <row r="16" spans="1:29" ht="12.75">
      <c r="A16" s="11"/>
      <c r="B16" s="14"/>
      <c r="C16" s="54" t="s">
        <v>45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3" t="s">
        <v>2</v>
      </c>
      <c r="P16" s="46">
        <v>8</v>
      </c>
      <c r="Q16" s="34"/>
      <c r="R16" s="34"/>
      <c r="S16" s="34"/>
      <c r="T16" s="34"/>
      <c r="U16" s="34"/>
      <c r="V16" s="34"/>
      <c r="W16" s="34"/>
      <c r="X16" s="3">
        <v>803</v>
      </c>
      <c r="Y16" s="37">
        <f>IF(P20&lt;0,-P20*P16,0)</f>
        <v>0</v>
      </c>
      <c r="Z16" s="37">
        <f t="shared" si="0"/>
      </c>
      <c r="AA16" s="37">
        <f t="shared" si="1"/>
        <v>803</v>
      </c>
      <c r="AB16" s="14"/>
      <c r="AC16" s="11"/>
    </row>
    <row r="17" spans="1:29" ht="12.75">
      <c r="A17" s="11"/>
      <c r="B17" s="14"/>
      <c r="C17" s="53" t="s">
        <v>46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33" t="s">
        <v>34</v>
      </c>
      <c r="P17" s="34"/>
      <c r="Q17" s="34"/>
      <c r="R17" s="34"/>
      <c r="S17" s="34"/>
      <c r="T17" s="34"/>
      <c r="U17" s="34"/>
      <c r="V17" s="44">
        <v>5</v>
      </c>
      <c r="W17" s="34"/>
      <c r="X17" s="10">
        <v>1000</v>
      </c>
      <c r="Y17" s="37">
        <f>IF(V20&lt;0,-V20*V17,0)</f>
        <v>0</v>
      </c>
      <c r="Z17" s="37">
        <f>IF(X17-Y17&lt;0,X17-Y17,"")</f>
      </c>
      <c r="AA17" s="37">
        <f>IF(X17-Y17&gt;=0,X17-Y17,"")</f>
        <v>1000</v>
      </c>
      <c r="AB17" s="14"/>
      <c r="AC17" s="11"/>
    </row>
    <row r="18" spans="1:29" ht="12.75">
      <c r="A18" s="11"/>
      <c r="B18" s="14"/>
      <c r="C18" s="47" t="s">
        <v>47</v>
      </c>
      <c r="O18" s="48" t="s">
        <v>35</v>
      </c>
      <c r="P18" s="49">
        <f>IF(OR(X16=0,X12=0),0,MIN(ROUNDDOWN(X12/P12,0),ROUNDDOWN(X16/P16,0)))</f>
        <v>100</v>
      </c>
      <c r="Q18" s="49">
        <f>IF(OR(X5=0,X8=0),0,MIN(ROUNDDOWN(X8/Q8,0),ROUNDDOWN(X5/Q5,0)))</f>
        <v>9</v>
      </c>
      <c r="R18" s="49">
        <f>IF(OR(X7=0,X13=0),0,MIN(ROUNDDOWN(X13/R13,0),ROUNDDOWN(X7/R7,0)))</f>
        <v>6</v>
      </c>
      <c r="S18" s="49">
        <f>IF(OR(X6=0,X12=0),0,MIN(ROUNDDOWN(X12/S12,0),ROUNDDOWN(X6/S6,0)))</f>
        <v>9</v>
      </c>
      <c r="T18" s="49">
        <f>IF(OR(X8=0,X14=0),0,MIN(ROUNDDOWN(X14/T14,0),ROUNDDOWN(X8/T8,0)))</f>
        <v>5</v>
      </c>
      <c r="U18" s="49">
        <f>IF(OR(X9=0,X15=0),0,MIN(ROUNDDOWN(X15/U15,0),ROUNDDOWN(X9/U9,0)))</f>
        <v>15</v>
      </c>
      <c r="V18" s="49">
        <f>IF(OR(X10=0,X17=0),0,MIN(ROUNDDOWN(X17/V17,0),ROUNDDOWN(X10/V10,0)))</f>
        <v>70</v>
      </c>
      <c r="W18" s="49">
        <f>IF(OR(X5=0,X11=0),0,MIN(ROUNDDOWN(X11/W11,0),ROUNDDOWN(X5/W5,0)))</f>
        <v>8</v>
      </c>
      <c r="AB18" s="14"/>
      <c r="AC18" s="11"/>
    </row>
    <row r="19" spans="1:29" ht="12.75">
      <c r="A19" s="11"/>
      <c r="B19" s="14"/>
      <c r="C19" s="47"/>
      <c r="O19" s="50" t="s">
        <v>1</v>
      </c>
      <c r="P19" s="8">
        <v>1</v>
      </c>
      <c r="Q19" s="9"/>
      <c r="R19" s="6">
        <v>2</v>
      </c>
      <c r="S19" s="4">
        <v>1</v>
      </c>
      <c r="T19" s="1">
        <v>2</v>
      </c>
      <c r="U19" s="7"/>
      <c r="V19" s="5">
        <v>2</v>
      </c>
      <c r="W19" s="2">
        <v>4</v>
      </c>
      <c r="AB19" s="14"/>
      <c r="AC19" s="11"/>
    </row>
    <row r="20" spans="1:29" ht="12.75">
      <c r="A20" s="11"/>
      <c r="B20" s="14"/>
      <c r="C20" s="47"/>
      <c r="O20" s="32" t="s">
        <v>36</v>
      </c>
      <c r="P20" s="32">
        <f aca="true" t="shared" si="5" ref="P20:W20">P19-E13</f>
        <v>0</v>
      </c>
      <c r="Q20" s="32">
        <f t="shared" si="5"/>
        <v>0</v>
      </c>
      <c r="R20" s="32">
        <f t="shared" si="5"/>
        <v>0</v>
      </c>
      <c r="S20" s="32">
        <f t="shared" si="5"/>
        <v>0</v>
      </c>
      <c r="T20" s="32">
        <f t="shared" si="5"/>
        <v>0</v>
      </c>
      <c r="U20" s="32">
        <f t="shared" si="5"/>
        <v>0</v>
      </c>
      <c r="V20" s="32">
        <f t="shared" si="5"/>
        <v>0</v>
      </c>
      <c r="W20" s="32">
        <f t="shared" si="5"/>
        <v>0</v>
      </c>
      <c r="AB20" s="14"/>
      <c r="AC20" s="11"/>
    </row>
    <row r="21" spans="1:29" ht="8.25" customHeight="1">
      <c r="A21" s="11"/>
      <c r="B21" s="14"/>
      <c r="C21" s="14"/>
      <c r="AB21" s="14"/>
      <c r="AC21" s="11"/>
    </row>
    <row r="22" spans="1:29" ht="8.25" customHeight="1">
      <c r="A22" s="11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  <c r="AC22" s="11"/>
    </row>
    <row r="23" spans="1:29" ht="8.25" customHeight="1">
      <c r="A23" s="11"/>
      <c r="B23" s="14"/>
      <c r="C23" s="14"/>
      <c r="AB23" s="14"/>
      <c r="AC23" s="11"/>
    </row>
    <row r="24" spans="1:29" ht="17.25">
      <c r="A24" s="11"/>
      <c r="C24" s="55" t="s">
        <v>41</v>
      </c>
      <c r="D24" s="55"/>
      <c r="E24" s="56" t="s">
        <v>0</v>
      </c>
      <c r="F24" s="56"/>
      <c r="G24" s="56"/>
      <c r="H24" s="56"/>
      <c r="I24" s="56"/>
      <c r="J24" s="56"/>
      <c r="K24" s="56"/>
      <c r="L24" s="56"/>
      <c r="M24" s="56"/>
      <c r="O24" s="51" t="s">
        <v>3</v>
      </c>
      <c r="P24" s="51"/>
      <c r="Q24" s="51"/>
      <c r="R24" s="51"/>
      <c r="S24" s="51"/>
      <c r="T24" s="51"/>
      <c r="U24" s="51"/>
      <c r="V24" s="51"/>
      <c r="W24" s="51"/>
      <c r="X24" s="51"/>
      <c r="AC24" s="11"/>
    </row>
    <row r="25" spans="1:29" ht="93.75" customHeight="1">
      <c r="A25" s="11"/>
      <c r="B25" s="14"/>
      <c r="C25" s="15" t="s">
        <v>4</v>
      </c>
      <c r="D25" s="16" t="s">
        <v>5</v>
      </c>
      <c r="E25" s="17" t="s">
        <v>40</v>
      </c>
      <c r="F25" s="18" t="s">
        <v>6</v>
      </c>
      <c r="G25" s="19" t="s">
        <v>7</v>
      </c>
      <c r="H25" s="20" t="s">
        <v>8</v>
      </c>
      <c r="I25" s="21" t="s">
        <v>9</v>
      </c>
      <c r="J25" s="22" t="s">
        <v>10</v>
      </c>
      <c r="K25" s="23" t="s">
        <v>11</v>
      </c>
      <c r="L25" s="24" t="s">
        <v>12</v>
      </c>
      <c r="M25" s="25" t="s">
        <v>13</v>
      </c>
      <c r="O25" s="26"/>
      <c r="P25" s="17" t="s">
        <v>40</v>
      </c>
      <c r="Q25" s="18" t="s">
        <v>6</v>
      </c>
      <c r="R25" s="19" t="s">
        <v>7</v>
      </c>
      <c r="S25" s="20" t="s">
        <v>8</v>
      </c>
      <c r="T25" s="21" t="s">
        <v>9</v>
      </c>
      <c r="U25" s="22" t="s">
        <v>10</v>
      </c>
      <c r="V25" s="23" t="s">
        <v>11</v>
      </c>
      <c r="W25" s="24" t="s">
        <v>12</v>
      </c>
      <c r="X25" s="27" t="s">
        <v>14</v>
      </c>
      <c r="Y25" s="25" t="s">
        <v>15</v>
      </c>
      <c r="Z25" s="25" t="s">
        <v>16</v>
      </c>
      <c r="AA25" s="25" t="s">
        <v>17</v>
      </c>
      <c r="AB25" s="14"/>
      <c r="AC25" s="11"/>
    </row>
    <row r="26" spans="1:29" ht="12.75">
      <c r="A26" s="11"/>
      <c r="B26" s="14"/>
      <c r="C26" s="28" t="s">
        <v>37</v>
      </c>
      <c r="D26" s="29">
        <v>2</v>
      </c>
      <c r="E26" s="30"/>
      <c r="F26" s="30"/>
      <c r="G26" s="30"/>
      <c r="H26" s="30"/>
      <c r="I26" s="1">
        <f>D26-L26</f>
        <v>0</v>
      </c>
      <c r="J26" s="30"/>
      <c r="K26" s="31"/>
      <c r="L26" s="2">
        <f>D26</f>
        <v>2</v>
      </c>
      <c r="M26" s="32">
        <f>I26+L26</f>
        <v>2</v>
      </c>
      <c r="O26" s="33" t="s">
        <v>18</v>
      </c>
      <c r="P26" s="34"/>
      <c r="Q26" s="35">
        <v>5</v>
      </c>
      <c r="R26" s="34"/>
      <c r="S26" s="34"/>
      <c r="T26" s="34"/>
      <c r="U26" s="34"/>
      <c r="V26" s="34"/>
      <c r="W26" s="36">
        <v>6</v>
      </c>
      <c r="X26" s="3">
        <v>23</v>
      </c>
      <c r="Y26" s="37">
        <f>IF(Q41&lt;0,-Q41*Q26,0)+IF(W41&lt;0,-W41*W26,0)</f>
        <v>36</v>
      </c>
      <c r="Z26" s="37">
        <f aca="true" t="shared" si="6" ref="Z26:Z38">IF(X26-Y26&lt;0,X26-Y26,"")</f>
        <v>-13</v>
      </c>
      <c r="AA26" s="37">
        <f aca="true" t="shared" si="7" ref="AA26:AA38">IF(X26-Y26&gt;=0,X26-Y26,"")</f>
      </c>
      <c r="AB26" s="14"/>
      <c r="AC26" s="11"/>
    </row>
    <row r="27" spans="1:29" ht="12.75">
      <c r="A27" s="11"/>
      <c r="B27" s="14"/>
      <c r="C27" s="28" t="s">
        <v>19</v>
      </c>
      <c r="D27" s="38">
        <v>6</v>
      </c>
      <c r="E27" s="39"/>
      <c r="F27" s="30"/>
      <c r="G27" s="31"/>
      <c r="H27" s="4">
        <f>D27-K27</f>
        <v>0</v>
      </c>
      <c r="I27" s="39"/>
      <c r="J27" s="31"/>
      <c r="K27" s="5">
        <f>D27</f>
        <v>6</v>
      </c>
      <c r="L27" s="39"/>
      <c r="M27" s="32">
        <f>H27+K27</f>
        <v>6</v>
      </c>
      <c r="O27" s="33" t="s">
        <v>20</v>
      </c>
      <c r="P27" s="34"/>
      <c r="Q27" s="34"/>
      <c r="R27" s="34"/>
      <c r="S27" s="40">
        <v>7</v>
      </c>
      <c r="T27" s="34"/>
      <c r="U27" s="34"/>
      <c r="V27" s="34"/>
      <c r="W27" s="34"/>
      <c r="X27" s="3">
        <v>10</v>
      </c>
      <c r="Y27" s="37">
        <f>IF(S41&lt;0,-S41*S27,0)</f>
        <v>0</v>
      </c>
      <c r="Z27" s="37">
        <f t="shared" si="6"/>
      </c>
      <c r="AA27" s="37">
        <f t="shared" si="7"/>
        <v>10</v>
      </c>
      <c r="AB27" s="14"/>
      <c r="AC27" s="11"/>
    </row>
    <row r="28" spans="1:29" ht="12.75">
      <c r="A28" s="11"/>
      <c r="B28" s="14"/>
      <c r="C28" s="28" t="s">
        <v>21</v>
      </c>
      <c r="D28" s="38"/>
      <c r="E28" s="39"/>
      <c r="F28" s="31"/>
      <c r="G28" s="6">
        <f>D28</f>
        <v>0</v>
      </c>
      <c r="H28" s="33"/>
      <c r="I28" s="1">
        <f>D28-G28</f>
        <v>0</v>
      </c>
      <c r="J28" s="39"/>
      <c r="K28" s="30"/>
      <c r="L28" s="30"/>
      <c r="M28" s="32">
        <f>G28+I28</f>
        <v>0</v>
      </c>
      <c r="O28" s="33" t="s">
        <v>22</v>
      </c>
      <c r="P28" s="34"/>
      <c r="Q28" s="34"/>
      <c r="R28" s="41">
        <v>13</v>
      </c>
      <c r="S28" s="34"/>
      <c r="T28" s="34"/>
      <c r="U28" s="34"/>
      <c r="V28" s="34"/>
      <c r="W28" s="34"/>
      <c r="X28" s="3">
        <v>5</v>
      </c>
      <c r="Y28" s="37">
        <f>IF(R41&lt;0,-R41*R28,0)</f>
        <v>65</v>
      </c>
      <c r="Z28" s="37">
        <f t="shared" si="6"/>
        <v>-60</v>
      </c>
      <c r="AA28" s="37">
        <f t="shared" si="7"/>
      </c>
      <c r="AB28" s="14"/>
      <c r="AC28" s="11"/>
    </row>
    <row r="29" spans="1:29" ht="12.75">
      <c r="A29" s="11"/>
      <c r="B29" s="14"/>
      <c r="C29" s="28" t="s">
        <v>23</v>
      </c>
      <c r="D29" s="38">
        <v>5</v>
      </c>
      <c r="E29" s="39"/>
      <c r="F29" s="31"/>
      <c r="G29" s="6">
        <f>D29</f>
        <v>5</v>
      </c>
      <c r="H29" s="4">
        <f>D29-G29</f>
        <v>0</v>
      </c>
      <c r="I29" s="39"/>
      <c r="J29" s="30"/>
      <c r="K29" s="30"/>
      <c r="L29" s="30"/>
      <c r="M29" s="32">
        <f>G29+H29</f>
        <v>5</v>
      </c>
      <c r="O29" s="33" t="s">
        <v>24</v>
      </c>
      <c r="P29" s="34"/>
      <c r="Q29" s="35">
        <v>10</v>
      </c>
      <c r="R29" s="34"/>
      <c r="S29" s="34"/>
      <c r="T29" s="42">
        <v>10</v>
      </c>
      <c r="U29" s="34"/>
      <c r="V29" s="34"/>
      <c r="W29" s="34"/>
      <c r="X29" s="3">
        <v>5</v>
      </c>
      <c r="Y29" s="37">
        <f>IF(Q41&lt;0,-Q41*Q29,0)+IF(T41&lt;0,-T41*T29,0)</f>
        <v>0</v>
      </c>
      <c r="Z29" s="37">
        <f t="shared" si="6"/>
      </c>
      <c r="AA29" s="37">
        <f t="shared" si="7"/>
        <v>5</v>
      </c>
      <c r="AB29" s="14"/>
      <c r="AC29" s="11"/>
    </row>
    <row r="30" spans="1:29" ht="12.75">
      <c r="A30" s="11"/>
      <c r="B30" s="14"/>
      <c r="C30" s="28" t="s">
        <v>25</v>
      </c>
      <c r="D30" s="38">
        <v>4</v>
      </c>
      <c r="E30" s="39"/>
      <c r="F30" s="30"/>
      <c r="G30" s="31"/>
      <c r="H30" s="4">
        <f>D30-L30</f>
        <v>0</v>
      </c>
      <c r="I30" s="30"/>
      <c r="J30" s="30"/>
      <c r="K30" s="30"/>
      <c r="L30" s="2">
        <f>D30</f>
        <v>4</v>
      </c>
      <c r="M30" s="32">
        <f>H30+L30</f>
        <v>4</v>
      </c>
      <c r="O30" s="33" t="s">
        <v>26</v>
      </c>
      <c r="P30" s="34"/>
      <c r="Q30" s="34"/>
      <c r="R30" s="34"/>
      <c r="S30" s="34"/>
      <c r="T30" s="34"/>
      <c r="U30" s="43">
        <v>7</v>
      </c>
      <c r="V30" s="34"/>
      <c r="W30" s="34"/>
      <c r="X30" s="3">
        <v>0</v>
      </c>
      <c r="Y30" s="37">
        <f>IF(U41&lt;0,-U41*U30,0)</f>
        <v>63</v>
      </c>
      <c r="Z30" s="37">
        <f t="shared" si="6"/>
        <v>-63</v>
      </c>
      <c r="AA30" s="37">
        <f t="shared" si="7"/>
      </c>
      <c r="AB30" s="14"/>
      <c r="AC30" s="11"/>
    </row>
    <row r="31" spans="1:29" ht="12.75">
      <c r="A31" s="11"/>
      <c r="B31" s="14"/>
      <c r="C31" s="28" t="s">
        <v>39</v>
      </c>
      <c r="D31" s="29">
        <v>6</v>
      </c>
      <c r="E31" s="8">
        <f>D31-J31</f>
        <v>0</v>
      </c>
      <c r="F31" s="30"/>
      <c r="G31" s="30"/>
      <c r="H31" s="30"/>
      <c r="I31" s="30"/>
      <c r="J31" s="7">
        <f>D31</f>
        <v>6</v>
      </c>
      <c r="K31" s="30"/>
      <c r="L31" s="30"/>
      <c r="M31" s="32">
        <f>E31+J31</f>
        <v>6</v>
      </c>
      <c r="O31" s="33" t="s">
        <v>28</v>
      </c>
      <c r="P31" s="34"/>
      <c r="Q31" s="34"/>
      <c r="R31" s="34"/>
      <c r="S31" s="34"/>
      <c r="T31" s="34"/>
      <c r="U31" s="34"/>
      <c r="V31" s="44">
        <v>5</v>
      </c>
      <c r="W31" s="34"/>
      <c r="X31" s="3">
        <v>4</v>
      </c>
      <c r="Y31" s="37">
        <f>IF(V41&lt;0,-V41*V31,0)</f>
        <v>30</v>
      </c>
      <c r="Z31" s="37">
        <f t="shared" si="6"/>
        <v>-26</v>
      </c>
      <c r="AA31" s="37">
        <f t="shared" si="7"/>
      </c>
      <c r="AB31" s="14"/>
      <c r="AC31" s="11"/>
    </row>
    <row r="32" spans="1:29" ht="12.75">
      <c r="A32" s="11"/>
      <c r="B32" s="14"/>
      <c r="C32" s="28" t="s">
        <v>27</v>
      </c>
      <c r="D32" s="38">
        <v>4</v>
      </c>
      <c r="E32" s="8">
        <f>D32</f>
        <v>4</v>
      </c>
      <c r="F32" s="9">
        <f>D32-E32</f>
        <v>0</v>
      </c>
      <c r="G32" s="39"/>
      <c r="H32" s="30"/>
      <c r="I32" s="30"/>
      <c r="J32" s="30"/>
      <c r="K32" s="30"/>
      <c r="L32" s="30"/>
      <c r="M32" s="32">
        <f>E32+F32</f>
        <v>4</v>
      </c>
      <c r="O32" s="33" t="s">
        <v>29</v>
      </c>
      <c r="P32" s="34"/>
      <c r="Q32" s="34"/>
      <c r="R32" s="34"/>
      <c r="S32" s="34"/>
      <c r="T32" s="34"/>
      <c r="U32" s="34"/>
      <c r="V32" s="34"/>
      <c r="W32" s="36">
        <v>7</v>
      </c>
      <c r="X32" s="3">
        <v>10</v>
      </c>
      <c r="Y32" s="37">
        <f>IF(W41&lt;0,-W41*W32,0)</f>
        <v>42</v>
      </c>
      <c r="Z32" s="37">
        <f t="shared" si="6"/>
        <v>-32</v>
      </c>
      <c r="AA32" s="37">
        <f t="shared" si="7"/>
      </c>
      <c r="AB32" s="14"/>
      <c r="AC32" s="11"/>
    </row>
    <row r="33" spans="1:29" ht="12.75">
      <c r="A33" s="11"/>
      <c r="B33" s="14"/>
      <c r="C33" s="28" t="s">
        <v>38</v>
      </c>
      <c r="D33" s="29">
        <v>3</v>
      </c>
      <c r="E33" s="30"/>
      <c r="F33" s="9">
        <f>D33-J33</f>
        <v>0</v>
      </c>
      <c r="G33" s="39"/>
      <c r="H33" s="30"/>
      <c r="I33" s="31"/>
      <c r="J33" s="7">
        <f>D33</f>
        <v>3</v>
      </c>
      <c r="K33" s="30"/>
      <c r="L33" s="30"/>
      <c r="M33" s="45">
        <f>F33+J33</f>
        <v>3</v>
      </c>
      <c r="O33" s="33" t="s">
        <v>30</v>
      </c>
      <c r="P33" s="46">
        <v>5</v>
      </c>
      <c r="Q33" s="34"/>
      <c r="R33" s="34"/>
      <c r="S33" s="40">
        <v>6</v>
      </c>
      <c r="T33" s="34"/>
      <c r="U33" s="34"/>
      <c r="V33" s="34"/>
      <c r="W33" s="34"/>
      <c r="X33" s="3">
        <v>0</v>
      </c>
      <c r="Y33" s="37">
        <f>IF(P41&lt;0,-P41*P33,0)+IF(S41&lt;0,-S41*S33,0)</f>
        <v>20</v>
      </c>
      <c r="Z33" s="37">
        <f t="shared" si="6"/>
        <v>-20</v>
      </c>
      <c r="AA33" s="37">
        <f t="shared" si="7"/>
      </c>
      <c r="AB33" s="14"/>
      <c r="AC33" s="11"/>
    </row>
    <row r="34" spans="1:29" ht="12.75">
      <c r="A34" s="11"/>
      <c r="B34" s="14"/>
      <c r="C34" s="14"/>
      <c r="D34" s="38">
        <f aca="true" t="shared" si="8" ref="D34:M34">SUM(D26:D33)</f>
        <v>30</v>
      </c>
      <c r="E34" s="46">
        <f t="shared" si="8"/>
        <v>4</v>
      </c>
      <c r="F34" s="35">
        <f t="shared" si="8"/>
        <v>0</v>
      </c>
      <c r="G34" s="41">
        <f t="shared" si="8"/>
        <v>5</v>
      </c>
      <c r="H34" s="40">
        <f t="shared" si="8"/>
        <v>0</v>
      </c>
      <c r="I34" s="42">
        <f t="shared" si="8"/>
        <v>0</v>
      </c>
      <c r="J34" s="43">
        <f t="shared" si="8"/>
        <v>9</v>
      </c>
      <c r="K34" s="44">
        <f t="shared" si="8"/>
        <v>6</v>
      </c>
      <c r="L34" s="36">
        <f t="shared" si="8"/>
        <v>6</v>
      </c>
      <c r="M34" s="32">
        <f t="shared" si="8"/>
        <v>30</v>
      </c>
      <c r="O34" s="33" t="s">
        <v>31</v>
      </c>
      <c r="P34" s="34"/>
      <c r="Q34" s="34"/>
      <c r="R34" s="41">
        <v>6</v>
      </c>
      <c r="S34" s="34"/>
      <c r="T34" s="34"/>
      <c r="U34" s="34"/>
      <c r="V34" s="34"/>
      <c r="W34" s="34"/>
      <c r="X34" s="3">
        <v>0</v>
      </c>
      <c r="Y34" s="37">
        <f>IF(R41&lt;0,-R41*R34,0)</f>
        <v>30</v>
      </c>
      <c r="Z34" s="37">
        <f t="shared" si="6"/>
        <v>-30</v>
      </c>
      <c r="AA34" s="37">
        <f t="shared" si="7"/>
      </c>
      <c r="AB34" s="14"/>
      <c r="AC34" s="11"/>
    </row>
    <row r="35" spans="1:29" ht="12.75">
      <c r="A35" s="11"/>
      <c r="B35" s="14"/>
      <c r="C35" s="52" t="s">
        <v>43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O35" s="33" t="s">
        <v>32</v>
      </c>
      <c r="P35" s="34"/>
      <c r="Q35" s="34"/>
      <c r="R35" s="34"/>
      <c r="S35" s="34"/>
      <c r="T35" s="42">
        <v>9</v>
      </c>
      <c r="U35" s="34"/>
      <c r="V35" s="34"/>
      <c r="W35" s="34"/>
      <c r="X35" s="3">
        <v>0</v>
      </c>
      <c r="Y35" s="37">
        <f>IF(T41&lt;0,-T41*T35,0)</f>
        <v>0</v>
      </c>
      <c r="Z35" s="37">
        <f t="shared" si="6"/>
      </c>
      <c r="AA35" s="37">
        <f t="shared" si="7"/>
        <v>0</v>
      </c>
      <c r="AB35" s="14"/>
      <c r="AC35" s="11"/>
    </row>
    <row r="36" spans="1:29" ht="12.75">
      <c r="A36" s="11"/>
      <c r="B36" s="14"/>
      <c r="C36" s="53" t="s">
        <v>44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33" t="s">
        <v>33</v>
      </c>
      <c r="P36" s="34"/>
      <c r="Q36" s="34"/>
      <c r="R36" s="34"/>
      <c r="S36" s="34"/>
      <c r="T36" s="34"/>
      <c r="U36" s="43">
        <v>4</v>
      </c>
      <c r="V36" s="34"/>
      <c r="W36" s="34"/>
      <c r="X36" s="3">
        <v>10</v>
      </c>
      <c r="Y36" s="37">
        <f>IF(P41&lt;0,-P41*P36,0)+IF(U41&lt;0,-U41*U36,0)</f>
        <v>36</v>
      </c>
      <c r="Z36" s="37">
        <f t="shared" si="6"/>
        <v>-26</v>
      </c>
      <c r="AA36" s="37">
        <f t="shared" si="7"/>
      </c>
      <c r="AB36" s="14"/>
      <c r="AC36" s="11"/>
    </row>
    <row r="37" spans="1:29" ht="12.75">
      <c r="A37" s="11"/>
      <c r="B37" s="14"/>
      <c r="C37" s="54" t="s">
        <v>45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33" t="s">
        <v>2</v>
      </c>
      <c r="P37" s="46">
        <v>8</v>
      </c>
      <c r="Q37" s="34"/>
      <c r="R37" s="34"/>
      <c r="S37" s="34"/>
      <c r="T37" s="34"/>
      <c r="U37" s="34"/>
      <c r="V37" s="34"/>
      <c r="W37" s="34"/>
      <c r="X37" s="3">
        <v>5</v>
      </c>
      <c r="Y37" s="37">
        <f>IF(P41&lt;0,-P41*P37,0)</f>
        <v>32</v>
      </c>
      <c r="Z37" s="37">
        <f t="shared" si="6"/>
        <v>-27</v>
      </c>
      <c r="AA37" s="37">
        <f t="shared" si="7"/>
      </c>
      <c r="AB37" s="14"/>
      <c r="AC37" s="11"/>
    </row>
    <row r="38" spans="1:29" ht="12.75">
      <c r="A38" s="11"/>
      <c r="B38" s="14"/>
      <c r="C38" s="53" t="s">
        <v>46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33" t="s">
        <v>34</v>
      </c>
      <c r="P38" s="34"/>
      <c r="Q38" s="34"/>
      <c r="R38" s="34"/>
      <c r="S38" s="34"/>
      <c r="T38" s="34"/>
      <c r="U38" s="34"/>
      <c r="V38" s="44">
        <v>5</v>
      </c>
      <c r="W38" s="34"/>
      <c r="X38" s="10">
        <v>100</v>
      </c>
      <c r="Y38" s="37">
        <f>IF(V41&lt;0,-V41*V38,0)</f>
        <v>30</v>
      </c>
      <c r="Z38" s="37">
        <f t="shared" si="6"/>
      </c>
      <c r="AA38" s="37">
        <f t="shared" si="7"/>
        <v>70</v>
      </c>
      <c r="AB38" s="14"/>
      <c r="AC38" s="11"/>
    </row>
    <row r="39" spans="1:29" ht="12.75">
      <c r="A39" s="11"/>
      <c r="B39" s="14"/>
      <c r="C39" s="47" t="s">
        <v>47</v>
      </c>
      <c r="O39" s="48" t="s">
        <v>35</v>
      </c>
      <c r="P39" s="49">
        <f>IF(OR(X37=0,X33=0),0,MIN(ROUNDDOWN(X33/P33,0),ROUNDDOWN(X37/P37,0)))</f>
        <v>0</v>
      </c>
      <c r="Q39" s="49">
        <f>IF(OR(X26=0,X29=0),0,MIN(ROUNDDOWN(X29/Q29,0),ROUNDDOWN(X26/Q26,0)))</f>
        <v>0</v>
      </c>
      <c r="R39" s="49">
        <f>IF(OR(X28=0,X34=0),0,MIN(ROUNDDOWN(X34/R34,0),ROUNDDOWN(X28/R28,0)))</f>
        <v>0</v>
      </c>
      <c r="S39" s="49">
        <f>IF(OR(X27=0,X33=0),0,MIN(ROUNDDOWN(X33/S33,0),ROUNDDOWN(X27/S27,0)))</f>
        <v>0</v>
      </c>
      <c r="T39" s="49">
        <f>IF(OR(X29=0,X35=0),0,MIN(ROUNDDOWN(X35/T35,0),ROUNDDOWN(X29/T29,0)))</f>
        <v>0</v>
      </c>
      <c r="U39" s="49">
        <f>IF(OR(X30=0,X36=0),0,MIN(ROUNDDOWN(X36/U36,0),ROUNDDOWN(X30/U30,0)))</f>
        <v>0</v>
      </c>
      <c r="V39" s="49">
        <f>IF(OR(X31=0,X38=0),0,MIN(ROUNDDOWN(X38/V38,0),ROUNDDOWN(X31/V31,0)))</f>
        <v>0</v>
      </c>
      <c r="W39" s="49">
        <f>IF(OR(X26=0,X32=0),0,MIN(ROUNDDOWN(X32/W32,0),ROUNDDOWN(X26/W26,0)))</f>
        <v>1</v>
      </c>
      <c r="AB39" s="14"/>
      <c r="AC39" s="11"/>
    </row>
    <row r="40" spans="1:29" ht="12.75">
      <c r="A40" s="11"/>
      <c r="B40" s="14"/>
      <c r="C40" s="47"/>
      <c r="O40" s="50" t="s">
        <v>1</v>
      </c>
      <c r="P40" s="8"/>
      <c r="Q40" s="9"/>
      <c r="R40" s="6"/>
      <c r="S40" s="4"/>
      <c r="T40" s="1"/>
      <c r="U40" s="7"/>
      <c r="V40" s="5"/>
      <c r="W40" s="2"/>
      <c r="AB40" s="14"/>
      <c r="AC40" s="11"/>
    </row>
    <row r="41" spans="1:29" ht="12.75">
      <c r="A41" s="11"/>
      <c r="B41" s="14"/>
      <c r="C41" s="47"/>
      <c r="O41" s="32" t="s">
        <v>36</v>
      </c>
      <c r="P41" s="32">
        <f aca="true" t="shared" si="9" ref="P41:W41">P40-E34</f>
        <v>-4</v>
      </c>
      <c r="Q41" s="32">
        <f t="shared" si="9"/>
        <v>0</v>
      </c>
      <c r="R41" s="32">
        <f t="shared" si="9"/>
        <v>-5</v>
      </c>
      <c r="S41" s="32">
        <f t="shared" si="9"/>
        <v>0</v>
      </c>
      <c r="T41" s="32">
        <f t="shared" si="9"/>
        <v>0</v>
      </c>
      <c r="U41" s="32">
        <f t="shared" si="9"/>
        <v>-9</v>
      </c>
      <c r="V41" s="32">
        <f t="shared" si="9"/>
        <v>-6</v>
      </c>
      <c r="W41" s="32">
        <f t="shared" si="9"/>
        <v>-6</v>
      </c>
      <c r="AB41" s="14"/>
      <c r="AC41" s="11"/>
    </row>
    <row r="42" spans="1:29" ht="8.25" customHeight="1">
      <c r="A42" s="11"/>
      <c r="B42" s="14"/>
      <c r="C42" s="14"/>
      <c r="AB42" s="14"/>
      <c r="AC42" s="11"/>
    </row>
    <row r="43" spans="1:29" ht="8.25" customHeight="1">
      <c r="A43" s="11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2"/>
      <c r="AC43" s="11"/>
    </row>
    <row r="44" spans="1:29" ht="8.25" customHeight="1">
      <c r="A44" s="11"/>
      <c r="B44" s="14"/>
      <c r="C44" s="14"/>
      <c r="AB44" s="14"/>
      <c r="AC44" s="11"/>
    </row>
    <row r="45" spans="1:29" ht="17.25">
      <c r="A45" s="11"/>
      <c r="C45" s="55" t="s">
        <v>42</v>
      </c>
      <c r="D45" s="55"/>
      <c r="E45" s="56" t="s">
        <v>0</v>
      </c>
      <c r="F45" s="56"/>
      <c r="G45" s="56"/>
      <c r="H45" s="56"/>
      <c r="I45" s="56"/>
      <c r="J45" s="56"/>
      <c r="K45" s="56"/>
      <c r="L45" s="56"/>
      <c r="M45" s="56"/>
      <c r="O45" s="51" t="s">
        <v>3</v>
      </c>
      <c r="P45" s="51"/>
      <c r="Q45" s="51"/>
      <c r="R45" s="51"/>
      <c r="S45" s="51"/>
      <c r="T45" s="51"/>
      <c r="U45" s="51"/>
      <c r="V45" s="51"/>
      <c r="W45" s="51"/>
      <c r="X45" s="51"/>
      <c r="AC45" s="11"/>
    </row>
    <row r="46" spans="1:29" ht="93.75" customHeight="1">
      <c r="A46" s="11"/>
      <c r="B46" s="14"/>
      <c r="C46" s="15" t="s">
        <v>4</v>
      </c>
      <c r="D46" s="16" t="s">
        <v>5</v>
      </c>
      <c r="E46" s="17" t="s">
        <v>40</v>
      </c>
      <c r="F46" s="18" t="s">
        <v>6</v>
      </c>
      <c r="G46" s="19" t="s">
        <v>7</v>
      </c>
      <c r="H46" s="20" t="s">
        <v>8</v>
      </c>
      <c r="I46" s="21" t="s">
        <v>9</v>
      </c>
      <c r="J46" s="22" t="s">
        <v>10</v>
      </c>
      <c r="K46" s="23" t="s">
        <v>11</v>
      </c>
      <c r="L46" s="24" t="s">
        <v>12</v>
      </c>
      <c r="M46" s="25" t="s">
        <v>13</v>
      </c>
      <c r="O46" s="26"/>
      <c r="P46" s="17" t="s">
        <v>40</v>
      </c>
      <c r="Q46" s="18" t="s">
        <v>6</v>
      </c>
      <c r="R46" s="19" t="s">
        <v>7</v>
      </c>
      <c r="S46" s="20" t="s">
        <v>8</v>
      </c>
      <c r="T46" s="21" t="s">
        <v>9</v>
      </c>
      <c r="U46" s="22" t="s">
        <v>10</v>
      </c>
      <c r="V46" s="23" t="s">
        <v>11</v>
      </c>
      <c r="W46" s="24" t="s">
        <v>12</v>
      </c>
      <c r="X46" s="27" t="s">
        <v>14</v>
      </c>
      <c r="Y46" s="25" t="s">
        <v>15</v>
      </c>
      <c r="Z46" s="25" t="s">
        <v>16</v>
      </c>
      <c r="AA46" s="25" t="s">
        <v>17</v>
      </c>
      <c r="AB46" s="14"/>
      <c r="AC46" s="11"/>
    </row>
    <row r="47" spans="1:29" ht="12.75">
      <c r="A47" s="11"/>
      <c r="B47" s="14"/>
      <c r="C47" s="28" t="s">
        <v>37</v>
      </c>
      <c r="D47" s="29">
        <v>3</v>
      </c>
      <c r="E47" s="30"/>
      <c r="F47" s="30"/>
      <c r="G47" s="30"/>
      <c r="H47" s="30"/>
      <c r="I47" s="1">
        <f>D47-L47</f>
        <v>0</v>
      </c>
      <c r="J47" s="30"/>
      <c r="K47" s="31"/>
      <c r="L47" s="2">
        <f>D47</f>
        <v>3</v>
      </c>
      <c r="M47" s="32">
        <f>I47+L47</f>
        <v>3</v>
      </c>
      <c r="O47" s="33" t="s">
        <v>18</v>
      </c>
      <c r="P47" s="34"/>
      <c r="Q47" s="35">
        <v>5</v>
      </c>
      <c r="R47" s="34"/>
      <c r="S47" s="34"/>
      <c r="T47" s="34"/>
      <c r="U47" s="34"/>
      <c r="V47" s="34"/>
      <c r="W47" s="36">
        <v>6</v>
      </c>
      <c r="X47" s="3">
        <v>23</v>
      </c>
      <c r="Y47" s="37">
        <f>IF(Q62&lt;0,-Q62*Q47,0)+IF(W62&lt;0,-W62*W47,0)</f>
        <v>84</v>
      </c>
      <c r="Z47" s="37">
        <f aca="true" t="shared" si="10" ref="Z47:Z59">IF(X47-Y47&lt;0,X47-Y47,"")</f>
        <v>-61</v>
      </c>
      <c r="AA47" s="37">
        <f aca="true" t="shared" si="11" ref="AA47:AA59">IF(X47-Y47&gt;=0,X47-Y47,"")</f>
      </c>
      <c r="AB47" s="14"/>
      <c r="AC47" s="11"/>
    </row>
    <row r="48" spans="1:29" ht="12.75">
      <c r="A48" s="11"/>
      <c r="B48" s="14"/>
      <c r="C48" s="28" t="s">
        <v>19</v>
      </c>
      <c r="D48" s="38">
        <v>7</v>
      </c>
      <c r="E48" s="39"/>
      <c r="F48" s="30"/>
      <c r="G48" s="31"/>
      <c r="H48" s="4">
        <f>D48-K48</f>
        <v>0</v>
      </c>
      <c r="I48" s="39"/>
      <c r="J48" s="31"/>
      <c r="K48" s="5">
        <f>D48</f>
        <v>7</v>
      </c>
      <c r="L48" s="39"/>
      <c r="M48" s="32">
        <f>H48+K48</f>
        <v>7</v>
      </c>
      <c r="O48" s="33" t="s">
        <v>20</v>
      </c>
      <c r="P48" s="34"/>
      <c r="Q48" s="34"/>
      <c r="R48" s="34"/>
      <c r="S48" s="40">
        <v>7</v>
      </c>
      <c r="T48" s="34"/>
      <c r="U48" s="34"/>
      <c r="V48" s="34"/>
      <c r="W48" s="34"/>
      <c r="X48" s="3">
        <v>10</v>
      </c>
      <c r="Y48" s="37">
        <f>IF(S62&lt;0,-S62*S48,0)</f>
        <v>0</v>
      </c>
      <c r="Z48" s="37">
        <f t="shared" si="10"/>
      </c>
      <c r="AA48" s="37">
        <f t="shared" si="11"/>
        <v>10</v>
      </c>
      <c r="AB48" s="14"/>
      <c r="AC48" s="11"/>
    </row>
    <row r="49" spans="1:29" ht="12.75">
      <c r="A49" s="11"/>
      <c r="B49" s="14"/>
      <c r="C49" s="28" t="s">
        <v>21</v>
      </c>
      <c r="D49" s="38">
        <v>4</v>
      </c>
      <c r="E49" s="39"/>
      <c r="F49" s="31"/>
      <c r="G49" s="6">
        <f>D49</f>
        <v>4</v>
      </c>
      <c r="H49" s="33"/>
      <c r="I49" s="1">
        <f>D49-G49</f>
        <v>0</v>
      </c>
      <c r="J49" s="39"/>
      <c r="K49" s="30"/>
      <c r="L49" s="30"/>
      <c r="M49" s="32">
        <f>G49+I49</f>
        <v>4</v>
      </c>
      <c r="O49" s="33" t="s">
        <v>22</v>
      </c>
      <c r="P49" s="34"/>
      <c r="Q49" s="34"/>
      <c r="R49" s="41">
        <v>13</v>
      </c>
      <c r="S49" s="34"/>
      <c r="T49" s="34"/>
      <c r="U49" s="34"/>
      <c r="V49" s="34"/>
      <c r="W49" s="34"/>
      <c r="X49" s="3">
        <v>5</v>
      </c>
      <c r="Y49" s="37">
        <f>IF(R62&lt;0,-R62*R49,0)</f>
        <v>91</v>
      </c>
      <c r="Z49" s="37">
        <f t="shared" si="10"/>
        <v>-86</v>
      </c>
      <c r="AA49" s="37">
        <f t="shared" si="11"/>
      </c>
      <c r="AB49" s="14"/>
      <c r="AC49" s="11"/>
    </row>
    <row r="50" spans="1:29" ht="12.75">
      <c r="A50" s="11"/>
      <c r="B50" s="14"/>
      <c r="C50" s="28" t="s">
        <v>23</v>
      </c>
      <c r="D50" s="38">
        <v>3</v>
      </c>
      <c r="E50" s="39"/>
      <c r="F50" s="31"/>
      <c r="G50" s="6">
        <f>D50</f>
        <v>3</v>
      </c>
      <c r="H50" s="4">
        <f>D50-G50</f>
        <v>0</v>
      </c>
      <c r="I50" s="39"/>
      <c r="J50" s="30"/>
      <c r="K50" s="30"/>
      <c r="L50" s="30"/>
      <c r="M50" s="32">
        <f>G50+H50</f>
        <v>3</v>
      </c>
      <c r="O50" s="33" t="s">
        <v>24</v>
      </c>
      <c r="P50" s="34"/>
      <c r="Q50" s="35">
        <v>10</v>
      </c>
      <c r="R50" s="34"/>
      <c r="S50" s="34"/>
      <c r="T50" s="42">
        <v>10</v>
      </c>
      <c r="U50" s="34"/>
      <c r="V50" s="34"/>
      <c r="W50" s="34"/>
      <c r="X50" s="3">
        <v>5</v>
      </c>
      <c r="Y50" s="37">
        <f>IF(Q62&lt;0,-Q62*Q50,0)+IF(T62&lt;0,-T62*T50,0)</f>
        <v>0</v>
      </c>
      <c r="Z50" s="37">
        <f t="shared" si="10"/>
      </c>
      <c r="AA50" s="37">
        <f t="shared" si="11"/>
        <v>5</v>
      </c>
      <c r="AB50" s="14"/>
      <c r="AC50" s="11"/>
    </row>
    <row r="51" spans="1:29" ht="12.75">
      <c r="A51" s="11"/>
      <c r="B51" s="14"/>
      <c r="C51" s="28" t="s">
        <v>25</v>
      </c>
      <c r="D51" s="38">
        <v>11</v>
      </c>
      <c r="E51" s="39"/>
      <c r="F51" s="30"/>
      <c r="G51" s="31"/>
      <c r="H51" s="4">
        <f>D51-L51</f>
        <v>0</v>
      </c>
      <c r="I51" s="30"/>
      <c r="J51" s="30"/>
      <c r="K51" s="30"/>
      <c r="L51" s="2">
        <f>D51</f>
        <v>11</v>
      </c>
      <c r="M51" s="32">
        <f>H51+L51</f>
        <v>11</v>
      </c>
      <c r="O51" s="33" t="s">
        <v>26</v>
      </c>
      <c r="P51" s="34"/>
      <c r="Q51" s="34"/>
      <c r="R51" s="34"/>
      <c r="S51" s="34"/>
      <c r="T51" s="34"/>
      <c r="U51" s="43">
        <v>7</v>
      </c>
      <c r="V51" s="34"/>
      <c r="W51" s="34"/>
      <c r="X51" s="3">
        <v>0</v>
      </c>
      <c r="Y51" s="37">
        <f>IF(U62&lt;0,-U62*U51,0)</f>
        <v>70</v>
      </c>
      <c r="Z51" s="37">
        <f t="shared" si="10"/>
        <v>-70</v>
      </c>
      <c r="AA51" s="37">
        <f t="shared" si="11"/>
      </c>
      <c r="AB51" s="14"/>
      <c r="AC51" s="11"/>
    </row>
    <row r="52" spans="1:29" ht="12.75">
      <c r="A52" s="11"/>
      <c r="B52" s="14"/>
      <c r="C52" s="28" t="s">
        <v>39</v>
      </c>
      <c r="D52" s="29">
        <v>6</v>
      </c>
      <c r="E52" s="8">
        <f>D52-J52</f>
        <v>0</v>
      </c>
      <c r="F52" s="30"/>
      <c r="G52" s="30"/>
      <c r="H52" s="30"/>
      <c r="I52" s="30"/>
      <c r="J52" s="7">
        <f>D52</f>
        <v>6</v>
      </c>
      <c r="K52" s="30"/>
      <c r="L52" s="30"/>
      <c r="M52" s="32">
        <f>E52+J52</f>
        <v>6</v>
      </c>
      <c r="O52" s="33" t="s">
        <v>28</v>
      </c>
      <c r="P52" s="34"/>
      <c r="Q52" s="34"/>
      <c r="R52" s="34"/>
      <c r="S52" s="34"/>
      <c r="T52" s="34"/>
      <c r="U52" s="34"/>
      <c r="V52" s="44">
        <v>5</v>
      </c>
      <c r="W52" s="34"/>
      <c r="X52" s="3">
        <v>4</v>
      </c>
      <c r="Y52" s="37">
        <f>IF(V62&lt;0,-V62*V52,0)</f>
        <v>35</v>
      </c>
      <c r="Z52" s="37">
        <f t="shared" si="10"/>
        <v>-31</v>
      </c>
      <c r="AA52" s="37">
        <f t="shared" si="11"/>
      </c>
      <c r="AB52" s="14"/>
      <c r="AC52" s="11"/>
    </row>
    <row r="53" spans="1:29" ht="12.75">
      <c r="A53" s="11"/>
      <c r="B53" s="14"/>
      <c r="C53" s="28" t="s">
        <v>27</v>
      </c>
      <c r="D53" s="38">
        <v>7</v>
      </c>
      <c r="E53" s="8">
        <f>D53</f>
        <v>7</v>
      </c>
      <c r="F53" s="9">
        <f>D53-E53</f>
        <v>0</v>
      </c>
      <c r="G53" s="39"/>
      <c r="H53" s="30"/>
      <c r="I53" s="30"/>
      <c r="J53" s="30"/>
      <c r="K53" s="30"/>
      <c r="L53" s="30"/>
      <c r="M53" s="32">
        <f>E53+F53</f>
        <v>7</v>
      </c>
      <c r="O53" s="33" t="s">
        <v>29</v>
      </c>
      <c r="P53" s="34"/>
      <c r="Q53" s="34"/>
      <c r="R53" s="34"/>
      <c r="S53" s="34"/>
      <c r="T53" s="34"/>
      <c r="U53" s="34"/>
      <c r="V53" s="34"/>
      <c r="W53" s="36">
        <v>7</v>
      </c>
      <c r="X53" s="3">
        <v>10</v>
      </c>
      <c r="Y53" s="37">
        <f>IF(W62&lt;0,-W62*W53,0)</f>
        <v>98</v>
      </c>
      <c r="Z53" s="37">
        <f t="shared" si="10"/>
        <v>-88</v>
      </c>
      <c r="AA53" s="37">
        <f t="shared" si="11"/>
      </c>
      <c r="AB53" s="14"/>
      <c r="AC53" s="11"/>
    </row>
    <row r="54" spans="1:29" ht="12.75">
      <c r="A54" s="11"/>
      <c r="B54" s="14"/>
      <c r="C54" s="28" t="s">
        <v>38</v>
      </c>
      <c r="D54" s="29">
        <v>4</v>
      </c>
      <c r="E54" s="30"/>
      <c r="F54" s="9">
        <f>D54-J54</f>
        <v>0</v>
      </c>
      <c r="G54" s="39"/>
      <c r="H54" s="30"/>
      <c r="I54" s="31"/>
      <c r="J54" s="7">
        <f>D54</f>
        <v>4</v>
      </c>
      <c r="K54" s="30"/>
      <c r="L54" s="30"/>
      <c r="M54" s="45">
        <f>F54+J54</f>
        <v>4</v>
      </c>
      <c r="O54" s="33" t="s">
        <v>30</v>
      </c>
      <c r="P54" s="46">
        <v>5</v>
      </c>
      <c r="Q54" s="34"/>
      <c r="R54" s="34"/>
      <c r="S54" s="40">
        <v>6</v>
      </c>
      <c r="T54" s="34"/>
      <c r="U54" s="34"/>
      <c r="V54" s="34"/>
      <c r="W54" s="34"/>
      <c r="X54" s="3">
        <v>0</v>
      </c>
      <c r="Y54" s="37">
        <f>IF(P62&lt;0,-P62*P54,0)+IF(S62&lt;0,-S62*S54,0)</f>
        <v>35</v>
      </c>
      <c r="Z54" s="37">
        <f t="shared" si="10"/>
        <v>-35</v>
      </c>
      <c r="AA54" s="37">
        <f t="shared" si="11"/>
      </c>
      <c r="AB54" s="14"/>
      <c r="AC54" s="11"/>
    </row>
    <row r="55" spans="1:29" ht="12.75">
      <c r="A55" s="11"/>
      <c r="B55" s="14"/>
      <c r="C55" s="14"/>
      <c r="D55" s="38">
        <f aca="true" t="shared" si="12" ref="D55:M55">SUM(D47:D54)</f>
        <v>45</v>
      </c>
      <c r="E55" s="46">
        <f t="shared" si="12"/>
        <v>7</v>
      </c>
      <c r="F55" s="35">
        <f t="shared" si="12"/>
        <v>0</v>
      </c>
      <c r="G55" s="41">
        <f t="shared" si="12"/>
        <v>7</v>
      </c>
      <c r="H55" s="40">
        <f t="shared" si="12"/>
        <v>0</v>
      </c>
      <c r="I55" s="42">
        <f t="shared" si="12"/>
        <v>0</v>
      </c>
      <c r="J55" s="43">
        <f t="shared" si="12"/>
        <v>10</v>
      </c>
      <c r="K55" s="44">
        <f t="shared" si="12"/>
        <v>7</v>
      </c>
      <c r="L55" s="36">
        <f t="shared" si="12"/>
        <v>14</v>
      </c>
      <c r="M55" s="32">
        <f t="shared" si="12"/>
        <v>45</v>
      </c>
      <c r="O55" s="33" t="s">
        <v>31</v>
      </c>
      <c r="P55" s="34"/>
      <c r="Q55" s="34"/>
      <c r="R55" s="41">
        <v>6</v>
      </c>
      <c r="S55" s="34"/>
      <c r="T55" s="34"/>
      <c r="U55" s="34"/>
      <c r="V55" s="34"/>
      <c r="W55" s="34"/>
      <c r="X55" s="3">
        <v>0</v>
      </c>
      <c r="Y55" s="37">
        <f>IF(R62&lt;0,-R62*R55,0)</f>
        <v>42</v>
      </c>
      <c r="Z55" s="37">
        <f t="shared" si="10"/>
        <v>-42</v>
      </c>
      <c r="AA55" s="37">
        <f t="shared" si="11"/>
      </c>
      <c r="AB55" s="14"/>
      <c r="AC55" s="11"/>
    </row>
    <row r="56" spans="1:29" ht="12.75">
      <c r="A56" s="11"/>
      <c r="B56" s="14"/>
      <c r="C56" s="52" t="s">
        <v>43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O56" s="33" t="s">
        <v>32</v>
      </c>
      <c r="P56" s="34"/>
      <c r="Q56" s="34"/>
      <c r="R56" s="34"/>
      <c r="S56" s="34"/>
      <c r="T56" s="42">
        <v>9</v>
      </c>
      <c r="U56" s="34"/>
      <c r="V56" s="34"/>
      <c r="W56" s="34"/>
      <c r="X56" s="3">
        <v>0</v>
      </c>
      <c r="Y56" s="37">
        <f>IF(T62&lt;0,-T62*T56,0)</f>
        <v>0</v>
      </c>
      <c r="Z56" s="37">
        <f t="shared" si="10"/>
      </c>
      <c r="AA56" s="37">
        <f t="shared" si="11"/>
        <v>0</v>
      </c>
      <c r="AB56" s="14"/>
      <c r="AC56" s="11"/>
    </row>
    <row r="57" spans="1:29" ht="12.75">
      <c r="A57" s="11"/>
      <c r="B57" s="14"/>
      <c r="C57" s="53" t="s">
        <v>44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33" t="s">
        <v>33</v>
      </c>
      <c r="P57" s="34"/>
      <c r="Q57" s="34"/>
      <c r="R57" s="34"/>
      <c r="S57" s="34"/>
      <c r="T57" s="34"/>
      <c r="U57" s="43">
        <v>4</v>
      </c>
      <c r="V57" s="34"/>
      <c r="W57" s="34"/>
      <c r="X57" s="3">
        <v>10</v>
      </c>
      <c r="Y57" s="37">
        <f>IF(P62&lt;0,-P62*P57,0)+IF(U62&lt;0,-U62*U57,0)</f>
        <v>40</v>
      </c>
      <c r="Z57" s="37">
        <f t="shared" si="10"/>
        <v>-30</v>
      </c>
      <c r="AA57" s="37">
        <f t="shared" si="11"/>
      </c>
      <c r="AB57" s="14"/>
      <c r="AC57" s="11"/>
    </row>
    <row r="58" spans="1:29" ht="12.75">
      <c r="A58" s="11"/>
      <c r="B58" s="14"/>
      <c r="C58" s="54" t="s">
        <v>45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33" t="s">
        <v>2</v>
      </c>
      <c r="P58" s="46">
        <v>8</v>
      </c>
      <c r="Q58" s="34"/>
      <c r="R58" s="34"/>
      <c r="S58" s="34"/>
      <c r="T58" s="34"/>
      <c r="U58" s="34"/>
      <c r="V58" s="34"/>
      <c r="W58" s="34"/>
      <c r="X58" s="3">
        <v>5</v>
      </c>
      <c r="Y58" s="37">
        <f>IF(P62&lt;0,-P62*P58,0)</f>
        <v>56</v>
      </c>
      <c r="Z58" s="37">
        <f t="shared" si="10"/>
        <v>-51</v>
      </c>
      <c r="AA58" s="37">
        <f t="shared" si="11"/>
      </c>
      <c r="AB58" s="14"/>
      <c r="AC58" s="11"/>
    </row>
    <row r="59" spans="1:29" ht="12.75">
      <c r="A59" s="11"/>
      <c r="B59" s="14"/>
      <c r="C59" s="53" t="s">
        <v>46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33" t="s">
        <v>34</v>
      </c>
      <c r="P59" s="34"/>
      <c r="Q59" s="34"/>
      <c r="R59" s="34"/>
      <c r="S59" s="34"/>
      <c r="T59" s="34"/>
      <c r="U59" s="34"/>
      <c r="V59" s="44">
        <v>5</v>
      </c>
      <c r="W59" s="34"/>
      <c r="X59" s="10">
        <v>100</v>
      </c>
      <c r="Y59" s="37">
        <f>IF(V62&lt;0,-V62*V59,0)</f>
        <v>35</v>
      </c>
      <c r="Z59" s="37">
        <f t="shared" si="10"/>
      </c>
      <c r="AA59" s="37">
        <f t="shared" si="11"/>
        <v>65</v>
      </c>
      <c r="AB59" s="14"/>
      <c r="AC59" s="11"/>
    </row>
    <row r="60" spans="1:29" ht="12.75">
      <c r="A60" s="11"/>
      <c r="B60" s="14"/>
      <c r="C60" s="47" t="s">
        <v>47</v>
      </c>
      <c r="O60" s="48" t="s">
        <v>35</v>
      </c>
      <c r="P60" s="49">
        <f>IF(OR(X58=0,X54=0),0,MIN(ROUNDDOWN(X54/P54,0),ROUNDDOWN(X58/P58,0)))</f>
        <v>0</v>
      </c>
      <c r="Q60" s="49">
        <f>IF(OR(X47=0,X50=0),0,MIN(ROUNDDOWN(X50/Q50,0),ROUNDDOWN(X47/Q47,0)))</f>
        <v>0</v>
      </c>
      <c r="R60" s="49">
        <f>IF(OR(X49=0,X55=0),0,MIN(ROUNDDOWN(X55/R55,0),ROUNDDOWN(X49/R49,0)))</f>
        <v>0</v>
      </c>
      <c r="S60" s="49">
        <f>IF(OR(X48=0,X54=0),0,MIN(ROUNDDOWN(X54/S54,0),ROUNDDOWN(X48/S48,0)))</f>
        <v>0</v>
      </c>
      <c r="T60" s="49">
        <f>IF(OR(X50=0,X56=0),0,MIN(ROUNDDOWN(X56/T56,0),ROUNDDOWN(X50/T50,0)))</f>
        <v>0</v>
      </c>
      <c r="U60" s="49">
        <f>IF(OR(X51=0,X57=0),0,MIN(ROUNDDOWN(X57/U57,0),ROUNDDOWN(X51/U51,0)))</f>
        <v>0</v>
      </c>
      <c r="V60" s="49">
        <f>IF(OR(X52=0,X59=0),0,MIN(ROUNDDOWN(X59/V59,0),ROUNDDOWN(X52/V52,0)))</f>
        <v>0</v>
      </c>
      <c r="W60" s="49">
        <f>IF(OR(X47=0,X53=0),0,MIN(ROUNDDOWN(X53/W53,0),ROUNDDOWN(X47/W47,0)))</f>
        <v>1</v>
      </c>
      <c r="AB60" s="14"/>
      <c r="AC60" s="11"/>
    </row>
    <row r="61" spans="1:29" ht="12.75">
      <c r="A61" s="11"/>
      <c r="B61" s="14"/>
      <c r="O61" s="50" t="s">
        <v>1</v>
      </c>
      <c r="P61" s="8"/>
      <c r="Q61" s="9"/>
      <c r="R61" s="6"/>
      <c r="S61" s="4"/>
      <c r="T61" s="1"/>
      <c r="U61" s="7"/>
      <c r="V61" s="5"/>
      <c r="W61" s="2"/>
      <c r="AB61" s="14"/>
      <c r="AC61" s="11"/>
    </row>
    <row r="62" spans="1:29" ht="12.75">
      <c r="A62" s="11"/>
      <c r="B62" s="14"/>
      <c r="O62" s="32" t="s">
        <v>36</v>
      </c>
      <c r="P62" s="32">
        <f aca="true" t="shared" si="13" ref="P62:W62">P61-E55</f>
        <v>-7</v>
      </c>
      <c r="Q62" s="32">
        <f t="shared" si="13"/>
        <v>0</v>
      </c>
      <c r="R62" s="32">
        <f t="shared" si="13"/>
        <v>-7</v>
      </c>
      <c r="S62" s="32">
        <f t="shared" si="13"/>
        <v>0</v>
      </c>
      <c r="T62" s="32">
        <f t="shared" si="13"/>
        <v>0</v>
      </c>
      <c r="U62" s="32">
        <f t="shared" si="13"/>
        <v>-10</v>
      </c>
      <c r="V62" s="32">
        <f t="shared" si="13"/>
        <v>-7</v>
      </c>
      <c r="W62" s="32">
        <f t="shared" si="13"/>
        <v>-14</v>
      </c>
      <c r="AB62" s="14"/>
      <c r="AC62" s="11"/>
    </row>
    <row r="63" spans="1:29" ht="8.25" customHeight="1">
      <c r="A63" s="11"/>
      <c r="B63" s="14"/>
      <c r="C63" s="14"/>
      <c r="AB63" s="14"/>
      <c r="AC63" s="11"/>
    </row>
    <row r="64" spans="1:29" ht="8.25" customHeight="1">
      <c r="A64" s="11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2"/>
      <c r="AC64" s="11"/>
    </row>
    <row r="65" spans="1:29" ht="8.25" customHeight="1">
      <c r="A65" s="11"/>
      <c r="B65" s="14"/>
      <c r="C65" s="14"/>
      <c r="AB65" s="14"/>
      <c r="AC65" s="11"/>
    </row>
    <row r="66" spans="1:29" ht="17.25">
      <c r="A66" s="11"/>
      <c r="C66" s="55" t="s">
        <v>48</v>
      </c>
      <c r="D66" s="55"/>
      <c r="E66" s="56" t="s">
        <v>0</v>
      </c>
      <c r="F66" s="56"/>
      <c r="G66" s="56"/>
      <c r="H66" s="56"/>
      <c r="I66" s="56"/>
      <c r="J66" s="56"/>
      <c r="K66" s="56"/>
      <c r="L66" s="56"/>
      <c r="M66" s="56"/>
      <c r="O66" s="51" t="s">
        <v>3</v>
      </c>
      <c r="P66" s="51"/>
      <c r="Q66" s="51"/>
      <c r="R66" s="51"/>
      <c r="S66" s="51"/>
      <c r="T66" s="51"/>
      <c r="U66" s="51"/>
      <c r="V66" s="51"/>
      <c r="W66" s="51"/>
      <c r="X66" s="51"/>
      <c r="AC66" s="11"/>
    </row>
    <row r="67" spans="1:29" ht="93.75" customHeight="1">
      <c r="A67" s="11"/>
      <c r="B67" s="14"/>
      <c r="C67" s="15" t="s">
        <v>4</v>
      </c>
      <c r="D67" s="16" t="s">
        <v>5</v>
      </c>
      <c r="E67" s="17" t="s">
        <v>40</v>
      </c>
      <c r="F67" s="18" t="s">
        <v>6</v>
      </c>
      <c r="G67" s="19" t="s">
        <v>7</v>
      </c>
      <c r="H67" s="20" t="s">
        <v>8</v>
      </c>
      <c r="I67" s="21" t="s">
        <v>9</v>
      </c>
      <c r="J67" s="22" t="s">
        <v>10</v>
      </c>
      <c r="K67" s="23" t="s">
        <v>11</v>
      </c>
      <c r="L67" s="24" t="s">
        <v>12</v>
      </c>
      <c r="M67" s="25" t="s">
        <v>13</v>
      </c>
      <c r="O67" s="26"/>
      <c r="P67" s="17" t="s">
        <v>40</v>
      </c>
      <c r="Q67" s="18" t="s">
        <v>6</v>
      </c>
      <c r="R67" s="19" t="s">
        <v>7</v>
      </c>
      <c r="S67" s="20" t="s">
        <v>8</v>
      </c>
      <c r="T67" s="21" t="s">
        <v>9</v>
      </c>
      <c r="U67" s="22" t="s">
        <v>10</v>
      </c>
      <c r="V67" s="23" t="s">
        <v>11</v>
      </c>
      <c r="W67" s="24" t="s">
        <v>12</v>
      </c>
      <c r="X67" s="27" t="s">
        <v>14</v>
      </c>
      <c r="Y67" s="25" t="s">
        <v>15</v>
      </c>
      <c r="Z67" s="25" t="s">
        <v>16</v>
      </c>
      <c r="AA67" s="25" t="s">
        <v>17</v>
      </c>
      <c r="AB67" s="14"/>
      <c r="AC67" s="11"/>
    </row>
    <row r="68" spans="1:29" ht="12.75">
      <c r="A68" s="11"/>
      <c r="B68" s="14"/>
      <c r="C68" s="28" t="s">
        <v>37</v>
      </c>
      <c r="D68" s="29">
        <v>3</v>
      </c>
      <c r="E68" s="30"/>
      <c r="F68" s="30"/>
      <c r="G68" s="30"/>
      <c r="H68" s="30"/>
      <c r="I68" s="1">
        <f>D68-L68</f>
        <v>0</v>
      </c>
      <c r="J68" s="30"/>
      <c r="K68" s="31"/>
      <c r="L68" s="2">
        <f>D68</f>
        <v>3</v>
      </c>
      <c r="M68" s="32">
        <f>I68+L68</f>
        <v>3</v>
      </c>
      <c r="O68" s="33" t="s">
        <v>18</v>
      </c>
      <c r="P68" s="34"/>
      <c r="Q68" s="35">
        <v>5</v>
      </c>
      <c r="R68" s="34"/>
      <c r="S68" s="34"/>
      <c r="T68" s="34"/>
      <c r="U68" s="34"/>
      <c r="V68" s="34"/>
      <c r="W68" s="36">
        <v>6</v>
      </c>
      <c r="X68" s="3">
        <v>23</v>
      </c>
      <c r="Y68" s="37">
        <f>IF(Q83&lt;0,-Q83*Q68,0)+IF(W83&lt;0,-W83*W68,0)</f>
        <v>66</v>
      </c>
      <c r="Z68" s="37">
        <f aca="true" t="shared" si="14" ref="Z68:Z80">IF(X68-Y68&lt;0,X68-Y68,"")</f>
        <v>-43</v>
      </c>
      <c r="AA68" s="37">
        <f aca="true" t="shared" si="15" ref="AA68:AA80">IF(X68-Y68&gt;=0,X68-Y68,"")</f>
      </c>
      <c r="AB68" s="14"/>
      <c r="AC68" s="11"/>
    </row>
    <row r="69" spans="1:29" ht="12.75">
      <c r="A69" s="11"/>
      <c r="B69" s="14"/>
      <c r="C69" s="28" t="s">
        <v>19</v>
      </c>
      <c r="D69" s="38">
        <v>7</v>
      </c>
      <c r="E69" s="39"/>
      <c r="F69" s="30"/>
      <c r="G69" s="31"/>
      <c r="H69" s="4">
        <f>D69-K69</f>
        <v>0</v>
      </c>
      <c r="I69" s="39"/>
      <c r="J69" s="31"/>
      <c r="K69" s="5">
        <f>D69</f>
        <v>7</v>
      </c>
      <c r="L69" s="39"/>
      <c r="M69" s="32">
        <f>H69+K69</f>
        <v>7</v>
      </c>
      <c r="O69" s="33" t="s">
        <v>20</v>
      </c>
      <c r="P69" s="34"/>
      <c r="Q69" s="34"/>
      <c r="R69" s="34"/>
      <c r="S69" s="40">
        <v>7</v>
      </c>
      <c r="T69" s="34"/>
      <c r="U69" s="34"/>
      <c r="V69" s="34"/>
      <c r="W69" s="34"/>
      <c r="X69" s="3">
        <v>10</v>
      </c>
      <c r="Y69" s="37">
        <f>IF(S83&lt;0,-S83*S69,0)</f>
        <v>0</v>
      </c>
      <c r="Z69" s="37">
        <f t="shared" si="14"/>
      </c>
      <c r="AA69" s="37">
        <f t="shared" si="15"/>
        <v>10</v>
      </c>
      <c r="AB69" s="14"/>
      <c r="AC69" s="11"/>
    </row>
    <row r="70" spans="1:29" ht="12.75">
      <c r="A70" s="11"/>
      <c r="B70" s="14"/>
      <c r="C70" s="28" t="s">
        <v>21</v>
      </c>
      <c r="D70" s="38">
        <v>9</v>
      </c>
      <c r="E70" s="39"/>
      <c r="F70" s="31"/>
      <c r="G70" s="6">
        <f>D70</f>
        <v>9</v>
      </c>
      <c r="H70" s="33"/>
      <c r="I70" s="1">
        <f>D70-G70</f>
        <v>0</v>
      </c>
      <c r="J70" s="39"/>
      <c r="K70" s="30"/>
      <c r="L70" s="30"/>
      <c r="M70" s="32">
        <f>G70+I70</f>
        <v>9</v>
      </c>
      <c r="O70" s="33" t="s">
        <v>22</v>
      </c>
      <c r="P70" s="34"/>
      <c r="Q70" s="34"/>
      <c r="R70" s="41">
        <v>13</v>
      </c>
      <c r="S70" s="34"/>
      <c r="T70" s="34"/>
      <c r="U70" s="34"/>
      <c r="V70" s="34"/>
      <c r="W70" s="34"/>
      <c r="X70" s="3">
        <v>5</v>
      </c>
      <c r="Y70" s="37">
        <f>IF(R83&lt;0,-R83*R70,0)</f>
        <v>312</v>
      </c>
      <c r="Z70" s="37">
        <f t="shared" si="14"/>
        <v>-307</v>
      </c>
      <c r="AA70" s="37">
        <f t="shared" si="15"/>
      </c>
      <c r="AB70" s="14"/>
      <c r="AC70" s="11"/>
    </row>
    <row r="71" spans="1:29" ht="12.75">
      <c r="A71" s="11"/>
      <c r="B71" s="14"/>
      <c r="C71" s="28" t="s">
        <v>23</v>
      </c>
      <c r="D71" s="38">
        <v>15</v>
      </c>
      <c r="E71" s="39"/>
      <c r="F71" s="31"/>
      <c r="G71" s="6">
        <f>D71</f>
        <v>15</v>
      </c>
      <c r="H71" s="4">
        <f>D71-G71</f>
        <v>0</v>
      </c>
      <c r="I71" s="39"/>
      <c r="J71" s="30"/>
      <c r="K71" s="30"/>
      <c r="L71" s="30"/>
      <c r="M71" s="32">
        <f>G71+H71</f>
        <v>15</v>
      </c>
      <c r="O71" s="33" t="s">
        <v>24</v>
      </c>
      <c r="P71" s="34"/>
      <c r="Q71" s="35">
        <v>10</v>
      </c>
      <c r="R71" s="34"/>
      <c r="S71" s="34"/>
      <c r="T71" s="42">
        <v>10</v>
      </c>
      <c r="U71" s="34"/>
      <c r="V71" s="34"/>
      <c r="W71" s="34"/>
      <c r="X71" s="3">
        <v>5</v>
      </c>
      <c r="Y71" s="37">
        <f>IF(Q83&lt;0,-Q83*Q71,0)+IF(T83&lt;0,-T83*T71,0)</f>
        <v>0</v>
      </c>
      <c r="Z71" s="37">
        <f t="shared" si="14"/>
      </c>
      <c r="AA71" s="37">
        <f t="shared" si="15"/>
        <v>5</v>
      </c>
      <c r="AB71" s="14"/>
      <c r="AC71" s="11"/>
    </row>
    <row r="72" spans="1:29" ht="12.75">
      <c r="A72" s="11"/>
      <c r="B72" s="14"/>
      <c r="C72" s="28" t="s">
        <v>25</v>
      </c>
      <c r="D72" s="38">
        <v>8</v>
      </c>
      <c r="E72" s="39"/>
      <c r="F72" s="30"/>
      <c r="G72" s="31"/>
      <c r="H72" s="4">
        <f>D72-L72</f>
        <v>0</v>
      </c>
      <c r="I72" s="30"/>
      <c r="J72" s="30"/>
      <c r="K72" s="30"/>
      <c r="L72" s="2">
        <f>D72</f>
        <v>8</v>
      </c>
      <c r="M72" s="32">
        <f>H72+L72</f>
        <v>8</v>
      </c>
      <c r="O72" s="33" t="s">
        <v>26</v>
      </c>
      <c r="P72" s="34"/>
      <c r="Q72" s="34"/>
      <c r="R72" s="34"/>
      <c r="S72" s="34"/>
      <c r="T72" s="34"/>
      <c r="U72" s="43">
        <v>7</v>
      </c>
      <c r="V72" s="34"/>
      <c r="W72" s="34"/>
      <c r="X72" s="3">
        <v>0</v>
      </c>
      <c r="Y72" s="37">
        <f>IF(U83&lt;0,-U83*U72,0)</f>
        <v>98</v>
      </c>
      <c r="Z72" s="37">
        <f t="shared" si="14"/>
        <v>-98</v>
      </c>
      <c r="AA72" s="37">
        <f t="shared" si="15"/>
      </c>
      <c r="AB72" s="14"/>
      <c r="AC72" s="11"/>
    </row>
    <row r="73" spans="1:29" ht="12.75">
      <c r="A73" s="11"/>
      <c r="B73" s="14"/>
      <c r="C73" s="28" t="s">
        <v>39</v>
      </c>
      <c r="D73" s="29">
        <v>6</v>
      </c>
      <c r="E73" s="8">
        <f>D73-J73</f>
        <v>0</v>
      </c>
      <c r="F73" s="30"/>
      <c r="G73" s="30"/>
      <c r="H73" s="30"/>
      <c r="I73" s="30"/>
      <c r="J73" s="7">
        <f>D73</f>
        <v>6</v>
      </c>
      <c r="K73" s="30"/>
      <c r="L73" s="30"/>
      <c r="M73" s="32">
        <f>E73+J73</f>
        <v>6</v>
      </c>
      <c r="O73" s="33" t="s">
        <v>28</v>
      </c>
      <c r="P73" s="34"/>
      <c r="Q73" s="34"/>
      <c r="R73" s="34"/>
      <c r="S73" s="34"/>
      <c r="T73" s="34"/>
      <c r="U73" s="34"/>
      <c r="V73" s="44">
        <v>5</v>
      </c>
      <c r="W73" s="34"/>
      <c r="X73" s="3">
        <v>4</v>
      </c>
      <c r="Y73" s="37">
        <f>IF(V83&lt;0,-V83*V73,0)</f>
        <v>35</v>
      </c>
      <c r="Z73" s="37">
        <f t="shared" si="14"/>
        <v>-31</v>
      </c>
      <c r="AA73" s="37">
        <f t="shared" si="15"/>
      </c>
      <c r="AB73" s="14"/>
      <c r="AC73" s="11"/>
    </row>
    <row r="74" spans="1:29" ht="12.75">
      <c r="A74" s="11"/>
      <c r="B74" s="14"/>
      <c r="C74" s="28" t="s">
        <v>27</v>
      </c>
      <c r="D74" s="38">
        <v>9</v>
      </c>
      <c r="E74" s="8">
        <f>D74</f>
        <v>9</v>
      </c>
      <c r="F74" s="9">
        <f>D74-E74</f>
        <v>0</v>
      </c>
      <c r="G74" s="39"/>
      <c r="H74" s="30"/>
      <c r="I74" s="30"/>
      <c r="J74" s="30"/>
      <c r="K74" s="30"/>
      <c r="L74" s="30"/>
      <c r="M74" s="32">
        <f>E74+F74</f>
        <v>9</v>
      </c>
      <c r="O74" s="33" t="s">
        <v>29</v>
      </c>
      <c r="P74" s="34"/>
      <c r="Q74" s="34"/>
      <c r="R74" s="34"/>
      <c r="S74" s="34"/>
      <c r="T74" s="34"/>
      <c r="U74" s="34"/>
      <c r="V74" s="34"/>
      <c r="W74" s="36">
        <v>7</v>
      </c>
      <c r="X74" s="3">
        <v>10</v>
      </c>
      <c r="Y74" s="37">
        <f>IF(W83&lt;0,-W83*W74,0)</f>
        <v>77</v>
      </c>
      <c r="Z74" s="37">
        <f t="shared" si="14"/>
        <v>-67</v>
      </c>
      <c r="AA74" s="37">
        <f t="shared" si="15"/>
      </c>
      <c r="AB74" s="14"/>
      <c r="AC74" s="11"/>
    </row>
    <row r="75" spans="1:29" ht="12.75">
      <c r="A75" s="11"/>
      <c r="B75" s="14"/>
      <c r="C75" s="28" t="s">
        <v>38</v>
      </c>
      <c r="D75" s="29">
        <v>8</v>
      </c>
      <c r="E75" s="30"/>
      <c r="F75" s="9">
        <f>D75-J75</f>
        <v>0</v>
      </c>
      <c r="G75" s="39"/>
      <c r="H75" s="30"/>
      <c r="I75" s="31"/>
      <c r="J75" s="7">
        <f>D75</f>
        <v>8</v>
      </c>
      <c r="K75" s="30"/>
      <c r="L75" s="30"/>
      <c r="M75" s="45">
        <f>F75+J75</f>
        <v>8</v>
      </c>
      <c r="O75" s="33" t="s">
        <v>30</v>
      </c>
      <c r="P75" s="46">
        <v>5</v>
      </c>
      <c r="Q75" s="34"/>
      <c r="R75" s="34"/>
      <c r="S75" s="40">
        <v>6</v>
      </c>
      <c r="T75" s="34"/>
      <c r="U75" s="34"/>
      <c r="V75" s="34"/>
      <c r="W75" s="34"/>
      <c r="X75" s="3">
        <v>0</v>
      </c>
      <c r="Y75" s="37">
        <f>IF(P83&lt;0,-P83*P75,0)+IF(S83&lt;0,-S83*S75,0)</f>
        <v>45</v>
      </c>
      <c r="Z75" s="37">
        <f t="shared" si="14"/>
        <v>-45</v>
      </c>
      <c r="AA75" s="37">
        <f t="shared" si="15"/>
      </c>
      <c r="AB75" s="14"/>
      <c r="AC75" s="11"/>
    </row>
    <row r="76" spans="1:29" ht="12.75">
      <c r="A76" s="11"/>
      <c r="B76" s="14"/>
      <c r="C76" s="14"/>
      <c r="D76" s="38">
        <f aca="true" t="shared" si="16" ref="D76:M76">SUM(D68:D75)</f>
        <v>65</v>
      </c>
      <c r="E76" s="46">
        <f t="shared" si="16"/>
        <v>9</v>
      </c>
      <c r="F76" s="35">
        <f t="shared" si="16"/>
        <v>0</v>
      </c>
      <c r="G76" s="41">
        <f t="shared" si="16"/>
        <v>24</v>
      </c>
      <c r="H76" s="40">
        <f t="shared" si="16"/>
        <v>0</v>
      </c>
      <c r="I76" s="42">
        <f t="shared" si="16"/>
        <v>0</v>
      </c>
      <c r="J76" s="43">
        <f t="shared" si="16"/>
        <v>14</v>
      </c>
      <c r="K76" s="44">
        <f t="shared" si="16"/>
        <v>7</v>
      </c>
      <c r="L76" s="36">
        <f t="shared" si="16"/>
        <v>11</v>
      </c>
      <c r="M76" s="32">
        <f t="shared" si="16"/>
        <v>65</v>
      </c>
      <c r="O76" s="33" t="s">
        <v>31</v>
      </c>
      <c r="P76" s="34"/>
      <c r="Q76" s="34"/>
      <c r="R76" s="41">
        <v>6</v>
      </c>
      <c r="S76" s="34"/>
      <c r="T76" s="34"/>
      <c r="U76" s="34"/>
      <c r="V76" s="34"/>
      <c r="W76" s="34"/>
      <c r="X76" s="3">
        <v>0</v>
      </c>
      <c r="Y76" s="37">
        <f>IF(R83&lt;0,-R83*R76,0)</f>
        <v>144</v>
      </c>
      <c r="Z76" s="37">
        <f t="shared" si="14"/>
        <v>-144</v>
      </c>
      <c r="AA76" s="37">
        <f t="shared" si="15"/>
      </c>
      <c r="AB76" s="14"/>
      <c r="AC76" s="11"/>
    </row>
    <row r="77" spans="1:29" ht="12.75">
      <c r="A77" s="11"/>
      <c r="B77" s="14"/>
      <c r="C77" s="52" t="s">
        <v>43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O77" s="33" t="s">
        <v>32</v>
      </c>
      <c r="P77" s="34"/>
      <c r="Q77" s="34"/>
      <c r="R77" s="34"/>
      <c r="S77" s="34"/>
      <c r="T77" s="42">
        <v>9</v>
      </c>
      <c r="U77" s="34"/>
      <c r="V77" s="34"/>
      <c r="W77" s="34"/>
      <c r="X77" s="3">
        <v>0</v>
      </c>
      <c r="Y77" s="37">
        <f>IF(T83&lt;0,-T83*T77,0)</f>
        <v>0</v>
      </c>
      <c r="Z77" s="37">
        <f t="shared" si="14"/>
      </c>
      <c r="AA77" s="37">
        <f t="shared" si="15"/>
        <v>0</v>
      </c>
      <c r="AB77" s="14"/>
      <c r="AC77" s="11"/>
    </row>
    <row r="78" spans="1:29" ht="12.75">
      <c r="A78" s="11"/>
      <c r="B78" s="14"/>
      <c r="C78" s="53" t="s">
        <v>44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33" t="s">
        <v>33</v>
      </c>
      <c r="P78" s="34"/>
      <c r="Q78" s="34"/>
      <c r="R78" s="34"/>
      <c r="S78" s="34"/>
      <c r="T78" s="34"/>
      <c r="U78" s="43">
        <v>4</v>
      </c>
      <c r="V78" s="34"/>
      <c r="W78" s="34"/>
      <c r="X78" s="3">
        <v>10</v>
      </c>
      <c r="Y78" s="37">
        <f>IF(P83&lt;0,-P83*P78,0)+IF(U83&lt;0,-U83*U78,0)</f>
        <v>56</v>
      </c>
      <c r="Z78" s="37">
        <f t="shared" si="14"/>
        <v>-46</v>
      </c>
      <c r="AA78" s="37">
        <f t="shared" si="15"/>
      </c>
      <c r="AB78" s="14"/>
      <c r="AC78" s="11"/>
    </row>
    <row r="79" spans="1:29" ht="12.75">
      <c r="A79" s="11"/>
      <c r="B79" s="14"/>
      <c r="C79" s="54" t="s">
        <v>45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33" t="s">
        <v>2</v>
      </c>
      <c r="P79" s="46">
        <v>8</v>
      </c>
      <c r="Q79" s="34"/>
      <c r="R79" s="34"/>
      <c r="S79" s="34"/>
      <c r="T79" s="34"/>
      <c r="U79" s="34"/>
      <c r="V79" s="34"/>
      <c r="W79" s="34"/>
      <c r="X79" s="3">
        <v>5</v>
      </c>
      <c r="Y79" s="37">
        <f>IF(P83&lt;0,-P83*P79,0)</f>
        <v>72</v>
      </c>
      <c r="Z79" s="37">
        <f t="shared" si="14"/>
        <v>-67</v>
      </c>
      <c r="AA79" s="37">
        <f t="shared" si="15"/>
      </c>
      <c r="AB79" s="14"/>
      <c r="AC79" s="11"/>
    </row>
    <row r="80" spans="1:29" ht="12.75">
      <c r="A80" s="11"/>
      <c r="B80" s="14"/>
      <c r="C80" s="53" t="s">
        <v>46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33" t="s">
        <v>34</v>
      </c>
      <c r="P80" s="34"/>
      <c r="Q80" s="34"/>
      <c r="R80" s="34"/>
      <c r="S80" s="34"/>
      <c r="T80" s="34"/>
      <c r="U80" s="34"/>
      <c r="V80" s="44">
        <v>5</v>
      </c>
      <c r="W80" s="34"/>
      <c r="X80" s="10">
        <v>100</v>
      </c>
      <c r="Y80" s="37">
        <f>IF(V83&lt;0,-V83*V80,0)</f>
        <v>35</v>
      </c>
      <c r="Z80" s="37">
        <f t="shared" si="14"/>
      </c>
      <c r="AA80" s="37">
        <f t="shared" si="15"/>
        <v>65</v>
      </c>
      <c r="AB80" s="14"/>
      <c r="AC80" s="11"/>
    </row>
    <row r="81" spans="1:29" ht="12.75">
      <c r="A81" s="11"/>
      <c r="B81" s="14"/>
      <c r="C81" s="47" t="s">
        <v>47</v>
      </c>
      <c r="O81" s="48" t="s">
        <v>35</v>
      </c>
      <c r="P81" s="49">
        <f>IF(OR(X79=0,X75=0),0,MIN(ROUNDDOWN(X75/P75,0),ROUNDDOWN(X79/P79,0)))</f>
        <v>0</v>
      </c>
      <c r="Q81" s="49">
        <f>IF(OR(X68=0,X71=0),0,MIN(ROUNDDOWN(X71/Q71,0),ROUNDDOWN(X68/Q68,0)))</f>
        <v>0</v>
      </c>
      <c r="R81" s="49">
        <f>IF(OR(X70=0,X76=0),0,MIN(ROUNDDOWN(X76/R76,0),ROUNDDOWN(X70/R70,0)))</f>
        <v>0</v>
      </c>
      <c r="S81" s="49">
        <f>IF(OR(X69=0,X75=0),0,MIN(ROUNDDOWN(X75/S75,0),ROUNDDOWN(X69/S69,0)))</f>
        <v>0</v>
      </c>
      <c r="T81" s="49">
        <f>IF(OR(X71=0,X77=0),0,MIN(ROUNDDOWN(X77/T77,0),ROUNDDOWN(X71/T71,0)))</f>
        <v>0</v>
      </c>
      <c r="U81" s="49">
        <f>IF(OR(X72=0,X78=0),0,MIN(ROUNDDOWN(X78/U78,0),ROUNDDOWN(X72/U72,0)))</f>
        <v>0</v>
      </c>
      <c r="V81" s="49">
        <f>IF(OR(X73=0,X80=0),0,MIN(ROUNDDOWN(X80/V80,0),ROUNDDOWN(X73/V73,0)))</f>
        <v>0</v>
      </c>
      <c r="W81" s="49">
        <f>IF(OR(X68=0,X74=0),0,MIN(ROUNDDOWN(X74/W74,0),ROUNDDOWN(X68/W68,0)))</f>
        <v>1</v>
      </c>
      <c r="AB81" s="14"/>
      <c r="AC81" s="11"/>
    </row>
    <row r="82" spans="1:29" ht="12.75">
      <c r="A82" s="11"/>
      <c r="B82" s="14"/>
      <c r="O82" s="50" t="s">
        <v>1</v>
      </c>
      <c r="P82" s="8"/>
      <c r="Q82" s="9"/>
      <c r="R82" s="6"/>
      <c r="S82" s="4"/>
      <c r="T82" s="1"/>
      <c r="U82" s="7"/>
      <c r="V82" s="5"/>
      <c r="W82" s="2"/>
      <c r="AB82" s="14"/>
      <c r="AC82" s="11"/>
    </row>
    <row r="83" spans="1:29" ht="12.75">
      <c r="A83" s="11"/>
      <c r="B83" s="14"/>
      <c r="O83" s="32" t="s">
        <v>36</v>
      </c>
      <c r="P83" s="32">
        <f aca="true" t="shared" si="17" ref="P83:W83">P82-E76</f>
        <v>-9</v>
      </c>
      <c r="Q83" s="32">
        <f t="shared" si="17"/>
        <v>0</v>
      </c>
      <c r="R83" s="32">
        <f t="shared" si="17"/>
        <v>-24</v>
      </c>
      <c r="S83" s="32">
        <f t="shared" si="17"/>
        <v>0</v>
      </c>
      <c r="T83" s="32">
        <f t="shared" si="17"/>
        <v>0</v>
      </c>
      <c r="U83" s="32">
        <f t="shared" si="17"/>
        <v>-14</v>
      </c>
      <c r="V83" s="32">
        <f t="shared" si="17"/>
        <v>-7</v>
      </c>
      <c r="W83" s="32">
        <f t="shared" si="17"/>
        <v>-11</v>
      </c>
      <c r="AB83" s="14"/>
      <c r="AC83" s="11"/>
    </row>
    <row r="84" spans="1:29" ht="8.25" customHeight="1">
      <c r="A84" s="11"/>
      <c r="B84" s="14"/>
      <c r="C84" s="14"/>
      <c r="AB84" s="14"/>
      <c r="AC84" s="11"/>
    </row>
    <row r="85" spans="1:29" ht="8.25" customHeight="1">
      <c r="A85" s="11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  <c r="AC85" s="11"/>
    </row>
    <row r="86" spans="1:29" ht="8.25" customHeight="1">
      <c r="A86" s="11"/>
      <c r="B86" s="14"/>
      <c r="C86" s="14"/>
      <c r="AB86" s="14"/>
      <c r="AC86" s="11"/>
    </row>
    <row r="87" spans="1:29" ht="17.25">
      <c r="A87" s="11"/>
      <c r="C87" s="55" t="s">
        <v>49</v>
      </c>
      <c r="D87" s="55"/>
      <c r="E87" s="56" t="s">
        <v>0</v>
      </c>
      <c r="F87" s="56"/>
      <c r="G87" s="56"/>
      <c r="H87" s="56"/>
      <c r="I87" s="56"/>
      <c r="J87" s="56"/>
      <c r="K87" s="56"/>
      <c r="L87" s="56"/>
      <c r="M87" s="56"/>
      <c r="O87" s="51" t="s">
        <v>3</v>
      </c>
      <c r="P87" s="51"/>
      <c r="Q87" s="51"/>
      <c r="R87" s="51"/>
      <c r="S87" s="51"/>
      <c r="T87" s="51"/>
      <c r="U87" s="51"/>
      <c r="V87" s="51"/>
      <c r="W87" s="51"/>
      <c r="X87" s="51"/>
      <c r="AC87" s="11"/>
    </row>
    <row r="88" spans="1:29" ht="93.75" customHeight="1">
      <c r="A88" s="11"/>
      <c r="B88" s="14"/>
      <c r="C88" s="15" t="s">
        <v>4</v>
      </c>
      <c r="D88" s="16" t="s">
        <v>5</v>
      </c>
      <c r="E88" s="17" t="s">
        <v>40</v>
      </c>
      <c r="F88" s="18" t="s">
        <v>6</v>
      </c>
      <c r="G88" s="19" t="s">
        <v>7</v>
      </c>
      <c r="H88" s="20" t="s">
        <v>8</v>
      </c>
      <c r="I88" s="21" t="s">
        <v>9</v>
      </c>
      <c r="J88" s="22" t="s">
        <v>10</v>
      </c>
      <c r="K88" s="23" t="s">
        <v>11</v>
      </c>
      <c r="L88" s="24" t="s">
        <v>12</v>
      </c>
      <c r="M88" s="25" t="s">
        <v>13</v>
      </c>
      <c r="O88" s="26"/>
      <c r="P88" s="17" t="s">
        <v>40</v>
      </c>
      <c r="Q88" s="18" t="s">
        <v>6</v>
      </c>
      <c r="R88" s="19" t="s">
        <v>7</v>
      </c>
      <c r="S88" s="20" t="s">
        <v>8</v>
      </c>
      <c r="T88" s="21" t="s">
        <v>9</v>
      </c>
      <c r="U88" s="22" t="s">
        <v>10</v>
      </c>
      <c r="V88" s="23" t="s">
        <v>11</v>
      </c>
      <c r="W88" s="24" t="s">
        <v>12</v>
      </c>
      <c r="X88" s="27" t="s">
        <v>14</v>
      </c>
      <c r="Y88" s="25" t="s">
        <v>15</v>
      </c>
      <c r="Z88" s="25" t="s">
        <v>16</v>
      </c>
      <c r="AA88" s="25" t="s">
        <v>17</v>
      </c>
      <c r="AB88" s="14"/>
      <c r="AC88" s="11"/>
    </row>
    <row r="89" spans="1:29" ht="12.75">
      <c r="A89" s="11"/>
      <c r="B89" s="14"/>
      <c r="C89" s="28" t="s">
        <v>37</v>
      </c>
      <c r="D89" s="29"/>
      <c r="E89" s="30"/>
      <c r="F89" s="30"/>
      <c r="G89" s="30"/>
      <c r="H89" s="30"/>
      <c r="I89" s="1">
        <f>D89-L89</f>
        <v>0</v>
      </c>
      <c r="J89" s="30"/>
      <c r="K89" s="31"/>
      <c r="L89" s="2">
        <f>D89</f>
        <v>0</v>
      </c>
      <c r="M89" s="32">
        <f>I89+L89</f>
        <v>0</v>
      </c>
      <c r="O89" s="33" t="s">
        <v>18</v>
      </c>
      <c r="P89" s="34"/>
      <c r="Q89" s="35">
        <v>5</v>
      </c>
      <c r="R89" s="34"/>
      <c r="S89" s="34"/>
      <c r="T89" s="34"/>
      <c r="U89" s="34"/>
      <c r="V89" s="34"/>
      <c r="W89" s="36">
        <v>6</v>
      </c>
      <c r="X89" s="3">
        <v>23</v>
      </c>
      <c r="Y89" s="37">
        <f>IF(Q104&lt;0,-Q104*Q89,0)+IF(W104&lt;0,-W104*W89,0)</f>
        <v>0</v>
      </c>
      <c r="Z89" s="37">
        <f aca="true" t="shared" si="18" ref="Z89:Z101">IF(X89-Y89&lt;0,X89-Y89,"")</f>
      </c>
      <c r="AA89" s="37">
        <f aca="true" t="shared" si="19" ref="AA89:AA101">IF(X89-Y89&gt;=0,X89-Y89,"")</f>
        <v>23</v>
      </c>
      <c r="AB89" s="14"/>
      <c r="AC89" s="11"/>
    </row>
    <row r="90" spans="1:29" ht="12.75">
      <c r="A90" s="11"/>
      <c r="B90" s="14"/>
      <c r="C90" s="28" t="s">
        <v>19</v>
      </c>
      <c r="D90" s="38"/>
      <c r="E90" s="39"/>
      <c r="F90" s="30"/>
      <c r="G90" s="31"/>
      <c r="H90" s="4">
        <f>D90-K90</f>
        <v>0</v>
      </c>
      <c r="I90" s="39"/>
      <c r="J90" s="31"/>
      <c r="K90" s="5">
        <f>D90</f>
        <v>0</v>
      </c>
      <c r="L90" s="39"/>
      <c r="M90" s="32">
        <f>H90+K90</f>
        <v>0</v>
      </c>
      <c r="O90" s="33" t="s">
        <v>20</v>
      </c>
      <c r="P90" s="34"/>
      <c r="Q90" s="34"/>
      <c r="R90" s="34"/>
      <c r="S90" s="40">
        <v>7</v>
      </c>
      <c r="T90" s="34"/>
      <c r="U90" s="34"/>
      <c r="V90" s="34"/>
      <c r="W90" s="34"/>
      <c r="X90" s="3">
        <v>10</v>
      </c>
      <c r="Y90" s="37">
        <f>IF(S104&lt;0,-S104*S90,0)</f>
        <v>0</v>
      </c>
      <c r="Z90" s="37">
        <f t="shared" si="18"/>
      </c>
      <c r="AA90" s="37">
        <f t="shared" si="19"/>
        <v>10</v>
      </c>
      <c r="AB90" s="14"/>
      <c r="AC90" s="11"/>
    </row>
    <row r="91" spans="1:29" ht="12.75">
      <c r="A91" s="11"/>
      <c r="B91" s="14"/>
      <c r="C91" s="28" t="s">
        <v>21</v>
      </c>
      <c r="D91" s="38"/>
      <c r="E91" s="39"/>
      <c r="F91" s="31"/>
      <c r="G91" s="6">
        <f>D91</f>
        <v>0</v>
      </c>
      <c r="H91" s="33"/>
      <c r="I91" s="1">
        <f>D91-G91</f>
        <v>0</v>
      </c>
      <c r="J91" s="39"/>
      <c r="K91" s="30"/>
      <c r="L91" s="30"/>
      <c r="M91" s="32">
        <f>G91+I91</f>
        <v>0</v>
      </c>
      <c r="O91" s="33" t="s">
        <v>22</v>
      </c>
      <c r="P91" s="34"/>
      <c r="Q91" s="34"/>
      <c r="R91" s="41">
        <v>13</v>
      </c>
      <c r="S91" s="34"/>
      <c r="T91" s="34"/>
      <c r="U91" s="34"/>
      <c r="V91" s="34"/>
      <c r="W91" s="34"/>
      <c r="X91" s="3">
        <v>5</v>
      </c>
      <c r="Y91" s="37">
        <f>IF(R104&lt;0,-R104*R91,0)</f>
        <v>0</v>
      </c>
      <c r="Z91" s="37">
        <f t="shared" si="18"/>
      </c>
      <c r="AA91" s="37">
        <f t="shared" si="19"/>
        <v>5</v>
      </c>
      <c r="AB91" s="14"/>
      <c r="AC91" s="11"/>
    </row>
    <row r="92" spans="1:29" ht="12.75">
      <c r="A92" s="11"/>
      <c r="B92" s="14"/>
      <c r="C92" s="28" t="s">
        <v>23</v>
      </c>
      <c r="D92" s="38"/>
      <c r="E92" s="39"/>
      <c r="F92" s="31"/>
      <c r="G92" s="6">
        <f>D92</f>
        <v>0</v>
      </c>
      <c r="H92" s="4">
        <f>D92-G92</f>
        <v>0</v>
      </c>
      <c r="I92" s="39"/>
      <c r="J92" s="30"/>
      <c r="K92" s="30"/>
      <c r="L92" s="30"/>
      <c r="M92" s="32">
        <f>G92+H92</f>
        <v>0</v>
      </c>
      <c r="O92" s="33" t="s">
        <v>24</v>
      </c>
      <c r="P92" s="34"/>
      <c r="Q92" s="35">
        <v>10</v>
      </c>
      <c r="R92" s="34"/>
      <c r="S92" s="34"/>
      <c r="T92" s="42">
        <v>10</v>
      </c>
      <c r="U92" s="34"/>
      <c r="V92" s="34"/>
      <c r="W92" s="34"/>
      <c r="X92" s="3">
        <v>5</v>
      </c>
      <c r="Y92" s="37">
        <f>IF(Q104&lt;0,-Q104*Q92,0)+IF(T104&lt;0,-T104*T92,0)</f>
        <v>0</v>
      </c>
      <c r="Z92" s="37">
        <f t="shared" si="18"/>
      </c>
      <c r="AA92" s="37">
        <f t="shared" si="19"/>
        <v>5</v>
      </c>
      <c r="AB92" s="14"/>
      <c r="AC92" s="11"/>
    </row>
    <row r="93" spans="1:29" ht="12.75">
      <c r="A93" s="11"/>
      <c r="B93" s="14"/>
      <c r="C93" s="28" t="s">
        <v>25</v>
      </c>
      <c r="D93" s="38"/>
      <c r="E93" s="39"/>
      <c r="F93" s="30"/>
      <c r="G93" s="31"/>
      <c r="H93" s="4">
        <f>D93-L93</f>
        <v>0</v>
      </c>
      <c r="I93" s="30"/>
      <c r="J93" s="30"/>
      <c r="K93" s="30"/>
      <c r="L93" s="2">
        <f>D93</f>
        <v>0</v>
      </c>
      <c r="M93" s="32">
        <f>H93+L93</f>
        <v>0</v>
      </c>
      <c r="O93" s="33" t="s">
        <v>26</v>
      </c>
      <c r="P93" s="34"/>
      <c r="Q93" s="34"/>
      <c r="R93" s="34"/>
      <c r="S93" s="34"/>
      <c r="T93" s="34"/>
      <c r="U93" s="43">
        <v>7</v>
      </c>
      <c r="V93" s="34"/>
      <c r="W93" s="34"/>
      <c r="X93" s="3">
        <v>0</v>
      </c>
      <c r="Y93" s="37">
        <f>IF(U104&lt;0,-U104*U93,0)</f>
        <v>0</v>
      </c>
      <c r="Z93" s="37">
        <f t="shared" si="18"/>
      </c>
      <c r="AA93" s="37">
        <f t="shared" si="19"/>
        <v>0</v>
      </c>
      <c r="AB93" s="14"/>
      <c r="AC93" s="11"/>
    </row>
    <row r="94" spans="1:29" ht="12.75">
      <c r="A94" s="11"/>
      <c r="B94" s="14"/>
      <c r="C94" s="28" t="s">
        <v>39</v>
      </c>
      <c r="D94" s="29"/>
      <c r="E94" s="8">
        <f>D94-J94</f>
        <v>0</v>
      </c>
      <c r="F94" s="30"/>
      <c r="G94" s="30"/>
      <c r="H94" s="30"/>
      <c r="I94" s="30"/>
      <c r="J94" s="7">
        <f>D94</f>
        <v>0</v>
      </c>
      <c r="K94" s="30"/>
      <c r="L94" s="30"/>
      <c r="M94" s="32">
        <f>E94+J94</f>
        <v>0</v>
      </c>
      <c r="O94" s="33" t="s">
        <v>28</v>
      </c>
      <c r="P94" s="34"/>
      <c r="Q94" s="34"/>
      <c r="R94" s="34"/>
      <c r="S94" s="34"/>
      <c r="T94" s="34"/>
      <c r="U94" s="34"/>
      <c r="V94" s="44">
        <v>5</v>
      </c>
      <c r="W94" s="34"/>
      <c r="X94" s="3">
        <v>4</v>
      </c>
      <c r="Y94" s="37">
        <f>IF(V104&lt;0,-V104*V94,0)</f>
        <v>0</v>
      </c>
      <c r="Z94" s="37">
        <f t="shared" si="18"/>
      </c>
      <c r="AA94" s="37">
        <f t="shared" si="19"/>
        <v>4</v>
      </c>
      <c r="AB94" s="14"/>
      <c r="AC94" s="11"/>
    </row>
    <row r="95" spans="1:29" ht="12.75">
      <c r="A95" s="11"/>
      <c r="B95" s="14"/>
      <c r="C95" s="28" t="s">
        <v>27</v>
      </c>
      <c r="D95" s="38"/>
      <c r="E95" s="8">
        <f>D95</f>
        <v>0</v>
      </c>
      <c r="F95" s="9">
        <f>D95-E95</f>
        <v>0</v>
      </c>
      <c r="G95" s="39"/>
      <c r="H95" s="30"/>
      <c r="I95" s="30"/>
      <c r="J95" s="30"/>
      <c r="K95" s="30"/>
      <c r="L95" s="30"/>
      <c r="M95" s="32">
        <f>E95+F95</f>
        <v>0</v>
      </c>
      <c r="O95" s="33" t="s">
        <v>29</v>
      </c>
      <c r="P95" s="34"/>
      <c r="Q95" s="34"/>
      <c r="R95" s="34"/>
      <c r="S95" s="34"/>
      <c r="T95" s="34"/>
      <c r="U95" s="34"/>
      <c r="V95" s="34"/>
      <c r="W95" s="36">
        <v>7</v>
      </c>
      <c r="X95" s="3">
        <v>10</v>
      </c>
      <c r="Y95" s="37">
        <f>IF(W104&lt;0,-W104*W95,0)</f>
        <v>0</v>
      </c>
      <c r="Z95" s="37">
        <f t="shared" si="18"/>
      </c>
      <c r="AA95" s="37">
        <f t="shared" si="19"/>
        <v>10</v>
      </c>
      <c r="AB95" s="14"/>
      <c r="AC95" s="11"/>
    </row>
    <row r="96" spans="1:29" ht="12.75">
      <c r="A96" s="11"/>
      <c r="B96" s="14"/>
      <c r="C96" s="28" t="s">
        <v>38</v>
      </c>
      <c r="D96" s="29"/>
      <c r="E96" s="30"/>
      <c r="F96" s="9">
        <f>D96-J96</f>
        <v>0</v>
      </c>
      <c r="G96" s="39"/>
      <c r="H96" s="30"/>
      <c r="I96" s="31"/>
      <c r="J96" s="7">
        <f>D96</f>
        <v>0</v>
      </c>
      <c r="K96" s="30"/>
      <c r="L96" s="30"/>
      <c r="M96" s="45">
        <f>F96+J96</f>
        <v>0</v>
      </c>
      <c r="O96" s="33" t="s">
        <v>30</v>
      </c>
      <c r="P96" s="46">
        <v>5</v>
      </c>
      <c r="Q96" s="34"/>
      <c r="R96" s="34"/>
      <c r="S96" s="40">
        <v>6</v>
      </c>
      <c r="T96" s="34"/>
      <c r="U96" s="34"/>
      <c r="V96" s="34"/>
      <c r="W96" s="34"/>
      <c r="X96" s="3">
        <v>0</v>
      </c>
      <c r="Y96" s="37">
        <f>IF(P104&lt;0,-P104*P96,0)+IF(S104&lt;0,-S104*S96,0)</f>
        <v>0</v>
      </c>
      <c r="Z96" s="37">
        <f t="shared" si="18"/>
      </c>
      <c r="AA96" s="37">
        <f t="shared" si="19"/>
        <v>0</v>
      </c>
      <c r="AB96" s="14"/>
      <c r="AC96" s="11"/>
    </row>
    <row r="97" spans="1:29" ht="12.75">
      <c r="A97" s="11"/>
      <c r="B97" s="14"/>
      <c r="C97" s="14"/>
      <c r="D97" s="38">
        <f aca="true" t="shared" si="20" ref="D97:M97">SUM(D89:D96)</f>
        <v>0</v>
      </c>
      <c r="E97" s="46">
        <f t="shared" si="20"/>
        <v>0</v>
      </c>
      <c r="F97" s="35">
        <f t="shared" si="20"/>
        <v>0</v>
      </c>
      <c r="G97" s="41">
        <f t="shared" si="20"/>
        <v>0</v>
      </c>
      <c r="H97" s="40">
        <f t="shared" si="20"/>
        <v>0</v>
      </c>
      <c r="I97" s="42">
        <f t="shared" si="20"/>
        <v>0</v>
      </c>
      <c r="J97" s="43">
        <f t="shared" si="20"/>
        <v>0</v>
      </c>
      <c r="K97" s="44">
        <f t="shared" si="20"/>
        <v>0</v>
      </c>
      <c r="L97" s="36">
        <f t="shared" si="20"/>
        <v>0</v>
      </c>
      <c r="M97" s="32">
        <f t="shared" si="20"/>
        <v>0</v>
      </c>
      <c r="O97" s="33" t="s">
        <v>31</v>
      </c>
      <c r="P97" s="34"/>
      <c r="Q97" s="34"/>
      <c r="R97" s="41">
        <v>6</v>
      </c>
      <c r="S97" s="34"/>
      <c r="T97" s="34"/>
      <c r="U97" s="34"/>
      <c r="V97" s="34"/>
      <c r="W97" s="34"/>
      <c r="X97" s="3">
        <v>0</v>
      </c>
      <c r="Y97" s="37">
        <f>IF(R104&lt;0,-R104*R97,0)</f>
        <v>0</v>
      </c>
      <c r="Z97" s="37">
        <f t="shared" si="18"/>
      </c>
      <c r="AA97" s="37">
        <f t="shared" si="19"/>
        <v>0</v>
      </c>
      <c r="AB97" s="14"/>
      <c r="AC97" s="11"/>
    </row>
    <row r="98" spans="1:29" ht="12.75">
      <c r="A98" s="11"/>
      <c r="B98" s="14"/>
      <c r="C98" s="52" t="s">
        <v>43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O98" s="33" t="s">
        <v>32</v>
      </c>
      <c r="P98" s="34"/>
      <c r="Q98" s="34"/>
      <c r="R98" s="34"/>
      <c r="S98" s="34"/>
      <c r="T98" s="42">
        <v>9</v>
      </c>
      <c r="U98" s="34"/>
      <c r="V98" s="34"/>
      <c r="W98" s="34"/>
      <c r="X98" s="3">
        <v>0</v>
      </c>
      <c r="Y98" s="37">
        <f>IF(T104&lt;0,-T104*T98,0)</f>
        <v>0</v>
      </c>
      <c r="Z98" s="37">
        <f t="shared" si="18"/>
      </c>
      <c r="AA98" s="37">
        <f t="shared" si="19"/>
        <v>0</v>
      </c>
      <c r="AB98" s="14"/>
      <c r="AC98" s="11"/>
    </row>
    <row r="99" spans="1:29" ht="12.75">
      <c r="A99" s="11"/>
      <c r="B99" s="14"/>
      <c r="C99" s="53" t="s">
        <v>44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33" t="s">
        <v>33</v>
      </c>
      <c r="P99" s="34"/>
      <c r="Q99" s="34"/>
      <c r="R99" s="34"/>
      <c r="S99" s="34"/>
      <c r="T99" s="34"/>
      <c r="U99" s="43">
        <v>4</v>
      </c>
      <c r="V99" s="34"/>
      <c r="W99" s="34"/>
      <c r="X99" s="3">
        <v>10</v>
      </c>
      <c r="Y99" s="37">
        <f>IF(P104&lt;0,-P104*P99,0)+IF(U104&lt;0,-U104*U99,0)</f>
        <v>0</v>
      </c>
      <c r="Z99" s="37">
        <f t="shared" si="18"/>
      </c>
      <c r="AA99" s="37">
        <f t="shared" si="19"/>
        <v>10</v>
      </c>
      <c r="AB99" s="14"/>
      <c r="AC99" s="11"/>
    </row>
    <row r="100" spans="1:29" ht="12.75">
      <c r="A100" s="11"/>
      <c r="B100" s="14"/>
      <c r="C100" s="54" t="s">
        <v>45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33" t="s">
        <v>2</v>
      </c>
      <c r="P100" s="46">
        <v>8</v>
      </c>
      <c r="Q100" s="34"/>
      <c r="R100" s="34"/>
      <c r="S100" s="34"/>
      <c r="T100" s="34"/>
      <c r="U100" s="34"/>
      <c r="V100" s="34"/>
      <c r="W100" s="34"/>
      <c r="X100" s="3">
        <v>5</v>
      </c>
      <c r="Y100" s="37">
        <f>IF(P104&lt;0,-P104*P100,0)</f>
        <v>0</v>
      </c>
      <c r="Z100" s="37">
        <f t="shared" si="18"/>
      </c>
      <c r="AA100" s="37">
        <f t="shared" si="19"/>
        <v>5</v>
      </c>
      <c r="AB100" s="14"/>
      <c r="AC100" s="11"/>
    </row>
    <row r="101" spans="1:29" ht="12.75">
      <c r="A101" s="11"/>
      <c r="B101" s="14"/>
      <c r="C101" s="53" t="s">
        <v>46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33" t="s">
        <v>34</v>
      </c>
      <c r="P101" s="34"/>
      <c r="Q101" s="34"/>
      <c r="R101" s="34"/>
      <c r="S101" s="34"/>
      <c r="T101" s="34"/>
      <c r="U101" s="34"/>
      <c r="V101" s="44">
        <v>5</v>
      </c>
      <c r="W101" s="34"/>
      <c r="X101" s="10">
        <v>100</v>
      </c>
      <c r="Y101" s="37">
        <f>IF(V104&lt;0,-V104*V101,0)</f>
        <v>0</v>
      </c>
      <c r="Z101" s="37">
        <f t="shared" si="18"/>
      </c>
      <c r="AA101" s="37">
        <f t="shared" si="19"/>
        <v>100</v>
      </c>
      <c r="AB101" s="14"/>
      <c r="AC101" s="11"/>
    </row>
    <row r="102" spans="1:29" ht="12.75">
      <c r="A102" s="11"/>
      <c r="B102" s="14"/>
      <c r="C102" s="47" t="s">
        <v>47</v>
      </c>
      <c r="O102" s="48" t="s">
        <v>35</v>
      </c>
      <c r="P102" s="49">
        <f>IF(OR(X100=0,X96=0),0,MIN(ROUNDDOWN(X96/P96,0),ROUNDDOWN(X100/P100,0)))</f>
        <v>0</v>
      </c>
      <c r="Q102" s="49">
        <f>IF(OR(X89=0,X92=0),0,MIN(ROUNDDOWN(X92/Q92,0),ROUNDDOWN(X89/Q89,0)))</f>
        <v>0</v>
      </c>
      <c r="R102" s="49">
        <f>IF(OR(X91=0,X97=0),0,MIN(ROUNDDOWN(X97/R97,0),ROUNDDOWN(X91/R91,0)))</f>
        <v>0</v>
      </c>
      <c r="S102" s="49">
        <f>IF(OR(X90=0,X96=0),0,MIN(ROUNDDOWN(X96/S96,0),ROUNDDOWN(X90/S90,0)))</f>
        <v>0</v>
      </c>
      <c r="T102" s="49">
        <f>IF(OR(X92=0,X98=0),0,MIN(ROUNDDOWN(X98/T98,0),ROUNDDOWN(X92/T92,0)))</f>
        <v>0</v>
      </c>
      <c r="U102" s="49">
        <f>IF(OR(X93=0,X99=0),0,MIN(ROUNDDOWN(X99/U99,0),ROUNDDOWN(X93/U93,0)))</f>
        <v>0</v>
      </c>
      <c r="V102" s="49">
        <f>IF(OR(X94=0,X101=0),0,MIN(ROUNDDOWN(X101/V101,0),ROUNDDOWN(X94/V94,0)))</f>
        <v>0</v>
      </c>
      <c r="W102" s="49">
        <f>IF(OR(X89=0,X95=0),0,MIN(ROUNDDOWN(X95/W95,0),ROUNDDOWN(X89/W89,0)))</f>
        <v>1</v>
      </c>
      <c r="AB102" s="14"/>
      <c r="AC102" s="11"/>
    </row>
    <row r="103" spans="1:29" ht="12.75">
      <c r="A103" s="11"/>
      <c r="B103" s="14"/>
      <c r="O103" s="50" t="s">
        <v>1</v>
      </c>
      <c r="P103" s="8"/>
      <c r="Q103" s="9"/>
      <c r="R103" s="6"/>
      <c r="S103" s="4"/>
      <c r="T103" s="1"/>
      <c r="U103" s="7"/>
      <c r="V103" s="5"/>
      <c r="W103" s="2"/>
      <c r="AB103" s="14"/>
      <c r="AC103" s="11"/>
    </row>
    <row r="104" spans="1:29" ht="12.75">
      <c r="A104" s="11"/>
      <c r="B104" s="14"/>
      <c r="O104" s="32" t="s">
        <v>36</v>
      </c>
      <c r="P104" s="32">
        <f aca="true" t="shared" si="21" ref="P104:W104">P103-E97</f>
        <v>0</v>
      </c>
      <c r="Q104" s="32">
        <f t="shared" si="21"/>
        <v>0</v>
      </c>
      <c r="R104" s="32">
        <f t="shared" si="21"/>
        <v>0</v>
      </c>
      <c r="S104" s="32">
        <f t="shared" si="21"/>
        <v>0</v>
      </c>
      <c r="T104" s="32">
        <f t="shared" si="21"/>
        <v>0</v>
      </c>
      <c r="U104" s="32">
        <f t="shared" si="21"/>
        <v>0</v>
      </c>
      <c r="V104" s="32">
        <f t="shared" si="21"/>
        <v>0</v>
      </c>
      <c r="W104" s="32">
        <f t="shared" si="21"/>
        <v>0</v>
      </c>
      <c r="AB104" s="14"/>
      <c r="AC104" s="11"/>
    </row>
    <row r="105" spans="1:29" ht="8.25" customHeight="1">
      <c r="A105" s="11"/>
      <c r="B105" s="14"/>
      <c r="C105" s="14"/>
      <c r="AB105" s="14"/>
      <c r="AC105" s="11"/>
    </row>
    <row r="106" spans="1:29" ht="8.25" customHeight="1">
      <c r="A106" s="11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2"/>
      <c r="AC106" s="11"/>
    </row>
  </sheetData>
  <sheetProtection selectLockedCells="1" selectUnlockedCells="1"/>
  <mergeCells count="35">
    <mergeCell ref="E87:M87"/>
    <mergeCell ref="C87:D87"/>
    <mergeCell ref="C57:N57"/>
    <mergeCell ref="C56:M56"/>
    <mergeCell ref="O66:X66"/>
    <mergeCell ref="E66:M66"/>
    <mergeCell ref="C66:D66"/>
    <mergeCell ref="C58:N58"/>
    <mergeCell ref="C101:N101"/>
    <mergeCell ref="C100:N100"/>
    <mergeCell ref="C99:N99"/>
    <mergeCell ref="C98:M98"/>
    <mergeCell ref="O87:X87"/>
    <mergeCell ref="C59:N59"/>
    <mergeCell ref="C80:N80"/>
    <mergeCell ref="C79:N79"/>
    <mergeCell ref="C78:N78"/>
    <mergeCell ref="C77:M77"/>
    <mergeCell ref="O45:X45"/>
    <mergeCell ref="E45:M45"/>
    <mergeCell ref="C45:D45"/>
    <mergeCell ref="C35:M35"/>
    <mergeCell ref="C36:N36"/>
    <mergeCell ref="C37:N37"/>
    <mergeCell ref="C38:N38"/>
    <mergeCell ref="O3:X3"/>
    <mergeCell ref="C14:M14"/>
    <mergeCell ref="C15:N15"/>
    <mergeCell ref="O24:X24"/>
    <mergeCell ref="C16:N16"/>
    <mergeCell ref="C17:N17"/>
    <mergeCell ref="C24:D24"/>
    <mergeCell ref="E24:M24"/>
    <mergeCell ref="C3:D3"/>
    <mergeCell ref="E3:M3"/>
  </mergeCells>
  <printOptions/>
  <pageMargins left="0.7875" right="0.7875" top="1.025" bottom="1.025" header="0.7875" footer="0.787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OPPER Daniel</dc:creator>
  <cp:keywords/>
  <dc:description/>
  <cp:lastModifiedBy>OPPER Daniel</cp:lastModifiedBy>
  <cp:lastPrinted>2013-02-24T14:37:54Z</cp:lastPrinted>
  <dcterms:modified xsi:type="dcterms:W3CDTF">2016-06-14T18:39:35Z</dcterms:modified>
  <cp:category/>
  <cp:version/>
  <cp:contentType/>
  <cp:contentStatus/>
  <cp:revision>379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-962408613</vt:i4>
  </property>
  <property fmtid="{D5CDD505-2E9C-101B-9397-08002B2CF9AE}" pid="3" name="_AuthorEmail">
    <vt:lpwstr>daniel.opper@becm.fr</vt:lpwstr>
  </property>
  <property fmtid="{D5CDD505-2E9C-101B-9397-08002B2CF9AE}" pid="4" name="_AuthorEmailDisplayName">
    <vt:lpwstr>OPPER Daniel</vt:lpwstr>
  </property>
  <property fmtid="{D5CDD505-2E9C-101B-9397-08002B2CF9AE}" pid="5" name="_PreviousAdHocReviewCycleID">
    <vt:i4>-962408613</vt:i4>
  </property>
  <property fmtid="{D5CDD505-2E9C-101B-9397-08002B2CF9AE}" pid="6" name="_ReviewingToolsShownOnce">
    <vt:lpwstr/>
  </property>
</Properties>
</file>