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8505"/>
  </bookViews>
  <sheets>
    <sheet name="Euro 2016" sheetId="1" r:id="rId1"/>
  </sheets>
  <calcPr calcId="145621"/>
</workbook>
</file>

<file path=xl/calcChain.xml><?xml version="1.0" encoding="utf-8"?>
<calcChain xmlns="http://schemas.openxmlformats.org/spreadsheetml/2006/main">
  <c r="K4" i="1" l="1"/>
  <c r="J35" i="1" l="1"/>
  <c r="J36" i="1"/>
  <c r="J37" i="1"/>
  <c r="J34" i="1"/>
  <c r="J29" i="1"/>
  <c r="J30" i="1"/>
  <c r="J31" i="1"/>
  <c r="J28" i="1"/>
  <c r="J23" i="1"/>
  <c r="J24" i="1"/>
  <c r="J25" i="1"/>
  <c r="J22" i="1"/>
  <c r="J17" i="1"/>
  <c r="J18" i="1"/>
  <c r="J19" i="1"/>
  <c r="J16" i="1"/>
  <c r="J11" i="1"/>
  <c r="J12" i="1"/>
  <c r="J13" i="1"/>
  <c r="J10" i="1"/>
  <c r="J5" i="1"/>
  <c r="J6" i="1"/>
  <c r="J7" i="1"/>
  <c r="J4" i="1"/>
  <c r="M7" i="1"/>
  <c r="L7" i="1"/>
  <c r="K7" i="1"/>
  <c r="M6" i="1"/>
  <c r="L6" i="1"/>
  <c r="K6" i="1"/>
  <c r="M5" i="1"/>
  <c r="L5" i="1"/>
  <c r="K5" i="1"/>
  <c r="M4" i="1"/>
  <c r="L4" i="1"/>
  <c r="Q35" i="1" l="1"/>
  <c r="Q36" i="1"/>
  <c r="Q37" i="1"/>
  <c r="Q34" i="1"/>
  <c r="Q29" i="1"/>
  <c r="Q30" i="1"/>
  <c r="Q31" i="1"/>
  <c r="Q23" i="1"/>
  <c r="Q24" i="1"/>
  <c r="Q25" i="1"/>
  <c r="Q22" i="1"/>
  <c r="Q17" i="1"/>
  <c r="Q18" i="1"/>
  <c r="Q19" i="1"/>
  <c r="Q16" i="1"/>
  <c r="Q11" i="1"/>
  <c r="Q12" i="1"/>
  <c r="Q13" i="1"/>
  <c r="Q10" i="1"/>
  <c r="Q7" i="1"/>
  <c r="Q6" i="1"/>
  <c r="Q5" i="1"/>
  <c r="Q4" i="1"/>
  <c r="Q28" i="1" l="1"/>
  <c r="O37" i="1"/>
  <c r="N37" i="1"/>
  <c r="O36" i="1"/>
  <c r="N36" i="1"/>
  <c r="P36" i="1" s="1"/>
  <c r="O35" i="1"/>
  <c r="P35" i="1" s="1"/>
  <c r="N35" i="1"/>
  <c r="O34" i="1"/>
  <c r="N34" i="1"/>
  <c r="P34" i="1"/>
  <c r="O31" i="1"/>
  <c r="N31" i="1"/>
  <c r="P31" i="1" s="1"/>
  <c r="O30" i="1"/>
  <c r="N30" i="1"/>
  <c r="O29" i="1"/>
  <c r="P29" i="1" s="1"/>
  <c r="N29" i="1"/>
  <c r="O28" i="1"/>
  <c r="N28" i="1"/>
  <c r="P24" i="1"/>
  <c r="P23" i="1"/>
  <c r="O25" i="1"/>
  <c r="N25" i="1"/>
  <c r="P25" i="1" s="1"/>
  <c r="O24" i="1"/>
  <c r="N24" i="1"/>
  <c r="O23" i="1"/>
  <c r="N23" i="1"/>
  <c r="O22" i="1"/>
  <c r="N22" i="1"/>
  <c r="P30" i="1" l="1"/>
  <c r="P22" i="1"/>
  <c r="P28" i="1"/>
  <c r="P37" i="1"/>
  <c r="O19" i="1"/>
  <c r="N19" i="1"/>
  <c r="P19" i="1" s="1"/>
  <c r="O18" i="1"/>
  <c r="N18" i="1"/>
  <c r="P18" i="1" s="1"/>
  <c r="O17" i="1"/>
  <c r="N17" i="1"/>
  <c r="O16" i="1"/>
  <c r="N16" i="1"/>
  <c r="P16" i="1" s="1"/>
  <c r="O13" i="1"/>
  <c r="N13" i="1"/>
  <c r="O12" i="1"/>
  <c r="N12" i="1"/>
  <c r="O11" i="1"/>
  <c r="N11" i="1"/>
  <c r="O10" i="1"/>
  <c r="N10" i="1"/>
  <c r="O7" i="1"/>
  <c r="N7" i="1"/>
  <c r="O6" i="1"/>
  <c r="N6" i="1"/>
  <c r="O5" i="1"/>
  <c r="N5" i="1"/>
  <c r="O4" i="1"/>
  <c r="N4" i="1"/>
  <c r="P13" i="1" l="1"/>
  <c r="P7" i="1"/>
  <c r="P5" i="1"/>
  <c r="P4" i="1"/>
  <c r="P6" i="1"/>
  <c r="P10" i="1"/>
  <c r="P12" i="1"/>
  <c r="P17" i="1"/>
  <c r="P11" i="1"/>
</calcChain>
</file>

<file path=xl/sharedStrings.xml><?xml version="1.0" encoding="utf-8"?>
<sst xmlns="http://schemas.openxmlformats.org/spreadsheetml/2006/main" count="380" uniqueCount="167">
  <si>
    <t>Date</t>
  </si>
  <si>
    <t>match</t>
  </si>
  <si>
    <t>résultat</t>
  </si>
  <si>
    <t>-</t>
  </si>
  <si>
    <t xml:space="preserve">vendredi 10 Juin </t>
  </si>
  <si>
    <t>France - Roumanie</t>
  </si>
  <si>
    <t>Samedi 11 Juin</t>
  </si>
  <si>
    <t>Albanie - Suisse</t>
  </si>
  <si>
    <t>Pays de Galles - Slovaquie</t>
  </si>
  <si>
    <t>Angleterre - Russie</t>
  </si>
  <si>
    <t>Chaine</t>
  </si>
  <si>
    <t>TF1</t>
  </si>
  <si>
    <t>Heure</t>
  </si>
  <si>
    <t>15h</t>
  </si>
  <si>
    <t>18h</t>
  </si>
  <si>
    <t>21h</t>
  </si>
  <si>
    <t>Dimanche 12 Juin</t>
  </si>
  <si>
    <t>Bein</t>
  </si>
  <si>
    <t>Turquie - Croatie</t>
  </si>
  <si>
    <t>Pologne - Irlande du Nord</t>
  </si>
  <si>
    <t>Allemagne - Ukraine</t>
  </si>
  <si>
    <t>Lundi 13 Juin</t>
  </si>
  <si>
    <t>M6</t>
  </si>
  <si>
    <t>Espagne - République tchèque</t>
  </si>
  <si>
    <t>Eire - Suède</t>
  </si>
  <si>
    <t>Belgique - Italie</t>
  </si>
  <si>
    <t>Mardi 14 Juin</t>
  </si>
  <si>
    <t>Mercredi 15 juin</t>
  </si>
  <si>
    <t>Jeudi 16 juin</t>
  </si>
  <si>
    <t>Autriche - Hongrie</t>
  </si>
  <si>
    <t>Portugal - Islande</t>
  </si>
  <si>
    <t>Russie - Slovaquie</t>
  </si>
  <si>
    <t>Roumanie - Suisse</t>
  </si>
  <si>
    <t>France - Albanie</t>
  </si>
  <si>
    <t>Angleterre - Pays de Galles</t>
  </si>
  <si>
    <t>Ukraine - Irlande du Nord</t>
  </si>
  <si>
    <t>Allemagne - Pologne</t>
  </si>
  <si>
    <t>Vendredi 17 juin</t>
  </si>
  <si>
    <t>Italie - Suède</t>
  </si>
  <si>
    <t>République tchèque - Croatie</t>
  </si>
  <si>
    <t>Espagne - Turquie</t>
  </si>
  <si>
    <t>Samedi 18 juin</t>
  </si>
  <si>
    <t>Belgique - Eire</t>
  </si>
  <si>
    <t>Islande - Hongrie</t>
  </si>
  <si>
    <t>Portugal - Autriche</t>
  </si>
  <si>
    <t>Dimanche 19 juin</t>
  </si>
  <si>
    <t>Suisse - France</t>
  </si>
  <si>
    <t>Roumanie - Albanie</t>
  </si>
  <si>
    <t>TMC</t>
  </si>
  <si>
    <t>Slovaquie - Angleterre</t>
  </si>
  <si>
    <t>Russie - Pays de Galles</t>
  </si>
  <si>
    <t>Mardi 21 Juin</t>
  </si>
  <si>
    <t>Irlande du Nord - Allemagne</t>
  </si>
  <si>
    <t>Ukraine - Pologne</t>
  </si>
  <si>
    <t>Croatie - Espagne</t>
  </si>
  <si>
    <t>République tchèque - Turquie</t>
  </si>
  <si>
    <t>Lundi 20 Juin</t>
  </si>
  <si>
    <t>Mercredi 22 juin</t>
  </si>
  <si>
    <t>Hongrie - Portugal</t>
  </si>
  <si>
    <t>Islande - Autriche</t>
  </si>
  <si>
    <t>Suède - Belgique</t>
  </si>
  <si>
    <t>Italie - Eire</t>
  </si>
  <si>
    <r>
      <t>1</t>
    </r>
    <r>
      <rPr>
        <b/>
        <vertAlign val="superscript"/>
        <sz val="20"/>
        <color theme="1"/>
        <rFont val="Calibri"/>
        <family val="2"/>
        <scheme val="minor"/>
      </rPr>
      <t>ère</t>
    </r>
    <r>
      <rPr>
        <b/>
        <sz val="20"/>
        <color theme="1"/>
        <rFont val="Calibri"/>
        <family val="2"/>
        <scheme val="minor"/>
      </rPr>
      <t xml:space="preserve"> Phase</t>
    </r>
  </si>
  <si>
    <t>Groupe A : France, Roumanie, Suisse, Albanie</t>
  </si>
  <si>
    <t>Groupe B : Angleterre, Russie, Pays de Galles, Slovaquie</t>
  </si>
  <si>
    <t>Groupe C : Allemagne, Pologne, Ukraine, Irlande du Nord</t>
  </si>
  <si>
    <t>Groupe D : Espagne, Croatie, Turquie, Republique Tchèque</t>
  </si>
  <si>
    <t>Groupe E : Italie, Belgique, Suède, Eire</t>
  </si>
  <si>
    <t>Groupe F : Portugal, Autriche, Hongrie, Islande</t>
  </si>
  <si>
    <t>Classement 1ère Phase</t>
  </si>
  <si>
    <t>Groupe A</t>
  </si>
  <si>
    <t xml:space="preserve">France </t>
  </si>
  <si>
    <t>Roumanie</t>
  </si>
  <si>
    <t xml:space="preserve">Albanie </t>
  </si>
  <si>
    <t>Suisse</t>
  </si>
  <si>
    <t>matchs</t>
  </si>
  <si>
    <t>G</t>
  </si>
  <si>
    <t>N</t>
  </si>
  <si>
    <t>D</t>
  </si>
  <si>
    <t>BP</t>
  </si>
  <si>
    <t>BC</t>
  </si>
  <si>
    <t>Diff.</t>
  </si>
  <si>
    <t>Points</t>
  </si>
  <si>
    <t>Groupe B</t>
  </si>
  <si>
    <t>Angleterre</t>
  </si>
  <si>
    <t>Russie</t>
  </si>
  <si>
    <t xml:space="preserve">Pays de Galles </t>
  </si>
  <si>
    <t>Slovaquie</t>
  </si>
  <si>
    <t>Groupe F</t>
  </si>
  <si>
    <t>Groupe E</t>
  </si>
  <si>
    <t>Groupe D</t>
  </si>
  <si>
    <t>Groupe C</t>
  </si>
  <si>
    <t>Allemagne</t>
  </si>
  <si>
    <t>Pologne</t>
  </si>
  <si>
    <t>Ukraine</t>
  </si>
  <si>
    <t>Republique Tchèque</t>
  </si>
  <si>
    <t>Irlande du Nord</t>
  </si>
  <si>
    <t>Espagne</t>
  </si>
  <si>
    <t>Croatie</t>
  </si>
  <si>
    <t>Turquie</t>
  </si>
  <si>
    <t>Italie</t>
  </si>
  <si>
    <t>Belgique</t>
  </si>
  <si>
    <t>Suède</t>
  </si>
  <si>
    <t>Eire</t>
  </si>
  <si>
    <t>Portugal</t>
  </si>
  <si>
    <t>Autriche</t>
  </si>
  <si>
    <t>Hongrie</t>
  </si>
  <si>
    <t>Islande</t>
  </si>
  <si>
    <t>2e phase : 1/8 de finales (6 sur TF1, 2 sur M6)</t>
  </si>
  <si>
    <t>Samedi 25 juin</t>
  </si>
  <si>
    <t>H1</t>
  </si>
  <si>
    <t>H3</t>
  </si>
  <si>
    <t>H2</t>
  </si>
  <si>
    <t>Dimanche 26 juin</t>
  </si>
  <si>
    <t>H7</t>
  </si>
  <si>
    <t>H5</t>
  </si>
  <si>
    <t>H4</t>
  </si>
  <si>
    <t>Lundi 27 juin</t>
  </si>
  <si>
    <t>H6</t>
  </si>
  <si>
    <t>H8</t>
  </si>
  <si>
    <t>Quarts de finale (3 sur TF1, 1 sur M6)</t>
  </si>
  <si>
    <t>Jeudi 30 juin</t>
  </si>
  <si>
    <t xml:space="preserve">Vendredi 1er juillet </t>
  </si>
  <si>
    <t>Samedi 2 juillet</t>
  </si>
  <si>
    <t>Dimanche 3 juillet</t>
  </si>
  <si>
    <t>Demi-finales (1 sur TF1, premier choix, 1 sur M6)</t>
  </si>
  <si>
    <t>Mercredi 6 juillet</t>
  </si>
  <si>
    <t>Jeudi 7 juillet</t>
  </si>
  <si>
    <t>Finale</t>
  </si>
  <si>
    <t>Dimanche 10 juillet</t>
  </si>
  <si>
    <t>Q1</t>
  </si>
  <si>
    <t>Q2</t>
  </si>
  <si>
    <t>Q3</t>
  </si>
  <si>
    <t>Q4</t>
  </si>
  <si>
    <t>vainqueur H1 - vainqueur H2</t>
  </si>
  <si>
    <t>vainqueur H3 - vainqueur H4</t>
  </si>
  <si>
    <t>vainqueur H5 - vainqueur H6</t>
  </si>
  <si>
    <t>vainqueur H7 - vainqueur H8</t>
  </si>
  <si>
    <t>vainqueur Q1 - vainqueur Q2</t>
  </si>
  <si>
    <t>vainqueur Q3 - vainqueur Q4</t>
  </si>
  <si>
    <t>D1</t>
  </si>
  <si>
    <t>D2</t>
  </si>
  <si>
    <t>vainqueur D1 - vainqueur D2</t>
  </si>
  <si>
    <r>
      <rPr>
        <sz val="11"/>
        <color rgb="FFFF0000"/>
        <rFont val="Calibri"/>
        <family val="2"/>
        <scheme val="minor"/>
      </rPr>
      <t>2e A</t>
    </r>
    <r>
      <rPr>
        <sz val="11"/>
        <color theme="1"/>
        <rFont val="Calibri"/>
        <family val="2"/>
        <scheme val="minor"/>
      </rPr>
      <t xml:space="preserve"> -</t>
    </r>
    <r>
      <rPr>
        <sz val="11"/>
        <color rgb="FF00B050"/>
        <rFont val="Calibri"/>
        <family val="2"/>
        <scheme val="minor"/>
      </rPr>
      <t xml:space="preserve"> 2e C</t>
    </r>
  </si>
  <si>
    <r>
      <t xml:space="preserve">1er F - </t>
    </r>
    <r>
      <rPr>
        <sz val="11"/>
        <color rgb="FFC00000"/>
        <rFont val="Calibri"/>
        <family val="2"/>
        <scheme val="minor"/>
      </rPr>
      <t>2e E</t>
    </r>
  </si>
  <si>
    <r>
      <rPr>
        <sz val="11"/>
        <color rgb="FFC00000"/>
        <rFont val="Calibri"/>
        <family val="2"/>
        <scheme val="minor"/>
      </rPr>
      <t>1er E</t>
    </r>
    <r>
      <rPr>
        <sz val="11"/>
        <color theme="1"/>
        <rFont val="Calibri"/>
        <family val="2"/>
        <scheme val="minor"/>
      </rPr>
      <t xml:space="preserve"> - </t>
    </r>
    <r>
      <rPr>
        <sz val="11"/>
        <color rgb="FF0070C0"/>
        <rFont val="Calibri"/>
        <family val="2"/>
        <scheme val="minor"/>
      </rPr>
      <t>2e D</t>
    </r>
  </si>
  <si>
    <r>
      <rPr>
        <sz val="11"/>
        <color rgb="FFFFC000"/>
        <rFont val="Calibri"/>
        <family val="2"/>
        <scheme val="minor"/>
      </rPr>
      <t>2e B</t>
    </r>
    <r>
      <rPr>
        <sz val="11"/>
        <color theme="1"/>
        <rFont val="Calibri"/>
        <family val="2"/>
        <scheme val="minor"/>
      </rPr>
      <t xml:space="preserve"> - 2e F</t>
    </r>
  </si>
  <si>
    <r>
      <rPr>
        <sz val="11"/>
        <color rgb="FFFFC000"/>
        <rFont val="Calibri"/>
        <family val="2"/>
        <scheme val="minor"/>
      </rPr>
      <t>1er B</t>
    </r>
    <r>
      <rPr>
        <sz val="11"/>
        <color theme="1"/>
        <rFont val="Calibri"/>
        <family val="2"/>
        <scheme val="minor"/>
      </rPr>
      <t xml:space="preserve"> - 3e </t>
    </r>
    <r>
      <rPr>
        <sz val="11"/>
        <color rgb="FFFF0000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rgb="FF00B050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ou </t>
    </r>
    <r>
      <rPr>
        <sz val="11"/>
        <color rgb="FF0070C0"/>
        <rFont val="Calibri"/>
        <family val="2"/>
        <scheme val="minor"/>
      </rPr>
      <t>D</t>
    </r>
  </si>
  <si>
    <r>
      <rPr>
        <sz val="11"/>
        <color rgb="FF0070C0"/>
        <rFont val="Calibri"/>
        <family val="2"/>
        <scheme val="minor"/>
      </rPr>
      <t>1er D</t>
    </r>
    <r>
      <rPr>
        <sz val="11"/>
        <color theme="1"/>
        <rFont val="Calibri"/>
        <family val="2"/>
        <scheme val="minor"/>
      </rPr>
      <t xml:space="preserve"> - 3e </t>
    </r>
    <r>
      <rPr>
        <sz val="11"/>
        <color rgb="FFFFC000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rgb="FFC00000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>, ou F</t>
    </r>
  </si>
  <si>
    <r>
      <rPr>
        <sz val="11"/>
        <color rgb="FFFF0000"/>
        <rFont val="Calibri"/>
        <family val="2"/>
        <scheme val="minor"/>
      </rPr>
      <t>1er A</t>
    </r>
    <r>
      <rPr>
        <sz val="11"/>
        <color theme="1"/>
        <rFont val="Calibri"/>
        <family val="2"/>
        <scheme val="minor"/>
      </rPr>
      <t xml:space="preserve"> - 3e </t>
    </r>
    <r>
      <rPr>
        <sz val="11"/>
        <color rgb="FF00B050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rgb="FF0070C0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 xml:space="preserve"> ou </t>
    </r>
    <r>
      <rPr>
        <sz val="11"/>
        <color rgb="FFC00000"/>
        <rFont val="Calibri"/>
        <family val="2"/>
        <scheme val="minor"/>
      </rPr>
      <t>E</t>
    </r>
  </si>
  <si>
    <r>
      <rPr>
        <sz val="11"/>
        <color rgb="FF00B050"/>
        <rFont val="Calibri"/>
        <family val="2"/>
        <scheme val="minor"/>
      </rPr>
      <t>1er C</t>
    </r>
    <r>
      <rPr>
        <sz val="11"/>
        <color theme="1"/>
        <rFont val="Calibri"/>
        <family val="2"/>
        <scheme val="minor"/>
      </rPr>
      <t xml:space="preserve"> - 3e </t>
    </r>
    <r>
      <rPr>
        <sz val="11"/>
        <color rgb="FFFF0000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rgb="FFFFC000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, ou F</t>
    </r>
  </si>
  <si>
    <t>Lieu du match</t>
  </si>
  <si>
    <t>Lens</t>
  </si>
  <si>
    <t>Bordeaux</t>
  </si>
  <si>
    <t>Marseille</t>
  </si>
  <si>
    <t>Saint Denis</t>
  </si>
  <si>
    <t xml:space="preserve">Paris </t>
  </si>
  <si>
    <t xml:space="preserve">Nice </t>
  </si>
  <si>
    <t>Lille</t>
  </si>
  <si>
    <t xml:space="preserve">Toulouse </t>
  </si>
  <si>
    <t>Lyon</t>
  </si>
  <si>
    <t>Saint Etienne</t>
  </si>
  <si>
    <t xml:space="preserve">Lens </t>
  </si>
  <si>
    <t>Paris</t>
  </si>
  <si>
    <t xml:space="preserve">Lyon </t>
  </si>
  <si>
    <t>Toulouse</t>
  </si>
  <si>
    <t>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</si>
</sst>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color rgb="FFFFC000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/>
    <xf numFmtId="0" fontId="3" fillId="0" borderId="2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4" xfId="0" applyFont="1" applyBorder="1"/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5" fillId="0" borderId="0" xfId="0" applyFont="1"/>
    <xf numFmtId="0" fontId="7" fillId="0" borderId="0" xfId="0" applyFont="1"/>
    <xf numFmtId="0" fontId="9" fillId="0" borderId="11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0" xfId="0" applyFont="1"/>
    <xf numFmtId="0" fontId="8" fillId="0" borderId="0" xfId="0" applyFont="1"/>
    <xf numFmtId="0" fontId="6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0" fontId="12" fillId="0" borderId="1" xfId="0" applyFont="1" applyBorder="1"/>
    <xf numFmtId="0" fontId="13" fillId="0" borderId="1" xfId="0" applyFont="1" applyBorder="1"/>
    <xf numFmtId="0" fontId="14" fillId="0" borderId="1" xfId="0" applyFont="1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0" fillId="0" borderId="10" xfId="0" applyFont="1" applyBorder="1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Border="1"/>
    <xf numFmtId="0" fontId="3" fillId="0" borderId="6" xfId="0" applyFont="1" applyBorder="1" applyAlignment="1"/>
    <xf numFmtId="0" fontId="3" fillId="0" borderId="0" xfId="0" applyFont="1" applyBorder="1" applyAlignment="1"/>
    <xf numFmtId="0" fontId="3" fillId="0" borderId="26" xfId="0" applyFont="1" applyBorder="1" applyAlignment="1"/>
    <xf numFmtId="0" fontId="3" fillId="0" borderId="6" xfId="0" applyFont="1" applyFill="1" applyBorder="1" applyAlignment="1"/>
    <xf numFmtId="0" fontId="3" fillId="0" borderId="28" xfId="0" applyFont="1" applyFill="1" applyBorder="1" applyAlignment="1"/>
    <xf numFmtId="0" fontId="3" fillId="0" borderId="0" xfId="0" applyFont="1" applyFill="1" applyBorder="1" applyAlignment="1"/>
    <xf numFmtId="0" fontId="3" fillId="0" borderId="25" xfId="0" applyFont="1" applyFill="1" applyBorder="1" applyAlignment="1"/>
    <xf numFmtId="0" fontId="3" fillId="0" borderId="26" xfId="0" applyFont="1" applyFill="1" applyBorder="1" applyAlignment="1"/>
    <xf numFmtId="0" fontId="3" fillId="0" borderId="7" xfId="0" applyFont="1" applyFill="1" applyBorder="1" applyAlignment="1"/>
    <xf numFmtId="0" fontId="3" fillId="0" borderId="31" xfId="0" applyFont="1" applyFill="1" applyBorder="1" applyAlignment="1"/>
    <xf numFmtId="0" fontId="3" fillId="0" borderId="27" xfId="0" applyFont="1" applyFill="1" applyBorder="1" applyAlignment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2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10" xfId="0" applyFont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0" borderId="15" xfId="0" applyFont="1" applyBorder="1" applyAlignment="1">
      <alignment horizontal="left"/>
    </xf>
    <xf numFmtId="0" fontId="0" fillId="0" borderId="17" xfId="0" applyBorder="1"/>
    <xf numFmtId="0" fontId="0" fillId="0" borderId="22" xfId="0" applyBorder="1"/>
    <xf numFmtId="0" fontId="0" fillId="0" borderId="15" xfId="0" applyBorder="1"/>
    <xf numFmtId="0" fontId="5" fillId="0" borderId="13" xfId="0" applyFont="1" applyBorder="1"/>
    <xf numFmtId="0" fontId="5" fillId="0" borderId="16" xfId="0" applyFont="1" applyBorder="1"/>
    <xf numFmtId="0" fontId="5" fillId="0" borderId="20" xfId="0" applyFont="1" applyBorder="1"/>
    <xf numFmtId="0" fontId="7" fillId="0" borderId="13" xfId="0" applyFont="1" applyBorder="1"/>
    <xf numFmtId="0" fontId="7" fillId="0" borderId="16" xfId="0" applyFont="1" applyBorder="1"/>
    <xf numFmtId="0" fontId="7" fillId="0" borderId="20" xfId="0" applyFont="1" applyBorder="1"/>
    <xf numFmtId="0" fontId="9" fillId="0" borderId="13" xfId="0" applyFont="1" applyBorder="1"/>
    <xf numFmtId="0" fontId="9" fillId="0" borderId="16" xfId="0" applyFont="1" applyBorder="1"/>
    <xf numFmtId="0" fontId="9" fillId="0" borderId="20" xfId="0" applyFont="1" applyBorder="1"/>
    <xf numFmtId="0" fontId="8" fillId="0" borderId="13" xfId="0" applyFont="1" applyBorder="1"/>
    <xf numFmtId="0" fontId="8" fillId="0" borderId="16" xfId="0" applyFont="1" applyBorder="1"/>
    <xf numFmtId="0" fontId="8" fillId="0" borderId="20" xfId="0" applyFont="1" applyBorder="1"/>
    <xf numFmtId="0" fontId="6" fillId="0" borderId="13" xfId="0" applyFont="1" applyBorder="1"/>
    <xf numFmtId="0" fontId="6" fillId="0" borderId="16" xfId="0" applyFont="1" applyBorder="1"/>
    <xf numFmtId="0" fontId="6" fillId="0" borderId="20" xfId="0" applyFont="1" applyBorder="1"/>
    <xf numFmtId="0" fontId="3" fillId="0" borderId="13" xfId="0" applyFont="1" applyBorder="1"/>
    <xf numFmtId="0" fontId="3" fillId="0" borderId="16" xfId="0" applyFont="1" applyBorder="1"/>
    <xf numFmtId="0" fontId="3" fillId="0" borderId="20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131472</xdr:colOff>
      <xdr:row>30</xdr:row>
      <xdr:rowOff>176179</xdr:rowOff>
    </xdr:from>
    <xdr:ext cx="184731" cy="937629"/>
    <xdr:sp macro="" textlink="">
      <xdr:nvSpPr>
        <xdr:cNvPr id="3" name="Rectangle 2"/>
        <xdr:cNvSpPr/>
      </xdr:nvSpPr>
      <xdr:spPr>
        <a:xfrm>
          <a:off x="12866397" y="696750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fr-FR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17</xdr:col>
      <xdr:colOff>18391</xdr:colOff>
      <xdr:row>32</xdr:row>
      <xdr:rowOff>207460</xdr:rowOff>
    </xdr:from>
    <xdr:ext cx="5725184" cy="843757"/>
    <xdr:sp macro="" textlink="">
      <xdr:nvSpPr>
        <xdr:cNvPr id="4" name="Rectangle 3"/>
        <xdr:cNvSpPr/>
      </xdr:nvSpPr>
      <xdr:spPr>
        <a:xfrm>
          <a:off x="12486616" y="7151185"/>
          <a:ext cx="5725184" cy="84375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48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rgbClr val="0070C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Champion</a:t>
          </a:r>
          <a:r>
            <a:rPr lang="fr-FR" sz="48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Euro </a:t>
          </a:r>
          <a:r>
            <a:rPr lang="fr-FR" sz="48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2016</a:t>
          </a:r>
          <a:endParaRPr lang="fr-FR" sz="48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rgbClr val="FF00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9"/>
  <sheetViews>
    <sheetView tabSelected="1" topLeftCell="D13" zoomScaleNormal="100" workbookViewId="0">
      <selection activeCell="N26" sqref="N26"/>
    </sheetView>
  </sheetViews>
  <sheetFormatPr baseColWidth="10" defaultRowHeight="15.75" x14ac:dyDescent="0.25"/>
  <cols>
    <col min="1" max="2" width="20.7109375" style="1" customWidth="1"/>
    <col min="3" max="4" width="7.7109375" style="2" customWidth="1"/>
    <col min="5" max="5" width="33.7109375" style="2" customWidth="1"/>
    <col min="6" max="6" width="3.7109375" style="2" customWidth="1"/>
    <col min="7" max="7" width="2.7109375" style="2" customWidth="1"/>
    <col min="8" max="8" width="3.7109375" style="2" customWidth="1"/>
    <col min="9" max="9" width="20.85546875" style="1" customWidth="1"/>
    <col min="10" max="10" width="8" style="1" customWidth="1"/>
    <col min="11" max="13" width="5.7109375" style="1" customWidth="1"/>
    <col min="14" max="15" width="8.7109375" style="1" customWidth="1"/>
    <col min="16" max="17" width="11.42578125" style="1"/>
    <col min="18" max="18" width="19.7109375" style="1" customWidth="1"/>
    <col min="19" max="19" width="20.7109375" style="1" customWidth="1"/>
    <col min="20" max="21" width="7.7109375" style="1" customWidth="1"/>
    <col min="22" max="22" width="31.7109375" style="1" customWidth="1"/>
    <col min="23" max="23" width="3.7109375" style="1" customWidth="1"/>
    <col min="24" max="24" width="2.7109375" style="1" customWidth="1"/>
    <col min="25" max="26" width="3.7109375" style="1" customWidth="1"/>
    <col min="27" max="27" width="20.7109375" style="1" customWidth="1"/>
    <col min="28" max="29" width="7.7109375" style="1" customWidth="1"/>
    <col min="30" max="30" width="31.7109375" style="1" customWidth="1"/>
    <col min="31" max="31" width="5.7109375" style="1" customWidth="1"/>
    <col min="32" max="32" width="2.7109375" style="1" customWidth="1"/>
    <col min="33" max="33" width="5.7109375" style="1" customWidth="1"/>
    <col min="34" max="34" width="3.7109375" style="1" customWidth="1"/>
    <col min="35" max="16384" width="11.42578125" style="1"/>
  </cols>
  <sheetData>
    <row r="1" spans="1:34" ht="21" customHeight="1" thickBot="1" x14ac:dyDescent="0.45">
      <c r="A1" s="129" t="s">
        <v>62</v>
      </c>
      <c r="B1" s="130"/>
      <c r="C1" s="130"/>
      <c r="D1" s="130"/>
      <c r="E1" s="130"/>
      <c r="F1" s="130"/>
      <c r="G1" s="130"/>
      <c r="H1" s="131"/>
      <c r="I1" s="121" t="s">
        <v>69</v>
      </c>
      <c r="J1" s="122"/>
      <c r="K1" s="122"/>
      <c r="L1" s="122"/>
      <c r="M1" s="122"/>
      <c r="N1" s="122"/>
      <c r="O1" s="122"/>
      <c r="P1" s="122"/>
      <c r="Q1" s="123"/>
      <c r="R1" s="121" t="s">
        <v>108</v>
      </c>
      <c r="S1" s="122"/>
      <c r="T1" s="122"/>
      <c r="U1" s="122"/>
      <c r="V1" s="122"/>
      <c r="W1" s="122"/>
      <c r="X1" s="122"/>
      <c r="Y1" s="122"/>
      <c r="Z1" s="122"/>
      <c r="AA1" s="92"/>
      <c r="AB1" s="92"/>
      <c r="AC1" s="92"/>
      <c r="AD1" s="92"/>
      <c r="AE1" s="92"/>
      <c r="AF1" s="92"/>
      <c r="AG1" s="92"/>
      <c r="AH1" s="92"/>
    </row>
    <row r="2" spans="1:34" ht="4.5" customHeight="1" thickBot="1" x14ac:dyDescent="0.3">
      <c r="AA2" s="78"/>
      <c r="AB2" s="78"/>
      <c r="AC2" s="78"/>
      <c r="AD2" s="78"/>
      <c r="AE2" s="78"/>
      <c r="AF2" s="78"/>
      <c r="AG2" s="78"/>
      <c r="AH2" s="78"/>
    </row>
    <row r="3" spans="1:34" ht="16.5" thickBot="1" x14ac:dyDescent="0.3">
      <c r="A3" s="6" t="s">
        <v>0</v>
      </c>
      <c r="B3" s="6" t="s">
        <v>151</v>
      </c>
      <c r="C3" s="6" t="s">
        <v>12</v>
      </c>
      <c r="D3" s="6" t="s">
        <v>10</v>
      </c>
      <c r="E3" s="6" t="s">
        <v>1</v>
      </c>
      <c r="F3" s="127" t="s">
        <v>2</v>
      </c>
      <c r="G3" s="128"/>
      <c r="H3" s="128"/>
      <c r="I3" s="59" t="s">
        <v>70</v>
      </c>
      <c r="J3" s="95" t="s">
        <v>75</v>
      </c>
      <c r="K3" s="6" t="s">
        <v>76</v>
      </c>
      <c r="L3" s="6" t="s">
        <v>77</v>
      </c>
      <c r="M3" s="6" t="s">
        <v>78</v>
      </c>
      <c r="N3" s="6" t="s">
        <v>79</v>
      </c>
      <c r="O3" s="58" t="s">
        <v>80</v>
      </c>
      <c r="P3" s="6" t="s">
        <v>81</v>
      </c>
      <c r="Q3" s="3" t="s">
        <v>82</v>
      </c>
      <c r="R3" s="95" t="s">
        <v>0</v>
      </c>
      <c r="S3" s="95" t="s">
        <v>151</v>
      </c>
      <c r="T3" s="95" t="s">
        <v>12</v>
      </c>
      <c r="U3" s="95" t="s">
        <v>10</v>
      </c>
      <c r="V3" s="96" t="s">
        <v>1</v>
      </c>
      <c r="W3" s="127" t="s">
        <v>2</v>
      </c>
      <c r="X3" s="128"/>
      <c r="Y3" s="132"/>
      <c r="AA3" s="93"/>
      <c r="AB3" s="93"/>
      <c r="AC3" s="93"/>
      <c r="AD3" s="93"/>
      <c r="AE3" s="94"/>
      <c r="AF3" s="94"/>
      <c r="AG3" s="94"/>
      <c r="AH3" s="78"/>
    </row>
    <row r="4" spans="1:34" ht="16.5" thickBot="1" x14ac:dyDescent="0.3">
      <c r="A4" s="23" t="s">
        <v>4</v>
      </c>
      <c r="B4" s="24" t="s">
        <v>155</v>
      </c>
      <c r="C4" s="24" t="s">
        <v>15</v>
      </c>
      <c r="D4" s="24" t="s">
        <v>11</v>
      </c>
      <c r="E4" s="34" t="s">
        <v>5</v>
      </c>
      <c r="F4" s="25">
        <v>2</v>
      </c>
      <c r="G4" s="26" t="s">
        <v>3</v>
      </c>
      <c r="H4" s="26">
        <v>1</v>
      </c>
      <c r="I4" s="103" t="s">
        <v>71</v>
      </c>
      <c r="J4" s="10">
        <f>K4+L4+M4</f>
        <v>1</v>
      </c>
      <c r="K4" s="15">
        <f>IF(F4&gt;H4,1,0)</f>
        <v>1</v>
      </c>
      <c r="L4" s="10">
        <f>IF(F4=H4,1,0)</f>
        <v>0</v>
      </c>
      <c r="M4" s="10">
        <f>IF(F4&lt;H4,1,0)</f>
        <v>0</v>
      </c>
      <c r="N4" s="10">
        <f>F4+F18+H28</f>
        <v>2</v>
      </c>
      <c r="O4" s="13">
        <f>H4+H18+F28</f>
        <v>1</v>
      </c>
      <c r="P4" s="10">
        <f>N4-O4</f>
        <v>1</v>
      </c>
      <c r="Q4" s="14">
        <f>(K4*3)+L4</f>
        <v>3</v>
      </c>
      <c r="R4" s="73" t="s">
        <v>109</v>
      </c>
      <c r="S4" s="98" t="s">
        <v>161</v>
      </c>
      <c r="T4" s="10" t="s">
        <v>13</v>
      </c>
      <c r="U4" s="10"/>
      <c r="V4" s="65" t="s">
        <v>143</v>
      </c>
      <c r="W4" s="14"/>
      <c r="X4" s="14" t="s">
        <v>3</v>
      </c>
      <c r="Y4" s="15"/>
      <c r="Z4" s="14" t="s">
        <v>110</v>
      </c>
      <c r="AA4" s="90"/>
      <c r="AB4" s="70"/>
      <c r="AC4" s="70"/>
      <c r="AD4" s="91"/>
      <c r="AE4" s="70"/>
      <c r="AF4" s="70"/>
      <c r="AG4" s="70"/>
      <c r="AH4" s="70"/>
    </row>
    <row r="5" spans="1:34" x14ac:dyDescent="0.25">
      <c r="A5" s="7" t="s">
        <v>6</v>
      </c>
      <c r="B5" s="10" t="s">
        <v>152</v>
      </c>
      <c r="C5" s="10" t="s">
        <v>13</v>
      </c>
      <c r="D5" s="10" t="s">
        <v>11</v>
      </c>
      <c r="E5" s="33" t="s">
        <v>7</v>
      </c>
      <c r="F5" s="13">
        <v>0</v>
      </c>
      <c r="G5" s="14" t="s">
        <v>3</v>
      </c>
      <c r="H5" s="14">
        <v>1</v>
      </c>
      <c r="I5" s="104" t="s">
        <v>72</v>
      </c>
      <c r="J5" s="11">
        <f t="shared" ref="J5:J7" si="0">K5+L5+M5</f>
        <v>1</v>
      </c>
      <c r="K5" s="17">
        <f>IF(H4&gt;F4,1,0)</f>
        <v>0</v>
      </c>
      <c r="L5" s="11">
        <f>IF(F4=H4,1,0)</f>
        <v>0</v>
      </c>
      <c r="M5" s="11">
        <f>IF(H4&lt;F4,1,0)</f>
        <v>1</v>
      </c>
      <c r="N5" s="11">
        <f>H4+F17+F29</f>
        <v>1</v>
      </c>
      <c r="O5" s="16">
        <f>F4+H17+H29</f>
        <v>2</v>
      </c>
      <c r="P5" s="11">
        <f t="shared" ref="P5:P7" si="1">N5-O5</f>
        <v>-1</v>
      </c>
      <c r="Q5" s="4">
        <f>K5*3+L5</f>
        <v>0</v>
      </c>
      <c r="R5" s="8"/>
      <c r="S5" s="11" t="s">
        <v>163</v>
      </c>
      <c r="T5" s="11" t="s">
        <v>14</v>
      </c>
      <c r="U5" s="11"/>
      <c r="V5" s="66" t="s">
        <v>147</v>
      </c>
      <c r="W5" s="4"/>
      <c r="X5" s="4" t="s">
        <v>3</v>
      </c>
      <c r="Y5" s="17"/>
      <c r="Z5" s="4" t="s">
        <v>111</v>
      </c>
      <c r="AA5" s="90"/>
      <c r="AB5" s="70"/>
      <c r="AC5" s="70"/>
      <c r="AD5" s="91"/>
      <c r="AE5" s="70"/>
      <c r="AF5" s="70"/>
      <c r="AG5" s="70"/>
      <c r="AH5" s="70"/>
    </row>
    <row r="6" spans="1:34" ht="16.5" thickBot="1" x14ac:dyDescent="0.3">
      <c r="A6" s="8"/>
      <c r="B6" s="11" t="s">
        <v>153</v>
      </c>
      <c r="C6" s="11" t="s">
        <v>14</v>
      </c>
      <c r="D6" s="11" t="s">
        <v>17</v>
      </c>
      <c r="E6" s="42" t="s">
        <v>8</v>
      </c>
      <c r="F6" s="16">
        <v>2</v>
      </c>
      <c r="G6" s="4" t="s">
        <v>3</v>
      </c>
      <c r="H6" s="4">
        <v>1</v>
      </c>
      <c r="I6" s="104" t="s">
        <v>73</v>
      </c>
      <c r="J6" s="11">
        <f t="shared" si="0"/>
        <v>1</v>
      </c>
      <c r="K6" s="17">
        <f>IF(F5&gt;H5,1,0)</f>
        <v>0</v>
      </c>
      <c r="L6" s="11">
        <f>IF(F5=H5,1,0)</f>
        <v>0</v>
      </c>
      <c r="M6" s="11">
        <f>IF(F5&lt;H5,1,0)</f>
        <v>1</v>
      </c>
      <c r="N6" s="11">
        <f>F5+H18+H29</f>
        <v>0</v>
      </c>
      <c r="O6" s="16">
        <f>H5+F18+F29</f>
        <v>1</v>
      </c>
      <c r="P6" s="11">
        <f t="shared" si="1"/>
        <v>-1</v>
      </c>
      <c r="Q6" s="4">
        <f>K6*3+L6</f>
        <v>0</v>
      </c>
      <c r="R6" s="9"/>
      <c r="S6" s="12" t="s">
        <v>152</v>
      </c>
      <c r="T6" s="12" t="s">
        <v>15</v>
      </c>
      <c r="U6" s="12"/>
      <c r="V6" s="67" t="s">
        <v>148</v>
      </c>
      <c r="W6" s="5"/>
      <c r="X6" s="5" t="s">
        <v>3</v>
      </c>
      <c r="Y6" s="19"/>
      <c r="Z6" s="5" t="s">
        <v>112</v>
      </c>
      <c r="AA6" s="90"/>
      <c r="AB6" s="70"/>
      <c r="AC6" s="70"/>
      <c r="AD6" s="91"/>
      <c r="AE6" s="70"/>
      <c r="AF6" s="70"/>
      <c r="AG6" s="70"/>
      <c r="AH6" s="70"/>
    </row>
    <row r="7" spans="1:34" ht="16.5" thickBot="1" x14ac:dyDescent="0.3">
      <c r="A7" s="9"/>
      <c r="B7" s="12" t="s">
        <v>154</v>
      </c>
      <c r="C7" s="12" t="s">
        <v>15</v>
      </c>
      <c r="D7" s="12" t="s">
        <v>22</v>
      </c>
      <c r="E7" s="43" t="s">
        <v>9</v>
      </c>
      <c r="F7" s="20">
        <v>1</v>
      </c>
      <c r="G7" s="21" t="s">
        <v>3</v>
      </c>
      <c r="H7" s="21">
        <v>1</v>
      </c>
      <c r="I7" s="105" t="s">
        <v>74</v>
      </c>
      <c r="J7" s="12">
        <f t="shared" si="0"/>
        <v>1</v>
      </c>
      <c r="K7" s="22">
        <f>IF(H5&gt;F5,1,0)</f>
        <v>1</v>
      </c>
      <c r="L7" s="12">
        <f>IF(F5=H5,1,0)</f>
        <v>0</v>
      </c>
      <c r="M7" s="12">
        <f>IF(H5&lt;F5,1,0)</f>
        <v>0</v>
      </c>
      <c r="N7" s="12">
        <f>H5+H17+F28</f>
        <v>1</v>
      </c>
      <c r="O7" s="20">
        <f>F5+F17+H28</f>
        <v>0</v>
      </c>
      <c r="P7" s="12">
        <f t="shared" si="1"/>
        <v>1</v>
      </c>
      <c r="Q7" s="21">
        <f>K7*3+L7</f>
        <v>3</v>
      </c>
      <c r="R7" s="97" t="s">
        <v>113</v>
      </c>
      <c r="S7" s="98" t="s">
        <v>164</v>
      </c>
      <c r="T7" s="10" t="s">
        <v>13</v>
      </c>
      <c r="U7" s="10"/>
      <c r="V7" s="65" t="s">
        <v>149</v>
      </c>
      <c r="W7" s="14"/>
      <c r="X7" s="14" t="s">
        <v>3</v>
      </c>
      <c r="Y7" s="15"/>
      <c r="Z7" s="25" t="s">
        <v>114</v>
      </c>
      <c r="AA7" s="90"/>
      <c r="AB7" s="70"/>
      <c r="AC7" s="70"/>
      <c r="AD7" s="91"/>
      <c r="AE7" s="70"/>
      <c r="AF7" s="70"/>
      <c r="AG7" s="70"/>
      <c r="AH7" s="70"/>
    </row>
    <row r="8" spans="1:34" ht="16.5" thickBot="1" x14ac:dyDescent="0.3">
      <c r="A8" s="7" t="s">
        <v>16</v>
      </c>
      <c r="B8" s="10" t="s">
        <v>156</v>
      </c>
      <c r="C8" s="10" t="s">
        <v>13</v>
      </c>
      <c r="D8" s="10" t="s">
        <v>11</v>
      </c>
      <c r="E8" s="44" t="s">
        <v>18</v>
      </c>
      <c r="F8" s="13">
        <v>0</v>
      </c>
      <c r="G8" s="14" t="s">
        <v>3</v>
      </c>
      <c r="H8" s="15">
        <v>1</v>
      </c>
      <c r="R8" s="11"/>
      <c r="S8" s="11" t="s">
        <v>158</v>
      </c>
      <c r="T8" s="11" t="s">
        <v>14</v>
      </c>
      <c r="U8" s="11"/>
      <c r="V8" s="66" t="s">
        <v>150</v>
      </c>
      <c r="W8" s="4"/>
      <c r="X8" s="4" t="s">
        <v>3</v>
      </c>
      <c r="Y8" s="17"/>
      <c r="Z8" s="71" t="s">
        <v>115</v>
      </c>
    </row>
    <row r="9" spans="1:34" ht="16.5" thickBot="1" x14ac:dyDescent="0.3">
      <c r="A9" s="8"/>
      <c r="B9" s="11" t="s">
        <v>157</v>
      </c>
      <c r="C9" s="11" t="s">
        <v>14</v>
      </c>
      <c r="D9" s="11" t="s">
        <v>17</v>
      </c>
      <c r="E9" s="50" t="s">
        <v>19</v>
      </c>
      <c r="F9" s="16">
        <v>1</v>
      </c>
      <c r="G9" s="4" t="s">
        <v>3</v>
      </c>
      <c r="H9" s="17">
        <v>0</v>
      </c>
      <c r="I9" s="60" t="s">
        <v>83</v>
      </c>
      <c r="J9" s="95" t="s">
        <v>75</v>
      </c>
      <c r="K9" s="6" t="s">
        <v>76</v>
      </c>
      <c r="L9" s="6" t="s">
        <v>77</v>
      </c>
      <c r="M9" s="6" t="s">
        <v>78</v>
      </c>
      <c r="N9" s="6" t="s">
        <v>79</v>
      </c>
      <c r="O9" s="6" t="s">
        <v>80</v>
      </c>
      <c r="P9" s="6" t="s">
        <v>81</v>
      </c>
      <c r="Q9" s="96" t="s">
        <v>82</v>
      </c>
      <c r="R9" s="12"/>
      <c r="S9" s="12" t="s">
        <v>165</v>
      </c>
      <c r="T9" s="12" t="s">
        <v>15</v>
      </c>
      <c r="U9" s="12"/>
      <c r="V9" s="67" t="s">
        <v>144</v>
      </c>
      <c r="W9" s="21"/>
      <c r="X9" s="21" t="s">
        <v>3</v>
      </c>
      <c r="Y9" s="22"/>
      <c r="Z9" s="72" t="s">
        <v>116</v>
      </c>
    </row>
    <row r="10" spans="1:34" ht="16.5" thickBot="1" x14ac:dyDescent="0.3">
      <c r="A10" s="28"/>
      <c r="B10" s="29" t="s">
        <v>158</v>
      </c>
      <c r="C10" s="29" t="s">
        <v>15</v>
      </c>
      <c r="D10" s="29" t="s">
        <v>11</v>
      </c>
      <c r="E10" s="51" t="s">
        <v>20</v>
      </c>
      <c r="F10" s="18">
        <v>2</v>
      </c>
      <c r="G10" s="5" t="s">
        <v>3</v>
      </c>
      <c r="H10" s="19">
        <v>0</v>
      </c>
      <c r="I10" s="106" t="s">
        <v>84</v>
      </c>
      <c r="J10" s="10">
        <f>K10+L10+M10</f>
        <v>1</v>
      </c>
      <c r="K10" s="15">
        <v>0</v>
      </c>
      <c r="L10" s="10">
        <v>1</v>
      </c>
      <c r="M10" s="10">
        <v>0</v>
      </c>
      <c r="N10" s="10">
        <f>F7+F19+H30</f>
        <v>1</v>
      </c>
      <c r="O10" s="10">
        <f>H7+H19+F30</f>
        <v>1</v>
      </c>
      <c r="P10" s="13">
        <f>N10-O10</f>
        <v>0</v>
      </c>
      <c r="Q10" s="10">
        <f>K10*3+L10</f>
        <v>1</v>
      </c>
      <c r="R10" s="99" t="s">
        <v>117</v>
      </c>
      <c r="S10" s="98" t="s">
        <v>155</v>
      </c>
      <c r="T10" s="10" t="s">
        <v>14</v>
      </c>
      <c r="U10" s="10"/>
      <c r="V10" s="65" t="s">
        <v>145</v>
      </c>
      <c r="W10" s="14"/>
      <c r="X10" s="14" t="s">
        <v>3</v>
      </c>
      <c r="Y10" s="15"/>
      <c r="Z10" s="24" t="s">
        <v>118</v>
      </c>
    </row>
    <row r="11" spans="1:34" ht="16.5" thickBot="1" x14ac:dyDescent="0.3">
      <c r="A11" s="7" t="s">
        <v>21</v>
      </c>
      <c r="B11" s="10" t="s">
        <v>159</v>
      </c>
      <c r="C11" s="10" t="s">
        <v>13</v>
      </c>
      <c r="D11" s="10" t="s">
        <v>17</v>
      </c>
      <c r="E11" s="44" t="s">
        <v>23</v>
      </c>
      <c r="F11" s="13">
        <v>1</v>
      </c>
      <c r="G11" s="14" t="s">
        <v>3</v>
      </c>
      <c r="H11" s="15">
        <v>0</v>
      </c>
      <c r="I11" s="107" t="s">
        <v>85</v>
      </c>
      <c r="J11" s="11">
        <f t="shared" ref="J11:J13" si="2">K11+L11+M11</f>
        <v>1</v>
      </c>
      <c r="K11" s="17">
        <v>0</v>
      </c>
      <c r="L11" s="11">
        <v>1</v>
      </c>
      <c r="M11" s="11">
        <v>0</v>
      </c>
      <c r="N11" s="11">
        <f>H7+F16+F31</f>
        <v>1</v>
      </c>
      <c r="O11" s="11">
        <f>F7+H16+H31</f>
        <v>1</v>
      </c>
      <c r="P11" s="16">
        <f>N11-O11</f>
        <v>0</v>
      </c>
      <c r="Q11" s="11">
        <f t="shared" ref="Q11:Q13" si="3">K11*3+L11</f>
        <v>1</v>
      </c>
      <c r="R11" s="22"/>
      <c r="S11" s="12" t="s">
        <v>166</v>
      </c>
      <c r="T11" s="12" t="s">
        <v>15</v>
      </c>
      <c r="U11" s="12"/>
      <c r="V11" s="67" t="s">
        <v>146</v>
      </c>
      <c r="W11" s="21"/>
      <c r="X11" s="21" t="s">
        <v>3</v>
      </c>
      <c r="Y11" s="22"/>
      <c r="Z11" s="72" t="s">
        <v>119</v>
      </c>
    </row>
    <row r="12" spans="1:34" x14ac:dyDescent="0.25">
      <c r="A12" s="8"/>
      <c r="B12" s="11" t="s">
        <v>155</v>
      </c>
      <c r="C12" s="11" t="s">
        <v>14</v>
      </c>
      <c r="D12" s="11" t="s">
        <v>17</v>
      </c>
      <c r="E12" s="39" t="s">
        <v>24</v>
      </c>
      <c r="F12" s="18">
        <v>1</v>
      </c>
      <c r="G12" s="5" t="s">
        <v>3</v>
      </c>
      <c r="H12" s="19">
        <v>1</v>
      </c>
      <c r="I12" s="107" t="s">
        <v>86</v>
      </c>
      <c r="J12" s="11">
        <f t="shared" si="2"/>
        <v>1</v>
      </c>
      <c r="K12" s="17">
        <v>1</v>
      </c>
      <c r="L12" s="11">
        <v>0</v>
      </c>
      <c r="M12" s="11">
        <v>0</v>
      </c>
      <c r="N12" s="11">
        <f>F6+H19+H31</f>
        <v>2</v>
      </c>
      <c r="O12" s="11">
        <f>H6+F19+F31</f>
        <v>1</v>
      </c>
      <c r="P12" s="16">
        <f>N12-O12</f>
        <v>1</v>
      </c>
      <c r="Q12" s="11">
        <f t="shared" si="3"/>
        <v>3</v>
      </c>
    </row>
    <row r="13" spans="1:34" ht="16.5" thickBot="1" x14ac:dyDescent="0.3">
      <c r="A13" s="9"/>
      <c r="B13" s="12" t="s">
        <v>160</v>
      </c>
      <c r="C13" s="12" t="s">
        <v>15</v>
      </c>
      <c r="D13" s="12" t="s">
        <v>22</v>
      </c>
      <c r="E13" s="40" t="s">
        <v>25</v>
      </c>
      <c r="F13" s="20"/>
      <c r="G13" s="21" t="s">
        <v>3</v>
      </c>
      <c r="H13" s="22"/>
      <c r="I13" s="108" t="s">
        <v>87</v>
      </c>
      <c r="J13" s="12">
        <f t="shared" si="2"/>
        <v>1</v>
      </c>
      <c r="K13" s="22">
        <v>0</v>
      </c>
      <c r="L13" s="12">
        <v>0</v>
      </c>
      <c r="M13" s="12">
        <v>1</v>
      </c>
      <c r="N13" s="12">
        <f>H6+H16+F30</f>
        <v>1</v>
      </c>
      <c r="O13" s="12">
        <f>F6+F16+H30</f>
        <v>2</v>
      </c>
      <c r="P13" s="20">
        <f>N13-O13</f>
        <v>-1</v>
      </c>
      <c r="Q13" s="12">
        <f t="shared" si="3"/>
        <v>0</v>
      </c>
    </row>
    <row r="14" spans="1:34" ht="27" thickBot="1" x14ac:dyDescent="0.45">
      <c r="A14" s="7" t="s">
        <v>26</v>
      </c>
      <c r="B14" s="10" t="s">
        <v>153</v>
      </c>
      <c r="C14" s="10" t="s">
        <v>14</v>
      </c>
      <c r="D14" s="10" t="s">
        <v>17</v>
      </c>
      <c r="E14" s="10" t="s">
        <v>29</v>
      </c>
      <c r="F14" s="13"/>
      <c r="G14" s="14" t="s">
        <v>3</v>
      </c>
      <c r="H14" s="15"/>
      <c r="R14" s="121" t="s">
        <v>120</v>
      </c>
      <c r="S14" s="122"/>
      <c r="T14" s="122"/>
      <c r="U14" s="122"/>
      <c r="V14" s="122"/>
      <c r="W14" s="122"/>
      <c r="X14" s="122"/>
      <c r="Y14" s="122"/>
      <c r="Z14" s="123"/>
    </row>
    <row r="15" spans="1:34" ht="16.5" thickBot="1" x14ac:dyDescent="0.3">
      <c r="A15" s="9"/>
      <c r="B15" s="12" t="s">
        <v>161</v>
      </c>
      <c r="C15" s="12" t="s">
        <v>15</v>
      </c>
      <c r="D15" s="12" t="s">
        <v>11</v>
      </c>
      <c r="E15" s="12" t="s">
        <v>30</v>
      </c>
      <c r="F15" s="30"/>
      <c r="G15" s="31" t="s">
        <v>3</v>
      </c>
      <c r="H15" s="32"/>
      <c r="I15" s="61" t="s">
        <v>91</v>
      </c>
      <c r="J15" s="95" t="s">
        <v>75</v>
      </c>
      <c r="K15" s="6" t="s">
        <v>76</v>
      </c>
      <c r="L15" s="6" t="s">
        <v>77</v>
      </c>
      <c r="M15" s="6" t="s">
        <v>78</v>
      </c>
      <c r="N15" s="6" t="s">
        <v>79</v>
      </c>
      <c r="O15" s="6" t="s">
        <v>80</v>
      </c>
      <c r="P15" s="6" t="s">
        <v>81</v>
      </c>
      <c r="Q15" s="96" t="s">
        <v>82</v>
      </c>
      <c r="R15" s="64" t="s">
        <v>121</v>
      </c>
      <c r="S15" s="65" t="s">
        <v>154</v>
      </c>
      <c r="T15" s="10" t="s">
        <v>15</v>
      </c>
      <c r="U15" s="13"/>
      <c r="V15" s="65" t="s">
        <v>134</v>
      </c>
      <c r="W15" s="14"/>
      <c r="X15" s="14" t="s">
        <v>3</v>
      </c>
      <c r="Y15" s="15"/>
      <c r="Z15" s="10" t="s">
        <v>130</v>
      </c>
    </row>
    <row r="16" spans="1:34" x14ac:dyDescent="0.25">
      <c r="A16" s="7" t="s">
        <v>27</v>
      </c>
      <c r="B16" s="10" t="s">
        <v>158</v>
      </c>
      <c r="C16" s="10" t="s">
        <v>13</v>
      </c>
      <c r="D16" s="10" t="s">
        <v>17</v>
      </c>
      <c r="E16" s="41" t="s">
        <v>31</v>
      </c>
      <c r="F16" s="25"/>
      <c r="G16" s="26" t="s">
        <v>3</v>
      </c>
      <c r="H16" s="27"/>
      <c r="I16" s="109" t="s">
        <v>92</v>
      </c>
      <c r="J16" s="10">
        <f>K16+L16+M16</f>
        <v>1</v>
      </c>
      <c r="K16" s="15">
        <v>1</v>
      </c>
      <c r="L16" s="10">
        <v>0</v>
      </c>
      <c r="M16" s="10">
        <v>0</v>
      </c>
      <c r="N16" s="10">
        <f>F10+F21+H32</f>
        <v>2</v>
      </c>
      <c r="O16" s="10">
        <f>H10+H21+F32</f>
        <v>0</v>
      </c>
      <c r="P16" s="13">
        <f>N16-O16</f>
        <v>2</v>
      </c>
      <c r="Q16" s="10">
        <f>K16*3+L16</f>
        <v>3</v>
      </c>
      <c r="R16" s="100" t="s">
        <v>122</v>
      </c>
      <c r="S16" s="66" t="s">
        <v>158</v>
      </c>
      <c r="T16" s="11" t="s">
        <v>15</v>
      </c>
      <c r="U16" s="16"/>
      <c r="V16" s="66" t="s">
        <v>135</v>
      </c>
      <c r="W16" s="4"/>
      <c r="X16" s="4" t="s">
        <v>3</v>
      </c>
      <c r="Y16" s="17"/>
      <c r="Z16" s="11" t="s">
        <v>131</v>
      </c>
    </row>
    <row r="17" spans="1:26" x14ac:dyDescent="0.25">
      <c r="A17" s="8"/>
      <c r="B17" s="11" t="s">
        <v>156</v>
      </c>
      <c r="C17" s="11" t="s">
        <v>14</v>
      </c>
      <c r="D17" s="11" t="s">
        <v>11</v>
      </c>
      <c r="E17" s="35" t="s">
        <v>32</v>
      </c>
      <c r="F17" s="16"/>
      <c r="G17" s="4" t="s">
        <v>3</v>
      </c>
      <c r="H17" s="17"/>
      <c r="I17" s="110" t="s">
        <v>93</v>
      </c>
      <c r="J17" s="11">
        <f t="shared" ref="J17:J19" si="4">K17+L17+M17</f>
        <v>1</v>
      </c>
      <c r="K17" s="17">
        <v>1</v>
      </c>
      <c r="L17" s="11">
        <v>0</v>
      </c>
      <c r="M17" s="11">
        <v>0</v>
      </c>
      <c r="N17" s="11">
        <f>F9+H21+H33</f>
        <v>1</v>
      </c>
      <c r="O17" s="11">
        <f>H9+F21+F33</f>
        <v>0</v>
      </c>
      <c r="P17" s="16">
        <f>N17-O17</f>
        <v>1</v>
      </c>
      <c r="Q17" s="11">
        <f t="shared" ref="Q17:Q19" si="5">K17*3+L17</f>
        <v>3</v>
      </c>
      <c r="R17" s="100" t="s">
        <v>123</v>
      </c>
      <c r="S17" s="66" t="s">
        <v>153</v>
      </c>
      <c r="T17" s="11" t="s">
        <v>15</v>
      </c>
      <c r="U17" s="16"/>
      <c r="V17" s="66" t="s">
        <v>136</v>
      </c>
      <c r="W17" s="4"/>
      <c r="X17" s="4" t="s">
        <v>3</v>
      </c>
      <c r="Y17" s="17"/>
      <c r="Z17" s="11" t="s">
        <v>132</v>
      </c>
    </row>
    <row r="18" spans="1:26" ht="16.5" thickBot="1" x14ac:dyDescent="0.3">
      <c r="A18" s="28"/>
      <c r="B18" s="29" t="s">
        <v>154</v>
      </c>
      <c r="C18" s="29" t="s">
        <v>15</v>
      </c>
      <c r="D18" s="29" t="s">
        <v>11</v>
      </c>
      <c r="E18" s="36" t="s">
        <v>33</v>
      </c>
      <c r="F18" s="18"/>
      <c r="G18" s="5" t="s">
        <v>3</v>
      </c>
      <c r="H18" s="19"/>
      <c r="I18" s="110" t="s">
        <v>94</v>
      </c>
      <c r="J18" s="11">
        <f t="shared" si="4"/>
        <v>1</v>
      </c>
      <c r="K18" s="17">
        <v>0</v>
      </c>
      <c r="L18" s="11">
        <v>0</v>
      </c>
      <c r="M18" s="11">
        <v>1</v>
      </c>
      <c r="N18" s="11">
        <f>H10+F20+F33</f>
        <v>0</v>
      </c>
      <c r="O18" s="11">
        <f>F10+H20+H33</f>
        <v>2</v>
      </c>
      <c r="P18" s="16">
        <f>N18-O18</f>
        <v>-2</v>
      </c>
      <c r="Q18" s="11">
        <f t="shared" si="5"/>
        <v>0</v>
      </c>
      <c r="R18" s="101" t="s">
        <v>124</v>
      </c>
      <c r="S18" s="67" t="s">
        <v>155</v>
      </c>
      <c r="T18" s="12" t="s">
        <v>15</v>
      </c>
      <c r="U18" s="20"/>
      <c r="V18" s="67" t="s">
        <v>137</v>
      </c>
      <c r="W18" s="21"/>
      <c r="X18" s="21" t="s">
        <v>3</v>
      </c>
      <c r="Y18" s="22"/>
      <c r="Z18" s="12" t="s">
        <v>133</v>
      </c>
    </row>
    <row r="19" spans="1:26" ht="16.5" thickBot="1" x14ac:dyDescent="0.3">
      <c r="A19" s="7" t="s">
        <v>28</v>
      </c>
      <c r="B19" s="10" t="s">
        <v>162</v>
      </c>
      <c r="C19" s="10" t="s">
        <v>13</v>
      </c>
      <c r="D19" s="10" t="s">
        <v>17</v>
      </c>
      <c r="E19" s="41" t="s">
        <v>34</v>
      </c>
      <c r="F19" s="13"/>
      <c r="G19" s="14" t="s">
        <v>3</v>
      </c>
      <c r="H19" s="15"/>
      <c r="I19" s="111" t="s">
        <v>96</v>
      </c>
      <c r="J19" s="12">
        <f t="shared" si="4"/>
        <v>1</v>
      </c>
      <c r="K19" s="22">
        <v>0</v>
      </c>
      <c r="L19" s="12">
        <v>0</v>
      </c>
      <c r="M19" s="12">
        <v>1</v>
      </c>
      <c r="N19" s="12">
        <f>F9+H20+F32</f>
        <v>1</v>
      </c>
      <c r="O19" s="12">
        <f>F9+F20+H32</f>
        <v>1</v>
      </c>
      <c r="P19" s="20">
        <f>N19-O19</f>
        <v>0</v>
      </c>
      <c r="Q19" s="12">
        <f t="shared" si="5"/>
        <v>0</v>
      </c>
    </row>
    <row r="20" spans="1:26" ht="16.5" thickBot="1" x14ac:dyDescent="0.3">
      <c r="A20" s="8"/>
      <c r="B20" s="11" t="s">
        <v>160</v>
      </c>
      <c r="C20" s="11" t="s">
        <v>14</v>
      </c>
      <c r="D20" s="11" t="s">
        <v>17</v>
      </c>
      <c r="E20" s="50" t="s">
        <v>35</v>
      </c>
      <c r="F20" s="16"/>
      <c r="G20" s="4" t="s">
        <v>3</v>
      </c>
      <c r="H20" s="17"/>
    </row>
    <row r="21" spans="1:26" ht="27" thickBot="1" x14ac:dyDescent="0.45">
      <c r="A21" s="9"/>
      <c r="B21" s="12" t="s">
        <v>155</v>
      </c>
      <c r="C21" s="12" t="s">
        <v>15</v>
      </c>
      <c r="D21" s="12" t="s">
        <v>22</v>
      </c>
      <c r="E21" s="52" t="s">
        <v>36</v>
      </c>
      <c r="F21" s="20"/>
      <c r="G21" s="21" t="s">
        <v>3</v>
      </c>
      <c r="H21" s="22"/>
      <c r="I21" s="62" t="s">
        <v>90</v>
      </c>
      <c r="J21" s="95" t="s">
        <v>75</v>
      </c>
      <c r="K21" s="6" t="s">
        <v>76</v>
      </c>
      <c r="L21" s="6" t="s">
        <v>77</v>
      </c>
      <c r="M21" s="6" t="s">
        <v>78</v>
      </c>
      <c r="N21" s="6" t="s">
        <v>79</v>
      </c>
      <c r="O21" s="6" t="s">
        <v>80</v>
      </c>
      <c r="P21" s="6" t="s">
        <v>81</v>
      </c>
      <c r="Q21" s="95" t="s">
        <v>82</v>
      </c>
      <c r="R21" s="124" t="s">
        <v>125</v>
      </c>
      <c r="S21" s="125"/>
      <c r="T21" s="125"/>
      <c r="U21" s="125"/>
      <c r="V21" s="125"/>
      <c r="W21" s="125"/>
      <c r="X21" s="125"/>
      <c r="Y21" s="125"/>
      <c r="Z21" s="126"/>
    </row>
    <row r="22" spans="1:26" x14ac:dyDescent="0.25">
      <c r="A22" s="7" t="s">
        <v>37</v>
      </c>
      <c r="B22" s="10" t="s">
        <v>159</v>
      </c>
      <c r="C22" s="10" t="s">
        <v>13</v>
      </c>
      <c r="D22" s="10" t="s">
        <v>11</v>
      </c>
      <c r="E22" s="38" t="s">
        <v>38</v>
      </c>
      <c r="F22" s="13"/>
      <c r="G22" s="14" t="s">
        <v>3</v>
      </c>
      <c r="H22" s="15"/>
      <c r="I22" s="112" t="s">
        <v>97</v>
      </c>
      <c r="J22" s="10">
        <f>K22+L22+M22</f>
        <v>1</v>
      </c>
      <c r="K22" s="15">
        <v>1</v>
      </c>
      <c r="L22" s="10">
        <v>0</v>
      </c>
      <c r="M22" s="10">
        <v>0</v>
      </c>
      <c r="N22" s="10">
        <f>F11+F24+H34</f>
        <v>1</v>
      </c>
      <c r="O22" s="10">
        <f>H11+H24+F34</f>
        <v>0</v>
      </c>
      <c r="P22" s="13">
        <f>N22-O22</f>
        <v>1</v>
      </c>
      <c r="Q22" s="10">
        <f>K22*3+L22</f>
        <v>3</v>
      </c>
      <c r="R22" s="102" t="s">
        <v>126</v>
      </c>
      <c r="S22" s="65" t="s">
        <v>160</v>
      </c>
      <c r="T22" s="10" t="s">
        <v>15</v>
      </c>
      <c r="U22" s="13"/>
      <c r="V22" s="65" t="s">
        <v>138</v>
      </c>
      <c r="W22" s="14"/>
      <c r="X22" s="14" t="s">
        <v>3</v>
      </c>
      <c r="Y22" s="15"/>
      <c r="Z22" s="10" t="s">
        <v>140</v>
      </c>
    </row>
    <row r="23" spans="1:26" ht="16.5" thickBot="1" x14ac:dyDescent="0.3">
      <c r="A23" s="8"/>
      <c r="B23" s="11" t="s">
        <v>161</v>
      </c>
      <c r="C23" s="11" t="s">
        <v>14</v>
      </c>
      <c r="D23" s="11" t="s">
        <v>17</v>
      </c>
      <c r="E23" s="45" t="s">
        <v>39</v>
      </c>
      <c r="F23" s="16"/>
      <c r="G23" s="4" t="s">
        <v>3</v>
      </c>
      <c r="H23" s="17"/>
      <c r="I23" s="113" t="s">
        <v>98</v>
      </c>
      <c r="J23" s="11">
        <f t="shared" ref="J23:J25" si="6">K23+L23+M23</f>
        <v>1</v>
      </c>
      <c r="K23" s="17">
        <v>1</v>
      </c>
      <c r="L23" s="11">
        <v>0</v>
      </c>
      <c r="M23" s="11">
        <v>0</v>
      </c>
      <c r="N23" s="11">
        <f>H8+H23+F34</f>
        <v>1</v>
      </c>
      <c r="O23" s="11">
        <f>F8+F23+H34</f>
        <v>0</v>
      </c>
      <c r="P23" s="16">
        <f>N23-O23</f>
        <v>1</v>
      </c>
      <c r="Q23" s="11">
        <f t="shared" ref="Q23:Q25" si="7">K23*3+L23</f>
        <v>3</v>
      </c>
      <c r="R23" s="101" t="s">
        <v>127</v>
      </c>
      <c r="S23" s="67" t="s">
        <v>154</v>
      </c>
      <c r="T23" s="12" t="s">
        <v>15</v>
      </c>
      <c r="U23" s="20"/>
      <c r="V23" s="67" t="s">
        <v>139</v>
      </c>
      <c r="W23" s="21"/>
      <c r="X23" s="21" t="s">
        <v>3</v>
      </c>
      <c r="Y23" s="22"/>
      <c r="Z23" s="12" t="s">
        <v>141</v>
      </c>
    </row>
    <row r="24" spans="1:26" ht="16.5" thickBot="1" x14ac:dyDescent="0.3">
      <c r="A24" s="28"/>
      <c r="B24" s="29" t="s">
        <v>157</v>
      </c>
      <c r="C24" s="29" t="s">
        <v>15</v>
      </c>
      <c r="D24" s="29" t="s">
        <v>22</v>
      </c>
      <c r="E24" s="46" t="s">
        <v>40</v>
      </c>
      <c r="F24" s="18"/>
      <c r="G24" s="5" t="s">
        <v>3</v>
      </c>
      <c r="H24" s="19"/>
      <c r="I24" s="113" t="s">
        <v>99</v>
      </c>
      <c r="J24" s="11">
        <f t="shared" si="6"/>
        <v>1</v>
      </c>
      <c r="K24" s="17">
        <v>0</v>
      </c>
      <c r="L24" s="11">
        <v>0</v>
      </c>
      <c r="M24" s="11">
        <v>1</v>
      </c>
      <c r="N24" s="11">
        <f>F8+H24+H35</f>
        <v>0</v>
      </c>
      <c r="O24" s="11">
        <f>H8+F24+F35</f>
        <v>1</v>
      </c>
      <c r="P24" s="16">
        <f>N24-O24</f>
        <v>-1</v>
      </c>
      <c r="Q24" s="11">
        <f t="shared" si="7"/>
        <v>0</v>
      </c>
    </row>
    <row r="25" spans="1:26" ht="16.5" thickBot="1" x14ac:dyDescent="0.3">
      <c r="A25" s="7" t="s">
        <v>41</v>
      </c>
      <c r="B25" s="10" t="s">
        <v>153</v>
      </c>
      <c r="C25" s="10" t="s">
        <v>13</v>
      </c>
      <c r="D25" s="10" t="s">
        <v>11</v>
      </c>
      <c r="E25" s="38" t="s">
        <v>42</v>
      </c>
      <c r="F25" s="13"/>
      <c r="G25" s="14" t="s">
        <v>3</v>
      </c>
      <c r="H25" s="15"/>
      <c r="I25" s="114" t="s">
        <v>95</v>
      </c>
      <c r="J25" s="12">
        <f t="shared" si="6"/>
        <v>1</v>
      </c>
      <c r="K25" s="22">
        <v>0</v>
      </c>
      <c r="L25" s="12">
        <v>0</v>
      </c>
      <c r="M25" s="12">
        <v>1</v>
      </c>
      <c r="N25" s="12">
        <f>H11+F23+F35</f>
        <v>0</v>
      </c>
      <c r="O25" s="12">
        <f>F11+H23+H35</f>
        <v>1</v>
      </c>
      <c r="P25" s="20">
        <f>N25-O25</f>
        <v>-1</v>
      </c>
      <c r="Q25" s="12">
        <f t="shared" si="7"/>
        <v>0</v>
      </c>
    </row>
    <row r="26" spans="1:26" ht="27" thickBot="1" x14ac:dyDescent="0.45">
      <c r="A26" s="8"/>
      <c r="B26" s="11" t="s">
        <v>154</v>
      </c>
      <c r="C26" s="11" t="s">
        <v>14</v>
      </c>
      <c r="D26" s="11" t="s">
        <v>17</v>
      </c>
      <c r="E26" s="11" t="s">
        <v>43</v>
      </c>
      <c r="F26" s="16"/>
      <c r="G26" s="4" t="s">
        <v>3</v>
      </c>
      <c r="H26" s="17"/>
      <c r="R26" s="124" t="s">
        <v>128</v>
      </c>
      <c r="S26" s="125"/>
      <c r="T26" s="125"/>
      <c r="U26" s="125"/>
      <c r="V26" s="125"/>
      <c r="W26" s="125"/>
      <c r="X26" s="125"/>
      <c r="Y26" s="125"/>
      <c r="Z26" s="126"/>
    </row>
    <row r="27" spans="1:26" ht="16.5" thickBot="1" x14ac:dyDescent="0.3">
      <c r="A27" s="9"/>
      <c r="B27" s="12" t="s">
        <v>156</v>
      </c>
      <c r="C27" s="12" t="s">
        <v>15</v>
      </c>
      <c r="D27" s="12" t="s">
        <v>11</v>
      </c>
      <c r="E27" s="12" t="s">
        <v>44</v>
      </c>
      <c r="F27" s="20"/>
      <c r="G27" s="21" t="s">
        <v>3</v>
      </c>
      <c r="H27" s="22"/>
      <c r="I27" s="63" t="s">
        <v>89</v>
      </c>
      <c r="J27" s="95" t="s">
        <v>75</v>
      </c>
      <c r="K27" s="6" t="s">
        <v>76</v>
      </c>
      <c r="L27" s="6" t="s">
        <v>77</v>
      </c>
      <c r="M27" s="6" t="s">
        <v>78</v>
      </c>
      <c r="N27" s="6" t="s">
        <v>79</v>
      </c>
      <c r="O27" s="6" t="s">
        <v>80</v>
      </c>
      <c r="P27" s="6" t="s">
        <v>81</v>
      </c>
      <c r="Q27" s="96" t="s">
        <v>82</v>
      </c>
      <c r="R27" s="74" t="s">
        <v>129</v>
      </c>
      <c r="S27" s="77" t="s">
        <v>155</v>
      </c>
      <c r="T27" s="75" t="s">
        <v>15</v>
      </c>
      <c r="U27" s="75" t="s">
        <v>22</v>
      </c>
      <c r="V27" s="77" t="s">
        <v>142</v>
      </c>
      <c r="W27" s="76"/>
      <c r="X27" s="68" t="s">
        <v>3</v>
      </c>
      <c r="Y27" s="69"/>
      <c r="Z27" s="75"/>
    </row>
    <row r="28" spans="1:26" x14ac:dyDescent="0.25">
      <c r="A28" s="7" t="s">
        <v>45</v>
      </c>
      <c r="B28" s="10" t="s">
        <v>158</v>
      </c>
      <c r="C28" s="10" t="s">
        <v>15</v>
      </c>
      <c r="D28" s="10" t="s">
        <v>22</v>
      </c>
      <c r="E28" s="33" t="s">
        <v>46</v>
      </c>
      <c r="F28" s="25"/>
      <c r="G28" s="26" t="s">
        <v>3</v>
      </c>
      <c r="H28" s="27"/>
      <c r="I28" s="115" t="s">
        <v>100</v>
      </c>
      <c r="J28" s="10">
        <f>K28+L28+M28</f>
        <v>0</v>
      </c>
      <c r="K28" s="15"/>
      <c r="L28" s="10"/>
      <c r="M28" s="10"/>
      <c r="N28" s="10">
        <f>H13+F22+F39</f>
        <v>0</v>
      </c>
      <c r="O28" s="10">
        <f>F13+H22+H39</f>
        <v>0</v>
      </c>
      <c r="P28" s="13">
        <f>N28-O28</f>
        <v>0</v>
      </c>
      <c r="Q28" s="10">
        <f>K28*3+L28</f>
        <v>0</v>
      </c>
    </row>
    <row r="29" spans="1:26" ht="16.5" thickBot="1" x14ac:dyDescent="0.3">
      <c r="A29" s="9"/>
      <c r="B29" s="12" t="s">
        <v>160</v>
      </c>
      <c r="C29" s="12" t="s">
        <v>15</v>
      </c>
      <c r="D29" s="12" t="s">
        <v>17</v>
      </c>
      <c r="E29" s="37" t="s">
        <v>47</v>
      </c>
      <c r="F29" s="20"/>
      <c r="G29" s="21" t="s">
        <v>3</v>
      </c>
      <c r="H29" s="22"/>
      <c r="I29" s="116" t="s">
        <v>101</v>
      </c>
      <c r="J29" s="11">
        <f t="shared" ref="J29:J31" si="8">K29+L29+M29</f>
        <v>0</v>
      </c>
      <c r="K29" s="17"/>
      <c r="L29" s="11"/>
      <c r="M29" s="11"/>
      <c r="N29" s="11">
        <f>F13+F25+H38</f>
        <v>0</v>
      </c>
      <c r="O29" s="11">
        <f>H13+H25+F38</f>
        <v>0</v>
      </c>
      <c r="P29" s="16">
        <f>N29-O29</f>
        <v>0</v>
      </c>
      <c r="Q29" s="11">
        <f t="shared" ref="Q29:Q31" si="9">K29*3+L29</f>
        <v>0</v>
      </c>
    </row>
    <row r="30" spans="1:26" x14ac:dyDescent="0.25">
      <c r="A30" s="7" t="s">
        <v>56</v>
      </c>
      <c r="B30" s="10" t="s">
        <v>161</v>
      </c>
      <c r="C30" s="10" t="s">
        <v>15</v>
      </c>
      <c r="D30" s="10" t="s">
        <v>48</v>
      </c>
      <c r="E30" s="41" t="s">
        <v>49</v>
      </c>
      <c r="F30" s="13"/>
      <c r="G30" s="14" t="s">
        <v>3</v>
      </c>
      <c r="H30" s="15"/>
      <c r="I30" s="116" t="s">
        <v>102</v>
      </c>
      <c r="J30" s="11">
        <f t="shared" si="8"/>
        <v>1</v>
      </c>
      <c r="K30" s="17">
        <v>0</v>
      </c>
      <c r="L30" s="11">
        <v>1</v>
      </c>
      <c r="M30" s="11">
        <v>0</v>
      </c>
      <c r="N30" s="11">
        <f>H12+H22+F38</f>
        <v>1</v>
      </c>
      <c r="O30" s="11">
        <f>F12+F22+H38</f>
        <v>1</v>
      </c>
      <c r="P30" s="16">
        <f>N30-O30</f>
        <v>0</v>
      </c>
      <c r="Q30" s="11">
        <f t="shared" si="9"/>
        <v>1</v>
      </c>
      <c r="R30" s="82"/>
      <c r="S30" s="82"/>
      <c r="T30" s="82"/>
      <c r="U30" s="79"/>
      <c r="V30" s="79"/>
      <c r="W30" s="82"/>
      <c r="X30" s="82"/>
      <c r="Y30" s="82"/>
      <c r="Z30" s="87"/>
    </row>
    <row r="31" spans="1:26" ht="16.5" thickBot="1" x14ac:dyDescent="0.3">
      <c r="A31" s="9"/>
      <c r="B31" s="12" t="s">
        <v>159</v>
      </c>
      <c r="C31" s="12" t="s">
        <v>15</v>
      </c>
      <c r="D31" s="12" t="s">
        <v>17</v>
      </c>
      <c r="E31" s="43" t="s">
        <v>50</v>
      </c>
      <c r="F31" s="20"/>
      <c r="G31" s="21" t="s">
        <v>3</v>
      </c>
      <c r="H31" s="22"/>
      <c r="I31" s="117" t="s">
        <v>103</v>
      </c>
      <c r="J31" s="12">
        <f t="shared" si="8"/>
        <v>1</v>
      </c>
      <c r="K31" s="22">
        <v>0</v>
      </c>
      <c r="L31" s="12">
        <v>1</v>
      </c>
      <c r="M31" s="12">
        <v>0</v>
      </c>
      <c r="N31" s="12">
        <f>F12+H25+H39</f>
        <v>1</v>
      </c>
      <c r="O31" s="12">
        <f>H12+F25+F39</f>
        <v>1</v>
      </c>
      <c r="P31" s="20">
        <f>N31-O31</f>
        <v>0</v>
      </c>
      <c r="Q31" s="12">
        <f t="shared" si="9"/>
        <v>1</v>
      </c>
      <c r="R31" s="84"/>
      <c r="S31" s="84"/>
      <c r="T31" s="84"/>
      <c r="U31" s="80"/>
      <c r="V31" s="80"/>
      <c r="W31" s="84"/>
      <c r="X31" s="84"/>
      <c r="Y31" s="84"/>
      <c r="Z31" s="88"/>
    </row>
    <row r="32" spans="1:26" ht="16.5" thickBot="1" x14ac:dyDescent="0.3">
      <c r="A32" s="7" t="s">
        <v>51</v>
      </c>
      <c r="B32" s="10" t="s">
        <v>156</v>
      </c>
      <c r="C32" s="10" t="s">
        <v>14</v>
      </c>
      <c r="D32" s="10" t="s">
        <v>17</v>
      </c>
      <c r="E32" s="53" t="s">
        <v>52</v>
      </c>
      <c r="F32" s="13"/>
      <c r="G32" s="14" t="s">
        <v>3</v>
      </c>
      <c r="H32" s="15"/>
      <c r="R32" s="83"/>
      <c r="S32" s="84"/>
      <c r="T32" s="84"/>
      <c r="U32" s="80"/>
      <c r="V32" s="80"/>
      <c r="W32" s="84"/>
      <c r="X32" s="84"/>
      <c r="Y32" s="84"/>
      <c r="Z32" s="88"/>
    </row>
    <row r="33" spans="1:26" ht="16.5" thickBot="1" x14ac:dyDescent="0.3">
      <c r="A33" s="8"/>
      <c r="B33" s="11" t="s">
        <v>154</v>
      </c>
      <c r="C33" s="11" t="s">
        <v>14</v>
      </c>
      <c r="D33" s="11" t="s">
        <v>17</v>
      </c>
      <c r="E33" s="50" t="s">
        <v>53</v>
      </c>
      <c r="F33" s="16"/>
      <c r="G33" s="4" t="s">
        <v>3</v>
      </c>
      <c r="H33" s="17"/>
      <c r="I33" s="57" t="s">
        <v>88</v>
      </c>
      <c r="J33" s="95" t="s">
        <v>75</v>
      </c>
      <c r="K33" s="6" t="s">
        <v>76</v>
      </c>
      <c r="L33" s="6" t="s">
        <v>77</v>
      </c>
      <c r="M33" s="6" t="s">
        <v>78</v>
      </c>
      <c r="N33" s="6" t="s">
        <v>79</v>
      </c>
      <c r="O33" s="6" t="s">
        <v>80</v>
      </c>
      <c r="P33" s="6" t="s">
        <v>81</v>
      </c>
      <c r="Q33" s="96" t="s">
        <v>82</v>
      </c>
      <c r="R33" s="85"/>
      <c r="S33" s="86"/>
      <c r="T33" s="86"/>
      <c r="U33" s="81"/>
      <c r="V33" s="81"/>
      <c r="W33" s="86"/>
      <c r="X33" s="86"/>
      <c r="Y33" s="86"/>
      <c r="Z33" s="89"/>
    </row>
    <row r="34" spans="1:26" x14ac:dyDescent="0.25">
      <c r="A34" s="8"/>
      <c r="B34" s="11" t="s">
        <v>153</v>
      </c>
      <c r="C34" s="11" t="s">
        <v>15</v>
      </c>
      <c r="D34" s="11" t="s">
        <v>11</v>
      </c>
      <c r="E34" s="45" t="s">
        <v>54</v>
      </c>
      <c r="F34" s="16"/>
      <c r="G34" s="4" t="s">
        <v>3</v>
      </c>
      <c r="H34" s="17"/>
      <c r="I34" s="118" t="s">
        <v>104</v>
      </c>
      <c r="J34" s="10">
        <f>K34+L34+M34</f>
        <v>0</v>
      </c>
      <c r="K34" s="15"/>
      <c r="L34" s="10"/>
      <c r="M34" s="10"/>
      <c r="N34" s="10">
        <f>F15+F27+H36</f>
        <v>0</v>
      </c>
      <c r="O34" s="10">
        <f>H15+H27+F36</f>
        <v>0</v>
      </c>
      <c r="P34" s="13">
        <f>N34-O34</f>
        <v>0</v>
      </c>
      <c r="Q34" s="10">
        <f>K34*3+L34</f>
        <v>0</v>
      </c>
      <c r="R34" s="82"/>
      <c r="S34" s="82"/>
      <c r="T34" s="82"/>
      <c r="U34" s="79"/>
      <c r="V34" s="79"/>
      <c r="W34" s="82"/>
      <c r="X34" s="82"/>
      <c r="Y34" s="82"/>
      <c r="Z34" s="87"/>
    </row>
    <row r="35" spans="1:26" ht="16.5" thickBot="1" x14ac:dyDescent="0.3">
      <c r="A35" s="9"/>
      <c r="B35" s="12" t="s">
        <v>152</v>
      </c>
      <c r="C35" s="12" t="s">
        <v>15</v>
      </c>
      <c r="D35" s="12" t="s">
        <v>17</v>
      </c>
      <c r="E35" s="47" t="s">
        <v>55</v>
      </c>
      <c r="F35" s="20"/>
      <c r="G35" s="21" t="s">
        <v>3</v>
      </c>
      <c r="H35" s="22"/>
      <c r="I35" s="119" t="s">
        <v>105</v>
      </c>
      <c r="J35" s="11">
        <f t="shared" ref="J35:J37" si="10">K35+L35+M35</f>
        <v>0</v>
      </c>
      <c r="K35" s="17"/>
      <c r="L35" s="11"/>
      <c r="M35" s="11"/>
      <c r="N35" s="11">
        <f>F14+H27+H37</f>
        <v>0</v>
      </c>
      <c r="O35" s="11">
        <f>H14+F27+F37</f>
        <v>0</v>
      </c>
      <c r="P35" s="16">
        <f>N35-O35</f>
        <v>0</v>
      </c>
      <c r="Q35" s="11">
        <f t="shared" ref="Q35:Q37" si="11">K35*3+L35</f>
        <v>0</v>
      </c>
      <c r="R35" s="84"/>
      <c r="S35" s="84"/>
      <c r="T35" s="84"/>
      <c r="U35" s="80"/>
      <c r="V35" s="80"/>
      <c r="W35" s="84"/>
      <c r="X35" s="84"/>
      <c r="Y35" s="84"/>
      <c r="Z35" s="88"/>
    </row>
    <row r="36" spans="1:26" x14ac:dyDescent="0.25">
      <c r="A36" s="7" t="s">
        <v>57</v>
      </c>
      <c r="B36" s="10" t="s">
        <v>160</v>
      </c>
      <c r="C36" s="10" t="s">
        <v>14</v>
      </c>
      <c r="D36" s="10" t="s">
        <v>17</v>
      </c>
      <c r="E36" s="10" t="s">
        <v>58</v>
      </c>
      <c r="F36" s="13"/>
      <c r="G36" s="14" t="s">
        <v>3</v>
      </c>
      <c r="H36" s="15"/>
      <c r="I36" s="119" t="s">
        <v>106</v>
      </c>
      <c r="J36" s="11">
        <f t="shared" si="10"/>
        <v>0</v>
      </c>
      <c r="K36" s="17"/>
      <c r="L36" s="11"/>
      <c r="M36" s="11"/>
      <c r="N36" s="11">
        <f>H14+H26+F36</f>
        <v>0</v>
      </c>
      <c r="O36" s="11">
        <f>F14+F26+H36</f>
        <v>0</v>
      </c>
      <c r="P36" s="16">
        <f>N36-O36</f>
        <v>0</v>
      </c>
      <c r="Q36" s="11">
        <f t="shared" si="11"/>
        <v>0</v>
      </c>
      <c r="R36" s="84"/>
      <c r="S36" s="84"/>
      <c r="T36" s="84"/>
      <c r="U36" s="80"/>
      <c r="V36" s="80"/>
      <c r="W36" s="84"/>
      <c r="X36" s="84"/>
      <c r="Y36" s="84"/>
      <c r="Z36" s="88"/>
    </row>
    <row r="37" spans="1:26" ht="16.5" thickBot="1" x14ac:dyDescent="0.3">
      <c r="A37" s="8"/>
      <c r="B37" s="11" t="s">
        <v>155</v>
      </c>
      <c r="C37" s="11" t="s">
        <v>14</v>
      </c>
      <c r="D37" s="11" t="s">
        <v>17</v>
      </c>
      <c r="E37" s="11" t="s">
        <v>59</v>
      </c>
      <c r="F37" s="16"/>
      <c r="G37" s="4" t="s">
        <v>3</v>
      </c>
      <c r="H37" s="17"/>
      <c r="I37" s="120" t="s">
        <v>107</v>
      </c>
      <c r="J37" s="12">
        <f t="shared" si="10"/>
        <v>0</v>
      </c>
      <c r="K37" s="22"/>
      <c r="L37" s="12"/>
      <c r="M37" s="12"/>
      <c r="N37" s="12">
        <f>H15+F26+F37</f>
        <v>0</v>
      </c>
      <c r="O37" s="12">
        <f>F15+H26+H37</f>
        <v>0</v>
      </c>
      <c r="P37" s="20">
        <f>N37-O37</f>
        <v>0</v>
      </c>
      <c r="Q37" s="12">
        <f t="shared" si="11"/>
        <v>0</v>
      </c>
      <c r="R37" s="86"/>
      <c r="S37" s="86"/>
      <c r="T37" s="86"/>
      <c r="U37" s="81"/>
      <c r="V37" s="81"/>
      <c r="W37" s="86"/>
      <c r="X37" s="86"/>
      <c r="Y37" s="86"/>
      <c r="Z37" s="89"/>
    </row>
    <row r="38" spans="1:26" x14ac:dyDescent="0.25">
      <c r="A38" s="8"/>
      <c r="B38" s="11" t="s">
        <v>157</v>
      </c>
      <c r="C38" s="11" t="s">
        <v>15</v>
      </c>
      <c r="D38" s="11" t="s">
        <v>22</v>
      </c>
      <c r="E38" s="39" t="s">
        <v>60</v>
      </c>
      <c r="F38" s="16"/>
      <c r="G38" s="4" t="s">
        <v>3</v>
      </c>
      <c r="H38" s="17"/>
    </row>
    <row r="39" spans="1:26" ht="16.5" thickBot="1" x14ac:dyDescent="0.3">
      <c r="A39" s="9"/>
      <c r="B39" s="12" t="s">
        <v>158</v>
      </c>
      <c r="C39" s="12" t="s">
        <v>15</v>
      </c>
      <c r="D39" s="12" t="s">
        <v>17</v>
      </c>
      <c r="E39" s="40" t="s">
        <v>61</v>
      </c>
      <c r="F39" s="20"/>
      <c r="G39" s="21" t="s">
        <v>3</v>
      </c>
      <c r="H39" s="22"/>
    </row>
    <row r="40" spans="1:26" x14ac:dyDescent="0.25">
      <c r="A40" s="48" t="s">
        <v>63</v>
      </c>
      <c r="B40" s="48"/>
    </row>
    <row r="41" spans="1:26" x14ac:dyDescent="0.25">
      <c r="A41" s="49" t="s">
        <v>64</v>
      </c>
      <c r="B41" s="49"/>
    </row>
    <row r="42" spans="1:26" x14ac:dyDescent="0.25">
      <c r="A42" s="54" t="s">
        <v>65</v>
      </c>
      <c r="B42" s="54"/>
    </row>
    <row r="43" spans="1:26" x14ac:dyDescent="0.25">
      <c r="A43" s="55" t="s">
        <v>66</v>
      </c>
      <c r="B43" s="55"/>
    </row>
    <row r="44" spans="1:26" x14ac:dyDescent="0.25">
      <c r="A44" s="56" t="s">
        <v>67</v>
      </c>
      <c r="B44" s="56"/>
    </row>
    <row r="45" spans="1:26" x14ac:dyDescent="0.25">
      <c r="A45" s="1" t="s">
        <v>68</v>
      </c>
    </row>
    <row r="48" spans="1:26" x14ac:dyDescent="0.25">
      <c r="A48"/>
    </row>
    <row r="49" spans="1:1" x14ac:dyDescent="0.25">
      <c r="A49"/>
    </row>
  </sheetData>
  <mergeCells count="8">
    <mergeCell ref="R14:Z14"/>
    <mergeCell ref="R21:Z21"/>
    <mergeCell ref="R26:Z26"/>
    <mergeCell ref="F3:H3"/>
    <mergeCell ref="A1:H1"/>
    <mergeCell ref="I1:Q1"/>
    <mergeCell ref="W3:Y3"/>
    <mergeCell ref="R1:Z1"/>
  </mergeCells>
  <pageMargins left="0" right="0" top="0.74803149606299213" bottom="0.7480314960629921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Euro 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Lafourne</dc:creator>
  <cp:lastModifiedBy>Lafourne</cp:lastModifiedBy>
  <cp:lastPrinted>2016-06-13T11:25:07Z</cp:lastPrinted>
  <dcterms:created xsi:type="dcterms:W3CDTF">2016-06-13T07:09:47Z</dcterms:created>
  <dcterms:modified xsi:type="dcterms:W3CDTF">2016-06-13T17:53:07Z</dcterms:modified>
</cp:coreProperties>
</file>