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95" windowWidth="19320" windowHeight="7545" activeTab="0"/>
  </bookViews>
  <sheets>
    <sheet name="LAA" sheetId="1" r:id="rId1"/>
    <sheet name="Analyse" sheetId="2" r:id="rId2"/>
    <sheet name="BDD" sheetId="3" state="hidden" r:id="rId3"/>
  </sheets>
  <externalReferences>
    <externalReference r:id="rId6"/>
  </externalReferences>
  <definedNames>
    <definedName name="Codesformations">'BDD'!$E$3:$E$123</definedName>
    <definedName name="Intitulés">'BDD'!$D$3:$D$123</definedName>
    <definedName name="Nature">'BDD'!$B$4:$B$16</definedName>
  </definedNames>
  <calcPr fullCalcOnLoad="1"/>
</workbook>
</file>

<file path=xl/sharedStrings.xml><?xml version="1.0" encoding="utf-8"?>
<sst xmlns="http://schemas.openxmlformats.org/spreadsheetml/2006/main" count="363" uniqueCount="315">
  <si>
    <t>Session 1</t>
  </si>
  <si>
    <t>Session 2</t>
  </si>
  <si>
    <t>Semestre 1</t>
  </si>
  <si>
    <t>Code</t>
  </si>
  <si>
    <t>Nature d'épreuve</t>
  </si>
  <si>
    <t>Écrit</t>
  </si>
  <si>
    <t>Oral</t>
  </si>
  <si>
    <t>Épreuve sur ordinateur</t>
  </si>
  <si>
    <t>Dossier</t>
  </si>
  <si>
    <t>Rapport</t>
  </si>
  <si>
    <t>Labo</t>
  </si>
  <si>
    <t>Mémoire</t>
  </si>
  <si>
    <t>Écrit ESPE</t>
  </si>
  <si>
    <t>Écrit UFR</t>
  </si>
  <si>
    <t>QCM</t>
  </si>
  <si>
    <t>Rapport de stage</t>
  </si>
  <si>
    <t>Entretien</t>
  </si>
  <si>
    <t>Épreuve pratique</t>
  </si>
  <si>
    <t>Formations</t>
  </si>
  <si>
    <t>Licence Arts Plastiques</t>
  </si>
  <si>
    <t>Licence Chanson Française</t>
  </si>
  <si>
    <t>Licence Musicologie</t>
  </si>
  <si>
    <t>Licence Archéologie</t>
  </si>
  <si>
    <t>Licence Histoire de l'Art</t>
  </si>
  <si>
    <t>Licence Lettres Classique</t>
  </si>
  <si>
    <t>Licence Lettres Modernes</t>
  </si>
  <si>
    <t>Licence Lettres Occitan</t>
  </si>
  <si>
    <t>Licence Philosophie</t>
  </si>
  <si>
    <t>Licence Histoire Contemporaine</t>
  </si>
  <si>
    <t>Licence Histoire Géographie</t>
  </si>
  <si>
    <t>Licence Histoire Patrimoine</t>
  </si>
  <si>
    <t>LAA</t>
  </si>
  <si>
    <t>LAG</t>
  </si>
  <si>
    <t>LAC</t>
  </si>
  <si>
    <t>LAD</t>
  </si>
  <si>
    <t>LAT</t>
  </si>
  <si>
    <t>LAF</t>
  </si>
  <si>
    <t>LAM</t>
  </si>
  <si>
    <t>LBA</t>
  </si>
  <si>
    <t>LBD</t>
  </si>
  <si>
    <t>LBJ</t>
  </si>
  <si>
    <t>LBM</t>
  </si>
  <si>
    <t>LCA</t>
  </si>
  <si>
    <t>LCH</t>
  </si>
  <si>
    <t>LDC</t>
  </si>
  <si>
    <t>LDM</t>
  </si>
  <si>
    <t>LDO</t>
  </si>
  <si>
    <t>LDH</t>
  </si>
  <si>
    <t>LEP</t>
  </si>
  <si>
    <t>LIA</t>
  </si>
  <si>
    <t>LJE</t>
  </si>
  <si>
    <t>LJF</t>
  </si>
  <si>
    <t>LJJ</t>
  </si>
  <si>
    <t>LKD</t>
  </si>
  <si>
    <t>LKK</t>
  </si>
  <si>
    <t>LLB</t>
  </si>
  <si>
    <t>LLH</t>
  </si>
  <si>
    <t>LLR</t>
  </si>
  <si>
    <t>LMB</t>
  </si>
  <si>
    <t>LMD</t>
  </si>
  <si>
    <t>LME</t>
  </si>
  <si>
    <t>LMF</t>
  </si>
  <si>
    <t>LMH</t>
  </si>
  <si>
    <t>LMJ</t>
  </si>
  <si>
    <t>LMK</t>
  </si>
  <si>
    <t>LMR</t>
  </si>
  <si>
    <t>LNS</t>
  </si>
  <si>
    <t>LRC</t>
  </si>
  <si>
    <t>LRD</t>
  </si>
  <si>
    <t>LRE</t>
  </si>
  <si>
    <t>LRR</t>
  </si>
  <si>
    <t>LTA</t>
  </si>
  <si>
    <t>LSB</t>
  </si>
  <si>
    <t>LSI</t>
  </si>
  <si>
    <t>Master Comm Jeunesse</t>
  </si>
  <si>
    <t>Master Journalisme</t>
  </si>
  <si>
    <t>Master Etudes Anglophones</t>
  </si>
  <si>
    <t>Master Etudes Hispaniques</t>
  </si>
  <si>
    <t>Master Etudes Italiennes</t>
  </si>
  <si>
    <t>Master Etudes Basques</t>
  </si>
  <si>
    <t>Master Etudes Lusophones</t>
  </si>
  <si>
    <t>Master Etudes Germaniques</t>
  </si>
  <si>
    <t>Master Etudes Slaves</t>
  </si>
  <si>
    <t>Master Etudes Japonaises</t>
  </si>
  <si>
    <t>Master Recherche Chinois</t>
  </si>
  <si>
    <t>Master Etudes Littéraires</t>
  </si>
  <si>
    <t>Master MEEF Anglais Bx</t>
  </si>
  <si>
    <t>Master MEEF Allemand Bx</t>
  </si>
  <si>
    <t>Master MEEF Espagnol Bx</t>
  </si>
  <si>
    <t>Master MEEF Hist/Géo Bx</t>
  </si>
  <si>
    <t>Master MEEF Italien Bx</t>
  </si>
  <si>
    <t>Master MEEF Lettres Bx</t>
  </si>
  <si>
    <t>Master MEEF Musique Bx</t>
  </si>
  <si>
    <t>Master MEEF Philo Bx</t>
  </si>
  <si>
    <t>Master MEEF Arts plast Bx</t>
  </si>
  <si>
    <t>MBP</t>
  </si>
  <si>
    <t>MBR</t>
  </si>
  <si>
    <t>MAP</t>
  </si>
  <si>
    <t>MAH</t>
  </si>
  <si>
    <t>MAN</t>
  </si>
  <si>
    <t>MAS</t>
  </si>
  <si>
    <t>MAA</t>
  </si>
  <si>
    <t>MAB</t>
  </si>
  <si>
    <t>MSI</t>
  </si>
  <si>
    <t>MSM</t>
  </si>
  <si>
    <t>MRE</t>
  </si>
  <si>
    <t>MAC</t>
  </si>
  <si>
    <t>MAR</t>
  </si>
  <si>
    <t>MSA</t>
  </si>
  <si>
    <t>MSS</t>
  </si>
  <si>
    <t>MSC</t>
  </si>
  <si>
    <t>MAG</t>
  </si>
  <si>
    <t>MNL</t>
  </si>
  <si>
    <t>MDF</t>
  </si>
  <si>
    <t>MRG</t>
  </si>
  <si>
    <t>MGI</t>
  </si>
  <si>
    <t>MGG</t>
  </si>
  <si>
    <t>MRD</t>
  </si>
  <si>
    <t>MRT</t>
  </si>
  <si>
    <t>MBA</t>
  </si>
  <si>
    <t>MBG</t>
  </si>
  <si>
    <t>MCH</t>
  </si>
  <si>
    <t>MSH</t>
  </si>
  <si>
    <t>MSW</t>
  </si>
  <si>
    <t>MSZ</t>
  </si>
  <si>
    <t>MSY</t>
  </si>
  <si>
    <t>MSJ</t>
  </si>
  <si>
    <t>MSV</t>
  </si>
  <si>
    <t>MGJ</t>
  </si>
  <si>
    <t>MMD</t>
  </si>
  <si>
    <t>MME</t>
  </si>
  <si>
    <t>MMF</t>
  </si>
  <si>
    <t>MMH</t>
  </si>
  <si>
    <t>MMJ</t>
  </si>
  <si>
    <t>MMK</t>
  </si>
  <si>
    <t>MMR</t>
  </si>
  <si>
    <t>MIA</t>
  </si>
  <si>
    <t>MIT</t>
  </si>
  <si>
    <t>MJE</t>
  </si>
  <si>
    <t>MJF</t>
  </si>
  <si>
    <t>MJI</t>
  </si>
  <si>
    <t>MJJ</t>
  </si>
  <si>
    <t>MKD</t>
  </si>
  <si>
    <t>MKK</t>
  </si>
  <si>
    <t>MLH</t>
  </si>
  <si>
    <t>MLR</t>
  </si>
  <si>
    <t>MDR</t>
  </si>
  <si>
    <t>MFA</t>
  </si>
  <si>
    <t>MFD</t>
  </si>
  <si>
    <t>MFE</t>
  </si>
  <si>
    <t>MFG</t>
  </si>
  <si>
    <t>MFI</t>
  </si>
  <si>
    <t>MFL</t>
  </si>
  <si>
    <t>MFM</t>
  </si>
  <si>
    <t>MFP</t>
  </si>
  <si>
    <t>MFS</t>
  </si>
  <si>
    <t>MBM</t>
  </si>
  <si>
    <t>MBJ</t>
  </si>
  <si>
    <t>MCR</t>
  </si>
  <si>
    <t>MEA</t>
  </si>
  <si>
    <t>MEH</t>
  </si>
  <si>
    <t>MES</t>
  </si>
  <si>
    <t>MER</t>
  </si>
  <si>
    <t>MNS</t>
  </si>
  <si>
    <t>MTP</t>
  </si>
  <si>
    <t>MTU</t>
  </si>
  <si>
    <t>MTT</t>
  </si>
  <si>
    <t>MCA</t>
  </si>
  <si>
    <t>MDC</t>
  </si>
  <si>
    <t>MRA</t>
  </si>
  <si>
    <t>Licence Histoire Médiévales</t>
  </si>
  <si>
    <t>Licence LLCE Anglais</t>
  </si>
  <si>
    <t>Licence LLCE Espagnol</t>
  </si>
  <si>
    <t>Licence LLCE Italien</t>
  </si>
  <si>
    <t>Licence LLCE Portugais</t>
  </si>
  <si>
    <t>Licence LLCE Allemand</t>
  </si>
  <si>
    <t>Licence LLCE Russe</t>
  </si>
  <si>
    <t>Licence LLCE Arabe</t>
  </si>
  <si>
    <t>Licence LLCE Japonais</t>
  </si>
  <si>
    <t>Licence LLCE Chinois</t>
  </si>
  <si>
    <t>Licence LEA Anglais-Arabe</t>
  </si>
  <si>
    <t>Licence LEA Anglais-Allemand</t>
  </si>
  <si>
    <t>Licence LEA Anglais-Espagnol</t>
  </si>
  <si>
    <t>Licence LEA Anglais-Italien</t>
  </si>
  <si>
    <t>Licence LEA Anglais-Japonais</t>
  </si>
  <si>
    <t>Licence LEA Anglais-Portugais</t>
  </si>
  <si>
    <t>Licence LEA Anglais-Russe</t>
  </si>
  <si>
    <t>Licence LEA Anglais-Chinois</t>
  </si>
  <si>
    <t>Licence Sciences du Langage</t>
  </si>
  <si>
    <t>Licence Géographie Ens-concours</t>
  </si>
  <si>
    <t>Licence Approches géographiques du développement et du territoire</t>
  </si>
  <si>
    <t>Licence Géographie de l' Aménagement et de l'Environnement</t>
  </si>
  <si>
    <t>Licence Ingénierie Environnementale et Gestion des Ressources</t>
  </si>
  <si>
    <t>Licence Aménagement, Urbanisme et Développement territorial</t>
  </si>
  <si>
    <t>Licence Bi-disciplinaire Information et communication - Anglais</t>
  </si>
  <si>
    <t>Licence Information et communication</t>
  </si>
  <si>
    <t>Master Recherche Archéologie</t>
  </si>
  <si>
    <t>Master Professionnel Archéologie</t>
  </si>
  <si>
    <t>Master Professionnel Pratiques Artistiques</t>
  </si>
  <si>
    <t>Master Histoire et analyse des arts de la scène, musique, danse, théâtre</t>
  </si>
  <si>
    <t>Master Enseignement Musique</t>
  </si>
  <si>
    <t>Master Professionnel Mise en Scène et Scénographie</t>
  </si>
  <si>
    <t>Master Recherche Arts Plastiques</t>
  </si>
  <si>
    <t>Master Enseignement Arts Plastiques</t>
  </si>
  <si>
    <t>Master Professionnel Images et multimédia : Conception</t>
  </si>
  <si>
    <t>Master Professionnel Images et multimédia : Création</t>
  </si>
  <si>
    <t>Master Professionnel Ecologie humaine</t>
  </si>
  <si>
    <t>Master Recherche Cinéma</t>
  </si>
  <si>
    <t>Master Professionnel Cinéma Réalisation</t>
  </si>
  <si>
    <t>Master Professionnel Audit Conseil</t>
  </si>
  <si>
    <t>Master Stratégies et Produit</t>
  </si>
  <si>
    <t>Master Comunication Publique et Politique</t>
  </si>
  <si>
    <t>Master Professionnel Design</t>
  </si>
  <si>
    <t>Master Didactique du français langue étrangère et seconde</t>
  </si>
  <si>
    <t>Master Ingénierie de projets culturels et interculturels</t>
  </si>
  <si>
    <t>Master Recherche Géographie</t>
  </si>
  <si>
    <t>Master IAT - Ingénierie de l'Animation Terrritoriale</t>
  </si>
  <si>
    <t>Master Géoressources et Environnement</t>
  </si>
  <si>
    <t>Master Développement des territoires, qualité et origine</t>
  </si>
  <si>
    <t>Master Gestion Territoriale du développement durable</t>
  </si>
  <si>
    <t>Master Recherche Histoire Acteurs</t>
  </si>
  <si>
    <t>Master HMMC Sociétés Européennes Recherche</t>
  </si>
  <si>
    <t>Master Recherche Histoire de l'art</t>
  </si>
  <si>
    <t>Master Médiation des Sciences</t>
  </si>
  <si>
    <t>Master Recherche Communication, Réseaux et Société</t>
  </si>
  <si>
    <t>Master Recherche Médias, Images et Intermédialité</t>
  </si>
  <si>
    <t>Master Recherche Information et Connaissance</t>
  </si>
  <si>
    <t>Master Communication et Générations : Séniors</t>
  </si>
  <si>
    <t>Master LEA Anglais-Allemand</t>
  </si>
  <si>
    <t>Master LEA Anglais-Espagnol</t>
  </si>
  <si>
    <t>Master LEA Anglais-Italien</t>
  </si>
  <si>
    <t>Master LEA Anglais-Japonais</t>
  </si>
  <si>
    <t>Master LEA Anglais-Portugais</t>
  </si>
  <si>
    <t>Master LEA Anglais-Russe</t>
  </si>
  <si>
    <t>Master LEA Anglais-Chinois</t>
  </si>
  <si>
    <t>Master Professionnel Métiers de la traduction</t>
  </si>
  <si>
    <t>Master Recherche Histoire Ancienne</t>
  </si>
  <si>
    <t>Master Recherche Etudes Médiévales</t>
  </si>
  <si>
    <t>Master Professionnel Régie des oeuvres</t>
  </si>
  <si>
    <t>Master Recherche Philosophie</t>
  </si>
  <si>
    <t>Master Histoire et philosophie des sciences</t>
  </si>
  <si>
    <t>Master Philosophie Soin, éthique et santé</t>
  </si>
  <si>
    <t>Master Philosophie Religions et sociétés</t>
  </si>
  <si>
    <t>Master Sciences du Langage</t>
  </si>
  <si>
    <t>Master Paysage et évaluation environnementale</t>
  </si>
  <si>
    <t>Master Pro Urbanisme : stratégie, projets, maîtrise d'ouvrage</t>
  </si>
  <si>
    <t>Master AGEST - Aménagement, gestion des équipements touristiques</t>
  </si>
  <si>
    <t>Master Matériaux du patrimoine culturel et archéométrie</t>
  </si>
  <si>
    <t>Master Recherche Lettres classiques</t>
  </si>
  <si>
    <t>Master Dynamiques africaines</t>
  </si>
  <si>
    <t>Diplôme Universitaire de Grec</t>
  </si>
  <si>
    <t>DUDG</t>
  </si>
  <si>
    <t>Diplôme Universitaire de Latin</t>
  </si>
  <si>
    <t>DUDL</t>
  </si>
  <si>
    <t>Licence Arts du Spectacle et audiovisuel parcours Danse</t>
  </si>
  <si>
    <t>Licence Arts du Spectacle et audiovisuel parcours Théâtre</t>
  </si>
  <si>
    <t>Licence Arts du Spectacle et audiovisuel parcours Cinéma</t>
  </si>
  <si>
    <t>Licence Design-Arts Appliqués</t>
  </si>
  <si>
    <t>L1AAU1</t>
  </si>
  <si>
    <t>Pratique disciplinaire 1 : Pratique Plastique 1</t>
  </si>
  <si>
    <t>L1AAU2</t>
  </si>
  <si>
    <t>Pratique disciplinaire 2 : Pratique Graphique 1</t>
  </si>
  <si>
    <t>L1AAU3</t>
  </si>
  <si>
    <t>Pratiques fondamentales 1</t>
  </si>
  <si>
    <t>L1AA3M1</t>
  </si>
  <si>
    <t>TICC Infographie</t>
  </si>
  <si>
    <t>L1AA3M2</t>
  </si>
  <si>
    <t>Dessin</t>
  </si>
  <si>
    <t>L1AAU41</t>
  </si>
  <si>
    <t xml:space="preserve">Méthodologie 1 </t>
  </si>
  <si>
    <t>L1AA4Y1</t>
  </si>
  <si>
    <t>Dispositif d'aide à la réussite: "Soutien et mise à niveau Ecrit et Oral"</t>
  </si>
  <si>
    <t>L1AA4M21</t>
  </si>
  <si>
    <t>Méthodologie (dont Doc)</t>
  </si>
  <si>
    <t>L1AAY5</t>
  </si>
  <si>
    <t>Culture et Histoire des Arts 1</t>
  </si>
  <si>
    <t>L1AA5Y1</t>
  </si>
  <si>
    <t>Histoire de l'Art</t>
  </si>
  <si>
    <t>L1AA5Y2</t>
  </si>
  <si>
    <t>Histoire de la création contemporaine</t>
  </si>
  <si>
    <t>L1AAU6</t>
  </si>
  <si>
    <t>Théorie des Arts 1</t>
  </si>
  <si>
    <t>L1AA6Y1</t>
  </si>
  <si>
    <t>Esthétique et théorie des Arts</t>
  </si>
  <si>
    <t>L1AA6M2</t>
  </si>
  <si>
    <t>Esthétique, textes fondamentaux</t>
  </si>
  <si>
    <t>L1AAU7</t>
  </si>
  <si>
    <t>Projet Professionnel de l'Etudiant 1</t>
  </si>
  <si>
    <t>L1AA7Y1</t>
  </si>
  <si>
    <t>Connaissance du milieu culturel  spécifique 1 : les évènements de l'Art</t>
  </si>
  <si>
    <t>L1AA7M2</t>
  </si>
  <si>
    <t>"Université mode d'emploi"</t>
  </si>
  <si>
    <t>L1AAS</t>
  </si>
  <si>
    <t>Licence Culture Humaniste et Scientifique</t>
  </si>
  <si>
    <t>CC</t>
  </si>
  <si>
    <t>CT</t>
  </si>
  <si>
    <t>3h</t>
  </si>
  <si>
    <t xml:space="preserve"> </t>
  </si>
  <si>
    <t>20mn</t>
  </si>
  <si>
    <t>2h</t>
  </si>
  <si>
    <t>SUIVI DU NOMBRE D'ÉPREUVE</t>
  </si>
  <si>
    <r>
      <t xml:space="preserve">MCC </t>
    </r>
    <r>
      <rPr>
        <b/>
        <sz val="14"/>
        <color indexed="9"/>
        <rFont val="Calibri"/>
        <family val="2"/>
      </rPr>
      <t>Double Session</t>
    </r>
  </si>
  <si>
    <t>Nombre de CT :</t>
  </si>
  <si>
    <t xml:space="preserve">Total CT diplôme : </t>
  </si>
  <si>
    <t xml:space="preserve">Nombre de CC : </t>
  </si>
  <si>
    <t>Total épreuve Sess 1 (CC + CT) :</t>
  </si>
  <si>
    <t>Total épreuve global :</t>
  </si>
  <si>
    <t xml:space="preserve">Je voudrais avoir ici le nombre d'épreuve en CT et en CC </t>
  </si>
  <si>
    <t>Session 1 régime Général (RG)</t>
  </si>
  <si>
    <t>Session 1 Régime dispensé (RD)</t>
  </si>
  <si>
    <t>Épreuve</t>
  </si>
  <si>
    <t>L'objectif est dans l'onglet 2, d'obtenir une analyse des épreuves d'une formation : 
Nombre d'épreuve CC, CT, par régime (RD, RG) et Sessions (1 et 2)</t>
  </si>
  <si>
    <t>Ici le résultat doit être = 2</t>
  </si>
  <si>
    <t>Ici le résultat doit être = 1</t>
  </si>
  <si>
    <t>Ici le résultat doit aussi être =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</si>
</sst>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%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9"/>
      <color indexed="8"/>
      <name val="Calibri"/>
      <family val="2"/>
    </font>
    <font>
      <sz val="7"/>
      <color indexed="8"/>
      <name val="Calibri"/>
      <family val="2"/>
    </font>
    <font>
      <i/>
      <sz val="12"/>
      <color indexed="30"/>
      <name val="Calibri"/>
      <family val="2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8"/>
      <name val="Segoe UI"/>
      <family val="2"/>
    </font>
    <font>
      <b/>
      <sz val="9"/>
      <color indexed="23"/>
      <name val="Calibri"/>
      <family val="2"/>
    </font>
    <font>
      <b/>
      <sz val="18"/>
      <color indexed="10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Calibri"/>
      <family val="2"/>
    </font>
    <font>
      <b/>
      <sz val="9"/>
      <color theme="0"/>
      <name val="Calibri"/>
      <family val="2"/>
    </font>
    <font>
      <b/>
      <sz val="9"/>
      <color theme="1"/>
      <name val="Calibri"/>
      <family val="2"/>
    </font>
    <font>
      <sz val="7"/>
      <color theme="1"/>
      <name val="Calibri"/>
      <family val="2"/>
    </font>
    <font>
      <sz val="14"/>
      <color theme="1"/>
      <name val="Calibri"/>
      <family val="2"/>
    </font>
    <font>
      <i/>
      <sz val="12"/>
      <color rgb="FF0070C0"/>
      <name val="Calibri"/>
      <family val="2"/>
    </font>
    <font>
      <sz val="14"/>
      <color theme="0"/>
      <name val="Calibri"/>
      <family val="2"/>
    </font>
    <font>
      <b/>
      <sz val="9"/>
      <color theme="0" tint="-0.4999699890613556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00072813034"/>
        <bgColor indexed="64"/>
      </patternFill>
    </fill>
    <fill>
      <gradientFill degree="90">
        <stop position="0">
          <color theme="3" tint="0.40000998973846436"/>
        </stop>
        <stop position="1">
          <color rgb="FF0070C0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1" tint="0.49998000264167786"/>
      </left>
      <right/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rgb="FFFF0000"/>
      </bottom>
    </border>
    <border>
      <left style="medium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medium">
        <color rgb="FFFF0000"/>
      </left>
      <right style="thin">
        <color theme="1" tint="0.49998000264167786"/>
      </right>
      <top style="medium">
        <color rgb="FFFF0000"/>
      </top>
      <bottom style="medium">
        <color rgb="FFFF0000"/>
      </bottom>
    </border>
    <border>
      <left style="thin">
        <color theme="1" tint="0.49998000264167786"/>
      </left>
      <right style="thin">
        <color theme="1" tint="0.49998000264167786"/>
      </right>
      <top style="medium">
        <color rgb="FFFF0000"/>
      </top>
      <bottom style="medium">
        <color rgb="FFFF0000"/>
      </bottom>
    </border>
    <border>
      <left style="thin">
        <color theme="1" tint="0.49998000264167786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medium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>
        <color indexed="63"/>
      </top>
      <bottom style="thin">
        <color theme="3" tint="0.3999499976634979"/>
      </bottom>
    </border>
    <border>
      <left>
        <color indexed="63"/>
      </left>
      <right>
        <color indexed="63"/>
      </right>
      <top style="thin">
        <color theme="1" tint="0.49998000264167786"/>
      </top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122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33" borderId="0" xfId="0" applyFill="1" applyAlignment="1">
      <alignment horizontal="center" vertical="center"/>
    </xf>
    <xf numFmtId="0" fontId="49" fillId="0" borderId="0" xfId="0" applyFont="1" applyAlignment="1">
      <alignment wrapText="1" shrinkToFit="1"/>
    </xf>
    <xf numFmtId="0" fontId="49" fillId="0" borderId="0" xfId="0" applyFont="1" applyAlignment="1">
      <alignment/>
    </xf>
    <xf numFmtId="9" fontId="0" fillId="0" borderId="0" xfId="52" applyFont="1" applyAlignment="1">
      <alignment/>
    </xf>
    <xf numFmtId="9" fontId="0" fillId="0" borderId="0" xfId="52" applyFont="1" applyAlignment="1">
      <alignment wrapText="1"/>
    </xf>
    <xf numFmtId="0" fontId="0" fillId="0" borderId="0" xfId="0" applyAlignment="1">
      <alignment horizontal="center" vertical="center"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1" fillId="35" borderId="11" xfId="0" applyFont="1" applyFill="1" applyBorder="1" applyAlignment="1" applyProtection="1">
      <alignment horizontal="center" vertical="center"/>
      <protection locked="0"/>
    </xf>
    <xf numFmtId="0" fontId="49" fillId="35" borderId="11" xfId="0" applyFont="1" applyFill="1" applyBorder="1" applyAlignment="1" applyProtection="1">
      <alignment horizontal="left" vertical="center" wrapText="1"/>
      <protection locked="0"/>
    </xf>
    <xf numFmtId="0" fontId="49" fillId="35" borderId="11" xfId="0" applyFont="1" applyFill="1" applyBorder="1" applyAlignment="1" applyProtection="1">
      <alignment horizontal="center" vertical="center"/>
      <protection locked="0"/>
    </xf>
    <xf numFmtId="0" fontId="2" fillId="35" borderId="11" xfId="0" applyFont="1" applyFill="1" applyBorder="1" applyAlignment="1" applyProtection="1">
      <alignment horizontal="center" vertical="center" wrapText="1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1" xfId="0" applyNumberFormat="1" applyFont="1" applyFill="1" applyBorder="1" applyAlignment="1" applyProtection="1">
      <alignment horizontal="center" vertical="center"/>
      <protection locked="0"/>
    </xf>
    <xf numFmtId="9" fontId="49" fillId="0" borderId="11" xfId="52" applyFont="1" applyFill="1" applyBorder="1" applyAlignment="1" applyProtection="1">
      <alignment horizontal="center" vertical="center"/>
      <protection locked="0"/>
    </xf>
    <xf numFmtId="9" fontId="51" fillId="0" borderId="10" xfId="0" applyNumberFormat="1" applyFont="1" applyBorder="1" applyAlignment="1" applyProtection="1">
      <alignment horizontal="center" vertical="center" wrapText="1"/>
      <protection locked="0"/>
    </xf>
    <xf numFmtId="9" fontId="49" fillId="0" borderId="12" xfId="0" applyNumberFormat="1" applyFont="1" applyBorder="1" applyAlignment="1" applyProtection="1">
      <alignment horizontal="center" vertical="center" wrapText="1" shrinkToFit="1"/>
      <protection locked="0"/>
    </xf>
    <xf numFmtId="0" fontId="49" fillId="0" borderId="11" xfId="0" applyFont="1" applyFill="1" applyBorder="1" applyAlignment="1" applyProtection="1">
      <alignment horizontal="center" vertical="center"/>
      <protection locked="0"/>
    </xf>
    <xf numFmtId="0" fontId="51" fillId="0" borderId="11" xfId="0" applyFont="1" applyBorder="1" applyAlignment="1" applyProtection="1">
      <alignment horizontal="center" vertical="center"/>
      <protection locked="0"/>
    </xf>
    <xf numFmtId="0" fontId="49" fillId="0" borderId="11" xfId="0" applyFont="1" applyBorder="1" applyAlignment="1" applyProtection="1">
      <alignment horizontal="left" vertical="center" wrapText="1"/>
      <protection locked="0"/>
    </xf>
    <xf numFmtId="164" fontId="49" fillId="0" borderId="10" xfId="0" applyNumberFormat="1" applyFont="1" applyBorder="1" applyAlignment="1" applyProtection="1">
      <alignment horizontal="center" vertical="center"/>
      <protection locked="0"/>
    </xf>
    <xf numFmtId="9" fontId="49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1" xfId="0" applyNumberFormat="1" applyFont="1" applyBorder="1" applyAlignment="1" applyProtection="1">
      <alignment horizontal="center" vertical="center"/>
      <protection locked="0"/>
    </xf>
    <xf numFmtId="9" fontId="49" fillId="0" borderId="11" xfId="52" applyFont="1" applyBorder="1" applyAlignment="1" applyProtection="1">
      <alignment horizontal="center" vertical="center"/>
      <protection locked="0"/>
    </xf>
    <xf numFmtId="9" fontId="49" fillId="0" borderId="11" xfId="0" applyNumberFormat="1" applyFont="1" applyBorder="1" applyAlignment="1" applyProtection="1">
      <alignment horizontal="center" vertical="center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52" fillId="0" borderId="11" xfId="0" applyNumberFormat="1" applyFont="1" applyFill="1" applyBorder="1" applyAlignment="1" applyProtection="1">
      <alignment horizontal="center" vertical="center"/>
      <protection locked="0"/>
    </xf>
    <xf numFmtId="0" fontId="49" fillId="0" borderId="10" xfId="0" applyFont="1" applyFill="1" applyBorder="1" applyAlignment="1" applyProtection="1">
      <alignment horizontal="center"/>
      <protection locked="0"/>
    </xf>
    <xf numFmtId="0" fontId="49" fillId="0" borderId="11" xfId="0" applyNumberFormat="1" applyFont="1" applyFill="1" applyBorder="1" applyAlignment="1" applyProtection="1">
      <alignment horizontal="center"/>
      <protection locked="0"/>
    </xf>
    <xf numFmtId="0" fontId="49" fillId="0" borderId="11" xfId="0" applyFont="1" applyFill="1" applyBorder="1" applyAlignment="1" applyProtection="1">
      <alignment horizontal="center"/>
      <protection locked="0"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11" xfId="0" applyFont="1" applyFill="1" applyBorder="1" applyAlignment="1" applyProtection="1">
      <alignment horizontal="center" vertical="center"/>
      <protection/>
    </xf>
    <xf numFmtId="0" fontId="51" fillId="36" borderId="11" xfId="0" applyFont="1" applyFill="1" applyBorder="1" applyAlignment="1" applyProtection="1">
      <alignment horizontal="center" vertical="center"/>
      <protection/>
    </xf>
    <xf numFmtId="0" fontId="51" fillId="36" borderId="1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37" borderId="0" xfId="0" applyFill="1" applyAlignment="1">
      <alignment/>
    </xf>
    <xf numFmtId="0" fontId="0" fillId="2" borderId="0" xfId="0" applyFill="1" applyAlignment="1">
      <alignment/>
    </xf>
    <xf numFmtId="0" fontId="53" fillId="37" borderId="0" xfId="0" applyFont="1" applyFill="1" applyAlignment="1">
      <alignment/>
    </xf>
    <xf numFmtId="0" fontId="53" fillId="2" borderId="0" xfId="0" applyFont="1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1" fontId="0" fillId="35" borderId="0" xfId="0" applyNumberFormat="1" applyFill="1" applyAlignment="1">
      <alignment/>
    </xf>
    <xf numFmtId="0" fontId="0" fillId="35" borderId="0" xfId="0" applyFill="1" applyAlignment="1">
      <alignment/>
    </xf>
    <xf numFmtId="0" fontId="0" fillId="39" borderId="13" xfId="0" applyFill="1" applyBorder="1" applyAlignment="1">
      <alignment/>
    </xf>
    <xf numFmtId="1" fontId="0" fillId="35" borderId="13" xfId="0" applyNumberFormat="1" applyFill="1" applyBorder="1" applyAlignment="1">
      <alignment/>
    </xf>
    <xf numFmtId="9" fontId="33" fillId="2" borderId="0" xfId="52" applyFont="1" applyFill="1" applyAlignment="1">
      <alignment/>
    </xf>
    <xf numFmtId="0" fontId="54" fillId="2" borderId="0" xfId="0" applyFont="1" applyFill="1" applyBorder="1" applyAlignment="1">
      <alignment/>
    </xf>
    <xf numFmtId="0" fontId="47" fillId="40" borderId="11" xfId="0" applyFont="1" applyFill="1" applyBorder="1" applyAlignment="1">
      <alignment/>
    </xf>
    <xf numFmtId="9" fontId="47" fillId="40" borderId="11" xfId="52" applyFont="1" applyFill="1" applyBorder="1" applyAlignment="1">
      <alignment wrapText="1"/>
    </xf>
    <xf numFmtId="9" fontId="51" fillId="33" borderId="12" xfId="0" applyNumberFormat="1" applyFont="1" applyFill="1" applyBorder="1" applyAlignment="1" applyProtection="1">
      <alignment horizontal="center" vertical="center" wrapText="1"/>
      <protection locked="0"/>
    </xf>
    <xf numFmtId="9" fontId="49" fillId="33" borderId="11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33" borderId="11" xfId="0" applyNumberFormat="1" applyFont="1" applyFill="1" applyBorder="1" applyAlignment="1" applyProtection="1">
      <alignment horizontal="center" vertical="center"/>
      <protection locked="0"/>
    </xf>
    <xf numFmtId="9" fontId="49" fillId="33" borderId="11" xfId="52" applyFont="1" applyFill="1" applyBorder="1" applyAlignment="1" applyProtection="1">
      <alignment horizontal="center" vertical="center"/>
      <protection locked="0"/>
    </xf>
    <xf numFmtId="0" fontId="52" fillId="33" borderId="11" xfId="0" applyNumberFormat="1" applyFont="1" applyFill="1" applyBorder="1" applyAlignment="1" applyProtection="1">
      <alignment horizontal="center" vertical="center"/>
      <protection locked="0"/>
    </xf>
    <xf numFmtId="9" fontId="51" fillId="33" borderId="14" xfId="0" applyNumberFormat="1" applyFont="1" applyFill="1" applyBorder="1" applyAlignment="1" applyProtection="1">
      <alignment horizontal="center" vertical="center" wrapText="1"/>
      <protection locked="0"/>
    </xf>
    <xf numFmtId="9" fontId="49" fillId="33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52" fillId="33" borderId="15" xfId="0" applyNumberFormat="1" applyFont="1" applyFill="1" applyBorder="1" applyAlignment="1" applyProtection="1">
      <alignment horizontal="center" vertical="center"/>
      <protection locked="0"/>
    </xf>
    <xf numFmtId="9" fontId="51" fillId="33" borderId="16" xfId="0" applyNumberFormat="1" applyFont="1" applyFill="1" applyBorder="1" applyAlignment="1" applyProtection="1">
      <alignment horizontal="center" vertical="center" wrapText="1"/>
      <protection locked="0"/>
    </xf>
    <xf numFmtId="9" fontId="49" fillId="33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33" borderId="18" xfId="0" applyNumberFormat="1" applyFont="1" applyFill="1" applyBorder="1" applyAlignment="1" applyProtection="1">
      <alignment horizontal="center" vertical="center"/>
      <protection locked="0"/>
    </xf>
    <xf numFmtId="0" fontId="49" fillId="33" borderId="19" xfId="0" applyNumberFormat="1" applyFont="1" applyFill="1" applyBorder="1" applyAlignment="1" applyProtection="1">
      <alignment horizontal="center" vertical="center"/>
      <protection locked="0"/>
    </xf>
    <xf numFmtId="9" fontId="51" fillId="33" borderId="20" xfId="0" applyNumberFormat="1" applyFont="1" applyFill="1" applyBorder="1" applyAlignment="1" applyProtection="1">
      <alignment horizontal="center" vertical="center" wrapText="1"/>
      <protection locked="0"/>
    </xf>
    <xf numFmtId="9" fontId="49" fillId="33" borderId="21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33" borderId="21" xfId="0" applyNumberFormat="1" applyFont="1" applyFill="1" applyBorder="1" applyAlignment="1" applyProtection="1">
      <alignment horizontal="center" vertical="center"/>
      <protection locked="0"/>
    </xf>
    <xf numFmtId="0" fontId="49" fillId="33" borderId="11" xfId="0" applyNumberFormat="1" applyFont="1" applyFill="1" applyBorder="1" applyAlignment="1" applyProtection="1">
      <alignment horizontal="center"/>
      <protection locked="0"/>
    </xf>
    <xf numFmtId="9" fontId="49" fillId="33" borderId="11" xfId="52" applyFont="1" applyFill="1" applyBorder="1" applyAlignment="1" applyProtection="1">
      <alignment horizontal="center"/>
      <protection locked="0"/>
    </xf>
    <xf numFmtId="9" fontId="49" fillId="17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17" borderId="11" xfId="0" applyFont="1" applyFill="1" applyBorder="1" applyAlignment="1" applyProtection="1">
      <alignment horizontal="center" vertical="center"/>
      <protection locked="0"/>
    </xf>
    <xf numFmtId="0" fontId="49" fillId="17" borderId="11" xfId="0" applyNumberFormat="1" applyFont="1" applyFill="1" applyBorder="1" applyAlignment="1" applyProtection="1">
      <alignment horizontal="center" vertical="center"/>
      <protection locked="0"/>
    </xf>
    <xf numFmtId="9" fontId="49" fillId="17" borderId="11" xfId="52" applyFont="1" applyFill="1" applyBorder="1" applyAlignment="1" applyProtection="1">
      <alignment horizontal="center" vertical="center"/>
      <protection locked="0"/>
    </xf>
    <xf numFmtId="9" fontId="49" fillId="17" borderId="11" xfId="0" applyNumberFormat="1" applyFont="1" applyFill="1" applyBorder="1" applyAlignment="1" applyProtection="1">
      <alignment horizontal="center" vertical="center"/>
      <protection locked="0"/>
    </xf>
    <xf numFmtId="0" fontId="52" fillId="17" borderId="11" xfId="0" applyNumberFormat="1" applyFont="1" applyFill="1" applyBorder="1" applyAlignment="1" applyProtection="1">
      <alignment horizontal="center" vertical="center"/>
      <protection locked="0"/>
    </xf>
    <xf numFmtId="9" fontId="49" fillId="17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2" fillId="17" borderId="15" xfId="0" applyNumberFormat="1" applyFont="1" applyFill="1" applyBorder="1" applyAlignment="1" applyProtection="1">
      <alignment horizontal="center" vertical="center"/>
      <protection locked="0"/>
    </xf>
    <xf numFmtId="9" fontId="49" fillId="17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17" borderId="18" xfId="0" applyFont="1" applyFill="1" applyBorder="1" applyAlignment="1" applyProtection="1">
      <alignment horizontal="center" vertical="center"/>
      <protection locked="0"/>
    </xf>
    <xf numFmtId="0" fontId="49" fillId="17" borderId="19" xfId="0" applyNumberFormat="1" applyFont="1" applyFill="1" applyBorder="1" applyAlignment="1" applyProtection="1">
      <alignment horizontal="center" vertical="center"/>
      <protection locked="0"/>
    </xf>
    <xf numFmtId="9" fontId="49" fillId="17" borderId="10" xfId="52" applyFont="1" applyFill="1" applyBorder="1" applyAlignment="1" applyProtection="1">
      <alignment horizontal="center" vertical="center"/>
      <protection locked="0"/>
    </xf>
    <xf numFmtId="9" fontId="49" fillId="17" borderId="20" xfId="0" applyNumberFormat="1" applyFont="1" applyFill="1" applyBorder="1" applyAlignment="1" applyProtection="1">
      <alignment horizontal="center" vertical="center" wrapText="1" shrinkToFit="1"/>
      <protection locked="0"/>
    </xf>
    <xf numFmtId="9" fontId="49" fillId="17" borderId="21" xfId="0" applyNumberFormat="1" applyFont="1" applyFill="1" applyBorder="1" applyAlignment="1" applyProtection="1">
      <alignment horizontal="center" vertical="center"/>
      <protection locked="0"/>
    </xf>
    <xf numFmtId="0" fontId="49" fillId="17" borderId="11" xfId="0" applyFont="1" applyFill="1" applyBorder="1" applyAlignment="1" applyProtection="1">
      <alignment horizontal="center"/>
      <protection locked="0"/>
    </xf>
    <xf numFmtId="9" fontId="49" fillId="19" borderId="12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19" borderId="11" xfId="0" applyFont="1" applyFill="1" applyBorder="1" applyAlignment="1" applyProtection="1">
      <alignment horizontal="center" vertical="center"/>
      <protection locked="0"/>
    </xf>
    <xf numFmtId="0" fontId="49" fillId="19" borderId="11" xfId="0" applyNumberFormat="1" applyFont="1" applyFill="1" applyBorder="1" applyAlignment="1" applyProtection="1">
      <alignment horizontal="center" vertical="center"/>
      <protection locked="0"/>
    </xf>
    <xf numFmtId="9" fontId="49" fillId="19" borderId="11" xfId="52" applyFont="1" applyFill="1" applyBorder="1" applyAlignment="1" applyProtection="1">
      <alignment horizontal="center" vertical="center"/>
      <protection locked="0"/>
    </xf>
    <xf numFmtId="9" fontId="49" fillId="19" borderId="11" xfId="0" applyNumberFormat="1" applyFont="1" applyFill="1" applyBorder="1" applyAlignment="1" applyProtection="1">
      <alignment horizontal="center" vertical="center"/>
      <protection locked="0"/>
    </xf>
    <xf numFmtId="0" fontId="52" fillId="19" borderId="11" xfId="0" applyNumberFormat="1" applyFont="1" applyFill="1" applyBorder="1" applyAlignment="1" applyProtection="1">
      <alignment horizontal="center" vertical="center"/>
      <protection locked="0"/>
    </xf>
    <xf numFmtId="9" fontId="49" fillId="19" borderId="14" xfId="0" applyNumberFormat="1" applyFont="1" applyFill="1" applyBorder="1" applyAlignment="1" applyProtection="1">
      <alignment horizontal="center" vertical="center" wrapText="1" shrinkToFit="1"/>
      <protection locked="0"/>
    </xf>
    <xf numFmtId="0" fontId="52" fillId="19" borderId="15" xfId="0" applyNumberFormat="1" applyFont="1" applyFill="1" applyBorder="1" applyAlignment="1" applyProtection="1">
      <alignment horizontal="center" vertical="center"/>
      <protection locked="0"/>
    </xf>
    <xf numFmtId="9" fontId="49" fillId="19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49" fillId="19" borderId="18" xfId="0" applyFont="1" applyFill="1" applyBorder="1" applyAlignment="1" applyProtection="1">
      <alignment horizontal="center" vertical="center"/>
      <protection locked="0"/>
    </xf>
    <xf numFmtId="0" fontId="49" fillId="19" borderId="19" xfId="0" applyNumberFormat="1" applyFont="1" applyFill="1" applyBorder="1" applyAlignment="1" applyProtection="1">
      <alignment horizontal="center" vertical="center"/>
      <protection locked="0"/>
    </xf>
    <xf numFmtId="9" fontId="49" fillId="19" borderId="20" xfId="0" applyNumberFormat="1" applyFont="1" applyFill="1" applyBorder="1" applyAlignment="1" applyProtection="1">
      <alignment horizontal="center" vertical="center" wrapText="1" shrinkToFit="1"/>
      <protection locked="0"/>
    </xf>
    <xf numFmtId="9" fontId="49" fillId="19" borderId="21" xfId="0" applyNumberFormat="1" applyFont="1" applyFill="1" applyBorder="1" applyAlignment="1" applyProtection="1">
      <alignment horizontal="center" vertical="center"/>
      <protection locked="0"/>
    </xf>
    <xf numFmtId="0" fontId="49" fillId="19" borderId="11" xfId="0" applyFont="1" applyFill="1" applyBorder="1" applyAlignment="1" applyProtection="1">
      <alignment horizontal="center"/>
      <protection locked="0"/>
    </xf>
    <xf numFmtId="0" fontId="49" fillId="19" borderId="11" xfId="0" applyNumberFormat="1" applyFont="1" applyFill="1" applyBorder="1" applyAlignment="1" applyProtection="1">
      <alignment horizontal="center"/>
      <protection locked="0"/>
    </xf>
    <xf numFmtId="9" fontId="49" fillId="19" borderId="11" xfId="52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47" fillId="40" borderId="11" xfId="0" applyFont="1" applyFill="1" applyBorder="1" applyAlignment="1">
      <alignment horizontal="center"/>
    </xf>
    <xf numFmtId="0" fontId="55" fillId="41" borderId="0" xfId="0" applyFont="1" applyFill="1" applyAlignment="1">
      <alignment horizontal="center"/>
    </xf>
    <xf numFmtId="0" fontId="54" fillId="2" borderId="22" xfId="0" applyFont="1" applyFill="1" applyBorder="1" applyAlignment="1">
      <alignment horizontal="center"/>
    </xf>
    <xf numFmtId="10" fontId="51" fillId="40" borderId="12" xfId="0" applyNumberFormat="1" applyFont="1" applyFill="1" applyBorder="1" applyAlignment="1" applyProtection="1">
      <alignment horizontal="center" vertical="center" wrapText="1"/>
      <protection/>
    </xf>
    <xf numFmtId="0" fontId="56" fillId="40" borderId="11" xfId="0" applyFont="1" applyFill="1" applyBorder="1" applyAlignment="1" applyProtection="1">
      <alignment horizontal="center" vertical="center" wrapText="1" shrinkToFit="1"/>
      <protection/>
    </xf>
    <xf numFmtId="0" fontId="56" fillId="40" borderId="11" xfId="0" applyNumberFormat="1" applyFont="1" applyFill="1" applyBorder="1" applyAlignment="1" applyProtection="1">
      <alignment horizontal="center" vertical="center"/>
      <protection/>
    </xf>
    <xf numFmtId="9" fontId="56" fillId="40" borderId="11" xfId="52" applyFont="1" applyFill="1" applyBorder="1" applyAlignment="1" applyProtection="1">
      <alignment horizontal="center" vertical="center"/>
      <protection/>
    </xf>
    <xf numFmtId="0" fontId="56" fillId="40" borderId="10" xfId="0" applyFont="1" applyFill="1" applyBorder="1" applyAlignment="1" applyProtection="1">
      <alignment horizontal="center" vertical="center"/>
      <protection/>
    </xf>
    <xf numFmtId="0" fontId="56" fillId="40" borderId="12" xfId="0" applyFont="1" applyFill="1" applyBorder="1" applyAlignment="1" applyProtection="1">
      <alignment horizontal="center" vertical="center" wrapText="1"/>
      <protection/>
    </xf>
    <xf numFmtId="0" fontId="56" fillId="40" borderId="11" xfId="0" applyFont="1" applyFill="1" applyBorder="1" applyAlignment="1" applyProtection="1">
      <alignment horizontal="center" vertical="center" wrapText="1"/>
      <protection/>
    </xf>
    <xf numFmtId="0" fontId="56" fillId="40" borderId="10" xfId="0" applyNumberFormat="1" applyFont="1" applyFill="1" applyBorder="1" applyAlignment="1" applyProtection="1">
      <alignment horizontal="center" vertical="center" wrapText="1"/>
      <protection/>
    </xf>
    <xf numFmtId="0" fontId="56" fillId="40" borderId="23" xfId="0" applyNumberFormat="1" applyFont="1" applyFill="1" applyBorder="1" applyAlignment="1" applyProtection="1">
      <alignment horizontal="center" vertical="center"/>
      <protection/>
    </xf>
    <xf numFmtId="9" fontId="56" fillId="40" borderId="19" xfId="52" applyFont="1" applyFill="1" applyBorder="1" applyAlignment="1" applyProtection="1">
      <alignment horizontal="center" vertical="center"/>
      <protection/>
    </xf>
    <xf numFmtId="0" fontId="56" fillId="40" borderId="19" xfId="0" applyFont="1" applyFill="1" applyBorder="1" applyAlignment="1" applyProtection="1">
      <alignment horizontal="center" vertical="center" wrapText="1"/>
      <protection/>
    </xf>
    <xf numFmtId="0" fontId="56" fillId="40" borderId="10" xfId="0" applyFont="1" applyFill="1" applyBorder="1" applyAlignment="1" applyProtection="1">
      <alignment horizontal="center" vertical="center" wrapText="1"/>
      <protection/>
    </xf>
    <xf numFmtId="0" fontId="51" fillId="40" borderId="10" xfId="0" applyFont="1" applyFill="1" applyBorder="1" applyAlignment="1" applyProtection="1">
      <alignment horizontal="center" vertical="center" wrapText="1"/>
      <protection/>
    </xf>
    <xf numFmtId="0" fontId="51" fillId="40" borderId="23" xfId="0" applyNumberFormat="1" applyFont="1" applyFill="1" applyBorder="1" applyAlignment="1" applyProtection="1">
      <alignment horizontal="center" vertical="center"/>
      <protection/>
    </xf>
    <xf numFmtId="9" fontId="51" fillId="40" borderId="19" xfId="52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Milliers 2" xfId="47"/>
    <cellStyle name="Currency" xfId="48"/>
    <cellStyle name="Currency [0]" xfId="49"/>
    <cellStyle name="Neutre" xfId="50"/>
    <cellStyle name="Normal 2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dxfs count="2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name val="Cambria"/>
        <color theme="0"/>
      </font>
    </dxf>
    <dxf>
      <fill>
        <patternFill>
          <bgColor theme="8" tint="0.5999600291252136"/>
        </patternFill>
      </fill>
    </dxf>
    <dxf>
      <fill>
        <patternFill>
          <bgColor theme="8" tint="0.5999600291252136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b/>
        <i val="0"/>
      </font>
      <fill>
        <patternFill>
          <bgColor theme="0" tint="-0.04997999966144562"/>
        </patternFill>
      </fill>
    </dxf>
    <dxf>
      <fill>
        <patternFill>
          <bgColor rgb="FF92D050"/>
        </patternFill>
      </fill>
    </dxf>
    <dxf>
      <font>
        <b/>
        <i val="0"/>
      </font>
      <fill>
        <patternFill>
          <bgColor theme="0" tint="-0.04997999966144562"/>
        </patternFill>
      </fill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5</xdr:row>
      <xdr:rowOff>9525</xdr:rowOff>
    </xdr:from>
    <xdr:to>
      <xdr:col>18</xdr:col>
      <xdr:colOff>400050</xdr:colOff>
      <xdr:row>11</xdr:row>
      <xdr:rowOff>190500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581525" y="1304925"/>
          <a:ext cx="3143250" cy="2162175"/>
        </a:xfrm>
        <a:prstGeom prst="rect">
          <a:avLst/>
        </a:prstGeom>
        <a:solidFill>
          <a:srgbClr val="FFFFFF"/>
        </a:solidFill>
        <a:ln w="25400" cmpd="sng">
          <a:solidFill>
            <a:srgbClr val="4F81BD">
              <a:alpha val="74900"/>
            </a:srgbClr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Lorsque dans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une ligne un "CT" (Contrôle Terminal) est saisit dans la zone Session 1 RG (bleu), il est comptabilisé une fois et même s'il est présent dans la zone Session 1 RD (violet) il ne doit pas être compter une deuxième fois.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Le soucis est qu'il peut être également saisi uniquement dans la zone RD et doit donc être comptabilisé dans ce cas.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Il faut donc une somme de l'ensemble des épreuves de ce tableau, sans compter les doublons des zones RG et RD !</a:t>
          </a:r>
        </a:p>
      </xdr:txBody>
    </xdr:sp>
    <xdr:clientData/>
  </xdr:twoCellAnchor>
  <xdr:twoCellAnchor>
    <xdr:from>
      <xdr:col>6</xdr:col>
      <xdr:colOff>409575</xdr:colOff>
      <xdr:row>13</xdr:row>
      <xdr:rowOff>85725</xdr:rowOff>
    </xdr:from>
    <xdr:to>
      <xdr:col>17</xdr:col>
      <xdr:colOff>371475</xdr:colOff>
      <xdr:row>15</xdr:row>
      <xdr:rowOff>247650</xdr:rowOff>
    </xdr:to>
    <xdr:sp>
      <xdr:nvSpPr>
        <xdr:cNvPr id="2" name="ZoneTexte 2"/>
        <xdr:cNvSpPr txBox="1">
          <a:spLocks noChangeArrowheads="1"/>
        </xdr:cNvSpPr>
      </xdr:nvSpPr>
      <xdr:spPr>
        <a:xfrm>
          <a:off x="4010025" y="3971925"/>
          <a:ext cx="2962275" cy="7715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
</a:t>
          </a: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Même épreuve qui ne doit donc être comptabilisée qu'une fois.</a:t>
          </a:r>
        </a:p>
      </xdr:txBody>
    </xdr:sp>
    <xdr:clientData/>
  </xdr:twoCellAnchor>
  <xdr:twoCellAnchor>
    <xdr:from>
      <xdr:col>7</xdr:col>
      <xdr:colOff>466725</xdr:colOff>
      <xdr:row>13</xdr:row>
      <xdr:rowOff>38100</xdr:rowOff>
    </xdr:from>
    <xdr:to>
      <xdr:col>16</xdr:col>
      <xdr:colOff>323850</xdr:colOff>
      <xdr:row>14</xdr:row>
      <xdr:rowOff>114300</xdr:rowOff>
    </xdr:to>
    <xdr:sp>
      <xdr:nvSpPr>
        <xdr:cNvPr id="3" name="Flèche courbée vers la droite 3"/>
        <xdr:cNvSpPr>
          <a:spLocks/>
        </xdr:cNvSpPr>
      </xdr:nvSpPr>
      <xdr:spPr>
        <a:xfrm rot="16410324">
          <a:off x="4914900" y="3924300"/>
          <a:ext cx="1162050" cy="381000"/>
        </a:xfrm>
        <a:prstGeom prst="curvedRightArrow">
          <a:avLst>
            <a:gd name="adj1" fmla="val 33615"/>
            <a:gd name="adj2" fmla="val 45902"/>
            <a:gd name="adj3" fmla="val 25000"/>
          </a:avLst>
        </a:prstGeom>
        <a:solidFill>
          <a:srgbClr val="FF0000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104775</xdr:colOff>
      <xdr:row>13</xdr:row>
      <xdr:rowOff>200025</xdr:rowOff>
    </xdr:from>
    <xdr:to>
      <xdr:col>23</xdr:col>
      <xdr:colOff>142875</xdr:colOff>
      <xdr:row>15</xdr:row>
      <xdr:rowOff>133350</xdr:rowOff>
    </xdr:to>
    <xdr:sp>
      <xdr:nvSpPr>
        <xdr:cNvPr id="4" name="ZoneTexte 4"/>
        <xdr:cNvSpPr txBox="1">
          <a:spLocks noChangeArrowheads="1"/>
        </xdr:cNvSpPr>
      </xdr:nvSpPr>
      <xdr:spPr>
        <a:xfrm>
          <a:off x="8162925" y="4086225"/>
          <a:ext cx="2028825" cy="5429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 1 CT 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à comptabiliser</a:t>
          </a:r>
          <a:r>
            <a:rPr lang="en-US" cap="none" sz="11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 à chaque fois</a:t>
          </a:r>
        </a:p>
      </xdr:txBody>
    </xdr:sp>
    <xdr:clientData/>
  </xdr:twoCellAnchor>
  <xdr:twoCellAnchor>
    <xdr:from>
      <xdr:col>20</xdr:col>
      <xdr:colOff>733425</xdr:colOff>
      <xdr:row>13</xdr:row>
      <xdr:rowOff>0</xdr:rowOff>
    </xdr:from>
    <xdr:to>
      <xdr:col>20</xdr:col>
      <xdr:colOff>838200</xdr:colOff>
      <xdr:row>13</xdr:row>
      <xdr:rowOff>200025</xdr:rowOff>
    </xdr:to>
    <xdr:sp>
      <xdr:nvSpPr>
        <xdr:cNvPr id="5" name="Flèche vers le bas 5"/>
        <xdr:cNvSpPr>
          <a:spLocks/>
        </xdr:cNvSpPr>
      </xdr:nvSpPr>
      <xdr:spPr>
        <a:xfrm>
          <a:off x="8791575" y="3886200"/>
          <a:ext cx="104775" cy="200025"/>
        </a:xfrm>
        <a:prstGeom prst="downArrow">
          <a:avLst>
            <a:gd name="adj" fmla="val 2381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161925</xdr:colOff>
      <xdr:row>3</xdr:row>
      <xdr:rowOff>276225</xdr:rowOff>
    </xdr:from>
    <xdr:to>
      <xdr:col>19</xdr:col>
      <xdr:colOff>19050</xdr:colOff>
      <xdr:row>4</xdr:row>
      <xdr:rowOff>209550</xdr:rowOff>
    </xdr:to>
    <xdr:sp>
      <xdr:nvSpPr>
        <xdr:cNvPr id="6" name="ZoneTexte 7"/>
        <xdr:cNvSpPr txBox="1">
          <a:spLocks noChangeArrowheads="1"/>
        </xdr:cNvSpPr>
      </xdr:nvSpPr>
      <xdr:spPr>
        <a:xfrm>
          <a:off x="6762750" y="962025"/>
          <a:ext cx="1000125" cy="238125"/>
        </a:xfrm>
        <a:prstGeom prst="rect">
          <a:avLst/>
        </a:pr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= 1 épreuve</a:t>
          </a:r>
        </a:p>
      </xdr:txBody>
    </xdr:sp>
    <xdr:clientData/>
  </xdr:twoCellAnchor>
  <xdr:twoCellAnchor>
    <xdr:from>
      <xdr:col>16</xdr:col>
      <xdr:colOff>733425</xdr:colOff>
      <xdr:row>3</xdr:row>
      <xdr:rowOff>180975</xdr:rowOff>
    </xdr:from>
    <xdr:to>
      <xdr:col>17</xdr:col>
      <xdr:colOff>666750</xdr:colOff>
      <xdr:row>3</xdr:row>
      <xdr:rowOff>276225</xdr:rowOff>
    </xdr:to>
    <xdr:sp>
      <xdr:nvSpPr>
        <xdr:cNvPr id="7" name="Connecteur droit avec flèche 9"/>
        <xdr:cNvSpPr>
          <a:spLocks/>
        </xdr:cNvSpPr>
      </xdr:nvSpPr>
      <xdr:spPr>
        <a:xfrm flipH="1" flipV="1">
          <a:off x="6486525" y="866775"/>
          <a:ext cx="781050" cy="952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666750</xdr:colOff>
      <xdr:row>3</xdr:row>
      <xdr:rowOff>152400</xdr:rowOff>
    </xdr:from>
    <xdr:to>
      <xdr:col>20</xdr:col>
      <xdr:colOff>133350</xdr:colOff>
      <xdr:row>3</xdr:row>
      <xdr:rowOff>276225</xdr:rowOff>
    </xdr:to>
    <xdr:sp>
      <xdr:nvSpPr>
        <xdr:cNvPr id="8" name="Connecteur droit avec flèche 16"/>
        <xdr:cNvSpPr>
          <a:spLocks/>
        </xdr:cNvSpPr>
      </xdr:nvSpPr>
      <xdr:spPr>
        <a:xfrm flipV="1">
          <a:off x="7267575" y="838200"/>
          <a:ext cx="923925" cy="1238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781050</xdr:colOff>
      <xdr:row>2</xdr:row>
      <xdr:rowOff>161925</xdr:rowOff>
    </xdr:from>
    <xdr:to>
      <xdr:col>17</xdr:col>
      <xdr:colOff>666750</xdr:colOff>
      <xdr:row>3</xdr:row>
      <xdr:rowOff>276225</xdr:rowOff>
    </xdr:to>
    <xdr:sp>
      <xdr:nvSpPr>
        <xdr:cNvPr id="9" name="Connecteur droit avec flèche 30"/>
        <xdr:cNvSpPr>
          <a:spLocks/>
        </xdr:cNvSpPr>
      </xdr:nvSpPr>
      <xdr:spPr>
        <a:xfrm flipH="1" flipV="1">
          <a:off x="6534150" y="542925"/>
          <a:ext cx="733425" cy="419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666750</xdr:colOff>
      <xdr:row>2</xdr:row>
      <xdr:rowOff>123825</xdr:rowOff>
    </xdr:from>
    <xdr:to>
      <xdr:col>20</xdr:col>
      <xdr:colOff>66675</xdr:colOff>
      <xdr:row>3</xdr:row>
      <xdr:rowOff>276225</xdr:rowOff>
    </xdr:to>
    <xdr:sp>
      <xdr:nvSpPr>
        <xdr:cNvPr id="10" name="Connecteur droit avec flèche 32"/>
        <xdr:cNvSpPr>
          <a:spLocks/>
        </xdr:cNvSpPr>
      </xdr:nvSpPr>
      <xdr:spPr>
        <a:xfrm flipV="1">
          <a:off x="7267575" y="504825"/>
          <a:ext cx="857250" cy="4572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2</xdr:row>
      <xdr:rowOff>104775</xdr:rowOff>
    </xdr:from>
    <xdr:to>
      <xdr:col>24</xdr:col>
      <xdr:colOff>390525</xdr:colOff>
      <xdr:row>2</xdr:row>
      <xdr:rowOff>247650</xdr:rowOff>
    </xdr:to>
    <xdr:sp>
      <xdr:nvSpPr>
        <xdr:cNvPr id="11" name="Flèche droite 33"/>
        <xdr:cNvSpPr>
          <a:spLocks/>
        </xdr:cNvSpPr>
      </xdr:nvSpPr>
      <xdr:spPr>
        <a:xfrm>
          <a:off x="10372725" y="485775"/>
          <a:ext cx="381000" cy="142875"/>
        </a:xfrm>
        <a:prstGeom prst="rightArrow">
          <a:avLst>
            <a:gd name="adj" fmla="val 3205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12</xdr:row>
      <xdr:rowOff>76200</xdr:rowOff>
    </xdr:from>
    <xdr:to>
      <xdr:col>24</xdr:col>
      <xdr:colOff>390525</xdr:colOff>
      <xdr:row>12</xdr:row>
      <xdr:rowOff>209550</xdr:rowOff>
    </xdr:to>
    <xdr:sp>
      <xdr:nvSpPr>
        <xdr:cNvPr id="12" name="Flèche droite 34"/>
        <xdr:cNvSpPr>
          <a:spLocks/>
        </xdr:cNvSpPr>
      </xdr:nvSpPr>
      <xdr:spPr>
        <a:xfrm>
          <a:off x="10372725" y="3657600"/>
          <a:ext cx="381000" cy="133350"/>
        </a:xfrm>
        <a:prstGeom prst="rightArrow">
          <a:avLst>
            <a:gd name="adj" fmla="val 3205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17</xdr:row>
      <xdr:rowOff>66675</xdr:rowOff>
    </xdr:from>
    <xdr:to>
      <xdr:col>24</xdr:col>
      <xdr:colOff>381000</xdr:colOff>
      <xdr:row>17</xdr:row>
      <xdr:rowOff>200025</xdr:rowOff>
    </xdr:to>
    <xdr:sp>
      <xdr:nvSpPr>
        <xdr:cNvPr id="13" name="Flèche droite 35"/>
        <xdr:cNvSpPr>
          <a:spLocks/>
        </xdr:cNvSpPr>
      </xdr:nvSpPr>
      <xdr:spPr>
        <a:xfrm>
          <a:off x="10363200" y="5172075"/>
          <a:ext cx="381000" cy="133350"/>
        </a:xfrm>
        <a:prstGeom prst="rightArrow">
          <a:avLst>
            <a:gd name="adj" fmla="val 3205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18</xdr:row>
      <xdr:rowOff>76200</xdr:rowOff>
    </xdr:from>
    <xdr:to>
      <xdr:col>24</xdr:col>
      <xdr:colOff>381000</xdr:colOff>
      <xdr:row>18</xdr:row>
      <xdr:rowOff>209550</xdr:rowOff>
    </xdr:to>
    <xdr:sp>
      <xdr:nvSpPr>
        <xdr:cNvPr id="14" name="Flèche droite 36"/>
        <xdr:cNvSpPr>
          <a:spLocks/>
        </xdr:cNvSpPr>
      </xdr:nvSpPr>
      <xdr:spPr>
        <a:xfrm>
          <a:off x="10363200" y="5486400"/>
          <a:ext cx="381000" cy="133350"/>
        </a:xfrm>
        <a:prstGeom prst="rightArrow">
          <a:avLst>
            <a:gd name="adj" fmla="val 3205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16</xdr:row>
      <xdr:rowOff>85725</xdr:rowOff>
    </xdr:from>
    <xdr:to>
      <xdr:col>24</xdr:col>
      <xdr:colOff>381000</xdr:colOff>
      <xdr:row>16</xdr:row>
      <xdr:rowOff>219075</xdr:rowOff>
    </xdr:to>
    <xdr:sp>
      <xdr:nvSpPr>
        <xdr:cNvPr id="15" name="Flèche droite 37"/>
        <xdr:cNvSpPr>
          <a:spLocks/>
        </xdr:cNvSpPr>
      </xdr:nvSpPr>
      <xdr:spPr>
        <a:xfrm>
          <a:off x="10363200" y="4886325"/>
          <a:ext cx="381000" cy="133350"/>
        </a:xfrm>
        <a:prstGeom prst="rightArrow">
          <a:avLst>
            <a:gd name="adj" fmla="val 32050"/>
          </a:avLst>
        </a:prstGeom>
        <a:gradFill rotWithShape="1">
          <a:gsLst>
            <a:gs pos="0">
              <a:srgbClr val="9B2D2A"/>
            </a:gs>
            <a:gs pos="80000">
              <a:srgbClr val="CB3D3A"/>
            </a:gs>
            <a:gs pos="100000">
              <a:srgbClr val="CE3B37"/>
            </a:gs>
          </a:gsLst>
          <a:lin ang="5400000" scaled="1"/>
        </a:gradFill>
        <a:ln w="9525" cmpd="sng">
          <a:solidFill>
            <a:srgbClr val="BE4B4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85725</xdr:colOff>
      <xdr:row>6</xdr:row>
      <xdr:rowOff>104775</xdr:rowOff>
    </xdr:from>
    <xdr:to>
      <xdr:col>4</xdr:col>
      <xdr:colOff>400050</xdr:colOff>
      <xdr:row>6</xdr:row>
      <xdr:rowOff>180975</xdr:rowOff>
    </xdr:to>
    <xdr:sp>
      <xdr:nvSpPr>
        <xdr:cNvPr id="1" name="Connecteur droit avec flèche 2"/>
        <xdr:cNvSpPr>
          <a:spLocks/>
        </xdr:cNvSpPr>
      </xdr:nvSpPr>
      <xdr:spPr>
        <a:xfrm flipH="1">
          <a:off x="3505200" y="1171575"/>
          <a:ext cx="314325" cy="762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ureau%20r&#233;cup\GRP%20MCC%20ODF%202016-2020\Fichiers%20MCC\Modele_vierge_MCC_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uble session"/>
      <sheetName val="Session unique"/>
      <sheetName val="Guide d'utilisation"/>
      <sheetName val="Tableau de Bord MCC"/>
      <sheetName val="BDD"/>
      <sheetName val="BDD ODF 2016"/>
      <sheetName val="Feuil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B19"/>
  <sheetViews>
    <sheetView tabSelected="1" zoomScale="98" zoomScaleNormal="98" zoomScaleSheetLayoutView="95" zoomScalePageLayoutView="0" workbookViewId="0" topLeftCell="A1">
      <pane ySplit="2" topLeftCell="A3" activePane="bottomLeft" state="frozen"/>
      <selection pane="topLeft" activeCell="A1" sqref="A1"/>
      <selection pane="bottomLeft" activeCell="B7" sqref="B7"/>
    </sheetView>
  </sheetViews>
  <sheetFormatPr defaultColWidth="11.421875" defaultRowHeight="15"/>
  <cols>
    <col min="1" max="1" width="8.421875" style="9" customWidth="1"/>
    <col min="2" max="2" width="39.140625" style="3" customWidth="1"/>
    <col min="3" max="3" width="2.7109375" style="9" customWidth="1"/>
    <col min="4" max="4" width="5.57421875" style="0" hidden="1" customWidth="1"/>
    <col min="5" max="5" width="5.421875" style="0" hidden="1" customWidth="1"/>
    <col min="6" max="6" width="3.7109375" style="1" bestFit="1" customWidth="1"/>
    <col min="7" max="7" width="12.7109375" style="5" customWidth="1"/>
    <col min="8" max="8" width="10.140625" style="0" customWidth="1"/>
    <col min="9" max="9" width="4.7109375" style="0" customWidth="1"/>
    <col min="10" max="10" width="4.7109375" style="7" customWidth="1"/>
    <col min="11" max="11" width="0.42578125" style="1" hidden="1" customWidth="1"/>
    <col min="12" max="12" width="12.7109375" style="6" hidden="1" customWidth="1"/>
    <col min="13" max="13" width="7.7109375" style="0" hidden="1" customWidth="1"/>
    <col min="14" max="14" width="6.00390625" style="0" hidden="1" customWidth="1"/>
    <col min="15" max="15" width="4.7109375" style="8" hidden="1" customWidth="1"/>
    <col min="16" max="16" width="4.00390625" style="1" hidden="1" customWidth="1"/>
    <col min="17" max="17" width="12.7109375" style="6" customWidth="1"/>
    <col min="18" max="18" width="10.8515625" style="0" customWidth="1"/>
    <col min="19" max="19" width="6.28125" style="0" customWidth="1"/>
    <col min="20" max="20" width="4.7109375" style="7" customWidth="1"/>
    <col min="21" max="21" width="12.7109375" style="6" customWidth="1"/>
    <col min="22" max="22" width="10.8515625" style="0" customWidth="1"/>
    <col min="23" max="23" width="6.28125" style="0" customWidth="1"/>
    <col min="24" max="24" width="4.7109375" style="7" customWidth="1"/>
    <col min="25" max="25" width="6.421875" style="0" customWidth="1"/>
  </cols>
  <sheetData>
    <row r="1" spans="6:24" ht="15">
      <c r="F1" s="104" t="s">
        <v>308</v>
      </c>
      <c r="G1" s="104"/>
      <c r="H1" s="104"/>
      <c r="I1" s="104"/>
      <c r="J1" s="104"/>
      <c r="K1" s="53"/>
      <c r="L1" s="53"/>
      <c r="M1" s="53"/>
      <c r="N1" s="53"/>
      <c r="O1" s="54"/>
      <c r="P1" s="53"/>
      <c r="Q1" s="104" t="s">
        <v>309</v>
      </c>
      <c r="R1" s="104"/>
      <c r="S1" s="104"/>
      <c r="T1" s="104"/>
      <c r="U1" s="104" t="s">
        <v>1</v>
      </c>
      <c r="V1" s="104"/>
      <c r="W1" s="104"/>
      <c r="X1" s="104"/>
    </row>
    <row r="2" spans="1:24" s="2" customFormat="1" ht="15" customHeight="1">
      <c r="A2" s="10" t="s">
        <v>292</v>
      </c>
      <c r="B2" s="33" t="s">
        <v>2</v>
      </c>
      <c r="C2" s="34">
        <f>SUM(C3:C19)</f>
        <v>30</v>
      </c>
      <c r="D2" s="35"/>
      <c r="E2" s="36"/>
      <c r="F2" s="107"/>
      <c r="G2" s="108" t="s">
        <v>310</v>
      </c>
      <c r="H2" s="114"/>
      <c r="I2" s="115"/>
      <c r="J2" s="116"/>
      <c r="K2" s="111"/>
      <c r="L2" s="112"/>
      <c r="M2" s="113"/>
      <c r="N2" s="109"/>
      <c r="O2" s="110"/>
      <c r="P2" s="111"/>
      <c r="Q2" s="112" t="s">
        <v>310</v>
      </c>
      <c r="R2" s="118"/>
      <c r="S2" s="115"/>
      <c r="T2" s="116"/>
      <c r="U2" s="117" t="s">
        <v>310</v>
      </c>
      <c r="V2" s="119"/>
      <c r="W2" s="120"/>
      <c r="X2" s="121"/>
    </row>
    <row r="3" spans="1:26" s="37" customFormat="1" ht="24" customHeight="1">
      <c r="A3" s="11" t="s">
        <v>258</v>
      </c>
      <c r="B3" s="12" t="s">
        <v>259</v>
      </c>
      <c r="C3" s="13">
        <v>5</v>
      </c>
      <c r="D3" s="14"/>
      <c r="E3" s="15"/>
      <c r="F3" s="55" t="s">
        <v>294</v>
      </c>
      <c r="G3" s="56"/>
      <c r="H3" s="57"/>
      <c r="I3" s="57"/>
      <c r="J3" s="58">
        <v>1</v>
      </c>
      <c r="K3" s="18"/>
      <c r="L3" s="19"/>
      <c r="M3" s="20"/>
      <c r="N3" s="16"/>
      <c r="O3" s="17"/>
      <c r="P3" s="18"/>
      <c r="Q3" s="72" t="s">
        <v>8</v>
      </c>
      <c r="R3" s="73"/>
      <c r="S3" s="74" t="s">
        <v>297</v>
      </c>
      <c r="T3" s="75">
        <v>1</v>
      </c>
      <c r="U3" s="87" t="s">
        <v>8</v>
      </c>
      <c r="V3" s="88"/>
      <c r="W3" s="89" t="s">
        <v>297</v>
      </c>
      <c r="X3" s="90">
        <v>1</v>
      </c>
      <c r="Z3" s="37" t="s">
        <v>312</v>
      </c>
    </row>
    <row r="4" spans="1:24" s="37" customFormat="1" ht="24" customHeight="1">
      <c r="A4" s="21" t="s">
        <v>260</v>
      </c>
      <c r="B4" s="22" t="s">
        <v>261</v>
      </c>
      <c r="C4" s="13">
        <v>4</v>
      </c>
      <c r="D4" s="14"/>
      <c r="E4" s="23"/>
      <c r="F4" s="55" t="s">
        <v>294</v>
      </c>
      <c r="G4" s="56"/>
      <c r="H4" s="57"/>
      <c r="I4" s="57"/>
      <c r="J4" s="58">
        <v>1</v>
      </c>
      <c r="K4" s="18"/>
      <c r="L4" s="19"/>
      <c r="M4" s="24"/>
      <c r="N4" s="25"/>
      <c r="O4" s="26"/>
      <c r="P4" s="18"/>
      <c r="Q4" s="72" t="s">
        <v>8</v>
      </c>
      <c r="R4" s="76"/>
      <c r="S4" s="74" t="s">
        <v>297</v>
      </c>
      <c r="T4" s="75">
        <v>1</v>
      </c>
      <c r="U4" s="87" t="s">
        <v>8</v>
      </c>
      <c r="V4" s="91"/>
      <c r="W4" s="89" t="s">
        <v>297</v>
      </c>
      <c r="X4" s="90">
        <v>1</v>
      </c>
    </row>
    <row r="5" spans="1:28" s="37" customFormat="1" ht="24" customHeight="1">
      <c r="A5" s="21" t="s">
        <v>262</v>
      </c>
      <c r="B5" s="22" t="s">
        <v>263</v>
      </c>
      <c r="C5" s="13">
        <v>4</v>
      </c>
      <c r="D5" s="14"/>
      <c r="E5" s="28"/>
      <c r="F5" s="55"/>
      <c r="G5" s="56"/>
      <c r="H5" s="59"/>
      <c r="I5" s="57"/>
      <c r="J5" s="58"/>
      <c r="K5" s="18"/>
      <c r="L5" s="19"/>
      <c r="M5" s="29"/>
      <c r="N5" s="25"/>
      <c r="O5" s="26"/>
      <c r="P5" s="18"/>
      <c r="Q5" s="72"/>
      <c r="R5" s="77"/>
      <c r="S5" s="74"/>
      <c r="T5" s="75"/>
      <c r="U5" s="87"/>
      <c r="V5" s="92"/>
      <c r="W5" s="89"/>
      <c r="X5" s="90"/>
      <c r="Z5" s="103" t="s">
        <v>311</v>
      </c>
      <c r="AA5" s="103"/>
      <c r="AB5" s="103"/>
    </row>
    <row r="6" spans="1:28" s="37" customFormat="1" ht="24" customHeight="1">
      <c r="A6" s="21" t="s">
        <v>264</v>
      </c>
      <c r="B6" s="22" t="s">
        <v>265</v>
      </c>
      <c r="C6" s="13"/>
      <c r="D6" s="14"/>
      <c r="E6" s="28"/>
      <c r="F6" s="55" t="s">
        <v>294</v>
      </c>
      <c r="G6" s="56"/>
      <c r="H6" s="59"/>
      <c r="I6" s="57"/>
      <c r="J6" s="58">
        <v>0.5</v>
      </c>
      <c r="K6" s="18"/>
      <c r="L6" s="19"/>
      <c r="M6" s="29"/>
      <c r="N6" s="25"/>
      <c r="O6" s="26"/>
      <c r="P6" s="18"/>
      <c r="Q6" s="72" t="s">
        <v>8</v>
      </c>
      <c r="R6" s="77"/>
      <c r="S6" s="74" t="s">
        <v>297</v>
      </c>
      <c r="T6" s="75">
        <v>0.5</v>
      </c>
      <c r="U6" s="87" t="s">
        <v>8</v>
      </c>
      <c r="V6" s="92"/>
      <c r="W6" s="89" t="s">
        <v>297</v>
      </c>
      <c r="X6" s="90">
        <v>0.5</v>
      </c>
      <c r="Z6" s="103"/>
      <c r="AA6" s="103"/>
      <c r="AB6" s="103"/>
    </row>
    <row r="7" spans="1:28" s="37" customFormat="1" ht="24" customHeight="1">
      <c r="A7" s="21" t="s">
        <v>266</v>
      </c>
      <c r="B7" s="22" t="s">
        <v>267</v>
      </c>
      <c r="C7" s="13"/>
      <c r="D7" s="14"/>
      <c r="E7" s="28"/>
      <c r="F7" s="55" t="s">
        <v>294</v>
      </c>
      <c r="G7" s="56"/>
      <c r="H7" s="59"/>
      <c r="I7" s="57"/>
      <c r="J7" s="58">
        <v>0.5</v>
      </c>
      <c r="K7" s="18"/>
      <c r="L7" s="19"/>
      <c r="M7" s="29"/>
      <c r="N7" s="25"/>
      <c r="O7" s="26"/>
      <c r="P7" s="18"/>
      <c r="Q7" s="72" t="s">
        <v>8</v>
      </c>
      <c r="R7" s="77"/>
      <c r="S7" s="74" t="s">
        <v>297</v>
      </c>
      <c r="T7" s="75">
        <v>0.5</v>
      </c>
      <c r="U7" s="87" t="s">
        <v>8</v>
      </c>
      <c r="V7" s="92"/>
      <c r="W7" s="89" t="s">
        <v>297</v>
      </c>
      <c r="X7" s="90">
        <v>0.5</v>
      </c>
      <c r="Z7" s="103"/>
      <c r="AA7" s="103"/>
      <c r="AB7" s="103"/>
    </row>
    <row r="8" spans="1:28" s="37" customFormat="1" ht="24" customHeight="1">
      <c r="A8" s="21" t="s">
        <v>268</v>
      </c>
      <c r="B8" s="22" t="s">
        <v>269</v>
      </c>
      <c r="C8" s="13">
        <v>3</v>
      </c>
      <c r="D8" s="14"/>
      <c r="E8" s="28"/>
      <c r="F8" s="55" t="s">
        <v>294</v>
      </c>
      <c r="G8" s="56"/>
      <c r="H8" s="59"/>
      <c r="I8" s="57"/>
      <c r="J8" s="58">
        <v>1</v>
      </c>
      <c r="K8" s="18"/>
      <c r="L8" s="19"/>
      <c r="M8" s="29"/>
      <c r="N8" s="25"/>
      <c r="O8" s="26"/>
      <c r="P8" s="18"/>
      <c r="Q8" s="72" t="s">
        <v>8</v>
      </c>
      <c r="R8" s="77"/>
      <c r="S8" s="74" t="s">
        <v>297</v>
      </c>
      <c r="T8" s="75">
        <v>1</v>
      </c>
      <c r="U8" s="87" t="s">
        <v>8</v>
      </c>
      <c r="V8" s="92"/>
      <c r="W8" s="89" t="s">
        <v>297</v>
      </c>
      <c r="X8" s="90">
        <v>1</v>
      </c>
      <c r="Z8" s="103"/>
      <c r="AA8" s="103"/>
      <c r="AB8" s="103"/>
    </row>
    <row r="9" spans="1:28" s="37" customFormat="1" ht="36" customHeight="1">
      <c r="A9" s="21" t="s">
        <v>270</v>
      </c>
      <c r="B9" s="22" t="s">
        <v>271</v>
      </c>
      <c r="C9" s="13"/>
      <c r="D9" s="14"/>
      <c r="E9" s="28"/>
      <c r="F9" s="55"/>
      <c r="G9" s="56"/>
      <c r="H9" s="59"/>
      <c r="I9" s="57"/>
      <c r="J9" s="58"/>
      <c r="K9" s="18"/>
      <c r="L9" s="19"/>
      <c r="M9" s="29"/>
      <c r="N9" s="25"/>
      <c r="O9" s="26"/>
      <c r="P9" s="18"/>
      <c r="Q9" s="72"/>
      <c r="R9" s="77"/>
      <c r="S9" s="74"/>
      <c r="T9" s="75"/>
      <c r="U9" s="87"/>
      <c r="V9" s="92"/>
      <c r="W9" s="89"/>
      <c r="X9" s="90"/>
      <c r="Z9" s="103"/>
      <c r="AA9" s="103"/>
      <c r="AB9" s="103"/>
    </row>
    <row r="10" spans="1:28" s="37" customFormat="1" ht="24" customHeight="1">
      <c r="A10" s="21" t="s">
        <v>272</v>
      </c>
      <c r="B10" s="22" t="s">
        <v>273</v>
      </c>
      <c r="C10" s="13"/>
      <c r="D10" s="14"/>
      <c r="E10" s="28"/>
      <c r="F10" s="55"/>
      <c r="G10" s="56"/>
      <c r="H10" s="59"/>
      <c r="I10" s="57"/>
      <c r="J10" s="58"/>
      <c r="K10" s="18"/>
      <c r="L10" s="19"/>
      <c r="M10" s="29"/>
      <c r="N10" s="25"/>
      <c r="O10" s="26"/>
      <c r="P10" s="18"/>
      <c r="Q10" s="72"/>
      <c r="R10" s="77"/>
      <c r="S10" s="74"/>
      <c r="T10" s="75"/>
      <c r="U10" s="87"/>
      <c r="V10" s="92"/>
      <c r="W10" s="89"/>
      <c r="X10" s="90"/>
      <c r="Z10" s="103"/>
      <c r="AA10" s="103"/>
      <c r="AB10" s="103"/>
    </row>
    <row r="11" spans="1:24" s="37" customFormat="1" ht="24" customHeight="1">
      <c r="A11" s="21" t="s">
        <v>274</v>
      </c>
      <c r="B11" s="22" t="s">
        <v>275</v>
      </c>
      <c r="C11" s="13">
        <v>6</v>
      </c>
      <c r="D11" s="14"/>
      <c r="E11" s="28"/>
      <c r="F11" s="55"/>
      <c r="G11" s="56"/>
      <c r="H11" s="59"/>
      <c r="I11" s="57"/>
      <c r="J11" s="58"/>
      <c r="K11" s="18"/>
      <c r="L11" s="19"/>
      <c r="M11" s="29"/>
      <c r="N11" s="25"/>
      <c r="O11" s="26"/>
      <c r="P11" s="18"/>
      <c r="Q11" s="72"/>
      <c r="R11" s="77"/>
      <c r="S11" s="74"/>
      <c r="T11" s="75"/>
      <c r="U11" s="87"/>
      <c r="V11" s="92"/>
      <c r="W11" s="89"/>
      <c r="X11" s="90"/>
    </row>
    <row r="12" spans="1:24" s="37" customFormat="1" ht="24" customHeight="1" thickBot="1">
      <c r="A12" s="21" t="s">
        <v>276</v>
      </c>
      <c r="B12" s="22" t="s">
        <v>277</v>
      </c>
      <c r="C12" s="13"/>
      <c r="D12" s="14"/>
      <c r="E12" s="28"/>
      <c r="F12" s="60" t="s">
        <v>294</v>
      </c>
      <c r="G12" s="61"/>
      <c r="H12" s="62"/>
      <c r="I12" s="57"/>
      <c r="J12" s="58">
        <v>0.5</v>
      </c>
      <c r="K12" s="18"/>
      <c r="L12" s="19"/>
      <c r="M12" s="29"/>
      <c r="N12" s="25"/>
      <c r="O12" s="26"/>
      <c r="P12" s="18"/>
      <c r="Q12" s="78" t="s">
        <v>6</v>
      </c>
      <c r="R12" s="79"/>
      <c r="S12" s="74" t="s">
        <v>298</v>
      </c>
      <c r="T12" s="75">
        <v>0.5</v>
      </c>
      <c r="U12" s="93" t="s">
        <v>6</v>
      </c>
      <c r="V12" s="94"/>
      <c r="W12" s="89" t="s">
        <v>298</v>
      </c>
      <c r="X12" s="90">
        <v>0.5</v>
      </c>
    </row>
    <row r="13" spans="1:26" s="37" customFormat="1" ht="24" customHeight="1" thickBot="1">
      <c r="A13" s="11" t="s">
        <v>278</v>
      </c>
      <c r="B13" s="12" t="s">
        <v>279</v>
      </c>
      <c r="C13" s="13"/>
      <c r="D13" s="14"/>
      <c r="E13" s="15"/>
      <c r="F13" s="63" t="s">
        <v>295</v>
      </c>
      <c r="G13" s="64" t="s">
        <v>5</v>
      </c>
      <c r="H13" s="65"/>
      <c r="I13" s="66" t="s">
        <v>296</v>
      </c>
      <c r="J13" s="58">
        <v>0.5</v>
      </c>
      <c r="K13" s="18"/>
      <c r="L13" s="19"/>
      <c r="M13" s="20"/>
      <c r="N13" s="16"/>
      <c r="O13" s="17"/>
      <c r="P13" s="18"/>
      <c r="Q13" s="80" t="s">
        <v>5</v>
      </c>
      <c r="R13" s="81"/>
      <c r="S13" s="82" t="s">
        <v>296</v>
      </c>
      <c r="T13" s="83">
        <v>0.5</v>
      </c>
      <c r="U13" s="95" t="s">
        <v>5</v>
      </c>
      <c r="V13" s="96"/>
      <c r="W13" s="97" t="s">
        <v>296</v>
      </c>
      <c r="X13" s="90">
        <v>0.5</v>
      </c>
      <c r="Z13" s="37" t="s">
        <v>314</v>
      </c>
    </row>
    <row r="14" spans="1:24" s="38" customFormat="1" ht="24" customHeight="1">
      <c r="A14" s="21" t="s">
        <v>280</v>
      </c>
      <c r="B14" s="22" t="s">
        <v>281</v>
      </c>
      <c r="C14" s="13">
        <v>5</v>
      </c>
      <c r="D14" s="14"/>
      <c r="E14" s="23"/>
      <c r="F14" s="67"/>
      <c r="G14" s="68"/>
      <c r="H14" s="69"/>
      <c r="I14" s="57"/>
      <c r="J14" s="58"/>
      <c r="K14" s="18"/>
      <c r="L14" s="19"/>
      <c r="M14" s="24"/>
      <c r="N14" s="25"/>
      <c r="O14" s="26"/>
      <c r="P14" s="18"/>
      <c r="Q14" s="84" t="s">
        <v>5</v>
      </c>
      <c r="R14" s="85"/>
      <c r="S14" s="74" t="s">
        <v>296</v>
      </c>
      <c r="T14" s="75">
        <v>1</v>
      </c>
      <c r="U14" s="98" t="s">
        <v>5</v>
      </c>
      <c r="V14" s="99"/>
      <c r="W14" s="89" t="s">
        <v>296</v>
      </c>
      <c r="X14" s="90">
        <v>1</v>
      </c>
    </row>
    <row r="15" spans="1:24" s="38" customFormat="1" ht="24" customHeight="1">
      <c r="A15" s="21" t="s">
        <v>282</v>
      </c>
      <c r="B15" s="22" t="s">
        <v>283</v>
      </c>
      <c r="C15" s="13"/>
      <c r="D15" s="14"/>
      <c r="E15" s="28"/>
      <c r="F15" s="55" t="s">
        <v>294</v>
      </c>
      <c r="G15" s="56"/>
      <c r="H15" s="57"/>
      <c r="I15" s="57"/>
      <c r="J15" s="58">
        <v>0.6</v>
      </c>
      <c r="K15" s="18"/>
      <c r="L15" s="19"/>
      <c r="M15" s="24"/>
      <c r="N15" s="25"/>
      <c r="O15" s="26"/>
      <c r="P15" s="18"/>
      <c r="Q15" s="72"/>
      <c r="R15" s="76"/>
      <c r="S15" s="74"/>
      <c r="T15" s="75"/>
      <c r="U15" s="87"/>
      <c r="V15" s="91"/>
      <c r="W15" s="89"/>
      <c r="X15" s="90"/>
    </row>
    <row r="16" spans="1:24" s="38" customFormat="1" ht="24" customHeight="1">
      <c r="A16" s="21" t="s">
        <v>284</v>
      </c>
      <c r="B16" s="22" t="s">
        <v>285</v>
      </c>
      <c r="C16" s="13"/>
      <c r="D16" s="14"/>
      <c r="E16" s="28"/>
      <c r="F16" s="55" t="s">
        <v>294</v>
      </c>
      <c r="G16" s="56"/>
      <c r="H16" s="57"/>
      <c r="I16" s="57"/>
      <c r="J16" s="58">
        <v>0.4</v>
      </c>
      <c r="K16" s="18"/>
      <c r="L16" s="19"/>
      <c r="M16" s="24"/>
      <c r="N16" s="25"/>
      <c r="O16" s="26"/>
      <c r="P16" s="18"/>
      <c r="Q16" s="72"/>
      <c r="R16" s="76"/>
      <c r="S16" s="74"/>
      <c r="T16" s="75"/>
      <c r="U16" s="87"/>
      <c r="V16" s="91"/>
      <c r="W16" s="89"/>
      <c r="X16" s="90"/>
    </row>
    <row r="17" spans="1:26" s="38" customFormat="1" ht="24" customHeight="1">
      <c r="A17" s="11" t="s">
        <v>286</v>
      </c>
      <c r="B17" s="12" t="s">
        <v>287</v>
      </c>
      <c r="C17" s="13">
        <v>3</v>
      </c>
      <c r="D17" s="14"/>
      <c r="E17" s="30"/>
      <c r="F17" s="55"/>
      <c r="G17" s="56"/>
      <c r="H17" s="70"/>
      <c r="I17" s="70"/>
      <c r="J17" s="71"/>
      <c r="K17" s="18"/>
      <c r="L17" s="19"/>
      <c r="M17" s="32"/>
      <c r="N17" s="31"/>
      <c r="O17" s="26"/>
      <c r="P17" s="18"/>
      <c r="Q17" s="72" t="s">
        <v>5</v>
      </c>
      <c r="R17" s="86"/>
      <c r="S17" s="74">
        <v>2</v>
      </c>
      <c r="T17" s="75">
        <v>1</v>
      </c>
      <c r="U17" s="87"/>
      <c r="V17" s="100"/>
      <c r="W17" s="101"/>
      <c r="X17" s="102"/>
      <c r="Z17" s="37" t="s">
        <v>313</v>
      </c>
    </row>
    <row r="18" spans="1:26" s="38" customFormat="1" ht="24" customHeight="1">
      <c r="A18" s="21" t="s">
        <v>288</v>
      </c>
      <c r="B18" s="22" t="s">
        <v>289</v>
      </c>
      <c r="C18" s="13"/>
      <c r="D18" s="14"/>
      <c r="E18" s="23"/>
      <c r="F18" s="55" t="s">
        <v>295</v>
      </c>
      <c r="G18" s="56" t="s">
        <v>5</v>
      </c>
      <c r="H18" s="57"/>
      <c r="I18" s="57" t="s">
        <v>299</v>
      </c>
      <c r="J18" s="58">
        <v>1</v>
      </c>
      <c r="K18" s="18"/>
      <c r="L18" s="19"/>
      <c r="M18" s="24"/>
      <c r="N18" s="27"/>
      <c r="O18" s="26"/>
      <c r="P18" s="18"/>
      <c r="Q18" s="72"/>
      <c r="R18" s="76"/>
      <c r="S18" s="76"/>
      <c r="T18" s="75"/>
      <c r="U18" s="87"/>
      <c r="V18" s="91"/>
      <c r="W18" s="91"/>
      <c r="X18" s="90"/>
      <c r="Z18" s="37" t="s">
        <v>313</v>
      </c>
    </row>
    <row r="19" spans="1:26" s="38" customFormat="1" ht="24" customHeight="1">
      <c r="A19" s="21" t="s">
        <v>290</v>
      </c>
      <c r="B19" s="22" t="s">
        <v>291</v>
      </c>
      <c r="C19" s="13"/>
      <c r="D19" s="14"/>
      <c r="E19" s="28"/>
      <c r="F19" s="55"/>
      <c r="G19" s="56"/>
      <c r="H19" s="57"/>
      <c r="I19" s="57"/>
      <c r="J19" s="58"/>
      <c r="K19" s="18"/>
      <c r="L19" s="19"/>
      <c r="M19" s="24"/>
      <c r="N19" s="32"/>
      <c r="O19" s="26"/>
      <c r="P19" s="18"/>
      <c r="Q19" s="72"/>
      <c r="R19" s="76"/>
      <c r="S19" s="86"/>
      <c r="T19" s="75"/>
      <c r="U19" s="87" t="s">
        <v>6</v>
      </c>
      <c r="V19" s="91"/>
      <c r="W19" s="91" t="s">
        <v>298</v>
      </c>
      <c r="X19" s="90">
        <v>2</v>
      </c>
      <c r="Z19" s="37" t="s">
        <v>313</v>
      </c>
    </row>
  </sheetData>
  <sheetProtection formatCells="0" formatRows="0" insertRows="0" insertHyperlinks="0" deleteRows="0" selectLockedCells="1" sort="0" autoFilter="0" pivotTables="0"/>
  <mergeCells count="4">
    <mergeCell ref="Z5:AB10"/>
    <mergeCell ref="F1:J1"/>
    <mergeCell ref="Q1:T1"/>
    <mergeCell ref="U1:X1"/>
  </mergeCells>
  <conditionalFormatting sqref="D14:D16 D3:D12 D18:D19">
    <cfRule type="cellIs" priority="38" dxfId="8" operator="equal">
      <formula>"V"</formula>
    </cfRule>
  </conditionalFormatting>
  <conditionalFormatting sqref="A3:C19">
    <cfRule type="expression" priority="35" dxfId="18">
      <formula>$C3&lt;&gt;""</formula>
    </cfRule>
  </conditionalFormatting>
  <conditionalFormatting sqref="G3:G19">
    <cfRule type="expression" priority="22" dxfId="0" stopIfTrue="1">
      <formula>AND($F3="CT",ISBLANK($G3))</formula>
    </cfRule>
  </conditionalFormatting>
  <conditionalFormatting sqref="I3:I19">
    <cfRule type="expression" priority="20" dxfId="0" stopIfTrue="1">
      <formula>AND($F3="CT",ISBLANK($I3))</formula>
    </cfRule>
  </conditionalFormatting>
  <conditionalFormatting sqref="J3:J19">
    <cfRule type="expression" priority="19" dxfId="0" stopIfTrue="1">
      <formula>AND($F3="CT",ISBLANK($J3))</formula>
    </cfRule>
  </conditionalFormatting>
  <conditionalFormatting sqref="N3:N19">
    <cfRule type="expression" priority="18" dxfId="0" stopIfTrue="1">
      <formula>AND($L3&lt;&gt;"",ISBLANK($N3))</formula>
    </cfRule>
  </conditionalFormatting>
  <conditionalFormatting sqref="O3:O19">
    <cfRule type="expression" priority="17" dxfId="0" stopIfTrue="1">
      <formula>AND($L3&lt;&gt;"",ISBLANK($O3))</formula>
    </cfRule>
  </conditionalFormatting>
  <conditionalFormatting sqref="S3:S19">
    <cfRule type="expression" priority="4" dxfId="0" stopIfTrue="1">
      <formula>AND($Q3&lt;&gt;"",ISBLANK($S3))</formula>
    </cfRule>
  </conditionalFormatting>
  <conditionalFormatting sqref="T3:T19">
    <cfRule type="expression" priority="3" dxfId="0" stopIfTrue="1">
      <formula>AND($Q3&lt;&gt;"",ISBLANK($T3))</formula>
    </cfRule>
  </conditionalFormatting>
  <conditionalFormatting sqref="C2">
    <cfRule type="expression" priority="107" dxfId="8" stopIfTrue="1">
      <formula>SUM($C$3:$C$19)=30</formula>
    </cfRule>
    <cfRule type="expression" priority="108" dxfId="0" stopIfTrue="1">
      <formula>SUM($C$3:$C$19)&lt;&gt;30</formula>
    </cfRule>
  </conditionalFormatting>
  <conditionalFormatting sqref="W3:W19">
    <cfRule type="expression" priority="2" dxfId="0" stopIfTrue="1">
      <formula>AND($Q3&lt;&gt;"",ISBLANK($S3))</formula>
    </cfRule>
  </conditionalFormatting>
  <conditionalFormatting sqref="X3:X19">
    <cfRule type="expression" priority="1" dxfId="0" stopIfTrue="1">
      <formula>AND($Q3&lt;&gt;"",ISBLANK($T3))</formula>
    </cfRule>
  </conditionalFormatting>
  <conditionalFormatting sqref="A2">
    <cfRule type="expression" priority="109" dxfId="3">
      <formula>NOT(ISBLANK(LAA!#REF!))</formula>
    </cfRule>
  </conditionalFormatting>
  <conditionalFormatting sqref="B2">
    <cfRule type="expression" priority="110" dxfId="3">
      <formula>NOT(ISBLANK(D2))</formula>
    </cfRule>
  </conditionalFormatting>
  <dataValidations count="6">
    <dataValidation errorStyle="warning" type="list" allowBlank="1" showInputMessage="1" showErrorMessage="1" errorTitle="Pourcentage" error="Essaye encore !!" sqref="P3:P19 K3:K19">
      <formula1>"CC, CT"</formula1>
    </dataValidation>
    <dataValidation errorStyle="warning" type="decimal" allowBlank="1" showInputMessage="1" showErrorMessage="1" errorTitle="Pourcentage" error="Essaye encore !!" sqref="E4 E14 E18">
      <formula1>0</formula1>
      <formula2>100</formula2>
    </dataValidation>
    <dataValidation type="decimal" allowBlank="1" showInputMessage="1" showErrorMessage="1" sqref="F2">
      <formula1>0</formula1>
      <formula2>100</formula2>
    </dataValidation>
    <dataValidation type="list" allowBlank="1" showInputMessage="1" showErrorMessage="1" sqref="G3:G19 L3:L19 Q3:Q19 U3:U19">
      <formula1>Nature</formula1>
    </dataValidation>
    <dataValidation type="list" allowBlank="1" showInputMessage="1" showErrorMessage="1" sqref="D3:D19">
      <formula1>"V"</formula1>
    </dataValidation>
    <dataValidation errorStyle="warning" type="list" allowBlank="1" showErrorMessage="1" promptTitle="Attention" prompt="Si vous indiquez que le contrôle des connaissances se fait en CT, il est obligatoire de saisir une nature, une durée, et un coefficient sur cette même ligne.&#10;&#10;Dans le cas contraire, la CFVU ne pourrait valider ces MCC." errorTitle="Pourcentage" error="Essaye encore !!" sqref="F3:F19">
      <formula1>"CC, CT"</formula1>
    </dataValidation>
  </dataValidations>
  <printOptions/>
  <pageMargins left="0.86" right="0.03937007874015748" top="0.8661417322834646" bottom="0.15748031496062992" header="0.31496062992125984" footer="0.31496062992125984"/>
  <pageSetup horizontalDpi="600" verticalDpi="600" orientation="landscape" paperSize="9" scale="75" r:id="rId3"/>
  <headerFooter>
    <oddHeader>&amp;L&amp;G&amp;C&amp;"-,Gras"&amp;14Modalités de Contrôle des Connaissances</oddHeader>
    <oddFooter>&amp;L&amp;ULégende &amp;U:
&amp;"-,Gras"CC&amp;"-,Normal" : Contrôle Continu
&amp;"-,Gras"CT&amp;"-,Normal" : Contrôle Terminal
&amp;"-,Gras"Coef&amp;"-,Normal" : Il représente le poid de l'épreuve dans le calcul de l'UE.
&amp;"-,Gras"Coef des UE&amp;"-,Normal" : Il est identique aux ECTS .</oddFooter>
  </headerFooter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B2:F14"/>
  <sheetViews>
    <sheetView zoomScalePageLayoutView="0" workbookViewId="0" topLeftCell="A1">
      <selection activeCell="C28" sqref="C28"/>
    </sheetView>
  </sheetViews>
  <sheetFormatPr defaultColWidth="11.421875" defaultRowHeight="15"/>
  <cols>
    <col min="1" max="1" width="5.00390625" style="41" customWidth="1"/>
    <col min="2" max="2" width="6.28125" style="41" customWidth="1"/>
    <col min="3" max="3" width="28.57421875" style="41" bestFit="1" customWidth="1"/>
    <col min="4" max="4" width="11.421875" style="41" customWidth="1"/>
    <col min="5" max="5" width="6.140625" style="41" customWidth="1"/>
    <col min="6" max="14" width="11.421875" style="41" customWidth="1"/>
    <col min="15" max="15" width="23.57421875" style="41" bestFit="1" customWidth="1"/>
    <col min="16" max="16" width="18.28125" style="41" bestFit="1" customWidth="1"/>
    <col min="17" max="16384" width="11.421875" style="41" customWidth="1"/>
  </cols>
  <sheetData>
    <row r="2" spans="2:5" ht="15.75">
      <c r="B2" s="42"/>
      <c r="C2" s="106" t="s">
        <v>300</v>
      </c>
      <c r="D2" s="106"/>
      <c r="E2" s="52"/>
    </row>
    <row r="3" spans="2:5" ht="15">
      <c r="B3" s="42"/>
      <c r="C3" s="42"/>
      <c r="D3" s="42"/>
      <c r="E3" s="42"/>
    </row>
    <row r="4" spans="2:5" s="43" customFormat="1" ht="18.75">
      <c r="B4" s="44"/>
      <c r="C4" s="105" t="s">
        <v>301</v>
      </c>
      <c r="D4" s="105"/>
      <c r="E4" s="44"/>
    </row>
    <row r="5" spans="2:5" ht="4.5" customHeight="1">
      <c r="B5" s="42"/>
      <c r="C5" s="42"/>
      <c r="D5" s="42"/>
      <c r="E5" s="42"/>
    </row>
    <row r="6" spans="2:5" ht="15">
      <c r="B6" s="42"/>
      <c r="C6" s="45" t="s">
        <v>302</v>
      </c>
      <c r="D6" s="42"/>
      <c r="E6" s="42"/>
    </row>
    <row r="7" spans="2:6" ht="15">
      <c r="B7" s="42"/>
      <c r="C7" s="46" t="s">
        <v>0</v>
      </c>
      <c r="D7" s="47" t="e">
        <f>COUNTIF('[1]Double session'!$E11:$E249,"CT")+COUNTIF('[1]Double session'!$J11:$J238,"*")</f>
        <v>#VALUE!</v>
      </c>
      <c r="E7" s="42"/>
      <c r="F7" s="41" t="s">
        <v>307</v>
      </c>
    </row>
    <row r="8" spans="2:5" ht="15">
      <c r="B8" s="42"/>
      <c r="C8" s="46" t="s">
        <v>1</v>
      </c>
      <c r="D8" s="48" t="e">
        <f>COUNTIF('[1]Double session'!$O11:$O238,"*")</f>
        <v>#VALUE!</v>
      </c>
      <c r="E8" s="42"/>
    </row>
    <row r="9" spans="2:5" ht="15">
      <c r="B9" s="42"/>
      <c r="C9" s="49" t="s">
        <v>303</v>
      </c>
      <c r="D9" s="50" t="e">
        <f>SUM(D7:D8)</f>
        <v>#VALUE!</v>
      </c>
      <c r="E9" s="42"/>
    </row>
    <row r="10" spans="2:5" ht="15">
      <c r="B10" s="42"/>
      <c r="C10" s="45" t="s">
        <v>304</v>
      </c>
      <c r="D10" s="48" t="e">
        <f>COUNTIF('[1]Double session'!$E11:$E249,"CC")</f>
        <v>#VALUE!</v>
      </c>
      <c r="E10" s="42"/>
    </row>
    <row r="11" spans="2:5" ht="4.5" customHeight="1">
      <c r="B11" s="42"/>
      <c r="C11" s="42"/>
      <c r="D11" s="51"/>
      <c r="E11" s="42"/>
    </row>
    <row r="12" spans="2:5" ht="15">
      <c r="B12" s="42"/>
      <c r="C12" s="49" t="s">
        <v>305</v>
      </c>
      <c r="D12" s="50" t="e">
        <f>SUM(D7,D10)</f>
        <v>#VALUE!</v>
      </c>
      <c r="E12" s="42"/>
    </row>
    <row r="13" spans="2:5" ht="15">
      <c r="B13" s="42"/>
      <c r="C13" s="49" t="s">
        <v>306</v>
      </c>
      <c r="D13" s="50" t="e">
        <f>SUM(D7:D8,D10)</f>
        <v>#VALUE!</v>
      </c>
      <c r="E13" s="42"/>
    </row>
    <row r="14" spans="2:5" ht="15">
      <c r="B14" s="42"/>
      <c r="C14" s="42"/>
      <c r="D14" s="42"/>
      <c r="E14" s="42"/>
    </row>
  </sheetData>
  <sheetProtection/>
  <mergeCells count="2">
    <mergeCell ref="C4:D4"/>
    <mergeCell ref="C2:D2"/>
  </mergeCells>
  <conditionalFormatting sqref="D11">
    <cfRule type="cellIs" priority="1" dxfId="19" operator="greaterThan">
      <formula>0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3"/>
  <dimension ref="B3:E123"/>
  <sheetViews>
    <sheetView zoomScalePageLayoutView="0" workbookViewId="0" topLeftCell="A1">
      <selection activeCell="D17" sqref="D17"/>
    </sheetView>
  </sheetViews>
  <sheetFormatPr defaultColWidth="11.421875" defaultRowHeight="15"/>
  <cols>
    <col min="2" max="2" width="25.421875" style="0" customWidth="1"/>
    <col min="4" max="4" width="65.7109375" style="0" customWidth="1"/>
  </cols>
  <sheetData>
    <row r="3" spans="2:5" ht="15">
      <c r="B3" s="4" t="s">
        <v>4</v>
      </c>
      <c r="D3" s="4" t="s">
        <v>18</v>
      </c>
      <c r="E3" s="4" t="s">
        <v>3</v>
      </c>
    </row>
    <row r="4" spans="2:5" ht="15">
      <c r="B4" t="s">
        <v>8</v>
      </c>
      <c r="D4" s="40" t="s">
        <v>250</v>
      </c>
      <c r="E4" s="39" t="s">
        <v>251</v>
      </c>
    </row>
    <row r="5" spans="2:5" ht="15">
      <c r="B5" t="s">
        <v>5</v>
      </c>
      <c r="D5" s="40" t="s">
        <v>252</v>
      </c>
      <c r="E5" s="39" t="s">
        <v>253</v>
      </c>
    </row>
    <row r="6" spans="2:5" ht="15">
      <c r="B6" t="s">
        <v>12</v>
      </c>
      <c r="D6" t="s">
        <v>19</v>
      </c>
      <c r="E6" s="9" t="s">
        <v>31</v>
      </c>
    </row>
    <row r="7" spans="2:5" ht="15">
      <c r="B7" t="s">
        <v>13</v>
      </c>
      <c r="D7" t="s">
        <v>257</v>
      </c>
      <c r="E7" s="9" t="s">
        <v>32</v>
      </c>
    </row>
    <row r="8" spans="2:5" ht="15">
      <c r="B8" t="s">
        <v>16</v>
      </c>
      <c r="D8" t="s">
        <v>256</v>
      </c>
      <c r="E8" s="9" t="s">
        <v>33</v>
      </c>
    </row>
    <row r="9" spans="2:5" ht="15">
      <c r="B9" t="s">
        <v>17</v>
      </c>
      <c r="D9" t="s">
        <v>254</v>
      </c>
      <c r="E9" s="9" t="s">
        <v>34</v>
      </c>
    </row>
    <row r="10" spans="2:5" ht="15">
      <c r="B10" t="s">
        <v>7</v>
      </c>
      <c r="D10" t="s">
        <v>255</v>
      </c>
      <c r="E10" s="9" t="s">
        <v>35</v>
      </c>
    </row>
    <row r="11" spans="2:5" ht="15">
      <c r="B11" t="s">
        <v>10</v>
      </c>
      <c r="D11" t="s">
        <v>20</v>
      </c>
      <c r="E11" s="9" t="s">
        <v>36</v>
      </c>
    </row>
    <row r="12" spans="2:5" ht="15">
      <c r="B12" t="s">
        <v>11</v>
      </c>
      <c r="D12" t="s">
        <v>21</v>
      </c>
      <c r="E12" s="9" t="s">
        <v>37</v>
      </c>
    </row>
    <row r="13" spans="2:5" ht="15">
      <c r="B13" t="s">
        <v>6</v>
      </c>
      <c r="D13" t="s">
        <v>28</v>
      </c>
      <c r="E13" s="9" t="s">
        <v>38</v>
      </c>
    </row>
    <row r="14" spans="2:5" ht="15">
      <c r="B14" t="s">
        <v>14</v>
      </c>
      <c r="D14" t="s">
        <v>29</v>
      </c>
      <c r="E14" s="9" t="s">
        <v>39</v>
      </c>
    </row>
    <row r="15" spans="2:5" ht="15">
      <c r="B15" t="s">
        <v>9</v>
      </c>
      <c r="D15" t="s">
        <v>30</v>
      </c>
      <c r="E15" s="9" t="s">
        <v>40</v>
      </c>
    </row>
    <row r="16" spans="2:5" ht="15">
      <c r="B16" t="s">
        <v>15</v>
      </c>
      <c r="D16" t="s">
        <v>170</v>
      </c>
      <c r="E16" s="9" t="s">
        <v>41</v>
      </c>
    </row>
    <row r="17" spans="4:5" ht="15">
      <c r="D17" t="s">
        <v>22</v>
      </c>
      <c r="E17" s="9" t="s">
        <v>42</v>
      </c>
    </row>
    <row r="18" spans="4:5" ht="15">
      <c r="D18" t="s">
        <v>23</v>
      </c>
      <c r="E18" s="9" t="s">
        <v>43</v>
      </c>
    </row>
    <row r="19" spans="4:5" ht="15">
      <c r="D19" t="s">
        <v>24</v>
      </c>
      <c r="E19" s="9" t="s">
        <v>44</v>
      </c>
    </row>
    <row r="20" spans="4:5" ht="15">
      <c r="D20" t="s">
        <v>25</v>
      </c>
      <c r="E20" s="9" t="s">
        <v>45</v>
      </c>
    </row>
    <row r="21" spans="4:5" ht="15">
      <c r="D21" t="s">
        <v>26</v>
      </c>
      <c r="E21" s="9" t="s">
        <v>46</v>
      </c>
    </row>
    <row r="22" spans="4:5" ht="15">
      <c r="D22" t="s">
        <v>293</v>
      </c>
      <c r="E22" s="9" t="s">
        <v>47</v>
      </c>
    </row>
    <row r="23" spans="4:5" ht="15">
      <c r="D23" t="s">
        <v>27</v>
      </c>
      <c r="E23" s="9" t="s">
        <v>48</v>
      </c>
    </row>
    <row r="24" spans="4:5" ht="15">
      <c r="D24" t="s">
        <v>171</v>
      </c>
      <c r="E24" s="9" t="s">
        <v>49</v>
      </c>
    </row>
    <row r="25" spans="4:5" ht="15">
      <c r="D25" t="s">
        <v>172</v>
      </c>
      <c r="E25" s="9" t="s">
        <v>50</v>
      </c>
    </row>
    <row r="26" spans="4:5" ht="15">
      <c r="D26" t="s">
        <v>173</v>
      </c>
      <c r="E26" s="9" t="s">
        <v>51</v>
      </c>
    </row>
    <row r="27" spans="4:5" ht="15">
      <c r="D27" t="s">
        <v>174</v>
      </c>
      <c r="E27" s="9" t="s">
        <v>52</v>
      </c>
    </row>
    <row r="28" spans="4:5" ht="15">
      <c r="D28" t="s">
        <v>175</v>
      </c>
      <c r="E28" s="9" t="s">
        <v>53</v>
      </c>
    </row>
    <row r="29" spans="4:5" ht="15">
      <c r="D29" t="s">
        <v>176</v>
      </c>
      <c r="E29" s="9" t="s">
        <v>54</v>
      </c>
    </row>
    <row r="30" spans="4:5" ht="15">
      <c r="D30" t="s">
        <v>177</v>
      </c>
      <c r="E30" s="9" t="s">
        <v>55</v>
      </c>
    </row>
    <row r="31" spans="4:5" ht="15">
      <c r="D31" t="s">
        <v>178</v>
      </c>
      <c r="E31" s="9" t="s">
        <v>56</v>
      </c>
    </row>
    <row r="32" spans="4:5" ht="15">
      <c r="D32" t="s">
        <v>179</v>
      </c>
      <c r="E32" s="9" t="s">
        <v>57</v>
      </c>
    </row>
    <row r="33" spans="4:5" ht="15">
      <c r="D33" t="s">
        <v>180</v>
      </c>
      <c r="E33" s="9" t="s">
        <v>58</v>
      </c>
    </row>
    <row r="34" spans="4:5" ht="15">
      <c r="D34" t="s">
        <v>181</v>
      </c>
      <c r="E34" s="9" t="s">
        <v>59</v>
      </c>
    </row>
    <row r="35" spans="4:5" ht="15">
      <c r="D35" t="s">
        <v>182</v>
      </c>
      <c r="E35" s="9" t="s">
        <v>60</v>
      </c>
    </row>
    <row r="36" spans="4:5" ht="15">
      <c r="D36" t="s">
        <v>183</v>
      </c>
      <c r="E36" s="9" t="s">
        <v>61</v>
      </c>
    </row>
    <row r="37" spans="4:5" ht="15">
      <c r="D37" t="s">
        <v>184</v>
      </c>
      <c r="E37" s="9" t="s">
        <v>62</v>
      </c>
    </row>
    <row r="38" spans="4:5" ht="15">
      <c r="D38" t="s">
        <v>185</v>
      </c>
      <c r="E38" s="9" t="s">
        <v>63</v>
      </c>
    </row>
    <row r="39" spans="4:5" ht="15">
      <c r="D39" t="s">
        <v>186</v>
      </c>
      <c r="E39" s="9" t="s">
        <v>64</v>
      </c>
    </row>
    <row r="40" spans="4:5" ht="15">
      <c r="D40" t="s">
        <v>187</v>
      </c>
      <c r="E40" s="9" t="s">
        <v>65</v>
      </c>
    </row>
    <row r="41" spans="4:5" ht="15">
      <c r="D41" t="s">
        <v>188</v>
      </c>
      <c r="E41" s="9" t="s">
        <v>66</v>
      </c>
    </row>
    <row r="42" spans="4:5" ht="15">
      <c r="D42" t="s">
        <v>189</v>
      </c>
      <c r="E42" s="9" t="s">
        <v>67</v>
      </c>
    </row>
    <row r="43" spans="4:5" ht="15">
      <c r="D43" t="s">
        <v>190</v>
      </c>
      <c r="E43" s="9" t="s">
        <v>68</v>
      </c>
    </row>
    <row r="44" spans="4:5" ht="15">
      <c r="D44" t="s">
        <v>191</v>
      </c>
      <c r="E44" s="9" t="s">
        <v>69</v>
      </c>
    </row>
    <row r="45" spans="4:5" ht="15">
      <c r="D45" t="s">
        <v>192</v>
      </c>
      <c r="E45" s="9" t="s">
        <v>70</v>
      </c>
    </row>
    <row r="46" spans="4:5" ht="15">
      <c r="D46" t="s">
        <v>193</v>
      </c>
      <c r="E46" s="9" t="s">
        <v>71</v>
      </c>
    </row>
    <row r="47" spans="4:5" ht="15">
      <c r="D47" t="s">
        <v>194</v>
      </c>
      <c r="E47" s="9" t="s">
        <v>72</v>
      </c>
    </row>
    <row r="48" spans="4:5" ht="15">
      <c r="D48" t="s">
        <v>195</v>
      </c>
      <c r="E48" s="9" t="s">
        <v>73</v>
      </c>
    </row>
    <row r="49" spans="4:5" ht="15">
      <c r="D49" t="s">
        <v>197</v>
      </c>
      <c r="E49" s="9" t="s">
        <v>95</v>
      </c>
    </row>
    <row r="50" spans="4:5" ht="15">
      <c r="D50" t="s">
        <v>196</v>
      </c>
      <c r="E50" s="9" t="s">
        <v>96</v>
      </c>
    </row>
    <row r="51" spans="4:5" ht="15">
      <c r="D51" t="s">
        <v>198</v>
      </c>
      <c r="E51" s="9" t="s">
        <v>97</v>
      </c>
    </row>
    <row r="52" spans="4:5" ht="15">
      <c r="D52" t="s">
        <v>199</v>
      </c>
      <c r="E52" s="9" t="s">
        <v>98</v>
      </c>
    </row>
    <row r="53" spans="4:5" ht="15">
      <c r="D53" t="s">
        <v>200</v>
      </c>
      <c r="E53" s="9" t="s">
        <v>99</v>
      </c>
    </row>
    <row r="54" spans="4:5" ht="15">
      <c r="D54" t="s">
        <v>201</v>
      </c>
      <c r="E54" s="9" t="s">
        <v>100</v>
      </c>
    </row>
    <row r="55" spans="4:5" ht="15">
      <c r="D55" t="s">
        <v>202</v>
      </c>
      <c r="E55" s="9" t="s">
        <v>101</v>
      </c>
    </row>
    <row r="56" spans="4:5" ht="15">
      <c r="D56" t="s">
        <v>203</v>
      </c>
      <c r="E56" s="9" t="s">
        <v>102</v>
      </c>
    </row>
    <row r="57" spans="4:5" ht="15">
      <c r="D57" t="s">
        <v>205</v>
      </c>
      <c r="E57" s="9" t="s">
        <v>103</v>
      </c>
    </row>
    <row r="58" spans="4:5" ht="15">
      <c r="D58" t="s">
        <v>204</v>
      </c>
      <c r="E58" s="9" t="s">
        <v>104</v>
      </c>
    </row>
    <row r="59" spans="4:5" ht="15">
      <c r="D59" t="s">
        <v>206</v>
      </c>
      <c r="E59" s="9" t="s">
        <v>105</v>
      </c>
    </row>
    <row r="60" spans="4:5" ht="15">
      <c r="D60" t="s">
        <v>207</v>
      </c>
      <c r="E60" s="9" t="s">
        <v>106</v>
      </c>
    </row>
    <row r="61" spans="4:5" ht="15">
      <c r="D61" t="s">
        <v>208</v>
      </c>
      <c r="E61" s="9" t="s">
        <v>107</v>
      </c>
    </row>
    <row r="62" spans="4:5" ht="15">
      <c r="D62" t="s">
        <v>209</v>
      </c>
      <c r="E62" s="9" t="s">
        <v>108</v>
      </c>
    </row>
    <row r="63" spans="4:5" ht="15">
      <c r="D63" t="s">
        <v>210</v>
      </c>
      <c r="E63" s="9" t="s">
        <v>109</v>
      </c>
    </row>
    <row r="64" spans="4:5" ht="15">
      <c r="D64" t="s">
        <v>211</v>
      </c>
      <c r="E64" s="9" t="s">
        <v>110</v>
      </c>
    </row>
    <row r="65" spans="4:5" ht="15">
      <c r="D65" t="s">
        <v>212</v>
      </c>
      <c r="E65" s="9" t="s">
        <v>111</v>
      </c>
    </row>
    <row r="66" spans="4:5" ht="15">
      <c r="D66" t="s">
        <v>213</v>
      </c>
      <c r="E66" s="9" t="s">
        <v>112</v>
      </c>
    </row>
    <row r="67" spans="4:5" ht="15">
      <c r="D67" t="s">
        <v>214</v>
      </c>
      <c r="E67" s="9" t="s">
        <v>113</v>
      </c>
    </row>
    <row r="68" spans="4:5" ht="15">
      <c r="D68" t="s">
        <v>215</v>
      </c>
      <c r="E68" s="9" t="s">
        <v>114</v>
      </c>
    </row>
    <row r="69" spans="4:5" ht="15">
      <c r="D69" t="s">
        <v>216</v>
      </c>
      <c r="E69" s="9" t="s">
        <v>115</v>
      </c>
    </row>
    <row r="70" spans="4:5" ht="15">
      <c r="D70" t="s">
        <v>217</v>
      </c>
      <c r="E70" s="9" t="s">
        <v>116</v>
      </c>
    </row>
    <row r="71" spans="4:5" ht="15">
      <c r="D71" t="s">
        <v>218</v>
      </c>
      <c r="E71" s="9" t="s">
        <v>117</v>
      </c>
    </row>
    <row r="72" spans="4:5" ht="15">
      <c r="D72" t="s">
        <v>219</v>
      </c>
      <c r="E72" s="9" t="s">
        <v>118</v>
      </c>
    </row>
    <row r="73" spans="4:5" ht="15">
      <c r="D73" t="s">
        <v>220</v>
      </c>
      <c r="E73" s="9" t="s">
        <v>119</v>
      </c>
    </row>
    <row r="74" spans="4:5" ht="15">
      <c r="D74" t="s">
        <v>221</v>
      </c>
      <c r="E74" s="9" t="s">
        <v>120</v>
      </c>
    </row>
    <row r="75" spans="4:5" ht="15">
      <c r="D75" t="s">
        <v>222</v>
      </c>
      <c r="E75" s="9" t="s">
        <v>121</v>
      </c>
    </row>
    <row r="76" spans="4:5" ht="15">
      <c r="D76" t="s">
        <v>223</v>
      </c>
      <c r="E76" s="9" t="s">
        <v>122</v>
      </c>
    </row>
    <row r="77" spans="4:5" ht="15">
      <c r="D77" t="s">
        <v>224</v>
      </c>
      <c r="E77" s="9" t="s">
        <v>123</v>
      </c>
    </row>
    <row r="78" spans="4:5" ht="15">
      <c r="D78" t="s">
        <v>225</v>
      </c>
      <c r="E78" s="9" t="s">
        <v>124</v>
      </c>
    </row>
    <row r="79" spans="4:5" ht="15">
      <c r="D79" t="s">
        <v>226</v>
      </c>
      <c r="E79" s="9" t="s">
        <v>125</v>
      </c>
    </row>
    <row r="80" spans="4:5" ht="15">
      <c r="D80" t="s">
        <v>74</v>
      </c>
      <c r="E80" s="9" t="s">
        <v>126</v>
      </c>
    </row>
    <row r="81" spans="4:5" ht="15">
      <c r="D81" t="s">
        <v>227</v>
      </c>
      <c r="E81" s="9" t="s">
        <v>127</v>
      </c>
    </row>
    <row r="82" spans="4:5" ht="15">
      <c r="D82" t="s">
        <v>75</v>
      </c>
      <c r="E82" s="9" t="s">
        <v>128</v>
      </c>
    </row>
    <row r="83" spans="4:5" ht="15">
      <c r="D83" t="s">
        <v>228</v>
      </c>
      <c r="E83" s="9" t="s">
        <v>129</v>
      </c>
    </row>
    <row r="84" spans="4:5" ht="15">
      <c r="D84" t="s">
        <v>229</v>
      </c>
      <c r="E84" s="9" t="s">
        <v>130</v>
      </c>
    </row>
    <row r="85" spans="4:5" ht="15">
      <c r="D85" t="s">
        <v>230</v>
      </c>
      <c r="E85" s="9" t="s">
        <v>131</v>
      </c>
    </row>
    <row r="86" spans="4:5" ht="15">
      <c r="D86" t="s">
        <v>231</v>
      </c>
      <c r="E86" s="9" t="s">
        <v>132</v>
      </c>
    </row>
    <row r="87" spans="4:5" ht="15">
      <c r="D87" t="s">
        <v>232</v>
      </c>
      <c r="E87" s="9" t="s">
        <v>133</v>
      </c>
    </row>
    <row r="88" spans="4:5" ht="15">
      <c r="D88" t="s">
        <v>233</v>
      </c>
      <c r="E88" s="9" t="s">
        <v>134</v>
      </c>
    </row>
    <row r="89" spans="4:5" ht="15">
      <c r="D89" t="s">
        <v>234</v>
      </c>
      <c r="E89" s="9" t="s">
        <v>135</v>
      </c>
    </row>
    <row r="90" spans="4:5" ht="15">
      <c r="D90" t="s">
        <v>76</v>
      </c>
      <c r="E90" s="9" t="s">
        <v>136</v>
      </c>
    </row>
    <row r="91" spans="4:5" ht="15">
      <c r="D91" t="s">
        <v>235</v>
      </c>
      <c r="E91" s="9" t="s">
        <v>137</v>
      </c>
    </row>
    <row r="92" spans="4:5" ht="15">
      <c r="D92" t="s">
        <v>77</v>
      </c>
      <c r="E92" s="9" t="s">
        <v>138</v>
      </c>
    </row>
    <row r="93" spans="4:5" ht="15">
      <c r="D93" t="s">
        <v>78</v>
      </c>
      <c r="E93" s="9" t="s">
        <v>139</v>
      </c>
    </row>
    <row r="94" spans="4:5" ht="15">
      <c r="D94" t="s">
        <v>79</v>
      </c>
      <c r="E94" s="9" t="s">
        <v>140</v>
      </c>
    </row>
    <row r="95" spans="4:5" ht="15">
      <c r="D95" t="s">
        <v>80</v>
      </c>
      <c r="E95" s="9" t="s">
        <v>141</v>
      </c>
    </row>
    <row r="96" spans="4:5" ht="15">
      <c r="D96" t="s">
        <v>81</v>
      </c>
      <c r="E96" s="9" t="s">
        <v>142</v>
      </c>
    </row>
    <row r="97" spans="4:5" ht="15">
      <c r="D97" t="s">
        <v>82</v>
      </c>
      <c r="E97" s="9" t="s">
        <v>143</v>
      </c>
    </row>
    <row r="98" spans="4:5" ht="15">
      <c r="D98" t="s">
        <v>83</v>
      </c>
      <c r="E98" s="9" t="s">
        <v>144</v>
      </c>
    </row>
    <row r="99" spans="4:5" ht="15">
      <c r="D99" t="s">
        <v>84</v>
      </c>
      <c r="E99" s="9" t="s">
        <v>145</v>
      </c>
    </row>
    <row r="100" spans="4:5" ht="15">
      <c r="D100" t="s">
        <v>85</v>
      </c>
      <c r="E100" s="9" t="s">
        <v>146</v>
      </c>
    </row>
    <row r="101" spans="4:5" ht="15">
      <c r="D101" t="s">
        <v>86</v>
      </c>
      <c r="E101" s="9" t="s">
        <v>147</v>
      </c>
    </row>
    <row r="102" spans="4:5" ht="15">
      <c r="D102" t="s">
        <v>87</v>
      </c>
      <c r="E102" s="9" t="s">
        <v>148</v>
      </c>
    </row>
    <row r="103" spans="4:5" ht="15">
      <c r="D103" t="s">
        <v>88</v>
      </c>
      <c r="E103" s="9" t="s">
        <v>149</v>
      </c>
    </row>
    <row r="104" spans="4:5" ht="15">
      <c r="D104" t="s">
        <v>89</v>
      </c>
      <c r="E104" s="9" t="s">
        <v>150</v>
      </c>
    </row>
    <row r="105" spans="4:5" ht="15">
      <c r="D105" t="s">
        <v>90</v>
      </c>
      <c r="E105" s="9" t="s">
        <v>151</v>
      </c>
    </row>
    <row r="106" spans="4:5" ht="15">
      <c r="D106" t="s">
        <v>91</v>
      </c>
      <c r="E106" s="9" t="s">
        <v>152</v>
      </c>
    </row>
    <row r="107" spans="4:5" ht="15">
      <c r="D107" t="s">
        <v>92</v>
      </c>
      <c r="E107" s="9" t="s">
        <v>153</v>
      </c>
    </row>
    <row r="108" spans="4:5" ht="15">
      <c r="D108" t="s">
        <v>93</v>
      </c>
      <c r="E108" s="9" t="s">
        <v>154</v>
      </c>
    </row>
    <row r="109" spans="4:5" ht="15">
      <c r="D109" t="s">
        <v>94</v>
      </c>
      <c r="E109" s="9" t="s">
        <v>155</v>
      </c>
    </row>
    <row r="110" spans="4:5" ht="15">
      <c r="D110" t="s">
        <v>236</v>
      </c>
      <c r="E110" s="9" t="s">
        <v>156</v>
      </c>
    </row>
    <row r="111" spans="4:5" ht="15">
      <c r="D111" t="s">
        <v>237</v>
      </c>
      <c r="E111" s="9" t="s">
        <v>157</v>
      </c>
    </row>
    <row r="112" spans="4:5" ht="15">
      <c r="D112" t="s">
        <v>238</v>
      </c>
      <c r="E112" s="9" t="s">
        <v>158</v>
      </c>
    </row>
    <row r="113" spans="4:5" ht="15">
      <c r="D113" t="s">
        <v>239</v>
      </c>
      <c r="E113" s="9" t="s">
        <v>159</v>
      </c>
    </row>
    <row r="114" spans="4:5" ht="15">
      <c r="D114" t="s">
        <v>240</v>
      </c>
      <c r="E114" s="9" t="s">
        <v>160</v>
      </c>
    </row>
    <row r="115" spans="4:5" ht="15">
      <c r="D115" t="s">
        <v>241</v>
      </c>
      <c r="E115" s="9" t="s">
        <v>161</v>
      </c>
    </row>
    <row r="116" spans="4:5" ht="15">
      <c r="D116" t="s">
        <v>242</v>
      </c>
      <c r="E116" s="9" t="s">
        <v>162</v>
      </c>
    </row>
    <row r="117" spans="4:5" ht="15">
      <c r="D117" t="s">
        <v>243</v>
      </c>
      <c r="E117" s="9" t="s">
        <v>163</v>
      </c>
    </row>
    <row r="118" spans="4:5" ht="15">
      <c r="D118" t="s">
        <v>244</v>
      </c>
      <c r="E118" s="9" t="s">
        <v>164</v>
      </c>
    </row>
    <row r="119" spans="4:5" ht="15">
      <c r="D119" t="s">
        <v>245</v>
      </c>
      <c r="E119" s="9" t="s">
        <v>165</v>
      </c>
    </row>
    <row r="120" spans="4:5" ht="15">
      <c r="D120" t="s">
        <v>246</v>
      </c>
      <c r="E120" s="9" t="s">
        <v>166</v>
      </c>
    </row>
    <row r="121" spans="4:5" ht="15">
      <c r="D121" t="s">
        <v>247</v>
      </c>
      <c r="E121" s="9" t="s">
        <v>167</v>
      </c>
    </row>
    <row r="122" spans="4:5" ht="15">
      <c r="D122" t="s">
        <v>248</v>
      </c>
      <c r="E122" s="9" t="s">
        <v>168</v>
      </c>
    </row>
    <row r="123" spans="4:5" ht="15">
      <c r="D123" t="s">
        <v>249</v>
      </c>
      <c r="E123" s="9" t="s">
        <v>169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Modèle MCC</dc:title>
  <dc:subject/>
  <dc:creator>svalat;pmbelo</dc:creator>
  <cp:keywords>MCC</cp:keywords>
  <dc:description/>
  <cp:lastModifiedBy>admin</cp:lastModifiedBy>
  <cp:lastPrinted>2015-09-21T11:38:34Z</cp:lastPrinted>
  <dcterms:created xsi:type="dcterms:W3CDTF">2014-03-25T09:41:00Z</dcterms:created>
  <dcterms:modified xsi:type="dcterms:W3CDTF">2016-05-17T12:09:22Z</dcterms:modified>
  <cp:category/>
  <cp:version/>
  <cp:contentType/>
  <cp:contentStatus/>
</cp:coreProperties>
</file>