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bookViews>
    <workbookView xWindow="0" yWindow="465" windowWidth="25440" windowHeight="14235" tabRatio="500"/>
  </bookViews>
  <sheets>
    <sheet name="Feuil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6" i="1"/>
  <c r="G7" i="1"/>
  <c r="G8" i="1"/>
  <c r="G9" i="1"/>
  <c r="G10" i="1"/>
  <c r="G11" i="1"/>
  <c r="G6" i="1"/>
  <c r="B7" i="1" l="1"/>
  <c r="B6" i="1"/>
  <c r="B9" i="1"/>
  <c r="B8" i="1"/>
  <c r="P8" i="1" l="1"/>
  <c r="P9" i="1"/>
  <c r="P10" i="1"/>
  <c r="P7" i="1"/>
  <c r="T7" i="1" l="1"/>
  <c r="X7" i="1"/>
  <c r="V7" i="1"/>
  <c r="U7" i="1"/>
  <c r="S7" i="1"/>
  <c r="R7" i="1"/>
  <c r="Q7" i="1"/>
  <c r="Q10" i="1"/>
  <c r="T10" i="1"/>
  <c r="S10" i="1"/>
  <c r="X10" i="1"/>
  <c r="V10" i="1"/>
  <c r="U10" i="1"/>
  <c r="R10" i="1"/>
  <c r="T9" i="1"/>
  <c r="X9" i="1"/>
  <c r="V9" i="1"/>
  <c r="U9" i="1"/>
  <c r="S9" i="1"/>
  <c r="R9" i="1"/>
  <c r="Q9" i="1"/>
  <c r="R8" i="1"/>
  <c r="T8" i="1"/>
  <c r="X8" i="1"/>
  <c r="V8" i="1"/>
  <c r="U8" i="1"/>
  <c r="S8" i="1"/>
  <c r="Q8" i="1"/>
  <c r="W7" i="1" l="1"/>
  <c r="W8" i="1"/>
  <c r="W9" i="1"/>
  <c r="W10" i="1"/>
</calcChain>
</file>

<file path=xl/comments1.xml><?xml version="1.0" encoding="utf-8"?>
<comments xmlns="http://schemas.openxmlformats.org/spreadsheetml/2006/main">
  <authors>
    <author>Utilisateur de Microsoft Office</author>
  </authors>
  <commentList>
    <comment ref="E3" authorId="0">
      <text>
        <r>
          <rPr>
            <sz val="10"/>
            <color indexed="81"/>
            <rFont val="Calibri"/>
          </rPr>
          <t xml:space="preserve">Inscrire son nom/prénom
</t>
        </r>
      </text>
    </comment>
  </commentList>
</comments>
</file>

<file path=xl/sharedStrings.xml><?xml version="1.0" encoding="utf-8"?>
<sst xmlns="http://schemas.openxmlformats.org/spreadsheetml/2006/main" count="41" uniqueCount="23">
  <si>
    <t xml:space="preserve">Pronostics </t>
  </si>
  <si>
    <t>POULE 1</t>
  </si>
  <si>
    <t>Ven 10 Juin 21h00</t>
  </si>
  <si>
    <t>France</t>
  </si>
  <si>
    <t>-</t>
  </si>
  <si>
    <t>Roumanie</t>
  </si>
  <si>
    <t>Points</t>
  </si>
  <si>
    <t>Points total :</t>
  </si>
  <si>
    <t>Sam 11 Juin 15h00</t>
  </si>
  <si>
    <t>Mer 15 Juin 18h00</t>
  </si>
  <si>
    <t>Mer 15 Juin 21h00</t>
  </si>
  <si>
    <t>Dim 19 Juin 21h00</t>
  </si>
  <si>
    <t>Albanie</t>
  </si>
  <si>
    <t>Suisse</t>
  </si>
  <si>
    <t>Poule 1</t>
  </si>
  <si>
    <t>J.</t>
  </si>
  <si>
    <t>G.</t>
  </si>
  <si>
    <t>N.</t>
  </si>
  <si>
    <t>P.</t>
  </si>
  <si>
    <t>BM.</t>
  </si>
  <si>
    <t>BE.</t>
  </si>
  <si>
    <t>Diff</t>
  </si>
  <si>
    <t>Pts.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</si>
</sst>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249977111117893"/>
      <name val="Chalkboard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81"/>
      <name val="Calibri"/>
    </font>
    <font>
      <b/>
      <sz val="16"/>
      <color rgb="FFFF0000"/>
      <name val="Calibri"/>
      <scheme val="minor"/>
    </font>
    <font>
      <sz val="22"/>
      <color rgb="FF0EDF1C"/>
      <name val="Futura Moyen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4"/>
      <color theme="1"/>
      <name val="Arial Rounded MT Bold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EFED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distributed" textRotation="18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4">
    <dxf>
      <font>
        <color theme="1"/>
      </font>
      <fill>
        <patternFill>
          <bgColor rgb="FFDEFEDB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rgb="FFDEFEDB"/>
        </patternFill>
      </fill>
    </dxf>
  </dxfs>
  <tableStyles count="0" defaultTableStyle="TableStyleMedium9" defaultPivotStyle="PivotStyleMedium7"/>
  <colors>
    <mruColors>
      <color rgb="FF0EDF1C"/>
      <color rgb="FF8EFA00"/>
      <color rgb="FF00FA00"/>
      <color rgb="FF96FB97"/>
      <color rgb="FFDEFEDB"/>
      <color rgb="FFDBFEE6"/>
      <color rgb="FFBDFDB9"/>
      <color rgb="FFA8FCA3"/>
      <color rgb="FF73FB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1123950</xdr:colOff>
      <xdr:row>15</xdr:row>
      <xdr:rowOff>133350</xdr:rowOff>
    </xdr:from>
    <xdr:to>
      <xdr:col>11</xdr:col>
      <xdr:colOff>1019175</xdr:colOff>
      <xdr:row>20</xdr:row>
      <xdr:rowOff>152400</xdr:rowOff>
    </xdr:to>
    <xdr:sp macro="" textlink="">
      <xdr:nvSpPr>
        <xdr:cNvPr id="2" name="ZoneTexte 1"/>
        <xdr:cNvSpPr txBox="1"/>
      </xdr:nvSpPr>
      <xdr:spPr>
        <a:xfrm>
          <a:off x="2495550" y="3524250"/>
          <a:ext cx="4914900" cy="1019175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La feuille est protégée sans mot de passe pour faciliter la</a:t>
          </a:r>
          <a:r>
            <a:rPr lang="fr-FR" sz="12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saisie</a:t>
          </a:r>
          <a:endParaRPr lang="fr-FR" sz="12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fr-FR" sz="12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fr-FR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Pour voir les formules, ôter la protection</a:t>
          </a:r>
          <a:r>
            <a:rPr lang="fr-FR" sz="12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 la feuille.</a:t>
          </a:r>
          <a:endParaRPr lang="fr-FR" sz="12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le1" enableFormatConditionsCalculation="0"/>
  <dimension ref="A1:X11"/>
  <sheetViews>
    <sheetView tabSelected="1" workbookViewId="0">
      <selection activeCell="H6" sqref="H6"/>
    </sheetView>
  </sheetViews>
  <sheetFormatPr baseColWidth="10" defaultRowHeight="15.75"/>
  <cols>
    <col min="1" max="1" width="12.75" bestFit="1" customWidth="1"/>
    <col min="2" max="2" width="5.25" customWidth="1"/>
    <col min="3" max="3" width="17.375" customWidth="1"/>
    <col min="4" max="4" width="4.875" customWidth="1"/>
    <col min="5" max="5" width="4.375" customWidth="1"/>
    <col min="6" max="6" width="18.375" customWidth="1"/>
    <col min="7" max="7" width="4.125" customWidth="1"/>
    <col min="8" max="8" width="5" customWidth="1"/>
    <col min="9" max="9" width="2.625" customWidth="1"/>
    <col min="10" max="10" width="5" customWidth="1"/>
    <col min="11" max="11" width="4.125" customWidth="1"/>
    <col min="12" max="12" width="18.375" customWidth="1"/>
    <col min="13" max="13" width="3.625" customWidth="1"/>
    <col min="14" max="15" width="5" customWidth="1"/>
    <col min="16" max="16" width="16.125" customWidth="1"/>
    <col min="17" max="24" width="5" customWidth="1"/>
  </cols>
  <sheetData>
    <row r="1" spans="1:24">
      <c r="A1" t="s">
        <v>0</v>
      </c>
    </row>
    <row r="2" spans="1:24">
      <c r="M2" s="14" t="s">
        <v>6</v>
      </c>
    </row>
    <row r="3" spans="1:24">
      <c r="B3" s="13" t="s">
        <v>1</v>
      </c>
      <c r="C3" s="13"/>
      <c r="E3" s="17"/>
      <c r="F3" s="17"/>
      <c r="M3" s="14"/>
    </row>
    <row r="4" spans="1:24">
      <c r="B4" s="13"/>
      <c r="C4" s="13"/>
      <c r="E4" s="17"/>
      <c r="F4" s="17"/>
      <c r="G4" s="15" t="s">
        <v>7</v>
      </c>
      <c r="H4" s="15"/>
      <c r="I4" s="15"/>
      <c r="J4" s="16"/>
      <c r="K4" s="16"/>
      <c r="M4" s="14"/>
    </row>
    <row r="5" spans="1:24" ht="11.1" customHeight="1"/>
    <row r="6" spans="1:24" ht="21.95" customHeight="1">
      <c r="A6" s="4" t="s">
        <v>12</v>
      </c>
      <c r="B6" s="10">
        <f>SUMPRODUCT(($F$6:$F$11=A6)*$G$6:$G$11)+SUMPRODUCT(($F$6:$F$11=A6)*($H$6:$H$11-$J$6:$J$11)/10)+SUMPRODUCT(($F$6:$F$11=A6)*($H$6:$H$11/100))+SUMPRODUCT(($L$6:L$11=A6)*$K$6:$K$11)+SUMPRODUCT(($L$6:$L$11=A6)*($J$6:$J$11-$H$6:$H$11)/10)+SUMPRODUCT(($L$6:$L$11=A6)*($J$6:$J$11/100))</f>
        <v>0.92</v>
      </c>
      <c r="C6" s="2" t="s">
        <v>2</v>
      </c>
      <c r="D6" s="1"/>
      <c r="E6" s="1"/>
      <c r="F6" s="4" t="s">
        <v>3</v>
      </c>
      <c r="G6" s="10">
        <f>IF(J6="",0,IF(H6=J6,1,IF(H6&gt;J6,3,0)))</f>
        <v>3</v>
      </c>
      <c r="H6" s="11">
        <v>2</v>
      </c>
      <c r="I6" s="6" t="s">
        <v>4</v>
      </c>
      <c r="J6" s="11">
        <v>1</v>
      </c>
      <c r="K6" s="10">
        <f>IF(J6="",0,IF(H6=J6,1,IF(H6&gt;J6,0,3)))</f>
        <v>0</v>
      </c>
      <c r="L6" s="5" t="s">
        <v>5</v>
      </c>
      <c r="M6" s="7"/>
      <c r="N6" s="8"/>
      <c r="O6" s="12" t="s">
        <v>14</v>
      </c>
      <c r="P6" s="12"/>
      <c r="Q6" s="3" t="s">
        <v>15</v>
      </c>
      <c r="R6" s="3" t="s">
        <v>16</v>
      </c>
      <c r="S6" s="3" t="s">
        <v>17</v>
      </c>
      <c r="T6" s="3" t="s">
        <v>18</v>
      </c>
      <c r="U6" s="3" t="s">
        <v>19</v>
      </c>
      <c r="V6" s="3" t="s">
        <v>20</v>
      </c>
      <c r="W6" s="3" t="s">
        <v>21</v>
      </c>
      <c r="X6" s="3" t="s">
        <v>22</v>
      </c>
    </row>
    <row r="7" spans="1:24" ht="21.95" customHeight="1">
      <c r="A7" s="4" t="s">
        <v>3</v>
      </c>
      <c r="B7" s="10">
        <f>SUMPRODUCT(($F$6:$F$11=A7)*$G$6:$G$11)+SUMPRODUCT(($F$6:$F$11=A7)*($H$6:$H$11-$J$6:$J$11)/10)+SUMPRODUCT(($F$6:$F$11=A7)*($H$6:$H$11/100))+SUMPRODUCT(($L$6:L$11=A7)*$K$6:$K$11)+SUMPRODUCT(($L$6:$L$11=A7)*($J$6:$J$11-$H$6:$H$11)/10)+SUMPRODUCT(($L$6:$L$11=A7)*($J$6:$J$11/100))</f>
        <v>6.24</v>
      </c>
      <c r="C7" t="s">
        <v>8</v>
      </c>
      <c r="F7" s="4" t="s">
        <v>12</v>
      </c>
      <c r="G7" s="10">
        <f t="shared" ref="G7:G11" si="0">IF(J7="",0,IF(H7=J7,1,IF(H7&gt;J7,3,0)))</f>
        <v>1</v>
      </c>
      <c r="H7" s="11">
        <v>1</v>
      </c>
      <c r="I7" s="6" t="s">
        <v>4</v>
      </c>
      <c r="J7" s="11">
        <v>1</v>
      </c>
      <c r="K7" s="10">
        <f t="shared" ref="K7:K11" si="1">IF(J7="",0,IF(H7=J7,1,IF(H7&gt;J7,0,3)))</f>
        <v>1</v>
      </c>
      <c r="L7" s="5" t="s">
        <v>13</v>
      </c>
      <c r="M7" s="7"/>
      <c r="N7" s="8">
        <v>1</v>
      </c>
      <c r="O7" s="8"/>
      <c r="P7" s="8" t="str">
        <f>INDEX($A$6:$A$9,MATCH(LARGE($B$6:$B$9,N7),$B$6:$B$9,0))</f>
        <v>France</v>
      </c>
      <c r="Q7" s="3">
        <f>SUMPRODUCT(($F$6:$F$11=P7)*($H$6:$H$11&lt;&gt;""))+SUMPRODUCT(($L$6:$L$11=P7)*($J$6:$J$11&lt;&gt;""))</f>
        <v>2</v>
      </c>
      <c r="R7" s="3">
        <f>SUMPRODUCT(($F$6:$F$11=P7)*($H$6:$H$11&gt;$J$6:$J$11))+SUMPRODUCT(($L$6:$L$11=P7)*($J$6:$J$11&gt;$H$6:$H$11))</f>
        <v>2</v>
      </c>
      <c r="S7" s="3">
        <f>SUMPRODUCT(($F$6:$F$11=P7)*($H$6:$H$11&lt;&gt;"")*($H$6:$H$11=$J$6:$J$11))+SUMPRODUCT(($L$6:$L$11=P7)*($J$6:$J$11&lt;&gt;"")*($J$6:$J$11=$H$6:$H$11))</f>
        <v>0</v>
      </c>
      <c r="T7" s="3">
        <f>SUMPRODUCT(($F$6:$F$11=P7)*($H$6:$H$11&lt;$J$6:$J$11))+SUMPRODUCT(($L$6:$L$11=P7)*($J$6:$J$11&lt;$H$6:$H$11))</f>
        <v>0</v>
      </c>
      <c r="U7" s="9">
        <f>SUMPRODUCT(($F$6:$F$11=P7)*$H$6:$H$11)+SUMPRODUCT(($L$6:$L$11=P7)*$J$6:$J$11)</f>
        <v>4</v>
      </c>
      <c r="V7" s="9">
        <f>SUMPRODUCT(($F$6:$F$11=P7)*$J$6:$J$11)+SUMPRODUCT(($L$6:$L$11=P7)*$H$6:$H$11)</f>
        <v>2</v>
      </c>
      <c r="W7" s="9">
        <f>U7-V7</f>
        <v>2</v>
      </c>
      <c r="X7" s="3">
        <f>ROUND(INDEX($B$6:$B$9,MATCH(P7,$A$6:$A$9,0)),0)</f>
        <v>6</v>
      </c>
    </row>
    <row r="8" spans="1:24" ht="21.95" customHeight="1">
      <c r="A8" s="4" t="s">
        <v>5</v>
      </c>
      <c r="B8" s="10">
        <f>SUMPRODUCT(($F$6:$F$11=A8)*$G$6:$G$11)+SUMPRODUCT(($F$6:$F$11=A8)*($H$6:$H$11-$J$6:$J$11)/10)+SUMPRODUCT(($F$6:$F$11=A8)*($H$6:$H$11/100))+SUMPRODUCT(($L$6:L$11=A8)*$K$6:$K$11)+SUMPRODUCT(($L$6:$L$11=A8)*($J$6:$J$11-$H$6:$H$11)/10)+SUMPRODUCT(($L$6:$L$11=A8)*($J$6:$J$11/100))</f>
        <v>-0.39</v>
      </c>
      <c r="C8" t="s">
        <v>9</v>
      </c>
      <c r="F8" s="4" t="s">
        <v>5</v>
      </c>
      <c r="G8" s="10">
        <f t="shared" si="0"/>
        <v>0</v>
      </c>
      <c r="H8" s="11">
        <v>0</v>
      </c>
      <c r="I8" s="6" t="s">
        <v>4</v>
      </c>
      <c r="J8" s="11">
        <v>3</v>
      </c>
      <c r="K8" s="10">
        <f t="shared" si="1"/>
        <v>3</v>
      </c>
      <c r="L8" s="5" t="s">
        <v>13</v>
      </c>
      <c r="M8" s="7"/>
      <c r="N8" s="8">
        <v>2</v>
      </c>
      <c r="O8" s="8"/>
      <c r="P8" s="8" t="str">
        <f t="shared" ref="P8:P10" si="2">INDEX($A$6:$A$9,MATCH(LARGE($B$6:$B$9,N8),$B$6:$B$9,0))</f>
        <v>Suisse</v>
      </c>
      <c r="Q8" s="3">
        <f t="shared" ref="Q8:Q10" si="3">SUMPRODUCT(($F$6:$F$11=P8)*($H$6:$H$11&lt;&gt;""))+SUMPRODUCT(($L$6:$L$11=P8)*($J$6:$J$11&lt;&gt;""))</f>
        <v>2</v>
      </c>
      <c r="R8" s="3">
        <f t="shared" ref="R8:R10" si="4">SUMPRODUCT(($F$6:$F$11=P8)*($H$6:$H$11&gt;$J$6:$J$11))+SUMPRODUCT(($L$6:$L$11=P8)*($J$6:$J$11&gt;$H$6:$H$11))</f>
        <v>1</v>
      </c>
      <c r="S8" s="3">
        <f t="shared" ref="S8:S10" si="5">SUMPRODUCT(($F$6:$F$11=P8)*($H$6:$H$11&lt;&gt;"")*($H$6:$H$11=$J$6:$J$11))+SUMPRODUCT(($L$6:$L$11=P8)*($J$6:$J$11&lt;&gt;"")*($J$6:$J$11=$H$6:$H$11))</f>
        <v>1</v>
      </c>
      <c r="T8" s="3">
        <f t="shared" ref="T8:T10" si="6">SUMPRODUCT(($F$6:$F$11=P8)*($H$6:$H$11&lt;$J$6:$J$11))+SUMPRODUCT(($L$6:$L$11=P8)*($J$6:$J$11&lt;$H$6:$H$11))</f>
        <v>0</v>
      </c>
      <c r="U8" s="9">
        <f t="shared" ref="U8:U10" si="7">SUMPRODUCT(($F$6:$F$11=P8)*$H$6:$H$11)+SUMPRODUCT(($L$6:$L$11=P8)*$J$6:$J$11)</f>
        <v>4</v>
      </c>
      <c r="V8" s="9">
        <f t="shared" ref="V8:V10" si="8">SUMPRODUCT(($F$6:$F$11=P8)*$J$6:$J$11)+SUMPRODUCT(($L$6:$L$11=P8)*$H$6:$H$11)</f>
        <v>1</v>
      </c>
      <c r="W8" s="9">
        <f t="shared" ref="W8:W10" si="9">U8-V8</f>
        <v>3</v>
      </c>
      <c r="X8" s="3">
        <f t="shared" ref="X8:X10" si="10">ROUND(INDEX($B$6:$B$9,MATCH(P8,$A$6:$A$9,0)),0)</f>
        <v>4</v>
      </c>
    </row>
    <row r="9" spans="1:24" ht="21.95" customHeight="1">
      <c r="A9" s="4" t="s">
        <v>13</v>
      </c>
      <c r="B9" s="10">
        <f>SUMPRODUCT(($F$6:$F$11=A9)*$G$6:$G$11)+SUMPRODUCT(($F$6:$F$11=A9)*($H$6:$H$11-$J$6:$J$11)/10)+SUMPRODUCT(($F$6:$F$11=A9)*($H$6:$H$11/100))+SUMPRODUCT(($L$6:L$11=A9)*$K$6:$K$11)+SUMPRODUCT(($L$6:$L$11=A9)*($J$6:$J$11-$H$6:$H$11)/10)+SUMPRODUCT(($L$6:$L$11=A9)*($J$6:$J$11/100))</f>
        <v>4.34</v>
      </c>
      <c r="C9" t="s">
        <v>10</v>
      </c>
      <c r="F9" s="4" t="s">
        <v>3</v>
      </c>
      <c r="G9" s="10">
        <f t="shared" si="0"/>
        <v>3</v>
      </c>
      <c r="H9" s="11">
        <v>2</v>
      </c>
      <c r="I9" s="6" t="s">
        <v>4</v>
      </c>
      <c r="J9" s="11">
        <v>1</v>
      </c>
      <c r="K9" s="10">
        <f t="shared" si="1"/>
        <v>0</v>
      </c>
      <c r="L9" s="5" t="s">
        <v>12</v>
      </c>
      <c r="M9" s="7"/>
      <c r="N9" s="8">
        <v>3</v>
      </c>
      <c r="O9" s="8"/>
      <c r="P9" s="8" t="str">
        <f t="shared" si="2"/>
        <v>Albanie</v>
      </c>
      <c r="Q9" s="3">
        <f t="shared" si="3"/>
        <v>2</v>
      </c>
      <c r="R9" s="3">
        <f t="shared" si="4"/>
        <v>0</v>
      </c>
      <c r="S9" s="3">
        <f t="shared" si="5"/>
        <v>1</v>
      </c>
      <c r="T9" s="3">
        <f t="shared" si="6"/>
        <v>1</v>
      </c>
      <c r="U9" s="9">
        <f t="shared" si="7"/>
        <v>2</v>
      </c>
      <c r="V9" s="9">
        <f t="shared" si="8"/>
        <v>3</v>
      </c>
      <c r="W9" s="9">
        <f t="shared" si="9"/>
        <v>-1</v>
      </c>
      <c r="X9" s="3">
        <f t="shared" si="10"/>
        <v>1</v>
      </c>
    </row>
    <row r="10" spans="1:24" ht="21.95" customHeight="1">
      <c r="B10" s="7"/>
      <c r="C10" t="s">
        <v>11</v>
      </c>
      <c r="F10" s="4" t="s">
        <v>13</v>
      </c>
      <c r="G10" s="10">
        <f t="shared" si="0"/>
        <v>0</v>
      </c>
      <c r="H10" s="11"/>
      <c r="I10" s="6" t="s">
        <v>4</v>
      </c>
      <c r="J10" s="11"/>
      <c r="K10" s="10">
        <f t="shared" si="1"/>
        <v>0</v>
      </c>
      <c r="L10" s="5" t="s">
        <v>3</v>
      </c>
      <c r="M10" s="7"/>
      <c r="N10" s="8">
        <v>4</v>
      </c>
      <c r="O10" s="8"/>
      <c r="P10" s="8" t="str">
        <f t="shared" si="2"/>
        <v>Roumanie</v>
      </c>
      <c r="Q10" s="3">
        <f t="shared" si="3"/>
        <v>2</v>
      </c>
      <c r="R10" s="3">
        <f t="shared" si="4"/>
        <v>0</v>
      </c>
      <c r="S10" s="3">
        <f t="shared" si="5"/>
        <v>0</v>
      </c>
      <c r="T10" s="3">
        <f t="shared" si="6"/>
        <v>2</v>
      </c>
      <c r="U10" s="9">
        <f t="shared" si="7"/>
        <v>1</v>
      </c>
      <c r="V10" s="9">
        <f t="shared" si="8"/>
        <v>5</v>
      </c>
      <c r="W10" s="9">
        <f t="shared" si="9"/>
        <v>-4</v>
      </c>
      <c r="X10" s="3">
        <f t="shared" si="10"/>
        <v>0</v>
      </c>
    </row>
    <row r="11" spans="1:24" ht="21.95" customHeight="1">
      <c r="C11" t="s">
        <v>11</v>
      </c>
      <c r="F11" s="4" t="s">
        <v>5</v>
      </c>
      <c r="G11" s="10">
        <f t="shared" si="0"/>
        <v>0</v>
      </c>
      <c r="H11" s="11"/>
      <c r="I11" s="6" t="s">
        <v>4</v>
      </c>
      <c r="J11" s="11"/>
      <c r="K11" s="10">
        <f t="shared" si="1"/>
        <v>0</v>
      </c>
      <c r="L11" s="5" t="s">
        <v>12</v>
      </c>
      <c r="M11" s="7"/>
    </row>
  </sheetData>
  <sheetProtection sheet="1" objects="1" scenarios="1" selectLockedCells="1"/>
  <sortState ref="A6:A9">
    <sortCondition ref="A6:A9"/>
  </sortState>
  <mergeCells count="6">
    <mergeCell ref="O6:P6"/>
    <mergeCell ref="B3:C4"/>
    <mergeCell ref="E3:F4"/>
    <mergeCell ref="M2:M4"/>
    <mergeCell ref="G4:I4"/>
    <mergeCell ref="J4:K4"/>
  </mergeCells>
  <conditionalFormatting sqref="H6:H11">
    <cfRule type="containsBlanks" dxfId="3" priority="7">
      <formula>LEN(TRIM(H6))=0</formula>
    </cfRule>
    <cfRule type="notContainsBlanks" dxfId="2" priority="6">
      <formula>LEN(TRIM(H6))&gt;0</formula>
    </cfRule>
  </conditionalFormatting>
  <conditionalFormatting sqref="J6:J11">
    <cfRule type="notContainsBlanks" dxfId="1" priority="1">
      <formula>LEN(TRIM(J6))&gt;0</formula>
    </cfRule>
    <cfRule type="containsBlanks" dxfId="0" priority="2">
      <formula>LEN(TRIM(J6))=0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GB</cp:lastModifiedBy>
  <dcterms:created xsi:type="dcterms:W3CDTF">2016-05-14T20:52:33Z</dcterms:created>
  <dcterms:modified xsi:type="dcterms:W3CDTF">2016-05-15T09:00:11Z</dcterms:modified>
</cp:coreProperties>
</file>