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7315" windowHeight="1284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_xlnm._FilterDatabase" localSheetId="0" hidden="1">Feuil1!$A$1:$G$33</definedName>
  </definedNames>
  <calcPr calcId="144525"/>
</workbook>
</file>

<file path=xl/calcChain.xml><?xml version="1.0" encoding="utf-8"?>
<calcChain xmlns="http://schemas.openxmlformats.org/spreadsheetml/2006/main">
  <c r="A2" i="1" l="1"/>
  <c r="B2" i="1" s="1"/>
  <c r="G33" i="1"/>
  <c r="F33" i="1"/>
  <c r="E33" i="1"/>
  <c r="D33" i="1"/>
  <c r="A33" i="1"/>
  <c r="B33" i="1" s="1"/>
  <c r="G32" i="1"/>
  <c r="F32" i="1"/>
  <c r="E32" i="1"/>
  <c r="D32" i="1"/>
  <c r="A32" i="1"/>
  <c r="B32" i="1" s="1"/>
  <c r="G31" i="1"/>
  <c r="F31" i="1"/>
  <c r="E31" i="1"/>
  <c r="D31" i="1"/>
  <c r="A31" i="1"/>
  <c r="B31" i="1" s="1"/>
  <c r="G30" i="1"/>
  <c r="F30" i="1"/>
  <c r="E30" i="1"/>
  <c r="D30" i="1"/>
  <c r="A30" i="1"/>
  <c r="C30" i="1" s="1"/>
  <c r="G29" i="1"/>
  <c r="F29" i="1"/>
  <c r="E29" i="1"/>
  <c r="D29" i="1"/>
  <c r="A29" i="1"/>
  <c r="B29" i="1" s="1"/>
  <c r="G28" i="1"/>
  <c r="F28" i="1"/>
  <c r="E28" i="1"/>
  <c r="D28" i="1"/>
  <c r="A28" i="1"/>
  <c r="B28" i="1" s="1"/>
  <c r="G27" i="1"/>
  <c r="F27" i="1"/>
  <c r="E27" i="1"/>
  <c r="D27" i="1"/>
  <c r="A27" i="1"/>
  <c r="B27" i="1" s="1"/>
  <c r="G26" i="1"/>
  <c r="F26" i="1"/>
  <c r="E26" i="1"/>
  <c r="D26" i="1"/>
  <c r="A26" i="1"/>
  <c r="C26" i="1" s="1"/>
  <c r="G25" i="1"/>
  <c r="F25" i="1"/>
  <c r="E25" i="1"/>
  <c r="D25" i="1"/>
  <c r="A25" i="1"/>
  <c r="B25" i="1" s="1"/>
  <c r="G24" i="1"/>
  <c r="F24" i="1"/>
  <c r="E24" i="1"/>
  <c r="D24" i="1"/>
  <c r="B24" i="1"/>
  <c r="A24" i="1"/>
  <c r="C24" i="1" s="1"/>
  <c r="G23" i="1"/>
  <c r="F23" i="1"/>
  <c r="E23" i="1"/>
  <c r="D23" i="1"/>
  <c r="A23" i="1"/>
  <c r="B23" i="1" s="1"/>
  <c r="G22" i="1"/>
  <c r="F22" i="1"/>
  <c r="E22" i="1"/>
  <c r="D22" i="1"/>
  <c r="A22" i="1"/>
  <c r="C22" i="1" s="1"/>
  <c r="G21" i="1"/>
  <c r="F21" i="1"/>
  <c r="E21" i="1"/>
  <c r="D21" i="1"/>
  <c r="A21" i="1"/>
  <c r="B21" i="1" s="1"/>
  <c r="G20" i="1"/>
  <c r="F20" i="1"/>
  <c r="E20" i="1"/>
  <c r="D20" i="1"/>
  <c r="A20" i="1"/>
  <c r="C20" i="1" s="1"/>
  <c r="G19" i="1"/>
  <c r="F19" i="1"/>
  <c r="E19" i="1"/>
  <c r="D19" i="1"/>
  <c r="A19" i="1"/>
  <c r="B19" i="1" s="1"/>
  <c r="G18" i="1"/>
  <c r="F18" i="1"/>
  <c r="E18" i="1"/>
  <c r="D18" i="1"/>
  <c r="A18" i="1"/>
  <c r="C18" i="1" s="1"/>
  <c r="G17" i="1"/>
  <c r="F17" i="1"/>
  <c r="E17" i="1"/>
  <c r="D17" i="1"/>
  <c r="A17" i="1"/>
  <c r="B17" i="1" s="1"/>
  <c r="G16" i="1"/>
  <c r="F16" i="1"/>
  <c r="E16" i="1"/>
  <c r="D16" i="1"/>
  <c r="A16" i="1"/>
  <c r="C16" i="1" s="1"/>
  <c r="G15" i="1"/>
  <c r="F15" i="1"/>
  <c r="E15" i="1"/>
  <c r="D15" i="1"/>
  <c r="A15" i="1"/>
  <c r="B15" i="1" s="1"/>
  <c r="G14" i="1"/>
  <c r="F14" i="1"/>
  <c r="E14" i="1"/>
  <c r="D14" i="1"/>
  <c r="A14" i="1"/>
  <c r="C14" i="1" s="1"/>
  <c r="G13" i="1"/>
  <c r="F13" i="1"/>
  <c r="E13" i="1"/>
  <c r="D13" i="1"/>
  <c r="A13" i="1"/>
  <c r="B13" i="1" s="1"/>
  <c r="G12" i="1"/>
  <c r="F12" i="1"/>
  <c r="E12" i="1"/>
  <c r="D12" i="1"/>
  <c r="A12" i="1"/>
  <c r="C12" i="1" s="1"/>
  <c r="G11" i="1"/>
  <c r="F11" i="1"/>
  <c r="E11" i="1"/>
  <c r="D11" i="1"/>
  <c r="A11" i="1"/>
  <c r="B11" i="1" s="1"/>
  <c r="G10" i="1"/>
  <c r="F10" i="1"/>
  <c r="E10" i="1"/>
  <c r="D10" i="1"/>
  <c r="A10" i="1"/>
  <c r="C10" i="1" s="1"/>
  <c r="G9" i="1"/>
  <c r="F9" i="1"/>
  <c r="E9" i="1"/>
  <c r="D9" i="1"/>
  <c r="A9" i="1"/>
  <c r="B9" i="1" s="1"/>
  <c r="G8" i="1"/>
  <c r="F8" i="1"/>
  <c r="E8" i="1"/>
  <c r="D8" i="1"/>
  <c r="A8" i="1"/>
  <c r="C8" i="1" s="1"/>
  <c r="G7" i="1"/>
  <c r="F7" i="1"/>
  <c r="E7" i="1"/>
  <c r="D7" i="1"/>
  <c r="A7" i="1"/>
  <c r="B7" i="1" s="1"/>
  <c r="G6" i="1"/>
  <c r="F6" i="1"/>
  <c r="E6" i="1"/>
  <c r="D6" i="1"/>
  <c r="A6" i="1"/>
  <c r="C6" i="1" s="1"/>
  <c r="G5" i="1"/>
  <c r="F5" i="1"/>
  <c r="E5" i="1"/>
  <c r="D5" i="1"/>
  <c r="A5" i="1"/>
  <c r="B5" i="1" s="1"/>
  <c r="G4" i="1"/>
  <c r="F4" i="1"/>
  <c r="E4" i="1"/>
  <c r="D4" i="1"/>
  <c r="A4" i="1"/>
  <c r="B4" i="1" s="1"/>
  <c r="G3" i="1"/>
  <c r="F3" i="1"/>
  <c r="E3" i="1"/>
  <c r="D3" i="1"/>
  <c r="A3" i="1"/>
  <c r="B3" i="1" s="1"/>
  <c r="G2" i="1"/>
  <c r="F2" i="1"/>
  <c r="E2" i="1"/>
  <c r="D2" i="1"/>
  <c r="B8" i="1" l="1"/>
  <c r="C32" i="1"/>
  <c r="B16" i="1"/>
  <c r="B6" i="1"/>
  <c r="B22" i="1"/>
  <c r="B14" i="1"/>
  <c r="B30" i="1"/>
  <c r="B12" i="1"/>
  <c r="B20" i="1"/>
  <c r="C4" i="1"/>
  <c r="B10" i="1"/>
  <c r="B18" i="1"/>
  <c r="B26" i="1"/>
  <c r="C28" i="1"/>
  <c r="C2" i="1"/>
  <c r="C3" i="1"/>
  <c r="C5" i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</calcChain>
</file>

<file path=xl/sharedStrings.xml><?xml version="1.0" encoding="utf-8"?>
<sst xmlns="http://schemas.openxmlformats.org/spreadsheetml/2006/main" count="18" uniqueCount="13">
  <si>
    <t>Date</t>
  </si>
  <si>
    <t>Mois</t>
  </si>
  <si>
    <t>Annee</t>
  </si>
  <si>
    <t>Numéro</t>
  </si>
  <si>
    <t>NC</t>
  </si>
  <si>
    <t>Type de NC</t>
  </si>
  <si>
    <t>Décision</t>
  </si>
  <si>
    <t>Famille 2</t>
  </si>
  <si>
    <t>Etape process</t>
  </si>
  <si>
    <t>Ilot</t>
  </si>
  <si>
    <t>Superviseur</t>
  </si>
  <si>
    <t>Famille 1</t>
  </si>
  <si>
    <t>Etape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</si>
</sst>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0" xfId="0" applyFill="1" applyBorder="1"/>
    <xf numFmtId="1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/>
        </patternFill>
      </fill>
      <alignment horizontal="center" vertical="center" textRotation="0" wrapText="1" indent="0" justifyLastLine="0" shrinkToFit="0" readingOrder="0"/>
    </dxf>
    <dxf>
      <border outline="0">
        <bottom style="thick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38100</xdr:rowOff>
    </xdr:from>
    <xdr:to>
      <xdr:col>13</xdr:col>
      <xdr:colOff>352425</xdr:colOff>
      <xdr:row>10</xdr:row>
      <xdr:rowOff>104775</xdr:rowOff>
    </xdr:to>
    <xdr:sp macro="" textlink="">
      <xdr:nvSpPr>
        <xdr:cNvPr id="2" name="Rectangle 1"/>
        <xdr:cNvSpPr/>
      </xdr:nvSpPr>
      <xdr:spPr>
        <a:xfrm>
          <a:off x="10382250" y="1133475"/>
          <a:ext cx="4010025" cy="10191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533400</xdr:colOff>
      <xdr:row>6</xdr:row>
      <xdr:rowOff>95250</xdr:rowOff>
    </xdr:from>
    <xdr:to>
      <xdr:col>12</xdr:col>
      <xdr:colOff>742950</xdr:colOff>
      <xdr:row>9</xdr:row>
      <xdr:rowOff>0</xdr:rowOff>
    </xdr:to>
    <xdr:sp macro="" textlink="">
      <xdr:nvSpPr>
        <xdr:cNvPr id="3" name="ZoneTexte 2"/>
        <xdr:cNvSpPr txBox="1"/>
      </xdr:nvSpPr>
      <xdr:spPr>
        <a:xfrm>
          <a:off x="10763250" y="1381125"/>
          <a:ext cx="32575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 base de données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323850</xdr:rowOff>
    </xdr:from>
    <xdr:to>
      <xdr:col>5</xdr:col>
      <xdr:colOff>742950</xdr:colOff>
      <xdr:row>9</xdr:row>
      <xdr:rowOff>85725</xdr:rowOff>
    </xdr:to>
    <xdr:sp macro="" textlink="">
      <xdr:nvSpPr>
        <xdr:cNvPr id="2" name="Flèche gauche 1"/>
        <xdr:cNvSpPr/>
      </xdr:nvSpPr>
      <xdr:spPr>
        <a:xfrm>
          <a:off x="2371725" y="323850"/>
          <a:ext cx="2181225" cy="1885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581025</xdr:colOff>
      <xdr:row>3</xdr:row>
      <xdr:rowOff>104774</xdr:rowOff>
    </xdr:from>
    <xdr:to>
      <xdr:col>5</xdr:col>
      <xdr:colOff>676275</xdr:colOff>
      <xdr:row>6</xdr:row>
      <xdr:rowOff>180974</xdr:rowOff>
    </xdr:to>
    <xdr:sp macro="" textlink="">
      <xdr:nvSpPr>
        <xdr:cNvPr id="3" name="ZoneTexte 2"/>
        <xdr:cNvSpPr txBox="1"/>
      </xdr:nvSpPr>
      <xdr:spPr>
        <a:xfrm>
          <a:off x="2867025" y="838199"/>
          <a:ext cx="16192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Critères de sélections 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Sous forme de listes déroulantes</a:t>
          </a:r>
        </a:p>
        <a:p>
          <a:endParaRPr lang="fr-FR" sz="1100"/>
        </a:p>
      </xdr:txBody>
    </xdr:sp>
    <xdr:clientData/>
  </xdr:twoCellAnchor>
  <xdr:twoCellAnchor>
    <xdr:from>
      <xdr:col>3</xdr:col>
      <xdr:colOff>161925</xdr:colOff>
      <xdr:row>20</xdr:row>
      <xdr:rowOff>104775</xdr:rowOff>
    </xdr:from>
    <xdr:to>
      <xdr:col>6</xdr:col>
      <xdr:colOff>57150</xdr:colOff>
      <xdr:row>30</xdr:row>
      <xdr:rowOff>85725</xdr:rowOff>
    </xdr:to>
    <xdr:sp macro="" textlink="">
      <xdr:nvSpPr>
        <xdr:cNvPr id="4" name="Flèche gauche 3"/>
        <xdr:cNvSpPr/>
      </xdr:nvSpPr>
      <xdr:spPr>
        <a:xfrm>
          <a:off x="2447925" y="4352925"/>
          <a:ext cx="2181225" cy="1885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628650</xdr:colOff>
      <xdr:row>24</xdr:row>
      <xdr:rowOff>57150</xdr:rowOff>
    </xdr:from>
    <xdr:to>
      <xdr:col>5</xdr:col>
      <xdr:colOff>657225</xdr:colOff>
      <xdr:row>27</xdr:row>
      <xdr:rowOff>66675</xdr:rowOff>
    </xdr:to>
    <xdr:sp macro="" textlink="">
      <xdr:nvSpPr>
        <xdr:cNvPr id="5" name="ZoneTexte 4"/>
        <xdr:cNvSpPr txBox="1"/>
      </xdr:nvSpPr>
      <xdr:spPr>
        <a:xfrm>
          <a:off x="2914650" y="5067300"/>
          <a:ext cx="15525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/>
            <a:t>resultat</a:t>
          </a:r>
          <a:r>
            <a:rPr lang="fr-FR" sz="1800" baseline="0"/>
            <a:t> finale </a:t>
          </a:r>
          <a:endParaRPr lang="fr-FR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%20DES%20NC%20ilo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I"/>
      <sheetName val="Base"/>
      <sheetName val="Ind. Général"/>
      <sheetName val="Ind. Ilots"/>
      <sheetName val="Déf. Ilots (2)"/>
      <sheetName val="Causes. Ilots (3)"/>
      <sheetName val="Notes Ilots 15"/>
      <sheetName val="Notes Ilots 16"/>
      <sheetName val="Affichage Qualité NC"/>
      <sheetName val="Sciage"/>
      <sheetName val=" Fraisage   EB&lt;4&quot;"/>
      <sheetName val="Fraisge EB&gt;4&quot;"/>
      <sheetName val="Tournage Ebauche Siege"/>
      <sheetName val="Forage"/>
      <sheetName val="Siege"/>
      <sheetName val="Stem"/>
      <sheetName val="Cellule  OP&lt;4&quot;"/>
      <sheetName val="Perçage"/>
      <sheetName val="CU OP&gt;4&quot;"/>
      <sheetName val="Tour  OP &gt; 4&quot;"/>
      <sheetName val="Decoupe Fil"/>
      <sheetName val="Rectification"/>
      <sheetName val="Tour Composant  FMC"/>
      <sheetName val="CU Composant FMC"/>
      <sheetName val="Tour Vannes"/>
      <sheetName val="CU Vannes"/>
      <sheetName val="Controle Dim FMC"/>
      <sheetName val="Controle Dim Scanner-Tri-Dim"/>
      <sheetName val="Controle Dim Opercule"/>
      <sheetName val="support"/>
      <sheetName val="Feuil1"/>
      <sheetName val="recherche"/>
      <sheetName val="critères"/>
      <sheetName val="resultats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id="1" name="Tableau1" displayName="Tableau1" ref="B17:B38" totalsRowShown="0" headerRowDxfId="0" headerRowBorderDxfId="1">
  <autoFilter ref="B17:B38"/>
  <tableColumns count="1">
    <tableColumn id="1" name="N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K18" sqref="K18"/>
    </sheetView>
  </sheetViews>
  <sheetFormatPr baseColWidth="10" defaultRowHeight="15" x14ac:dyDescent="0.25"/>
  <cols>
    <col min="1" max="1" width="10.7109375" bestFit="1" customWidth="1"/>
    <col min="2" max="2" width="10" bestFit="1" customWidth="1"/>
    <col min="4" max="4" width="12.85546875" bestFit="1" customWidth="1"/>
    <col min="5" max="5" width="15.5703125" bestFit="1" customWidth="1"/>
    <col min="6" max="6" width="22.7109375" bestFit="1" customWidth="1"/>
    <col min="7" max="7" width="31.7109375" bestFit="1" customWidth="1"/>
  </cols>
  <sheetData>
    <row r="1" spans="1:7" s="5" customFormat="1" ht="26.2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5</v>
      </c>
      <c r="F1" s="4" t="s">
        <v>6</v>
      </c>
      <c r="G1" s="4" t="s">
        <v>8</v>
      </c>
    </row>
    <row r="2" spans="1:7" s="5" customFormat="1" ht="15" customHeight="1" thickTop="1" x14ac:dyDescent="0.25">
      <c r="A2" s="7">
        <f>[1]!Tableau_Lancer_la_requête_à_partir_de_DWHS2M[[#This Row],[DateNC]]</f>
        <v>41219</v>
      </c>
      <c r="B2" s="8">
        <f t="shared" ref="B2:B33" si="0">MONTH(A2)</f>
        <v>11</v>
      </c>
      <c r="C2" s="9">
        <f t="shared" ref="C2:C33" si="1">YEAR(A2)</f>
        <v>2012</v>
      </c>
      <c r="D2" s="10" t="str">
        <f>[1]!Tableau_Lancer_la_requête_à_partir_de_DWHS2M[[#This Row],[NumeroNC]]</f>
        <v>NC001030</v>
      </c>
      <c r="E2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2" s="10" t="str">
        <f>[1]!Tableau_Lancer_la_requête_à_partir_de_DWHS2M[[#This Row],[LibelleNC]]</f>
        <v>Autres</v>
      </c>
      <c r="G2" s="11" t="str">
        <f>[1]!Tableau_Lancer_la_requête_à_partir_de_DWHS2M[[#This Row],[Lib1PosteNC]]</f>
        <v xml:space="preserve">P413867/E                     </v>
      </c>
    </row>
    <row r="3" spans="1:7" s="5" customFormat="1" ht="15" customHeight="1" x14ac:dyDescent="0.25">
      <c r="A3" s="7">
        <f>[1]!Tableau_Lancer_la_requête_à_partir_de_DWHS2M[[#This Row],[DateNC]]</f>
        <v>41219</v>
      </c>
      <c r="B3" s="8">
        <f t="shared" si="0"/>
        <v>11</v>
      </c>
      <c r="C3" s="9">
        <f t="shared" si="1"/>
        <v>2012</v>
      </c>
      <c r="D3" s="10" t="str">
        <f>[1]!Tableau_Lancer_la_requête_à_partir_de_DWHS2M[[#This Row],[NumeroNC]]</f>
        <v>NC001031</v>
      </c>
      <c r="E3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3" s="10" t="str">
        <f>[1]!Tableau_Lancer_la_requête_à_partir_de_DWHS2M[[#This Row],[LibelleNC]]</f>
        <v>Autres</v>
      </c>
      <c r="G3" s="11" t="str">
        <f>[1]!Tableau_Lancer_la_requête_à_partir_de_DWHS2M[[#This Row],[Lib1PosteNC]]</f>
        <v xml:space="preserve">90-138-585/L                  </v>
      </c>
    </row>
    <row r="4" spans="1:7" s="5" customFormat="1" ht="15" customHeight="1" x14ac:dyDescent="0.25">
      <c r="A4" s="7">
        <f>[1]!Tableau_Lancer_la_requête_à_partir_de_DWHS2M[[#This Row],[DateNC]]</f>
        <v>41222</v>
      </c>
      <c r="B4" s="8">
        <f t="shared" si="0"/>
        <v>11</v>
      </c>
      <c r="C4" s="9">
        <f t="shared" si="1"/>
        <v>2012</v>
      </c>
      <c r="D4" s="10" t="str">
        <f>[1]!Tableau_Lancer_la_requête_à_partir_de_DWHS2M[[#This Row],[NumeroNC]]</f>
        <v>NC001032</v>
      </c>
      <c r="E4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4" s="10" t="str">
        <f>[1]!Tableau_Lancer_la_requête_à_partir_de_DWHS2M[[#This Row],[LibelleNC]]</f>
        <v>Rebut</v>
      </c>
      <c r="G4" s="11" t="str">
        <f>[1]!Tableau_Lancer_la_requête_à_partir_de_DWHS2M[[#This Row],[Lib1PosteNC]]</f>
        <v xml:space="preserve">TOUR - COMPOSANT FMC          </v>
      </c>
    </row>
    <row r="5" spans="1:7" s="5" customFormat="1" ht="15" customHeight="1" x14ac:dyDescent="0.25">
      <c r="A5" s="7">
        <f>[1]!Tableau_Lancer_la_requête_à_partir_de_DWHS2M[[#This Row],[DateNC]]</f>
        <v>41222</v>
      </c>
      <c r="B5" s="8">
        <f t="shared" si="0"/>
        <v>11</v>
      </c>
      <c r="C5" s="9">
        <f t="shared" si="1"/>
        <v>2012</v>
      </c>
      <c r="D5" s="10" t="str">
        <f>[1]!Tableau_Lancer_la_requête_à_partir_de_DWHS2M[[#This Row],[NumeroNC]]</f>
        <v>NC001037</v>
      </c>
      <c r="E5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Fournisseur</v>
      </c>
      <c r="F5" s="10" t="str">
        <f>[1]!Tableau_Lancer_la_requête_à_partir_de_DWHS2M[[#This Row],[LibelleNC]]</f>
        <v>NC Documentaire</v>
      </c>
      <c r="G5" s="11" t="str">
        <f>[1]!Tableau_Lancer_la_requête_à_partir_de_DWHS2M[[#This Row],[Lib1PosteNC]]</f>
        <v xml:space="preserve">                              </v>
      </c>
    </row>
    <row r="6" spans="1:7" s="5" customFormat="1" ht="15" customHeight="1" x14ac:dyDescent="0.25">
      <c r="A6" s="7">
        <f>[1]!Tableau_Lancer_la_requête_à_partir_de_DWHS2M[[#This Row],[DateNC]]</f>
        <v>41248</v>
      </c>
      <c r="B6" s="8">
        <f t="shared" si="0"/>
        <v>12</v>
      </c>
      <c r="C6" s="9">
        <f t="shared" si="1"/>
        <v>2012</v>
      </c>
      <c r="D6" s="10" t="str">
        <f>[1]!Tableau_Lancer_la_requête_à_partir_de_DWHS2M[[#This Row],[NumeroNC]]</f>
        <v>NC001135</v>
      </c>
      <c r="E6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Fournisseur</v>
      </c>
      <c r="F6" s="10" t="str">
        <f>[1]!Tableau_Lancer_la_requête_à_partir_de_DWHS2M[[#This Row],[LibelleNC]]</f>
        <v>Rebut</v>
      </c>
      <c r="G6" s="11" t="str">
        <f>[1]!Tableau_Lancer_la_requête_à_partir_de_DWHS2M[[#This Row],[Lib1PosteNC]]</f>
        <v xml:space="preserve">USINAGE SUIVANT PLAN :        </v>
      </c>
    </row>
    <row r="7" spans="1:7" s="5" customFormat="1" ht="15" customHeight="1" x14ac:dyDescent="0.25">
      <c r="A7" s="7">
        <f>[1]!Tableau_Lancer_la_requête_à_partir_de_DWHS2M[[#This Row],[DateNC]]</f>
        <v>41250</v>
      </c>
      <c r="B7" s="8">
        <f t="shared" si="0"/>
        <v>12</v>
      </c>
      <c r="C7" s="9">
        <f t="shared" si="1"/>
        <v>2012</v>
      </c>
      <c r="D7" s="10" t="str">
        <f>[1]!Tableau_Lancer_la_requête_à_partir_de_DWHS2M[[#This Row],[NumeroNC]]</f>
        <v>NC001139</v>
      </c>
      <c r="E7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7" s="10" t="str">
        <f>[1]!Tableau_Lancer_la_requête_à_partir_de_DWHS2M[[#This Row],[LibelleNC]]</f>
        <v>Rebut</v>
      </c>
      <c r="G7" s="11" t="str">
        <f>[1]!Tableau_Lancer_la_requête_à_partir_de_DWHS2M[[#This Row],[Lib1PosteNC]]</f>
        <v xml:space="preserve">TOUR - COMPOSANT FMC          </v>
      </c>
    </row>
    <row r="8" spans="1:7" s="5" customFormat="1" ht="15" customHeight="1" x14ac:dyDescent="0.25">
      <c r="A8" s="7">
        <f>[1]!Tableau_Lancer_la_requête_à_partir_de_DWHS2M[[#This Row],[DateNC]]</f>
        <v>41254</v>
      </c>
      <c r="B8" s="8">
        <f t="shared" si="0"/>
        <v>12</v>
      </c>
      <c r="C8" s="9">
        <f t="shared" si="1"/>
        <v>2012</v>
      </c>
      <c r="D8" s="10" t="str">
        <f>[1]!Tableau_Lancer_la_requête_à_partir_de_DWHS2M[[#This Row],[NumeroNC]]</f>
        <v>NC001140</v>
      </c>
      <c r="E8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8" s="10" t="str">
        <f>[1]!Tableau_Lancer_la_requête_à_partir_de_DWHS2M[[#This Row],[LibelleNC]]</f>
        <v>Demande de dérogation</v>
      </c>
      <c r="G8" s="11" t="str">
        <f>[1]!Tableau_Lancer_la_requête_à_partir_de_DWHS2M[[#This Row],[Lib1PosteNC]]</f>
        <v xml:space="preserve">OP 6"3/8 2-5K ACIER CARB      </v>
      </c>
    </row>
    <row r="9" spans="1:7" s="5" customFormat="1" ht="15" customHeight="1" x14ac:dyDescent="0.25">
      <c r="A9" s="7">
        <f>[1]!Tableau_Lancer_la_requête_à_partir_de_DWHS2M[[#This Row],[DateNC]]</f>
        <v>41254</v>
      </c>
      <c r="B9" s="8">
        <f t="shared" si="0"/>
        <v>12</v>
      </c>
      <c r="C9" s="9">
        <f t="shared" si="1"/>
        <v>2012</v>
      </c>
      <c r="D9" s="10" t="str">
        <f>[1]!Tableau_Lancer_la_requête_à_partir_de_DWHS2M[[#This Row],[NumeroNC]]</f>
        <v>NC001141</v>
      </c>
      <c r="E9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9" s="10" t="str">
        <f>[1]!Tableau_Lancer_la_requête_à_partir_de_DWHS2M[[#This Row],[LibelleNC]]</f>
        <v>Rebut</v>
      </c>
      <c r="G9" s="11" t="str">
        <f>[1]!Tableau_Lancer_la_requête_à_partir_de_DWHS2M[[#This Row],[Lib1PosteNC]]</f>
        <v xml:space="preserve">TOUR - COMPOSANT FMC          </v>
      </c>
    </row>
    <row r="10" spans="1:7" s="5" customFormat="1" ht="15" customHeight="1" x14ac:dyDescent="0.25">
      <c r="A10" s="7">
        <f>[1]!Tableau_Lancer_la_requête_à_partir_de_DWHS2M[[#This Row],[DateNC]]</f>
        <v>41254</v>
      </c>
      <c r="B10" s="8">
        <f t="shared" si="0"/>
        <v>12</v>
      </c>
      <c r="C10" s="9">
        <f t="shared" si="1"/>
        <v>2012</v>
      </c>
      <c r="D10" s="10" t="str">
        <f>[1]!Tableau_Lancer_la_requête_à_partir_de_DWHS2M[[#This Row],[NumeroNC]]</f>
        <v>NC001142</v>
      </c>
      <c r="E10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0" s="10" t="str">
        <f>[1]!Tableau_Lancer_la_requête_à_partir_de_DWHS2M[[#This Row],[LibelleNC]]</f>
        <v>Rebut</v>
      </c>
      <c r="G10" s="11" t="str">
        <f>[1]!Tableau_Lancer_la_requête_à_partir_de_DWHS2M[[#This Row],[Lib1PosteNC]]</f>
        <v xml:space="preserve">FRAISAGE EB &gt;= 4"             </v>
      </c>
    </row>
    <row r="11" spans="1:7" s="5" customFormat="1" ht="15" customHeight="1" x14ac:dyDescent="0.25">
      <c r="A11" s="7">
        <f>[1]!Tableau_Lancer_la_requête_à_partir_de_DWHS2M[[#This Row],[DateNC]]</f>
        <v>41254</v>
      </c>
      <c r="B11" s="8">
        <f t="shared" si="0"/>
        <v>12</v>
      </c>
      <c r="C11" s="9">
        <f t="shared" si="1"/>
        <v>2012</v>
      </c>
      <c r="D11" s="10" t="str">
        <f>[1]!Tableau_Lancer_la_requête_à_partir_de_DWHS2M[[#This Row],[NumeroNC]]</f>
        <v>NC001143</v>
      </c>
      <c r="E11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1" s="10" t="str">
        <f>[1]!Tableau_Lancer_la_requête_à_partir_de_DWHS2M[[#This Row],[LibelleNC]]</f>
        <v>Rebut</v>
      </c>
      <c r="G11" s="11" t="str">
        <f>[1]!Tableau_Lancer_la_requête_à_partir_de_DWHS2M[[#This Row],[Lib1PosteNC]]</f>
        <v xml:space="preserve">FRAISAGE EB &lt; 4"              </v>
      </c>
    </row>
    <row r="12" spans="1:7" s="5" customFormat="1" ht="15" customHeight="1" x14ac:dyDescent="0.25">
      <c r="A12" s="7">
        <f>[1]!Tableau_Lancer_la_requête_à_partir_de_DWHS2M[[#This Row],[DateNC]]</f>
        <v>41254</v>
      </c>
      <c r="B12" s="8">
        <f t="shared" si="0"/>
        <v>12</v>
      </c>
      <c r="C12" s="9">
        <f t="shared" si="1"/>
        <v>2012</v>
      </c>
      <c r="D12" s="10" t="str">
        <f>[1]!Tableau_Lancer_la_requête_à_partir_de_DWHS2M[[#This Row],[NumeroNC]]</f>
        <v>NC001144</v>
      </c>
      <c r="E12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2" s="10" t="str">
        <f>[1]!Tableau_Lancer_la_requête_à_partir_de_DWHS2M[[#This Row],[LibelleNC]]</f>
        <v>Demande de dérogation</v>
      </c>
      <c r="G12" s="11" t="str">
        <f>[1]!Tableau_Lancer_la_requête_à_partir_de_DWHS2M[[#This Row],[Lib1PosteNC]]</f>
        <v xml:space="preserve">CU - OP &gt;= 4"                 </v>
      </c>
    </row>
    <row r="13" spans="1:7" s="5" customFormat="1" ht="15" customHeight="1" x14ac:dyDescent="0.25">
      <c r="A13" s="7">
        <f>[1]!Tableau_Lancer_la_requête_à_partir_de_DWHS2M[[#This Row],[DateNC]]</f>
        <v>41254</v>
      </c>
      <c r="B13" s="8">
        <f t="shared" si="0"/>
        <v>12</v>
      </c>
      <c r="C13" s="9">
        <f t="shared" si="1"/>
        <v>2012</v>
      </c>
      <c r="D13" s="10" t="str">
        <f>[1]!Tableau_Lancer_la_requête_à_partir_de_DWHS2M[[#This Row],[NumeroNC]]</f>
        <v>NC001145</v>
      </c>
      <c r="E13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3" s="10" t="str">
        <f>[1]!Tableau_Lancer_la_requête_à_partir_de_DWHS2M[[#This Row],[LibelleNC]]</f>
        <v>Rebut</v>
      </c>
      <c r="G13" s="11" t="str">
        <f>[1]!Tableau_Lancer_la_requête_à_partir_de_DWHS2M[[#This Row],[Lib1PosteNC]]</f>
        <v xml:space="preserve">TOUR STEMS                    </v>
      </c>
    </row>
    <row r="14" spans="1:7" s="5" customFormat="1" ht="15" customHeight="1" x14ac:dyDescent="0.25">
      <c r="A14" s="7">
        <f>[1]!Tableau_Lancer_la_requête_à_partir_de_DWHS2M[[#This Row],[DateNC]]</f>
        <v>41254</v>
      </c>
      <c r="B14" s="8">
        <f t="shared" si="0"/>
        <v>12</v>
      </c>
      <c r="C14" s="9">
        <f t="shared" si="1"/>
        <v>2012</v>
      </c>
      <c r="D14" s="10" t="str">
        <f>[1]!Tableau_Lancer_la_requête_à_partir_de_DWHS2M[[#This Row],[NumeroNC]]</f>
        <v>NC001146</v>
      </c>
      <c r="E14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4" s="10" t="str">
        <f>[1]!Tableau_Lancer_la_requête_à_partir_de_DWHS2M[[#This Row],[LibelleNC]]</f>
        <v>Rebut</v>
      </c>
      <c r="G14" s="11" t="str">
        <f>[1]!Tableau_Lancer_la_requête_à_partir_de_DWHS2M[[#This Row],[Lib1PosteNC]]</f>
        <v xml:space="preserve">TOUR STEMS                    </v>
      </c>
    </row>
    <row r="15" spans="1:7" s="5" customFormat="1" ht="15" customHeight="1" x14ac:dyDescent="0.25">
      <c r="A15" s="7">
        <f>[1]!Tableau_Lancer_la_requête_à_partir_de_DWHS2M[[#This Row],[DateNC]]</f>
        <v>41254</v>
      </c>
      <c r="B15" s="8">
        <f t="shared" si="0"/>
        <v>12</v>
      </c>
      <c r="C15" s="9">
        <f t="shared" si="1"/>
        <v>2012</v>
      </c>
      <c r="D15" s="10" t="str">
        <f>[1]!Tableau_Lancer_la_requête_à_partir_de_DWHS2M[[#This Row],[NumeroNC]]</f>
        <v>NC001147</v>
      </c>
      <c r="E15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5" s="10" t="str">
        <f>[1]!Tableau_Lancer_la_requête_à_partir_de_DWHS2M[[#This Row],[LibelleNC]]</f>
        <v>Demande de dérogation</v>
      </c>
      <c r="G15" s="11" t="str">
        <f>[1]!Tableau_Lancer_la_requête_à_partir_de_DWHS2M[[#This Row],[Lib1PosteNC]]</f>
        <v xml:space="preserve">PERCAGE STEM                  </v>
      </c>
    </row>
    <row r="16" spans="1:7" s="5" customFormat="1" ht="15" customHeight="1" x14ac:dyDescent="0.25">
      <c r="A16" s="7">
        <f>[1]!Tableau_Lancer_la_requête_à_partir_de_DWHS2M[[#This Row],[DateNC]]</f>
        <v>41254</v>
      </c>
      <c r="B16" s="8">
        <f t="shared" si="0"/>
        <v>12</v>
      </c>
      <c r="C16" s="9">
        <f t="shared" si="1"/>
        <v>2012</v>
      </c>
      <c r="D16" s="10" t="str">
        <f>[1]!Tableau_Lancer_la_requête_à_partir_de_DWHS2M[[#This Row],[NumeroNC]]</f>
        <v>NC001148</v>
      </c>
      <c r="E16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6" s="10" t="str">
        <f>[1]!Tableau_Lancer_la_requête_à_partir_de_DWHS2M[[#This Row],[LibelleNC]]</f>
        <v>Rebut</v>
      </c>
      <c r="G16" s="11" t="str">
        <f>[1]!Tableau_Lancer_la_requête_à_partir_de_DWHS2M[[#This Row],[Lib1PosteNC]]</f>
        <v xml:space="preserve">P4000011458/A                 </v>
      </c>
    </row>
    <row r="17" spans="1:7" s="5" customFormat="1" ht="15" customHeight="1" x14ac:dyDescent="0.25">
      <c r="A17" s="7">
        <f>[1]!Tableau_Lancer_la_requête_à_partir_de_DWHS2M[[#This Row],[DateNC]]</f>
        <v>41254</v>
      </c>
      <c r="B17" s="8">
        <f t="shared" si="0"/>
        <v>12</v>
      </c>
      <c r="C17" s="9">
        <f t="shared" si="1"/>
        <v>2012</v>
      </c>
      <c r="D17" s="10" t="str">
        <f>[1]!Tableau_Lancer_la_requête_à_partir_de_DWHS2M[[#This Row],[NumeroNC]]</f>
        <v>NC001149</v>
      </c>
      <c r="E17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7" s="10" t="str">
        <f>[1]!Tableau_Lancer_la_requête_à_partir_de_DWHS2M[[#This Row],[LibelleNC]]</f>
        <v>Rebut</v>
      </c>
      <c r="G17" s="11" t="str">
        <f>[1]!Tableau_Lancer_la_requête_à_partir_de_DWHS2M[[#This Row],[Lib1PosteNC]]</f>
        <v xml:space="preserve">TOUR - COMPOSANT FMC          </v>
      </c>
    </row>
    <row r="18" spans="1:7" s="5" customFormat="1" ht="15" customHeight="1" x14ac:dyDescent="0.25">
      <c r="A18" s="7">
        <f>[1]!Tableau_Lancer_la_requête_à_partir_de_DWHS2M[[#This Row],[DateNC]]</f>
        <v>41254</v>
      </c>
      <c r="B18" s="8">
        <f t="shared" si="0"/>
        <v>12</v>
      </c>
      <c r="C18" s="9">
        <f t="shared" si="1"/>
        <v>2012</v>
      </c>
      <c r="D18" s="10" t="str">
        <f>[1]!Tableau_Lancer_la_requête_à_partir_de_DWHS2M[[#This Row],[NumeroNC]]</f>
        <v>NC001150</v>
      </c>
      <c r="E18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8" s="10" t="str">
        <f>[1]!Tableau_Lancer_la_requête_à_partir_de_DWHS2M[[#This Row],[LibelleNC]]</f>
        <v>Demande de dérogation</v>
      </c>
      <c r="G18" s="11" t="str">
        <f>[1]!Tableau_Lancer_la_requête_à_partir_de_DWHS2M[[#This Row],[Lib1PosteNC]]</f>
        <v xml:space="preserve">FRAISAGE EB &gt;= 4"             </v>
      </c>
    </row>
    <row r="19" spans="1:7" s="5" customFormat="1" ht="15" customHeight="1" x14ac:dyDescent="0.25">
      <c r="A19" s="7">
        <f>[1]!Tableau_Lancer_la_requête_à_partir_de_DWHS2M[[#This Row],[DateNC]]</f>
        <v>41254</v>
      </c>
      <c r="B19" s="8">
        <f t="shared" si="0"/>
        <v>12</v>
      </c>
      <c r="C19" s="9">
        <f t="shared" si="1"/>
        <v>2012</v>
      </c>
      <c r="D19" s="10" t="str">
        <f>[1]!Tableau_Lancer_la_requête_à_partir_de_DWHS2M[[#This Row],[NumeroNC]]</f>
        <v>NC001151</v>
      </c>
      <c r="E19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19" s="10" t="str">
        <f>[1]!Tableau_Lancer_la_requête_à_partir_de_DWHS2M[[#This Row],[LibelleNC]]</f>
        <v>Demande de dérogation</v>
      </c>
      <c r="G19" s="11" t="str">
        <f>[1]!Tableau_Lancer_la_requête_à_partir_de_DWHS2M[[#This Row],[Lib1PosteNC]]</f>
        <v xml:space="preserve">TOUR - OP &gt;= 4"               </v>
      </c>
    </row>
    <row r="20" spans="1:7" s="5" customFormat="1" ht="15" customHeight="1" x14ac:dyDescent="0.25">
      <c r="A20" s="7">
        <f>[1]!Tableau_Lancer_la_requête_à_partir_de_DWHS2M[[#This Row],[DateNC]]</f>
        <v>41254</v>
      </c>
      <c r="B20" s="8">
        <f t="shared" si="0"/>
        <v>12</v>
      </c>
      <c r="C20" s="9">
        <f t="shared" si="1"/>
        <v>2012</v>
      </c>
      <c r="D20" s="10" t="str">
        <f>[1]!Tableau_Lancer_la_requête_à_partir_de_DWHS2M[[#This Row],[NumeroNC]]</f>
        <v>NC001152</v>
      </c>
      <c r="E20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0" s="10" t="str">
        <f>[1]!Tableau_Lancer_la_requête_à_partir_de_DWHS2M[[#This Row],[LibelleNC]]</f>
        <v>Demande de dérogation</v>
      </c>
      <c r="G20" s="11" t="str">
        <f>[1]!Tableau_Lancer_la_requête_à_partir_de_DWHS2M[[#This Row],[Lib1PosteNC]]</f>
        <v xml:space="preserve">TOUR - OP &gt;= 4"               </v>
      </c>
    </row>
    <row r="21" spans="1:7" s="5" customFormat="1" ht="15" customHeight="1" x14ac:dyDescent="0.25">
      <c r="A21" s="7">
        <f>[1]!Tableau_Lancer_la_requête_à_partir_de_DWHS2M[[#This Row],[DateNC]]</f>
        <v>41254</v>
      </c>
      <c r="B21" s="8">
        <f t="shared" si="0"/>
        <v>12</v>
      </c>
      <c r="C21" s="9">
        <f t="shared" si="1"/>
        <v>2012</v>
      </c>
      <c r="D21" s="10" t="str">
        <f>[1]!Tableau_Lancer_la_requête_à_partir_de_DWHS2M[[#This Row],[NumeroNC]]</f>
        <v>NC001153</v>
      </c>
      <c r="E21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1" s="10" t="str">
        <f>[1]!Tableau_Lancer_la_requête_à_partir_de_DWHS2M[[#This Row],[LibelleNC]]</f>
        <v>Demande de dérogation</v>
      </c>
      <c r="G21" s="11" t="str">
        <f>[1]!Tableau_Lancer_la_requête_à_partir_de_DWHS2M[[#This Row],[Lib1PosteNC]]</f>
        <v xml:space="preserve">FRAISAGE EB &gt;= 4"             </v>
      </c>
    </row>
    <row r="22" spans="1:7" s="5" customFormat="1" ht="15" customHeight="1" x14ac:dyDescent="0.25">
      <c r="A22" s="7">
        <f>[1]!Tableau_Lancer_la_requête_à_partir_de_DWHS2M[[#This Row],[DateNC]]</f>
        <v>41254</v>
      </c>
      <c r="B22" s="8">
        <f t="shared" si="0"/>
        <v>12</v>
      </c>
      <c r="C22" s="9">
        <f t="shared" si="1"/>
        <v>2012</v>
      </c>
      <c r="D22" s="10" t="str">
        <f>[1]!Tableau_Lancer_la_requête_à_partir_de_DWHS2M[[#This Row],[NumeroNC]]</f>
        <v>NC001154</v>
      </c>
      <c r="E22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2" s="10" t="str">
        <f>[1]!Tableau_Lancer_la_requête_à_partir_de_DWHS2M[[#This Row],[LibelleNC]]</f>
        <v>Rebut</v>
      </c>
      <c r="G22" s="11" t="str">
        <f>[1]!Tableau_Lancer_la_requête_à_partir_de_DWHS2M[[#This Row],[Lib1PosteNC]]</f>
        <v xml:space="preserve">FRAISAGE EB &gt;= 4"             </v>
      </c>
    </row>
    <row r="23" spans="1:7" s="5" customFormat="1" ht="15" customHeight="1" x14ac:dyDescent="0.25">
      <c r="A23" s="7">
        <f>[1]!Tableau_Lancer_la_requête_à_partir_de_DWHS2M[[#This Row],[DateNC]]</f>
        <v>41254</v>
      </c>
      <c r="B23" s="8">
        <f t="shared" si="0"/>
        <v>12</v>
      </c>
      <c r="C23" s="9">
        <f t="shared" si="1"/>
        <v>2012</v>
      </c>
      <c r="D23" s="10" t="str">
        <f>[1]!Tableau_Lancer_la_requête_à_partir_de_DWHS2M[[#This Row],[NumeroNC]]</f>
        <v>NC001155</v>
      </c>
      <c r="E23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3" s="10" t="str">
        <f>[1]!Tableau_Lancer_la_requête_à_partir_de_DWHS2M[[#This Row],[LibelleNC]]</f>
        <v>Demande de dérogation</v>
      </c>
      <c r="G23" s="11" t="str">
        <f>[1]!Tableau_Lancer_la_requête_à_partir_de_DWHS2M[[#This Row],[Lib1PosteNC]]</f>
        <v xml:space="preserve">TOUR - SG &lt;= 4"               </v>
      </c>
    </row>
    <row r="24" spans="1:7" s="5" customFormat="1" ht="15" customHeight="1" x14ac:dyDescent="0.25">
      <c r="A24" s="7">
        <f>[1]!Tableau_Lancer_la_requête_à_partir_de_DWHS2M[[#This Row],[DateNC]]</f>
        <v>41254</v>
      </c>
      <c r="B24" s="8">
        <f t="shared" si="0"/>
        <v>12</v>
      </c>
      <c r="C24" s="9">
        <f t="shared" si="1"/>
        <v>2012</v>
      </c>
      <c r="D24" s="10" t="str">
        <f>[1]!Tableau_Lancer_la_requête_à_partir_de_DWHS2M[[#This Row],[NumeroNC]]</f>
        <v>NC001156</v>
      </c>
      <c r="E24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4" s="10" t="str">
        <f>[1]!Tableau_Lancer_la_requête_à_partir_de_DWHS2M[[#This Row],[LibelleNC]]</f>
        <v>Rebut</v>
      </c>
      <c r="G24" s="11" t="str">
        <f>[1]!Tableau_Lancer_la_requête_à_partir_de_DWHS2M[[#This Row],[Lib1PosteNC]]</f>
        <v xml:space="preserve">TOUR - SG &lt;= 4"               </v>
      </c>
    </row>
    <row r="25" spans="1:7" s="5" customFormat="1" ht="15" customHeight="1" x14ac:dyDescent="0.25">
      <c r="A25" s="7">
        <f>[1]!Tableau_Lancer_la_requête_à_partir_de_DWHS2M[[#This Row],[DateNC]]</f>
        <v>41254</v>
      </c>
      <c r="B25" s="8">
        <f t="shared" si="0"/>
        <v>12</v>
      </c>
      <c r="C25" s="9">
        <f t="shared" si="1"/>
        <v>2012</v>
      </c>
      <c r="D25" s="10" t="str">
        <f>[1]!Tableau_Lancer_la_requête_à_partir_de_DWHS2M[[#This Row],[NumeroNC]]</f>
        <v>NC001157</v>
      </c>
      <c r="E25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5" s="10" t="str">
        <f>[1]!Tableau_Lancer_la_requête_à_partir_de_DWHS2M[[#This Row],[LibelleNC]]</f>
        <v>Rebut</v>
      </c>
      <c r="G25" s="11" t="str">
        <f>[1]!Tableau_Lancer_la_requête_à_partir_de_DWHS2M[[#This Row],[Lib1PosteNC]]</f>
        <v xml:space="preserve">TOUR STEMS                    </v>
      </c>
    </row>
    <row r="26" spans="1:7" s="5" customFormat="1" ht="15" customHeight="1" x14ac:dyDescent="0.25">
      <c r="A26" s="7">
        <f>[1]!Tableau_Lancer_la_requête_à_partir_de_DWHS2M[[#This Row],[DateNC]]</f>
        <v>41254</v>
      </c>
      <c r="B26" s="8">
        <f t="shared" si="0"/>
        <v>12</v>
      </c>
      <c r="C26" s="9">
        <f t="shared" si="1"/>
        <v>2012</v>
      </c>
      <c r="D26" s="10" t="str">
        <f>[1]!Tableau_Lancer_la_requête_à_partir_de_DWHS2M[[#This Row],[NumeroNC]]</f>
        <v>NC001158</v>
      </c>
      <c r="E26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6" s="10" t="str">
        <f>[1]!Tableau_Lancer_la_requête_à_partir_de_DWHS2M[[#This Row],[LibelleNC]]</f>
        <v>Demande de dérogation</v>
      </c>
      <c r="G26" s="11" t="str">
        <f>[1]!Tableau_Lancer_la_requête_à_partir_de_DWHS2M[[#This Row],[Lib1PosteNC]]</f>
        <v xml:space="preserve">CENTRE ET TOUR OP&lt; 4"         </v>
      </c>
    </row>
    <row r="27" spans="1:7" s="5" customFormat="1" ht="15" customHeight="1" x14ac:dyDescent="0.25">
      <c r="A27" s="7">
        <f>[1]!Tableau_Lancer_la_requête_à_partir_de_DWHS2M[[#This Row],[DateNC]]</f>
        <v>41254</v>
      </c>
      <c r="B27" s="8">
        <f t="shared" si="0"/>
        <v>12</v>
      </c>
      <c r="C27" s="9">
        <f t="shared" si="1"/>
        <v>2012</v>
      </c>
      <c r="D27" s="10" t="str">
        <f>[1]!Tableau_Lancer_la_requête_à_partir_de_DWHS2M[[#This Row],[NumeroNC]]</f>
        <v>NC001159</v>
      </c>
      <c r="E27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7" s="10" t="str">
        <f>[1]!Tableau_Lancer_la_requête_à_partir_de_DWHS2M[[#This Row],[LibelleNC]]</f>
        <v>Demande de dérogation</v>
      </c>
      <c r="G27" s="11" t="str">
        <f>[1]!Tableau_Lancer_la_requête_à_partir_de_DWHS2M[[#This Row],[Lib1PosteNC]]</f>
        <v xml:space="preserve">CU - OP &gt;= 4"                 </v>
      </c>
    </row>
    <row r="28" spans="1:7" s="5" customFormat="1" ht="15" customHeight="1" x14ac:dyDescent="0.25">
      <c r="A28" s="7">
        <f>[1]!Tableau_Lancer_la_requête_à_partir_de_DWHS2M[[#This Row],[DateNC]]</f>
        <v>41254</v>
      </c>
      <c r="B28" s="8">
        <f t="shared" si="0"/>
        <v>12</v>
      </c>
      <c r="C28" s="9">
        <f t="shared" si="1"/>
        <v>2012</v>
      </c>
      <c r="D28" s="10" t="str">
        <f>[1]!Tableau_Lancer_la_requête_à_partir_de_DWHS2M[[#This Row],[NumeroNC]]</f>
        <v>NC001161</v>
      </c>
      <c r="E28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Interne</v>
      </c>
      <c r="F28" s="10" t="str">
        <f>[1]!Tableau_Lancer_la_requête_à_partir_de_DWHS2M[[#This Row],[LibelleNC]]</f>
        <v>Demande de dérogation</v>
      </c>
      <c r="G28" s="11" t="str">
        <f>[1]!Tableau_Lancer_la_requête_à_partir_de_DWHS2M[[#This Row],[Lib1PosteNC]]</f>
        <v xml:space="preserve">PERCAGE STEM                  </v>
      </c>
    </row>
    <row r="29" spans="1:7" s="5" customFormat="1" ht="15" customHeight="1" x14ac:dyDescent="0.25">
      <c r="A29" s="7">
        <f>[1]!Tableau_Lancer_la_requête_à_partir_de_DWHS2M[[#This Row],[DateNC]]</f>
        <v>41281</v>
      </c>
      <c r="B29" s="8">
        <f t="shared" si="0"/>
        <v>1</v>
      </c>
      <c r="C29" s="9">
        <f t="shared" si="1"/>
        <v>2013</v>
      </c>
      <c r="D29" s="10" t="str">
        <f>[1]!Tableau_Lancer_la_requête_à_partir_de_DWHS2M[[#This Row],[NumeroNC]]</f>
        <v>NC001168</v>
      </c>
      <c r="E29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29" s="10" t="str">
        <f>[1]!Tableau_Lancer_la_requête_à_partir_de_DWHS2M[[#This Row],[LibelleNC]]</f>
        <v>Retouche</v>
      </c>
      <c r="G29" s="11" t="str">
        <f>[1]!Tableau_Lancer_la_requête_à_partir_de_DWHS2M[[#This Row],[Lib1PosteNC]]</f>
        <v xml:space="preserve">STEM 4" INCO XYLAN            </v>
      </c>
    </row>
    <row r="30" spans="1:7" s="5" customFormat="1" ht="15" customHeight="1" x14ac:dyDescent="0.25">
      <c r="A30" s="7">
        <f>[1]!Tableau_Lancer_la_requête_à_partir_de_DWHS2M[[#This Row],[DateNC]]</f>
        <v>41281</v>
      </c>
      <c r="B30" s="8">
        <f t="shared" si="0"/>
        <v>1</v>
      </c>
      <c r="C30" s="9">
        <f t="shared" si="1"/>
        <v>2013</v>
      </c>
      <c r="D30" s="10" t="str">
        <f>[1]!Tableau_Lancer_la_requête_à_partir_de_DWHS2M[[#This Row],[NumeroNC]]</f>
        <v>NC001169</v>
      </c>
      <c r="E30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30" s="10" t="str">
        <f>[1]!Tableau_Lancer_la_requête_à_partir_de_DWHS2M[[#This Row],[LibelleNC]]</f>
        <v>Retouche</v>
      </c>
      <c r="G30" s="11" t="str">
        <f>[1]!Tableau_Lancer_la_requête_à_partir_de_DWHS2M[[#This Row],[Lib1PosteNC]]</f>
        <v>STEM 2"1/16 M130 INCO718 XYLAN</v>
      </c>
    </row>
    <row r="31" spans="1:7" s="5" customFormat="1" ht="15" customHeight="1" x14ac:dyDescent="0.25">
      <c r="A31" s="7">
        <f>[1]!Tableau_Lancer_la_requête_à_partir_de_DWHS2M[[#This Row],[DateNC]]</f>
        <v>41281</v>
      </c>
      <c r="B31" s="8">
        <f t="shared" si="0"/>
        <v>1</v>
      </c>
      <c r="C31" s="9">
        <f t="shared" si="1"/>
        <v>2013</v>
      </c>
      <c r="D31" s="10" t="str">
        <f>[1]!Tableau_Lancer_la_requête_à_partir_de_DWHS2M[[#This Row],[NumeroNC]]</f>
        <v>NC001170</v>
      </c>
      <c r="E31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31" s="10" t="str">
        <f>[1]!Tableau_Lancer_la_requête_à_partir_de_DWHS2M[[#This Row],[LibelleNC]]</f>
        <v>Demande de dérogation</v>
      </c>
      <c r="G31" s="11" t="str">
        <f>[1]!Tableau_Lancer_la_requête_à_partir_de_DWHS2M[[#This Row],[Lib1PosteNC]]</f>
        <v xml:space="preserve">OP 2" 1/16 M120 RA INOX CARB  </v>
      </c>
    </row>
    <row r="32" spans="1:7" s="5" customFormat="1" ht="15" customHeight="1" x14ac:dyDescent="0.25">
      <c r="A32" s="7">
        <f>[1]!Tableau_Lancer_la_requête_à_partir_de_DWHS2M[[#This Row],[DateNC]]</f>
        <v>41281</v>
      </c>
      <c r="B32" s="8">
        <f t="shared" si="0"/>
        <v>1</v>
      </c>
      <c r="C32" s="9">
        <f t="shared" si="1"/>
        <v>2013</v>
      </c>
      <c r="D32" s="10" t="str">
        <f>[1]!Tableau_Lancer_la_requête_à_partir_de_DWHS2M[[#This Row],[NumeroNC]]</f>
        <v>NC001171</v>
      </c>
      <c r="E32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32" s="10" t="str">
        <f>[1]!Tableau_Lancer_la_requête_à_partir_de_DWHS2M[[#This Row],[LibelleNC]]</f>
        <v>Retouche</v>
      </c>
      <c r="G32" s="11" t="str">
        <f>[1]!Tableau_Lancer_la_requête_à_partir_de_DWHS2M[[#This Row],[Lib1PosteNC]]</f>
        <v xml:space="preserve">SBMS 5.75" F6NM SILVER        </v>
      </c>
    </row>
    <row r="33" spans="1:7" s="5" customFormat="1" ht="15" customHeight="1" x14ac:dyDescent="0.25">
      <c r="A33" s="7">
        <f>[1]!Tableau_Lancer_la_requête_à_partir_de_DWHS2M[[#This Row],[DateNC]]</f>
        <v>41282</v>
      </c>
      <c r="B33" s="8">
        <f t="shared" si="0"/>
        <v>1</v>
      </c>
      <c r="C33" s="9">
        <f t="shared" si="1"/>
        <v>2013</v>
      </c>
      <c r="D33" s="10" t="str">
        <f>[1]!Tableau_Lancer_la_requête_à_partir_de_DWHS2M[[#This Row],[NumeroNC]]</f>
        <v>NC001172</v>
      </c>
      <c r="E33" s="10" t="str">
        <f>IF([1]!Tableau_Lancer_la_requête_à_partir_de_DWHS2M[[#This Row],[ProvenanceNC]]="P", "Interne",IF([1]!Tableau_Lancer_la_requête_à_partir_de_DWHS2M[[#This Row],[ProvenanceNC]]="C", "Client",IF([1]!Tableau_Lancer_la_requête_à_partir_de_DWHS2M[[#This Row],[ProvenanceNC]]="F", "Fournisseur","")))</f>
        <v>Client</v>
      </c>
      <c r="F33" s="10" t="str">
        <f>[1]!Tableau_Lancer_la_requête_à_partir_de_DWHS2M[[#This Row],[LibelleNC]]</f>
        <v>Retouche</v>
      </c>
      <c r="G33" s="11" t="str">
        <f>[1]!Tableau_Lancer_la_requête_à_partir_de_DWHS2M[[#This Row],[Lib1PosteNC]]</f>
        <v xml:space="preserve">P1000100208/B                 </v>
      </c>
    </row>
  </sheetData>
  <autoFilter ref="A1:G3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workbookViewId="0">
      <selection activeCell="J28" sqref="J28"/>
    </sheetView>
  </sheetViews>
  <sheetFormatPr baseColWidth="10" defaultRowHeight="15" x14ac:dyDescent="0.25"/>
  <sheetData>
    <row r="1" spans="1:40" s="5" customFormat="1" ht="26.25" customHeight="1" x14ac:dyDescent="0.25">
      <c r="A1" s="13"/>
      <c r="C1" s="14"/>
      <c r="D1" s="15"/>
      <c r="E1" s="14"/>
      <c r="F1" s="14"/>
      <c r="G1" s="15"/>
      <c r="H1" s="14"/>
      <c r="I1" s="15"/>
      <c r="J1" s="15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14"/>
      <c r="Z1" s="14"/>
      <c r="AJ1" s="6" t="s">
        <v>11</v>
      </c>
      <c r="AK1" s="6" t="s">
        <v>7</v>
      </c>
      <c r="AL1" s="6" t="s">
        <v>12</v>
      </c>
      <c r="AM1" s="6" t="s">
        <v>9</v>
      </c>
      <c r="AN1" s="6" t="s">
        <v>10</v>
      </c>
    </row>
    <row r="2" spans="1:40" ht="15.75" thickBot="1" x14ac:dyDescent="0.3">
      <c r="B2" s="2" t="s">
        <v>1</v>
      </c>
    </row>
    <row r="3" spans="1:40" ht="15.75" thickTop="1" x14ac:dyDescent="0.25"/>
    <row r="4" spans="1:40" ht="15.75" thickBot="1" x14ac:dyDescent="0.3">
      <c r="B4" s="3" t="s">
        <v>2</v>
      </c>
    </row>
    <row r="5" spans="1:40" ht="15.75" thickTop="1" x14ac:dyDescent="0.25"/>
    <row r="6" spans="1:40" ht="15.75" thickBot="1" x14ac:dyDescent="0.3">
      <c r="B6" s="4" t="s">
        <v>5</v>
      </c>
    </row>
    <row r="7" spans="1:40" ht="15.75" thickTop="1" x14ac:dyDescent="0.25">
      <c r="A7" s="12"/>
    </row>
    <row r="8" spans="1:40" ht="15.75" thickBot="1" x14ac:dyDescent="0.3">
      <c r="B8" s="4" t="s">
        <v>6</v>
      </c>
    </row>
    <row r="9" spans="1:40" ht="15.75" thickTop="1" x14ac:dyDescent="0.25"/>
    <row r="10" spans="1:40" ht="30.75" thickBot="1" x14ac:dyDescent="0.3">
      <c r="B10" s="4" t="s">
        <v>8</v>
      </c>
    </row>
    <row r="11" spans="1:40" ht="15.75" thickTop="1" x14ac:dyDescent="0.25"/>
    <row r="17" spans="2:2" ht="15.75" thickBot="1" x14ac:dyDescent="0.3">
      <c r="B17" s="4" t="s">
        <v>4</v>
      </c>
    </row>
    <row r="18" spans="2:2" ht="15.75" thickTop="1" x14ac:dyDescent="0.25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mseif</dc:creator>
  <cp:lastModifiedBy>mseif</cp:lastModifiedBy>
  <dcterms:created xsi:type="dcterms:W3CDTF">2016-05-11T08:15:54Z</dcterms:created>
  <dcterms:modified xsi:type="dcterms:W3CDTF">2016-05-11T08:37:45Z</dcterms:modified>
</cp:coreProperties>
</file>