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2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3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8800" windowHeight="16340" activeTab="3"/>
  </bookViews>
  <sheets>
    <sheet name="Hoja1" sheetId="1" r:id="rId1"/>
    <sheet name="BASE " sheetId="2" r:id="rId2"/>
    <sheet name="NOUVELLES CAT" sheetId="3" r:id="rId3"/>
    <sheet name="FINAL" sheetId="4" r:id="rId4"/>
    <sheet name="GRAF" sheetId="5" r:id="rId5"/>
    <sheet name="VERANO" sheetId="6" r:id="rId6"/>
    <sheet name="Invierno" sheetId="7" r:id="rId7"/>
    <sheet name="Feuil2" sheetId="9" r:id="rId8"/>
    <sheet name="LISTA PRODUCTOS" sheetId="10" r:id="rId9"/>
  </sheets>
  <definedNames>
    <definedName name="ABRI15_1" localSheetId="7">Feuil2!$A$1:$I$67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2" i="9" l="1"/>
  <c r="R10" i="4"/>
  <c r="R11" i="4"/>
  <c r="R12" i="4"/>
  <c r="R13" i="4"/>
  <c r="R14" i="4"/>
  <c r="R15" i="4"/>
  <c r="R16" i="4"/>
  <c r="C17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C86" i="4"/>
  <c r="D86" i="4"/>
  <c r="E86" i="4"/>
  <c r="F86" i="4"/>
  <c r="G86" i="4"/>
  <c r="H86" i="4"/>
  <c r="I86" i="4"/>
  <c r="J86" i="4"/>
  <c r="K86" i="4"/>
  <c r="L86" i="4"/>
  <c r="M86" i="4"/>
  <c r="N86" i="4"/>
  <c r="R86" i="4"/>
  <c r="R4" i="4"/>
  <c r="R5" i="4"/>
  <c r="R6" i="4"/>
  <c r="R7" i="4"/>
  <c r="R8" i="4"/>
  <c r="R9" i="4"/>
  <c r="R3" i="4"/>
  <c r="R2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3" i="4"/>
  <c r="Q2" i="4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B86" i="4"/>
  <c r="S2" i="4"/>
  <c r="J11" i="9"/>
  <c r="C2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B133" i="3"/>
  <c r="AA50" i="1"/>
  <c r="AA108" i="1"/>
  <c r="AA135" i="1"/>
  <c r="Z50" i="1"/>
  <c r="Z108" i="1"/>
  <c r="Z135" i="1"/>
  <c r="Y50" i="1"/>
  <c r="Y108" i="1"/>
  <c r="Y135" i="1"/>
  <c r="X50" i="1"/>
  <c r="X108" i="1"/>
  <c r="X135" i="1"/>
  <c r="W50" i="1"/>
  <c r="W108" i="1"/>
  <c r="W135" i="1"/>
  <c r="V50" i="1"/>
  <c r="V108" i="1"/>
  <c r="V135" i="1"/>
  <c r="U50" i="1"/>
  <c r="U108" i="1"/>
  <c r="U135" i="1"/>
  <c r="T50" i="1"/>
  <c r="T108" i="1"/>
  <c r="T135" i="1"/>
  <c r="S50" i="1"/>
  <c r="S108" i="1"/>
  <c r="S135" i="1"/>
  <c r="R50" i="1"/>
  <c r="R135" i="1"/>
  <c r="Q135" i="1"/>
  <c r="P135" i="1"/>
  <c r="O5" i="1"/>
  <c r="O6" i="1"/>
  <c r="O7" i="1"/>
  <c r="O135" i="1"/>
</calcChain>
</file>

<file path=xl/connections.xml><?xml version="1.0" encoding="utf-8"?>
<connections xmlns="http://schemas.openxmlformats.org/spreadsheetml/2006/main">
  <connection id="1" name="ABRI15.txt" type="6" refreshedVersion="0" background="1" saveData="1">
    <textPr fileType="mac" sourceFile="NO NAME:THIKA THANI:PIERRE:ABRI15.txt" delimited="0" decimal="," thousands=".">
      <textFields count="9">
        <textField/>
        <textField position="23"/>
        <textField position="33"/>
        <textField position="44"/>
        <textField position="58"/>
        <textField position="69"/>
        <textField position="79"/>
        <textField position="91"/>
        <textField position="100"/>
      </textFields>
    </textPr>
  </connection>
  <connection id="2" name="ABRI15.txt1" type="6" refreshedVersion="0" background="1" saveData="1">
    <textPr fileType="mac" sourceFile="NO NAME:THIKA THANI:PIERRE:ABRI15.txt" delimited="0" decimal="," thousands=".">
      <textFields count="9">
        <textField/>
        <textField position="25"/>
        <textField position="34"/>
        <textField position="45"/>
        <textField position="58"/>
        <textField position="69"/>
        <textField position="79"/>
        <textField position="91"/>
        <textField position="100"/>
      </textFields>
    </textPr>
  </connection>
  <connection id="3" name="ABRI15.txt2" type="6" refreshedVersion="0" background="1" saveData="1">
    <textPr fileType="mac" sourceFile="NO NAME:THIKA THANI:PIERRE:ABRI15.txt" delimited="0" decimal=",">
      <textFields count="9">
        <textField/>
        <textField position="23"/>
        <textField position="33"/>
        <textField position="44"/>
        <textField position="58"/>
        <textField position="69"/>
        <textField position="79"/>
        <textField position="91"/>
        <textField position="100"/>
      </textFields>
    </textPr>
  </connection>
</connections>
</file>

<file path=xl/sharedStrings.xml><?xml version="1.0" encoding="utf-8"?>
<sst xmlns="http://schemas.openxmlformats.org/spreadsheetml/2006/main" count="9387" uniqueCount="4907">
  <si>
    <t>Descripcio</t>
  </si>
  <si>
    <t>Marca</t>
  </si>
  <si>
    <t>Barras</t>
  </si>
  <si>
    <t>Und</t>
  </si>
  <si>
    <t>Factor</t>
  </si>
  <si>
    <t>cantidad</t>
  </si>
  <si>
    <t>Total</t>
  </si>
  <si>
    <t>Costo</t>
  </si>
  <si>
    <t>Ganancia</t>
  </si>
  <si>
    <t>M</t>
  </si>
  <si>
    <t>A Oliv</t>
  </si>
  <si>
    <t>ACEITUNA NEGRA ENTERA BOLSA 1KG IMPRESO OLIVALLE</t>
  </si>
  <si>
    <t>UND</t>
  </si>
  <si>
    <t>S</t>
  </si>
  <si>
    <t>ACEITE DE OLIVA VIRGEN OLIVALLE PET REDONDO CRISTAL 500ML</t>
  </si>
  <si>
    <t>ACEITE DE OLIVA EXTRA VIRGEN OLIVALLE PET REDONDO VERDE 2</t>
  </si>
  <si>
    <t>ACEITE DE OLIVA EXTRA VIRGEN OLIVALLE PET REDONDO VERDE BOTE</t>
  </si>
  <si>
    <t>Aceite</t>
  </si>
  <si>
    <t>ACEITE DE COCO ORGANICO 140ML</t>
  </si>
  <si>
    <t>CANDEL</t>
  </si>
  <si>
    <t>FRA</t>
  </si>
  <si>
    <t>ACEITE PURO DE OLIVA BOTELLA VIDRIO 500ML</t>
  </si>
  <si>
    <t>OLIVOS</t>
  </si>
  <si>
    <t>ACEITE IDEAL DE GIRASOL 1L</t>
  </si>
  <si>
    <t>Aceite de Oliva Extra Virgen Premium 250ml</t>
  </si>
  <si>
    <t>Aceite de Coco Organico 450ml</t>
  </si>
  <si>
    <t>Aceite Primor botella de plastico 1L</t>
  </si>
  <si>
    <t>BOTELLA DE ACEITE DE SACHA INCHI EXTRA VIRGEN PREMIUM BOTELL</t>
  </si>
  <si>
    <t>ACEITE DE OLIVA VIRGEN BOTELLA VIDRIO 200ML</t>
  </si>
  <si>
    <t>Aceite de oliva extra virgen botella vidrio 200ml</t>
  </si>
  <si>
    <t>Aceite de Sacha Inchi Extra Virgen botella vidrio 250ml</t>
  </si>
  <si>
    <t>Aceite de oliva clasico botella plastico  450ml</t>
  </si>
  <si>
    <t>ACEITE DE OLIVA CLASICO 200ML</t>
  </si>
  <si>
    <t>ACEITE OLIVA KIDS EXTRA VIRGEN 250ML</t>
  </si>
  <si>
    <t>ACEITE DE OLIVA VIRGEN BOTELLA VIDRIO 125ML</t>
  </si>
  <si>
    <t>ACEITE DE AJONJOLI 125ML</t>
  </si>
  <si>
    <t>ACEITE DE OLIVA EXTRA VIRGEN BOTELLA VIDRIO 125ML</t>
  </si>
  <si>
    <t>Aceite puro de oliva botella vidrio 125ml</t>
  </si>
  <si>
    <t>ACEITE PRIMOR PREMIUN 1L</t>
  </si>
  <si>
    <t>Aceitu</t>
  </si>
  <si>
    <t>ACEITUNA NEGRA ENTERA DOY PACK 180G IMPRESO OLIVALLE</t>
  </si>
  <si>
    <t>Aceituna Verde Rellena con Rocoto Doy Pack 100g</t>
  </si>
  <si>
    <t>ACEITUNA VERDE DESHUESADA DOY PACK 80G IMPRESO OLIVALLE</t>
  </si>
  <si>
    <t>Aceituna Verde Rellena con Pimiento Doy Pack 100g</t>
  </si>
  <si>
    <t>ACEITUNA NEGRA BOTIJA EXTRA F364 TN CALE</t>
  </si>
  <si>
    <t>Agua</t>
  </si>
  <si>
    <t>8</t>
  </si>
  <si>
    <t>AGUA SAN MATEO SIN GAS 600ML</t>
  </si>
  <si>
    <t>864</t>
  </si>
  <si>
    <t>AGUA SAN LUIS SIN GAS 625 ML</t>
  </si>
  <si>
    <t>9</t>
  </si>
  <si>
    <t>AGUA SAN MATEO CON GAS 600ML</t>
  </si>
  <si>
    <t>964</t>
  </si>
  <si>
    <t>AGUA SOCOSNI C/GAS620 ML</t>
  </si>
  <si>
    <t>166</t>
  </si>
  <si>
    <t>AGUA CIELO SIN GAS 625ML</t>
  </si>
  <si>
    <t>167</t>
  </si>
  <si>
    <t>Agua Cielo Sin Gas 2.5L</t>
  </si>
  <si>
    <t>1107</t>
  </si>
  <si>
    <t>AGUA CIELO  1 L</t>
  </si>
  <si>
    <t>168</t>
  </si>
  <si>
    <t>AGUA CIELO CON GAS 625ML</t>
  </si>
  <si>
    <t>863</t>
  </si>
  <si>
    <t>AGUA SAN LUIS SIN GAS 2.5 L</t>
  </si>
  <si>
    <t>871</t>
  </si>
  <si>
    <t>SAN MATEO 2.50L</t>
  </si>
  <si>
    <t>1145</t>
  </si>
  <si>
    <t>SOCOSANI S/GAS 2 L</t>
  </si>
  <si>
    <t>1146</t>
  </si>
  <si>
    <t>SOCOSANI C/GAS 2 L</t>
  </si>
  <si>
    <t>Algarr</t>
  </si>
  <si>
    <t>322</t>
  </si>
  <si>
    <t>ALGARROBINA CRICKETS 500G</t>
  </si>
  <si>
    <t>CRICKE</t>
  </si>
  <si>
    <t>153</t>
  </si>
  <si>
    <t>ALGARROBINA BOTELLA DE PLASTICO 500G</t>
  </si>
  <si>
    <t>323</t>
  </si>
  <si>
    <t>ALGARROBINA CRICKETS 300G</t>
  </si>
  <si>
    <t>Arroz</t>
  </si>
  <si>
    <t>415</t>
  </si>
  <si>
    <t>ARROZ EXTRA COSTEÑO 750G</t>
  </si>
  <si>
    <t>46</t>
  </si>
  <si>
    <t>ARROZ EXTRA MEJORADO VALLE DEL NORTE PAQUETE 750 GR</t>
  </si>
  <si>
    <t>416</t>
  </si>
  <si>
    <t>ARROZ SUPERIOR COSTEÑO 750G</t>
  </si>
  <si>
    <t>413</t>
  </si>
  <si>
    <t>ARROZ EXTRA HOJA REDONDA PAQUETE 750 GR</t>
  </si>
  <si>
    <t>383</t>
  </si>
  <si>
    <t>ARROZ SUPER EXTRA PAQUETE 750 GR</t>
  </si>
  <si>
    <t>Artesa</t>
  </si>
  <si>
    <t>967</t>
  </si>
  <si>
    <t>ARTESANIA CON MENSAJE</t>
  </si>
  <si>
    <t>982</t>
  </si>
  <si>
    <t>PULSERA</t>
  </si>
  <si>
    <t>PULSERAS</t>
  </si>
  <si>
    <t>983</t>
  </si>
  <si>
    <t>PULSERA BOLITA MANTA</t>
  </si>
  <si>
    <t>1034</t>
  </si>
  <si>
    <t>PULSERA CUZQUEÑA</t>
  </si>
  <si>
    <t>1037</t>
  </si>
  <si>
    <t>ARETE ALA DE MARIPOSA</t>
  </si>
  <si>
    <t>776</t>
  </si>
  <si>
    <t>TORO PUCARA GRANDE</t>
  </si>
  <si>
    <t>777</t>
  </si>
  <si>
    <t>JUEGO DE JARRON</t>
  </si>
  <si>
    <t>793</t>
  </si>
  <si>
    <t>BILLETERA CABALLERO</t>
  </si>
  <si>
    <t>796</t>
  </si>
  <si>
    <t>llavero de cuero</t>
  </si>
  <si>
    <t>753</t>
  </si>
  <si>
    <t>Cartera junco mediana</t>
  </si>
  <si>
    <t>755</t>
  </si>
  <si>
    <t>BILLETERA JUNCO COLORES</t>
  </si>
  <si>
    <t>764</t>
  </si>
  <si>
    <t>CARTUCHERA</t>
  </si>
  <si>
    <t>775</t>
  </si>
  <si>
    <t>TORO PUCARA CHICO</t>
  </si>
  <si>
    <t>1041</t>
  </si>
  <si>
    <t>BANDEJA</t>
  </si>
  <si>
    <t>1035</t>
  </si>
  <si>
    <t>PULSERA BAMBU</t>
  </si>
  <si>
    <t>1036</t>
  </si>
  <si>
    <t>ARETE MANTO</t>
  </si>
  <si>
    <t>1231</t>
  </si>
  <si>
    <t>LAPICERO CHOLITO</t>
  </si>
  <si>
    <t>1263</t>
  </si>
  <si>
    <t>CANASTA</t>
  </si>
  <si>
    <t>1267</t>
  </si>
  <si>
    <t>CANASTA S/TAPA PEQUEÑA</t>
  </si>
  <si>
    <t>751</t>
  </si>
  <si>
    <t>Cartera</t>
  </si>
  <si>
    <t>984</t>
  </si>
  <si>
    <t>PULSERAS DE CUERO</t>
  </si>
  <si>
    <t>978</t>
  </si>
  <si>
    <t>CUADRO MEDIANO PICAFLOR</t>
  </si>
  <si>
    <t>843</t>
  </si>
  <si>
    <t>AMOROSOS PEQUEÑO</t>
  </si>
  <si>
    <t>798</t>
  </si>
  <si>
    <t>Cartera mujer</t>
  </si>
  <si>
    <t>803</t>
  </si>
  <si>
    <t>CUADRO CON ALA DE MARIPOSA MEDIANO</t>
  </si>
  <si>
    <t>804</t>
  </si>
  <si>
    <t>CUADRO CON ALA DE MARIPOSA PEQUEÑO</t>
  </si>
  <si>
    <t>837</t>
  </si>
  <si>
    <t>ARDILLA</t>
  </si>
  <si>
    <t>Atun</t>
  </si>
  <si>
    <t>210</t>
  </si>
  <si>
    <t>Lomito Atun Florida ACV 170g</t>
  </si>
  <si>
    <t>209</t>
  </si>
  <si>
    <t>Lomi</t>
  </si>
  <si>
    <t>158</t>
  </si>
  <si>
    <t>Trozos Atun Campomar 170g</t>
  </si>
  <si>
    <t>1104</t>
  </si>
  <si>
    <t>TROZOS DE CABALLA 170GR</t>
  </si>
  <si>
    <t>157</t>
  </si>
  <si>
    <t>Lomo Atun Campomar AC. VG. 170g</t>
  </si>
  <si>
    <t>1103</t>
  </si>
  <si>
    <t>FILETE DE CABALLA 960GR</t>
  </si>
  <si>
    <t>AZUCAR</t>
  </si>
  <si>
    <t>1133</t>
  </si>
  <si>
    <t>AZUCAR POMALCA 1 KG</t>
  </si>
  <si>
    <t>Azúcar</t>
  </si>
  <si>
    <t>278</t>
  </si>
  <si>
    <t>PANELA GRANULADA O AZUCAR ECOLOGICA 50 KG</t>
  </si>
  <si>
    <t>575</t>
  </si>
  <si>
    <t>PANELA 1KG</t>
  </si>
  <si>
    <t>NUTRIM</t>
  </si>
  <si>
    <t>Beb Na</t>
  </si>
  <si>
    <t>1022</t>
  </si>
  <si>
    <t>NECTAR DE GUANABANA Y MARACUYA</t>
  </si>
  <si>
    <t>471</t>
  </si>
  <si>
    <t>D'CHIA DRINK GUANABANA</t>
  </si>
  <si>
    <t>BOT</t>
  </si>
  <si>
    <t>1023</t>
  </si>
  <si>
    <t>AGUAYMANTO Y PIÑA</t>
  </si>
  <si>
    <t>470</t>
  </si>
  <si>
    <t>D'CHIA DRINK CAMU CAMU</t>
  </si>
  <si>
    <t>400</t>
  </si>
  <si>
    <t>NECTAR DE COCONA 30CL</t>
  </si>
  <si>
    <t>HIGHLA</t>
  </si>
  <si>
    <t>303</t>
  </si>
  <si>
    <t>JUGOS KERO CAMU CAMU 475ML</t>
  </si>
  <si>
    <t>1024</t>
  </si>
  <si>
    <t>PAPAYA PIÑA Y MARACUYA</t>
  </si>
  <si>
    <t>7</t>
  </si>
  <si>
    <t>NECTAR DE MANGO BOLTELLA VIDRIO 250 ML</t>
  </si>
  <si>
    <t>305</t>
  </si>
  <si>
    <t>JUGOS KERO PIÑA, FRESA 475ML</t>
  </si>
  <si>
    <t>163</t>
  </si>
  <si>
    <t>NECTAR DE MANGO BOLTELLA VIDRIO 1L</t>
  </si>
  <si>
    <t>461</t>
  </si>
  <si>
    <t>FOUR AND NAT CON BLUEBERRY &amp; GRAPE</t>
  </si>
  <si>
    <t>445</t>
  </si>
  <si>
    <t>EMOLIENTE BOTELLA VIDRIO  473 ML</t>
  </si>
  <si>
    <t>ORIUND</t>
  </si>
  <si>
    <t>463</t>
  </si>
  <si>
    <t>FOUR AND NAT CHIA CON FRESA</t>
  </si>
  <si>
    <t>458</t>
  </si>
  <si>
    <t>FOUR AND NAT ALOE VERA</t>
  </si>
  <si>
    <t>302</t>
  </si>
  <si>
    <t>JUGOS KERO CAMU CAMU, MARACUYA, MANGO 475ML</t>
  </si>
  <si>
    <t>393</t>
  </si>
  <si>
    <t>NECTAR DE PAPAYA CON MARACUYA 30CL</t>
  </si>
  <si>
    <t>304</t>
  </si>
  <si>
    <t>JUGOS KERO NARANJA, COCONA, GRANADILLA  475ML</t>
  </si>
  <si>
    <t>459</t>
  </si>
  <si>
    <t>FOUR AND NAT ALOE VERA CON MANGO</t>
  </si>
  <si>
    <t>1025</t>
  </si>
  <si>
    <t>COCONA Y PIÑA</t>
  </si>
  <si>
    <t>472</t>
  </si>
  <si>
    <t>D'CHIA DRINK MANGO</t>
  </si>
  <si>
    <t>1157</t>
  </si>
  <si>
    <t>CHIA CAMU CAMU 300 ML</t>
  </si>
  <si>
    <t>460</t>
  </si>
  <si>
    <t>FOUR AND NAT MANZANA CON LINAZA</t>
  </si>
  <si>
    <t>433</t>
  </si>
  <si>
    <t>NECTAR DE TAMARINDO  485 ML</t>
  </si>
  <si>
    <t>300</t>
  </si>
  <si>
    <t>JUGOS KERO CAMU CAMU, NARANJA, PIÑA 475ML</t>
  </si>
  <si>
    <t>307</t>
  </si>
  <si>
    <t>SMOTHIE KERO MANGO 300ML</t>
  </si>
  <si>
    <t>389</t>
  </si>
  <si>
    <t>Jugo de piña 30cl</t>
  </si>
  <si>
    <t>431</t>
  </si>
  <si>
    <t>NECTAR DE COCONA 485 ML</t>
  </si>
  <si>
    <t>404</t>
  </si>
  <si>
    <t>NECTAR MANGO BOTELLA VIDRIO 1L</t>
  </si>
  <si>
    <t>301</t>
  </si>
  <si>
    <t>JUGOS KERO CAMU CAMU, MANZANA, CANELA 475ML</t>
  </si>
  <si>
    <t>162</t>
  </si>
  <si>
    <t>Nectar de durazno boltella vidrio 1L</t>
  </si>
  <si>
    <t>876</t>
  </si>
  <si>
    <t>JUGO DE PAPAYA CON MARACUYA 1L</t>
  </si>
  <si>
    <t>1159</t>
  </si>
  <si>
    <t>CHIA GUANABANA 300 ML</t>
  </si>
  <si>
    <t>1071</t>
  </si>
  <si>
    <t>COCONA 296ML</t>
  </si>
  <si>
    <t>392</t>
  </si>
  <si>
    <t>JUGO NARANJA CON PIÑA 1L</t>
  </si>
  <si>
    <t>391</t>
  </si>
  <si>
    <t>Jugo de naranja 30cl</t>
  </si>
  <si>
    <t>462</t>
  </si>
  <si>
    <t>FOUR AND NAT CHIA CON MARACUYA</t>
  </si>
  <si>
    <t>441</t>
  </si>
  <si>
    <t>CHINCHA BOTELLA VIDRIO 473  ML</t>
  </si>
  <si>
    <t>306</t>
  </si>
  <si>
    <t>SMOTHIE KERO MANZANA CANELA 300ML</t>
  </si>
  <si>
    <t>1158</t>
  </si>
  <si>
    <t>CHIA MANGO 300 ML</t>
  </si>
  <si>
    <t>1175</t>
  </si>
  <si>
    <t>D VINE 750 ML</t>
  </si>
  <si>
    <t>388</t>
  </si>
  <si>
    <t>JUGO DE PIÑA BOTELLA VIDRIO 1L</t>
  </si>
  <si>
    <t>446</t>
  </si>
  <si>
    <t>JUGO DE PIÑA BOTELLA VIDRIO 473 ML</t>
  </si>
  <si>
    <t>1070</t>
  </si>
  <si>
    <t>CHICA MORADA 296ML</t>
  </si>
  <si>
    <t>1072</t>
  </si>
  <si>
    <t>NECTAR NISPERO 296ML</t>
  </si>
  <si>
    <t>Bebida</t>
  </si>
  <si>
    <t>13</t>
  </si>
  <si>
    <t>Bebida Maltin Power 200ml</t>
  </si>
  <si>
    <t>16</t>
  </si>
  <si>
    <t>B.Esp Maltin Power 269ml</t>
  </si>
  <si>
    <t>1142</t>
  </si>
  <si>
    <t>MALTIN POWER 330ML</t>
  </si>
  <si>
    <t>1021</t>
  </si>
  <si>
    <t>BIO BIO</t>
  </si>
  <si>
    <t>Café D</t>
  </si>
  <si>
    <t>562</t>
  </si>
  <si>
    <t>CAFÉ ALGARROBO 200G</t>
  </si>
  <si>
    <t>563</t>
  </si>
  <si>
    <t>CAFÉ CEBADA 200G</t>
  </si>
  <si>
    <t>570</t>
  </si>
  <si>
    <t>MULTICAFE 250G</t>
  </si>
  <si>
    <t>Café o</t>
  </si>
  <si>
    <t>1089</t>
  </si>
  <si>
    <t>CAFE EXPRESO GOURMET 250 GR</t>
  </si>
  <si>
    <t>TAITA</t>
  </si>
  <si>
    <t>1090</t>
  </si>
  <si>
    <t>CAFE TRADICIONAL 250 GR</t>
  </si>
  <si>
    <t>Cafe R</t>
  </si>
  <si>
    <t>659</t>
  </si>
  <si>
    <t>CAFE MOLIDO TRADICIONAL EMPAQUE 250 GR</t>
  </si>
  <si>
    <t>723</t>
  </si>
  <si>
    <t>PAQUETE DE CAFÉ COLOR NEGRO 325 GR</t>
  </si>
  <si>
    <t>Carne</t>
  </si>
  <si>
    <t>936</t>
  </si>
  <si>
    <t>CADERA KG</t>
  </si>
  <si>
    <t>928</t>
  </si>
  <si>
    <t>CARNE OSOBUCO KG</t>
  </si>
  <si>
    <t>933</t>
  </si>
  <si>
    <t>PICAÑA KG</t>
  </si>
  <si>
    <t>KG</t>
  </si>
  <si>
    <t>932</t>
  </si>
  <si>
    <t>COLITA DE CUADRIL KG</t>
  </si>
  <si>
    <t>938</t>
  </si>
  <si>
    <t>ASADO DE PEJERREY KG</t>
  </si>
  <si>
    <t>970</t>
  </si>
  <si>
    <t>AZADO CUADRADO KG</t>
  </si>
  <si>
    <t>930</t>
  </si>
  <si>
    <t>ASADO DE TIRA KG</t>
  </si>
  <si>
    <t>969</t>
  </si>
  <si>
    <t>ENTRAÑA KG</t>
  </si>
  <si>
    <t>935</t>
  </si>
  <si>
    <t>TAPA KG</t>
  </si>
  <si>
    <t>929</t>
  </si>
  <si>
    <t>CARNE PECHO KG</t>
  </si>
  <si>
    <t>941</t>
  </si>
  <si>
    <t>BIFE ANCHO KG</t>
  </si>
  <si>
    <t>939</t>
  </si>
  <si>
    <t>MALAYA KG</t>
  </si>
  <si>
    <t>940</t>
  </si>
  <si>
    <t>BIFE ANGOSTO KG</t>
  </si>
  <si>
    <t>Cereal</t>
  </si>
  <si>
    <t>205</t>
  </si>
  <si>
    <t>Cereal pop Quinua Confitada 100g</t>
  </si>
  <si>
    <t>INCASU</t>
  </si>
  <si>
    <t>BOLSA</t>
  </si>
  <si>
    <t>379</t>
  </si>
  <si>
    <t>SALVADO DE TRIGO ENTERO 250G</t>
  </si>
  <si>
    <t>198</t>
  </si>
  <si>
    <t>Hoj. Inst. Quinua Incasur 3 sab 250g</t>
  </si>
  <si>
    <t>CAJA</t>
  </si>
  <si>
    <t>204</t>
  </si>
  <si>
    <t>Cereal pop Kiwicha Confitada 150g</t>
  </si>
  <si>
    <t>195</t>
  </si>
  <si>
    <t>Granola Incasur Natural 250g</t>
  </si>
  <si>
    <t>26</t>
  </si>
  <si>
    <t>KIWICHA GRANOLA 300 G</t>
  </si>
  <si>
    <t>CUSCO</t>
  </si>
  <si>
    <t>424</t>
  </si>
  <si>
    <t>SALVADO DE TRIGO FINO 250G</t>
  </si>
  <si>
    <t>538</t>
  </si>
  <si>
    <t>KIWICHA CONFITE 100 G</t>
  </si>
  <si>
    <t>199</t>
  </si>
  <si>
    <t>Hoj. Inst. Quinua Incasur Natural 150g</t>
  </si>
  <si>
    <t>Cerv a</t>
  </si>
  <si>
    <t>590</t>
  </si>
  <si>
    <t>CERVEZA PRUSIA TIPO MIEL DE ABEJA 330ML</t>
  </si>
  <si>
    <t>453</t>
  </si>
  <si>
    <t>CERVEZA CUMBRES MARACUMANTO 330ML</t>
  </si>
  <si>
    <t>452</t>
  </si>
  <si>
    <t>CERVEZA CUMBRES QUINUA 330ML</t>
  </si>
  <si>
    <t>589</t>
  </si>
  <si>
    <t>Cerveza Prusia Tipo Pale Ale 330ml</t>
  </si>
  <si>
    <t>447</t>
  </si>
  <si>
    <t>BARBARIAN RED ALE 330ML</t>
  </si>
  <si>
    <t>BARBAR</t>
  </si>
  <si>
    <t>449</t>
  </si>
  <si>
    <t>174 IPA 330ML</t>
  </si>
  <si>
    <t>428</t>
  </si>
  <si>
    <t>SAN JUAN PORTER</t>
  </si>
  <si>
    <t>430</t>
  </si>
  <si>
    <t>SHAMAN IPA</t>
  </si>
  <si>
    <t>448</t>
  </si>
  <si>
    <t>CHASKI PORTER 330ML</t>
  </si>
  <si>
    <t>451</t>
  </si>
  <si>
    <t>LA NENA HOPPY WHEAT 330ML</t>
  </si>
  <si>
    <t>1212</t>
  </si>
  <si>
    <t>CERVEZA MAIZ MORADO 330ML</t>
  </si>
  <si>
    <t>426</t>
  </si>
  <si>
    <t>HUARACINA PALE ALE</t>
  </si>
  <si>
    <t>427</t>
  </si>
  <si>
    <t>Intigolden Ale</t>
  </si>
  <si>
    <t>450</t>
  </si>
  <si>
    <t>LIMA PALE ALE 330ML</t>
  </si>
  <si>
    <t>429</t>
  </si>
  <si>
    <t>PACHACUTEC IMPERIAL ALE</t>
  </si>
  <si>
    <t>Cerv r</t>
  </si>
  <si>
    <t>377</t>
  </si>
  <si>
    <t>Six Pack Cerveza San Juan 6und</t>
  </si>
  <si>
    <t>PACK</t>
  </si>
  <si>
    <t>17</t>
  </si>
  <si>
    <t>CERVEZA SAN JUAN</t>
  </si>
  <si>
    <t>15</t>
  </si>
  <si>
    <t>CERVEZA PILSEN TRUJILLO X6</t>
  </si>
  <si>
    <t>6</t>
  </si>
  <si>
    <t>Cerveza Cusqueña Alu 355ml</t>
  </si>
  <si>
    <t>376</t>
  </si>
  <si>
    <t>CERVEZA CUSQUEÑA ALU X6X355ML</t>
  </si>
  <si>
    <t>375</t>
  </si>
  <si>
    <t>Cerveza Pilsen x6x310ml</t>
  </si>
  <si>
    <t>370</t>
  </si>
  <si>
    <t>Cerveza Cusqueña x6x330ml</t>
  </si>
  <si>
    <t>372</t>
  </si>
  <si>
    <t>Cerveza Cusqueña Trigo 6x330ml</t>
  </si>
  <si>
    <t>373</t>
  </si>
  <si>
    <t>Cerveza cusqueña Red Lager 6x330ml</t>
  </si>
  <si>
    <t>11</t>
  </si>
  <si>
    <t>Cerveza Cusqueña Trigo 330ml</t>
  </si>
  <si>
    <t>14</t>
  </si>
  <si>
    <t>Cerveza Pilsen Trujillo</t>
  </si>
  <si>
    <t>Chanca</t>
  </si>
  <si>
    <t>277</t>
  </si>
  <si>
    <t>PANELA DE CHANCACA EN BARRA  500 GR</t>
  </si>
  <si>
    <t>Chia</t>
  </si>
  <si>
    <t>715</t>
  </si>
  <si>
    <t>CHIA 500 GR</t>
  </si>
  <si>
    <t>Choco</t>
  </si>
  <si>
    <t>84</t>
  </si>
  <si>
    <t>Barra Milky la Iberica 50g</t>
  </si>
  <si>
    <t>IBERIC</t>
  </si>
  <si>
    <t>621</t>
  </si>
  <si>
    <t>Tableta Chocolate con leche y trocitos de aguaje</t>
  </si>
  <si>
    <t>357</t>
  </si>
  <si>
    <t>Orquidea Chocolate Organic Dark 90g</t>
  </si>
  <si>
    <t>ORQUID</t>
  </si>
  <si>
    <t>59</t>
  </si>
  <si>
    <t>Turron la Iberica 30g</t>
  </si>
  <si>
    <t>610</t>
  </si>
  <si>
    <t>TABLETA CAFE</t>
  </si>
  <si>
    <t>1028</t>
  </si>
  <si>
    <t>KALLPAINKA 15 GR</t>
  </si>
  <si>
    <t>616</t>
  </si>
  <si>
    <t>Tableta Chocolate bitter</t>
  </si>
  <si>
    <t>620</t>
  </si>
  <si>
    <t>TABLETA TAPERIBA</t>
  </si>
  <si>
    <t>68</t>
  </si>
  <si>
    <t>Tableta de Leche 40g</t>
  </si>
  <si>
    <t>71</t>
  </si>
  <si>
    <t>Tableta de Leche c/nueces y pasas 40g</t>
  </si>
  <si>
    <t>76</t>
  </si>
  <si>
    <t>Barra Milky la Iberica 20g</t>
  </si>
  <si>
    <t>611</t>
  </si>
  <si>
    <t>TABLETA MANGO</t>
  </si>
  <si>
    <t>358</t>
  </si>
  <si>
    <t>Orquidea Chocolate Leche c/moka 90g</t>
  </si>
  <si>
    <t>72</t>
  </si>
  <si>
    <t>Tableta de Leche c/castaña 40g</t>
  </si>
  <si>
    <t>635</t>
  </si>
  <si>
    <t>QUINUA MUCCJHA 30G</t>
  </si>
  <si>
    <t>634</t>
  </si>
  <si>
    <t>AGUAYMANTO MUCCHA 35G</t>
  </si>
  <si>
    <t>67</t>
  </si>
  <si>
    <t>Tableta Fondant cacao 100g</t>
  </si>
  <si>
    <t>81</t>
  </si>
  <si>
    <t>Toffees surtidos 150g</t>
  </si>
  <si>
    <t>TABLETA AGUAJE</t>
  </si>
  <si>
    <t>617</t>
  </si>
  <si>
    <t>TABLETA COCO</t>
  </si>
  <si>
    <t>369</t>
  </si>
  <si>
    <t>Orquidea Chocolate organic Quinoa 80g</t>
  </si>
  <si>
    <t>614</t>
  </si>
  <si>
    <t>TABLETA AGUAYMANTO</t>
  </si>
  <si>
    <t>57</t>
  </si>
  <si>
    <t>Pastillas de leche 100g</t>
  </si>
  <si>
    <t>560</t>
  </si>
  <si>
    <t>Obleas de chocolate organico bitter 100g</t>
  </si>
  <si>
    <t>AMAZAN</t>
  </si>
  <si>
    <t>609</t>
  </si>
  <si>
    <t>Paquete mini tableta</t>
  </si>
  <si>
    <t>613</t>
  </si>
  <si>
    <t>TABLETA PIÑA</t>
  </si>
  <si>
    <t>366</t>
  </si>
  <si>
    <t>Orquidea Chocolate Leche c/Coco 45g</t>
  </si>
  <si>
    <t>365</t>
  </si>
  <si>
    <t>Orquidea Chocolate Leche c/Pecanas 45g</t>
  </si>
  <si>
    <t>359</t>
  </si>
  <si>
    <t>Orquidea Chocolate c/Leche 90g</t>
  </si>
  <si>
    <t>622</t>
  </si>
  <si>
    <t>PIRAMIDE UVACHADO</t>
  </si>
  <si>
    <t>66</t>
  </si>
  <si>
    <t>Tableta Fondant de Leche 100g</t>
  </si>
  <si>
    <t>629</t>
  </si>
  <si>
    <t>69</t>
  </si>
  <si>
    <t>Tableta de Leche c/hojuelas y crocantes 40g</t>
  </si>
  <si>
    <t>70</t>
  </si>
  <si>
    <t>Tableta de chocolate Blanco 40g</t>
  </si>
  <si>
    <t>624</t>
  </si>
  <si>
    <t>PIRAMIDE PARA-PARA</t>
  </si>
  <si>
    <t>625</t>
  </si>
  <si>
    <t>Piramide bombon de chocolate relleno con RC</t>
  </si>
  <si>
    <t>628</t>
  </si>
  <si>
    <t>PIRAMIDE CHUCHUWASI</t>
  </si>
  <si>
    <t>618</t>
  </si>
  <si>
    <t>TABLETA COCONA</t>
  </si>
  <si>
    <t>619</t>
  </si>
  <si>
    <t>Tableta Chocolate con leche y trocitos de cacao tostado</t>
  </si>
  <si>
    <t>360</t>
  </si>
  <si>
    <t>Orquidea Chocolate c/pecanas 90g</t>
  </si>
  <si>
    <t>356</t>
  </si>
  <si>
    <t>Orquidea Chocolate organic Cacao nibs 90g</t>
  </si>
  <si>
    <t>558</t>
  </si>
  <si>
    <t>Obleas de manteca de cacao organico 100g</t>
  </si>
  <si>
    <t>AMAZON</t>
  </si>
  <si>
    <t>615</t>
  </si>
  <si>
    <t>TABLETA MANI TOSTADO</t>
  </si>
  <si>
    <t>561</t>
  </si>
  <si>
    <t>Obleas de chocolate organico bitter 200g</t>
  </si>
  <si>
    <t>58</t>
  </si>
  <si>
    <t>Pastillas de leche 150g</t>
  </si>
  <si>
    <t>61</t>
  </si>
  <si>
    <t>Pastillas Fondant 100g</t>
  </si>
  <si>
    <t>601</t>
  </si>
  <si>
    <t>CHOCO VRAE 100 GR</t>
  </si>
  <si>
    <t>Tableta Chocolate con leche y coco</t>
  </si>
  <si>
    <t>612</t>
  </si>
  <si>
    <t>TABLETA CARAMBOLA</t>
  </si>
  <si>
    <t>367</t>
  </si>
  <si>
    <t>Orquidea Chocolate leche c/moka 45g</t>
  </si>
  <si>
    <t>364</t>
  </si>
  <si>
    <t>Orquidea Chocolate Leche c/Kiwicha 40g</t>
  </si>
  <si>
    <t>361</t>
  </si>
  <si>
    <t>Orquidea Chocolate Organic Mild Dark 90g</t>
  </si>
  <si>
    <t>362</t>
  </si>
  <si>
    <t>Orquidea Chocolate bitter 45g</t>
  </si>
  <si>
    <t>124</t>
  </si>
  <si>
    <t>AGUAYMANTO MUCCHA 50G</t>
  </si>
  <si>
    <t>TABLETA CACAO</t>
  </si>
  <si>
    <t>Piramide bombon de chocolate relleno con uvachado</t>
  </si>
  <si>
    <t>626</t>
  </si>
  <si>
    <t>PIRAMIDE CAMU CAMU</t>
  </si>
  <si>
    <t>PIRAMIDE RC</t>
  </si>
  <si>
    <t>623</t>
  </si>
  <si>
    <t>Piramide bombon de chocolate relleno con 7 raices</t>
  </si>
  <si>
    <t>PIRAMIDE 7 RAICES</t>
  </si>
  <si>
    <t>78</t>
  </si>
  <si>
    <t>Bombones selectos 170g</t>
  </si>
  <si>
    <t>75</t>
  </si>
  <si>
    <t>Pastillas surtidas 180g</t>
  </si>
  <si>
    <t>Piramide bombon de chocolate relleno con indanochado</t>
  </si>
  <si>
    <t>64</t>
  </si>
  <si>
    <t>Toffees surtidos 100g</t>
  </si>
  <si>
    <t>82</t>
  </si>
  <si>
    <t>Toffees de chocolate 300g</t>
  </si>
  <si>
    <t>994</t>
  </si>
  <si>
    <t>CHOCAVRAE MANI CON CHOCOLATE 100GR</t>
  </si>
  <si>
    <t>995</t>
  </si>
  <si>
    <t>CHOCOVRAE BANANA 100GR</t>
  </si>
  <si>
    <t>Chocol</t>
  </si>
  <si>
    <t>246</t>
  </si>
  <si>
    <t>ChocoBritt Blanco Piramide Peru 28g</t>
  </si>
  <si>
    <t>247</t>
  </si>
  <si>
    <t>ChocoBritt Maracuya Piramide Peru 28g</t>
  </si>
  <si>
    <t>250</t>
  </si>
  <si>
    <t>ChocoBritt Avellana Piramide Peru 26g</t>
  </si>
  <si>
    <t>QUINUA ORGANIZA CHOCOLATE OSCURO 30G</t>
  </si>
  <si>
    <t>550</t>
  </si>
  <si>
    <t>Chocolate Organico Arandano Rojo 50g</t>
  </si>
  <si>
    <t>249</t>
  </si>
  <si>
    <t>ChocoBritt Maranon Piramide 26g</t>
  </si>
  <si>
    <t>123</t>
  </si>
  <si>
    <t>Café Organico cubierto con chocolate oscuro 50g</t>
  </si>
  <si>
    <t>Aguaymanto Deshidratado Cubierto con Chocolate Oscuro 50g</t>
  </si>
  <si>
    <t>245</t>
  </si>
  <si>
    <t>ChocoBritt Oscuro Piramide Peru 28g</t>
  </si>
  <si>
    <t>AGUAYMANTO DESHIDRATADO CHOCO OSCURO 50G</t>
  </si>
  <si>
    <t>248</t>
  </si>
  <si>
    <t>ChocoBritt Macadamia Piramide Peru 26g</t>
  </si>
  <si>
    <t>251</t>
  </si>
  <si>
    <t>ChocoBritt Peru Almendra Piramide 26g</t>
  </si>
  <si>
    <t>252</t>
  </si>
  <si>
    <t>Chocolate Britt Peru Octagono Piramide</t>
  </si>
  <si>
    <t>253</t>
  </si>
  <si>
    <t>Aguaymanto Britt Cubierto de Chocolate Peru 142g</t>
  </si>
  <si>
    <t>547</t>
  </si>
  <si>
    <t>Chocolate Organico con Hierba Luisa 50g</t>
  </si>
  <si>
    <t>Aguaymanto Deshidratado Cubierto con Chocolate Oscuro 35g</t>
  </si>
  <si>
    <t>Quinua Organiza cubierta con chocolate oscuro 30g</t>
  </si>
  <si>
    <t>Chuño</t>
  </si>
  <si>
    <t>25</t>
  </si>
  <si>
    <t>Chuño blanco 425 g</t>
  </si>
  <si>
    <t>KUSKI</t>
  </si>
  <si>
    <t>Coctel</t>
  </si>
  <si>
    <t>464</t>
  </si>
  <si>
    <t>COCTEL DE PISCO MATALACHE ALGARROBINA</t>
  </si>
  <si>
    <t>MATALA</t>
  </si>
  <si>
    <t>Comple</t>
  </si>
  <si>
    <t>228</t>
  </si>
  <si>
    <t>QUINUA PERLADA 200G</t>
  </si>
  <si>
    <t>284</t>
  </si>
  <si>
    <t>HARINA DE MACA 100G</t>
  </si>
  <si>
    <t>479</t>
  </si>
  <si>
    <t>Naturandes Maca en Polvo 180g</t>
  </si>
  <si>
    <t>NATURA</t>
  </si>
  <si>
    <t>482</t>
  </si>
  <si>
    <t>HARINA DE ALPISTE 250G</t>
  </si>
  <si>
    <t>566</t>
  </si>
  <si>
    <t>HARINA DE NONI 150G</t>
  </si>
  <si>
    <t>571</t>
  </si>
  <si>
    <t>MULTICEREAL 200G</t>
  </si>
  <si>
    <t>541</t>
  </si>
  <si>
    <t>DESAYUNOS CEREALES (7 HARINAS ) 500 GR</t>
  </si>
  <si>
    <t>381</t>
  </si>
  <si>
    <t>HARINA DE LINAZA 220G</t>
  </si>
  <si>
    <t>378</t>
  </si>
  <si>
    <t>Linaza en grano seleccionado 220g</t>
  </si>
  <si>
    <t>237</t>
  </si>
  <si>
    <t>Harinas 4-1 200g</t>
  </si>
  <si>
    <t>155</t>
  </si>
  <si>
    <t>MULTIFEMENINA 200G</t>
  </si>
  <si>
    <t>1059</t>
  </si>
  <si>
    <t>MACA INSTANTANIA 250 GR</t>
  </si>
  <si>
    <t>565</t>
  </si>
  <si>
    <t>HARINA DE COCA 100G</t>
  </si>
  <si>
    <t>572</t>
  </si>
  <si>
    <t>NONI-TUNA-LINAZA 200G</t>
  </si>
  <si>
    <t>573</t>
  </si>
  <si>
    <t>NUTRIKIDS 200G</t>
  </si>
  <si>
    <t>574</t>
  </si>
  <si>
    <t>Nutrilight 180g</t>
  </si>
  <si>
    <t>569</t>
  </si>
  <si>
    <t>Harina de Maiz Morado 200g</t>
  </si>
  <si>
    <t>568</t>
  </si>
  <si>
    <t>Maca negra 100g</t>
  </si>
  <si>
    <t>1078</t>
  </si>
  <si>
    <t>PACHA MAMA 250GR</t>
  </si>
  <si>
    <t>1087</t>
  </si>
  <si>
    <t>MULTI FEM 250 GR</t>
  </si>
  <si>
    <t>208</t>
  </si>
  <si>
    <t>GERMEN DE TRIGO 250G</t>
  </si>
  <si>
    <t>169</t>
  </si>
  <si>
    <t>MACA MIX 450G</t>
  </si>
  <si>
    <t>MACA INSTANTANEA 100G</t>
  </si>
  <si>
    <t>52</t>
  </si>
  <si>
    <t>Naturandes Hojas de Estevia 30g</t>
  </si>
  <si>
    <t>48</t>
  </si>
  <si>
    <t>Naturandes Linaza Familiar 300g</t>
  </si>
  <si>
    <t>412</t>
  </si>
  <si>
    <t>HARINA DE SOYA INSTANTÁNEA 200G</t>
  </si>
  <si>
    <t>51</t>
  </si>
  <si>
    <t>NATURANDES 2 EN 1 100G</t>
  </si>
  <si>
    <t>481</t>
  </si>
  <si>
    <t>Naturandes Hierba Luisa 60g</t>
  </si>
  <si>
    <t>49</t>
  </si>
  <si>
    <t>NATURANDES HARINA DE LINAZA 330G</t>
  </si>
  <si>
    <t>50</t>
  </si>
  <si>
    <t>NATURANDES HARINA DE AJONJOLI 200G</t>
  </si>
  <si>
    <t>236</t>
  </si>
  <si>
    <t>Ajonjoli tostado 200g</t>
  </si>
  <si>
    <t>1076</t>
  </si>
  <si>
    <t>SACHA INCHI LINAZA AJONJOLI 200GR</t>
  </si>
  <si>
    <t>1079</t>
  </si>
  <si>
    <t>7 SEMILLAS 400 GR</t>
  </si>
  <si>
    <t>1080</t>
  </si>
  <si>
    <t>ALGA MARINA</t>
  </si>
  <si>
    <t>586</t>
  </si>
  <si>
    <t>YACON-MORA-LINAZA 200G</t>
  </si>
  <si>
    <t>585</t>
  </si>
  <si>
    <t>Harina Tocosh 200g</t>
  </si>
  <si>
    <t>564</t>
  </si>
  <si>
    <t>HARINA DE COCA 50G</t>
  </si>
  <si>
    <t>567</t>
  </si>
  <si>
    <t>Harina de Sacha Inchi 100g</t>
  </si>
  <si>
    <t>1081</t>
  </si>
  <si>
    <t>HARINA DE ALFALFA 100 GR</t>
  </si>
  <si>
    <t>1085</t>
  </si>
  <si>
    <t>ACTI OMEGA 200 GR</t>
  </si>
  <si>
    <t>1075</t>
  </si>
  <si>
    <t>QUINOA MACA &amp; LUCUMA 453GR</t>
  </si>
  <si>
    <t>1058</t>
  </si>
  <si>
    <t>MACA INSTANTANIA 200 GR</t>
  </si>
  <si>
    <t>346</t>
  </si>
  <si>
    <t>PRETOSTADO FORTIFICANTE 250G</t>
  </si>
  <si>
    <t>354</t>
  </si>
  <si>
    <t>OMEGA POWER 200G</t>
  </si>
  <si>
    <t>156</t>
  </si>
  <si>
    <t>HARINA DE KAÑIWA 200G</t>
  </si>
  <si>
    <t>1086</t>
  </si>
  <si>
    <t>LECHE VEGETAL PECANAS 150 GR</t>
  </si>
  <si>
    <t>130</t>
  </si>
  <si>
    <t>HARINA QUINUA CON MACA 200G</t>
  </si>
  <si>
    <t>54</t>
  </si>
  <si>
    <t>NATURANDES HARINA DE KIWICHA 200G</t>
  </si>
  <si>
    <t>405</t>
  </si>
  <si>
    <t>Harina de algarrobo 200g</t>
  </si>
  <si>
    <t>47</t>
  </si>
  <si>
    <t>Naturandes Emoliente Familiar 150g</t>
  </si>
  <si>
    <t>473</t>
  </si>
  <si>
    <t>Naturandes Hercampuri 40g</t>
  </si>
  <si>
    <t>477</t>
  </si>
  <si>
    <t>NATURANDES CEBADA TOSTADA 150G</t>
  </si>
  <si>
    <t>478</t>
  </si>
  <si>
    <t>Naturandes Kiwicha 80g</t>
  </si>
  <si>
    <t>Condim</t>
  </si>
  <si>
    <t>385</t>
  </si>
  <si>
    <t>Ajinomoto sobre  de 58gr</t>
  </si>
  <si>
    <t>28</t>
  </si>
  <si>
    <t>Ajo molido envase vidrio 200 gr</t>
  </si>
  <si>
    <t>663</t>
  </si>
  <si>
    <t>Sobre Doña gusta pollo 7g</t>
  </si>
  <si>
    <t>661</t>
  </si>
  <si>
    <t>Ajinomoto sobre naranja de 13gr</t>
  </si>
  <si>
    <t>1057</t>
  </si>
  <si>
    <t>AJO MOLIDO 1 KG</t>
  </si>
  <si>
    <t>HUACA</t>
  </si>
  <si>
    <t>Conser</t>
  </si>
  <si>
    <t>159</t>
  </si>
  <si>
    <t>FILETE DE CABALLA CAMPOMAR</t>
  </si>
  <si>
    <t>178</t>
  </si>
  <si>
    <t>Aguaymanto en almibar 380g</t>
  </si>
  <si>
    <t>CASA</t>
  </si>
  <si>
    <t>Dulc r</t>
  </si>
  <si>
    <t>110</t>
  </si>
  <si>
    <t>POR1D Porcion Manjarblanco 75 Gr</t>
  </si>
  <si>
    <t>SAN RO</t>
  </si>
  <si>
    <t>116</t>
  </si>
  <si>
    <t>POR3D Porcion Manjarblnco De Piña Y Mani 75 Gr</t>
  </si>
  <si>
    <t>106</t>
  </si>
  <si>
    <t>PORPL Porcion Manajar De Lucuma 750 Gr</t>
  </si>
  <si>
    <t>113</t>
  </si>
  <si>
    <t>POR2D Porcion Manjarblanco De Piña 75 Gr</t>
  </si>
  <si>
    <t>104</t>
  </si>
  <si>
    <t>PORCH Porcion De Manjar De Chirimoya 75 Gr</t>
  </si>
  <si>
    <t>1149</t>
  </si>
  <si>
    <t>VILDOSO MIEL DE CAÑA CAJA</t>
  </si>
  <si>
    <t>121</t>
  </si>
  <si>
    <t>PORMM Porcion De Manjar Y Maracuya 75 Gr</t>
  </si>
  <si>
    <t>117</t>
  </si>
  <si>
    <t>LNN Lata Natilla 250 Gr</t>
  </si>
  <si>
    <t>112</t>
  </si>
  <si>
    <t>PEQUE MANJARBLANCO DULCE DE PIÑA 450 GR</t>
  </si>
  <si>
    <t>P2D King Kong Peque Manjarblanco Dulce De Piña 450 Gr</t>
  </si>
  <si>
    <t>108</t>
  </si>
  <si>
    <t>P1D KING KONG PEQUE MANJARBLANCO 450 GR</t>
  </si>
  <si>
    <t>107</t>
  </si>
  <si>
    <t>M1D King Kong Mediano Manjar Blanco 900 Gr</t>
  </si>
  <si>
    <t>114</t>
  </si>
  <si>
    <t>M3D King Kong Mediano Manjar Blanco Dulce De Piña Y Mani 900</t>
  </si>
  <si>
    <t>115</t>
  </si>
  <si>
    <t>P3d King Kong Peque Manjarblanco Dulce De Piña Y Mani 450 Gr</t>
  </si>
  <si>
    <t>122</t>
  </si>
  <si>
    <t>BZS Barra De Manjar Y Dulce De Zarzamora Y Sauco</t>
  </si>
  <si>
    <t>Dulc t</t>
  </si>
  <si>
    <t>225</t>
  </si>
  <si>
    <t>DISPLAY MANJAR  130 GR</t>
  </si>
  <si>
    <t>224</t>
  </si>
  <si>
    <t>Alfajor pack 18 maicena</t>
  </si>
  <si>
    <t>222</t>
  </si>
  <si>
    <t>Alfajor pack 36 maicena</t>
  </si>
  <si>
    <t>223</t>
  </si>
  <si>
    <t>Alfajor pack 20 Harina</t>
  </si>
  <si>
    <t>221</t>
  </si>
  <si>
    <t>Alfajor pack 40 harina</t>
  </si>
  <si>
    <t>227</t>
  </si>
  <si>
    <t>Alfajor pack 20 almendra</t>
  </si>
  <si>
    <t>Emb re</t>
  </si>
  <si>
    <t>598</t>
  </si>
  <si>
    <t>Chorizo parrillero 250 gr</t>
  </si>
  <si>
    <t>647</t>
  </si>
  <si>
    <t>paquete de tocino ahumeado de 230 gr</t>
  </si>
  <si>
    <t>645</t>
  </si>
  <si>
    <t>paquete de cabanossi de 230 gr</t>
  </si>
  <si>
    <t>T&amp;K</t>
  </si>
  <si>
    <t>599</t>
  </si>
  <si>
    <t>Cabanossi x und</t>
  </si>
  <si>
    <t>638</t>
  </si>
  <si>
    <t>Paquetes de cecina de 450 gr</t>
  </si>
  <si>
    <t>592</t>
  </si>
  <si>
    <t>P. De chorizo ahumado 250 gr</t>
  </si>
  <si>
    <t>593</t>
  </si>
  <si>
    <t>P. De cecina ahumada 500 gr</t>
  </si>
  <si>
    <t>597</t>
  </si>
  <si>
    <t>Chorizo parrillero 500 gr</t>
  </si>
  <si>
    <t>639</t>
  </si>
  <si>
    <t>Paquetes de cecina de 230 gr</t>
  </si>
  <si>
    <t>644</t>
  </si>
  <si>
    <t>paquete de lomito ahumado de 0.9 gr</t>
  </si>
  <si>
    <t>641</t>
  </si>
  <si>
    <t>paquetes de chorizo de 230 gr</t>
  </si>
  <si>
    <t>643</t>
  </si>
  <si>
    <t>paquete de lomito ahumado de 230 gr</t>
  </si>
  <si>
    <t>652</t>
  </si>
  <si>
    <t>paquetes de peperoni de 230 gr</t>
  </si>
  <si>
    <t>Embuti</t>
  </si>
  <si>
    <t>956</t>
  </si>
  <si>
    <t>CABANOSSI X UND</t>
  </si>
  <si>
    <t>959</t>
  </si>
  <si>
    <t>CABONOSSI X UND</t>
  </si>
  <si>
    <t>648</t>
  </si>
  <si>
    <t>TOCINO AHUMADO DE 90 GR</t>
  </si>
  <si>
    <t>CECINA DE 230 GR</t>
  </si>
  <si>
    <t>CHORIZO DE 230 GR</t>
  </si>
  <si>
    <t>LOMITO AHUMADO DE 230 GR</t>
  </si>
  <si>
    <t>949</t>
  </si>
  <si>
    <t>CHORIZO AHUMADO PAQ 250GR</t>
  </si>
  <si>
    <t>CHORIZO AUMADO PAQ 250GR</t>
  </si>
  <si>
    <t>961</t>
  </si>
  <si>
    <t>CHORIZO PRECOCIDO</t>
  </si>
  <si>
    <t>955</t>
  </si>
  <si>
    <t>CECINA AHUMADA PAQ 500 GR</t>
  </si>
  <si>
    <t>953</t>
  </si>
  <si>
    <t>SALCHICHA FINA HIERVAS PAQ</t>
  </si>
  <si>
    <t>640</t>
  </si>
  <si>
    <t>CHORIZO DE 450 GR</t>
  </si>
  <si>
    <t>591</t>
  </si>
  <si>
    <t>P. DE CHORIZO AHUMADO PAQ 500 GR</t>
  </si>
  <si>
    <t>CECINA DE 450 GR</t>
  </si>
  <si>
    <t>951</t>
  </si>
  <si>
    <t>CHORIZO PARRILLERO PAQ 300 GR</t>
  </si>
  <si>
    <t>954</t>
  </si>
  <si>
    <t>CABANOSSI X 10UND</t>
  </si>
  <si>
    <t>960</t>
  </si>
  <si>
    <t>TOCINO AHUMADO 230 GR</t>
  </si>
  <si>
    <t>822</t>
  </si>
  <si>
    <t>JAMON DE PECHUGA DE PAVO AHUMADO 200GR</t>
  </si>
  <si>
    <t>LOMITO AHUMADO DE 90 GR</t>
  </si>
  <si>
    <t>TOCINO AHUMEADO DE 230 GR</t>
  </si>
  <si>
    <t>651</t>
  </si>
  <si>
    <t>HAMBURGUESA</t>
  </si>
  <si>
    <t>653</t>
  </si>
  <si>
    <t>PEPERONI DE 90 GR</t>
  </si>
  <si>
    <t>820</t>
  </si>
  <si>
    <t>JAMON INGLES 200 GR</t>
  </si>
  <si>
    <t>958</t>
  </si>
  <si>
    <t>CHORIZO X UND</t>
  </si>
  <si>
    <t>952</t>
  </si>
  <si>
    <t>SALCHICHA BLANCA PAQ</t>
  </si>
  <si>
    <t>1100</t>
  </si>
  <si>
    <t>SALCHICHA VIENESA 175 GR</t>
  </si>
  <si>
    <t>1061</t>
  </si>
  <si>
    <t>JAMONADA DE POLLO 200GR</t>
  </si>
  <si>
    <t>1062</t>
  </si>
  <si>
    <t>JAMON PIZZERO 100 GR</t>
  </si>
  <si>
    <t>1101</t>
  </si>
  <si>
    <t>JAMONADA ESP POLLO 100GR</t>
  </si>
  <si>
    <t>950</t>
  </si>
  <si>
    <t>CHORIZO PARRILLERO PAQ 500 GR</t>
  </si>
  <si>
    <t>821</t>
  </si>
  <si>
    <t>JAMON DEL PAIS 500GR</t>
  </si>
  <si>
    <t>827</t>
  </si>
  <si>
    <t>MORCILLA COCTEL-BOLSA DE 1KG</t>
  </si>
  <si>
    <t>CABANOSSI DE 230 GR</t>
  </si>
  <si>
    <t>1144</t>
  </si>
  <si>
    <t>SALCHICHA BLANCA AREQUIPEÑA KG</t>
  </si>
  <si>
    <t>kg</t>
  </si>
  <si>
    <t>825</t>
  </si>
  <si>
    <t>SALCHICHA DE HUACHO  KG</t>
  </si>
  <si>
    <t>KIAN</t>
  </si>
  <si>
    <t>1102</t>
  </si>
  <si>
    <t>SALCHICHA OTTO KUNZ KG</t>
  </si>
  <si>
    <t>826</t>
  </si>
  <si>
    <t>MORCILLA KG</t>
  </si>
  <si>
    <t>Encurt</t>
  </si>
  <si>
    <t>30</t>
  </si>
  <si>
    <t>Encurtido de Horlasizas envase vidrio 290 gr</t>
  </si>
  <si>
    <t>31</t>
  </si>
  <si>
    <t>Encurtido de Horlasizas envase vidrio 1600 gr</t>
  </si>
  <si>
    <t>Especi</t>
  </si>
  <si>
    <t>508</t>
  </si>
  <si>
    <t>Achiote 10 g</t>
  </si>
  <si>
    <t>512</t>
  </si>
  <si>
    <t>Pimienta crespa 10 gr</t>
  </si>
  <si>
    <t>500</t>
  </si>
  <si>
    <t>Albahaca 10 g</t>
  </si>
  <si>
    <t>299</t>
  </si>
  <si>
    <t>Canela entera sobre 20g</t>
  </si>
  <si>
    <t>288</t>
  </si>
  <si>
    <t>Canela molida sobre 15g</t>
  </si>
  <si>
    <t>509</t>
  </si>
  <si>
    <t>Palillo 10 gr</t>
  </si>
  <si>
    <t>501</t>
  </si>
  <si>
    <t>Culantro 10 g</t>
  </si>
  <si>
    <t>504</t>
  </si>
  <si>
    <t>Kion 10 g</t>
  </si>
  <si>
    <t>Filtra</t>
  </si>
  <si>
    <t>217</t>
  </si>
  <si>
    <t>Buenas Noches Filtrantes 25 sob</t>
  </si>
  <si>
    <t>214</t>
  </si>
  <si>
    <t>Te u/ Verde filtrante 50 sob</t>
  </si>
  <si>
    <t>213</t>
  </si>
  <si>
    <t>Te u/stevia filtrado 25 sob</t>
  </si>
  <si>
    <t>211</t>
  </si>
  <si>
    <t>Te verde agranel 100 gr</t>
  </si>
  <si>
    <t>215</t>
  </si>
  <si>
    <t>Te u/limon filtrante 25 sob</t>
  </si>
  <si>
    <t>216</t>
  </si>
  <si>
    <t>Te u/menta filtrado 25 sob</t>
  </si>
  <si>
    <t>FRIJOL</t>
  </si>
  <si>
    <t>1032</t>
  </si>
  <si>
    <t>FRIJOLES AHUMADOS 555 GR</t>
  </si>
  <si>
    <t>Frutas</t>
  </si>
  <si>
    <t>918</t>
  </si>
  <si>
    <t>PLATANO DE SEDA UND.</t>
  </si>
  <si>
    <t>910</t>
  </si>
  <si>
    <t>MANDARINA KG</t>
  </si>
  <si>
    <t>906</t>
  </si>
  <si>
    <t>PAPAYA KG</t>
  </si>
  <si>
    <t>905</t>
  </si>
  <si>
    <t>PIÑA KG</t>
  </si>
  <si>
    <t>981</t>
  </si>
  <si>
    <t>SANDIA</t>
  </si>
  <si>
    <t>911</t>
  </si>
  <si>
    <t>UVA BLANCA KG</t>
  </si>
  <si>
    <t>908</t>
  </si>
  <si>
    <t>GRANADILLA KG</t>
  </si>
  <si>
    <t>920</t>
  </si>
  <si>
    <t>PLATANO ISLA UND.</t>
  </si>
  <si>
    <t>924</t>
  </si>
  <si>
    <t>LUCUMA KG</t>
  </si>
  <si>
    <t>916</t>
  </si>
  <si>
    <t>TANGELO KG</t>
  </si>
  <si>
    <t>1029</t>
  </si>
  <si>
    <t>PLATANO PARA FREIR UND.</t>
  </si>
  <si>
    <t>919</t>
  </si>
  <si>
    <t>PLATANO DE SEDA MANO</t>
  </si>
  <si>
    <t>909</t>
  </si>
  <si>
    <t>NARANJA KG</t>
  </si>
  <si>
    <t>917</t>
  </si>
  <si>
    <t>CHIRIMOYA KG</t>
  </si>
  <si>
    <t>925</t>
  </si>
  <si>
    <t>MANGO KG</t>
  </si>
  <si>
    <t>914</t>
  </si>
  <si>
    <t>MANZANA ROJA KG</t>
  </si>
  <si>
    <t>922</t>
  </si>
  <si>
    <t>MARACUYA KG</t>
  </si>
  <si>
    <t>1120</t>
  </si>
  <si>
    <t>DURAZNO X KG</t>
  </si>
  <si>
    <t>912</t>
  </si>
  <si>
    <t>UVA NEGRA KG</t>
  </si>
  <si>
    <t>913</t>
  </si>
  <si>
    <t>MANZANA VERDE KG</t>
  </si>
  <si>
    <t>923</t>
  </si>
  <si>
    <t>CARAMBOLA KG</t>
  </si>
  <si>
    <t>926</t>
  </si>
  <si>
    <t>TUNA VERDE KG</t>
  </si>
  <si>
    <t>921</t>
  </si>
  <si>
    <t>PLATANO ISLA MANO</t>
  </si>
  <si>
    <t>927</t>
  </si>
  <si>
    <t>TUNA ROJA KG</t>
  </si>
  <si>
    <t>1121</t>
  </si>
  <si>
    <t>CAMU CAMU X KG</t>
  </si>
  <si>
    <t>1031</t>
  </si>
  <si>
    <t>PLATANO PARA FREIR MANO</t>
  </si>
  <si>
    <t>1118</t>
  </si>
  <si>
    <t>PERA KG</t>
  </si>
  <si>
    <t>907</t>
  </si>
  <si>
    <t>AGUAYMANTO KG</t>
  </si>
  <si>
    <t>1122</t>
  </si>
  <si>
    <t>PITAHAYA X KG</t>
  </si>
  <si>
    <t>1119</t>
  </si>
  <si>
    <t>YACON X KG</t>
  </si>
  <si>
    <t>915</t>
  </si>
  <si>
    <t>MANZA VERDE DE MESA KG</t>
  </si>
  <si>
    <t>Gallet</t>
  </si>
  <si>
    <t>132</t>
  </si>
  <si>
    <t>Galletas Artesanas Glaseadas</t>
  </si>
  <si>
    <t>131</t>
  </si>
  <si>
    <t>Galletas Artesanas Clasicas</t>
  </si>
  <si>
    <t>101</t>
  </si>
  <si>
    <t>GALLETA SAN JORGE SODA 40G</t>
  </si>
  <si>
    <t>89</t>
  </si>
  <si>
    <t>Galleta Rellenita Fresa 42g</t>
  </si>
  <si>
    <t>87</t>
  </si>
  <si>
    <t>GALLETA RELLENITA COCO 42G</t>
  </si>
  <si>
    <t>91</t>
  </si>
  <si>
    <t>GALLETA GN SANDWICH COCO X50</t>
  </si>
  <si>
    <t>94</t>
  </si>
  <si>
    <t>GALLETA RELLENITA CHOCOLATE MENTA 42G</t>
  </si>
  <si>
    <t>965</t>
  </si>
  <si>
    <t>ROSQUITAS LA CAJAMARQUEZA 450 GR</t>
  </si>
  <si>
    <t>98</t>
  </si>
  <si>
    <t>Galleta San Jorge Mini Rondel 60g</t>
  </si>
  <si>
    <t>96</t>
  </si>
  <si>
    <t>Galleta San Jorge Fruta Mixta 55g</t>
  </si>
  <si>
    <t>1245</t>
  </si>
  <si>
    <t>BOLSA ROSQUITAS LA CAJAMARQUEZA</t>
  </si>
  <si>
    <t>1246</t>
  </si>
  <si>
    <t>TAPPERS GALLETAS LA CAJAMARQUEZA</t>
  </si>
  <si>
    <t>86</t>
  </si>
  <si>
    <t>GALLETA SODA GRANEL GURMET PAQUETE</t>
  </si>
  <si>
    <t>100</t>
  </si>
  <si>
    <t>GALLETA VAINILLA FAMILIAR PAQUETE 120 GR</t>
  </si>
  <si>
    <t>92</t>
  </si>
  <si>
    <t>GALLETA GN SANDWICH CHOCO X50</t>
  </si>
  <si>
    <t>88</t>
  </si>
  <si>
    <t>GALLETA RELLENITA CHOCOLATE 42G</t>
  </si>
  <si>
    <t>99</t>
  </si>
  <si>
    <t>Galleta San Jorge Nubbe Agua 142g</t>
  </si>
  <si>
    <t>97</t>
  </si>
  <si>
    <t>Galleta San Jorge Municion 55g</t>
  </si>
  <si>
    <t>102</t>
  </si>
  <si>
    <t>GALLETA CRACKNEL ORIGINALE PAQUETE 140 GR</t>
  </si>
  <si>
    <t>1143</t>
  </si>
  <si>
    <t>GALLETA SODA 85 G</t>
  </si>
  <si>
    <t>1167</t>
  </si>
  <si>
    <t>MEGA GALLETA NARANJA 195 G</t>
  </si>
  <si>
    <t>UNION</t>
  </si>
  <si>
    <t>1254</t>
  </si>
  <si>
    <t>GALLETA REDONDA CON YOGURT</t>
  </si>
  <si>
    <t>1137</t>
  </si>
  <si>
    <t>CRACKNEL 185 G</t>
  </si>
  <si>
    <t>1138</t>
  </si>
  <si>
    <t>GALLETA MULTIGRANOS 128 G</t>
  </si>
  <si>
    <t>1256</t>
  </si>
  <si>
    <t>GALLETA PALITOS CON CHIA</t>
  </si>
  <si>
    <t>1252</t>
  </si>
  <si>
    <t>GALLETA REDONDA CON KIWICHA</t>
  </si>
  <si>
    <t>1253</t>
  </si>
  <si>
    <t>GALLETA REDONDA CON MACA</t>
  </si>
  <si>
    <t>1259</t>
  </si>
  <si>
    <t>GALLETA REDONDA QUINUA</t>
  </si>
  <si>
    <t>1171</t>
  </si>
  <si>
    <t>GALLETA KIWICHA 50 G</t>
  </si>
  <si>
    <t>1247</t>
  </si>
  <si>
    <t>TAPPERS PANECILLOS LA CAJAMARQUEZA</t>
  </si>
  <si>
    <t>1249</t>
  </si>
  <si>
    <t>GRISINO CON LINAZA</t>
  </si>
  <si>
    <t>1251</t>
  </si>
  <si>
    <t>GALLETAS CON AJONJOLI</t>
  </si>
  <si>
    <t>95</t>
  </si>
  <si>
    <t>Galleta San Jorge Cocona Delu 55g</t>
  </si>
  <si>
    <t>Gaseos</t>
  </si>
  <si>
    <t>963</t>
  </si>
  <si>
    <t>GASEOSA ESCOCESA 600 ML</t>
  </si>
  <si>
    <t>KOLA</t>
  </si>
  <si>
    <t>860</t>
  </si>
  <si>
    <t>COCA COLA 500 ML</t>
  </si>
  <si>
    <t>962</t>
  </si>
  <si>
    <t>GASEOSA ESCOCESA 1.50 L</t>
  </si>
  <si>
    <t>861</t>
  </si>
  <si>
    <t>CONCORDIA PIÑA 500 ML</t>
  </si>
  <si>
    <t>865</t>
  </si>
  <si>
    <t>INKA COLA BOTELLA 410 ML</t>
  </si>
  <si>
    <t>866</t>
  </si>
  <si>
    <t>INKA COLA BOTELLA 2.25 L</t>
  </si>
  <si>
    <t>161</t>
  </si>
  <si>
    <t>Peru cola 500 ml piña</t>
  </si>
  <si>
    <t>165</t>
  </si>
  <si>
    <t>Gaseosa Kola Real Piña 500ml</t>
  </si>
  <si>
    <t>1147</t>
  </si>
  <si>
    <t>ENERGINA CLASICA 500 ML</t>
  </si>
  <si>
    <t>ENERGI</t>
  </si>
  <si>
    <t>235</t>
  </si>
  <si>
    <t>CONCORDIA FRESA 500ML</t>
  </si>
  <si>
    <t>10</t>
  </si>
  <si>
    <t>Gaseosa Guarana Light 500ml</t>
  </si>
  <si>
    <t>862</t>
  </si>
  <si>
    <t>CONCORDIA NARANJA 500 ML</t>
  </si>
  <si>
    <t>Gaseosa Concordia Fresa 500ml</t>
  </si>
  <si>
    <t>3</t>
  </si>
  <si>
    <t>CRUSH LATA 355 ML</t>
  </si>
  <si>
    <t>19</t>
  </si>
  <si>
    <t>FANTA UVA LATA 355 ML</t>
  </si>
  <si>
    <t>1111</t>
  </si>
  <si>
    <t>COCA COLA ZERO 500 ML</t>
  </si>
  <si>
    <t>1</t>
  </si>
  <si>
    <t>COCA COLA LATA 355 ML</t>
  </si>
  <si>
    <t>1110</t>
  </si>
  <si>
    <t>INCA COLA ZERO 410 ML</t>
  </si>
  <si>
    <t>18</t>
  </si>
  <si>
    <t>FANTA LATA 355 ML</t>
  </si>
  <si>
    <t>874</t>
  </si>
  <si>
    <t>GASEOSA KOLA REAL FRESA 500ML</t>
  </si>
  <si>
    <t>873</t>
  </si>
  <si>
    <t>GASEOSA KOLA REAL COLA 500ML</t>
  </si>
  <si>
    <t>872</t>
  </si>
  <si>
    <t>GASEOSA KOLA REAL LIMON 500ML</t>
  </si>
  <si>
    <t>859</t>
  </si>
  <si>
    <t>COCA COLA 2.5 L</t>
  </si>
  <si>
    <t>867</t>
  </si>
  <si>
    <t>INKA COLA BOTELLA 3 L</t>
  </si>
  <si>
    <t>160</t>
  </si>
  <si>
    <t>PERU COLA 500 ML BOTELLA NEGRA</t>
  </si>
  <si>
    <t>1108</t>
  </si>
  <si>
    <t>GUARANA LATA 355 ML</t>
  </si>
  <si>
    <t>2</t>
  </si>
  <si>
    <t>INCA COLA LATA 355 ML</t>
  </si>
  <si>
    <t>838</t>
  </si>
  <si>
    <t>COCA COLA 3L</t>
  </si>
  <si>
    <t>868</t>
  </si>
  <si>
    <t>PERU COLA 500 ML NARANJA</t>
  </si>
  <si>
    <t>869</t>
  </si>
  <si>
    <t>PERU COLA 500 ML FRESA</t>
  </si>
  <si>
    <t>870</t>
  </si>
  <si>
    <t>PERU COLA 500 ML LIMON</t>
  </si>
  <si>
    <t>164</t>
  </si>
  <si>
    <t>Gaseosa Kola Real Naranja 500ml</t>
  </si>
  <si>
    <t>1109</t>
  </si>
  <si>
    <t>SPRITE 3 L</t>
  </si>
  <si>
    <t>1126</t>
  </si>
  <si>
    <t>SCHWEPPES 1.5 L</t>
  </si>
  <si>
    <t>20</t>
  </si>
  <si>
    <t>COCA COLA ZERO LATA 355 ML</t>
  </si>
  <si>
    <t>Golosi</t>
  </si>
  <si>
    <t>587</t>
  </si>
  <si>
    <t>CARAMELO DE COCA UNIDAD</t>
  </si>
  <si>
    <t>588</t>
  </si>
  <si>
    <t>CARAMELO DE TARA EUCALIPTO UNIDAD</t>
  </si>
  <si>
    <t>457</t>
  </si>
  <si>
    <t>Caramelo de coca 50g</t>
  </si>
  <si>
    <t>456</t>
  </si>
  <si>
    <t>Caramelo de Tara eucalipto 50g</t>
  </si>
  <si>
    <t>553</t>
  </si>
  <si>
    <t>Goma de mascar de coca</t>
  </si>
  <si>
    <t>Gran a</t>
  </si>
  <si>
    <t>192</t>
  </si>
  <si>
    <t>Incasur Quinua Perl Superior 250g</t>
  </si>
  <si>
    <t>203</t>
  </si>
  <si>
    <t>Incasur Quinua Perl Selecta 250g</t>
  </si>
  <si>
    <t>438</t>
  </si>
  <si>
    <t>CHIA BLANCA 400 GR</t>
  </si>
  <si>
    <t>498</t>
  </si>
  <si>
    <t>MAIZ MOTE 425 G</t>
  </si>
  <si>
    <t>23</t>
  </si>
  <si>
    <t>MAIZ CANCHA 425 G</t>
  </si>
  <si>
    <t>24</t>
  </si>
  <si>
    <t>MAIZ CHULLPI 425 G</t>
  </si>
  <si>
    <t>190</t>
  </si>
  <si>
    <t>Incasur Quinua Perl Organica 250g</t>
  </si>
  <si>
    <t>191</t>
  </si>
  <si>
    <t>INCASUR QUINUA PERL GOURMET 250G</t>
  </si>
  <si>
    <t>535</t>
  </si>
  <si>
    <t>HABA PERUANITA 454 GR</t>
  </si>
  <si>
    <t>Gran r</t>
  </si>
  <si>
    <t>678</t>
  </si>
  <si>
    <t>LENTEJA AMERICANA A GRANEL X KG</t>
  </si>
  <si>
    <t>676</t>
  </si>
  <si>
    <t>FREJOL CANARIO A GRANEL X KG</t>
  </si>
  <si>
    <t>679</t>
  </si>
  <si>
    <t>TRIGO AMARILLO A GRANEL X KG</t>
  </si>
  <si>
    <t>681</t>
  </si>
  <si>
    <t>GARBANZO A GRANEL X KG</t>
  </si>
  <si>
    <t>677</t>
  </si>
  <si>
    <t>ALVERJA PARTIDA A GRANEL X KG</t>
  </si>
  <si>
    <t>680</t>
  </si>
  <si>
    <t>FREJOL CANARIO PANAMITO X KG</t>
  </si>
  <si>
    <t>FREJOL PANAMITO X KG</t>
  </si>
  <si>
    <t>GRANOL</t>
  </si>
  <si>
    <t>1162</t>
  </si>
  <si>
    <t>GRANOLA GRANOS ANDINOS 300 G</t>
  </si>
  <si>
    <t>1163</t>
  </si>
  <si>
    <t>GRANOLA PASAS Y ALMENDRAS 400 G</t>
  </si>
  <si>
    <t>HELADO</t>
  </si>
  <si>
    <t>1069</t>
  </si>
  <si>
    <t>AGUAJE</t>
  </si>
  <si>
    <t>SHAMBO</t>
  </si>
  <si>
    <t>1068</t>
  </si>
  <si>
    <t>ANTURINIO SAMBINI</t>
  </si>
  <si>
    <t>1064</t>
  </si>
  <si>
    <t>TORNILLO</t>
  </si>
  <si>
    <t>1066</t>
  </si>
  <si>
    <t>COCO</t>
  </si>
  <si>
    <t>1065</t>
  </si>
  <si>
    <t>CAMU CAMU</t>
  </si>
  <si>
    <t>1067</t>
  </si>
  <si>
    <t>ARTURINI</t>
  </si>
  <si>
    <t>HELADO COCO</t>
  </si>
  <si>
    <t>HUEVO</t>
  </si>
  <si>
    <t>1060</t>
  </si>
  <si>
    <t>HUEVITOS DE CODORNIZ 18UND.</t>
  </si>
  <si>
    <t>1123</t>
  </si>
  <si>
    <t>HUEVO 1 KG</t>
  </si>
  <si>
    <t>Instan</t>
  </si>
  <si>
    <t>971</t>
  </si>
  <si>
    <t>AJINOMEN POLLO 86 GR</t>
  </si>
  <si>
    <t>AJINOM</t>
  </si>
  <si>
    <t>206</t>
  </si>
  <si>
    <t>KIWIGEN FRESA 400G</t>
  </si>
  <si>
    <t>193</t>
  </si>
  <si>
    <t>Chocolate Sol del Cuzco Moka 220g</t>
  </si>
  <si>
    <t>194</t>
  </si>
  <si>
    <t>Chocolate Sol del Cuzco Dark 220g</t>
  </si>
  <si>
    <t>972</t>
  </si>
  <si>
    <t>AJINOMEN CARNE 86 GR</t>
  </si>
  <si>
    <t>973</t>
  </si>
  <si>
    <t>AJINOMEN GALLINA 86 GR</t>
  </si>
  <si>
    <t>188</t>
  </si>
  <si>
    <t>CHOCOLATE SOL DEL CUZCO GRANULADO 324G</t>
  </si>
  <si>
    <t>Leche</t>
  </si>
  <si>
    <t>219</t>
  </si>
  <si>
    <t>LECHE GLORIA AZUL EN LATA 410 GR</t>
  </si>
  <si>
    <t>220</t>
  </si>
  <si>
    <t>LECHE GLORIA ROJA EN LATA 410 GR</t>
  </si>
  <si>
    <t>1124</t>
  </si>
  <si>
    <t>LECHE ENTERA CAJA 1L</t>
  </si>
  <si>
    <t>218</t>
  </si>
  <si>
    <t>Leche gloria niño en lata 410 gr</t>
  </si>
  <si>
    <t>129</t>
  </si>
  <si>
    <t>LECHE LAIVE SIN  LACTOSA EN CAJA 1 LT</t>
  </si>
  <si>
    <t>128</t>
  </si>
  <si>
    <t>LECHE LAIVE  LECHE ENTERA EN CAJA 1 LT</t>
  </si>
  <si>
    <t>LECHEC</t>
  </si>
  <si>
    <t>1131</t>
  </si>
  <si>
    <t>L. CONDENSADA NESTLE 397G</t>
  </si>
  <si>
    <t>Lic Ex</t>
  </si>
  <si>
    <t>349</t>
  </si>
  <si>
    <t>LICOR MACHIN 187 ML</t>
  </si>
  <si>
    <t>603</t>
  </si>
  <si>
    <t>Licor uña de gato 75 cl</t>
  </si>
  <si>
    <t>605</t>
  </si>
  <si>
    <t>LICOR SVSS  75 CL</t>
  </si>
  <si>
    <t>945</t>
  </si>
  <si>
    <t>LICOR ABRAZO DEL OSO 300 CC</t>
  </si>
  <si>
    <t>946</t>
  </si>
  <si>
    <t>LICOR ABRAZO DEL OSO 750 CC</t>
  </si>
  <si>
    <t>608</t>
  </si>
  <si>
    <t>LICOR RC  75 CL</t>
  </si>
  <si>
    <t>701</t>
  </si>
  <si>
    <t>Chuchuhuasi Haroka 500ml</t>
  </si>
  <si>
    <t>607</t>
  </si>
  <si>
    <t>LICOR 7 RACINES</t>
  </si>
  <si>
    <t>604</t>
  </si>
  <si>
    <t>LICOR DE CAFE  75 CL</t>
  </si>
  <si>
    <t>350</t>
  </si>
  <si>
    <t>LICOR RC 750 ML</t>
  </si>
  <si>
    <t>353</t>
  </si>
  <si>
    <t>LICOR EDICION DE LUJO 187 ML</t>
  </si>
  <si>
    <t>Lic Re</t>
  </si>
  <si>
    <t>632</t>
  </si>
  <si>
    <t>LICOR DE HOJA DE COCA DE 500ML</t>
  </si>
  <si>
    <t>705</t>
  </si>
  <si>
    <t>LICOR FRUTAL MARACUYA 500ML</t>
  </si>
  <si>
    <t>INKANT</t>
  </si>
  <si>
    <t>633</t>
  </si>
  <si>
    <t>LICOR DE HOJA DE COCA DE 185ML</t>
  </si>
  <si>
    <t>489</t>
  </si>
  <si>
    <t>ALFERADO ANIS NAJAR DULCE 750 ML</t>
  </si>
  <si>
    <t>495</t>
  </si>
  <si>
    <t>ANIS NAJAR CREMA 500 ML</t>
  </si>
  <si>
    <t>672</t>
  </si>
  <si>
    <t>LICOR MAKA 250 CC</t>
  </si>
  <si>
    <t>707</t>
  </si>
  <si>
    <t>LICOR FRUTAL SAUCO 500ML</t>
  </si>
  <si>
    <t>708</t>
  </si>
  <si>
    <t>LICOR FRUTAL AGUAYMANTO 187ML</t>
  </si>
  <si>
    <t>711</t>
  </si>
  <si>
    <t>LICOR FRUTAL MARACUYA 187ML</t>
  </si>
  <si>
    <t>Manjar</t>
  </si>
  <si>
    <t>109</t>
  </si>
  <si>
    <t>BID Barra De Manjar Blanco 250 Gr</t>
  </si>
  <si>
    <t>118</t>
  </si>
  <si>
    <t>BMM Barra De Manjar Y Maracuya 250 Gr</t>
  </si>
  <si>
    <t>103</t>
  </si>
  <si>
    <t>BCH Barra De Manjar De Chirimoya 250 Gr</t>
  </si>
  <si>
    <t>745</t>
  </si>
  <si>
    <t>MANJARBLANCO MADERA PEQUEÑO</t>
  </si>
  <si>
    <t>Manjarblanco envace madera pequeño</t>
  </si>
  <si>
    <t>744</t>
  </si>
  <si>
    <t>Manjarblanco con chocolate envace madera pequeño</t>
  </si>
  <si>
    <t>736</t>
  </si>
  <si>
    <t>Manjarblanco con lucuma envace madera grande</t>
  </si>
  <si>
    <t>105</t>
  </si>
  <si>
    <t>BPL Barra De Manjar Con Lucuma 250 Gr</t>
  </si>
  <si>
    <t>119</t>
  </si>
  <si>
    <t>DPML200 Doy Pack De Manjar De Lucuma Sr 200 Gr</t>
  </si>
  <si>
    <t>120</t>
  </si>
  <si>
    <t>DPMC200 Doy Pack De Manjar De Chirimoya Sr 200 Gr</t>
  </si>
  <si>
    <t>735</t>
  </si>
  <si>
    <t>Manjarblanco con chocolate envace madera grande</t>
  </si>
  <si>
    <t>MANJARBLANCO MADERA GRANDE</t>
  </si>
  <si>
    <t>739</t>
  </si>
  <si>
    <t>Manjarblanco con chocolate emvace  plastico grande</t>
  </si>
  <si>
    <t>MANJARBLANCO PLASTICO GRANDE</t>
  </si>
  <si>
    <t>742</t>
  </si>
  <si>
    <t>Manjarblanco con fresa emvace madera pequeño</t>
  </si>
  <si>
    <t>746</t>
  </si>
  <si>
    <t>Manjarblanco con fresa balde</t>
  </si>
  <si>
    <t>747</t>
  </si>
  <si>
    <t>Manjarblanco con chocolate balde</t>
  </si>
  <si>
    <t>748</t>
  </si>
  <si>
    <t>Manjarblanco envace balde</t>
  </si>
  <si>
    <t>ELTARM</t>
  </si>
  <si>
    <t>Manteq</t>
  </si>
  <si>
    <t>811</t>
  </si>
  <si>
    <t>MANTEQUILLA ENVASADA CAJA 200G</t>
  </si>
  <si>
    <t>HUACAR</t>
  </si>
  <si>
    <t>Medici</t>
  </si>
  <si>
    <t>440</t>
  </si>
  <si>
    <t>Fibra de chia  300 gr</t>
  </si>
  <si>
    <t>Melaza</t>
  </si>
  <si>
    <t>276</t>
  </si>
  <si>
    <t>MELAZA DE CAÑA  316 ML</t>
  </si>
  <si>
    <t>MENEST</t>
  </si>
  <si>
    <t>LENTEJA A GRANEL X KG</t>
  </si>
  <si>
    <t>1130</t>
  </si>
  <si>
    <t>LENTEJA 500 G</t>
  </si>
  <si>
    <t>1127</t>
  </si>
  <si>
    <t>ARVERJA 500 G</t>
  </si>
  <si>
    <t>ARVERJA A GRANEL X KG</t>
  </si>
  <si>
    <t>Merm r</t>
  </si>
  <si>
    <t>186</t>
  </si>
  <si>
    <t>MERMELADA DE PAPAYA Y MANGO 370G</t>
  </si>
  <si>
    <t>394</t>
  </si>
  <si>
    <t>MERMELADA GUANABANA  ENVACE VIDRIO 225 GR</t>
  </si>
  <si>
    <t>399</t>
  </si>
  <si>
    <t>Mermelada Sauco envace vidrio 650gr</t>
  </si>
  <si>
    <t>403</t>
  </si>
  <si>
    <t>MERMELADA GUANABANA C/CACAO  ENVACE VIDRIO 225 GR</t>
  </si>
  <si>
    <t>MERMELADA GUANABANA C/CACAO 225 GR</t>
  </si>
  <si>
    <t>851</t>
  </si>
  <si>
    <t>MERMELADA SAUCO 225 GR</t>
  </si>
  <si>
    <t>636</t>
  </si>
  <si>
    <t>MERMELADA ARANDANO CHIA 250 GR</t>
  </si>
  <si>
    <t>402</t>
  </si>
  <si>
    <t>MERMELADA MANGO CON MARACUYA ENVACE VIDRIO 225 GR</t>
  </si>
  <si>
    <t>397</t>
  </si>
  <si>
    <t>MERMELADA NARANJA ENVASE VIDRIO 650 GR</t>
  </si>
  <si>
    <t>395</t>
  </si>
  <si>
    <t>MERMELADA NARANJA  ENVACE VIDRIO 225 GR</t>
  </si>
  <si>
    <t>396</t>
  </si>
  <si>
    <t>MERMELADA GUANABANA ENVASE VIDRIO  650GR</t>
  </si>
  <si>
    <t>177</t>
  </si>
  <si>
    <t>Mermelada de Alcachofa</t>
  </si>
  <si>
    <t>Miel</t>
  </si>
  <si>
    <t>345</t>
  </si>
  <si>
    <t>MIEL DE ABEJA CRICKETS 500G</t>
  </si>
  <si>
    <t>718</t>
  </si>
  <si>
    <t>MIEL 450 GR</t>
  </si>
  <si>
    <t>855</t>
  </si>
  <si>
    <t>MIEL DE ABEJAS OXAPAMPA 500G</t>
  </si>
  <si>
    <t>856</t>
  </si>
  <si>
    <t>MIEL DE ABEJAS OXAPAMPA 750G</t>
  </si>
  <si>
    <t>719</t>
  </si>
  <si>
    <t>Miel 900 gr</t>
  </si>
  <si>
    <t>852</t>
  </si>
  <si>
    <t>MIEL POLEN PROPOLEO 250G</t>
  </si>
  <si>
    <t>802</t>
  </si>
  <si>
    <t>MIEL DE ABEJA EN FRASCO DE PLASTICO 1KG</t>
  </si>
  <si>
    <t>FREY</t>
  </si>
  <si>
    <t>853</t>
  </si>
  <si>
    <t>MIEL POLE PROPOLEO 500G</t>
  </si>
  <si>
    <t>Natill</t>
  </si>
  <si>
    <t>342</t>
  </si>
  <si>
    <t>Natillas Crickets 240g</t>
  </si>
  <si>
    <t>Pan</t>
  </si>
  <si>
    <t>985</t>
  </si>
  <si>
    <t>PAN SERRANO</t>
  </si>
  <si>
    <t>1091</t>
  </si>
  <si>
    <t>TAMAL</t>
  </si>
  <si>
    <t>1019</t>
  </si>
  <si>
    <t>PAN INTEGRAL MULTIFIBRA</t>
  </si>
  <si>
    <t>GUIDO</t>
  </si>
  <si>
    <t>1020</t>
  </si>
  <si>
    <t>PAN MULTIGRANOS</t>
  </si>
  <si>
    <t>1155</t>
  </si>
  <si>
    <t>PAN AMERICANO MEDIANO 330 G</t>
  </si>
  <si>
    <t>1151</t>
  </si>
  <si>
    <t>VITA FIBRA 410 G</t>
  </si>
  <si>
    <t>1152</t>
  </si>
  <si>
    <t>PAN INTEGRAL 420 G</t>
  </si>
  <si>
    <t>1154</t>
  </si>
  <si>
    <t>PAN AMERICANO CLASICO 400 G</t>
  </si>
  <si>
    <t>1150</t>
  </si>
  <si>
    <t>PAN FIBRA 540 G</t>
  </si>
  <si>
    <t>1156</t>
  </si>
  <si>
    <t>PAN CHANCAY AJONJOLI 24 UND.</t>
  </si>
  <si>
    <t>1172</t>
  </si>
  <si>
    <t>CAKE NARANJA 60 G</t>
  </si>
  <si>
    <t>Pap hi</t>
  </si>
  <si>
    <t>229</t>
  </si>
  <si>
    <t>Papel higienico suave jumbo doble hoja paquete 4 rollos</t>
  </si>
  <si>
    <t>230</t>
  </si>
  <si>
    <t>Papel higienico suave rindemax doble hoja paquete 2 rollos</t>
  </si>
  <si>
    <t>SUAVE JUMBO 4 ROLLOS</t>
  </si>
  <si>
    <t>SUAVE RINDEMAX 2 ROLLOS</t>
  </si>
  <si>
    <t>Papel</t>
  </si>
  <si>
    <t>485</t>
  </si>
  <si>
    <t>Papel toalla elite mega rollo 2 en 1</t>
  </si>
  <si>
    <t>ELITE MEGA ROLLO 2 EN 1</t>
  </si>
  <si>
    <t>Pikeo</t>
  </si>
  <si>
    <t>532</t>
  </si>
  <si>
    <t>Kiwi bombones (kiwicha kañna) 25 gr</t>
  </si>
  <si>
    <t>540</t>
  </si>
  <si>
    <t>KIWI GALLETAS 300GR</t>
  </si>
  <si>
    <t>542</t>
  </si>
  <si>
    <t>kiwi bar ( barra energetica) 42gr</t>
  </si>
  <si>
    <t>Piqueo</t>
  </si>
  <si>
    <t>279</t>
  </si>
  <si>
    <t>Mani Salado Carter 18g</t>
  </si>
  <si>
    <t>280</t>
  </si>
  <si>
    <t>Mani c/pasas Carter 18g</t>
  </si>
  <si>
    <t>282</t>
  </si>
  <si>
    <t>MANI ORIENTA PIC CARTER 18G</t>
  </si>
  <si>
    <t>281</t>
  </si>
  <si>
    <t>Mani Confitado Carter 18g</t>
  </si>
  <si>
    <t>283</t>
  </si>
  <si>
    <t>Habas Carter 18g</t>
  </si>
  <si>
    <t>242</t>
  </si>
  <si>
    <t>Mani Tubular Natural Karinto 45g</t>
  </si>
  <si>
    <t>241</t>
  </si>
  <si>
    <t>Mani Tubular Salado Karinto 45g</t>
  </si>
  <si>
    <t>1139</t>
  </si>
  <si>
    <t>MANI ORIENTAL 18 G</t>
  </si>
  <si>
    <t>240</t>
  </si>
  <si>
    <t>Mani Tubular Pic Karinto 45g</t>
  </si>
  <si>
    <t>Pisco</t>
  </si>
  <si>
    <t>419</t>
  </si>
  <si>
    <t>Cuatro Gallos Pisco Puro Acholado 700ml</t>
  </si>
  <si>
    <t>CUATRO</t>
  </si>
  <si>
    <t>421</t>
  </si>
  <si>
    <t>Cuatro Gallos Pisco Puro Quebranta 700ml</t>
  </si>
  <si>
    <t>Polen</t>
  </si>
  <si>
    <t>854</t>
  </si>
  <si>
    <t>POLEN DE FLORES NATURALES 250G</t>
  </si>
  <si>
    <t>Polich</t>
  </si>
  <si>
    <t>716</t>
  </si>
  <si>
    <t>Polichia 450 gr</t>
  </si>
  <si>
    <t>717</t>
  </si>
  <si>
    <t>POLICHIA 250 GR</t>
  </si>
  <si>
    <t>Queso</t>
  </si>
  <si>
    <t>696</t>
  </si>
  <si>
    <t>QUESO FRESCO CHICO</t>
  </si>
  <si>
    <t>1176</t>
  </si>
  <si>
    <t>QUESO PARIA AYAVIRI</t>
  </si>
  <si>
    <t>234</t>
  </si>
  <si>
    <t>BELPAESE 500 GR</t>
  </si>
  <si>
    <t>816</t>
  </si>
  <si>
    <t>QUESO EDAM AL VACIO GR</t>
  </si>
  <si>
    <t>815</t>
  </si>
  <si>
    <t>QUESO BABY SUIZO AL VACIO GR</t>
  </si>
  <si>
    <t>817</t>
  </si>
  <si>
    <t>QUESO GOUDA GR</t>
  </si>
  <si>
    <t>996</t>
  </si>
  <si>
    <t>QUESO MANTEQUILLA 200GR</t>
  </si>
  <si>
    <t>813</t>
  </si>
  <si>
    <t>QUESO MANTECOSO DE 500G</t>
  </si>
  <si>
    <t>730</t>
  </si>
  <si>
    <t>GOUDA CON COMINO</t>
  </si>
  <si>
    <t>729</t>
  </si>
  <si>
    <t>GOUDA SIN CORTEZA</t>
  </si>
  <si>
    <t>695</t>
  </si>
  <si>
    <t>Queso Fresco Grande</t>
  </si>
  <si>
    <t>546</t>
  </si>
  <si>
    <t>Oxandino 450 gr</t>
  </si>
  <si>
    <t>1177</t>
  </si>
  <si>
    <t>QUESO PARIA PUNO</t>
  </si>
  <si>
    <t>966</t>
  </si>
  <si>
    <t>QUESILLO PASTEURIZADO</t>
  </si>
  <si>
    <t>819</t>
  </si>
  <si>
    <t>QUESO  C/FINAS HIERBAS</t>
  </si>
  <si>
    <t>818</t>
  </si>
  <si>
    <t>QUESO AHUMADO PROVOLONE GR</t>
  </si>
  <si>
    <t>1178</t>
  </si>
  <si>
    <t>QUESO GOUDA BELLIDO</t>
  </si>
  <si>
    <t>OXAPAMPAS 450 GR</t>
  </si>
  <si>
    <t>692</t>
  </si>
  <si>
    <t>QUESO ANDINO CHICO</t>
  </si>
  <si>
    <t>728</t>
  </si>
  <si>
    <t>QUESO FUNDIDO</t>
  </si>
  <si>
    <t>1233</t>
  </si>
  <si>
    <t>QUESO HUARAZ</t>
  </si>
  <si>
    <t>Quinua</t>
  </si>
  <si>
    <t>720</t>
  </si>
  <si>
    <t>Quinua thani 250 gr</t>
  </si>
  <si>
    <t>Ron tr</t>
  </si>
  <si>
    <t>233</t>
  </si>
  <si>
    <t>Ron Cartavio Blanco 250ml</t>
  </si>
  <si>
    <t>231</t>
  </si>
  <si>
    <t>Ron Cartavio Black 125ml</t>
  </si>
  <si>
    <t>232</t>
  </si>
  <si>
    <t>Ron Cartavio Superior 750ml</t>
  </si>
  <si>
    <t>Sal</t>
  </si>
  <si>
    <t>583</t>
  </si>
  <si>
    <t>Sal marina entera 1kg</t>
  </si>
  <si>
    <t>584</t>
  </si>
  <si>
    <t>Sal rosada de maras 400g</t>
  </si>
  <si>
    <t>580</t>
  </si>
  <si>
    <t>SAL MARINA FINA PARA COCINA 500G</t>
  </si>
  <si>
    <t>581</t>
  </si>
  <si>
    <t>SAL MARINA FINA PARA COCINA 1KG</t>
  </si>
  <si>
    <t>309</t>
  </si>
  <si>
    <t>SAL DE MARAS 100G</t>
  </si>
  <si>
    <t>308</t>
  </si>
  <si>
    <t>SAL DE MARAS GRANO GRUESO CAJA 600G</t>
  </si>
  <si>
    <t>582</t>
  </si>
  <si>
    <t>Sal marina entera 500g</t>
  </si>
  <si>
    <t>310</t>
  </si>
  <si>
    <t>SAL DE MARAS GRANO FINO CAJA 600G</t>
  </si>
  <si>
    <t>TIERRA</t>
  </si>
  <si>
    <t>Sals p</t>
  </si>
  <si>
    <t>380</t>
  </si>
  <si>
    <t>SALSA PICANTE MADRE SELVA 90ML</t>
  </si>
  <si>
    <t>319</t>
  </si>
  <si>
    <t>PEPPERES AJI CHARAPITA 160G</t>
  </si>
  <si>
    <t>PEPPER</t>
  </si>
  <si>
    <t>29</t>
  </si>
  <si>
    <t>Crema de rocoto envase vidrio 200 gr</t>
  </si>
  <si>
    <t>311</t>
  </si>
  <si>
    <t>PEPPERES  ROCOTO 160G</t>
  </si>
  <si>
    <t>313</t>
  </si>
  <si>
    <t>PEPPERES AJI AMARILLO 160 GR</t>
  </si>
  <si>
    <t>Sals r</t>
  </si>
  <si>
    <t>170</t>
  </si>
  <si>
    <t>T. CHERRY EN ACEITE 230G</t>
  </si>
  <si>
    <t>174</t>
  </si>
  <si>
    <t>Pimiento piquillo 220g</t>
  </si>
  <si>
    <t>180</t>
  </si>
  <si>
    <t>Dip Alcachofa &amp; Espinaca 255ml</t>
  </si>
  <si>
    <t>181</t>
  </si>
  <si>
    <t>Chimichurri 250ml</t>
  </si>
  <si>
    <t>171</t>
  </si>
  <si>
    <t>Pesto de Esparrago 180g</t>
  </si>
  <si>
    <t>183</t>
  </si>
  <si>
    <t>Pesto Genoves 250ml</t>
  </si>
  <si>
    <t>173</t>
  </si>
  <si>
    <t>VINAGRETA DE MANGO 330G</t>
  </si>
  <si>
    <t>139</t>
  </si>
  <si>
    <t>FRASCO DE MAYOLIVA 340G</t>
  </si>
  <si>
    <t>182</t>
  </si>
  <si>
    <t>Alcachofa marinada con tallo 245 gr</t>
  </si>
  <si>
    <t>Salud</t>
  </si>
  <si>
    <t>1084</t>
  </si>
  <si>
    <t>ARCILLA FACIAL 250 GR</t>
  </si>
  <si>
    <t>948</t>
  </si>
  <si>
    <t>PHORBOL EXTRACTO NATURAL 620ML</t>
  </si>
  <si>
    <t>1083</t>
  </si>
  <si>
    <t>ARCILLA MEDICIANAL 500 GR</t>
  </si>
  <si>
    <t>637</t>
  </si>
  <si>
    <t>MORIGA DEL VALLE 120 UND</t>
  </si>
  <si>
    <t>Sasona</t>
  </si>
  <si>
    <t>44</t>
  </si>
  <si>
    <t>Cubito de carne promocion 19.2 gr</t>
  </si>
  <si>
    <t>45</t>
  </si>
  <si>
    <t>Cubito de gallina promocion 26 gr</t>
  </si>
  <si>
    <t>Snac n</t>
  </si>
  <si>
    <t>1013</t>
  </si>
  <si>
    <t>INKA CORN ORIGINAL 42 GR</t>
  </si>
  <si>
    <t>35</t>
  </si>
  <si>
    <t>VLP Chips Andean Pink Salt 42g</t>
  </si>
  <si>
    <t>36</t>
  </si>
  <si>
    <t>VLP Chips Anticucho BBQ 42g</t>
  </si>
  <si>
    <t>34</t>
  </si>
  <si>
    <t>VLP Chips Andean Native 42g</t>
  </si>
  <si>
    <t>1012</t>
  </si>
  <si>
    <t>INKA CORN CHILE PICANTE 42 GR</t>
  </si>
  <si>
    <t>1009</t>
  </si>
  <si>
    <t>INKA CHIPS YUCA 40GR</t>
  </si>
  <si>
    <t>143</t>
  </si>
  <si>
    <t>Snack Sacha Inchi Crocante Natural 50g</t>
  </si>
  <si>
    <t>144</t>
  </si>
  <si>
    <t>Snack Sacha Inchi confitado 100g</t>
  </si>
  <si>
    <t>1008</t>
  </si>
  <si>
    <t>INKA CHIPS MIX 40GR</t>
  </si>
  <si>
    <t>37</t>
  </si>
  <si>
    <t>VLP Chips Chilies &amp; Lime 42g</t>
  </si>
  <si>
    <t>41</t>
  </si>
  <si>
    <t>VLP Chips Exotic Sweet Potato 42g</t>
  </si>
  <si>
    <t>42</t>
  </si>
  <si>
    <t>VLP Chips Wild Vegetables 37g</t>
  </si>
  <si>
    <t>38</t>
  </si>
  <si>
    <t>VLP Chips Andean Pink Salt 142g</t>
  </si>
  <si>
    <t>142</t>
  </si>
  <si>
    <t>Snack Sacha Picante 50g</t>
  </si>
  <si>
    <t>1010</t>
  </si>
  <si>
    <t>INKA CHIPS CAMOTE 40GR</t>
  </si>
  <si>
    <t>1011</t>
  </si>
  <si>
    <t>INKA CORN QUESO 42 GR</t>
  </si>
  <si>
    <t>Snack</t>
  </si>
  <si>
    <t>333</t>
  </si>
  <si>
    <t>Chifles Salados Crickets 250g</t>
  </si>
  <si>
    <t>338</t>
  </si>
  <si>
    <t>Chifles Salados Crickets 150g</t>
  </si>
  <si>
    <t>326</t>
  </si>
  <si>
    <t>Chifles Salados Crickets 40g</t>
  </si>
  <si>
    <t>334</t>
  </si>
  <si>
    <t>Chifles Picantes Crickets 250g</t>
  </si>
  <si>
    <t>528</t>
  </si>
  <si>
    <t>Camote Frito 5g</t>
  </si>
  <si>
    <t>335</t>
  </si>
  <si>
    <t>Chifles Salados Crickets 500g</t>
  </si>
  <si>
    <t>343</t>
  </si>
  <si>
    <t>Mani C/pasas Crickets 100g</t>
  </si>
  <si>
    <t>339</t>
  </si>
  <si>
    <t>Chifles Picantes Crickets 150g</t>
  </si>
  <si>
    <t>336</t>
  </si>
  <si>
    <t>Chifles Picantes Crickets 500g</t>
  </si>
  <si>
    <t>330</t>
  </si>
  <si>
    <t>Chifles Picantes Crickets 200g</t>
  </si>
  <si>
    <t>337</t>
  </si>
  <si>
    <t>Chifles Salados Crickets 80g</t>
  </si>
  <si>
    <t>515</t>
  </si>
  <si>
    <t>Papas cusqueñas fritas 100 g</t>
  </si>
  <si>
    <t>516</t>
  </si>
  <si>
    <t>Papas cusqueñas al hilo 50 g</t>
  </si>
  <si>
    <t>1227</t>
  </si>
  <si>
    <t>CHIFLES OLAECHEA 250GR</t>
  </si>
  <si>
    <t>OLAECH</t>
  </si>
  <si>
    <t>324</t>
  </si>
  <si>
    <t>Camote Crickets 40g</t>
  </si>
  <si>
    <t>530</t>
  </si>
  <si>
    <t>Maa confitado 8 g</t>
  </si>
  <si>
    <t>525</t>
  </si>
  <si>
    <t>Maiz chullpi con rocoto 8 g</t>
  </si>
  <si>
    <t>524</t>
  </si>
  <si>
    <t>Maiz chullpi salado 8 g</t>
  </si>
  <si>
    <t>521</t>
  </si>
  <si>
    <t>Maiz Cancha con rocoto 8 g</t>
  </si>
  <si>
    <t>517</t>
  </si>
  <si>
    <t>Papas cusqueñas fritas 250 g</t>
  </si>
  <si>
    <t>341</t>
  </si>
  <si>
    <t>Habas Crickets 100g</t>
  </si>
  <si>
    <t>340</t>
  </si>
  <si>
    <t>Mani Salado Crickets 100g</t>
  </si>
  <si>
    <t>522</t>
  </si>
  <si>
    <t>Habas saladas 2 g</t>
  </si>
  <si>
    <t>520</t>
  </si>
  <si>
    <t>Maiz Cancha salada 8 g</t>
  </si>
  <si>
    <t>527</t>
  </si>
  <si>
    <t>Mani con pasas 8 g</t>
  </si>
  <si>
    <t>344</t>
  </si>
  <si>
    <t>Mani confitado Crickets 100g</t>
  </si>
  <si>
    <t>328</t>
  </si>
  <si>
    <t>Chifles Salados Crickets 200g</t>
  </si>
  <si>
    <t>1226</t>
  </si>
  <si>
    <t>CHIFLES OLAECHEA 500GR</t>
  </si>
  <si>
    <t>331</t>
  </si>
  <si>
    <t>Papa al Hilo Crickets 40g</t>
  </si>
  <si>
    <t>526</t>
  </si>
  <si>
    <t>Mani tostado 8 g</t>
  </si>
  <si>
    <t>523</t>
  </si>
  <si>
    <t>Habas con rocoto 8 g</t>
  </si>
  <si>
    <t>519</t>
  </si>
  <si>
    <t>Papas cusqueñas al hilo 250 g</t>
  </si>
  <si>
    <t>327</t>
  </si>
  <si>
    <t>Chifles Picantes Crickets 40g</t>
  </si>
  <si>
    <t>329</t>
  </si>
  <si>
    <t>Chifles Dulces Crickets 200g</t>
  </si>
  <si>
    <t>325</t>
  </si>
  <si>
    <t>Camote Crickets 170g</t>
  </si>
  <si>
    <t>Sopa</t>
  </si>
  <si>
    <t>196</t>
  </si>
  <si>
    <t>Crema Incasur Arvejas 170g</t>
  </si>
  <si>
    <t>Stevia</t>
  </si>
  <si>
    <t>630</t>
  </si>
  <si>
    <t>Endulcorante Stevia en bolsa</t>
  </si>
  <si>
    <t>631</t>
  </si>
  <si>
    <t>Endulcorante Stevia en potes</t>
  </si>
  <si>
    <t>425</t>
  </si>
  <si>
    <t>Endulcorante Stevia en caja</t>
  </si>
  <si>
    <t>Tapena</t>
  </si>
  <si>
    <t>255</t>
  </si>
  <si>
    <t>Tapena de Aceituna al Aji F109 TN Cale</t>
  </si>
  <si>
    <t>261</t>
  </si>
  <si>
    <t>Tapena con Vegetales Alcachofa a la Italiana F109 TN Cale</t>
  </si>
  <si>
    <t>256</t>
  </si>
  <si>
    <t>TAPENA DE MIX DE ACEITUNAS F109 TN CALE</t>
  </si>
  <si>
    <t>268</t>
  </si>
  <si>
    <t>TAPENA DE ACEITUNA CON ALCAPARRA F109 TN CALE</t>
  </si>
  <si>
    <t>269</t>
  </si>
  <si>
    <t>TAPENA DE ACEITUNA CON TOMATE F109 TN CALE</t>
  </si>
  <si>
    <t>257</t>
  </si>
  <si>
    <t>Tapena de Aceituna Agridulce F109 TN Cale</t>
  </si>
  <si>
    <t>CALE</t>
  </si>
  <si>
    <t>175</t>
  </si>
  <si>
    <t>Tapenade de Esp. Ver 295g</t>
  </si>
  <si>
    <t>254</t>
  </si>
  <si>
    <t>Tapena de Aceituna con Alcachofa F109 TN Cale</t>
  </si>
  <si>
    <t>Te</t>
  </si>
  <si>
    <t>975</t>
  </si>
  <si>
    <t>TE CANELA Y CLAVO 25 FILTRANTES</t>
  </si>
  <si>
    <t>1221</t>
  </si>
  <si>
    <t>PASUCHATA + YACON 12 F</t>
  </si>
  <si>
    <t>1222</t>
  </si>
  <si>
    <t>DIGESTIVO TE</t>
  </si>
  <si>
    <t>1185</t>
  </si>
  <si>
    <t>TEA RELAJANTE X 12 UND</t>
  </si>
  <si>
    <t>1206</t>
  </si>
  <si>
    <t>ADELGAZA TE 12 FIL</t>
  </si>
  <si>
    <t>1217</t>
  </si>
  <si>
    <t>RELAJANTE TE 12F</t>
  </si>
  <si>
    <t>1180</t>
  </si>
  <si>
    <t>TEA PROSTATE X 25 UND.</t>
  </si>
  <si>
    <t>977</t>
  </si>
  <si>
    <t>MANZANILLA 100 FILTRANTES</t>
  </si>
  <si>
    <t>976</t>
  </si>
  <si>
    <t>ANIS 100 FILTRANTES</t>
  </si>
  <si>
    <t>1184</t>
  </si>
  <si>
    <t>TEA MUJER X 12 UND</t>
  </si>
  <si>
    <t>1218</t>
  </si>
  <si>
    <t>TE VERDE 25 F</t>
  </si>
  <si>
    <t>974</t>
  </si>
  <si>
    <t>Thika</t>
  </si>
  <si>
    <t>469</t>
  </si>
  <si>
    <t>YOGURT ZARZAMORA 1 L</t>
  </si>
  <si>
    <t>968</t>
  </si>
  <si>
    <t>MANJAR BLANCO</t>
  </si>
  <si>
    <t>468</t>
  </si>
  <si>
    <t>YOGURT QUITO QUITO 1 L</t>
  </si>
  <si>
    <t>957</t>
  </si>
  <si>
    <t>NATILLA 250 GR</t>
  </si>
  <si>
    <t>1044</t>
  </si>
  <si>
    <t>MERMELADA</t>
  </si>
  <si>
    <t>1017</t>
  </si>
  <si>
    <t>QUESO CREMOSO</t>
  </si>
  <si>
    <t>467</t>
  </si>
  <si>
    <t>YOGURT AGUAYMANTO 1 L</t>
  </si>
  <si>
    <t>NATILLA THIKA THANI 250 GR</t>
  </si>
  <si>
    <t>POLICHIA 450 GR</t>
  </si>
  <si>
    <t>1016</t>
  </si>
  <si>
    <t>MANJAR CON CAFE 250 GR</t>
  </si>
  <si>
    <t>TOSTAD</t>
  </si>
  <si>
    <t>1161</t>
  </si>
  <si>
    <t>TOSTADA INTEGRAL 150 G</t>
  </si>
  <si>
    <t>1160</t>
  </si>
  <si>
    <t>TOSTADA BLANCA 150 G</t>
  </si>
  <si>
    <t>Verdur</t>
  </si>
  <si>
    <t>993</t>
  </si>
  <si>
    <t>PALTA X KG</t>
  </si>
  <si>
    <t>877</t>
  </si>
  <si>
    <t>PAPA BLANCA KG</t>
  </si>
  <si>
    <t>VISTA</t>
  </si>
  <si>
    <t>875</t>
  </si>
  <si>
    <t>PAPA AMARILLA X KG</t>
  </si>
  <si>
    <t>887</t>
  </si>
  <si>
    <t>PEPINO</t>
  </si>
  <si>
    <t>901</t>
  </si>
  <si>
    <t>CHOCLO UND.</t>
  </si>
  <si>
    <t>882</t>
  </si>
  <si>
    <t>TOMATE KG</t>
  </si>
  <si>
    <t>883</t>
  </si>
  <si>
    <t>LIMON KG</t>
  </si>
  <si>
    <t>897</t>
  </si>
  <si>
    <t>MAIZ MORADO KG</t>
  </si>
  <si>
    <t>878</t>
  </si>
  <si>
    <t>PAPA ROSADA KG</t>
  </si>
  <si>
    <t>880</t>
  </si>
  <si>
    <t>CEBOLLA ROJA KG</t>
  </si>
  <si>
    <t>885</t>
  </si>
  <si>
    <t>APIO UND.</t>
  </si>
  <si>
    <t>898</t>
  </si>
  <si>
    <t>LECHUGA CRESPA CAB.</t>
  </si>
  <si>
    <t>881</t>
  </si>
  <si>
    <t>CEBOLLA BLANCA KG</t>
  </si>
  <si>
    <t>899</t>
  </si>
  <si>
    <t>LECHUGA SEDA CAB.</t>
  </si>
  <si>
    <t>884</t>
  </si>
  <si>
    <t>AJOS KG</t>
  </si>
  <si>
    <t>904</t>
  </si>
  <si>
    <t>ZANAHORIA KG</t>
  </si>
  <si>
    <t>900</t>
  </si>
  <si>
    <t>ESPARRAGO ATADO</t>
  </si>
  <si>
    <t>986</t>
  </si>
  <si>
    <t>COFFE CHOCOLATE</t>
  </si>
  <si>
    <t>PEREJIL</t>
  </si>
  <si>
    <t>PEPINILLO</t>
  </si>
  <si>
    <t>891</t>
  </si>
  <si>
    <t>CEBOLLA CHINA ATADO</t>
  </si>
  <si>
    <t>892</t>
  </si>
  <si>
    <t>COL CAB.</t>
  </si>
  <si>
    <t>894</t>
  </si>
  <si>
    <t>COLIFLOR CAB.</t>
  </si>
  <si>
    <t>895</t>
  </si>
  <si>
    <t>BROCOLI CAB.</t>
  </si>
  <si>
    <t>903</t>
  </si>
  <si>
    <t>HABAS KG</t>
  </si>
  <si>
    <t>896</t>
  </si>
  <si>
    <t>BETERRAGA KG</t>
  </si>
  <si>
    <t>Vinagr</t>
  </si>
  <si>
    <t>134</t>
  </si>
  <si>
    <t>VINAGRE DE MANZANA BOTELLA VIDRIO 500ML</t>
  </si>
  <si>
    <t>154</t>
  </si>
  <si>
    <t>Vinagre de manzana botella plastico 200ml</t>
  </si>
  <si>
    <t>Vino R</t>
  </si>
  <si>
    <t>698</t>
  </si>
  <si>
    <t>VINO BLANCO SEMI SECO FABRIZIO 750 ML</t>
  </si>
  <si>
    <t>699</t>
  </si>
  <si>
    <t>VINO TINTO DULCE FABRIZIO</t>
  </si>
  <si>
    <t>697</t>
  </si>
  <si>
    <t>Vino blanco Dulce Fabrizio</t>
  </si>
  <si>
    <t>Vino t</t>
  </si>
  <si>
    <t>483</t>
  </si>
  <si>
    <t>Vino Queirolo Borgoña 750ml</t>
  </si>
  <si>
    <t>QUEIRO</t>
  </si>
  <si>
    <t>484</t>
  </si>
  <si>
    <t>VINO QUEIROLO MAGDALENA 750ML</t>
  </si>
  <si>
    <t>Yog re</t>
  </si>
  <si>
    <t>yogurt</t>
  </si>
  <si>
    <t>406</t>
  </si>
  <si>
    <t>YOGURT DE FRESA 1LT</t>
  </si>
  <si>
    <t>409</t>
  </si>
  <si>
    <t>Yogurt de mango 1 Lt</t>
  </si>
  <si>
    <t>408</t>
  </si>
  <si>
    <t>YOGURT DE GUANABANA 1 LT</t>
  </si>
  <si>
    <t>411</t>
  </si>
  <si>
    <t>Yogurt de Lucuma 1 Lt</t>
  </si>
  <si>
    <t>991</t>
  </si>
  <si>
    <t>YOGURT DE FRESA 1L</t>
  </si>
  <si>
    <t>407</t>
  </si>
  <si>
    <t>Yogurt de Durazno 1 Lt</t>
  </si>
  <si>
    <t>410</t>
  </si>
  <si>
    <t>YOGURT DE MARACUYA</t>
  </si>
  <si>
    <t>988</t>
  </si>
  <si>
    <t>YOGURT GRANADILLA 1L</t>
  </si>
  <si>
    <t>989</t>
  </si>
  <si>
    <t>YOGURT LUCUMA 1L</t>
  </si>
  <si>
    <t>992</t>
  </si>
  <si>
    <t>YOGURT DE DURAZNO 1L</t>
  </si>
  <si>
    <t>990</t>
  </si>
  <si>
    <t>YOGURT DE PIÑA 1L</t>
  </si>
  <si>
    <t>1117</t>
  </si>
  <si>
    <t>YOGURT NATURAL 1LT</t>
  </si>
  <si>
    <t>1116</t>
  </si>
  <si>
    <t>YOGURT PIÑA 1L</t>
  </si>
  <si>
    <t>987</t>
  </si>
  <si>
    <t>YOGURT NATURAL 1L</t>
  </si>
  <si>
    <t>TOTAL VENTAS / CATEGORIA</t>
  </si>
  <si>
    <t>Azucar</t>
  </si>
  <si>
    <t>Café</t>
  </si>
  <si>
    <t>Cerv (A+R)</t>
  </si>
  <si>
    <t>Conserv</t>
  </si>
  <si>
    <t>Dulce (R+T)</t>
  </si>
  <si>
    <t>Frijol</t>
  </si>
  <si>
    <t>Gran A+R</t>
  </si>
  <si>
    <t>Granol</t>
  </si>
  <si>
    <t>Helado</t>
  </si>
  <si>
    <t xml:space="preserve">Huevo </t>
  </si>
  <si>
    <t>Leche C</t>
  </si>
  <si>
    <t>Lic ex</t>
  </si>
  <si>
    <t>Menest</t>
  </si>
  <si>
    <t>Merm R</t>
  </si>
  <si>
    <t>Pap Hi</t>
  </si>
  <si>
    <t>Pollich</t>
  </si>
  <si>
    <t>Ron</t>
  </si>
  <si>
    <t>Tostad</t>
  </si>
  <si>
    <t>Vino T</t>
  </si>
  <si>
    <t>Yogurt</t>
  </si>
  <si>
    <t>BARRAE</t>
  </si>
  <si>
    <t>BOLSAS</t>
  </si>
  <si>
    <t>Colage</t>
  </si>
  <si>
    <t>?</t>
  </si>
  <si>
    <t>ESCENC</t>
  </si>
  <si>
    <t>ESPUMA</t>
  </si>
  <si>
    <t>FIDEOS</t>
  </si>
  <si>
    <t>GALLE</t>
  </si>
  <si>
    <t>GELATI</t>
  </si>
  <si>
    <t>Gr Arr</t>
  </si>
  <si>
    <t>Hongos</t>
  </si>
  <si>
    <t>Jalea</t>
  </si>
  <si>
    <t>KINGKO</t>
  </si>
  <si>
    <t>Lic de</t>
  </si>
  <si>
    <t>LICOR</t>
  </si>
  <si>
    <t>MER.D</t>
  </si>
  <si>
    <t>PAPELR</t>
  </si>
  <si>
    <t>POLLO</t>
  </si>
  <si>
    <t>QUINLO</t>
  </si>
  <si>
    <t>SOYA</t>
  </si>
  <si>
    <t>Te ver</t>
  </si>
  <si>
    <t>Vino</t>
  </si>
  <si>
    <t>AGUARD</t>
  </si>
  <si>
    <t>Bisute</t>
  </si>
  <si>
    <t>CACAO</t>
  </si>
  <si>
    <t>CARBON</t>
  </si>
  <si>
    <t>CUIDAD</t>
  </si>
  <si>
    <t>D'GUS</t>
  </si>
  <si>
    <t>GIANIN</t>
  </si>
  <si>
    <t>Harina</t>
  </si>
  <si>
    <t>Mermel</t>
  </si>
  <si>
    <t>PANELA</t>
  </si>
  <si>
    <t>SANDWI</t>
  </si>
  <si>
    <t>YOGUR</t>
  </si>
  <si>
    <t>Aceitunas</t>
  </si>
  <si>
    <t>ENSALA</t>
  </si>
  <si>
    <t>PADDIN</t>
  </si>
  <si>
    <t>Salsa (R+P + SALSAS)</t>
  </si>
  <si>
    <t>TURRON</t>
  </si>
  <si>
    <t>FUXION</t>
  </si>
  <si>
    <t>HIELO</t>
  </si>
  <si>
    <t>TAMALE</t>
  </si>
  <si>
    <t>LA COC</t>
  </si>
  <si>
    <t>PANETO</t>
  </si>
  <si>
    <t>TRUCHA</t>
  </si>
  <si>
    <t>INFUSI</t>
  </si>
  <si>
    <t>CANAST</t>
  </si>
  <si>
    <t>abr-15</t>
  </si>
  <si>
    <t>may-15</t>
  </si>
  <si>
    <t>jun-15</t>
  </si>
  <si>
    <t>jul-15</t>
  </si>
  <si>
    <t>ago-15</t>
  </si>
  <si>
    <t>sept-15</t>
  </si>
  <si>
    <t>oct-15</t>
  </si>
  <si>
    <t>nov-15</t>
  </si>
  <si>
    <t>dic-15</t>
  </si>
  <si>
    <t>ene-16</t>
  </si>
  <si>
    <t>feb-16</t>
  </si>
  <si>
    <t>mar-16</t>
  </si>
  <si>
    <t>abr-16</t>
  </si>
  <si>
    <t>TOTAL PRODUCTOS VENDIDOS</t>
  </si>
  <si>
    <t>INFU</t>
  </si>
  <si>
    <t>COMPL</t>
  </si>
  <si>
    <t>GR A R</t>
  </si>
  <si>
    <t>NO EXI</t>
  </si>
  <si>
    <t>THIKA T</t>
  </si>
  <si>
    <t>PAN</t>
  </si>
  <si>
    <t>PULPAS</t>
  </si>
  <si>
    <t>LA CAS</t>
  </si>
  <si>
    <t>GALLET</t>
  </si>
  <si>
    <t>SALUD?</t>
  </si>
  <si>
    <t>MERM?</t>
  </si>
  <si>
    <t>MOUSEE</t>
  </si>
  <si>
    <t>ARTESA</t>
  </si>
  <si>
    <t>GASEOSA</t>
  </si>
  <si>
    <t>NOUVELLE CAT.</t>
  </si>
  <si>
    <t>PAS DE MODIF</t>
  </si>
  <si>
    <t>MIEL</t>
  </si>
  <si>
    <t>COMPLE</t>
  </si>
  <si>
    <t>CHOCOL</t>
  </si>
  <si>
    <t>SALUD</t>
  </si>
  <si>
    <t>ESPECI</t>
  </si>
  <si>
    <t>EMBUTI</t>
  </si>
  <si>
    <t>X</t>
  </si>
  <si>
    <t>GR A + R</t>
  </si>
  <si>
    <t>PIQUEO</t>
  </si>
  <si>
    <t>THIKA THANI</t>
  </si>
  <si>
    <t>CARNE</t>
  </si>
  <si>
    <t>SNACK</t>
  </si>
  <si>
    <t>DONE</t>
  </si>
  <si>
    <t>NM</t>
  </si>
  <si>
    <t>NOMBRE DE LOCAL</t>
  </si>
  <si>
    <t>Pagi</t>
  </si>
  <si>
    <t>na :1</t>
  </si>
  <si>
    <t>Usuario :ALVARO</t>
  </si>
  <si>
    <t>Hora</t>
  </si>
  <si>
    <t>:12:29:42</t>
  </si>
  <si>
    <t>Fechai : 01/04/2015</t>
  </si>
  <si>
    <t>Fechaf : 30/04/2015</t>
  </si>
  <si>
    <t>----------</t>
  </si>
  <si>
    <t>-----------</t>
  </si>
  <si>
    <t>------------</t>
  </si>
  <si>
    <t>---------</t>
  </si>
  <si>
    <t>-------------------------------------------------------</t>
  </si>
  <si>
    <t>Tip Descripcio NroDo M</t>
  </si>
  <si>
    <t>SubTotal</t>
  </si>
  <si>
    <t>Impuesto</t>
  </si>
  <si>
    <t>Exonerad</t>
  </si>
  <si>
    <t>Isc</t>
  </si>
  <si>
    <t>Ivap</t>
  </si>
  <si>
    <t>VtaAcum</t>
  </si>
  <si>
    <t>Personas</t>
  </si>
  <si>
    <t>1   TICK BOLET 65    S</t>
  </si>
  <si>
    <t>1396.46</t>
  </si>
  <si>
    <t>251.37</t>
  </si>
  <si>
    <t>1647.83</t>
  </si>
  <si>
    <t>1396.45</t>
  </si>
  <si>
    <t>0.00</t>
  </si>
  <si>
    <t>2   TICK FACTU 1     S</t>
  </si>
  <si>
    <t>75.42</t>
  </si>
  <si>
    <t>13.58</t>
  </si>
  <si>
    <t>89.00</t>
  </si>
  <si>
    <t>1   TICK BOLET 102   S</t>
  </si>
  <si>
    <t>1213.23</t>
  </si>
  <si>
    <t>218.38</t>
  </si>
  <si>
    <t>1431.61</t>
  </si>
  <si>
    <t>103.00</t>
  </si>
  <si>
    <t>1288.67</t>
  </si>
  <si>
    <t>231.96</t>
  </si>
  <si>
    <t>1520.61</t>
  </si>
  <si>
    <t>3168.44</t>
  </si>
  <si>
    <t>1   TICK BOLET 85    S</t>
  </si>
  <si>
    <t>1575.67</t>
  </si>
  <si>
    <t>283.63</t>
  </si>
  <si>
    <t>1859.30</t>
  </si>
  <si>
    <t>85.00</t>
  </si>
  <si>
    <t>1575.68</t>
  </si>
  <si>
    <t>5027.74</t>
  </si>
  <si>
    <t>1   TICK BOLET 132   S</t>
  </si>
  <si>
    <t>1053.88</t>
  </si>
  <si>
    <t>189.69</t>
  </si>
  <si>
    <t>244.95</t>
  </si>
  <si>
    <t>1488.52</t>
  </si>
  <si>
    <t>132.00</t>
  </si>
  <si>
    <t>1298.83</t>
  </si>
  <si>
    <t>6516.26</t>
  </si>
  <si>
    <t>1   TICK BOLET 133   S</t>
  </si>
  <si>
    <t>1266.66</t>
  </si>
  <si>
    <t>227.97</t>
  </si>
  <si>
    <t>169.75</t>
  </si>
  <si>
    <t>1664.38</t>
  </si>
  <si>
    <t>27.06</t>
  </si>
  <si>
    <t>4.87</t>
  </si>
  <si>
    <t>31.93</t>
  </si>
  <si>
    <t>134.00</t>
  </si>
  <si>
    <t>1463.51</t>
  </si>
  <si>
    <t>232.84</t>
  </si>
  <si>
    <t>1696.31</t>
  </si>
  <si>
    <t>8212.57</t>
  </si>
  <si>
    <t>1   TICK BOLET 141   S</t>
  </si>
  <si>
    <t>1382.06</t>
  </si>
  <si>
    <t>248.81</t>
  </si>
  <si>
    <t>111.67</t>
  </si>
  <si>
    <t>1742.54</t>
  </si>
  <si>
    <t>2   TICK FACTU 2     S</t>
  </si>
  <si>
    <t>40.76</t>
  </si>
  <si>
    <t>7.34</t>
  </si>
  <si>
    <t>11.11</t>
  </si>
  <si>
    <t>59.21</t>
  </si>
  <si>
    <t>143.00</t>
  </si>
  <si>
    <t>1545.62</t>
  </si>
  <si>
    <t>256.15</t>
  </si>
  <si>
    <t>122.78</t>
  </si>
  <si>
    <t>1801.75</t>
  </si>
  <si>
    <t>10014.32</t>
  </si>
  <si>
    <t>1   TICK BOLET 118   S</t>
  </si>
  <si>
    <t>1354.54</t>
  </si>
  <si>
    <t>243.79</t>
  </si>
  <si>
    <t>119.32</t>
  </si>
  <si>
    <t>1717.65</t>
  </si>
  <si>
    <t>118.00</t>
  </si>
  <si>
    <t>1473.84</t>
  </si>
  <si>
    <t>11731.97</t>
  </si>
  <si>
    <t>1   TICK BOLET 127   S</t>
  </si>
  <si>
    <t>2064.82</t>
  </si>
  <si>
    <t>371.67</t>
  </si>
  <si>
    <t>132.53</t>
  </si>
  <si>
    <t>2569.02</t>
  </si>
  <si>
    <t>127.00</t>
  </si>
  <si>
    <t>2197.33</t>
  </si>
  <si>
    <t>14300.99</t>
  </si>
  <si>
    <t>11.61</t>
  </si>
  <si>
    <t>2.09</t>
  </si>
  <si>
    <t>13.70</t>
  </si>
  <si>
    <t>1574.60</t>
  </si>
  <si>
    <t>283.46</t>
  </si>
  <si>
    <t>133.16</t>
  </si>
  <si>
    <t>1991.22</t>
  </si>
  <si>
    <t>128.00</t>
  </si>
  <si>
    <t>1719.38</t>
  </si>
  <si>
    <t>285.55</t>
  </si>
  <si>
    <t>2004.92</t>
  </si>
  <si>
    <t>16305.91</t>
  </si>
  <si>
    <t>1   TICK BOLET 112   S</t>
  </si>
  <si>
    <t>1338.79</t>
  </si>
  <si>
    <t>241.02</t>
  </si>
  <si>
    <t>252.05</t>
  </si>
  <si>
    <t>1831.86</t>
  </si>
  <si>
    <t>112.00</t>
  </si>
  <si>
    <t>1590.88</t>
  </si>
  <si>
    <t>18137.77</t>
  </si>
  <si>
    <t>950.84</t>
  </si>
  <si>
    <t>171.18</t>
  </si>
  <si>
    <t>144.70</t>
  </si>
  <si>
    <t>1266.72</t>
  </si>
  <si>
    <t>0.85</t>
  </si>
  <si>
    <t>0.15</t>
  </si>
  <si>
    <t>21.43</t>
  </si>
  <si>
    <t>22.43</t>
  </si>
  <si>
    <t>1117.82</t>
  </si>
  <si>
    <t>171.33</t>
  </si>
  <si>
    <t>166.13</t>
  </si>
  <si>
    <t>1289.15</t>
  </si>
  <si>
    <t>19426.92</t>
  </si>
  <si>
    <t>1   TICK BOLET 106   S</t>
  </si>
  <si>
    <t>1053.24</t>
  </si>
  <si>
    <t>189.60</t>
  </si>
  <si>
    <t>94.13</t>
  </si>
  <si>
    <t>1336.97</t>
  </si>
  <si>
    <t>106.00</t>
  </si>
  <si>
    <t>1147.39</t>
  </si>
  <si>
    <t>20763.89</t>
  </si>
  <si>
    <t>1015.82</t>
  </si>
  <si>
    <t>182.84</t>
  </si>
  <si>
    <t>149.57</t>
  </si>
  <si>
    <t>1348.23</t>
  </si>
  <si>
    <t>41.13</t>
  </si>
  <si>
    <t>7.41</t>
  </si>
  <si>
    <t>1.55</t>
  </si>
  <si>
    <t>50.09</t>
  </si>
  <si>
    <t>120.00</t>
  </si>
  <si>
    <t>1208.07</t>
  </si>
  <si>
    <t>190.25</t>
  </si>
  <si>
    <t>151.12</t>
  </si>
  <si>
    <t>1398.32</t>
  </si>
  <si>
    <t>22162.21</t>
  </si>
  <si>
    <t>_x000C_NOMBRE DE LOCAL</t>
  </si>
  <si>
    <t>Pag</t>
  </si>
  <si>
    <t>ina :2</t>
  </si>
  <si>
    <t>Fecha      Ser Numero</t>
  </si>
  <si>
    <t>Codigo</t>
  </si>
  <si>
    <t>M      To</t>
  </si>
  <si>
    <t>tal Bo Hora</t>
  </si>
  <si>
    <t>S V</t>
  </si>
  <si>
    <t>ended Cajero CajT E MsaPersonas</t>
  </si>
  <si>
    <t>-----------------------------------</t>
  </si>
  <si>
    <t>1   TICK BOLET 179   S</t>
  </si>
  <si>
    <t>1836.34</t>
  </si>
  <si>
    <t>330.54</t>
  </si>
  <si>
    <t>250.84</t>
  </si>
  <si>
    <t>2417.72</t>
  </si>
  <si>
    <t>179.00</t>
  </si>
  <si>
    <t>2087.20</t>
  </si>
  <si>
    <t>24579.93</t>
  </si>
  <si>
    <t>1655.00</t>
  </si>
  <si>
    <t>21110.67</t>
  </si>
  <si>
    <t>3469.39</t>
  </si>
  <si>
    <t>1836.76</t>
  </si>
  <si>
    <t>-------------------------</t>
  </si>
  <si>
    <t>-------------</t>
  </si>
  <si>
    <t>Nombre</t>
  </si>
  <si>
    <t>MEDIANA</t>
  </si>
  <si>
    <t>FACIL</t>
  </si>
  <si>
    <t>COMPLICADO</t>
  </si>
  <si>
    <t>DISPERSION</t>
  </si>
  <si>
    <t>INCA KOLA LATA 355 ML</t>
  </si>
  <si>
    <t>CUSQUEÑA 330ML</t>
  </si>
  <si>
    <t>CUSQUEÑA MALTA 330ML</t>
  </si>
  <si>
    <t>CUSQUEÑA LATA 355ML</t>
  </si>
  <si>
    <t>NECTAR DE MANGO BOLTELLA VIDRIO</t>
  </si>
  <si>
    <t>GASEOSA GUARANA LIGHT 500ML</t>
  </si>
  <si>
    <t>CUSQUEÑA TRIGO 330ML</t>
  </si>
  <si>
    <t>MILTON VARGAS</t>
  </si>
  <si>
    <t>PILSEN TRUJILLO LATA</t>
  </si>
  <si>
    <t>PILSEN TRUJILLO SIX PACK LATA</t>
  </si>
  <si>
    <t>CERVEZA SAN JUAN LATA</t>
  </si>
  <si>
    <t>CAFE BRITT PERU VALLE SAGRADO M</t>
  </si>
  <si>
    <t>CAFE BRITT PERU PACHAMAMA ORGAN</t>
  </si>
  <si>
    <t>CHUÑO BLANCO 425 G</t>
  </si>
  <si>
    <t>GOLOSINA CARAMELOS BLANDOS DE C</t>
  </si>
  <si>
    <t>AJO MOLIDO ENVASE VIDRIO 200 GR</t>
  </si>
  <si>
    <t>CREMA DE ROCOTO ENVASE VIDRIO 2</t>
  </si>
  <si>
    <t>Encurtido de Horlasizas envase</t>
  </si>
  <si>
    <t>ENCURTIDO DE HORLASIZAS ENVASE</t>
  </si>
  <si>
    <t>VLP CHIPS WILD VEGETABLES 113G</t>
  </si>
  <si>
    <t>VLP CHIPS ANDEAN NATIVE 142G</t>
  </si>
  <si>
    <t>VLP CHIPS ANDEAN NATIVE 42G</t>
  </si>
  <si>
    <t>VLP CHIPS ANDEAN PINK SALT 42G</t>
  </si>
  <si>
    <t>VLP CHIPS CHILIES &amp; LIME 42G</t>
  </si>
  <si>
    <t>VLP CHIPS ANTICUCHO BBQ 142G</t>
  </si>
  <si>
    <t>VLP CHIPS CHILIES &amp; LIME 142G</t>
  </si>
  <si>
    <t>VLP Chips Exotic Sweet Potato 4</t>
  </si>
  <si>
    <t>VLP CHIPS WILD VEGETABLES 37G</t>
  </si>
  <si>
    <t>JUGO COCONA BOTELLA VIDRIO 1L</t>
  </si>
  <si>
    <t>Cubito de carne promocion 19.2</t>
  </si>
  <si>
    <t>Cubito de gallina promocion 26</t>
  </si>
  <si>
    <t>ARROZ EXTRA MEJORADO VALLE DEL</t>
  </si>
  <si>
    <t>NATURANDES EMOLIENTE FAMILIAR 1</t>
  </si>
  <si>
    <t>NATURANDES LINAZA FAMILIAR 300G</t>
  </si>
  <si>
    <t>NATURANDES HARINA DE LINAZA 330</t>
  </si>
  <si>
    <t>NATURANDES HARINA DE AJONJOLI 2</t>
  </si>
  <si>
    <t>NATURANDES EMOLIENTE 2 EN 1 100</t>
  </si>
  <si>
    <t>NATURANDES HOJAS DE ESTEVIA 30G</t>
  </si>
  <si>
    <t>NATURANDES HARINA DE QUINUA 200</t>
  </si>
  <si>
    <t>NATURANDES HARINA DE KIWICHA 20</t>
  </si>
  <si>
    <t>NATURANDES HARINA DE CHIA 200G</t>
  </si>
  <si>
    <t>NATURANDES HARINA DE ALGARROBO</t>
  </si>
  <si>
    <t>PASTILLAS DE LECHE 100G</t>
  </si>
  <si>
    <t>PASTILLAS DE LECHE 150G</t>
  </si>
  <si>
    <t>Trufas surtidas x6</t>
  </si>
  <si>
    <t>Pastillas Fondant 150g</t>
  </si>
  <si>
    <t>TOFFEES DE CHOCOLATE 100G</t>
  </si>
  <si>
    <t>BOMBONES DE CREMAS SURTIDAS 100</t>
  </si>
  <si>
    <t>TABL. FONDANT DE LECHE 100G</t>
  </si>
  <si>
    <t>TABL. FONDANT CACAO 100G</t>
  </si>
  <si>
    <t>TABLETA DE LECHE 40G</t>
  </si>
  <si>
    <t>TABL. DE LECHE C/HOJUELAS Y CRO</t>
  </si>
  <si>
    <t>TABLETA DE LECHE C/NUECES Y PAS</t>
  </si>
  <si>
    <t>TABLETA DE LECHE C/CASTAÑA 40G</t>
  </si>
  <si>
    <t>Bombones dulce ilusion 200g</t>
  </si>
  <si>
    <t>Ilusion de chocolate 110g</t>
  </si>
  <si>
    <t>BARRA MILKY LA IBERICA 20G</t>
  </si>
  <si>
    <t>Mixtura 220g</t>
  </si>
  <si>
    <t>BOMBONES SELECTOS 170G</t>
  </si>
  <si>
    <t>Toffees surtidos 300g</t>
  </si>
  <si>
    <t>BOMBONES DE CREMAS SURTIDAS 150</t>
  </si>
  <si>
    <t>TOFFEES DE CHOCOLATE 300G</t>
  </si>
  <si>
    <t>TOFFEES DE CHOCOLATE 150G</t>
  </si>
  <si>
    <t>BARRA MILKY LA IBERICA 50G</t>
  </si>
  <si>
    <t>HARINA DE ALCACHOFA 200G</t>
  </si>
  <si>
    <t>GALLETA SODA GRANEL GURMET PAQU</t>
  </si>
  <si>
    <t>GALLETA RELLENITA FRESA 42G</t>
  </si>
  <si>
    <t>GALLETA GN SANDWICH FRESA X50</t>
  </si>
  <si>
    <t>GALLETA RELLENITA LIMON 42G</t>
  </si>
  <si>
    <t>GALLETA RELLENITA CHOCOLATE MEN</t>
  </si>
  <si>
    <t>Galleta San Jorge Cocona Delu 5</t>
  </si>
  <si>
    <t>Galleta San Jorge Fruta Mixta 5</t>
  </si>
  <si>
    <t>Galleta San Jorge Mini Rondel 6</t>
  </si>
  <si>
    <t>GALLETA SAN JORGE NUBBE AGUA 14</t>
  </si>
  <si>
    <t>GALLETA VAINILLA FAMILIAR PAQUE</t>
  </si>
  <si>
    <t>GALLETA CRACKNEL ORIGINALE PAQU</t>
  </si>
  <si>
    <t>BARRA MANJAR BLANCO Y CHIRIMOYA</t>
  </si>
  <si>
    <t>MANJAR DE CHIRIMOYA 75G</t>
  </si>
  <si>
    <t>BARRA MANJARBLANCO Y LUCUMA 250</t>
  </si>
  <si>
    <t>MANJAR DE LUCUMA 75G</t>
  </si>
  <si>
    <t>MANJAR BLANCO 900G</t>
  </si>
  <si>
    <t>MANJARBLANCO 450G</t>
  </si>
  <si>
    <t>BARRA MANJARBLANCO 250G</t>
  </si>
  <si>
    <t>MANJAR BLANCO 75G</t>
  </si>
  <si>
    <t>MANJARBLANCO Y PIÑA 900G</t>
  </si>
  <si>
    <t>MANJARBLANCO Y PIÑA 450G</t>
  </si>
  <si>
    <t>MANJAR Y PIÑA 75G</t>
  </si>
  <si>
    <t>MANJARBLANCO,PIÑA Y MANI 900G</t>
  </si>
  <si>
    <t>MANJARBLANCO,PIÑA Y MANI 450G</t>
  </si>
  <si>
    <t>MANJAR PIÑA Y MANI 75G</t>
  </si>
  <si>
    <t>LATA NATILLA 250 GR</t>
  </si>
  <si>
    <t>BARRA MANJARBLANCO Y MARACUYA 2</t>
  </si>
  <si>
    <t>MANJAR DE LUCUMA 200 GR</t>
  </si>
  <si>
    <t>MANJAR DE CHIRIMOYA 200 GR</t>
  </si>
  <si>
    <t>MANJAR DE MARACUYA 75G</t>
  </si>
  <si>
    <t>BARRA DE MANJAR ZARZAMORA Y SAU</t>
  </si>
  <si>
    <t>CAFÉ ORGANICO MUCCHA 50G</t>
  </si>
  <si>
    <t>ACEITE DE SACHA INCHI 110ML</t>
  </si>
  <si>
    <t>ACEITE DE COCO ORGANICO 450ML</t>
  </si>
  <si>
    <t>LECHE LAIVE  LECHE ENTERA EN CA</t>
  </si>
  <si>
    <t>LECHE LAIVE SIN  LACTOSA EN CAJ</t>
  </si>
  <si>
    <t>GALLETAS ARTESANAS CLASICAS</t>
  </si>
  <si>
    <t>ACEITE PRIMOR BOTELLA DE PLASTI</t>
  </si>
  <si>
    <t>VINAGRE DE MANZANA X 500ML</t>
  </si>
  <si>
    <t>ACEITE DE AJONJOLI 200 ML</t>
  </si>
  <si>
    <t>ACEITE DE OLIVA EXTRA VIRGEN PR</t>
  </si>
  <si>
    <t>ACEITE DE OLIVA EXTRA VIRGEN 25</t>
  </si>
  <si>
    <t>ACEITE DE SACHA INCHI EXTRA VIR</t>
  </si>
  <si>
    <t>ACEITE DE AJONJOLI 500ML</t>
  </si>
  <si>
    <t>SNACK SACHA PICANTE 50G</t>
  </si>
  <si>
    <t>Snack Sacha Inchi Crocante Natu</t>
  </si>
  <si>
    <t>Snack Sacha Inchi confitado 100</t>
  </si>
  <si>
    <t>ACEITE DE OLIVA CLASICO 450ML</t>
  </si>
  <si>
    <t>ACEITE DE CASTAÑA EXTRA VIRGEN</t>
  </si>
  <si>
    <t>ACEITE DE SACHA INCHI PREMIUM 2</t>
  </si>
  <si>
    <t>ACEITE DE CHIA EXTRA VIRGEN 250</t>
  </si>
  <si>
    <t>ACEITE DE OLIVA VIRGEN 200 ML</t>
  </si>
  <si>
    <t>ACEITE DE OLIVA EXTRA VIRGEN 20</t>
  </si>
  <si>
    <t>ACEITE PURO DE OLIVA BOTELLA VI</t>
  </si>
  <si>
    <t>ALGARROBINA BOTELLA DE PLASTICO</t>
  </si>
  <si>
    <t>VINAGRE DE MANZANA BOTELLA PLAS</t>
  </si>
  <si>
    <t>PERU COLA 500 ML PIÑA</t>
  </si>
  <si>
    <t>Nectar de durazno boltella vidr</t>
  </si>
  <si>
    <t>GASEOSA KOLA REAL NARANJA 500ML</t>
  </si>
  <si>
    <t>GASEOSA KOLA REAL PIÑA 500ML</t>
  </si>
  <si>
    <t>TOMATE CHERRY EN ACEITE X 230G</t>
  </si>
  <si>
    <t>PESTO DE ESPARRAGO 180G</t>
  </si>
  <si>
    <t>PESTO ALCACHOFA 180G</t>
  </si>
  <si>
    <t>TAPENADE DE PIMIENTO PIQUILLO 2</t>
  </si>
  <si>
    <t>MERMELADA DE ALCACHOFA</t>
  </si>
  <si>
    <t>AGUAYMANTO EN ALMIBAR 380G</t>
  </si>
  <si>
    <t>TAPENADE DE ALCACHOFA 295G</t>
  </si>
  <si>
    <t>CHIMICHURRI 250ML</t>
  </si>
  <si>
    <t>ALCACHOFA MARINADA CON TALLO 41</t>
  </si>
  <si>
    <t>ESPARRAGO BLANCO 330G</t>
  </si>
  <si>
    <t>PAPAYA ANDINA DE ALMIBAR 450G</t>
  </si>
  <si>
    <t>MERMELADA DE MANGO Y PAPAYA 380</t>
  </si>
  <si>
    <t>CREMA DE HABAS 180G</t>
  </si>
  <si>
    <t>CHOCOLATE SOL DEL CUZCO GRANULA</t>
  </si>
  <si>
    <t>CHOCOLATE SOL DEL CUZCO CLAVO C</t>
  </si>
  <si>
    <t>Incasur Quinua Perl Organica 25</t>
  </si>
  <si>
    <t>QUINUA PERLADA GOURMET 250G</t>
  </si>
  <si>
    <t>QUINUA PERLADA SUPERIOR 250G</t>
  </si>
  <si>
    <t>Chocolate Sol del Cuzco Moka 22</t>
  </si>
  <si>
    <t>Chocolate Sol del Cuzco Dark 22</t>
  </si>
  <si>
    <t>QUINUA GRANOLA INCASUR X 250G</t>
  </si>
  <si>
    <t>CREMA DE ARVEJAS 170G</t>
  </si>
  <si>
    <t>Kiwigen Chocolate 400g</t>
  </si>
  <si>
    <t>HOJ. INST. QUINUA INCASUR 3 SAB</t>
  </si>
  <si>
    <t>HOJUELA DE QUINUA NATURAL X 250</t>
  </si>
  <si>
    <t>Kiwigen Chocolate 200g</t>
  </si>
  <si>
    <t>KIWIGEN VAINILLA 200G</t>
  </si>
  <si>
    <t>Kiwigen Fresa 200g</t>
  </si>
  <si>
    <t>QUINUA PERLADA SELECTA 250G</t>
  </si>
  <si>
    <t>CEREAL POP KIWICHA 150G</t>
  </si>
  <si>
    <t>Cereal pop Quinua Confitada 100</t>
  </si>
  <si>
    <t>Kiwigen Vainilla 400g</t>
  </si>
  <si>
    <t>LOMITO ATUN FLORIDA ACV 170G</t>
  </si>
  <si>
    <t>TE VERDE AGRANEL 100 GR</t>
  </si>
  <si>
    <t>TE VERDE ADELGAZANTE 25 SOBRES</t>
  </si>
  <si>
    <t>TE VERDE CON STEVIA X 25 SOBRES</t>
  </si>
  <si>
    <t>TE VERDE SCHAGREEN 50 SOBRES</t>
  </si>
  <si>
    <t>TE VERDE CON LIMON X 25 SOBRES</t>
  </si>
  <si>
    <t>TE U/MENTA FILTRADO 25 SOB</t>
  </si>
  <si>
    <t>BUENAS NOCHES X 25 SOBRES</t>
  </si>
  <si>
    <t>LECHE GLORIA NIÑO EN LATA 410 G</t>
  </si>
  <si>
    <t>LECHE GLORIA AZUL EN LATA 410 G</t>
  </si>
  <si>
    <t>LECHE GLORIA ROJA EN LATA 410 G</t>
  </si>
  <si>
    <t>ALFAJOR PACK 40 HARINA</t>
  </si>
  <si>
    <t>ALFAJOR PACK 36 MAICENA</t>
  </si>
  <si>
    <t>ALFAJOR PACK 20 HARINA</t>
  </si>
  <si>
    <t>ALFAJOR PACK 18 MAICENA</t>
  </si>
  <si>
    <t>ALFAJOR PACK 20 CHOCOLATE</t>
  </si>
  <si>
    <t>ALFAJOR PACK 20 ALMENDRA</t>
  </si>
  <si>
    <t>RON CARTAVIO BLACK 125ML</t>
  </si>
  <si>
    <t>RON CARTAVIO SUPERIOR 750ML</t>
  </si>
  <si>
    <t>RON CARTAVIO BLANCO 250ML</t>
  </si>
  <si>
    <t>HARINAS 4-1 200G</t>
  </si>
  <si>
    <t>HARINA DE KIWICHA 200G</t>
  </si>
  <si>
    <t>HARINA DE ARVEJAS 200G</t>
  </si>
  <si>
    <t>Mani Tubular Natural Karinto 45</t>
  </si>
  <si>
    <t>Harina de habas 200g</t>
  </si>
  <si>
    <t>CHOCOLATE BRITT PERU MARACUYA 1</t>
  </si>
  <si>
    <t>ChocoBritt Oscuro Piramide Peru</t>
  </si>
  <si>
    <t>ChocoBritt Blanco Piramide Peru</t>
  </si>
  <si>
    <t>ChocoBritt Maracuya Piramide Pe</t>
  </si>
  <si>
    <t>ChocoBritt Macadamia Piramide P</t>
  </si>
  <si>
    <t>CHOCOBRITT MARANON PIRAMIDE 26G</t>
  </si>
  <si>
    <t>CHOCOBRITT AVELLANA PIRAMIDE PE</t>
  </si>
  <si>
    <t>CHOCOBRITT PERU ALMENDRA PIRAMI</t>
  </si>
  <si>
    <t>Chocolate Britt Peru Octagono P</t>
  </si>
  <si>
    <t>AGUAYMANTO CUBIERTO DE CHOCOLAT</t>
  </si>
  <si>
    <t>TAPENADE ACEITUNA CON ALCACHOFA</t>
  </si>
  <si>
    <t>TAPENADE ACEITUNA AL AJI 185 G</t>
  </si>
  <si>
    <t>TAPENA MIX DE ACEITUNAS 185 G</t>
  </si>
  <si>
    <t>TAPENADE ACEITUNA AGRIDULCE 185</t>
  </si>
  <si>
    <t>Aceituna Verde Rellena con Pimi</t>
  </si>
  <si>
    <t>ACEITUNA VERDE RELLENA CON CAST</t>
  </si>
  <si>
    <t>Aceituna Verde Rellena con Roco</t>
  </si>
  <si>
    <t>TAPENADE ALCACHOFA A LA ITALIAN</t>
  </si>
  <si>
    <t>ACEITUNA BOTIJA EXTRA X 240G</t>
  </si>
  <si>
    <t>ACEITUNA NEGRA ENTERA DOY PACK</t>
  </si>
  <si>
    <t>ACEITUNA VERDE DESHUESADA X 160</t>
  </si>
  <si>
    <t>ACEITUNA VERDE RELLENA CON ROCO</t>
  </si>
  <si>
    <t>ACEITUNA NEGRA ENTERA BOLSA 1KG</t>
  </si>
  <si>
    <t>TAPENADE ACEITUNA CON ALCAPARRA</t>
  </si>
  <si>
    <t>TAPENADE ACEITUNA CON TOMATE 18</t>
  </si>
  <si>
    <t>ACEITE DE OLIVA VIRGEN 500 ML</t>
  </si>
  <si>
    <t>ACEITE DE OLIVA EXTRA VIRGEN 50</t>
  </si>
  <si>
    <t>Melao de caña 316 ml</t>
  </si>
  <si>
    <t>MELAO DE CAÑA 450 ML</t>
  </si>
  <si>
    <t>PANELA DE CHANCACA EN BARRA  50</t>
  </si>
  <si>
    <t>PANELA GRANULADA O AZUCAR ECOLO</t>
  </si>
  <si>
    <t>MANI SALADO CARTER 18G</t>
  </si>
  <si>
    <t>MANI CONFITADO CARTER 18G</t>
  </si>
  <si>
    <t>HABAS CARTER 18G</t>
  </si>
  <si>
    <t>HIERBAS PARA ENSALADA SOBRE 5G</t>
  </si>
  <si>
    <t>HIERBAS PIZZA SOBRE 5G</t>
  </si>
  <si>
    <t>KION MOLIDO SOBRE 10G</t>
  </si>
  <si>
    <t>CANELA MOLIDA SOBRE 15G</t>
  </si>
  <si>
    <t>CLAVO DE OLOR ENTERO SOBRE 10G</t>
  </si>
  <si>
    <t>Pimienta Negra Molida Sobre 15g</t>
  </si>
  <si>
    <t>PIMIENTA NEGRA ENTERA SOBRE 20G</t>
  </si>
  <si>
    <t>PIMIENTA BLANCA MOLIDA 14G</t>
  </si>
  <si>
    <t>COMINO MOLIDO SOBRE 20G</t>
  </si>
  <si>
    <t>LAUREL SOBRE 5G</t>
  </si>
  <si>
    <t>HONGO / LAUREL SOBRE 10G</t>
  </si>
  <si>
    <t>OREGANO ENTERO SOBRE 10G</t>
  </si>
  <si>
    <t>OREGANO MOLIDO SOBRE 15G</t>
  </si>
  <si>
    <t>PALILLO MOLIDO SOBRE 15G</t>
  </si>
  <si>
    <t>CANELA ENTERA SOBRE 20G</t>
  </si>
  <si>
    <t>JUGOS KERO CAMU CAMU, NARANJA,</t>
  </si>
  <si>
    <t>JUGOS KERO CAMU CAMU, MANZANA,</t>
  </si>
  <si>
    <t>JUGOS KERO CAMU CAMU, MARACUYA,</t>
  </si>
  <si>
    <t>JUGOS KERO NARANJA, COCONA, GRA</t>
  </si>
  <si>
    <t>SMOTHIE KERO MANZANA CANELA 300</t>
  </si>
  <si>
    <t>SAL DE MARAS GRANO GRUESO CAJA</t>
  </si>
  <si>
    <t>SAL DE MARAS GRANO FINO CAJA 60</t>
  </si>
  <si>
    <t>PEPPERES  AJI LIMO AMARILLO 160</t>
  </si>
  <si>
    <t>PEPPERES AJI PANCA 160 GRA</t>
  </si>
  <si>
    <t>PEPPERES  AJI LIMO VERDE 160G</t>
  </si>
  <si>
    <t>PEPPERES  AJI LIMO ROJO 160G</t>
  </si>
  <si>
    <t>PEPPERES AJI AMARILLO  X 230G</t>
  </si>
  <si>
    <t>PEPPERES AJI LIMO ROJO X 230 G</t>
  </si>
  <si>
    <t>PEPPERES  AJI CHARAPITA ROJO 16</t>
  </si>
  <si>
    <t>KIWICHA  250G</t>
  </si>
  <si>
    <t>Papa al Hilo Crickets 170g</t>
  </si>
  <si>
    <t>CHIFLES SALADOS CRICKETS 250G</t>
  </si>
  <si>
    <t>CHIFLES SALADOS CRICKETS 500G</t>
  </si>
  <si>
    <t>CHIFLES PICANTES CRICKETS 500G</t>
  </si>
  <si>
    <t>HABAS CRICKETS 100G</t>
  </si>
  <si>
    <t>NATILLAS CRICKETS 240G</t>
  </si>
  <si>
    <t>LICOR MACHIN 750 ML</t>
  </si>
  <si>
    <t>LICOR HUITO SWEET 750 ML</t>
  </si>
  <si>
    <t>LICOR HUITO SWEET 187 ML</t>
  </si>
  <si>
    <t>LICOR RC 187 ML</t>
  </si>
  <si>
    <t>ORQUIDEA CHOCOLATE LECHE C/COCO</t>
  </si>
  <si>
    <t>ORQUIDEA CHOCOLATE ORGANIC CACA</t>
  </si>
  <si>
    <t>ORQUIDEA DARK 90G</t>
  </si>
  <si>
    <t>ORQUIDEA LECHE C/MOKA 90G</t>
  </si>
  <si>
    <t>ORQUIDEA CHOCOLATE C/LECHE 90G</t>
  </si>
  <si>
    <t>ORQUIDEA CHOCOLATE C/PECANAS 90</t>
  </si>
  <si>
    <t>Orquidea Chocolate Organic Mild</t>
  </si>
  <si>
    <t>ORQUIDEA CHOCOLATE BITTER 45G</t>
  </si>
  <si>
    <t>Orquidea Chocolate c/Leche 45g</t>
  </si>
  <si>
    <t>ORQUIDEA CHOCOLATE LECHE C/KIWI</t>
  </si>
  <si>
    <t>ORQUIDEA LECHE C/PECANAS 45G</t>
  </si>
  <si>
    <t>ORQUIDEA LECHE C/COCO 45G</t>
  </si>
  <si>
    <t>ORQUIDEA CHOCOLATE LECHE C/MOKA</t>
  </si>
  <si>
    <t>Orquidea Chocolate organic Quin</t>
  </si>
  <si>
    <t>CUSQUEÑA DORADA 330ML SIX PACK</t>
  </si>
  <si>
    <t>CUSQUEÑA MALTA SIX PACK 330ML</t>
  </si>
  <si>
    <t>CUSQUEÑA TRIGO SIX PACK 330ML</t>
  </si>
  <si>
    <t>CUSQUEÑA RED SIX PACK 330ML</t>
  </si>
  <si>
    <t>CERVEZA PILSEN 310ML</t>
  </si>
  <si>
    <t>PILSEN CALLAO 310ML SIX PACK</t>
  </si>
  <si>
    <t>CUSQUEÑA 355ML SIX PACK LATA</t>
  </si>
  <si>
    <t>CERVEZA SAN JUAN SIX PACK LATA</t>
  </si>
  <si>
    <t>LINAZA EN GRANO SELECCIONADO 22</t>
  </si>
  <si>
    <t>PISCO GS PREMIUN QUEBRANTA 750</t>
  </si>
  <si>
    <t>ARROZ SUPER EXTRA PAQUETE 750 G</t>
  </si>
  <si>
    <t>AJINOMOTO SOBRE  DE 27GR</t>
  </si>
  <si>
    <t>JUGO DE MARACUYA CON PAPAYA 1L</t>
  </si>
  <si>
    <t>JUGO DE PIÑA X 1L HIGHLAND</t>
  </si>
  <si>
    <t>JUGO DE PIÑA 30CL</t>
  </si>
  <si>
    <t>JUGO DE NARANJA 1L</t>
  </si>
  <si>
    <t>JUGO DE NARANJA 30CL</t>
  </si>
  <si>
    <t>NECTAR DE PAPAYA CON MARACUYA 3</t>
  </si>
  <si>
    <t>MERMELADA GUANABANA 225 GR</t>
  </si>
  <si>
    <t>MERMELADA NARANJA  ENVACE VIDRI</t>
  </si>
  <si>
    <t>MERMELADA DE GUANABANA X 650GR</t>
  </si>
  <si>
    <t>MERMELADA NARANJA ENVASE VIDRIO</t>
  </si>
  <si>
    <t>MERMELADA PIÑA ENVASE VIDRIO 65</t>
  </si>
  <si>
    <t>MERMELADA SAUCO 650GR</t>
  </si>
  <si>
    <t>MERMELADA PIÑA ENVACE VIDRIO 22</t>
  </si>
  <si>
    <t>MERMELADA MANGO CON MARACUYA EN</t>
  </si>
  <si>
    <t>MERMELADA GUANABANA C/CACAO 225</t>
  </si>
  <si>
    <t>HARINA DE ALGARROBO 200G</t>
  </si>
  <si>
    <t>YOGURT DE DURAZNO 1 LT</t>
  </si>
  <si>
    <t>YOGURT DE GUANABANA 1LT</t>
  </si>
  <si>
    <t>YOGURT DE MANGO 1 LT</t>
  </si>
  <si>
    <t>YOGURT DE LUCUMA 1 LT</t>
  </si>
  <si>
    <t>ARROZ EXTRA HOJA REDONDA PAQUET</t>
  </si>
  <si>
    <t>ARROZ SUPERIOR HOJA REDONDA PAQ</t>
  </si>
  <si>
    <t>Cuatro Gallos Pisco Mosto Verde</t>
  </si>
  <si>
    <t>CUATRO GALLOS PISCO MOSTO VERDE</t>
  </si>
  <si>
    <t>CUATRO GALLOS PISCO PURO ACHOLA</t>
  </si>
  <si>
    <t>CUATRO GALLOS PISCO PURO ITALIA</t>
  </si>
  <si>
    <t>CUATRO GALLOS PISCO PURO QUEBRA</t>
  </si>
  <si>
    <t>INTIGOLDEN ALE</t>
  </si>
  <si>
    <t>NECTAR DE CARAMBOLA 485 ML</t>
  </si>
  <si>
    <t>INFUSION MENTA ANDINA</t>
  </si>
  <si>
    <t>INFUSION ALCACHOFA</t>
  </si>
  <si>
    <t>INFUSION MANZANILLA</t>
  </si>
  <si>
    <t>Infusion Yacon</t>
  </si>
  <si>
    <t>CURCUMA POWER 100 UND</t>
  </si>
  <si>
    <t>FIBRA DE CHIA  300 GR</t>
  </si>
  <si>
    <t>CHICHA MORADA 473ML</t>
  </si>
  <si>
    <t>NECTAR MANGO 473 ML</t>
  </si>
  <si>
    <t>NECTAR DE MARACUYA 473 ML</t>
  </si>
  <si>
    <t>CHICHA DIET 473 ML</t>
  </si>
  <si>
    <t>EMOLIENTE 473 ML</t>
  </si>
  <si>
    <t>JUGO DE PIÑA 473 ML</t>
  </si>
  <si>
    <t>CERVEZA QUINUA 330ML</t>
  </si>
  <si>
    <t>CERVEZA MARACUMANTO 330ML</t>
  </si>
  <si>
    <t>CAFÉ GOURMET TOSTADO Y MOLIDO -</t>
  </si>
  <si>
    <t>CAFÉ GOURMET MUSA CAFÉ FEMENINO</t>
  </si>
  <si>
    <t>CARAMELO DE TARA EUCALIPTO 100G</t>
  </si>
  <si>
    <t>FOUR AND NAT ALOE VERA CON MANG</t>
  </si>
  <si>
    <t>FOUR AND NAT CON BLUEBERRY &amp; GR</t>
  </si>
  <si>
    <t>COCTEL DE PISCO ALGARROBINA 500</t>
  </si>
  <si>
    <t>Coctel de Pisco Matalache Cacao</t>
  </si>
  <si>
    <t>COCTEL DE PISCO MATALACHE LATTE</t>
  </si>
  <si>
    <t>YOGURT QUITO QUITO 1L</t>
  </si>
  <si>
    <t>NATURANDES HERCAMPURI 40G</t>
  </si>
  <si>
    <t>NATURANDES CHANCAPIEDRA 40G</t>
  </si>
  <si>
    <t>NATURANDES RAIZ DE VALERIANA 60</t>
  </si>
  <si>
    <t>NATURANDES LINAZA 150G</t>
  </si>
  <si>
    <t>NATURANDES KIWICHA 80G</t>
  </si>
  <si>
    <t>NATURANDES MACA EN POLVO 180G</t>
  </si>
  <si>
    <t>NATURANDES BOLDO 60G</t>
  </si>
  <si>
    <t>NATURANDES HIERBA LUISA 60G</t>
  </si>
  <si>
    <t>ANIS NAJAR SECO 125 ML</t>
  </si>
  <si>
    <t>ANIS NAJAR SEMI DULCE 125 ML</t>
  </si>
  <si>
    <t>ANIS NAJAR CREMA 125 ML</t>
  </si>
  <si>
    <t>ALFERADO ANIS NAJAR DULCE 750 M</t>
  </si>
  <si>
    <t>ANIS NAJAR SECO ESPECIAL 750 ML</t>
  </si>
  <si>
    <t>ANIS NAJAR SEMI DULCE ESPECIAL</t>
  </si>
  <si>
    <t>ANIS NAJAR CREMA 750 ML</t>
  </si>
  <si>
    <t>ANIS NAJAR SECO 500 ML</t>
  </si>
  <si>
    <t>ANIS NAJAR SEMI DULCE 500 ML</t>
  </si>
  <si>
    <t>MAIZ PESCORUNTO 425 G</t>
  </si>
  <si>
    <t>MAIZ SACSA 425 G</t>
  </si>
  <si>
    <t>ROCOTO 7 GR</t>
  </si>
  <si>
    <t>CULANTRO 10 G</t>
  </si>
  <si>
    <t>HUACATAY 10 G</t>
  </si>
  <si>
    <t>PEREJIL 10 GR</t>
  </si>
  <si>
    <t>KION 10 G</t>
  </si>
  <si>
    <t>AJI PAPRICA 10 G</t>
  </si>
  <si>
    <t>AJI COLORADO 10 G</t>
  </si>
  <si>
    <t>AJI AMARILLO 10 G</t>
  </si>
  <si>
    <t>ACHIOTE 10 G</t>
  </si>
  <si>
    <t>PALILLO 10 GR</t>
  </si>
  <si>
    <t>CLAVO DE OLOR 10 G</t>
  </si>
  <si>
    <t>COMINO 10 G</t>
  </si>
  <si>
    <t>PIMIENTA CRESPA 10 GR</t>
  </si>
  <si>
    <t>PIMIENTA LLANA 10 G</t>
  </si>
  <si>
    <t>ANIS 10 G</t>
  </si>
  <si>
    <t>Papas cusqueñas al hilo 100 g</t>
  </si>
  <si>
    <t>MAIZ CANCHA SALADA 8 G</t>
  </si>
  <si>
    <t>MAIZ CANCHA CON ROCOTO 8 G</t>
  </si>
  <si>
    <t>HABAS SALADAS 2 G</t>
  </si>
  <si>
    <t>HABAS CON ROCOTO 8 G</t>
  </si>
  <si>
    <t>MAIZ CHULLPI SALADO 8 G</t>
  </si>
  <si>
    <t>Platano del Manu 80 g</t>
  </si>
  <si>
    <t>MAIZ CONFITADO 8 G</t>
  </si>
  <si>
    <t>KAÑIWA POP 100G</t>
  </si>
  <si>
    <t>Kiwi bombones (kiwicha kañna) 2</t>
  </si>
  <si>
    <t>Porotos tostados 30gr</t>
  </si>
  <si>
    <t>HABA VERDE ANTA 454 GR</t>
  </si>
  <si>
    <t>HABA QUELCAO 454 GR</t>
  </si>
  <si>
    <t>HABA PELADA 454 GR</t>
  </si>
  <si>
    <t>KIWI GRANOLA 100G</t>
  </si>
  <si>
    <t>DESAYUNOS CEREALES (7 HARINAS )</t>
  </si>
  <si>
    <t>KIWI BAR ( BARRA ENERGETICA) 42</t>
  </si>
  <si>
    <t>Harina de ajonjoli 200g</t>
  </si>
  <si>
    <t>OXANDINO 450 GR</t>
  </si>
  <si>
    <t>Chocolate Organico con Hierba L</t>
  </si>
  <si>
    <t>Chocolate Organico con Mortino</t>
  </si>
  <si>
    <t>Chocolate Organico con Aji 50g</t>
  </si>
  <si>
    <t>Chocolate Organico Arandano Roj</t>
  </si>
  <si>
    <t>Chocolate Organico Cereza 50g</t>
  </si>
  <si>
    <t>Chocolate Organico Goldenberrie</t>
  </si>
  <si>
    <t>GOMA DE MASCAR DE COCA</t>
  </si>
  <si>
    <t>ACEITE DE OLIVA VIRGEN 125ML</t>
  </si>
  <si>
    <t>ACEITE DE OLIVA EXTRA VIRGEN 12</t>
  </si>
  <si>
    <t>ACEITE DE OLIVA 125ML</t>
  </si>
  <si>
    <t>Obleas de manteca de cacao orga</t>
  </si>
  <si>
    <t>OBLEAS DE MANTECA DE CACAO ORGA</t>
  </si>
  <si>
    <t>Obleas de chocolate organico bi</t>
  </si>
  <si>
    <t>CAFE ALGARROBO 200G</t>
  </si>
  <si>
    <t>HARINA DE SACHA INCHI 100G</t>
  </si>
  <si>
    <t>MACA NEGRA 100G</t>
  </si>
  <si>
    <t>HARINA DE MAIZ MORADO 200G</t>
  </si>
  <si>
    <t>NUTRILIGHT 180G</t>
  </si>
  <si>
    <t>CAFÉ TE VERDE, CHIA LINAZA QUEM</t>
  </si>
  <si>
    <t>SAL MARINA DESINFLAMANTE 500G</t>
  </si>
  <si>
    <t>SAL MARINA BRONQUIOS RESFRIOS 5</t>
  </si>
  <si>
    <t>SAL MARINA RELAJANTE VALERIANA</t>
  </si>
  <si>
    <t>SAL MARINA PARA COCINA 500G</t>
  </si>
  <si>
    <t>SAL MARINA PARA COCINA 1KG</t>
  </si>
  <si>
    <t>SAL MARINA DESINFLAMANTE ENTERA</t>
  </si>
  <si>
    <t>HARINA TOCOSH 200G</t>
  </si>
  <si>
    <t>CARAMELO DE TARA EUCALIPTO UNID</t>
  </si>
  <si>
    <t>CERVEZA PRUSIA TIPO PALE ALE 33</t>
  </si>
  <si>
    <t>CERVEZA PRUSIA TIPO MIEL DE ABE</t>
  </si>
  <si>
    <t>CHORIZO AHUMADO 500GR</t>
  </si>
  <si>
    <t>CREMA CACAO 75 CL</t>
  </si>
  <si>
    <t>LICOR LPM</t>
  </si>
  <si>
    <t>PAQUETE MINI TABLETA</t>
  </si>
  <si>
    <t>TABLETA CHOCOLATE BITTER</t>
  </si>
  <si>
    <t>PIRAMIDE MOJADITO</t>
  </si>
  <si>
    <t>ENDULCORANTE STEVIA EN BOLSA</t>
  </si>
  <si>
    <t>LICOR DE HOJA DE COCA 185 ML</t>
  </si>
  <si>
    <t>QUINUA MUCCHA 30G</t>
  </si>
  <si>
    <t>CHORIZO AHUMADO X 450 GR</t>
  </si>
  <si>
    <t>CHORIZO AHUMADO X 230 GR</t>
  </si>
  <si>
    <t>cabanossi x unidad</t>
  </si>
  <si>
    <t>TOCINO ENTERO DE 90 GR</t>
  </si>
  <si>
    <t>PEPERONI DE 230 GR</t>
  </si>
  <si>
    <t>ENCURTIDOS 1700 GR</t>
  </si>
  <si>
    <t>CAFE ORGANIC FAIR TRADE YUTE 50</t>
  </si>
  <si>
    <t>CAFE MOLIDO TRADICIONAL EMPAQUE</t>
  </si>
  <si>
    <t>Sobre Doña gusta carne 7gr</t>
  </si>
  <si>
    <t>SOBRE DOÑA GUSTA POLLO 7G</t>
  </si>
  <si>
    <t>PISCO MALIKA LIMA 500 ML</t>
  </si>
  <si>
    <t>PISCO MALIKA MARACUYA 500 ML</t>
  </si>
  <si>
    <t>PISCO MALIKA 500ML</t>
  </si>
  <si>
    <t>PISCO MALIKA AJI LIMO 500 ML</t>
  </si>
  <si>
    <t>PISCO KALIKA NARANJA Y AGUAYMAN</t>
  </si>
  <si>
    <t>PISCO MALIKA TORONJA Y CANELA 5</t>
  </si>
  <si>
    <t>LICOR HOJA DE COCA 125 ML</t>
  </si>
  <si>
    <t>LICOR DE MACA 750 CC</t>
  </si>
  <si>
    <t>LICOR MUÑA 750 CC</t>
  </si>
  <si>
    <t>LICOR DE EUCAPALITO 750 CC</t>
  </si>
  <si>
    <t>LICOR DE EUCAPALITO 250 CC</t>
  </si>
  <si>
    <t>FRIJOL CANARIO A GRANEL X KG</t>
  </si>
  <si>
    <t>FRIJOL PANAMITO X KG</t>
  </si>
  <si>
    <t>FANTACIA AREQUIPEÑA</t>
  </si>
  <si>
    <t>CHOLITO COQUETO</t>
  </si>
  <si>
    <t>ADORNO FAMILIA ANDINA</t>
  </si>
  <si>
    <t>EKEKO TURISTA</t>
  </si>
  <si>
    <t>LECHERITA EN BURRO</t>
  </si>
  <si>
    <t>ANGELES ANDINOS MUSICOS</t>
  </si>
  <si>
    <t>EKEKO PUNO</t>
  </si>
  <si>
    <t>EKEKO CHARACATO</t>
  </si>
  <si>
    <t>APOBO A LO ANTAÑO</t>
  </si>
  <si>
    <t>Queso Andino Grande</t>
  </si>
  <si>
    <t>Queso Gouda</t>
  </si>
  <si>
    <t>VINO BLANCO DULCE FABRIZIO 750</t>
  </si>
  <si>
    <t>VINO BLANCO SEMI SECO FABRIZIO</t>
  </si>
  <si>
    <t>UÑA DE GATO HAROXA 500ML</t>
  </si>
  <si>
    <t>CHUCHUHUASI HAROXA 500ML</t>
  </si>
  <si>
    <t>LICOR FRUTAL AGUAYMANTO 500ML</t>
  </si>
  <si>
    <t>LICOR FRUTAL LIMA 500ML</t>
  </si>
  <si>
    <t>LICOR FRUTAL MANDARINA 500ML</t>
  </si>
  <si>
    <t>LICOR FRUTAL 500ML</t>
  </si>
  <si>
    <t>LICOR FRUTAL FRAMBUESA 500ML</t>
  </si>
  <si>
    <t>LICOR FRUTAL LIMA 187ML</t>
  </si>
  <si>
    <t>LICOR FRUTAL MANDARINA 187ML</t>
  </si>
  <si>
    <t>LICOR FRUTAL SAUCO 187ML</t>
  </si>
  <si>
    <t>LICOR FRUTAL DUO 2X187ML</t>
  </si>
  <si>
    <t>CHIA 1100 GR</t>
  </si>
  <si>
    <t>MIEL 900 GR</t>
  </si>
  <si>
    <t>QUINUA THANI 250 GR</t>
  </si>
  <si>
    <t>MACA THANI 250 GR</t>
  </si>
  <si>
    <t>PAQUETE DE CAFÉ COLOR NEGRO 325</t>
  </si>
  <si>
    <t>PAQUETE DE CAFÉ COLOR ROJO 325</t>
  </si>
  <si>
    <t>PAQUETE DE CAFÉ COLOR AZUL 325</t>
  </si>
  <si>
    <t>PAQUETE DE CAFÉ COLOR MARRON 32</t>
  </si>
  <si>
    <t>CUADRO BUHO GRANDE</t>
  </si>
  <si>
    <t>CUDRO PICAFLOR GRANDE</t>
  </si>
  <si>
    <t>Manjarblanco con lucuma envace</t>
  </si>
  <si>
    <t>MANJARBLANCO CON FRESA MADERA G</t>
  </si>
  <si>
    <t>Manjarblanco  envace plastico g</t>
  </si>
  <si>
    <t>Manjarblanco con fresa emvace m</t>
  </si>
  <si>
    <t>Manjarblanco con chocolate enva</t>
  </si>
  <si>
    <t>Manjarblanco con chocolate bald</t>
  </si>
  <si>
    <t>MANJAR BLANCO ENVASE BALDE</t>
  </si>
  <si>
    <t>CARTERA</t>
  </si>
  <si>
    <t>Cartera junco grande</t>
  </si>
  <si>
    <t>MONEDERO</t>
  </si>
  <si>
    <t>MONEDERO JUNCO COLORES</t>
  </si>
  <si>
    <t>POSA VASO</t>
  </si>
  <si>
    <t>LLAVERO DE CUERO</t>
  </si>
  <si>
    <t>ENCENDEDOR</t>
  </si>
  <si>
    <t>AGENDA</t>
  </si>
  <si>
    <t>Par de aretes</t>
  </si>
  <si>
    <t>Par de aretes monto</t>
  </si>
  <si>
    <t>Par de aretes plumas c/ huajiro</t>
  </si>
  <si>
    <t>Pulsera bolita</t>
  </si>
  <si>
    <t>Pulsera cusqueña</t>
  </si>
  <si>
    <t>Pulsera bambu c/monto</t>
  </si>
  <si>
    <t>JUEGO DE COSTUMBRISTA AMOROSOS</t>
  </si>
  <si>
    <t>LLAMA TRAJE ANDINO</t>
  </si>
  <si>
    <t>Mermelada de Capuli</t>
  </si>
  <si>
    <t>PORTALLAVERO CASA</t>
  </si>
  <si>
    <t>CASA CON MUÑECA BASE TRONCO</t>
  </si>
  <si>
    <t>CASA TIPICA CON PATIO</t>
  </si>
  <si>
    <t>BILLETERA CABALLERO OXA.</t>
  </si>
  <si>
    <t>BILLETERA GRANDE MUJER OXA.</t>
  </si>
  <si>
    <t>MONEDERO CON ARGOLLA OXA.</t>
  </si>
  <si>
    <t>PAC PAC</t>
  </si>
  <si>
    <t>CARTERA MUJER</t>
  </si>
  <si>
    <t>Llavero casita madera</t>
  </si>
  <si>
    <t>CASA TRES PISOS</t>
  </si>
  <si>
    <t>PORTA MUÑECA</t>
  </si>
  <si>
    <t>MIEL DE ABEJA EN FRASCO DE PLAS</t>
  </si>
  <si>
    <t>CUADRO CON ALA DE MARIPOSA MEDI</t>
  </si>
  <si>
    <t>CUADRO CON ALA DE MARIPOSA PEQU</t>
  </si>
  <si>
    <t>CUADRO DE MARIPOSA MEDIANO</t>
  </si>
  <si>
    <t>ARROZ FARAON A GRANEL KG</t>
  </si>
  <si>
    <t>MANTEQUILLA 200G</t>
  </si>
  <si>
    <t>ROSCAS LA CAJAMARQUEZA CAJA</t>
  </si>
  <si>
    <t>QUESO MANTECOSO X KG</t>
  </si>
  <si>
    <t>QUESO TIPO SUIZO  GR</t>
  </si>
  <si>
    <t>QUESO EDAM X KG</t>
  </si>
  <si>
    <t>QUESO  C/FINAS HIERBAS X KG</t>
  </si>
  <si>
    <t>JAMON DE PECHUGA DE PAVO AHUMAD</t>
  </si>
  <si>
    <t>JAMON DE PAVO 500GR</t>
  </si>
  <si>
    <t>SALCHICHA HUACHANA X KG</t>
  </si>
  <si>
    <t>CASITA CON POZO Y VACA</t>
  </si>
  <si>
    <t>ORQUIDIA AMARILLA</t>
  </si>
  <si>
    <t>MUÑECA EN CORTEZA</t>
  </si>
  <si>
    <t>CARACOL</t>
  </si>
  <si>
    <t>COCA COLA X 3LT</t>
  </si>
  <si>
    <t>PASTOR MUSICO MEDIANO</t>
  </si>
  <si>
    <t>LLAMA PORTALAPICERO</t>
  </si>
  <si>
    <t>PASTOR MUSICO PEQUEÑO</t>
  </si>
  <si>
    <t>AMOROSO PEQUEÑO</t>
  </si>
  <si>
    <t>ANGEL ARRODILLLADO</t>
  </si>
  <si>
    <t>PAREJA SENTADA EN TRONCO</t>
  </si>
  <si>
    <t>PAREJA SENTADA EN PIEDRA</t>
  </si>
  <si>
    <t>ANGEL GORDITO</t>
  </si>
  <si>
    <t>ANGELE GORDO PEQUEÑO</t>
  </si>
  <si>
    <t>JALEA REAL FRESCO 10G</t>
  </si>
  <si>
    <t>MEREMELADA DE COCONA X 225G</t>
  </si>
  <si>
    <t>COCA COLA X 2.5LT</t>
  </si>
  <si>
    <t>COCA COLA X 500ML</t>
  </si>
  <si>
    <t>CONCORDIA PIÑA X 500ML</t>
  </si>
  <si>
    <t>INCA KOLA X 2.25LT</t>
  </si>
  <si>
    <t>INCA KOLA X 3LT</t>
  </si>
  <si>
    <t>PAPA AMARILLA X ATADO</t>
  </si>
  <si>
    <t>PAPA BLANCA X ATADO</t>
  </si>
  <si>
    <t>PAPA PERUANITA KG</t>
  </si>
  <si>
    <t>CEBOLLA ROJA X ATADO</t>
  </si>
  <si>
    <t>CEBOLLA BLANCA X ATADO</t>
  </si>
  <si>
    <t>TOMATE X ATADO</t>
  </si>
  <si>
    <t>LIMÓN X ATADO</t>
  </si>
  <si>
    <t>ARVERJA KG</t>
  </si>
  <si>
    <t>NABO</t>
  </si>
  <si>
    <t>CULANTRO ATADO</t>
  </si>
  <si>
    <t>BROCOLI X ATADO</t>
  </si>
  <si>
    <t>LECHUGA CRESPA X ATADO</t>
  </si>
  <si>
    <t>ZANAHORIA X ATADO</t>
  </si>
  <si>
    <t>PIÑA X KG</t>
  </si>
  <si>
    <t>PAPAYA X KG</t>
  </si>
  <si>
    <t>AGUAYMANTO X KG</t>
  </si>
  <si>
    <t>GRANADILLA X KG</t>
  </si>
  <si>
    <t>MANDARINA X KG</t>
  </si>
  <si>
    <t>UVA BLANCA X KG</t>
  </si>
  <si>
    <t>MANZANA VERDE X KG</t>
  </si>
  <si>
    <t>MANZANA ROJA X KG</t>
  </si>
  <si>
    <t>MANZA. VERDE DE MESA KG</t>
  </si>
  <si>
    <t>CHIRIMOYA X KG</t>
  </si>
  <si>
    <t>PLATANO SEDA X KILO</t>
  </si>
  <si>
    <t>PLATANO ISLA X KG</t>
  </si>
  <si>
    <t>MANGO X KG</t>
  </si>
  <si>
    <t>GUISO X KG</t>
  </si>
  <si>
    <t>CABEZA DE LOMO KG</t>
  </si>
  <si>
    <t>LOMO FINO KG</t>
  </si>
  <si>
    <t>LICOR DE CAFE</t>
  </si>
  <si>
    <t>PHORBOL EXTRACTO NATURAL</t>
  </si>
  <si>
    <t>CHORIZO AHUMADO 250GR</t>
  </si>
  <si>
    <t>CHORIZO PARRILLERO 500GR</t>
  </si>
  <si>
    <t>CHORIZO PARRILLERO 300GR</t>
  </si>
  <si>
    <t>KOLA ESCOCESA CLASICA 1.50 L</t>
  </si>
  <si>
    <t>KOLA ESCOCESA CLASICA 600 ML</t>
  </si>
  <si>
    <t>SOCOSANI C/G 620 ML</t>
  </si>
  <si>
    <t>CAJA ROSQUITAS LA CAJAMARQUEZA</t>
  </si>
  <si>
    <t>QUESILLO PASTEURIZADO X 1KG</t>
  </si>
  <si>
    <t>CUADRO PEQUEÑO PICAFLOR</t>
  </si>
  <si>
    <t>CUADRO BUHO PEQUEÑO</t>
  </si>
  <si>
    <t>PULSERA BOLITA</t>
  </si>
  <si>
    <t>PAN SERRANO X 5 UND</t>
  </si>
  <si>
    <t>CHOCAVRAE MANI CON CHOCOLATE 10</t>
  </si>
  <si>
    <t>CHOCOVRAE BANANA ROSE C/CHOC. 1</t>
  </si>
  <si>
    <t>CAMION TRONQUERO GRANDE</t>
  </si>
  <si>
    <t>CAMION TRONQUERO PEQUEÑO</t>
  </si>
  <si>
    <t>PORTALLAVERO MADERA</t>
  </si>
  <si>
    <t>AGUILA</t>
  </si>
  <si>
    <t>INKA CORN MAIZ FRITO 113.4 G</t>
  </si>
  <si>
    <t>POLEN X 400G</t>
  </si>
  <si>
    <t>TINTO PAIS 750 ML</t>
  </si>
  <si>
    <t>MERM GUANABANA 320 GR</t>
  </si>
  <si>
    <t>FRIJOLES CON TOCINO 555 GR</t>
  </si>
  <si>
    <t>ARETE CUERO Y MANTO</t>
  </si>
  <si>
    <t>PLUMA Y/O ALA DE MARIPOSA</t>
  </si>
  <si>
    <t>BANDEJA DE ANGELES</t>
  </si>
  <si>
    <t>MUJER LEYENDO CON 3 NIÑOS</t>
  </si>
  <si>
    <t>CENA REDONDA</t>
  </si>
  <si>
    <t>ARCA NOE</t>
  </si>
  <si>
    <t>IGLESIA DOS TRORRES</t>
  </si>
  <si>
    <t>ANGEL COLGANTE GORDITO</t>
  </si>
  <si>
    <t>ANGEL COLGANTE MINIATURA</t>
  </si>
  <si>
    <t>ANGEL COLGANTE ARRODILLADO</t>
  </si>
  <si>
    <t>TRASPORTE AYACUCHANO</t>
  </si>
  <si>
    <t>MUJER VIUDA 4 NIÑOS</t>
  </si>
  <si>
    <t>MUJER FLORISTA 2 NIÑOS</t>
  </si>
  <si>
    <t>JAMONADA POLACA 200GR</t>
  </si>
  <si>
    <t>UNGURAHUI</t>
  </si>
  <si>
    <t>PAPAYA 296ML</t>
  </si>
  <si>
    <t>QUINOA MACA &amp; LUCUMA 907GR</t>
  </si>
  <si>
    <t>SACHA INCHI LINAZA AJONJOLI X 2</t>
  </si>
  <si>
    <t>SACHA INCHI LINAZA AJONJOLI 400</t>
  </si>
  <si>
    <t>ALGA MARINA X 100GR</t>
  </si>
  <si>
    <t>HARINA ALCACHOFA 100 GR</t>
  </si>
  <si>
    <t>CAFE TITA VILLA RICA 500 GR</t>
  </si>
  <si>
    <t>CUADRO BUHO MEDIANO</t>
  </si>
  <si>
    <t>JAMONADA POLACA 100GR</t>
  </si>
  <si>
    <t>JAMON DEL PAIS 150 GR</t>
  </si>
  <si>
    <t>MORTADELA ESPECIAL 100GR</t>
  </si>
  <si>
    <t>JAMON DE PIZZA 100GR</t>
  </si>
  <si>
    <t>CAFE CLASICO 50 GR</t>
  </si>
  <si>
    <t>CAFE GOURMET 50 GR</t>
  </si>
  <si>
    <t>SPRITE X 3LT</t>
  </si>
  <si>
    <t>COCA COLA ZERO X 500ML</t>
  </si>
  <si>
    <t>LECHE SOY VIDA LATA 400 G</t>
  </si>
  <si>
    <t>SUAVE GOLD 2 ROLLOS</t>
  </si>
  <si>
    <t>PILSEN CALLAO 355ML SIX PACK LA</t>
  </si>
  <si>
    <t>PILSEN CALLAO LATA 355 ML</t>
  </si>
  <si>
    <t>PERA X KG</t>
  </si>
  <si>
    <t>EVERVESS 1.5 L</t>
  </si>
  <si>
    <t>GARBANZO 500 G</t>
  </si>
  <si>
    <t>PALLAR 500 G</t>
  </si>
  <si>
    <t>LENTEJA X 500GR</t>
  </si>
  <si>
    <t>FRIJOL CANARIO 500 G</t>
  </si>
  <si>
    <t>CHOCOVRAE COFFE C/CHOCOLATE 100</t>
  </si>
  <si>
    <t>ACEITE SAO 500 ML</t>
  </si>
  <si>
    <t>SOCOSANI S/GAS 2 LT</t>
  </si>
  <si>
    <t>SOCOSANI C/G 2 LT</t>
  </si>
  <si>
    <t>PISCO ACHOLADO 750 ML</t>
  </si>
  <si>
    <t>ALFAJOR DE MIEL EN CAJA</t>
  </si>
  <si>
    <t>PAN C/GRANOS INTEGRALES 540G</t>
  </si>
  <si>
    <t>GRANOLA C/GRANOS ANDINOS 300G</t>
  </si>
  <si>
    <t>GRANOLA MIEL DE ABEJA 400 G</t>
  </si>
  <si>
    <t>GRANOLA MIEL DE ABEJA 200 G</t>
  </si>
  <si>
    <t>MEGA GALLETA COCO 195 G</t>
  </si>
  <si>
    <t>GALLETA INTEGRALES KIWICHA 195</t>
  </si>
  <si>
    <t>GALLETA COCO 50 G</t>
  </si>
  <si>
    <t>GALLETA NARANJA 50 G</t>
  </si>
  <si>
    <t>PALITOS CON AJONJOLI LINAZA 65</t>
  </si>
  <si>
    <t>ZUMO DE UVA 295 ML</t>
  </si>
  <si>
    <t>QUESO PARIA AYAVIRI X KG</t>
  </si>
  <si>
    <t>QUESO PARIA PUNO X KG</t>
  </si>
  <si>
    <t>PISCO QUEBRANTA 750 ML</t>
  </si>
  <si>
    <t>TE VERDE CON MANZANA X 25 UND.</t>
  </si>
  <si>
    <t>TEA DIET NEGRO X 21 UND</t>
  </si>
  <si>
    <t>TEA YACON X 25 UND.</t>
  </si>
  <si>
    <t>TEA GRIPAL X 12 UND</t>
  </si>
  <si>
    <t>TEA DIGESTIVO X 12 UND</t>
  </si>
  <si>
    <t>COFRE AYACUCHANO</t>
  </si>
  <si>
    <t>GORRO BORDADO</t>
  </si>
  <si>
    <t>RETABLO</t>
  </si>
  <si>
    <t>VINCHAS</t>
  </si>
  <si>
    <t>ARBOLITO</t>
  </si>
  <si>
    <t>GUANTES</t>
  </si>
  <si>
    <t>CHULLO</t>
  </si>
  <si>
    <t>INDIVIDUAL TELAR</t>
  </si>
  <si>
    <t>INDIVIDUAL BORDADO</t>
  </si>
  <si>
    <t>CAMINO DE MESA BORDADO</t>
  </si>
  <si>
    <t>ACEITE OLIVA KIDS EXTRA VIRGEN</t>
  </si>
  <si>
    <t>ACEITUNA BOTIJA ENTERA 1KG</t>
  </si>
  <si>
    <t>TE CON ASMASHILCA 12 FIL</t>
  </si>
  <si>
    <t>HIERBADIET CLASICO 21F</t>
  </si>
  <si>
    <t>HIERBADIET CON NARANJA 21F</t>
  </si>
  <si>
    <t>HIERBADIET PIÑA 21 F</t>
  </si>
  <si>
    <t>HIERBADIET CON TE VERDE 21 FIL</t>
  </si>
  <si>
    <t>CERVEZA ROJA 330ML</t>
  </si>
  <si>
    <t>MERMELADA D.YACON DEL INCA 260G</t>
  </si>
  <si>
    <t>MERMELADA D.COCA DEL INKA 260GR</t>
  </si>
  <si>
    <t>PROSTA TE  12F</t>
  </si>
  <si>
    <t>TE VERDE CON CEDRON 25F</t>
  </si>
  <si>
    <t>TE VERDE CON HIERBA LUISA 25F</t>
  </si>
  <si>
    <t>TE VERDE CON MUÑA Y MENTA 25F</t>
  </si>
  <si>
    <t>HOJUELAS DE QUINUA 250 G</t>
  </si>
  <si>
    <t>CARTERA AYACUCHANA</t>
  </si>
  <si>
    <t>ARETE AYACUCHANO</t>
  </si>
  <si>
    <t>MENSAJE FORMA DE CORAZON</t>
  </si>
  <si>
    <t>PORO X ATADO</t>
  </si>
  <si>
    <t>ESPINACA X ATADO</t>
  </si>
  <si>
    <t>LONDA CRANBERRY REGULAR 500 ML</t>
  </si>
  <si>
    <t>LONDA CRANBERRY LIGHT 500 ML</t>
  </si>
  <si>
    <t>LAIVE LIGHT 1 L</t>
  </si>
  <si>
    <t>LAIVE SOYA 1 L</t>
  </si>
  <si>
    <t>LAIVE CHOCOLATADA 1 L</t>
  </si>
  <si>
    <t>MANJAR BLANCO 200 G</t>
  </si>
  <si>
    <t>ALPAMAYO AMBER ALE 330 ML</t>
  </si>
  <si>
    <t>ACEITE DE MAIZ 1 L</t>
  </si>
  <si>
    <t>ANCHOVETA A/OLIVA</t>
  </si>
  <si>
    <t>TAPPERS GALLETAS LA CAJAMARQUEZ</t>
  </si>
  <si>
    <t>TAPPERS PANECILLOS LA CAJAMARQU</t>
  </si>
  <si>
    <t>GRISINOS AJONJOLI SALADITO</t>
  </si>
  <si>
    <t>GRANOLA CHICA</t>
  </si>
  <si>
    <t>ROSQUITAS CON AJONJOLI</t>
  </si>
  <si>
    <t>GALLETA REDONDA 7 SEMILLAS</t>
  </si>
  <si>
    <t>GALLETA INTEGRAL DE YOGURT</t>
  </si>
  <si>
    <t>GALLETA INTEGRAL DIABETICO</t>
  </si>
  <si>
    <t>BOLSA COLOR NATURAL/INDIO</t>
  </si>
  <si>
    <t>BOLSA NAT. M</t>
  </si>
  <si>
    <t>BOLSA BOTELLA NATURAL</t>
  </si>
  <si>
    <t>CANASTA C/TAPA DE COLOR MEDIANO</t>
  </si>
  <si>
    <t>CANASTA C/TAPA DE COLOR CHICO</t>
  </si>
  <si>
    <t>CANASTA S/TAPA GRANDE</t>
  </si>
  <si>
    <t>CANASTA S/TAPA MEDIANA</t>
  </si>
  <si>
    <t>TAMARINDO AZUCARADO 240 G</t>
  </si>
  <si>
    <t>CERVEZA AMARUS</t>
  </si>
  <si>
    <t>NUECES PELADAS 100 G</t>
  </si>
  <si>
    <t>PECANAS PELADAS 80 G</t>
  </si>
  <si>
    <t>COCKTAIL DE NUECES 180 G</t>
  </si>
  <si>
    <t>PREMIUM COCKTAIL 180 G</t>
  </si>
  <si>
    <t>SPECIAL MIX CON SAL 150 G</t>
  </si>
  <si>
    <t>SPECIAL MIX PICANTE 150 G</t>
  </si>
  <si>
    <t>FILETE DE CABALLA</t>
  </si>
  <si>
    <t>PECHUGA DE POLLO TROZOS</t>
  </si>
  <si>
    <t>ENTERO DE SARDINAS C/SALSA DE T</t>
  </si>
  <si>
    <t>CHICHA MORADA 500ML</t>
  </si>
  <si>
    <t>SPAGHETTI X 500GR</t>
  </si>
  <si>
    <t>CANUTO RAYADO 250GR</t>
  </si>
  <si>
    <t>RIGATONI 250GR</t>
  </si>
  <si>
    <t>TORNILLO 250GR</t>
  </si>
  <si>
    <t>MUNICION 250GR</t>
  </si>
  <si>
    <t>ACEITUNA NEGRA 1.5 KG</t>
  </si>
  <si>
    <t>AGUA SAN MATEO 7L</t>
  </si>
  <si>
    <t>INCA KOLA X 1.5LT</t>
  </si>
  <si>
    <t>COCA COLA X 1.5LT</t>
  </si>
  <si>
    <t>AGUA SAN LUIS C/GAS 625ML</t>
  </si>
  <si>
    <t>CARNE DE SOYA 150GR</t>
  </si>
  <si>
    <t>POLLO DE SOYA 150GR</t>
  </si>
  <si>
    <t>AJONJOLI NEGRO 150 G</t>
  </si>
  <si>
    <t>SUAVE JUMBO 2 ROLLOS</t>
  </si>
  <si>
    <t>CRISTAL SIXPACK LATA</t>
  </si>
  <si>
    <t>CRISTAL LATA 355 ML</t>
  </si>
  <si>
    <t>CANADA DRY 355 ML</t>
  </si>
  <si>
    <t>COCA COLA CHERRY LATA 355 ML</t>
  </si>
  <si>
    <t>CRUSH GRAPE LATA 355 ML</t>
  </si>
  <si>
    <t>SPRITE LATA 355 ML</t>
  </si>
  <si>
    <t>GUARANA 500 ML</t>
  </si>
  <si>
    <t>SPRITE 500 ML</t>
  </si>
  <si>
    <t>SPRITE X 1.75LT</t>
  </si>
  <si>
    <t>MENSAJES CORAZON PEQUEÑO</t>
  </si>
  <si>
    <t>MENSAJE PARA MAMA CORAZON</t>
  </si>
  <si>
    <t>BOLSA MANTA PEQUEÑA</t>
  </si>
  <si>
    <t>BOLSA DE REGALO GRANDE</t>
  </si>
  <si>
    <t>MASCO QUEIROLO 750 ML</t>
  </si>
  <si>
    <t>JUEGO CONDIMENTERO</t>
  </si>
  <si>
    <t>TORO PUCARA PEQUEÑO</t>
  </si>
  <si>
    <t>TORO PUCARA MEDIANO</t>
  </si>
  <si>
    <t>MONEDERO CUZCO CHICO</t>
  </si>
  <si>
    <t>MONEDERO CUZCO GRANDE</t>
  </si>
  <si>
    <t>CUY HEMBRA</t>
  </si>
  <si>
    <t>CUY MACHO</t>
  </si>
  <si>
    <t>ALPACA PELUCHE</t>
  </si>
  <si>
    <t>SALAMANDRA</t>
  </si>
  <si>
    <t>KIWI HARINA</t>
  </si>
  <si>
    <t>GALLETA DE  KIWICHA</t>
  </si>
  <si>
    <t>GALLETA DE COCA</t>
  </si>
  <si>
    <t>KIWI API</t>
  </si>
  <si>
    <t>KAÑIWACO</t>
  </si>
  <si>
    <t>GALLETA DE QUINUA</t>
  </si>
  <si>
    <t>GALLETA DE KAÑIWA</t>
  </si>
  <si>
    <t>SALSA DE MANGO C/JALAPEÑO</t>
  </si>
  <si>
    <t>SALSA DE ALCACHOFA C/PIMIENTO</t>
  </si>
  <si>
    <t>QUINUA LUNCH PESTO GENOVES</t>
  </si>
  <si>
    <t>SALSA JALAPEÑO C/PIMIENTO</t>
  </si>
  <si>
    <t>YOGURT MOSEL 180 ML</t>
  </si>
  <si>
    <t>QUESO FRESCO 500G</t>
  </si>
  <si>
    <t>QUESO CREMA 225 G</t>
  </si>
  <si>
    <t>MANTEQUILLA</t>
  </si>
  <si>
    <t>QUESO EN RODAJA</t>
  </si>
  <si>
    <t>PANELA GRANULADA X 500 G</t>
  </si>
  <si>
    <t>MACA NEGRA X 100 CAPS.</t>
  </si>
  <si>
    <t>STEVIA LIQUIDA 60 ML</t>
  </si>
  <si>
    <t>ACEITE DE AGUAJE 30 ML</t>
  </si>
  <si>
    <t>SANGRE DE GRADO 40 ML</t>
  </si>
  <si>
    <t>COPAIBA X 40 ML</t>
  </si>
  <si>
    <t>ACEITE ESCENCIAL DE MUÑA X 10ML</t>
  </si>
  <si>
    <t>ACEITE ESCENCIAL DE MOLLE X 10M</t>
  </si>
  <si>
    <t>ACEITE ROSA MOSQUETA X 30ML</t>
  </si>
  <si>
    <t>ACEITE UNGURAHUI X 30ML</t>
  </si>
  <si>
    <t>OBSEQUIO DIA MADRE CARTON</t>
  </si>
  <si>
    <t>OBSEQUIO DIA MADRE PLASTICO G</t>
  </si>
  <si>
    <t>CAJA MADERA GRANDE</t>
  </si>
  <si>
    <t>CAJA MADERA PEQUEÑA</t>
  </si>
  <si>
    <t>CAJA FORMA DE CORAZON</t>
  </si>
  <si>
    <t>ARETE BORDADO</t>
  </si>
  <si>
    <t>CERDO X KG</t>
  </si>
  <si>
    <t>ESCENCIA DE VAINILLA 90 CC</t>
  </si>
  <si>
    <t>ESCENCIA DE VAINILLA 30 CC</t>
  </si>
  <si>
    <t>BOLSA MANTA BOTELLA</t>
  </si>
  <si>
    <t>TABLETA FONDANT 40GR</t>
  </si>
  <si>
    <t>AJI AMARILLO X ATADO</t>
  </si>
  <si>
    <t>SACHA INCHI MUCCHA 50 G</t>
  </si>
  <si>
    <t>SACHA INCHI MUCCHA 35G</t>
  </si>
  <si>
    <t>ACEITE DE SACHA INCHI 23 ML</t>
  </si>
  <si>
    <t>ACEITE DE MARACUYA 23 ML</t>
  </si>
  <si>
    <t>ACEITE DE PALTA 23 ML</t>
  </si>
  <si>
    <t>MANTECA DE COPOAZU 7G</t>
  </si>
  <si>
    <t>CERVEZA CAFE 330 ML</t>
  </si>
  <si>
    <t>PISCO TUMI 750ML</t>
  </si>
  <si>
    <t>PISCO SIPAN 750ML</t>
  </si>
  <si>
    <t>PISCO TUMI 250ML</t>
  </si>
  <si>
    <t>PISCO SIPAN 250ML</t>
  </si>
  <si>
    <t>PISCO EROTICO 250ML</t>
  </si>
  <si>
    <t>PISCO HUACO MARQUES 125ML</t>
  </si>
  <si>
    <t>PLIEGO PAPEL</t>
  </si>
  <si>
    <t>ORQUIDEA CHOCOLATE BITTER 90 G</t>
  </si>
  <si>
    <t>CANASTA C/TAPA DE COLOR GRANDE</t>
  </si>
  <si>
    <t>CANASTA PANERA LICOR CAFE</t>
  </si>
  <si>
    <t>CANASTA  PANERA  MERMELADA</t>
  </si>
  <si>
    <t>CHUPETE DE CREMA</t>
  </si>
  <si>
    <t>VINO MOSCATO</t>
  </si>
  <si>
    <t>ESPUMANTE SEÑORIO DE NAJAR</t>
  </si>
  <si>
    <t>LECHE SIN LACTOSA LAIVE 400GR</t>
  </si>
  <si>
    <t>LECHE EVAPORADA TRADICIONAL 400</t>
  </si>
  <si>
    <t>LECHE CHOCOLATADA 180ML</t>
  </si>
  <si>
    <t>FANTA NARANJA 500 ML</t>
  </si>
  <si>
    <t>FANTA KOLA INGLESA 500 ML</t>
  </si>
  <si>
    <t>PACAY</t>
  </si>
  <si>
    <t>GALLETA ALGARROBO</t>
  </si>
  <si>
    <t>GALLETA AVENA CON CAFE</t>
  </si>
  <si>
    <t>GALLETA YUCA</t>
  </si>
  <si>
    <t>SACHA INCHI CONFITADO</t>
  </si>
  <si>
    <t>SACHA INCHI TOSTADO</t>
  </si>
  <si>
    <t>HONGO BLANCO</t>
  </si>
  <si>
    <t>KING KONG CASTAÑEDA</t>
  </si>
  <si>
    <t>TE VERDE MENTA Y ESPECIAS 50GR</t>
  </si>
  <si>
    <t>TE VERDE COCO Y ESPECIAS 50GR</t>
  </si>
  <si>
    <t>TE VERDE NARANJA Y ESPECIAS 50G</t>
  </si>
  <si>
    <t>TE VERDE SEN Y ESPECIAS 50GR</t>
  </si>
  <si>
    <t>TE VERDE CEDRON Y ESPECIAS 50GR</t>
  </si>
  <si>
    <t>TE VERDE MANZANA Y ESPECIAS 50G</t>
  </si>
  <si>
    <t>TE VERDE MENTA Y ESPECIAS 30GR</t>
  </si>
  <si>
    <t>TE VERDE COCO Y ESPECIAS 30GR</t>
  </si>
  <si>
    <t>TE VERDE MANZANA Y ESPECIAS 30G</t>
  </si>
  <si>
    <t>TE VERDE CEDRON Y ESPECIAS 30GR</t>
  </si>
  <si>
    <t>TE VERDE NARANJA Y ESPECIAS 30G</t>
  </si>
  <si>
    <t>TE VERDE SEN Y ESPECIAS 30GR</t>
  </si>
  <si>
    <t>PALITOS SALADOS</t>
  </si>
  <si>
    <t>AGUA YURA 1.5 L</t>
  </si>
  <si>
    <t>AREQUIPA DRY 1.5 L</t>
  </si>
  <si>
    <t>AREQUIPA DRY 600 ML</t>
  </si>
  <si>
    <t>KOLA ESCOCESA LIGHT 1.5 L</t>
  </si>
  <si>
    <t>KOLA ESCOCESA LIGHT 600 ML</t>
  </si>
  <si>
    <t>ENERGINA CLSASICA 2 L</t>
  </si>
  <si>
    <t>SOCOSANI S/G 620 ML</t>
  </si>
  <si>
    <t>ROCOTO</t>
  </si>
  <si>
    <t>CAMOTE MORADO X ATADO</t>
  </si>
  <si>
    <t>OLLUCO</t>
  </si>
  <si>
    <t>VAINITA</t>
  </si>
  <si>
    <t>MELON KG</t>
  </si>
  <si>
    <t>JUGO TROPICAL 1 L</t>
  </si>
  <si>
    <t>CAFE MISHA 100 G</t>
  </si>
  <si>
    <t>KING KONG MINI 30 G</t>
  </si>
  <si>
    <t>BEBERASH TE VERDE DIET 480 ML</t>
  </si>
  <si>
    <t>SELVA NECTAR DE MANGO 400 ML</t>
  </si>
  <si>
    <t>TABL. NUECES Y CHOCOLATE 200 GR</t>
  </si>
  <si>
    <t>TABL. NUECES, PASAS Y CHOCOLATE</t>
  </si>
  <si>
    <t>BOMBONES SURTIDOS X 170 GR</t>
  </si>
  <si>
    <t>PECHUGA DE POLLO X KG</t>
  </si>
  <si>
    <t>MUSLO DE POLLO X KG</t>
  </si>
  <si>
    <t>MEDALLON DE PAVITA X KG</t>
  </si>
  <si>
    <t>CERVEZA DUBBEL 330ML</t>
  </si>
  <si>
    <t>CERVEZA TRIPEL 330ML</t>
  </si>
  <si>
    <t>HARINA DE SOYA 200 G</t>
  </si>
  <si>
    <t>AJONJOLI CRUDO 200 G</t>
  </si>
  <si>
    <t>GALLETA REDONDA</t>
  </si>
  <si>
    <t>GALLETA GERMEN DE TRIGO</t>
  </si>
  <si>
    <t>GALLETA SALVADO DIET</t>
  </si>
  <si>
    <t>CAFE CLASICO 500GR ENV. NEGRA</t>
  </si>
  <si>
    <t>CAFE GRANO ENT. 500GR ENV. DORA</t>
  </si>
  <si>
    <t>CAFE CLASICO 250GR ENV. NEGRA</t>
  </si>
  <si>
    <t>CAFE GRANO ENT. 250GR ENV. DORA</t>
  </si>
  <si>
    <t>CAFE CLASICO 250GR ENV. VERDE</t>
  </si>
  <si>
    <t>CAFE MOLIDO FINO 250GR ENV. MAR</t>
  </si>
  <si>
    <t>CECINA DE TARAPOTO 500 GR</t>
  </si>
  <si>
    <t>COSTILLAS AHUMADAS X KG</t>
  </si>
  <si>
    <t>INFUSION MIX HERBAL 330ML</t>
  </si>
  <si>
    <t>GALLETA QUINUA</t>
  </si>
  <si>
    <t>GALLETA KIWICHA</t>
  </si>
  <si>
    <t>BOLSA PARA REGALO</t>
  </si>
  <si>
    <t>CHOCOLATE BRITT PERU ALMENDRA 1</t>
  </si>
  <si>
    <t>ENSALADA DE ALCACHOFA 220 G</t>
  </si>
  <si>
    <t>MANGO EN JUGO DE MANGO 440G</t>
  </si>
  <si>
    <t>BERENJENA GRILLED 220G</t>
  </si>
  <si>
    <t>TAMAL DE ALCACHOFA 230G</t>
  </si>
  <si>
    <t>PIMIENTO CHERRY PICANTE 240G</t>
  </si>
  <si>
    <t>PIMIENTO PIQUILLO 295G</t>
  </si>
  <si>
    <t>SAL DE MARAS GRUESA FRASCO 400G</t>
  </si>
  <si>
    <t>SAL DE MARAS FINA X 400GR</t>
  </si>
  <si>
    <t>BLOQUE DE SAL ROSADA-CUADRADO</t>
  </si>
  <si>
    <t>BLOQUE DE SAL ROSADA-REDONDO</t>
  </si>
  <si>
    <t>BITTER GOJI 30GR</t>
  </si>
  <si>
    <t>CHOCOLATE BITTER 30GR</t>
  </si>
  <si>
    <t>CHOCOLATE LECHE 30GR</t>
  </si>
  <si>
    <t>CHOCOLATE COCO 30GR</t>
  </si>
  <si>
    <t>CHOCOLATE DARK 30GR</t>
  </si>
  <si>
    <t>CHOCOLATE PECANAS 100GR</t>
  </si>
  <si>
    <t>CHOCOLATE COCO 100GR</t>
  </si>
  <si>
    <t>CHOCOLATE LECHE 100GR</t>
  </si>
  <si>
    <t>CHOCOLATE NUECES 100GR</t>
  </si>
  <si>
    <t>SALVADO DE AVENA 200GR</t>
  </si>
  <si>
    <t>HOJUELA DE AVENA 200GR</t>
  </si>
  <si>
    <t>GRANOLA LIGHT C/STEVIA  200GR</t>
  </si>
  <si>
    <t>NUTRILAX 200GR</t>
  </si>
  <si>
    <t>UÑA DE GATO-ACHIOTEC-MACA-LINAZ</t>
  </si>
  <si>
    <t>MIEL EN PASTA 500GR</t>
  </si>
  <si>
    <t>MIEL EN PASTA 1 KG</t>
  </si>
  <si>
    <t>POLEN X 200 GR</t>
  </si>
  <si>
    <t>SALSA GOURMET DE HONGOS</t>
  </si>
  <si>
    <t>MIEL OXAPAMPA 1KG</t>
  </si>
  <si>
    <t>QUESO CREMA NATURAL</t>
  </si>
  <si>
    <t>QUESO FINAS HIERBAS</t>
  </si>
  <si>
    <t>QUESO CHILLON</t>
  </si>
  <si>
    <t>MORINGA 100 CAP</t>
  </si>
  <si>
    <t>FIBRA CHIA 300GR</t>
  </si>
  <si>
    <t>QUESO SANWICH X KG</t>
  </si>
  <si>
    <t>QUESO AHUMADO DE CABRA X KG</t>
  </si>
  <si>
    <t>LLAMAS LOCAS</t>
  </si>
  <si>
    <t>PAPA MEDIANA</t>
  </si>
  <si>
    <t>PAPA PEQUEÑA</t>
  </si>
  <si>
    <t>PAN MULTI GRANOS</t>
  </si>
  <si>
    <t>PAN AJONJOLI</t>
  </si>
  <si>
    <t>QUESO FETA BLANDO X KG</t>
  </si>
  <si>
    <t>HUEVO ROSASO KG</t>
  </si>
  <si>
    <t>LECHE GLORIA VERDE EN LATA 410</t>
  </si>
  <si>
    <t>LECHE GLORIA DESLACTOSA 410 GR</t>
  </si>
  <si>
    <t>MIEL DE ABEJA 250ML</t>
  </si>
  <si>
    <t>MIEL DE ABEJA 500ML</t>
  </si>
  <si>
    <t>CURCUMA POWER 100GR</t>
  </si>
  <si>
    <t>CANASTA TIPO NECESER</t>
  </si>
  <si>
    <t>PAN CON POLLO</t>
  </si>
  <si>
    <t>KIWIGEN GOLDEN 340GR</t>
  </si>
  <si>
    <t>KIWIGEN GOLDEN 180 GR</t>
  </si>
  <si>
    <t>KIWIGEN CEREAL 180GR</t>
  </si>
  <si>
    <t>KIWIGEN CEREAL 500GR</t>
  </si>
  <si>
    <t>CEREAL QUINUA POP 100GR</t>
  </si>
  <si>
    <t>KIWICHA POP CHOCOLATE 100GR</t>
  </si>
  <si>
    <t>CHOKO MANI 15GR</t>
  </si>
  <si>
    <t>CHOKO PASAS 15GR</t>
  </si>
  <si>
    <t>KIWILOCOS 15GR</t>
  </si>
  <si>
    <t>CHOKO MANI 100GR</t>
  </si>
  <si>
    <t>CHOKO PASAS 100GR</t>
  </si>
  <si>
    <t>KIWILOCOS CHOC. X 100G</t>
  </si>
  <si>
    <t>CHOC. INST. GRANULADO 90G</t>
  </si>
  <si>
    <t>CHOC. INST. GRANULADO C/C  90G</t>
  </si>
  <si>
    <t>BEBIDA DE MARACUYA C/CHIA 300ML</t>
  </si>
  <si>
    <t>BEBIDA DE ARANDANO C/CHIA 475ML</t>
  </si>
  <si>
    <t>BEBIDA DE FRESA C/CHIA 300ML</t>
  </si>
  <si>
    <t>MIXTURA DE 6 CEREALES X 500G</t>
  </si>
  <si>
    <t>CHOCO CHIA</t>
  </si>
  <si>
    <t>DESODORANTE NAT. DE COCO</t>
  </si>
  <si>
    <t>DESODORANTE NAT. DE LIMON</t>
  </si>
  <si>
    <t>ARCILLA VERDE</t>
  </si>
  <si>
    <t>ARCILLA ROSA</t>
  </si>
  <si>
    <t>FLOR DE OVERO X 6GR</t>
  </si>
  <si>
    <t>FLOR DE OVERO X 15GR</t>
  </si>
  <si>
    <t>NIM HOJAS DESHIDRATADAS</t>
  </si>
  <si>
    <t>CHACO X 200GR</t>
  </si>
  <si>
    <t>JABON BEAUTY SOAP</t>
  </si>
  <si>
    <t>JABON CACAO</t>
  </si>
  <si>
    <t>JABON OLIVA</t>
  </si>
  <si>
    <t>CHAMPU NATURAL COCA</t>
  </si>
  <si>
    <t>CHAMPU NATURAL HIERBA LUISA</t>
  </si>
  <si>
    <t>BEAUTY BESO BALSAMO LABIAL</t>
  </si>
  <si>
    <t>LLAVERO SOLIDARIO INKANAT</t>
  </si>
  <si>
    <t>INKA TEA X 100 FILTRANTES</t>
  </si>
  <si>
    <t>UVA ROJA X KILO</t>
  </si>
  <si>
    <t>ORQUIDEA MOKA 90GR</t>
  </si>
  <si>
    <t>ORQUIDEA COCONUT 90GR</t>
  </si>
  <si>
    <t>ORQUIDEA KIWICHA 80GR</t>
  </si>
  <si>
    <t>BARRA DE FRUTA 40G</t>
  </si>
  <si>
    <t>PANELA ORGANICA</t>
  </si>
  <si>
    <t>SAL ROSADA 227GR</t>
  </si>
  <si>
    <t>VINAGRE CAMU CAMU</t>
  </si>
  <si>
    <t>ACEITE SACHA INCHI 250ML</t>
  </si>
  <si>
    <t>SIROP JARABE DE YACON X 250G</t>
  </si>
  <si>
    <t>CAMU CAMU EN POLVO 100GR</t>
  </si>
  <si>
    <t>CAMU CAMU 100 CAPSULAS</t>
  </si>
  <si>
    <t>CHOCOLATE DARK 80% ORGANICO</t>
  </si>
  <si>
    <t>CHOCOLATE DARK 70% S.INCHI</t>
  </si>
  <si>
    <t>CHOCOLATE 70% ORGANICO</t>
  </si>
  <si>
    <t>CHOCOLATE 55% ORGANICO C/S INCH</t>
  </si>
  <si>
    <t>CHOCOLATE 55% ORGANICO</t>
  </si>
  <si>
    <t>POLVO CACAO ORGANICO X 250</t>
  </si>
  <si>
    <t>CACAO NIBS ORGANICO</t>
  </si>
  <si>
    <t>SNACK PINK SALT C/S.INCHI</t>
  </si>
  <si>
    <t>SNACK CHOCOLATE COVERED C/S.INC</t>
  </si>
  <si>
    <t>SNACK CARAMEL COVERED C/S.INCHI</t>
  </si>
  <si>
    <t>GELATINA DIET C/STEVIA</t>
  </si>
  <si>
    <t>COLAGENO HIDROLIZADO EN POLVO</t>
  </si>
  <si>
    <t>5 MIX 200GR</t>
  </si>
  <si>
    <t>BIO YOGURT 170G</t>
  </si>
  <si>
    <t>ARROZ INTEGRAL PREMIUM 1KG</t>
  </si>
  <si>
    <t>KING KONG PRIMAVERA</t>
  </si>
  <si>
    <t>KING KONG CASTAÑEDA MANJAR BLAN</t>
  </si>
  <si>
    <t>BIZCOCHO DE YEMA STANDAR CASTAÑ</t>
  </si>
  <si>
    <t>BIZCOCHO DE YEMA JUNIOR CASTAÑE</t>
  </si>
  <si>
    <t>ALFAJOR DE MIEL EN BOLSA</t>
  </si>
  <si>
    <t>TORO MINI PETISO</t>
  </si>
  <si>
    <t>RON CARTAVIO DORADO SUPERIOR 25</t>
  </si>
  <si>
    <t>RON CARTAVIO BLACK 750ML</t>
  </si>
  <si>
    <t>INTIPALKA MALBEC 750ML</t>
  </si>
  <si>
    <t>INTIPALKA TANNAT 750ML</t>
  </si>
  <si>
    <t>MANTEQUILLA CON MANI 200GR</t>
  </si>
  <si>
    <t>MACA ROYALE MUJER 100CAP</t>
  </si>
  <si>
    <t>MACA ROYALE HOMBRE 100CAP</t>
  </si>
  <si>
    <t>MACA  MUJER GELATINIZADA 227GR</t>
  </si>
  <si>
    <t>MACA  HOMBRE GELATINIZADA 227GR</t>
  </si>
  <si>
    <t>AJONJOLI ENTERO TOSTADO 200GR</t>
  </si>
  <si>
    <t>UÑA DE GATO NATURANDES X 50GR</t>
  </si>
  <si>
    <t>HARINA 7 SEMILLAS 200GR</t>
  </si>
  <si>
    <t>MENTA 60GR</t>
  </si>
  <si>
    <t>AGUARDIENTE 750ML</t>
  </si>
  <si>
    <t>MELAZA DE CAÑA 1KG</t>
  </si>
  <si>
    <t>CREMA VENENO SERPIENTE</t>
  </si>
  <si>
    <t>AGUAJE X 100 CAP.</t>
  </si>
  <si>
    <t>VIDAGUAJE X 100 CAPS.</t>
  </si>
  <si>
    <t>CAFE VERDE X 100 CAPS.</t>
  </si>
  <si>
    <t>VIDAGUAJE (AGUAJE Y COCONA) 600</t>
  </si>
  <si>
    <t>CAFE QUILLA 250G</t>
  </si>
  <si>
    <t>CAFE INTI 250G</t>
  </si>
  <si>
    <t>SPIRULINA EN CAPS. X 120 UND.</t>
  </si>
  <si>
    <t>PALILLO (CURCUMA) X 40GR</t>
  </si>
  <si>
    <t>MIEL DE CABUYA C/NARANJA 250GR</t>
  </si>
  <si>
    <t>MULTIMIEL 250ML</t>
  </si>
  <si>
    <t>AJO PURO EN CAPS. X 100</t>
  </si>
  <si>
    <t>HOJAS DE MARACUYA CAPS. X 100UN</t>
  </si>
  <si>
    <t>SAL Y ESPECIAS</t>
  </si>
  <si>
    <t>HARINA DE COCO 250GR</t>
  </si>
  <si>
    <t>HARINA DE ARROZ 500GR</t>
  </si>
  <si>
    <t>ACHIOTE X 40GR</t>
  </si>
  <si>
    <t>MULTIHOJUELAS 200GR</t>
  </si>
  <si>
    <t>AVENA NACIONAL 500GR</t>
  </si>
  <si>
    <t>CURCUMA EN POLVO</t>
  </si>
  <si>
    <t>HARINA DE AGUAJE 160GR</t>
  </si>
  <si>
    <t>SECRETOS DEL INKA 400GR</t>
  </si>
  <si>
    <t>GRANILLA DE CACAO 30G</t>
  </si>
  <si>
    <t>HOJUELAS YACON ORGANICO 20G</t>
  </si>
  <si>
    <t>JARABE YACON PREMIUM 250G</t>
  </si>
  <si>
    <t>LUCUMA EN POLVO 250G</t>
  </si>
  <si>
    <t>FRASCO EXTRACTO CAMU CAMU X 100</t>
  </si>
  <si>
    <t>CUY CHICO</t>
  </si>
  <si>
    <t>MUÑECOS</t>
  </si>
  <si>
    <t>MUÑECA PAPA</t>
  </si>
  <si>
    <t>MUÑECA SELVA</t>
  </si>
  <si>
    <t>MUÑECA COSTA</t>
  </si>
  <si>
    <t>TAZA</t>
  </si>
  <si>
    <t>ACEITE DE COCO 360ML</t>
  </si>
  <si>
    <t>ACEITE DE COCO 200ML</t>
  </si>
  <si>
    <t>CACAO ENTERO MOLIDO 150GR</t>
  </si>
  <si>
    <t>ACEITE PALO SANTO 10ML</t>
  </si>
  <si>
    <t>LAMPARA TIPO ROCA</t>
  </si>
  <si>
    <t>LAMPARA DE SAL PIRAMIDE</t>
  </si>
  <si>
    <t>PANERAS</t>
  </si>
  <si>
    <t>PIÑA GOLDEN X KG</t>
  </si>
  <si>
    <t>RON POMALCA DE 3 AÑOS X 500ML</t>
  </si>
  <si>
    <t>CHOCOLATE C/CHIA X 30G</t>
  </si>
  <si>
    <t>CHOCOLATE CON NUECES X 30G</t>
  </si>
  <si>
    <t>CHOCOLATE DARK X 100G</t>
  </si>
  <si>
    <t>CHOCOLATE BITTER X 100G</t>
  </si>
  <si>
    <t>ACEITE DE AJONJOLI 100ML</t>
  </si>
  <si>
    <t>ACEITE EXTRA VIRGEN 100ML</t>
  </si>
  <si>
    <t>FIDEOS QUINUA LINGUINE 227GR</t>
  </si>
  <si>
    <t>FIDEOS QUINUA SPAGHETTI 227GR</t>
  </si>
  <si>
    <t>FIDEOS QUINUA CODITOS 227 GR</t>
  </si>
  <si>
    <t>FIDEOS QUINUA TORNILLO 227 GR</t>
  </si>
  <si>
    <t>CHOCOLATE BITTER 100GR</t>
  </si>
  <si>
    <t>CHOCOLATE DE LECHE DIET</t>
  </si>
  <si>
    <t>CHOCOLATE BITTER C/QUINUA</t>
  </si>
  <si>
    <t>CHOCOLATE LECHE C/QUINUA</t>
  </si>
  <si>
    <t>CHOCOLATE BITTER EN RAMA</t>
  </si>
  <si>
    <t>CHOCOLATE BLANCO EN RAMA</t>
  </si>
  <si>
    <t>CHOCOLATE DE LECHE EN RAMA</t>
  </si>
  <si>
    <t>CHOCOLATE C/LECHE QUINUA</t>
  </si>
  <si>
    <t>CHOCOLATE BITTER QUINUA</t>
  </si>
  <si>
    <t>CHOCOLATE BLANCO</t>
  </si>
  <si>
    <t>CHOCOLATE EN POLVO 100GR</t>
  </si>
  <si>
    <t>CHOCOLATE EN POLVO  200GR</t>
  </si>
  <si>
    <t>CHOCOLATE EN POLVO POTE 200GR</t>
  </si>
  <si>
    <t>GRANOLA GRANDE</t>
  </si>
  <si>
    <t>LECHE FRESCA LAIVE 0% LACTOSA 1</t>
  </si>
  <si>
    <t>MANTEQUILLA 100GR</t>
  </si>
  <si>
    <t>MANTEQUILLA 400GR</t>
  </si>
  <si>
    <t>QUESO MANTECOSO 200GR</t>
  </si>
  <si>
    <t>QUESO MANTECOSO 400GR</t>
  </si>
  <si>
    <t>QUESO MANTECOSO 500GR</t>
  </si>
  <si>
    <t>TRIPLE</t>
  </si>
  <si>
    <t>PAREJA DE MUÑECOS</t>
  </si>
  <si>
    <t>SAN JUAN SIX PACK X 2</t>
  </si>
  <si>
    <t>GUANABANA X KG</t>
  </si>
  <si>
    <t>KERO CHICHA/CAMU CAMU 475ML</t>
  </si>
  <si>
    <t>CAFE CLASICO 250GR</t>
  </si>
  <si>
    <t>CAFE CLASICO 500GR</t>
  </si>
  <si>
    <t>CANASTA CON BOLSA DE CAFE+TAZA</t>
  </si>
  <si>
    <t>CHAMPAGNE PRIMADO 750ML</t>
  </si>
  <si>
    <t>ESPUMANTE ESPECIAL 750ML</t>
  </si>
  <si>
    <t>ALMENDRAS 100GR</t>
  </si>
  <si>
    <t>TORO AREQ. MEDIANO</t>
  </si>
  <si>
    <t>TORO AREQ. GRANDE</t>
  </si>
  <si>
    <t>CABALLO MEDIANO</t>
  </si>
  <si>
    <t>CABALLO GRANDE</t>
  </si>
  <si>
    <t>BUHO CHICO</t>
  </si>
  <si>
    <t>BUHO MEDIANO</t>
  </si>
  <si>
    <t>BUHO GRANDE</t>
  </si>
  <si>
    <t>PAN DE CENTENO</t>
  </si>
  <si>
    <t>GALLETA DE KIWICHA</t>
  </si>
  <si>
    <t>PAN DE MAIZ</t>
  </si>
  <si>
    <t>GALLETA DE AJONJOLI</t>
  </si>
  <si>
    <t>PAN DE QUINUA</t>
  </si>
  <si>
    <t>EKEKO CHICO</t>
  </si>
  <si>
    <t>CHOCO. VALLE DEL CHANKA 60GR</t>
  </si>
  <si>
    <t>CHOCO. GRAN PAJATEN 60GR</t>
  </si>
  <si>
    <t>CHOCO. ORGANICO BITTER 70% X 20</t>
  </si>
  <si>
    <t>CHOCO. ORGANICO BITTER 70% X 10</t>
  </si>
  <si>
    <t>CHOCO. ORGANICO SEMIDULCE 55% X</t>
  </si>
  <si>
    <t>BOMBON CREMA</t>
  </si>
  <si>
    <t>JUEGO DE ALPACUNO</t>
  </si>
  <si>
    <t>PACK MADERA ACHOLADO X 500ML +</t>
  </si>
  <si>
    <t>PACK MADERA QUEBRANTA X 500ML +</t>
  </si>
  <si>
    <t>PACK PISCO+GINGER X 700ML</t>
  </si>
  <si>
    <t>MASCARILLA FACIAL X 100GR</t>
  </si>
  <si>
    <t>PASTEL DE ACELGA</t>
  </si>
  <si>
    <t>MERMELADA DE CAPULI</t>
  </si>
  <si>
    <t>NECTAR DE GUAYABA</t>
  </si>
  <si>
    <t>ENCURTIDO 400GR</t>
  </si>
  <si>
    <t>NECTAR QUITO QUITO</t>
  </si>
  <si>
    <t>MORINGA EN POLVO 200GR</t>
  </si>
  <si>
    <t>CHOCOVRAE WILD PAPAYA C/CHOC. 1</t>
  </si>
  <si>
    <t>CHOCOVRAE PIÑA C/CHOC. 100G</t>
  </si>
  <si>
    <t>CHOCOVRAE MANI Y AJONJOLI C/CHO</t>
  </si>
  <si>
    <t>MACA ROJA X 100CAPS.</t>
  </si>
  <si>
    <t>GUARANA 100 CAPS.</t>
  </si>
  <si>
    <t>GRAVIOLA 100 CAPS.</t>
  </si>
  <si>
    <t>QUESO FRESCO 1KG</t>
  </si>
  <si>
    <t>JUGO TROPICAL 1L</t>
  </si>
  <si>
    <t>JUGO TROPICAL 300 ML</t>
  </si>
  <si>
    <t>MERMELADA DE QUITO QUITO</t>
  </si>
  <si>
    <t>YOGURT PROBIOTICO X 1LT</t>
  </si>
  <si>
    <t>PASTEL DE BROCOLI</t>
  </si>
  <si>
    <t>BILLETERA PEQUEÑA MUJER OXA.</t>
  </si>
  <si>
    <t>CAMU CAMU X POTE 1/2 KG</t>
  </si>
  <si>
    <t>FRAMBUESA EN POTE</t>
  </si>
  <si>
    <t>ARANDANOS EN TAPER</t>
  </si>
  <si>
    <t>GRANADA GRANDE X KG</t>
  </si>
  <si>
    <t>CARTERA AYACUCHANA GRANDE</t>
  </si>
  <si>
    <t>LLAVERO DE LLAMA Y/O CERAMICA</t>
  </si>
  <si>
    <t>CARAMELO ALCACHOFA BOLDO-LIMON</t>
  </si>
  <si>
    <t>PAN DE KAÑIWA</t>
  </si>
  <si>
    <t>GALLETA 7 SEMILLAS</t>
  </si>
  <si>
    <t>GALLETA ALMENDRAS</t>
  </si>
  <si>
    <t>GALLETA DE AVENA</t>
  </si>
  <si>
    <t>PAN X UND.</t>
  </si>
  <si>
    <t>PASTEL DE JAMON Y QUESO</t>
  </si>
  <si>
    <t>SAL DE MARAS 95GR</t>
  </si>
  <si>
    <t>CECINA AHUMADA X KG</t>
  </si>
  <si>
    <t>QUESO PARMESANO</t>
  </si>
  <si>
    <t>SANDWICH DE JAMON SERRANO</t>
  </si>
  <si>
    <t>CHICHARRON X KG</t>
  </si>
  <si>
    <t>HUEVITOS DE CODORNIS X 8 UND.</t>
  </si>
  <si>
    <t>INCA KOLA X 500ML</t>
  </si>
  <si>
    <t>SOLIDO DE CABALLA X 170GR</t>
  </si>
  <si>
    <t>HARINA DE PLATANO</t>
  </si>
  <si>
    <t>LINGUINI X 500GR</t>
  </si>
  <si>
    <t>LECHE GLORIA S/LACTOSA 1LT</t>
  </si>
  <si>
    <t>COCONA X KG</t>
  </si>
  <si>
    <t>LIMA X KG</t>
  </si>
  <si>
    <t>PLATANO MANZANO X KG</t>
  </si>
  <si>
    <t>TUNKI X KG</t>
  </si>
  <si>
    <t>SOCOSANI LIMON 500 ML</t>
  </si>
  <si>
    <t>HUEVOS PARDOS X 15 UND.</t>
  </si>
  <si>
    <t>HUEVOS DE CORRAL X 12 UND.</t>
  </si>
  <si>
    <t>HUEVOS DE CODORNIS X 18 UND.</t>
  </si>
  <si>
    <t>HUEVOS BLANCOS X 15 UND.</t>
  </si>
  <si>
    <t>HARINA DE AGUAJE X 70 GR</t>
  </si>
  <si>
    <t>KEKES</t>
  </si>
  <si>
    <t>BROWNIES INTEGRALES</t>
  </si>
  <si>
    <t>PURÉ DE MANGO 90GR</t>
  </si>
  <si>
    <t>PURÉ DE CAMOTE 90GR</t>
  </si>
  <si>
    <t>PURE DE MANZANA 90GR</t>
  </si>
  <si>
    <t>PURE DE ZAPALLO LOCHE BETERRAGA</t>
  </si>
  <si>
    <t>PURE DE ZANAHORIA Y ESPINACA 90</t>
  </si>
  <si>
    <t>CHOCOLATE PARA TAZA</t>
  </si>
  <si>
    <t>PASTAS DE MAZAPAN X 250GR</t>
  </si>
  <si>
    <t>CHOCO. PELOTA X 40 GR</t>
  </si>
  <si>
    <t>CARBON X 3 KG</t>
  </si>
  <si>
    <t>CARBON X 5 KG</t>
  </si>
  <si>
    <t>CECINA C/PLATANO</t>
  </si>
  <si>
    <t>FOCACHA DE QUESO/TOMATE</t>
  </si>
  <si>
    <t>AJOS EN OLIVA</t>
  </si>
  <si>
    <t>MERMELADA DE ROCOTO</t>
  </si>
  <si>
    <t>MERMELADA DE AJI</t>
  </si>
  <si>
    <t>MERMELADA DE CEBOLLA</t>
  </si>
  <si>
    <t>MERMELADA DE AJO</t>
  </si>
  <si>
    <t>PAN CHUTA GRANDE</t>
  </si>
  <si>
    <t>PAN CHUTA PEQUEÑA</t>
  </si>
  <si>
    <t>TORONJA X KG</t>
  </si>
  <si>
    <t>ACEITE EXTRA VIRGEN DE COCO 100</t>
  </si>
  <si>
    <t>ACEITE EXTRA VIRGEN DE COCO 700</t>
  </si>
  <si>
    <t>ACEITE EXTRA VIRGEN DE COCO 250</t>
  </si>
  <si>
    <t>HARINA DE COCO 200GR</t>
  </si>
  <si>
    <t>COCO RALLADO X 200GR</t>
  </si>
  <si>
    <t>ACEITE DE PALMA ROJA 250GR</t>
  </si>
  <si>
    <t>ACEITE AGUAJE X 33ML</t>
  </si>
  <si>
    <t>ACEITE UNGURAHUI X 40ML</t>
  </si>
  <si>
    <t>ACEITE MARACUYA X 40ML</t>
  </si>
  <si>
    <t>YOGURT FRUTADO X 1LT</t>
  </si>
  <si>
    <t>CAMU CAMU EN POLVO 100G</t>
  </si>
  <si>
    <t>CAMU CAMU POTE DE 1 KILO</t>
  </si>
  <si>
    <t>HOJAS DE ACHIOTE X 25 BOLSITAS</t>
  </si>
  <si>
    <t>PANELA ORGANICA 400GR</t>
  </si>
  <si>
    <t>PANELA DE PIURA EN POTE VIDRIO</t>
  </si>
  <si>
    <t>ARROZ INTEGRAL ORGANICO X 1 KG</t>
  </si>
  <si>
    <t>ARROZ BLANCO ORGANICO X 1 KG</t>
  </si>
  <si>
    <t>CHIHCARRINES DE ARROZ INTEGRAL</t>
  </si>
  <si>
    <t>SEMOLA ORGANICA X 500 G</t>
  </si>
  <si>
    <t>HARINA DE TRIGO INTEGRAL X 500</t>
  </si>
  <si>
    <t>HARINA  DE CENTENO INTEGRAL</t>
  </si>
  <si>
    <t>PANELA ORGANICA X 500 GR</t>
  </si>
  <si>
    <t>TURRON DE AJONJOLI</t>
  </si>
  <si>
    <t>AGUA ALCALINA</t>
  </si>
  <si>
    <t>TOCINO X 100 G</t>
  </si>
  <si>
    <t>CUADRO DE BUHO EXTRA GRANDE MAR</t>
  </si>
  <si>
    <t>CUADRO BUHO MEDIANO CUADRO MADE</t>
  </si>
  <si>
    <t>CABANOSSI X 6 UNI</t>
  </si>
  <si>
    <t>GALLETA SODA VICTORIA</t>
  </si>
  <si>
    <t>FILETE DE ATUN A1 X 650GR</t>
  </si>
  <si>
    <t>FILETE DE CABALLA 170GR</t>
  </si>
  <si>
    <t>MANI SALADO 36G</t>
  </si>
  <si>
    <t>HABAS X 36G</t>
  </si>
  <si>
    <t>GALLETA INTREGRAL/SALVADO DE TR</t>
  </si>
  <si>
    <t>TOCOSH CON ALOE 100 CAPS.</t>
  </si>
  <si>
    <t>ALFALFA EN VOLVO 200GR</t>
  </si>
  <si>
    <t>GRAVIOLA EN POLVO 160GR</t>
  </si>
  <si>
    <t>QUINUA PELADA NEGRA X 454 G</t>
  </si>
  <si>
    <t>QUINUA PELADA BEIGE X 454 G</t>
  </si>
  <si>
    <t>KIWICHA GRANO NEGRA X 454 G</t>
  </si>
  <si>
    <t>KIWICHA GRANO ROSADO X 454 G</t>
  </si>
  <si>
    <t>KAÑIWA GRANO</t>
  </si>
  <si>
    <t>EMOLIENTE X 100 G</t>
  </si>
  <si>
    <t>KIWICHA GRANO BEIGE X 454 G</t>
  </si>
  <si>
    <t>NARANJA HUANDO X KG</t>
  </si>
  <si>
    <t>FRESA X KG</t>
  </si>
  <si>
    <t>GUARANA 1TL</t>
  </si>
  <si>
    <t>SALCHICHA BLANCA PEQUEÑA AREQUI</t>
  </si>
  <si>
    <t>BANDEJA VERDE CHICA</t>
  </si>
  <si>
    <t>BANDEJA ROJA FLORES GRANDE</t>
  </si>
  <si>
    <t>HARINA DE CAÑIHUA X 200 GR</t>
  </si>
  <si>
    <t>GORRA DE LANA BLANCA NIÑO</t>
  </si>
  <si>
    <t>GORRA DE LANA NARANJA/ROSADO/MA</t>
  </si>
  <si>
    <t>GORRA DE LANA CORAL/VERDE/NARAN</t>
  </si>
  <si>
    <t>QUINUA PERLADA NATIVA 250GR</t>
  </si>
  <si>
    <t>QUESO X KG</t>
  </si>
  <si>
    <t>PAN MEDIANO INTEGRAL 360G</t>
  </si>
  <si>
    <t>CHICHA DE JORA 500ML</t>
  </si>
  <si>
    <t>GALLETA REDONDA CON SOYA</t>
  </si>
  <si>
    <t>GALLETA REDONDA CON COCO</t>
  </si>
  <si>
    <t>GALLETA CON ZANAHORIA Y NARANJA</t>
  </si>
  <si>
    <t>GALLETA REDONDA CON AJONJOLI</t>
  </si>
  <si>
    <t>GALLETA REDONDA CON ALGARROBINA</t>
  </si>
  <si>
    <t>GRISINO CON OREGANO</t>
  </si>
  <si>
    <t>LAMINA CON YOGURT</t>
  </si>
  <si>
    <t>LAMINA CON KIWICHA</t>
  </si>
  <si>
    <t>GALLETA INTEGRAL</t>
  </si>
  <si>
    <t>CHOCO NAT CON AROMA A NATIVO</t>
  </si>
  <si>
    <t>CHOCOLATE PARA TAZA NAT EN PAPE</t>
  </si>
  <si>
    <t>NIBS DE CACAO X 200 G</t>
  </si>
  <si>
    <t>TE DE CACAO X 50 G</t>
  </si>
  <si>
    <t>GEL DE BAÑO X 250 G</t>
  </si>
  <si>
    <t>JABON DE CACAO PIEL SECA</t>
  </si>
  <si>
    <t>LECHE PASTEURIZADA X LT MOSEL</t>
  </si>
  <si>
    <t>GALLETA CON CHIA 30G</t>
  </si>
  <si>
    <t>MANDIL PERUANO</t>
  </si>
  <si>
    <t>PEPPERES AJI LIMO AMARILLO X 23</t>
  </si>
  <si>
    <t>PEPPERES ROCOTO X 230G</t>
  </si>
  <si>
    <t>PEPPERES AJI PANCA X 230G</t>
  </si>
  <si>
    <t>PEPPERES AJI LIMO VERDE X 230 G</t>
  </si>
  <si>
    <t>ARETE ARTESANAL</t>
  </si>
  <si>
    <t>PISCO CON ARTESANIA ENV. PEQUEÑ</t>
  </si>
  <si>
    <t>PISCO CON ARTESANIA ENV. MEDIAN</t>
  </si>
  <si>
    <t>PISCO CON ARTESANIA ENV. GRANDE</t>
  </si>
  <si>
    <t>HELADO X 1 BOLA</t>
  </si>
  <si>
    <t>HELADO X 2 BOLAS</t>
  </si>
  <si>
    <t>PULSERAS ARTESANALES</t>
  </si>
  <si>
    <t>KINUABAR ORIGINAL 40G</t>
  </si>
  <si>
    <t>KINUABAR QUINUA CON KIWICHA 40G</t>
  </si>
  <si>
    <t>KINUABAR QUINUA CON AJONJOLI 40</t>
  </si>
  <si>
    <t>KINOLA QUINUA/EXTRACTO ZANAHORI</t>
  </si>
  <si>
    <t>QUESO MOZZARELLA X KG</t>
  </si>
  <si>
    <t>GALLETA REDONDA PECADITOS INTEG</t>
  </si>
  <si>
    <t>GALLETA DE MANZANA</t>
  </si>
  <si>
    <t>GALLETA DE MARACUYA</t>
  </si>
  <si>
    <t>GALLETA DE PLATANO</t>
  </si>
  <si>
    <t>GALLETA DE GRANOLA</t>
  </si>
  <si>
    <t>GALLETA DE HIGO</t>
  </si>
  <si>
    <t>GALLETA CHOCOCHIPS</t>
  </si>
  <si>
    <t>GALLETA DE NARANJA</t>
  </si>
  <si>
    <t>BROWNIE INT. PECADITOS</t>
  </si>
  <si>
    <t>GIBA CEBU</t>
  </si>
  <si>
    <t>BRUSCHETTA DE ALCACHOFA X 295G</t>
  </si>
  <si>
    <t>BRUSCHETTA DE PIMIENTO 295G</t>
  </si>
  <si>
    <t>PIMIENTO DIP 295G</t>
  </si>
  <si>
    <t>PAN ARTESANAL</t>
  </si>
  <si>
    <t>GALLETA ARTESANAL</t>
  </si>
  <si>
    <t>EMPANADA</t>
  </si>
  <si>
    <t>EMPANADA DE CARNE</t>
  </si>
  <si>
    <t>ALMENDRA NATURAL X 100G</t>
  </si>
  <si>
    <t>PASAS RUBIAS 180G</t>
  </si>
  <si>
    <t>PASAS MORENAS 180G</t>
  </si>
  <si>
    <t>DULCE ARMONIA 300G</t>
  </si>
  <si>
    <t>MACA ROJA 100G</t>
  </si>
  <si>
    <t>SEMILLAS DE GIRASOL S/C 100G</t>
  </si>
  <si>
    <t>SEMILLAS DE GIRASOL C/C 100G</t>
  </si>
  <si>
    <t>LEVADURA DE CERVEZA 100G</t>
  </si>
  <si>
    <t>NUTRIMIXTO 100G</t>
  </si>
  <si>
    <t>NECTAR DE GUANABANA 485ML</t>
  </si>
  <si>
    <t>VINO QUEIROLO ROSE 750ML</t>
  </si>
  <si>
    <t>PISCO FINCA RETONDO ITALIA X 75</t>
  </si>
  <si>
    <t>PISCO FINCA RETONDO QUEBRANTA X</t>
  </si>
  <si>
    <t>PISCO FINCA RETONDO ACHOLADO X</t>
  </si>
  <si>
    <t>VINO VIÑA VIEJA 750ML</t>
  </si>
  <si>
    <t>LECHE GLORIA ENTERA UHT 946ML</t>
  </si>
  <si>
    <t>YOGURT SEMIDESCREMADO 1LT</t>
  </si>
  <si>
    <t>HELADO EN COPA</t>
  </si>
  <si>
    <t>TRADICION TRUJILLANA</t>
  </si>
  <si>
    <t>FRESA EN TAPER DE 1/2 KG</t>
  </si>
  <si>
    <t>LIMON DULCE X KG</t>
  </si>
  <si>
    <t>COCO X UND.</t>
  </si>
  <si>
    <t>MIEL 300G</t>
  </si>
  <si>
    <t>GRANADILLA EN POTE</t>
  </si>
  <si>
    <t>BIZCOCHO CASTAÑEDA</t>
  </si>
  <si>
    <t>MINI KING KONG PIÑA-MANJAR BLAN</t>
  </si>
  <si>
    <t>KING KING MANJAR BLANCO CON FRU</t>
  </si>
  <si>
    <t>KING KONG PIÑA CON MANJAR BLANC</t>
  </si>
  <si>
    <t>KING KONG MANJAR CON PECANAS</t>
  </si>
  <si>
    <t>BARRA MANJAR BLANCO EN PASTA DE</t>
  </si>
  <si>
    <t>ALFAJOR MANJAR BLANCO</t>
  </si>
  <si>
    <t>COQUITOS</t>
  </si>
  <si>
    <t>ACUÑA GRANDE</t>
  </si>
  <si>
    <t>ACUÑA CHICA</t>
  </si>
  <si>
    <t>BLUEBERRY CON STEVIA  300ML</t>
  </si>
  <si>
    <t>BLUEBERRY CON AZUCAR INTEGRAL 3</t>
  </si>
  <si>
    <t>ALGARROBINA ABEDULCE 500G</t>
  </si>
  <si>
    <t>ALGARROBINA ABEDULCE 300G</t>
  </si>
  <si>
    <t>CAJA DE COPAS</t>
  </si>
  <si>
    <t>OSO</t>
  </si>
  <si>
    <t>PORTAFOTOS</t>
  </si>
  <si>
    <t>RECUERDO PEQUEÑO</t>
  </si>
  <si>
    <t>RECUERDO GRANDE</t>
  </si>
  <si>
    <t>COJINES</t>
  </si>
  <si>
    <t>CHOCOTEJA</t>
  </si>
  <si>
    <t>PECANA TOFFEE</t>
  </si>
  <si>
    <t>FONDY EN BARRA X 50 GR</t>
  </si>
  <si>
    <t>CREMA SACHA INCHI X 50G</t>
  </si>
  <si>
    <t>CREMA DE CONCHA NACAR X 50G</t>
  </si>
  <si>
    <t>ACEITE MASAJE CHOCOLATE 120ML</t>
  </si>
  <si>
    <t>PANELA GRANULADA 500GR</t>
  </si>
  <si>
    <t>CERVEZA ANKA 330ML</t>
  </si>
  <si>
    <t>MIXTURA DE 6 CEREALES X 750G</t>
  </si>
  <si>
    <t>VLP CHIPS EXOTIC SWEET POTATO 1</t>
  </si>
  <si>
    <t>PUNCHAO CHOC. X 265</t>
  </si>
  <si>
    <t>7 SEMILLAS INSTANTANEA 265G</t>
  </si>
  <si>
    <t>MACHICA INSTANTANEA X 265G</t>
  </si>
  <si>
    <t>PUNCHAO NATURAL X 265G</t>
  </si>
  <si>
    <t>PUNCHAO CHOC. X 90G</t>
  </si>
  <si>
    <t>PUNCHAO NATURAL X 90G</t>
  </si>
  <si>
    <t>CAMOTE AMARILLO X ATADO</t>
  </si>
  <si>
    <t>BANANO X ATADO</t>
  </si>
  <si>
    <t>GRANADILLA X ATADO</t>
  </si>
  <si>
    <t>MANDARINA X ATADO</t>
  </si>
  <si>
    <t>MANZANA X ATADO</t>
  </si>
  <si>
    <t>PALTA X ATADO</t>
  </si>
  <si>
    <t>PIMIENTO X ATADO</t>
  </si>
  <si>
    <t>ZAPALLO X ATADO</t>
  </si>
  <si>
    <t>QUINUA TRICOLOR X 226.8 G</t>
  </si>
  <si>
    <t>QUINUA ROJA X 226.8 G</t>
  </si>
  <si>
    <t>QUINUA NEGRA X 226.8 G</t>
  </si>
  <si>
    <t>QUINUA BLANCA X 226.8 G</t>
  </si>
  <si>
    <t>CERVEZA HORUS 330 ML 6.6%</t>
  </si>
  <si>
    <t>CERVEZA HIDROMIEL 330 ML 12%</t>
  </si>
  <si>
    <t>QUESO BLAND HIERBAS X KG</t>
  </si>
  <si>
    <t>STEVIA EN POLVO ORGANICA CORONE</t>
  </si>
  <si>
    <t>STEVIA EN POLVO ORGANICA X 15 G</t>
  </si>
  <si>
    <t>STEVIA STICK PACK ORGANICA 50 U</t>
  </si>
  <si>
    <t>STEVIA LIQUIDA ORGANICA CORONEL</t>
  </si>
  <si>
    <t>CHOCOVRAE SACHA INCHI C/CHOC. 1</t>
  </si>
  <si>
    <t>TRIPLE DE POLLO,QUESO Y JAMON</t>
  </si>
  <si>
    <t>ACEITE DE OLIVA PURO 100ML</t>
  </si>
  <si>
    <t>ACEITE DE OLIVA VIRGEN 100ML</t>
  </si>
  <si>
    <t>ACEITE SACHA INCHI EXTRA VIRGEN</t>
  </si>
  <si>
    <t>GALLETAS DE COCO INTEGRALES X 1</t>
  </si>
  <si>
    <t>HARINA DE LINAZA X 200 G</t>
  </si>
  <si>
    <t>TRIGO POP X 130 G</t>
  </si>
  <si>
    <t>SALVADO DE TRIGO GRUESO X 250 G</t>
  </si>
  <si>
    <t>SALVADO DE TRIGO FINO X 250 G</t>
  </si>
  <si>
    <t>SALVADO DE TRIGO DULCE X 200 G</t>
  </si>
  <si>
    <t>HARINA DE AJONJOLI X 200 G</t>
  </si>
  <si>
    <t>SEMILLA DE LINAZA X 200 GR</t>
  </si>
  <si>
    <t>HARINA DE TRIGO INTEGRAL X 300</t>
  </si>
  <si>
    <t>HARINA DE ALGARROBO X 200 G</t>
  </si>
  <si>
    <t>SEMILLA DE ALPISTE X 200 G</t>
  </si>
  <si>
    <t>SEMILLA DE AJONJOLI X 200 G</t>
  </si>
  <si>
    <t>SEMILLA DE AJONJOLI NEGRO X 100</t>
  </si>
  <si>
    <t>HOJUELAS DE QUINUA MULTICOLOR X</t>
  </si>
  <si>
    <t>AJONJOLI PERLADO X 150 G</t>
  </si>
  <si>
    <t>GERMEN DE TRIGO X 200 G</t>
  </si>
  <si>
    <t>KAKI X KG</t>
  </si>
  <si>
    <t>CIGARRERAS DE CHOCOLATE</t>
  </si>
  <si>
    <t>QUESO DAMBO</t>
  </si>
  <si>
    <t>YOGURT PROBIOTICO 1LT</t>
  </si>
  <si>
    <t>MANJAR BLANCO 500G</t>
  </si>
  <si>
    <t>MANJAR BLANCO 250G</t>
  </si>
  <si>
    <t>MANJAR BLANCA 100G</t>
  </si>
  <si>
    <t>NATILLA X 250 G</t>
  </si>
  <si>
    <t>CHOCOLATE BLANCO X 170 G</t>
  </si>
  <si>
    <t>AVELLANA CON CHOCOLATE X 142 G</t>
  </si>
  <si>
    <t>CHOCOLATE BITTER 60% X 50 GR</t>
  </si>
  <si>
    <t>CHOCOLATE CON PECANA 60% X 90 G</t>
  </si>
  <si>
    <t>CHOCOLATE CON AJI CHARAPITA 60%</t>
  </si>
  <si>
    <t>CHOCOLATE CON AJONJOLI 60% X 90</t>
  </si>
  <si>
    <t>CHOCOLATE PARA TAZA 100% X 90 G</t>
  </si>
  <si>
    <t>CHOCOLATE NIBS 60% X 90 GR</t>
  </si>
  <si>
    <t>CHOCOLATE BITTER 60% X 90 GR</t>
  </si>
  <si>
    <t>CHOCOLATE DE COCO 60% X 90G</t>
  </si>
  <si>
    <t>CHOCOLATE CON QUINUA 60% X 90 G</t>
  </si>
  <si>
    <t>CHOCO. HAPPY CUMPLE 90G</t>
  </si>
  <si>
    <t>CHOCO. 10 RAZONES X 90G</t>
  </si>
  <si>
    <t>CHOCO. HOY ES UN GRAN DIA 90G</t>
  </si>
  <si>
    <t>CHOCO. LOVE X 90G</t>
  </si>
  <si>
    <t>CHOCO. ESTO ES PARA MI X 90G</t>
  </si>
  <si>
    <t>CHOCO. TRES OPCIONES X 90G</t>
  </si>
  <si>
    <t>TAZA DE CAFE DOÑA ROSITA</t>
  </si>
  <si>
    <t>ALCACHOFA GRILLED 220G</t>
  </si>
  <si>
    <t>ENSALADA DE ESPARRAGO 370G</t>
  </si>
  <si>
    <t>PIMIENTO CHERRY PICANTE 360G</t>
  </si>
  <si>
    <t>ALFAJORES DE TARMA</t>
  </si>
  <si>
    <t>MANJAR BLANCO CUADRADO X 125 G</t>
  </si>
  <si>
    <t>BOLSITA DE CHOCOPECANAS TARMEÑI</t>
  </si>
  <si>
    <t>PISCO PURO ITALIA X 500ML</t>
  </si>
  <si>
    <t>PISCO PURO QUEBRANTA X 500ML</t>
  </si>
  <si>
    <t>PISCO MOSTO VERDE X 500ML</t>
  </si>
  <si>
    <t>PISCO PREMIUM MOSTO VERDE X 500</t>
  </si>
  <si>
    <t>TURRON DOÑA PEPA 250G</t>
  </si>
  <si>
    <t>PAN HOT DOG</t>
  </si>
  <si>
    <t>PAN HAMBURGUESA X 400G</t>
  </si>
  <si>
    <t>PAN TIPO FRANCES X 12UND.</t>
  </si>
  <si>
    <t>PAN DE MOLDE BLANCO GRANDE X 60</t>
  </si>
  <si>
    <t>PAN DE MOLDE INTEGRAL GRANDE X</t>
  </si>
  <si>
    <t>TOSTADAS CLASICAS 115G</t>
  </si>
  <si>
    <t>KEKE MARMOLEADO 400G</t>
  </si>
  <si>
    <t>VASO DE CHILCANO</t>
  </si>
  <si>
    <t>SALSA DE COCONA C/AJI CHARAPITA</t>
  </si>
  <si>
    <t>SALSA DE AJI CHARAPITA 90ML</t>
  </si>
  <si>
    <t>TOFFEE CON MACA X 100G</t>
  </si>
  <si>
    <t>QUESO JUNIN X 500G</t>
  </si>
  <si>
    <t>PAN CON QUESO</t>
  </si>
  <si>
    <t>EXFOLIANTE DE CHOCOLATE</t>
  </si>
  <si>
    <t>JABON DE CONCHA DE NACAR</t>
  </si>
  <si>
    <t>JABON DE SACHA INCHI</t>
  </si>
  <si>
    <t>GRANADA PEQUEÑA X KG</t>
  </si>
  <si>
    <t>LATA DE SAN ROQUE</t>
  </si>
  <si>
    <t>INCA KOLA ZERO 500ML</t>
  </si>
  <si>
    <t>INCA KOLA ZERO 1.5L</t>
  </si>
  <si>
    <t>COCA COLA ZERO 1.5L</t>
  </si>
  <si>
    <t>SPRITE ZERO 1.75L</t>
  </si>
  <si>
    <t>SPRITE ZERO 500ML</t>
  </si>
  <si>
    <t>TEA MIGRAÑA X 12 UND</t>
  </si>
  <si>
    <t>TEA LAXANTE X 12 UND</t>
  </si>
  <si>
    <t>MANI CON PASAS 36G</t>
  </si>
  <si>
    <t>FANTA NARANJA ZERO 500ML</t>
  </si>
  <si>
    <t>ENT DE ANCHOVETA ACE. VEGE.125G</t>
  </si>
  <si>
    <t>CAFE DESCAFEINADO 50G</t>
  </si>
  <si>
    <t>GALLETA DE AVENA Y AGUAYMANTO</t>
  </si>
  <si>
    <t>BARRA DE CHOCOLATE</t>
  </si>
  <si>
    <t>AJOS X 100 CAP.</t>
  </si>
  <si>
    <t>HIGOBON 270G</t>
  </si>
  <si>
    <t>LATA DE TRUFAS HIGO C/PISCO</t>
  </si>
  <si>
    <t>TURISTICAS NAZCA X 85G</t>
  </si>
  <si>
    <t>TURISTICAS BITTER AREQUIPA</t>
  </si>
  <si>
    <t>TURISTICAS BLANCAS C/GALLETA</t>
  </si>
  <si>
    <t>TURISTICAS BITTER CUSCO X 85G</t>
  </si>
  <si>
    <t>CHOCOTEJAS PREMUIM 180G</t>
  </si>
  <si>
    <t>CHOCO. BITTER C/SEMILLA DE CHIA</t>
  </si>
  <si>
    <t>AGUAYMANTO Y ALMENDRAS C/CHOCO.</t>
  </si>
  <si>
    <t>CHOCO CARDS X 78G</t>
  </si>
  <si>
    <t>SUGAR FREE CON PECANAS X 50G</t>
  </si>
  <si>
    <t>SUGAR FREE CON AGUAYMANTO X 50G</t>
  </si>
  <si>
    <t>SUGAR FREE CON YACON X 50G</t>
  </si>
  <si>
    <t>SUGAR FREE CON STEVIA X 50G</t>
  </si>
  <si>
    <t>BARRA TRUFADA X 50G</t>
  </si>
  <si>
    <t>GUARANA 3.010 LT</t>
  </si>
  <si>
    <t>ACEITE DE ALMENDRA 23ML</t>
  </si>
  <si>
    <t>ACEITE DE LINAZA 23ML</t>
  </si>
  <si>
    <t>ACEITE DE UNGURAHUI 23ML</t>
  </si>
  <si>
    <t>ACEITE DE CASTAÑA 23ML</t>
  </si>
  <si>
    <t>POLVO DE CASTAÑA 250G</t>
  </si>
  <si>
    <t>HARINA DE SACHA INCHI 250G</t>
  </si>
  <si>
    <t>POLO NIÑO, NIÑA, ADULTO HOMBRE/</t>
  </si>
  <si>
    <t>TAZA 11 ONZAS PADDINTONG</t>
  </si>
  <si>
    <t>PELUCHE PADDINTONG BEAR</t>
  </si>
  <si>
    <t>M. FRESA 250G</t>
  </si>
  <si>
    <t>M. MANGO C/MARACUYA Y P. VERDE</t>
  </si>
  <si>
    <t>M. PIÑA C/RON DE COCO 250G</t>
  </si>
  <si>
    <t>M. AGUAYMANTO CON BRANDY 250G</t>
  </si>
  <si>
    <t>M. NARANJA Y CARDAMOMO 250G</t>
  </si>
  <si>
    <t>UÑA DE GATO 80G</t>
  </si>
  <si>
    <t>EUCALIPTO 40G</t>
  </si>
  <si>
    <t>TORONJIL 30G</t>
  </si>
  <si>
    <t>COLA DE CABALLO 30G</t>
  </si>
  <si>
    <t>LLANTEN 30G</t>
  </si>
  <si>
    <t>HIERBA LUISA 40G</t>
  </si>
  <si>
    <t>SUPERFOODS 8</t>
  </si>
  <si>
    <t>HARINA DE LUCUMA 200G</t>
  </si>
  <si>
    <t>HARINA DE MANZANA 200G</t>
  </si>
  <si>
    <t>NERVIOSAN 60CAPS.</t>
  </si>
  <si>
    <t>DIABETISAN 100CAPS</t>
  </si>
  <si>
    <t>DIGESTIVO 100CAPS</t>
  </si>
  <si>
    <t>ADELGAZANTE 100CAPS</t>
  </si>
  <si>
    <t>CHANCA PIEDRA 100CAPS</t>
  </si>
  <si>
    <t>NERVIOSAN X 25G</t>
  </si>
  <si>
    <t>BRONQUIOSAN X 25G</t>
  </si>
  <si>
    <t>FEMENINA X 25G</t>
  </si>
  <si>
    <t>RIÑOSAN  40G</t>
  </si>
  <si>
    <t>UÑA DE GATO X 25G</t>
  </si>
  <si>
    <t>TILO X 20 FILTRANTES</t>
  </si>
  <si>
    <t>ORTIGA 30G</t>
  </si>
  <si>
    <t>PULMONARIA 40G</t>
  </si>
  <si>
    <t>ROMERO 40G</t>
  </si>
  <si>
    <t>MATICO 40G</t>
  </si>
  <si>
    <t>MALVA 30G</t>
  </si>
  <si>
    <t>DIABETISAN 40G</t>
  </si>
  <si>
    <t>HOJA DE SEN 30G</t>
  </si>
  <si>
    <t>REUMASAN &amp; ARTRISAN 40G</t>
  </si>
  <si>
    <t>FEMENINA 40G</t>
  </si>
  <si>
    <t>HIGASAN 40G</t>
  </si>
  <si>
    <t>NERVIOSAN 40G</t>
  </si>
  <si>
    <t>HIERBA INFANTE 30G</t>
  </si>
  <si>
    <t>HIERBA BUENA 30G</t>
  </si>
  <si>
    <t>BRONQUIOSAN 40G</t>
  </si>
  <si>
    <t>NOPAL FLAX 454G</t>
  </si>
  <si>
    <t>POLVO DE CACAO ORGANICO 250G</t>
  </si>
  <si>
    <t>UÑA DE GATO X 50G</t>
  </si>
  <si>
    <t>MIX DE FRUTAS DESHIDRATADAS</t>
  </si>
  <si>
    <t>MIX DE FRUTOS SECOS</t>
  </si>
  <si>
    <t>HOJAS DE AGUACATE 25G</t>
  </si>
  <si>
    <t>TOMATE CHERRY X ATADO</t>
  </si>
  <si>
    <t>LECHUGA ROMANA X ATADO</t>
  </si>
  <si>
    <t>TABLETA DE CACAOSUYO QUINUA</t>
  </si>
  <si>
    <t>TABLETA DE CACAOSUYO LAKUNA 70G</t>
  </si>
  <si>
    <t>TABLETA DE CACAOSUYO PIURA SELE</t>
  </si>
  <si>
    <t>TABLETA DE CACAOSUYO PIURA MILK</t>
  </si>
  <si>
    <t>TABLETA DE CACAOSUYO PIURA NIBS</t>
  </si>
  <si>
    <t>TABLETA DE CACAOSUYO CAMU CAMU</t>
  </si>
  <si>
    <t>DESODORANTE DE LIMA</t>
  </si>
  <si>
    <t>MIEL PURA KG</t>
  </si>
  <si>
    <t>MIEL PURA PROSOYA X 750G</t>
  </si>
  <si>
    <t>MIEL PURA 450G</t>
  </si>
  <si>
    <t>BOMBONES DE MARACUYA X 72 G</t>
  </si>
  <si>
    <t>TOFFEES CON ALGARROBINA X 10 UN</t>
  </si>
  <si>
    <t>AMAZON COFFEE COLD X 250G</t>
  </si>
  <si>
    <t>QUITO QUITO</t>
  </si>
  <si>
    <t>CHOCOTEJA CASTAÑEDA</t>
  </si>
  <si>
    <t>PORTA LAPICEROS</t>
  </si>
  <si>
    <t>CANASTA DE CASITA</t>
  </si>
  <si>
    <t>KEROS LINEAS DE NASCA</t>
  </si>
  <si>
    <t>KEROS</t>
  </si>
  <si>
    <t>COLET ANDINO</t>
  </si>
  <si>
    <t>CHALINA DE ALPACA</t>
  </si>
  <si>
    <t>CHALINA</t>
  </si>
  <si>
    <t>SERVILLETERO</t>
  </si>
  <si>
    <t>ACEITE DE COCO X 120ML</t>
  </si>
  <si>
    <t>ACEITE DE COCO X 250ML</t>
  </si>
  <si>
    <t>TE VERDE EN FRASCO</t>
  </si>
  <si>
    <t>ACEITE DE COCO ORGANICO 680ML</t>
  </si>
  <si>
    <t>TURRON X 100G</t>
  </si>
  <si>
    <t>TURRON X 500G</t>
  </si>
  <si>
    <t>HUEVOS DE GALLINA ORGANICA</t>
  </si>
  <si>
    <t>HUEVOS CODORNIZ ORGANICA</t>
  </si>
  <si>
    <t>QUINUA BLANCA ORGANICA</t>
  </si>
  <si>
    <t>CAFE CARACOLILLO 250G</t>
  </si>
  <si>
    <t>CAFE PREMIUM 250G</t>
  </si>
  <si>
    <t>CAFE PREMIUM 100G</t>
  </si>
  <si>
    <t>CAFE PREMIUM 226G</t>
  </si>
  <si>
    <t>PURO CAFE GOURMET X 250G</t>
  </si>
  <si>
    <t>HARINA DE YUCA 200G</t>
  </si>
  <si>
    <t>JUGO TROPICAL BIO X 30CL HIGHLA</t>
  </si>
  <si>
    <t>MERMELADA SAUCO X 525G</t>
  </si>
  <si>
    <t>MERMELADA GUANABANA</t>
  </si>
  <si>
    <t>MERMELADA NARANJA</t>
  </si>
  <si>
    <t>MERMELADA DE PIÑA</t>
  </si>
  <si>
    <t>MANJAR BLANCO X 500G</t>
  </si>
  <si>
    <t>TABLETAS SURTIDAS X 20G</t>
  </si>
  <si>
    <t>PIRAMIDES SURTIDAS</t>
  </si>
  <si>
    <t>CHOCOLATES SURTIDOS</t>
  </si>
  <si>
    <t>LAIVE 0% LACTOSA 500G</t>
  </si>
  <si>
    <t>CAFE GOURMET 250G</t>
  </si>
  <si>
    <t>MANJARBLANCO Y PIÑA 250G</t>
  </si>
  <si>
    <t>MANJARBLANCO 200G</t>
  </si>
  <si>
    <t>CHOCOTEJAS PECANA/MANJAR 180G</t>
  </si>
  <si>
    <t>CHOCOTEJAS SURTIDAS 180G</t>
  </si>
  <si>
    <t>GALLETA INTEGRAL/AJONJOLI</t>
  </si>
  <si>
    <t>GALLETA INTEGRAL/PASAS</t>
  </si>
  <si>
    <t>GALLETA INTEGRAL/NARANJA</t>
  </si>
  <si>
    <t>ZANAHORIA X KG</t>
  </si>
  <si>
    <t>MEGA GALLETA INTEGRALES</t>
  </si>
  <si>
    <t>DIFUSOR/COLADOR DE TE</t>
  </si>
  <si>
    <t>MANTECOCO 300G</t>
  </si>
  <si>
    <t>MANZANA DELICIA X KG</t>
  </si>
  <si>
    <t>ARANDANO X KG</t>
  </si>
  <si>
    <t>MACA EN POLVO ORGANICO X 100CAP</t>
  </si>
  <si>
    <t>MANTECA DE CACAO 250G</t>
  </si>
  <si>
    <t>PASTA DE CACAO X 250G</t>
  </si>
  <si>
    <t>GRANOLA X 250G</t>
  </si>
  <si>
    <t>GRANOLA X 80G</t>
  </si>
  <si>
    <t>MIXTURA DE LENTEJA X 200G</t>
  </si>
  <si>
    <t>CACAO EN POLVO 200G</t>
  </si>
  <si>
    <t>LECHE DE ALMENDRAS X 500 ML</t>
  </si>
  <si>
    <t>LECHE DE ALMENDRAS Y VAINILLA X</t>
  </si>
  <si>
    <t>HAMBURGUESA QUINUA X 120 G</t>
  </si>
  <si>
    <t>HAMBURGUESA DE FRIJOLES X 120 G</t>
  </si>
  <si>
    <t>HAMBURGUESA DE GARBANZOS X 120</t>
  </si>
  <si>
    <t>MACA GELATINIZADA X 100G</t>
  </si>
  <si>
    <t>GRANOS DE MAIZ MORADO X 250G</t>
  </si>
  <si>
    <t>ALGARROBO EN POLVO X 250G</t>
  </si>
  <si>
    <t>FRUTAS MIXTAS D. X 30G</t>
  </si>
  <si>
    <t>NARANJAS DESHIDRATADAS X 50G</t>
  </si>
  <si>
    <t>MANZANAS DESHIDRATADAS X 30G</t>
  </si>
  <si>
    <t>TOMATES DESHIDRATADOS X 45G</t>
  </si>
  <si>
    <t>MANGO DESHIDRATADOS X 100G</t>
  </si>
  <si>
    <t>CEBOLLA DESHIDRATADAS X 45G</t>
  </si>
  <si>
    <t>AJO, CEBOLLA Y/O AJI LIMO/HIERB</t>
  </si>
  <si>
    <t>ACELGA X ATADO</t>
  </si>
  <si>
    <t>MENSAJES RITA</t>
  </si>
  <si>
    <t>PANELA ORGANICA X 175G</t>
  </si>
  <si>
    <t>CAJA CHICA AZUL Y CELESTE</t>
  </si>
  <si>
    <t>BBQ CLASICA X 420G</t>
  </si>
  <si>
    <t>BBQ PICANTE X 420G VALLE FERTIL</t>
  </si>
  <si>
    <t>ALIÑO FINAS HIERVAS  X 370G</t>
  </si>
  <si>
    <t>ALIÑO VINAGRETA CLASICA X 370G</t>
  </si>
  <si>
    <t>ALIÑO VINAGRETA AL AJO X 370G</t>
  </si>
  <si>
    <t>BBQ AHUMADA X 420G</t>
  </si>
  <si>
    <t>JALEA DE AJI X 300G</t>
  </si>
  <si>
    <t>HUMMUS DIP X 240G</t>
  </si>
  <si>
    <t>JALEA DE ROCOTO X 300G</t>
  </si>
  <si>
    <t>JALAPEÑOS X 290G</t>
  </si>
  <si>
    <t>AJI AMARILLO X 225G</t>
  </si>
  <si>
    <t>PURE DE MANZANA X 450G</t>
  </si>
  <si>
    <t>TE MANZANILLA</t>
  </si>
  <si>
    <t>INFUSION DE COCA</t>
  </si>
  <si>
    <t>APIO X 40G</t>
  </si>
  <si>
    <t>SAL DE AJO X 70G</t>
  </si>
  <si>
    <t>SAL DE KION X 60G</t>
  </si>
  <si>
    <t>HARINA DE MASHUA X 97G</t>
  </si>
  <si>
    <t>CANASTA CON TAPA GRANDE</t>
  </si>
  <si>
    <t>ARVEJA PARTIDA X 500G</t>
  </si>
  <si>
    <t>FRIJOL CANARIO X 500G</t>
  </si>
  <si>
    <t>LENTEJA X 500G</t>
  </si>
  <si>
    <t>LENTEJA BEBE X 500G</t>
  </si>
  <si>
    <t>MAIZ POP CORN X 350G</t>
  </si>
  <si>
    <t>MAIZ POP CORN X 500G</t>
  </si>
  <si>
    <t>PAPA SECA X 500G</t>
  </si>
  <si>
    <t>ARROZ SUPERIOR X 750G</t>
  </si>
  <si>
    <t>ARROZ EXTRA X 750G</t>
  </si>
  <si>
    <t>BOLSA MANTA EXTRA GRANDE</t>
  </si>
  <si>
    <t>ARROZ GLASEADO X 1KG</t>
  </si>
  <si>
    <t>PIMIENTO PIQUILLO EN SALMUERA</t>
  </si>
  <si>
    <t>BRUSCHETTA DE ALCACHOFA</t>
  </si>
  <si>
    <t>BRUSCHETTA DE ESPARRAGO VERDE</t>
  </si>
  <si>
    <t>CAJA DE CARTON TIPO MANTA</t>
  </si>
  <si>
    <t>PORCION CHANCHO AL PALO</t>
  </si>
  <si>
    <t>CHANCHO AL PALO X KG</t>
  </si>
  <si>
    <t>KIWI X KG</t>
  </si>
  <si>
    <t>HOJA DE COCA</t>
  </si>
  <si>
    <t>CHOCOLATE CON AGUAYMANTO 60% X</t>
  </si>
  <si>
    <t>CHOCOLATE BITTER 70% X 90 GR</t>
  </si>
  <si>
    <t>STEVIA EN POLVO X 25G</t>
  </si>
  <si>
    <t>PROSNAT MAX X 100CAPS</t>
  </si>
  <si>
    <t>PAN CON CHORIZO</t>
  </si>
  <si>
    <t>KALE X ATADO</t>
  </si>
  <si>
    <t>TOFFEE CON PASAS</t>
  </si>
  <si>
    <t>ALFAJOR CHOCOLATE</t>
  </si>
  <si>
    <t>TOSTADAS INTEGRALES X 125G</t>
  </si>
  <si>
    <t>PAN CON CHANCHO</t>
  </si>
  <si>
    <t>PAN DE QUINUA CON PLATANO, MANZ</t>
  </si>
  <si>
    <t>MERMELADA AGUAYMANTO QUINUA X 3</t>
  </si>
  <si>
    <t>MERMELADA MARACUYA CON PLATANO</t>
  </si>
  <si>
    <t>CERVEZA SUMAQ X 330ML</t>
  </si>
  <si>
    <t>MANZANILLA X 60G</t>
  </si>
  <si>
    <t>PAN WAWA GRANDE</t>
  </si>
  <si>
    <t>PAN WAWA PEQUEÑA</t>
  </si>
  <si>
    <t>AGUAYMANTO DESHIDRATADO X 25G</t>
  </si>
  <si>
    <t>QUINUA EN GRANOS ORGANICA X 250</t>
  </si>
  <si>
    <t>QUINUA GELATINIZADA X 250G</t>
  </si>
  <si>
    <t>LICOR DE MACA GOLDEN IMPERIAL 7</t>
  </si>
  <si>
    <t>PISCO QUEBRANTA SAMANIEGO X 750</t>
  </si>
  <si>
    <t>PISCO ACHOLADO NAVARRO X 750ML</t>
  </si>
  <si>
    <t>MANTEQUILLA DE MANI X 230G</t>
  </si>
  <si>
    <t>GALLETA SURTIDA CHAPLIN X 60G</t>
  </si>
  <si>
    <t>CERVEZA COSTUMBRE X 330ML</t>
  </si>
  <si>
    <t>BOLSA CON HIELO X 3KG</t>
  </si>
  <si>
    <t>CARTERAS DE LANA DE CARNERO</t>
  </si>
  <si>
    <t>FAJAS/VINCHA/CORREO CON LANA DE</t>
  </si>
  <si>
    <t>ZANDALIA DE CUERO</t>
  </si>
  <si>
    <t>ARETES DE CHOLITOS CAJAMARQUINO</t>
  </si>
  <si>
    <t>ARETE DE ALPACA CAJAMARQUINO</t>
  </si>
  <si>
    <t>KIWICHA POP INSTANTÁNEA X 100 G</t>
  </si>
  <si>
    <t>HARINA DE KIWICHA INSTANTANEA X</t>
  </si>
  <si>
    <t>HARINA DE ALPISTE X 200 G</t>
  </si>
  <si>
    <t>HARINA DE ALCACHOFA X 100 G</t>
  </si>
  <si>
    <t>TRIPLE ALPISTE LINAZA AJONJOLI</t>
  </si>
  <si>
    <t>BIZCOCHO</t>
  </si>
  <si>
    <t>VASO DE JUGO ESPECIAL</t>
  </si>
  <si>
    <t>POLEN X 120G</t>
  </si>
  <si>
    <t>MERMELADA PIÑA CON ZANAHORIA</t>
  </si>
  <si>
    <t>BERENJENA X ATADO</t>
  </si>
  <si>
    <t>BETERRAGA X ATADO</t>
  </si>
  <si>
    <t>PEPINILLO X UND</t>
  </si>
  <si>
    <t>RABANITO X ATADO</t>
  </si>
  <si>
    <t>MIX DE FRUTAS DESHIDRATADAS X 2</t>
  </si>
  <si>
    <t>FRUTOS DESHIDRATADA EN RODAJAS</t>
  </si>
  <si>
    <t>MIX,MANGO,MANZANA,COCO</t>
  </si>
  <si>
    <t>PIÑA DESHIDRATADA X 250G</t>
  </si>
  <si>
    <t>PIÑA DESHIDRATADA X 50G</t>
  </si>
  <si>
    <t>AGUAYMANTO DESHIDRATADO X 350G</t>
  </si>
  <si>
    <t>AGUAYMANTO DESHIDRATADO X 80G</t>
  </si>
  <si>
    <t>GORROS CON FLOR DE COLORES</t>
  </si>
  <si>
    <t>SWOOTHLE QUINUA Y KIWICHA</t>
  </si>
  <si>
    <t>MACADAMIA CUBIERTA C/CHOCOLATE</t>
  </si>
  <si>
    <t>MARAÑON CUBIERTA C/CHOCOLATE X</t>
  </si>
  <si>
    <t>GRANOS DE CAFE CUBIERTO CON CHO</t>
  </si>
  <si>
    <t>CAJA MIX CHOCOLATE SURTIDOS X 2</t>
  </si>
  <si>
    <t>CHOCOTEJAS BRITT CAJA X 6</t>
  </si>
  <si>
    <t>MANTEQUILLA DE MANI X 410 G</t>
  </si>
  <si>
    <t>GRANOLA POP X 200 G</t>
  </si>
  <si>
    <t>CERVEZA MAGDALENA</t>
  </si>
  <si>
    <t>CHAMPU NATURAL PERRO</t>
  </si>
  <si>
    <t>OLEO DE NEEM X 30ML</t>
  </si>
  <si>
    <t>YAQUA X 625ML</t>
  </si>
  <si>
    <t>YAQUA X 2.5L</t>
  </si>
  <si>
    <t>HUANARPO MACHO X 100CAPS.</t>
  </si>
  <si>
    <t>GARCINIA CAMBOGIA X 90CAPS</t>
  </si>
  <si>
    <t>COLAGENO X 100CAPS</t>
  </si>
  <si>
    <t>CEDRON X 30G</t>
  </si>
  <si>
    <t>PROSTASAN X 40G</t>
  </si>
  <si>
    <t>HARINA DE PIÑA X 200G</t>
  </si>
  <si>
    <t>SUPERFOODS 8 PLUS X 200G</t>
  </si>
  <si>
    <t>SALES SABORIZADAS X 70G</t>
  </si>
  <si>
    <t>AMARAS SAL ROSADA X 500G</t>
  </si>
  <si>
    <t>BROWNIES</t>
  </si>
  <si>
    <t>KIT AMARAS X 4 FRASCOS</t>
  </si>
  <si>
    <t>ACEITE GAOLIO X 500ML</t>
  </si>
  <si>
    <t>TURRON DOÑA PEPA X 50G</t>
  </si>
  <si>
    <t>TURRON DOÑA PEPA X 500G</t>
  </si>
  <si>
    <t>ANTIPASTO PICANTE X 950G</t>
  </si>
  <si>
    <t>ANTIPASTO ACEITUNA VERDE X 950G</t>
  </si>
  <si>
    <t>PITA INTEGRAL</t>
  </si>
  <si>
    <t>PISCO MARQUEZ DE ICA X 750ML</t>
  </si>
  <si>
    <t>MARQUES DE ICA X 125ML</t>
  </si>
  <si>
    <t>CERVEZA 7 VIDAS X 330ML</t>
  </si>
  <si>
    <t>HOJUELA DE QUINUA X 170G</t>
  </si>
  <si>
    <t>QUINUA PERLADA X 500G</t>
  </si>
  <si>
    <t>NECTAR CHIA AGUAYMANTO/QUINUA M</t>
  </si>
  <si>
    <t>TABLETA CHOCOLATE ORGANICO X 10</t>
  </si>
  <si>
    <t>TABLETA DE CHOCOLATE SIN AZUCAR</t>
  </si>
  <si>
    <t>GALLETA VAINILLA X 37G</t>
  </si>
  <si>
    <t>LONCHERA</t>
  </si>
  <si>
    <t>HELADO X 500ML</t>
  </si>
  <si>
    <t>HELADO X 1L</t>
  </si>
  <si>
    <t>CHIFLES C/CHORIZO X 250G</t>
  </si>
  <si>
    <t>CHIFLES C/AJO X 250G</t>
  </si>
  <si>
    <t>CHIFLES C/QUESO X 250G</t>
  </si>
  <si>
    <t>CHIFLES C/CANCHA X 500G</t>
  </si>
  <si>
    <t>CHIFLES C/LECHE TIGRE X 250G</t>
  </si>
  <si>
    <t>CHIFLES PICANTE  X 250G</t>
  </si>
  <si>
    <t>ESPARRAGO VERDE X 330G</t>
  </si>
  <si>
    <t>CAJA DE ALFAJOR X 2</t>
  </si>
  <si>
    <t>PAN MOLIDO</t>
  </si>
  <si>
    <t>MANDARINA PEQUEÑA X KG</t>
  </si>
  <si>
    <t>PAN GRANOS ANDINOS</t>
  </si>
  <si>
    <t>PAN CHUTA/WAWA</t>
  </si>
  <si>
    <t>PREMEZCLA PARA KEKE CON COCO X</t>
  </si>
  <si>
    <t>ACEITE DE CASTAÑA CON AJI X 110</t>
  </si>
  <si>
    <t>ACEITE DE CASTAÑA CON ALBAHACA</t>
  </si>
  <si>
    <t>ACEITE DE CASTAÑA  X 110ML</t>
  </si>
  <si>
    <t>SOYA INSTANTANEA X 400G</t>
  </si>
  <si>
    <t>SOYA CRUDA X 400G</t>
  </si>
  <si>
    <t>VINAGRE DE MANZANA X 350ML</t>
  </si>
  <si>
    <t>ACEITE DE OLIVA EXTRA VIRGEN X</t>
  </si>
  <si>
    <t>PREMIUM TRIPLE</t>
  </si>
  <si>
    <t>PAMPA PORTER X 330ML</t>
  </si>
  <si>
    <t>PANAM PALE ALE X 330ML</t>
  </si>
  <si>
    <t>BARIHUAIT BARLEY WINE X  330ML</t>
  </si>
  <si>
    <t>CABO BLANCO BLOND ALE X 330ML</t>
  </si>
  <si>
    <t>AMAZ AMBER ALE</t>
  </si>
  <si>
    <t>MORCILLA X KG</t>
  </si>
  <si>
    <t>PACK 5/14</t>
  </si>
  <si>
    <t>REGULATE</t>
  </si>
  <si>
    <t>BIOPRO + FIT</t>
  </si>
  <si>
    <t>RGX1</t>
  </si>
  <si>
    <t>GANOMAS CAFE CAPPUCCINO</t>
  </si>
  <si>
    <t>BIOPRO + TECT</t>
  </si>
  <si>
    <t>VITA ENERGIA</t>
  </si>
  <si>
    <t>FLORA LIV</t>
  </si>
  <si>
    <t>BEAUTY IN</t>
  </si>
  <si>
    <t>ON-FUXION</t>
  </si>
  <si>
    <t>OFF-FUXION</t>
  </si>
  <si>
    <t>LIQUID FIBRA</t>
  </si>
  <si>
    <t>TERMO TE</t>
  </si>
  <si>
    <t>TE NOCARB</t>
  </si>
  <si>
    <t>GALLETA SALV CAJA 4 SAB</t>
  </si>
  <si>
    <t>ENCURTIDOS AJIES AMAZONICOS X 2</t>
  </si>
  <si>
    <t>ROSCA DE YEMA</t>
  </si>
  <si>
    <t>MANJARBLANCO CASTAÑEDA X 450G</t>
  </si>
  <si>
    <t>GALLETA SALV TRES PIMIENTAS 140</t>
  </si>
  <si>
    <t>PACK QUINUA BURGER</t>
  </si>
  <si>
    <t>PACK QUINUA CHIA/ESPINACA BURGE</t>
  </si>
  <si>
    <t>CHOCO. AGUAYMANTO X 70G</t>
  </si>
  <si>
    <t>CHOCO. BAYAS DE GOJI X 70G</t>
  </si>
  <si>
    <t>CHOCO. CACAO X 70G</t>
  </si>
  <si>
    <t>CHOCO. ARANDANOS AZULES X 70G</t>
  </si>
  <si>
    <t>CHOCO. BARRA X 30G SURTIDOS</t>
  </si>
  <si>
    <t>PASTA PURA DE CACO X 250G</t>
  </si>
  <si>
    <t>POLVO DE CACAO X 150G</t>
  </si>
  <si>
    <t>CHOCOLATE CHAI X 125G</t>
  </si>
  <si>
    <t>ALMENDRAS BAÑADAS EN CHOCO. X 3</t>
  </si>
  <si>
    <t>ACEITE DE COCO EXTRA VIRGEN X 2</t>
  </si>
  <si>
    <t>GALLETAS DULCES SURTIDAS</t>
  </si>
  <si>
    <t>ALFAJOR MANJAR BLANCO EN PASTA</t>
  </si>
  <si>
    <t>LECHE VEGETAL COCO X 150G</t>
  </si>
  <si>
    <t>FRUTAS SECAS</t>
  </si>
  <si>
    <t>TABLETA IQUITOS X 85G</t>
  </si>
  <si>
    <t>TABLETA CUSCO X 85G</t>
  </si>
  <si>
    <t>CURCUMA EN POLVO X 200G</t>
  </si>
  <si>
    <t>ACEITE DE COPAIBA X 40ML</t>
  </si>
  <si>
    <t>MERMELADA DIETETICA AGUAYMANTO</t>
  </si>
  <si>
    <t>MERMELADA DIETETICA SAUCO X 260</t>
  </si>
  <si>
    <t>MERMELADA DIETETICA FRESA X 260</t>
  </si>
  <si>
    <t>PIMIENTA BLANCA X 56G</t>
  </si>
  <si>
    <t>PIMIENTA NEGRA X 48G</t>
  </si>
  <si>
    <t>MIXTURA DE PIMIENTAS X 45G</t>
  </si>
  <si>
    <t>CASTAÑAS TOSTADAS X 215G</t>
  </si>
  <si>
    <t>AJO EN HOJUELAS X 120G</t>
  </si>
  <si>
    <t>CHIMICHURRI CLASICO X 350G</t>
  </si>
  <si>
    <t>CHIMICHURRI CLASICO X 220G</t>
  </si>
  <si>
    <t>CERVEZA ZENITH X 355ML</t>
  </si>
  <si>
    <t>PISCO MACERADO WAIU X 500ML</t>
  </si>
  <si>
    <t>QUESO FRESCO X 1KG</t>
  </si>
  <si>
    <t>QUESO PARIA X 1K</t>
  </si>
  <si>
    <t>QUESO PACHA X KG</t>
  </si>
  <si>
    <t>QUESO DAMBO X KG</t>
  </si>
  <si>
    <t>QUESO PORCON X KG</t>
  </si>
  <si>
    <t>QUESO ANDINO X KG</t>
  </si>
  <si>
    <t>QUESO GOUDA X KG</t>
  </si>
  <si>
    <t>QUESO TIPO SUIZO X KG</t>
  </si>
  <si>
    <t>MANTEQUILLA X 200G</t>
  </si>
  <si>
    <t>QUESO AHUMADO X KG</t>
  </si>
  <si>
    <t>QUESO MADURO VIDA X KG</t>
  </si>
  <si>
    <t>NARANJA MINIOLO X KG</t>
  </si>
  <si>
    <t>LICOR MELITA X 500ML</t>
  </si>
  <si>
    <t>INDIVIDUALES X 6 UNIDADES SAN M</t>
  </si>
  <si>
    <t>CHALINA TELAR SAN MIGUEL</t>
  </si>
  <si>
    <t>CHORIZO X KG</t>
  </si>
  <si>
    <t>POLVO DE CACAO</t>
  </si>
  <si>
    <t>CACAO MORNINGS X 200G</t>
  </si>
  <si>
    <t>CERVEZA TAYAN X 330ML</t>
  </si>
  <si>
    <t>NECTAR DE COCOCA</t>
  </si>
  <si>
    <t>SALSA DE AJI</t>
  </si>
  <si>
    <t>ACEITE PICANTE ARDE CHARAPA</t>
  </si>
  <si>
    <t>MIEL X 500 G</t>
  </si>
  <si>
    <t>RANCHERIA CAFE GOURMET X 250G</t>
  </si>
  <si>
    <t>MIEL X 250G</t>
  </si>
  <si>
    <t>MIEL SOMBRERO X 250G</t>
  </si>
  <si>
    <t>MIEL X 500G</t>
  </si>
  <si>
    <t>HUANCAFE BOLSA X 250G</t>
  </si>
  <si>
    <t>HUANCAFE ENV. VIDRIO X 250G</t>
  </si>
  <si>
    <t>GRIPAL WAWASANA</t>
  </si>
  <si>
    <t>RELAX WAWASANA</t>
  </si>
  <si>
    <t>DIGESTIVO WAWASANA</t>
  </si>
  <si>
    <t>TE VERDE WAWASANA</t>
  </si>
  <si>
    <t>GALLETA DE ANIMALITOS</t>
  </si>
  <si>
    <t>RELLENITAS CHOCOLATE CON FRESA</t>
  </si>
  <si>
    <t>GALLETAS AGUA CRACKERS</t>
  </si>
  <si>
    <t>GALLETA SODA X 500G</t>
  </si>
  <si>
    <t>GALLETA DE SODA X 26G</t>
  </si>
  <si>
    <t>HARINA DE ALGAS MARINAS X 100G</t>
  </si>
  <si>
    <t>CURCUMA VEDICA X 100 CAPS</t>
  </si>
  <si>
    <t>LICOR DE COCO KOKOLOKO</t>
  </si>
  <si>
    <t>NECTAR QUINUA CON MANZANA</t>
  </si>
  <si>
    <t>CHASIU PAO GRANDE</t>
  </si>
  <si>
    <t>TAUSHA PAO GRANDE</t>
  </si>
  <si>
    <t>CHASIU PAO DE QUINUA GRANDE</t>
  </si>
  <si>
    <t>TAUSHA PAO DE QUINUA GRANDE</t>
  </si>
  <si>
    <t>TAUSHA PAO DE CHIA GRANDE</t>
  </si>
  <si>
    <t>VIÑAS DE ORO MOSTO VERDE ITALIA</t>
  </si>
  <si>
    <t>PISCO OCUCAJE ACHOLADO X 700ML</t>
  </si>
  <si>
    <t>PISCO OCUCAJE M.V. TORONTEL X 5</t>
  </si>
  <si>
    <t>CHASIU PAO DE CHIA</t>
  </si>
  <si>
    <t>PISCO PORTON M.V. ACHOLADO X 75</t>
  </si>
  <si>
    <t>PISCO PORTON M.V. ITALIA X 750M</t>
  </si>
  <si>
    <t>PISCO PORTON M.V. QUEBRANTA X 7</t>
  </si>
  <si>
    <t>PISCO BIONDI QUEBRANTA X 500ML</t>
  </si>
  <si>
    <t>PISCO BIONDI ACHOLADO X 500ML</t>
  </si>
  <si>
    <t>PISCO GRAN CRUZ MOSTO VERDE X 5</t>
  </si>
  <si>
    <t>VINO INTIPALKA RSVA MALBEC-MERL</t>
  </si>
  <si>
    <t>VINO INTIPALKA SAUVIGNON BLANC</t>
  </si>
  <si>
    <t>MANTAO DE QUINUA</t>
  </si>
  <si>
    <t>MAN TAO</t>
  </si>
  <si>
    <t>MACA CHASIU PAO</t>
  </si>
  <si>
    <t>MACA TAUSHA PAO</t>
  </si>
  <si>
    <t>CHOCOLATE FELICIDAD X 90G</t>
  </si>
  <si>
    <t>CHOCOLATE CANDY KING X 90G</t>
  </si>
  <si>
    <t>CAFE DE GRANO TOSTADO X 250G</t>
  </si>
  <si>
    <t>HONEY BAR/MANIX</t>
  </si>
  <si>
    <t>CHOCOBAR/MAXIBAR</t>
  </si>
  <si>
    <t>BARRA ENER./GRANOLA</t>
  </si>
  <si>
    <t>FRUMIX/FRUTAS Y PECANAS</t>
  </si>
  <si>
    <t>CHASIU AL PESO</t>
  </si>
  <si>
    <t>PALMITOS ENTEROS X 190G</t>
  </si>
  <si>
    <t>PALMITOS EN RODAJAS X 450G</t>
  </si>
  <si>
    <t>MOSTAZA X 370G</t>
  </si>
  <si>
    <t>KETCHUP X 400G</t>
  </si>
  <si>
    <t>CHAMPIÑONES X 310G</t>
  </si>
  <si>
    <t>CHOCLITO BEBE X 310G</t>
  </si>
  <si>
    <t>ACEITE DE OLIVA VIRGEN X 200G</t>
  </si>
  <si>
    <t>LECHE LAIVE TRADICIONAL X 500G</t>
  </si>
  <si>
    <t>MACA GELATINIZADA ORGANICA X 10</t>
  </si>
  <si>
    <t>MERMELADA AGUAYMANTO X 230G</t>
  </si>
  <si>
    <t>COLLARES</t>
  </si>
  <si>
    <t>CORREAS</t>
  </si>
  <si>
    <t>ANILLOS</t>
  </si>
  <si>
    <t>EMPANADA SIUMAI</t>
  </si>
  <si>
    <t>EMPANADA DE POLLO</t>
  </si>
  <si>
    <t>CABANOSSI SCHULZ</t>
  </si>
  <si>
    <t>TRIGO MOTE X 500G</t>
  </si>
  <si>
    <t>TRIGO MOTE X 350G</t>
  </si>
  <si>
    <t>SAL DE MARAS LA PREDILECTA</t>
  </si>
  <si>
    <t>LIMON X KG</t>
  </si>
  <si>
    <t>CHOCOLATE SAN MARTIN X 90G</t>
  </si>
  <si>
    <t>CUY HEMBRA/MACHO JUNIOR</t>
  </si>
  <si>
    <t>CARTERA AYACUCHO</t>
  </si>
  <si>
    <t>MORRAL</t>
  </si>
  <si>
    <t>CARTERITA</t>
  </si>
  <si>
    <t>SACHA INCHI X 60CAP X 1000MG</t>
  </si>
  <si>
    <t>CARNE SOYA X 150G</t>
  </si>
  <si>
    <t>ALGARROBINA X 500G</t>
  </si>
  <si>
    <t>ALGARROBINA X 280G</t>
  </si>
  <si>
    <t>YOGURT LONCHERA X 250G</t>
  </si>
  <si>
    <t>MIEL DE ABEJA BIRCHER X 280G</t>
  </si>
  <si>
    <t>MIEL DE ABEJA BIRCHER X 480G</t>
  </si>
  <si>
    <t>QUINOASHAKE NATURAL X 180G</t>
  </si>
  <si>
    <t>QUINOASHAKE MACA/CACAO C/STEVIA</t>
  </si>
  <si>
    <t>PISCO ACHOLADO 750ML + EVERESS</t>
  </si>
  <si>
    <t>CASS. COLA ROJA X 500ML</t>
  </si>
  <si>
    <t>NECTAR LIBER X 300ML</t>
  </si>
  <si>
    <t>CASS. COLA CHANPAGNE X 2L</t>
  </si>
  <si>
    <t>CASS. COLA CHANPAGNE X 500ML</t>
  </si>
  <si>
    <t>MANZANAS ENC DESHIDRATADAS X 30</t>
  </si>
  <si>
    <t>CRISINOS DE ACEITUNAS Y ROMERO</t>
  </si>
  <si>
    <t>CUADRADOS DE AJOS Y PARM X 60G</t>
  </si>
  <si>
    <t>CRISINOS PESTO DE ALBAHACA X 70</t>
  </si>
  <si>
    <t>CRISINOS TOMATE CONFIT Y OREG</t>
  </si>
  <si>
    <t>CUBOS DE PIÑA CARAMELIZADA X 23</t>
  </si>
  <si>
    <t>AGUAY. MAC PISCO CONF. X 230G</t>
  </si>
  <si>
    <t>CONFITADO DE MARACUYA X 130G</t>
  </si>
  <si>
    <t>CEBOLLAS GLASEADOS X 270G</t>
  </si>
  <si>
    <t>ROCOTOS GLASEADOS X 130G</t>
  </si>
  <si>
    <t>CONFITADO DE MARACUTA CROC X 27</t>
  </si>
  <si>
    <t>PULSERAS ARTESANALES PARA BEBE</t>
  </si>
  <si>
    <t>ACEITE DE COCO EXTRA VIRGEN X 4</t>
  </si>
  <si>
    <t>PANELA X 1 KG</t>
  </si>
  <si>
    <t>SIMAI X 3 UND</t>
  </si>
  <si>
    <t>EMPANADA DULCE GRANDE</t>
  </si>
  <si>
    <t>SACHA INCHI X 100CAP X 500MG</t>
  </si>
  <si>
    <t>GRANOLITA X 80G</t>
  </si>
  <si>
    <t>HARINA DE HABAS X 200G</t>
  </si>
  <si>
    <t>AGUAYMANTO DESHIDRATADO X 150G</t>
  </si>
  <si>
    <t>BANDEJA DE AGUAYMANTO</t>
  </si>
  <si>
    <t>MANJAR BLANCO X 310G</t>
  </si>
  <si>
    <t>MANJAR DE CAFE X 310G</t>
  </si>
  <si>
    <t>INDIVIDUALES BORDADOS FLORES</t>
  </si>
  <si>
    <t>LLAVEROS DE LANA TIPO FLOR</t>
  </si>
  <si>
    <t>QUINUA POP X 100G</t>
  </si>
  <si>
    <t>PANETON H. DEL BOSQUE X 750G</t>
  </si>
  <si>
    <t>TERMO T3</t>
  </si>
  <si>
    <t>RGX1 X 7 SOBRES</t>
  </si>
  <si>
    <t>VITA ENERGIA X 5 SOBRES</t>
  </si>
  <si>
    <t>CAFE GOLD TOSTATO MOLIDO X 250G</t>
  </si>
  <si>
    <t>COCADAS ABIZCOTELADAS</t>
  </si>
  <si>
    <t>CROCANTINIS FINAS HIERBAS X 160</t>
  </si>
  <si>
    <t>CROCANTINIS FINAS HIERBAS X 50G</t>
  </si>
  <si>
    <t>PITACRISPS TOMILLO Y AJOS X 100</t>
  </si>
  <si>
    <t>PITACRISPS SAL DE MARAS X 100G</t>
  </si>
  <si>
    <t>CLOROFILA EXTRACTO X 600ML</t>
  </si>
  <si>
    <t>GRAVIOLA EXTRACTO X 600 ML</t>
  </si>
  <si>
    <t>SABILA EXTRACTO X 600ML</t>
  </si>
  <si>
    <t>SAL DE MARAS X 500G</t>
  </si>
  <si>
    <t>SAL DE MARAS X 1KG</t>
  </si>
  <si>
    <t>EMPANADA DE CEREALES</t>
  </si>
  <si>
    <t>LECHE LIMPIADORA X 250ML</t>
  </si>
  <si>
    <t>JABON LIQUIDO X 250G</t>
  </si>
  <si>
    <t>OLEO RELAX EUCALIPTO X 120G</t>
  </si>
  <si>
    <t>AROMATIZADORES PROS Y ABUND X 1</t>
  </si>
  <si>
    <t>BODY LOTION AGUAY/TE VERDE X 25</t>
  </si>
  <si>
    <t>AGUA YURA X 600ML</t>
  </si>
  <si>
    <t>GEL EXFOLIANTE CAMU CAMU X 250G</t>
  </si>
  <si>
    <t>BURBUJAS DE BAÑO X 240ML</t>
  </si>
  <si>
    <t>JABON LIQUIDO AGUAYMANTO X 240M</t>
  </si>
  <si>
    <t>ESPONJA FACIAL</t>
  </si>
  <si>
    <t>HELADO EN VASITO</t>
  </si>
  <si>
    <t>DIP ALCACHOFA, ESPINACA &amp; QUINU</t>
  </si>
  <si>
    <t>DIP PIMIENTO &amp; QUINUA X 235G</t>
  </si>
  <si>
    <t>NECTAR DE MANGO X 295ML</t>
  </si>
  <si>
    <t>NECTAR DE MANZANA X 295ML</t>
  </si>
  <si>
    <t>NECTAR DE DURAZNO X 295ML</t>
  </si>
  <si>
    <t>CAFE CON STEVIA</t>
  </si>
  <si>
    <t>VITA ENERGIA XTRA T X UND</t>
  </si>
  <si>
    <t>ESPONJA MANGO LARGO</t>
  </si>
  <si>
    <t>ESPONJA MANGO CORTO</t>
  </si>
  <si>
    <t>CREMA REDUCTORA X 250G</t>
  </si>
  <si>
    <t>GEL ANTIBACTERIAL X 30ML</t>
  </si>
  <si>
    <t>PAN INRTEGRAL CLASICO X 495G</t>
  </si>
  <si>
    <t>MANOPLAS ESPONJA</t>
  </si>
  <si>
    <t>OCUCAJE PISCO ITALIA X 750ML</t>
  </si>
  <si>
    <t>BIO PITSI COC/PIÑ STEVIA X 296G</t>
  </si>
  <si>
    <t>NECTAR PIÑ/AGUA STEVIA X 296G</t>
  </si>
  <si>
    <t>NECTAR PAP/PIÑ STEVIA X 296G</t>
  </si>
  <si>
    <t>COMPOTA COCO MAN CARAM X 140G</t>
  </si>
  <si>
    <t>COMPOTA AGUAY MANG CARAM X 140G</t>
  </si>
  <si>
    <t>COMPOTA GUANA MANG CARAM X 140G</t>
  </si>
  <si>
    <t>COMPOTA MANGO CARAM X 140G</t>
  </si>
  <si>
    <t>MANJAR DE CAFE</t>
  </si>
  <si>
    <t>BORRACHITO DE CAFE</t>
  </si>
  <si>
    <t>CHULLO AYACUCHANO</t>
  </si>
  <si>
    <t>NECTAR DE AGUAYUMANTO X 300 ML</t>
  </si>
  <si>
    <t>ZUMO DE YACON X 300 ML</t>
  </si>
  <si>
    <t>MERMELADA DE YACON X 280 G</t>
  </si>
  <si>
    <t>MERMELADA DE AGUAYMANTO X 220 G</t>
  </si>
  <si>
    <t>MERMELADA DE AGUAYMANTO X 360 G</t>
  </si>
  <si>
    <t>JALEA DE YACON X 260 G</t>
  </si>
  <si>
    <t>AGUAYMANTO DESHIDRATADO X 100 G</t>
  </si>
  <si>
    <t>ACEITUNA NEGRA EN RODAJAS X 1KG</t>
  </si>
  <si>
    <t>ACEITUNA VERDE EN RODAJAS X 1KG</t>
  </si>
  <si>
    <t>TE NEGRO CON PIÑA X 20 FILTRANT</t>
  </si>
  <si>
    <t>MANZANILLA X 20 SOB</t>
  </si>
  <si>
    <t>BOLDO X 20 SOBRES</t>
  </si>
  <si>
    <t>RIÑOSAN X 20 SOBRES</t>
  </si>
  <si>
    <t>DIGESTIVO X 20 SOBRES</t>
  </si>
  <si>
    <t>CHANCA PIEDRA X 20 SOBRES</t>
  </si>
  <si>
    <t>COLA DE CABALLO X 20 SOBRES</t>
  </si>
  <si>
    <t>ADELGAZANTE X 20 SOBRES</t>
  </si>
  <si>
    <t>PROSTASAN X 20 FILTRANTES</t>
  </si>
  <si>
    <t>HIERBA LUISA X 25G</t>
  </si>
  <si>
    <t>DIABETIZAN X 25G</t>
  </si>
  <si>
    <t>HOJUELAS DE KIWICHA X 200G</t>
  </si>
  <si>
    <t>HOJUELAS DE QUINUA X 200G</t>
  </si>
  <si>
    <t>HOJUELAS DE CAÑIHUA X 200G</t>
  </si>
  <si>
    <t>HOJAS DE SALVIA X 25G</t>
  </si>
  <si>
    <t>ADELGAZANTE X 40G</t>
  </si>
  <si>
    <t>ANIS X 30G</t>
  </si>
  <si>
    <t>MANZANILLA X 40G</t>
  </si>
  <si>
    <t>DIENTE DE LEON X 30G</t>
  </si>
  <si>
    <t>HERCAMPURI X 40G</t>
  </si>
  <si>
    <t>VALERIANA X 60G</t>
  </si>
  <si>
    <t>BOLDO X 30G</t>
  </si>
  <si>
    <t>DIGESTIVO X 40G</t>
  </si>
  <si>
    <t>ACEITE DE ALMENDRAS X 40ML</t>
  </si>
  <si>
    <t>ACEITE DE JOJOBA X 40ML</t>
  </si>
  <si>
    <t>HARINA DE COCO X 500 G</t>
  </si>
  <si>
    <t>COCO RALLADO X 500 G</t>
  </si>
  <si>
    <t>MIEL ABEJA LA COLORADA X 280G</t>
  </si>
  <si>
    <t>MIEL DE ABEJA LA COLORADA X 500</t>
  </si>
  <si>
    <t>JABON ARTESANAL DE MIEL X 100G</t>
  </si>
  <si>
    <t>JABON ARTESANAL DE CAFE X 100G</t>
  </si>
  <si>
    <t>PANICORP NARANJA</t>
  </si>
  <si>
    <t>KEKE DE MARMOL PANICORP</t>
  </si>
  <si>
    <t>KEKE FRUTADO PANICORP</t>
  </si>
  <si>
    <t>KEKE CHCOCOLATE PANICORP</t>
  </si>
  <si>
    <t>EMPANADA DE LANGOSTINO</t>
  </si>
  <si>
    <t>TRUCHAS EN ACEITE VEGETAL X 150</t>
  </si>
  <si>
    <t>FRUMAS MANGO SANDIA X 475ML</t>
  </si>
  <si>
    <t>FRUMAS MANGO  X 475ML</t>
  </si>
  <si>
    <t>FRUMAS MANGO MARACUYA X 475ML</t>
  </si>
  <si>
    <t>QUESO FRESCO X 300 G</t>
  </si>
  <si>
    <t>HABAS SALADAS X 100G</t>
  </si>
  <si>
    <t>ALMENDRAS SALADAS X 100G</t>
  </si>
  <si>
    <t>GUINDONES X 180G</t>
  </si>
  <si>
    <t>PECANAS PELADAS X 135G</t>
  </si>
  <si>
    <t>BIZCOCHO CASTAÑEDA X 3UND</t>
  </si>
  <si>
    <t>CHOCOLATE SAL DE MARAS X 70G</t>
  </si>
  <si>
    <t>CHOCOLATE QUINOA X 70G</t>
  </si>
  <si>
    <t>CHOCOLATE CHIA X 70G</t>
  </si>
  <si>
    <t>CHOCOLATE CACAO NIBS X 70G</t>
  </si>
  <si>
    <t>CHOCOLATE AGUAYMANTO X 70G</t>
  </si>
  <si>
    <t>CHOCOLATE LECHE X 70G</t>
  </si>
  <si>
    <t>CHOCOLATE EXTRA DARK X 70G</t>
  </si>
  <si>
    <t>TE VERDE X 100 CAPS</t>
  </si>
  <si>
    <t>MADDOK NISKI GOLDEN ALE X 330ML</t>
  </si>
  <si>
    <t>MADDOK VOLLANO RED ALE X 330ML</t>
  </si>
  <si>
    <t>MADDOK CERES CHOCOLATE ALE X 33</t>
  </si>
  <si>
    <t>MADDOK CAPSICUN IPA X 330ML</t>
  </si>
  <si>
    <t>PISCO MOSTO VERDE QUEBRANTA C.</t>
  </si>
  <si>
    <t>PISCO MOSTO VERDE ITALIA C. ART</t>
  </si>
  <si>
    <t>PISCO MOSTO VERDE ACHOLADO C. A</t>
  </si>
  <si>
    <t>PISCO MOSTO VERDE TORONTEL C. A</t>
  </si>
  <si>
    <t>ACEITE DE LINAZA X 250ML</t>
  </si>
  <si>
    <t>ACEITE DE CHIA EXTRA VIRGEN X 2</t>
  </si>
  <si>
    <t>JABON CAMU CAMU X 330ML</t>
  </si>
  <si>
    <t>JABON SACHA INCHI X 330ML</t>
  </si>
  <si>
    <t>FLOR DE RETAMA X 330ML</t>
  </si>
  <si>
    <t>JABON DE NARANJA &amp; JENGIBLE X 3</t>
  </si>
  <si>
    <t>JABON DE MAIZ MORADO X 330ML</t>
  </si>
  <si>
    <t>JABON DE AGUAYMANTO X 330ML</t>
  </si>
  <si>
    <t>ACEITE DE FINAS HIERBAS EXTRA V</t>
  </si>
  <si>
    <t>ACEITE DE COCO EXTRA VIRGEN X 6</t>
  </si>
  <si>
    <t>MIXTO 4 EN 1 X 400G</t>
  </si>
  <si>
    <t>YOGURT DCAPRA X 1L</t>
  </si>
  <si>
    <t>LECHE DCAPRA X 1L</t>
  </si>
  <si>
    <t>QUESO CREMA DCAPRA X 200G</t>
  </si>
  <si>
    <t>QUESO FRESCO DCAPRA X 200G</t>
  </si>
  <si>
    <t>CAFE MOLIDO X 250G</t>
  </si>
  <si>
    <t>ACEITUNA BOTIJA SIN PEPA X 1KG</t>
  </si>
  <si>
    <t>ACEITUNA VERDE SIN PEPA X 1KG</t>
  </si>
  <si>
    <t>TE CANELA Y CLAVO X 100 FILTRAN</t>
  </si>
  <si>
    <t>MENTA MUÑA X 100 FILTRANTES</t>
  </si>
  <si>
    <t>MATE DE COCA X 100 FILTRANTES</t>
  </si>
  <si>
    <t>BOLDO X 100 FILTRANTES</t>
  </si>
  <si>
    <t>TE DURAZNO X 100 FILTRANTES</t>
  </si>
  <si>
    <t>TE RELAJANTE X 100 FILTRANTES</t>
  </si>
  <si>
    <t>ANIS X 100 FILTRANTES</t>
  </si>
  <si>
    <t>MANZANILLA X 100 FILTRANTES</t>
  </si>
  <si>
    <t>HIERBA LUISA X 100 FILTRANTES</t>
  </si>
  <si>
    <t>TE DIGESTIVO X 25 FILTRANTES</t>
  </si>
  <si>
    <t>RELAJANTE X 25 FILTRANTES</t>
  </si>
  <si>
    <t>TE DURAZNO X 25 FILTRANTES</t>
  </si>
  <si>
    <t>TE NARANJA X 25 FILTRANTES</t>
  </si>
  <si>
    <t>TE LIMON X 25 FILTRANTES</t>
  </si>
  <si>
    <t>ANIS X 25 FILTRANTES</t>
  </si>
  <si>
    <t>MENTA MUÑA X 25 FILTRANTES</t>
  </si>
  <si>
    <t>MANZANILLA X 25 FILTRANTES</t>
  </si>
  <si>
    <t>TE CANELA MANZANA X 25 FILTRANT</t>
  </si>
  <si>
    <t>ROSCAS DEL CAMPO CAJAMRQUINA X</t>
  </si>
  <si>
    <t>PROPOLEO FREY 20ML</t>
  </si>
  <si>
    <t>CUADRO MEDIANO MADERA CRUZADA</t>
  </si>
  <si>
    <t>CUADRO MEDIANO MARCO MADERA</t>
  </si>
  <si>
    <t>CUADRO PEQUEÑO MARCO DE MADERA</t>
  </si>
  <si>
    <t>CREMA DE LUCUMA X 500 ML</t>
  </si>
  <si>
    <t>CREMA DE COCO X 500 ML</t>
  </si>
  <si>
    <t>CREMA DE MORA X 500 ML</t>
  </si>
  <si>
    <t>CREMA DE LUCUMA X 375 ML</t>
  </si>
  <si>
    <t>CREMA DE COCO X 375 ML</t>
  </si>
  <si>
    <t>CREMA DE MORA X 375 ML</t>
  </si>
  <si>
    <t>CREMA DE COCO, LUCUMA, MORA X 5</t>
  </si>
  <si>
    <t>CERVEZA MELKIN X 330ML</t>
  </si>
  <si>
    <t>HELADO WARNI X 1L</t>
  </si>
  <si>
    <t>HELADO WARNI X 1/2L</t>
  </si>
  <si>
    <t>PEPPERES CREMA DE COCONA X 160G</t>
  </si>
  <si>
    <t>TINGO CAFE X 450G</t>
  </si>
  <si>
    <t>TINGO COFFEE X 225G</t>
  </si>
  <si>
    <t>CHOCOLATE TINGO PARA TAZA X 100</t>
  </si>
  <si>
    <t>CHOCOLATE TINGO PARA TAZA X 50G</t>
  </si>
  <si>
    <t>CHOCOLATE INSTANTANEO X 225G</t>
  </si>
  <si>
    <t>CREMA DE CACAO ORGANICO X 500ML</t>
  </si>
  <si>
    <t>SAL ROSADA DE MARAS X 300G</t>
  </si>
  <si>
    <t>CHOCOLATE TINGO X 50G</t>
  </si>
  <si>
    <t>PROPOLEO PROSOYA</t>
  </si>
  <si>
    <t>FUSILLI 4 SABORES X 500G</t>
  </si>
  <si>
    <t>RIGATONI AL HUEVO X 500G</t>
  </si>
  <si>
    <t>SPAGHETTI AL HUEVO X 500G</t>
  </si>
  <si>
    <t>PAPPARDELLE AL HUEVO X 500G</t>
  </si>
  <si>
    <t>TAGLIATELLE X 500G</t>
  </si>
  <si>
    <t>FETTUCCINE X 500G</t>
  </si>
  <si>
    <t>FUSILLI X 500G</t>
  </si>
  <si>
    <t>QUESO PARIA X KG</t>
  </si>
  <si>
    <t>QUESO TILSIT CON QUINUA X KG</t>
  </si>
  <si>
    <t>QUESO PARIA CON QUINUA X KG</t>
  </si>
  <si>
    <t>QUESO TILSIT X KG</t>
  </si>
  <si>
    <t>TURRON DOÑA PEPA X 1KG</t>
  </si>
  <si>
    <t>GOLDEN SPIRIT X 330ML</t>
  </si>
  <si>
    <t>REBEL INDIAN X 330ML</t>
  </si>
  <si>
    <t>STRONG X 330ML</t>
  </si>
  <si>
    <t>QORI X 330ML</t>
  </si>
  <si>
    <t>ARITATAY X 330ML</t>
  </si>
  <si>
    <t>HAMBURGUESAS AHUMADAS X 6UND</t>
  </si>
  <si>
    <t>HAMBURGUESAS CAPRESE X 6UND</t>
  </si>
  <si>
    <t>HAMBURGUESAS FINAS HIERBAS X 6U</t>
  </si>
  <si>
    <t>HAMBURGUESAS LENTEJAS X 6UND</t>
  </si>
  <si>
    <t>HAMBURGUESAS QUINUA X 6UND</t>
  </si>
  <si>
    <t>HAMBURGUESAS GARBANZO X 6UND</t>
  </si>
  <si>
    <t>CHOCOTEJA DE OXA</t>
  </si>
  <si>
    <t>BOLSA MANTA LARGA</t>
  </si>
  <si>
    <t>TRUCHA FRESCA</t>
  </si>
  <si>
    <t>TRUCHA EN FILETE X KG</t>
  </si>
  <si>
    <t>VITA XTRA T+</t>
  </si>
  <si>
    <t>ZAPALLITO X ATADO</t>
  </si>
  <si>
    <t>TROPICAL X 1 LT HIGHLAND</t>
  </si>
  <si>
    <t>BOMBONES RELL. LUCUMA X 170G</t>
  </si>
  <si>
    <t>LICORINA MACHU PICHU X 170G</t>
  </si>
  <si>
    <t>CASTAÑA MIA X 250G</t>
  </si>
  <si>
    <t>TRUFA AL PISCO X 170G</t>
  </si>
  <si>
    <t>COBERTURA BITTER X 300G</t>
  </si>
  <si>
    <t>COBERTURA LECHE X 300G</t>
  </si>
  <si>
    <t>CUORE X 90G</t>
  </si>
  <si>
    <t>BOUQUET X 90G</t>
  </si>
  <si>
    <t>BOMBONES SURTIDOS X 200G</t>
  </si>
  <si>
    <t>BOUQUET X 110G</t>
  </si>
  <si>
    <t>AMOR ETERNO X 160G</t>
  </si>
  <si>
    <t>BOUQUET X 160G</t>
  </si>
  <si>
    <t>DIME QUE SI X 170G</t>
  </si>
  <si>
    <t>TAB LECHE/CAST X 50G</t>
  </si>
  <si>
    <t>TAB BITTER/NARANJA X 50G</t>
  </si>
  <si>
    <t>TAB CHOCOLATE LECHE X 50G</t>
  </si>
  <si>
    <t>TAB CHOCOLATE BITTER X 50G</t>
  </si>
  <si>
    <t>TARJETAS PEQUEÑAS</t>
  </si>
  <si>
    <t>PAPEL DE REGALO</t>
  </si>
  <si>
    <t>BANDEJA DE AGUAYMANTO X 250G</t>
  </si>
  <si>
    <t>CORAZON EN CAJA X 25G</t>
  </si>
  <si>
    <t>CORAZON EN CAJA X 80G</t>
  </si>
  <si>
    <t>CAJITA BOMBONES COCO O MENTA</t>
  </si>
  <si>
    <t>CAJITA BOMBONES FRAMBUESA</t>
  </si>
  <si>
    <t>PAISAJE ANDINO/MISTI X 100G</t>
  </si>
  <si>
    <t>CANASTA CON FLOR</t>
  </si>
  <si>
    <t>SOCOSANI C/GAS X 500ML</t>
  </si>
  <si>
    <t>SOCOSANI S/GAS X 500ML</t>
  </si>
  <si>
    <t>SOCOSANI C/GAS X 1500ML</t>
  </si>
  <si>
    <t>SOCOSANI S/GAS X 1500ML</t>
  </si>
  <si>
    <t>PAN HAMBURGUESA DE CARNE</t>
  </si>
  <si>
    <t>JUGO</t>
  </si>
  <si>
    <t>CAJA / BAUL DE MADERA</t>
  </si>
  <si>
    <t>CERVEZA INVICTUS X 355ML</t>
  </si>
  <si>
    <t>YOUGUR PORCON X 1L</t>
  </si>
  <si>
    <t>BOLSA DE HONGO</t>
  </si>
  <si>
    <t>SAL MARINA X 500G</t>
  </si>
  <si>
    <t>SAL ROSADA X 500G</t>
  </si>
  <si>
    <t>MIX CEVICHERO X 35G</t>
  </si>
  <si>
    <t>OREGANO MOLIDO X 35G</t>
  </si>
  <si>
    <t>TOMILLO X 35G</t>
  </si>
  <si>
    <t>CURRY X 30G</t>
  </si>
  <si>
    <t>SEMILLA DE CULANTRO X 50G</t>
  </si>
  <si>
    <t>CURCUMA X 35G</t>
  </si>
  <si>
    <t>MIX CHIMICHURRI X 30G</t>
  </si>
  <si>
    <t>MIX CHUPE VERDE X 30G</t>
  </si>
  <si>
    <t>CARDAMOMO MOLIDO X 18G</t>
  </si>
  <si>
    <t>PACHAMANCA TARMEÑA X 35G</t>
  </si>
  <si>
    <t>ROMERO MOLIDO X 35G</t>
  </si>
  <si>
    <t>MUÑA ORGANICA X 15G</t>
  </si>
  <si>
    <t>MENTA X 5G</t>
  </si>
  <si>
    <t>CEDRON ORGANICO X 15G</t>
  </si>
  <si>
    <t>RON CARTAVIO BLANCO X 125ML</t>
  </si>
  <si>
    <t>RON CARTAVIO SUPERIOR X 125ML</t>
  </si>
  <si>
    <t>NECTAR DE PIÑA X 295ML</t>
  </si>
  <si>
    <t>CHANCAQUITAS DE LECHE/COCO</t>
  </si>
  <si>
    <t>SALCHICHA VIENA X 200G</t>
  </si>
  <si>
    <t>PLATANO DEL MANU X 80G</t>
  </si>
  <si>
    <t>FRUTAS DE LOS ANDES X 50G</t>
  </si>
  <si>
    <t>MAIZ PESCORUNTO X 80G</t>
  </si>
  <si>
    <t>QUINUA Y PECANAS X 85G</t>
  </si>
  <si>
    <t>COOKIES Y CREAM X 85G</t>
  </si>
  <si>
    <t>HIGO Y NUECES X 85G</t>
  </si>
  <si>
    <t>PISCO CON ARTESANIA X 125ML</t>
  </si>
  <si>
    <t>PISCO GRAN COSECHA ITALIA X 750</t>
  </si>
  <si>
    <t>HOJUELAS DE MAIZ MORADO,QUINUA,</t>
  </si>
  <si>
    <t>ACEITE DE OLIVA VIRGEN X 500ML</t>
  </si>
  <si>
    <t>ACEITE DE OLIVA SUPER SUAVE X 5</t>
  </si>
  <si>
    <t>ACEITE DE OLIVA SUPER SUAVE X 2</t>
  </si>
  <si>
    <t>ACEITUNAS BOTIJA SELECCIONADA X</t>
  </si>
  <si>
    <t>ACEITUNAS VERDES DESHUESADAS X</t>
  </si>
  <si>
    <t>UÑA DE GATO MAX X 100 CAPS</t>
  </si>
  <si>
    <t>NUTRISHAKE ANDINO X 50G</t>
  </si>
  <si>
    <t>NUTRISHAKE ANDINO X 250G</t>
  </si>
  <si>
    <t>PALTA HASS X KG</t>
  </si>
  <si>
    <t>FRUMAS ARANDANOS LIGHT X 475 ML</t>
  </si>
  <si>
    <t>TE VERDE CON STEVIA X 50 FILTRA</t>
  </si>
  <si>
    <t>MONCAFE TOSTADO EN GRANO X 250G</t>
  </si>
  <si>
    <t>KIWIGEN GOLDEN CON MAC/QUI/KIW</t>
  </si>
  <si>
    <t>MENEDERO/SENCILLERAS</t>
  </si>
  <si>
    <t>ACEITE DE ARGAN X 30ML</t>
  </si>
  <si>
    <t>VALERIANA X 100CAPS</t>
  </si>
  <si>
    <t>RASPACHIA</t>
  </si>
  <si>
    <t>TRIPACK CASSINELLI X 2 L</t>
  </si>
  <si>
    <t>SIXPACK CASSINELLI X 500ML</t>
  </si>
  <si>
    <t>TRIPACK ESCOCESA X 500ML</t>
  </si>
  <si>
    <t>DUOPACK ENERGINA X 500ML</t>
  </si>
  <si>
    <t>TRIPACK ESCOCESA X 1.5L</t>
  </si>
  <si>
    <t>PORTALLAVERO CANDADO</t>
  </si>
  <si>
    <t>CENICEROS PERUANO</t>
  </si>
  <si>
    <t>VASO KERO</t>
  </si>
  <si>
    <t>PORTA FOTOS GRANDE</t>
  </si>
  <si>
    <t>LLAVERO ZAPATO</t>
  </si>
  <si>
    <t>CARTERA CON TAPA</t>
  </si>
  <si>
    <t>MIXTURA DE CEREALES DE 4 GRANOS</t>
  </si>
  <si>
    <t>GRANOLA CON FRUTOS SECOS X 350G</t>
  </si>
  <si>
    <t>GRANOLA CON STEVIA X 300G</t>
  </si>
  <si>
    <t>AGUAJE CON COCOCA X 100CAPS</t>
  </si>
  <si>
    <t>COLAGENO HIDROLIZADO CON CAMU C</t>
  </si>
  <si>
    <t>SPIRULINA X 100CAPS</t>
  </si>
  <si>
    <t>PANELA ORGANICA X 750G</t>
  </si>
  <si>
    <t>CLOROFILA X 100 CAPS</t>
  </si>
  <si>
    <t>ASIRI BLOND ALE X 330ML</t>
  </si>
  <si>
    <t>INTI INDIANA PALE ALE X 330ML</t>
  </si>
  <si>
    <t>NECTAR DE AGUAYMANTO X 300ML</t>
  </si>
  <si>
    <t>NECTAR DE QUITO QUITO X 300ML</t>
  </si>
  <si>
    <t>NECTAR DE AGUAYMANTO X 476ML</t>
  </si>
  <si>
    <t>NECTAR DE QUITO QUITO X 476ML</t>
  </si>
  <si>
    <t>CARNE DE SOYA TIPO POLLO X 150G</t>
  </si>
  <si>
    <t>CARNE DE SOYA HAM. RES X 150G</t>
  </si>
  <si>
    <t>ACTI OMEGA X 400G</t>
  </si>
  <si>
    <t>KERO FRESA,PIÑA,CAMU CAMU X 475</t>
  </si>
  <si>
    <t>COCO DESHIDRATADO X 200G</t>
  </si>
  <si>
    <t>MANGO DESHIDRATADO X 250G</t>
  </si>
  <si>
    <t>MIX DE FRUTAS DESHIDRATADA X 50</t>
  </si>
  <si>
    <t>COCO DESHIDRATADO X 40G</t>
  </si>
  <si>
    <t>MANGO DESHIDRATADO X 50G</t>
  </si>
  <si>
    <t>NACIMIENTO ANDINO X 25CM</t>
  </si>
  <si>
    <t>NACIMIENTO SELVATICO X 25CM</t>
  </si>
  <si>
    <t>NACIMIENTO CHARACATO X 20CM</t>
  </si>
  <si>
    <t>NACIMIENTO NEGRITO X 10.5CM</t>
  </si>
  <si>
    <t>NACIMIENTO AYACUCHANO III X 5CM</t>
  </si>
  <si>
    <t>NACIMIENTO CUZQUEÑO X 3CM</t>
  </si>
  <si>
    <t>NACIMIENTO CUZQUEÑO X 5CM</t>
  </si>
  <si>
    <t>NACIMIENTO COLQUEÑO X 3CM</t>
  </si>
  <si>
    <t>NACIMIENTO COLQUEÑO X 8CM</t>
  </si>
  <si>
    <t>NACIMIENTO NORTEÑO X 4CM</t>
  </si>
  <si>
    <t>NACIMIENTO NORTEÑO X 10CM</t>
  </si>
  <si>
    <t>NACIMIENTO HUEVITO X 6CM</t>
  </si>
  <si>
    <t>NAC. CUZQUEÑO CON MONTERA X 3CM</t>
  </si>
  <si>
    <t>NACIMIENTO PERITA X 9CM</t>
  </si>
  <si>
    <t>NACIMIENTO BOLITA X 2CM</t>
  </si>
  <si>
    <t>NACIMIENTO BOLITA X 3CM</t>
  </si>
  <si>
    <t>ESFERA DE CERAMICA</t>
  </si>
  <si>
    <t>NACIMIENTO ESQUIMAL X 4CM</t>
  </si>
  <si>
    <t>NACIMIENTO ESQUIMAL X 10CM</t>
  </si>
  <si>
    <t>CAJA MILKY GRANDE</t>
  </si>
  <si>
    <t>MACA GELATINIZADA ORGANICA X 25</t>
  </si>
  <si>
    <t>QUESO FRESCO X 400G</t>
  </si>
  <si>
    <t>CANASTA NAVIDEÑA FAMILIAR REGIO</t>
  </si>
  <si>
    <t>CANASTA NAVIDEÑA SALUDABLE REGI</t>
  </si>
  <si>
    <t>PROPOLEO X 30ML</t>
  </si>
  <si>
    <t>PALMITOS ENTEROS X 280G VALLE F</t>
  </si>
  <si>
    <t>KAPHIY ULPU X 500G</t>
  </si>
  <si>
    <t>AGUAYMANTO Y MARACUYA STEVIA</t>
  </si>
  <si>
    <t>YOGURT GRIEGO DE SAUCO X 200G</t>
  </si>
  <si>
    <t>YOGURT GRIEGO DE CLASICO X 200G</t>
  </si>
  <si>
    <t>YOGURT GRIEGO DE AGUAYMANTO X 2</t>
  </si>
  <si>
    <t>CAFE CHERRY ORGANICO X 250G</t>
  </si>
  <si>
    <t>CAFE TUNKI TIPO AMERICANO X 250</t>
  </si>
  <si>
    <t>CAFE TUNKI TIPO EXPRESSO X 250G</t>
  </si>
  <si>
    <t>CAFE TUNKI TOSTADO EN GRANO X 2</t>
  </si>
  <si>
    <t>MERMELADA PLATANO Y MARACUYA X</t>
  </si>
  <si>
    <t>NECTAR DE ANANAS X 300ML</t>
  </si>
  <si>
    <t>NECTAR ARANCIA X 300ML</t>
  </si>
  <si>
    <t>CREMA DE CAFE X 75 CL</t>
  </si>
  <si>
    <t>PASA MORENAS X 100G</t>
  </si>
  <si>
    <t>CASHEWS X 100 G</t>
  </si>
  <si>
    <t>CASHEWS PICANTE X 100 G</t>
  </si>
  <si>
    <t>MANI CON PASAS X 150G</t>
  </si>
  <si>
    <t>MANI CON SAL X 150G</t>
  </si>
  <si>
    <t>MAIZ IMPERIAL X 100G</t>
  </si>
  <si>
    <t>CRANBERRY X 80 G</t>
  </si>
  <si>
    <t>SEMILLAS DE GIRASOL X 40</t>
  </si>
  <si>
    <t>GRANOS DE CACAO X 500G</t>
  </si>
  <si>
    <t>VINAGRETA VINO Y MARACUYA X 250</t>
  </si>
  <si>
    <t>VINAGRETA SAUCO BALSAMICO X 250</t>
  </si>
  <si>
    <t>VINAGRETA MANGO GRILLADO X 250M</t>
  </si>
  <si>
    <t>VINAGRETA MANGO CULANTRO X 250M</t>
  </si>
  <si>
    <t>VINAGRE PULPA DE MANGO X 250ML</t>
  </si>
  <si>
    <t>VINAGRE PULPA DE MARACUYA X 250</t>
  </si>
  <si>
    <t>VINAGRE PULPA DE AGUAYMANTO X 2</t>
  </si>
  <si>
    <t>VINAGRE PULPA DE MANDARINA X 25</t>
  </si>
  <si>
    <t>MOUSEE DE PIMIENTO FINAS HIERBA</t>
  </si>
  <si>
    <t>CONFITURA DE AJI AMARILLO X 130</t>
  </si>
  <si>
    <t>CONFITURA DE ROCOTO X 130G</t>
  </si>
  <si>
    <t>SALSA DE LOMO SALTADO X 250ML</t>
  </si>
  <si>
    <t>ENCURTIDO DE AJI LIMO X 100G</t>
  </si>
  <si>
    <t>ENCURTIDO DE AJI AMARILLO X 100</t>
  </si>
  <si>
    <t>GRANOLA ARTESANAL X 500G</t>
  </si>
  <si>
    <t>CHIPS ORGANICO DE MAIZ MORADO X</t>
  </si>
  <si>
    <t>CHIPS ORGANICO DE MAIZ MORADO</t>
  </si>
  <si>
    <t>CRISINOS DE AJONJOLI CON STEVIA</t>
  </si>
  <si>
    <t>PALITOS INTEGRALES KIWICHA</t>
  </si>
  <si>
    <t>PALITOS INTEGRALES CON CHIA</t>
  </si>
  <si>
    <t>PALITOS INTEGRALES DE LINAZA</t>
  </si>
  <si>
    <t>GRISINOS INTEGRALES DE AJONJOLI</t>
  </si>
  <si>
    <t>MANZANA DESHIDRATADA X 100G</t>
  </si>
  <si>
    <t>KAPHIY ULPU X 250G</t>
  </si>
  <si>
    <t>CANASTA PARA NACIMIENTO</t>
  </si>
  <si>
    <t>CANASTA PARA NAVIDAD MEDIANA</t>
  </si>
  <si>
    <t>CANASTA PARA NAVIDAD GRANDE</t>
  </si>
  <si>
    <t>CANASTA PARA NAVIDAD VIP GRANDE</t>
  </si>
  <si>
    <t>CANASTA PARA NAVIDAD CILINDRO</t>
  </si>
  <si>
    <t>MERENGUES X UND</t>
  </si>
  <si>
    <t>CANASTA PARA NAVIDAD OVALADA</t>
  </si>
  <si>
    <t>PANERA GRANDE</t>
  </si>
  <si>
    <t>CHOCOLATE PARA TAZA ORQUIDEA X</t>
  </si>
  <si>
    <t>CAFE BAKAU X 250G</t>
  </si>
  <si>
    <t>CHOCOTEJA BAKAU</t>
  </si>
  <si>
    <t>BARRA CHOCOLATE 3QUINUAS X 50G</t>
  </si>
  <si>
    <t>BARRA DE CHOCOLATE X 50G</t>
  </si>
  <si>
    <t>NIBS Y MANI X 50G</t>
  </si>
  <si>
    <t>BARRA DE CHOCOLATE CON PANELA X</t>
  </si>
  <si>
    <t>BARRA DE MILK DE CHOCOLATE X 50</t>
  </si>
  <si>
    <t>BARRA DE AGUAYMANTO SAL DE MARA</t>
  </si>
  <si>
    <t>CAJA DE BOMBONES X 12UND</t>
  </si>
  <si>
    <t>BOMBONES DE CHOCOLATE X 30G</t>
  </si>
  <si>
    <t>HARINA DE MACA X 340G</t>
  </si>
  <si>
    <t>HARINA MACA CON QUINUA X 340G</t>
  </si>
  <si>
    <t>HARINA DE MACA CON KIWICHA X 24</t>
  </si>
  <si>
    <t>HARINA DE MACA CON ALGARROBO X</t>
  </si>
  <si>
    <t>CANASTA PORTA BOTELLA</t>
  </si>
  <si>
    <t>TOMATE CONFITADO X 370G</t>
  </si>
  <si>
    <t>AJOS A LAS FINAS HIERBAS X 330G</t>
  </si>
  <si>
    <t>HAMBURGUESA DE LENTEJAS X 120G</t>
  </si>
  <si>
    <t>COCA COLA X 2.25ML</t>
  </si>
  <si>
    <t>CHIMICHURRI AJI AMARILLO X 220G</t>
  </si>
  <si>
    <t>CHIMICHURRI AJI AMARILLO X 350G</t>
  </si>
  <si>
    <t>ALMENDRAS CON CHOCOLATES X 80G</t>
  </si>
  <si>
    <t>CHOCLOLATE FELIZ NAVIDAD X 90G</t>
  </si>
  <si>
    <t>CHOCLOLATE CANDY KING X 90G</t>
  </si>
  <si>
    <t>PISCO QUEBRANTA X 750ML</t>
  </si>
  <si>
    <t>MACA EN POLVO ORGANICA X 100G</t>
  </si>
  <si>
    <t>MIEL PURA DE TINGO X 500G</t>
  </si>
  <si>
    <t>CAFE + PAN CON CHIRIZO</t>
  </si>
  <si>
    <t>CHOCOLATE PARA TAZA X 200G</t>
  </si>
  <si>
    <t>ARBOL DE ADORNO EN MADERA</t>
  </si>
  <si>
    <t>BUHO ADORNO EN MADERA</t>
  </si>
  <si>
    <t>TEZA DE CERAMICA</t>
  </si>
  <si>
    <t>AZUCARERA</t>
  </si>
  <si>
    <t>ALCANCILLA FORMA DE BUHO</t>
  </si>
  <si>
    <t>CARTERA FORMA DE TUBO</t>
  </si>
  <si>
    <t>CARTERA PANZONCITA</t>
  </si>
  <si>
    <t>TAMAL DE QUINUA X 230G</t>
  </si>
  <si>
    <t>MERMELADA ARTESANAL FRUTA ORGAB</t>
  </si>
  <si>
    <t>MERMELADA ARTESANAL FRUTA ORGAN</t>
  </si>
  <si>
    <t>ESCABECHE ARTESANAL X 200 G</t>
  </si>
  <si>
    <t>ESCABECHE ARTESANAL X 350 G</t>
  </si>
  <si>
    <t>ACEITE DE OLIVA EXTRA VIRGEN OM</t>
  </si>
  <si>
    <t>ACEITE DE OLIVA PURO X 200ML</t>
  </si>
  <si>
    <t>ACEITUNA VERDE DESHUESADA X 1K</t>
  </si>
  <si>
    <t>ACEITUNAS VERDE RELL CASTAÑA X</t>
  </si>
  <si>
    <t>ACEITUNAS RELLENAS CON ROCOTO X</t>
  </si>
  <si>
    <t>ACEITUNAS ENTERAS CON PEPA X 25</t>
  </si>
  <si>
    <t>CHORIZO VEGETARIANO X 300G</t>
  </si>
  <si>
    <t>CHICHARRON VEGERTARIANO X 200G</t>
  </si>
  <si>
    <t>MORTADELA VEGETARIANA X 200G</t>
  </si>
  <si>
    <t>HOT DOG VEGANO</t>
  </si>
  <si>
    <t>JAMONADA VEGETARIANA X 200G</t>
  </si>
  <si>
    <t>HAMBURGUESA VEGETARIANA X 400G</t>
  </si>
  <si>
    <t>JAMON ESPECIAL VEGETARIANO</t>
  </si>
  <si>
    <t>CANELA ENTERA X 10 G</t>
  </si>
  <si>
    <t>TAMARINDO AZUCARADO X 120G</t>
  </si>
  <si>
    <t>JUGO MIX MANGO MARACUTA X 475ML</t>
  </si>
  <si>
    <t>ACEITE DE AJONJOLI X 250 ML</t>
  </si>
  <si>
    <t>MANTEQUILLA CLARIFICADA SIN SAL</t>
  </si>
  <si>
    <t>INFUSION MIX DE MARACUYA X 330</t>
  </si>
  <si>
    <t>INFUSION MIX DE CAMU CAMU X 330</t>
  </si>
  <si>
    <t>INFUSION MIX DE PIÑA X 330ML</t>
  </si>
  <si>
    <t>PACKS QUMA CHOCOLATE</t>
  </si>
  <si>
    <t>CEREZA X KG</t>
  </si>
  <si>
    <t>GARAJE BROWN ALE X 345ML</t>
  </si>
  <si>
    <t>CANASTA NAVIDEÑA THIKA THANI</t>
  </si>
  <si>
    <t>PURE DE MANZANA X 460 G</t>
  </si>
  <si>
    <t>MASCARA CARNAVAL</t>
  </si>
  <si>
    <t>ANTIFAZ DORADO</t>
  </si>
  <si>
    <t>ANTIFAZ CON PLUMAS</t>
  </si>
  <si>
    <t>ANTIFAZ FULL ESCARCHA</t>
  </si>
  <si>
    <t>PAREJA DE CHULLOS</t>
  </si>
  <si>
    <t>SOMBRERO MJ PLOMO NEGRO DORADO</t>
  </si>
  <si>
    <t>SOMBRERO FRANJA ANDINA</t>
  </si>
  <si>
    <t>LENTES LED 2016</t>
  </si>
  <si>
    <t>LENTES NORMAL 2016</t>
  </si>
  <si>
    <t>COLLARES DE COLORES X DOCENA</t>
  </si>
  <si>
    <t>GLOBOS FIN DE AÑO</t>
  </si>
  <si>
    <t>GIRNALDA AMARILLA PLASTICO</t>
  </si>
  <si>
    <t>PILSEN CALLAO X 473 ML 4PACK</t>
  </si>
  <si>
    <t>PILSEN CALLAO LATA X 473 ML</t>
  </si>
  <si>
    <t>ACEITE DE OLIVA VIRGEN EXTRA X</t>
  </si>
  <si>
    <t>CANASTA FIESTERA</t>
  </si>
  <si>
    <t>SIX PACK CERVEZA ARTESANAL</t>
  </si>
  <si>
    <t>CHIFLES CANCHA CON CECINA X 250</t>
  </si>
  <si>
    <t>BOLSA DE UVA</t>
  </si>
  <si>
    <t>PAN CIABATA</t>
  </si>
  <si>
    <t>PAN HAMBURGUESA</t>
  </si>
  <si>
    <t>PAN DE MAIZ, INTEGRAL</t>
  </si>
  <si>
    <t>DUO CHIA X 1100 G</t>
  </si>
  <si>
    <t>DUO CHIA X 500 G</t>
  </si>
  <si>
    <t>CAFE VERDE EN POLVO X 250 G</t>
  </si>
  <si>
    <t>ALFALFA POLVO EN BOLSA X 200 G</t>
  </si>
  <si>
    <t>KEKE SABOR A NARANJA X 400G</t>
  </si>
  <si>
    <t>PAN SERRANITO X UND</t>
  </si>
  <si>
    <t>QUINUA PRECOCIDA ORGANICA X 250</t>
  </si>
  <si>
    <t>MACA EN POLVO ORGANICA X 250G</t>
  </si>
  <si>
    <t>PAN DE MOLDE</t>
  </si>
  <si>
    <t>PANELA WAYLLA X 500G</t>
  </si>
  <si>
    <t>HARINA DE ALGARROBO X 200G</t>
  </si>
  <si>
    <t>CHOCOLATE PARA TAZA 80 % CACAO</t>
  </si>
  <si>
    <t>CHOCOLATE PARA TAZA 100% CACAO</t>
  </si>
  <si>
    <t>HELADO 1 LT</t>
  </si>
  <si>
    <t>PAN DE YEMA</t>
  </si>
  <si>
    <t>CHOCOLATE MARANA CUZCO 80% X 70</t>
  </si>
  <si>
    <t>CHOCOLATE MARANA CUSCO 70% X 70</t>
  </si>
  <si>
    <t>CHOCOLATE MARANA CUSCO 60% X 70</t>
  </si>
  <si>
    <t>CHOCOLATE MARANA CUSCO 40% X 70</t>
  </si>
  <si>
    <t>CHOCOLATE MARANA PIURA 70% X 70</t>
  </si>
  <si>
    <t>CHOCOLATE MARANA PIURA 60% X 70</t>
  </si>
  <si>
    <t>CHOCOLATE SAN MARTIN 70% X 70G</t>
  </si>
  <si>
    <t>CHOCOLATE SAN MARTIN 60% X 70G</t>
  </si>
  <si>
    <t>CHOCOLATE SAN MARTIN 40% X 70G</t>
  </si>
  <si>
    <t>VINO TACAMA BLANCO SEMI DULCE X</t>
  </si>
  <si>
    <t>VINO TACAMA GRAN TINTO SECO X 7</t>
  </si>
  <si>
    <t>VINO TACAMA ROSE SEMI SECO X 75</t>
  </si>
  <si>
    <t>VINO TACAMA SELECCION ESPECIAL</t>
  </si>
  <si>
    <t>SALSA CHIMICHURRI AYNI X 300G</t>
  </si>
  <si>
    <t>SALSA CHIMICHURRI X 170G</t>
  </si>
  <si>
    <t>MIEL+POLEN+JALEA+PRPOLEO FREY X</t>
  </si>
  <si>
    <t>MIEL+POLEN+JALEA+PROPOLEO FREY</t>
  </si>
  <si>
    <t>CHOCOTEJAS PASAS BORRACHAS</t>
  </si>
  <si>
    <t>CHOCOTEJAS HIGO</t>
  </si>
  <si>
    <t>CHOCOTEJAS DE PECANAS</t>
  </si>
  <si>
    <t>PELUCHE VACA GRANDE</t>
  </si>
  <si>
    <t>PELUCHE VACA PEQUEÑA</t>
  </si>
  <si>
    <t>MAGDALENA MALA SUERTE X 330L</t>
  </si>
  <si>
    <t>MAGDALENA MUERTECITA X 330ML</t>
  </si>
  <si>
    <t>BRUSCHETTA MEXICANA X 280G</t>
  </si>
  <si>
    <t>BRUSCHETTA DE PIMIENTO P. ALCAC</t>
  </si>
  <si>
    <t>PASTA PURA DE CACAO X 100G</t>
  </si>
  <si>
    <t>BAYAS DE GOJI DESHIDRATADA X 10</t>
  </si>
  <si>
    <t>PACK X 12 UNIDADES</t>
  </si>
  <si>
    <t>HELADO EN COPA 2 BOLAS</t>
  </si>
  <si>
    <t>PULPA DE QUITO QUITO X 250G</t>
  </si>
  <si>
    <t>POLVO DE CACAO X 100G</t>
  </si>
  <si>
    <t>MENNO TEA X 473 ML</t>
  </si>
  <si>
    <t>MERMELADA NARANJA X 325G</t>
  </si>
  <si>
    <t>CHOCOVRAE DE KION X 100 G</t>
  </si>
  <si>
    <t>CHOCOVRAE CON AGUYMANTO X 100 G</t>
  </si>
  <si>
    <t>CHOCOVRAE CON NARANJA X 100 G</t>
  </si>
  <si>
    <t>BLEND COFFEE X 250 G</t>
  </si>
  <si>
    <t>BLEND COFFEE X 100 G</t>
  </si>
  <si>
    <t>CHOCOLATE BITTER EL DORADO X 10</t>
  </si>
  <si>
    <t>CHOCOLATE DE LECHE EL DORADO X</t>
  </si>
  <si>
    <t>HARINA DE GRAVIOLA X 100G</t>
  </si>
  <si>
    <t>MIEL DE ABEJA X 1.100 KG</t>
  </si>
  <si>
    <t>MIEL DE ABEJA X 200G</t>
  </si>
  <si>
    <t>GALLETAS SURTIDAS LE GALETTE X</t>
  </si>
  <si>
    <t>UÑA DE GATO X 100 SOBRES</t>
  </si>
  <si>
    <t>DIGESTIVO X 100 SOBRES</t>
  </si>
  <si>
    <t>HIERBA LUISA X 25 SOBRES</t>
  </si>
  <si>
    <t>HIERBA LUISA X 100 SOBRES</t>
  </si>
  <si>
    <t>GALLETA INTEGRAL DE QUINUA X 36</t>
  </si>
  <si>
    <t>TE PURO X 100 SOBRES</t>
  </si>
  <si>
    <t>CREMA LICOR DE CAFE X 750ML</t>
  </si>
  <si>
    <t>CREMA LICOR DE CACAO X 750ML</t>
  </si>
  <si>
    <t>CREMA LICOR DE AGUAJE X 750ML</t>
  </si>
  <si>
    <t>CREMA LICOR DE CAFE X 500ML</t>
  </si>
  <si>
    <t>CREMA LICOR DE CAFE X 375ML</t>
  </si>
  <si>
    <t>CREMA LICOR DE CAFE X 187ML</t>
  </si>
  <si>
    <t>CECINA DOÑA NETA X 250G</t>
  </si>
  <si>
    <t>PANCETA DOÑA NETA X 250G</t>
  </si>
  <si>
    <t>CHORIZO DOÑA NETA X 250G</t>
  </si>
  <si>
    <t>FLAN DE LUCUMA X 128G</t>
  </si>
  <si>
    <t>FLAN DE ALGARROBO X 128G</t>
  </si>
  <si>
    <t>FLAN DE MACA X 128G</t>
  </si>
  <si>
    <t>CAFE MOLIDO DON SHEVA X 500G</t>
  </si>
  <si>
    <t>CAFE DOÑA SHEVA X 250G</t>
  </si>
  <si>
    <t>MERMELADA STEVIA AGUAYMANTO</t>
  </si>
  <si>
    <t>MANI CONFITADO</t>
  </si>
  <si>
    <t>MERMELADA PIÑA CON STEVIA</t>
  </si>
  <si>
    <t>SERUM DE COLAGENO X 60ML</t>
  </si>
  <si>
    <t>INSTANT EXFOLIANTE X 60G</t>
  </si>
  <si>
    <t>DETOX</t>
  </si>
  <si>
    <t>ESPARRAGO VERDE X 190G</t>
  </si>
  <si>
    <t>PESTO GENOVES Y QUINUA X 225</t>
  </si>
  <si>
    <t>CORAZONES DE ALCACHOFA X 415G</t>
  </si>
  <si>
    <t>CORAZONES DE ALCACHOFA X 280G</t>
  </si>
  <si>
    <t>CUARTOS MARINADOS EN ALCACHOFA</t>
  </si>
  <si>
    <t>PAPAYA ANDINA MISKICHAY X 820G</t>
  </si>
  <si>
    <t>PAPAYA ANDINA MISKICHAY X 425G</t>
  </si>
  <si>
    <t>MERMELADA DE ROCOTO X 190G</t>
  </si>
  <si>
    <t>MERMELADA DE ALCACHOFA Y NARANJ</t>
  </si>
  <si>
    <t>VINAGRETA DE ARANDANO X 320G</t>
  </si>
  <si>
    <t>MERMELADA DE MANGO Y PAPAYA X 1</t>
  </si>
  <si>
    <t>MOUSSE</t>
  </si>
  <si>
    <t>TAPENADE DE PURA ALCACHOFA X 18</t>
  </si>
  <si>
    <t>TAPENADE DE PIMIENTO PIQUILLO X</t>
  </si>
  <si>
    <t>TAPENADE DE ESPARRAGO VERDE X 1</t>
  </si>
  <si>
    <t>ESPARRAGO BLANCO X 530 G</t>
  </si>
  <si>
    <t>ESPARRAGO BLANCO X 190G</t>
  </si>
  <si>
    <t>KEKES SIN GLUTEN</t>
  </si>
  <si>
    <t>TRES LECHES VEGANAS</t>
  </si>
  <si>
    <t>MONEDERO TIPO MANTA</t>
  </si>
  <si>
    <t>MONEDERO OVALADO DOBLE</t>
  </si>
  <si>
    <t>MONEDERO OVALADO SIMPLE</t>
  </si>
  <si>
    <t>MONEDERO DE CORREA</t>
  </si>
  <si>
    <t>CHIA COOL ARANDANO X 330ML</t>
  </si>
  <si>
    <t>CHIA COOL FRAMBUESA X 330ML</t>
  </si>
  <si>
    <t>CHIA COOL MARACUYA X 330ML</t>
  </si>
  <si>
    <t>CHIA KIDS ARANDANO X 200ML</t>
  </si>
  <si>
    <t>CHIA KIDS FRAMBUESA X 200ML</t>
  </si>
  <si>
    <t>QUINUA COOL PIÑA X 330ML</t>
  </si>
  <si>
    <t>QUINUA COOL AGUAYMANTO X 330ML</t>
  </si>
  <si>
    <t>QUINUA COOL MANZANA X 330ML</t>
  </si>
  <si>
    <t>COLA CASSINELLI X 500ML</t>
  </si>
  <si>
    <t>PIÑA CASSINELLI X 500 ML</t>
  </si>
  <si>
    <t>CASSINELLI CHAMPAGNE X 1.5L</t>
  </si>
  <si>
    <t>CASSINELLI PIÑA X 1.5L</t>
  </si>
  <si>
    <t>CASSINELLI COLA X 1.5 L</t>
  </si>
  <si>
    <t>INCA KOLA X 330 ML</t>
  </si>
  <si>
    <t>COCA COLA X 330 ML</t>
  </si>
  <si>
    <t>FLAN</t>
  </si>
  <si>
    <t>CHIA PIÑA CON STEVIA X 300ML</t>
  </si>
  <si>
    <t>EXTRACTO DE TE VERDE NARANJA X</t>
  </si>
  <si>
    <t>EXTRACTO DE TE VERDE MANZANA X</t>
  </si>
  <si>
    <t>EXTRACTO TRE VERDE DURAZNO X 10</t>
  </si>
  <si>
    <t>EXTRACTO TE VERDE LIMON X 10 SO</t>
  </si>
  <si>
    <t>EXTRACTO TE VERDE PIÑA X 10 SOB</t>
  </si>
  <si>
    <t>SALSAS HONEY X 250ML</t>
  </si>
  <si>
    <t>MANTEQUILLA DE MANI X 20G</t>
  </si>
  <si>
    <t>MANTEQUILLA DE COCO X 220G</t>
  </si>
  <si>
    <t>MIEL DE ABEJA GATTI X 950G</t>
  </si>
  <si>
    <t>MIEL DE ABEJA GATTI X 300G</t>
  </si>
  <si>
    <t>EUCALIPTO NATURANDES X 60G</t>
  </si>
  <si>
    <t>UÑA DE GATO CORTEZA NATURANDES</t>
  </si>
  <si>
    <t>MENTA EUCALIPTO X 60G</t>
  </si>
  <si>
    <t>TILO NATURANDES X 5G</t>
  </si>
  <si>
    <t>LINAZA 2 EN 1 NATURANDES X 200G</t>
  </si>
  <si>
    <t>EMOLIENTE NATURANDES X 50G</t>
  </si>
  <si>
    <t>TE VERDE NATURANDES X 40G</t>
  </si>
  <si>
    <t>CREMA VOLTEADA</t>
  </si>
  <si>
    <t>CUY EKEKO ENANO</t>
  </si>
  <si>
    <t>EKEKOS ENANOS</t>
  </si>
  <si>
    <t>LLAVEROS MANTA</t>
  </si>
  <si>
    <t>MANZANA ROYAL X KG</t>
  </si>
  <si>
    <t>ACEITUNA BOTIJA ENTERA X 500G</t>
  </si>
  <si>
    <t>ACEITUNA BOTIJA DESHUESADA X 50</t>
  </si>
  <si>
    <t>ACEITUNA VERDE ENTERA X 1 KG</t>
  </si>
  <si>
    <t>ACEITUNA VERDE DESHUESADA X 1 K</t>
  </si>
  <si>
    <t>ACEITUNA VERDE RELL PIMIENTO X</t>
  </si>
  <si>
    <t>ACEITUNA BOTIJA ENTERA X 250G</t>
  </si>
  <si>
    <t>POLEN X 160G</t>
  </si>
  <si>
    <t>SPRITE X 330ML</t>
  </si>
  <si>
    <t>KIWIGEN GOLDEN X 340G</t>
  </si>
  <si>
    <t>CHIFLES SALADOS X 40G</t>
  </si>
  <si>
    <t>CHIFLES SALADOS X 200G</t>
  </si>
  <si>
    <t>TOFFEES SURTIDOS X 215G</t>
  </si>
  <si>
    <t>DUO POLEN X 160G + CHIA X 500G</t>
  </si>
  <si>
    <t>FILETE DE ATUN X 6 UNIDADES</t>
  </si>
  <si>
    <t>TROZOS DE ATUN X 6 UNIDADES CAM</t>
  </si>
  <si>
    <t>CAFE CLASICO X 250G</t>
  </si>
  <si>
    <t>CAFE EN GRANO X 250G</t>
  </si>
  <si>
    <t>MACA + CAMU CAMU-MANGO X 300ML</t>
  </si>
  <si>
    <t>MACA + MARAC/GUANABA X 300ML</t>
  </si>
  <si>
    <t>CARNE DE SOYA NUTRIMIX X 150G</t>
  </si>
  <si>
    <t>HARINA DE CAMU CAMU X 100G</t>
  </si>
  <si>
    <t>LECHE DE ALMENDRAS X 500ML</t>
  </si>
  <si>
    <t>LECHE DE COCO X 500ML</t>
  </si>
  <si>
    <t>YOGURT DE ALMENDRA X 150ML</t>
  </si>
  <si>
    <t>YOGURT DE COCO X 150ML</t>
  </si>
  <si>
    <t>PAN ASENIO MIX</t>
  </si>
  <si>
    <t>PAN ASENIO NEUTRO</t>
  </si>
  <si>
    <t>CRACKER MANGO X 30G</t>
  </si>
  <si>
    <t>CRACKER CURRY X 30G</t>
  </si>
  <si>
    <t>CRACKER CHIA COCO X 30G</t>
  </si>
  <si>
    <t>GALLETAS AVENA NARACUYA/MANGO/F</t>
  </si>
  <si>
    <t>GALLETAS AVENA Y COCO</t>
  </si>
  <si>
    <t>MAIZ MORADO X 200G</t>
  </si>
  <si>
    <t>CHACO ARCILLA COMESTIBLE X 150G</t>
  </si>
  <si>
    <t>HARINA TOSTADA DE ALGARROBO X 2</t>
  </si>
  <si>
    <t>NECTAR DE AGUAYMANTO X 475ML</t>
  </si>
  <si>
    <t>JUGO NARANJA X LT</t>
  </si>
  <si>
    <t>JUGO NARANJA X 375 ML</t>
  </si>
  <si>
    <t>ACEITE DE OLIVA EXTRA VIRGEN CA</t>
  </si>
  <si>
    <t>QUINOAMINO CACAO X 453G</t>
  </si>
  <si>
    <t>QUINOAMINO VAINILLA X 453G</t>
  </si>
  <si>
    <t>PROPOLEO X 30 ML</t>
  </si>
  <si>
    <t>CAMU CAMU MARACUYA MANGO X 475M</t>
  </si>
  <si>
    <t>PIÑA NARANJA CAMU CAMU X 475ML</t>
  </si>
  <si>
    <t>CAMU CAMU MANZANA CANELA X 475M</t>
  </si>
  <si>
    <t>MACHIN EN CAJA</t>
  </si>
  <si>
    <t>CHIPS BOLSA AZUL X 100G</t>
  </si>
  <si>
    <t>CHIPS BOLSA ROJA X 100G</t>
  </si>
  <si>
    <t>TRUCHA ORGANICA EN AGUA Y SAL X</t>
  </si>
  <si>
    <t>CAJA/LATA TRUCHA ORGANICA X 160</t>
  </si>
  <si>
    <t>TRUCHA EN ACEITE VEGETAL X 170G</t>
  </si>
  <si>
    <t>NECTAR DE AGUAJE X 300ML</t>
  </si>
  <si>
    <t>GEL EXFOLIANTE DE COCO</t>
  </si>
  <si>
    <t>TROSOS DE CABALLA X 120G</t>
  </si>
  <si>
    <t>QUESO PARIA LA PULPERA X 500G</t>
  </si>
  <si>
    <t>PAN MILTISEMILLAS Y AVENA X 540</t>
  </si>
  <si>
    <t>ACEITE DE COCO N. FOODS X 107ML</t>
  </si>
  <si>
    <t>GINGER ALE X 1.5L</t>
  </si>
  <si>
    <t>QUESO FRESCO HUACARIZ</t>
  </si>
  <si>
    <t>MANGO SANDIA TROPICAL X 475</t>
  </si>
  <si>
    <t>ACEITE DE RICINO X 33ML</t>
  </si>
  <si>
    <t>SANGRE DE GRADO X 33ML</t>
  </si>
  <si>
    <t>GRANOLA DE ARROZ FRUTADO X 250</t>
  </si>
  <si>
    <t>GRANOLA DE ARROZ CON CHOCOLATE</t>
  </si>
  <si>
    <t>GRANOLA DE ARROZ NATURAL STEVIA</t>
  </si>
  <si>
    <t>GRANOLA DE ARROZ CHOCOLATE X 25</t>
  </si>
  <si>
    <t>GRANOLA DE ARROZ FRUTADO X 25 G</t>
  </si>
  <si>
    <t>SAL ROSADA DE MARAS X 1K</t>
  </si>
  <si>
    <t>HARINA DE MORINGA X 50G</t>
  </si>
  <si>
    <t>LECHE VEGETAL DE ALMEDRAS X 150</t>
  </si>
  <si>
    <t>LECHE VEGETAL DE CASTAÑA X 150G</t>
  </si>
  <si>
    <t>LECHE VEGETAL DE NUECES X 150G</t>
  </si>
  <si>
    <t>VIGOR MIX X 200G</t>
  </si>
  <si>
    <t>FIDEOS INTEGRALES X 230G</t>
  </si>
  <si>
    <t>GRANOLA BONGIORNO X 100G</t>
  </si>
  <si>
    <t>HARINA DE COCO X 500G</t>
  </si>
  <si>
    <t>HARINA DE COCO X 200G</t>
  </si>
  <si>
    <t>SEMILLA DE CALABAZA X 100G</t>
  </si>
  <si>
    <t>FRIJOL NEGRO X 500G</t>
  </si>
  <si>
    <t>GARBANZOS X 500G</t>
  </si>
  <si>
    <t>CASTAÑA ENTERA X 100G</t>
  </si>
  <si>
    <t>ALMENDRAS ENTERA X 100G</t>
  </si>
  <si>
    <t>HARINA DE CAMOTE 250G</t>
  </si>
  <si>
    <t>HARINA DE ARROZ X 250G</t>
  </si>
  <si>
    <t>OREGANO X 20G</t>
  </si>
  <si>
    <t>SALVIA X 20G</t>
  </si>
  <si>
    <t>TOMILLO X 20G</t>
  </si>
  <si>
    <t>ROMERO X 20G</t>
  </si>
  <si>
    <t>PEREJIL X 20G</t>
  </si>
  <si>
    <t>PAN CON CHICHARRON</t>
  </si>
  <si>
    <t>TE VERDE ADELGAZANTE X 100 UNID</t>
  </si>
  <si>
    <t>MILE DE CHANCACA X 314ML</t>
  </si>
  <si>
    <t>PAN CON CHICHARRON Y CAFE</t>
  </si>
  <si>
    <t>PAPAYA EN TAPER</t>
  </si>
  <si>
    <t>ACEITUNA BOTIJA ENTERA X 1KG</t>
  </si>
  <si>
    <t>MIEL DE ABEJAS X 600G</t>
  </si>
  <si>
    <t>MIEL DE EUCALIPTO X 500G</t>
  </si>
  <si>
    <t>CHOCOLATE C/COCA Y STEVIA X 90G</t>
  </si>
  <si>
    <t>GALLETAS DE AGUA X 450G</t>
  </si>
  <si>
    <t>YOGURT DE COCO X 750ML</t>
  </si>
  <si>
    <t>YOGURT DE ALMENDRAS X 720ML</t>
  </si>
  <si>
    <t>SPIRULINA X 120CAPS</t>
  </si>
  <si>
    <t>GELATINA DE SABILA</t>
  </si>
  <si>
    <t>HARINA DE ALMENDRAS X 250G</t>
  </si>
  <si>
    <t>PALLAR BEBE X 500G</t>
  </si>
  <si>
    <t>ARVEJA VERDE PARTIDA X 500G</t>
  </si>
  <si>
    <t>FRIJOL CASTILLA X 500G</t>
  </si>
  <si>
    <t>ÑUÑA X 500G</t>
  </si>
  <si>
    <t>TARWI OCHOCHO X 250G</t>
  </si>
  <si>
    <t>FRIJOL CARARIO X 500G</t>
  </si>
  <si>
    <t>FRUMAS ARANDANO LIGTH STEVIA X</t>
  </si>
  <si>
    <t>NECTAR DE GUANABANA</t>
  </si>
  <si>
    <t>NECTAR DE MACA</t>
  </si>
  <si>
    <t>NECTAR MANZANA CON COCA</t>
  </si>
  <si>
    <t>NECTAR DE TAMARINDO</t>
  </si>
  <si>
    <t>NECTAR DE LUCUMA</t>
  </si>
  <si>
    <t>EXTRACTO DE MANZANA</t>
  </si>
  <si>
    <t>FLAN DE FRESA C/STEVIA X 80G</t>
  </si>
  <si>
    <t>PUDIN DE CHOCOLATE C/STEVIA X 8</t>
  </si>
  <si>
    <t>FLAN DE VAINILLA C/STEVIA X 80G</t>
  </si>
  <si>
    <t>STEVIA ENDULVIDA CAJA X 100 SOB</t>
  </si>
  <si>
    <t>NEEM X 100CAPS</t>
  </si>
  <si>
    <t>MINI MILKY BOLSA X 10 UNID.</t>
  </si>
  <si>
    <t>ANGEL X 50 G</t>
  </si>
  <si>
    <t>GALLINA X 95G</t>
  </si>
  <si>
    <t>CONEJO X 40 G</t>
  </si>
  <si>
    <t>CHOCOLATE PARA TAZA CON AZUCAR</t>
  </si>
  <si>
    <t>EL SHUNTE CHOCOLATE X 60G</t>
  </si>
  <si>
    <t>CHIFLES PICANTES CANCHA+CECINA</t>
  </si>
  <si>
    <t>PISCO SOUR MARACUYA X 700ML</t>
  </si>
  <si>
    <t>PISCO SOUR LIMON X 700ML</t>
  </si>
  <si>
    <t>CHILCANO MARACUYA X 275ML</t>
  </si>
  <si>
    <t>PISCO TONIC X 275ML</t>
  </si>
  <si>
    <t>CHILCANO PIÑA MENTA X 275ML</t>
  </si>
  <si>
    <t>CHILCANO LIMON X 275ML</t>
  </si>
  <si>
    <t>CAJA CACAOSUYO JEWEL</t>
  </si>
  <si>
    <t>GARBANZO HARINA X 250G</t>
  </si>
  <si>
    <t>TAZA CHOCOLATE CON LECHE</t>
  </si>
  <si>
    <t>PAN CON HUEVO</t>
  </si>
  <si>
    <t>469    zoila pacheco</t>
  </si>
  <si>
    <t>621    Patricia pahuacho</t>
  </si>
  <si>
    <t>044    Herrera Miguel</t>
  </si>
  <si>
    <t>013    rolando benites</t>
  </si>
  <si>
    <t>90     SOANA JUAN</t>
  </si>
  <si>
    <t>890    king la rosa</t>
  </si>
  <si>
    <t>864    VILCA HILDA</t>
  </si>
  <si>
    <t>372130 ESTELA AMPARO DELGADO GAMERO</t>
  </si>
  <si>
    <t>046508 NOLORVE AREVALO PATRICIA JANETH</t>
  </si>
  <si>
    <t>707506 MAXIMO RISCO NAVARRO</t>
  </si>
  <si>
    <t>983039 ELIZABETH SOLEDAD CALDERON GONZ</t>
  </si>
  <si>
    <t>807871 ESPEJOS SAN ROMAN MARIA DORIS</t>
  </si>
  <si>
    <t>963161 ELSA ALICIA PALAO SOBERO</t>
  </si>
  <si>
    <t>682614 JUAN CARLOS KUKURELO</t>
  </si>
  <si>
    <t>545751 OSWALDO ARROYO GARCIA</t>
  </si>
  <si>
    <t>274010 BALDEON ALFARO DAVID PERCY</t>
  </si>
  <si>
    <t>004071 dora carcamo ortiz</t>
  </si>
  <si>
    <t>848392 ADY PATTY MONROY ROSAS</t>
  </si>
  <si>
    <t>357949 ERICK ALVA ARCELA</t>
  </si>
  <si>
    <t>144438 Teresa Velarde Huasacca</t>
  </si>
  <si>
    <t>467489 PRUDENCIO ANTONIO CORAHUA NAVEN</t>
  </si>
  <si>
    <t>045529 JUANA LEVA TOCRE</t>
  </si>
  <si>
    <t>476    LEON POMA</t>
  </si>
  <si>
    <t>168500 JULIA CHIRINOS ARAYCO</t>
  </si>
  <si>
    <t>158    AURELIO SOTO</t>
  </si>
  <si>
    <t>882120 JULIE VANESSA RAFAEL</t>
  </si>
  <si>
    <t>214144 Julisa viviana lizarraga orejue</t>
  </si>
  <si>
    <t>711290 ANGEL NICOLAS OLSEN</t>
  </si>
  <si>
    <t>069459 LUIS GONZALO JARA CARRERA</t>
  </si>
  <si>
    <t>894461 MIGUEL GARCIA CABRERA</t>
  </si>
  <si>
    <t>142776 VICTOR DANIEL TICSE</t>
  </si>
  <si>
    <t>094103 SABINA CAROLINA ZEVALLOS SANCHE</t>
  </si>
  <si>
    <t>511612 PATRICIA ROXANA SEGOVIA GOMEZ</t>
  </si>
  <si>
    <t>258867 SAORI CAROLINA YAGI KUNIYOSHI</t>
  </si>
  <si>
    <t>Categorias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</si>
</sst>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name val="Calibri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8"/>
        <bgColor theme="8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DDEBF7"/>
        <bgColor rgb="FFDDEBF7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8" tint="0.39997558519241921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1" xfId="0" applyBorder="1"/>
    <xf numFmtId="0" fontId="1" fillId="0" borderId="1" xfId="0" applyFont="1" applyBorder="1"/>
    <xf numFmtId="17" fontId="0" fillId="0" borderId="0" xfId="0" applyNumberFormat="1"/>
    <xf numFmtId="0" fontId="0" fillId="2" borderId="0" xfId="0" applyFill="1"/>
    <xf numFmtId="0" fontId="0" fillId="2" borderId="0" xfId="0" quotePrefix="1" applyNumberFormat="1" applyFill="1"/>
    <xf numFmtId="0" fontId="0" fillId="3" borderId="0" xfId="0" applyFill="1"/>
    <xf numFmtId="0" fontId="0" fillId="3" borderId="0" xfId="0" quotePrefix="1" applyNumberFormat="1" applyFill="1"/>
    <xf numFmtId="0" fontId="0" fillId="4" borderId="0" xfId="0" applyFill="1"/>
    <xf numFmtId="0" fontId="0" fillId="4" borderId="0" xfId="0" quotePrefix="1" applyFill="1"/>
    <xf numFmtId="0" fontId="0" fillId="5" borderId="0" xfId="0" applyFill="1"/>
    <xf numFmtId="0" fontId="0" fillId="5" borderId="0" xfId="0" quotePrefix="1" applyFill="1"/>
    <xf numFmtId="0" fontId="0" fillId="6" borderId="0" xfId="0" applyFill="1"/>
    <xf numFmtId="0" fontId="0" fillId="6" borderId="0" xfId="0" quotePrefix="1" applyFill="1"/>
    <xf numFmtId="0" fontId="0" fillId="7" borderId="0" xfId="0" applyFill="1"/>
    <xf numFmtId="0" fontId="0" fillId="7" borderId="0" xfId="0" quotePrefix="1" applyFill="1"/>
    <xf numFmtId="0" fontId="0" fillId="8" borderId="0" xfId="0" applyFill="1"/>
    <xf numFmtId="0" fontId="0" fillId="8" borderId="0" xfId="0" quotePrefix="1" applyFill="1"/>
    <xf numFmtId="0" fontId="0" fillId="9" borderId="0" xfId="0" applyFill="1"/>
    <xf numFmtId="0" fontId="0" fillId="9" borderId="0" xfId="0" quotePrefix="1" applyFill="1"/>
    <xf numFmtId="0" fontId="0" fillId="10" borderId="0" xfId="0" applyFill="1"/>
    <xf numFmtId="0" fontId="0" fillId="10" borderId="0" xfId="0" quotePrefix="1" applyFill="1"/>
    <xf numFmtId="0" fontId="0" fillId="11" borderId="0" xfId="0" applyFill="1"/>
    <xf numFmtId="0" fontId="0" fillId="11" borderId="0" xfId="0" quotePrefix="1" applyFill="1"/>
    <xf numFmtId="0" fontId="0" fillId="12" borderId="0" xfId="0" applyFill="1"/>
    <xf numFmtId="0" fontId="0" fillId="12" borderId="0" xfId="0" quotePrefix="1" applyFill="1"/>
    <xf numFmtId="0" fontId="0" fillId="13" borderId="0" xfId="0" applyFill="1"/>
    <xf numFmtId="0" fontId="0" fillId="13" borderId="0" xfId="0" quotePrefix="1" applyFill="1"/>
    <xf numFmtId="0" fontId="0" fillId="14" borderId="0" xfId="0" applyFill="1"/>
    <xf numFmtId="0" fontId="0" fillId="14" borderId="0" xfId="0" quotePrefix="1" applyFill="1"/>
    <xf numFmtId="0" fontId="0" fillId="15" borderId="0" xfId="0" applyFill="1"/>
    <xf numFmtId="0" fontId="0" fillId="15" borderId="0" xfId="0" quotePrefix="1" applyFill="1"/>
    <xf numFmtId="0" fontId="0" fillId="16" borderId="0" xfId="0" applyFill="1"/>
    <xf numFmtId="0" fontId="0" fillId="16" borderId="0" xfId="0" quotePrefix="1" applyFill="1"/>
    <xf numFmtId="0" fontId="0" fillId="17" borderId="0" xfId="0" applyFill="1"/>
    <xf numFmtId="0" fontId="0" fillId="17" borderId="0" xfId="0" quotePrefix="1" applyFill="1"/>
    <xf numFmtId="0" fontId="0" fillId="18" borderId="0" xfId="0" applyFill="1"/>
    <xf numFmtId="0" fontId="0" fillId="18" borderId="0" xfId="0" quotePrefix="1" applyFill="1"/>
    <xf numFmtId="0" fontId="0" fillId="19" borderId="0" xfId="0" applyFill="1"/>
    <xf numFmtId="0" fontId="0" fillId="19" borderId="0" xfId="0" quotePrefix="1" applyFill="1"/>
    <xf numFmtId="0" fontId="0" fillId="20" borderId="0" xfId="0" applyFill="1"/>
    <xf numFmtId="0" fontId="0" fillId="20" borderId="0" xfId="0" quotePrefix="1" applyFill="1"/>
    <xf numFmtId="0" fontId="0" fillId="21" borderId="0" xfId="0" applyFill="1"/>
    <xf numFmtId="0" fontId="0" fillId="21" borderId="0" xfId="0" quotePrefix="1" applyFill="1"/>
    <xf numFmtId="0" fontId="0" fillId="22" borderId="0" xfId="0" applyFill="1"/>
    <xf numFmtId="0" fontId="0" fillId="22" borderId="0" xfId="0" quotePrefix="1" applyFill="1"/>
    <xf numFmtId="0" fontId="0" fillId="23" borderId="0" xfId="0" applyFill="1"/>
    <xf numFmtId="0" fontId="0" fillId="23" borderId="0" xfId="0" quotePrefix="1" applyFill="1"/>
    <xf numFmtId="0" fontId="0" fillId="24" borderId="0" xfId="0" applyFill="1"/>
    <xf numFmtId="0" fontId="0" fillId="24" borderId="0" xfId="0" quotePrefix="1" applyFill="1"/>
    <xf numFmtId="0" fontId="0" fillId="25" borderId="0" xfId="0" applyFill="1"/>
    <xf numFmtId="0" fontId="0" fillId="25" borderId="0" xfId="0" quotePrefix="1" applyFill="1"/>
    <xf numFmtId="0" fontId="0" fillId="26" borderId="0" xfId="0" applyFill="1"/>
    <xf numFmtId="0" fontId="0" fillId="26" borderId="0" xfId="0" quotePrefix="1" applyFill="1"/>
    <xf numFmtId="0" fontId="0" fillId="27" borderId="0" xfId="0" applyFill="1"/>
    <xf numFmtId="0" fontId="0" fillId="27" borderId="0" xfId="0" quotePrefix="1" applyFill="1"/>
    <xf numFmtId="0" fontId="0" fillId="28" borderId="0" xfId="0" applyFill="1"/>
    <xf numFmtId="0" fontId="0" fillId="28" borderId="0" xfId="0" quotePrefix="1" applyFill="1"/>
    <xf numFmtId="0" fontId="0" fillId="29" borderId="0" xfId="0" applyFill="1"/>
    <xf numFmtId="0" fontId="0" fillId="29" borderId="0" xfId="0" quotePrefix="1" applyFill="1"/>
    <xf numFmtId="0" fontId="0" fillId="30" borderId="0" xfId="0" applyFill="1"/>
    <xf numFmtId="0" fontId="0" fillId="30" borderId="0" xfId="0" quotePrefix="1" applyFill="1"/>
    <xf numFmtId="0" fontId="0" fillId="31" borderId="0" xfId="0" applyFill="1"/>
    <xf numFmtId="0" fontId="0" fillId="31" borderId="0" xfId="0" quotePrefix="1" applyFill="1"/>
    <xf numFmtId="0" fontId="0" fillId="32" borderId="0" xfId="0" applyFill="1"/>
    <xf numFmtId="0" fontId="0" fillId="32" borderId="0" xfId="0" quotePrefix="1" applyFill="1"/>
    <xf numFmtId="0" fontId="0" fillId="33" borderId="0" xfId="0" applyFill="1"/>
    <xf numFmtId="0" fontId="0" fillId="33" borderId="0" xfId="0" quotePrefix="1" applyFill="1"/>
    <xf numFmtId="0" fontId="0" fillId="34" borderId="0" xfId="0" applyFill="1"/>
    <xf numFmtId="0" fontId="0" fillId="34" borderId="0" xfId="0" quotePrefix="1" applyFill="1"/>
    <xf numFmtId="0" fontId="0" fillId="35" borderId="0" xfId="0" applyFill="1"/>
    <xf numFmtId="0" fontId="0" fillId="35" borderId="0" xfId="0" quotePrefix="1" applyFill="1"/>
    <xf numFmtId="0" fontId="0" fillId="36" borderId="0" xfId="0" applyFill="1"/>
    <xf numFmtId="0" fontId="0" fillId="36" borderId="0" xfId="0" quotePrefix="1" applyFill="1"/>
    <xf numFmtId="0" fontId="0" fillId="37" borderId="0" xfId="0" applyFill="1"/>
    <xf numFmtId="0" fontId="0" fillId="37" borderId="0" xfId="0" quotePrefix="1" applyFill="1"/>
    <xf numFmtId="0" fontId="0" fillId="38" borderId="0" xfId="0" applyFill="1"/>
    <xf numFmtId="0" fontId="0" fillId="38" borderId="0" xfId="0" quotePrefix="1" applyFill="1"/>
    <xf numFmtId="0" fontId="0" fillId="39" borderId="0" xfId="0" applyFill="1"/>
    <xf numFmtId="0" fontId="0" fillId="39" borderId="0" xfId="0" quotePrefix="1" applyFill="1"/>
    <xf numFmtId="0" fontId="0" fillId="40" borderId="0" xfId="0" applyFill="1"/>
    <xf numFmtId="0" fontId="0" fillId="40" borderId="0" xfId="0" quotePrefix="1" applyFill="1"/>
    <xf numFmtId="0" fontId="4" fillId="41" borderId="0" xfId="0" applyFont="1" applyFill="1"/>
    <xf numFmtId="0" fontId="4" fillId="41" borderId="0" xfId="0" quotePrefix="1" applyFont="1" applyFill="1"/>
    <xf numFmtId="0" fontId="0" fillId="42" borderId="0" xfId="0" applyFill="1"/>
    <xf numFmtId="0" fontId="0" fillId="42" borderId="0" xfId="0" quotePrefix="1" applyFill="1"/>
    <xf numFmtId="0" fontId="0" fillId="43" borderId="0" xfId="0" applyFill="1"/>
    <xf numFmtId="0" fontId="0" fillId="43" borderId="0" xfId="0" quotePrefix="1" applyFill="1"/>
    <xf numFmtId="0" fontId="0" fillId="0" borderId="2" xfId="0" applyFont="1" applyBorder="1"/>
    <xf numFmtId="0" fontId="0" fillId="0" borderId="3" xfId="0" applyFont="1" applyBorder="1"/>
    <xf numFmtId="0" fontId="0" fillId="44" borderId="2" xfId="0" applyFont="1" applyFill="1" applyBorder="1"/>
    <xf numFmtId="0" fontId="0" fillId="44" borderId="3" xfId="0" applyFont="1" applyFill="1" applyBorder="1"/>
    <xf numFmtId="17" fontId="5" fillId="45" borderId="4" xfId="0" applyNumberFormat="1" applyFont="1" applyFill="1" applyBorder="1"/>
    <xf numFmtId="17" fontId="5" fillId="45" borderId="5" xfId="0" applyNumberFormat="1" applyFont="1" applyFill="1" applyBorder="1"/>
    <xf numFmtId="0" fontId="0" fillId="44" borderId="4" xfId="0" applyFont="1" applyFill="1" applyBorder="1"/>
    <xf numFmtId="0" fontId="0" fillId="44" borderId="5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1" fillId="0" borderId="4" xfId="0" applyFont="1" applyBorder="1"/>
    <xf numFmtId="0" fontId="1" fillId="44" borderId="4" xfId="0" applyFont="1" applyFill="1" applyBorder="1"/>
    <xf numFmtId="0" fontId="5" fillId="45" borderId="4" xfId="0" applyFont="1" applyFill="1" applyBorder="1"/>
    <xf numFmtId="0" fontId="0" fillId="44" borderId="0" xfId="0" applyFont="1" applyFill="1" applyBorder="1"/>
    <xf numFmtId="0" fontId="0" fillId="44" borderId="6" xfId="0" applyFont="1" applyFill="1" applyBorder="1"/>
    <xf numFmtId="17" fontId="5" fillId="46" borderId="7" xfId="0" applyNumberFormat="1" applyFont="1" applyFill="1" applyBorder="1"/>
    <xf numFmtId="0" fontId="0" fillId="0" borderId="7" xfId="0" applyFont="1" applyBorder="1"/>
    <xf numFmtId="0" fontId="0" fillId="44" borderId="8" xfId="0" applyFont="1" applyFill="1" applyBorder="1"/>
    <xf numFmtId="0" fontId="0" fillId="47" borderId="4" xfId="0" applyFont="1" applyFill="1" applyBorder="1"/>
    <xf numFmtId="0" fontId="0" fillId="47" borderId="5" xfId="0" applyFont="1" applyFill="1" applyBorder="1"/>
    <xf numFmtId="0" fontId="1" fillId="47" borderId="4" xfId="0" applyFont="1" applyFill="1" applyBorder="1"/>
    <xf numFmtId="0" fontId="0" fillId="47" borderId="2" xfId="0" applyFont="1" applyFill="1" applyBorder="1"/>
    <xf numFmtId="0" fontId="0" fillId="47" borderId="3" xfId="0" applyFont="1" applyFill="1" applyBorder="1"/>
    <xf numFmtId="0" fontId="7" fillId="48" borderId="9" xfId="0" applyFont="1" applyFill="1" applyBorder="1"/>
    <xf numFmtId="0" fontId="0" fillId="0" borderId="0" xfId="0" applyFill="1"/>
    <xf numFmtId="0" fontId="6" fillId="0" borderId="10" xfId="0" applyFont="1" applyFill="1" applyBorder="1"/>
    <xf numFmtId="17" fontId="6" fillId="0" borderId="11" xfId="0" applyNumberFormat="1" applyFont="1" applyFill="1" applyBorder="1"/>
    <xf numFmtId="17" fontId="6" fillId="0" borderId="12" xfId="0" applyNumberFormat="1" applyFont="1" applyFill="1" applyBorder="1"/>
    <xf numFmtId="0" fontId="8" fillId="0" borderId="13" xfId="0" applyFont="1" applyFill="1" applyBorder="1"/>
    <xf numFmtId="0" fontId="7" fillId="0" borderId="1" xfId="0" applyFont="1" applyFill="1" applyBorder="1"/>
    <xf numFmtId="0" fontId="7" fillId="0" borderId="14" xfId="0" applyFont="1" applyFill="1" applyBorder="1"/>
    <xf numFmtId="0" fontId="8" fillId="0" borderId="1" xfId="0" applyFont="1" applyFill="1" applyBorder="1"/>
    <xf numFmtId="0" fontId="8" fillId="0" borderId="15" xfId="0" applyFont="1" applyFill="1" applyBorder="1"/>
    <xf numFmtId="0" fontId="7" fillId="0" borderId="16" xfId="0" applyFont="1" applyFill="1" applyBorder="1"/>
    <xf numFmtId="0" fontId="7" fillId="0" borderId="17" xfId="0" applyFont="1" applyFill="1" applyBorder="1"/>
    <xf numFmtId="0" fontId="7" fillId="44" borderId="1" xfId="0" applyFont="1" applyFill="1" applyBorder="1"/>
    <xf numFmtId="0" fontId="8" fillId="44" borderId="1" xfId="0" applyFont="1" applyFill="1" applyBorder="1"/>
    <xf numFmtId="0" fontId="8" fillId="24" borderId="13" xfId="0" applyFont="1" applyFill="1" applyBorder="1"/>
    <xf numFmtId="0" fontId="7" fillId="24" borderId="1" xfId="0" applyFont="1" applyFill="1" applyBorder="1"/>
    <xf numFmtId="0" fontId="7" fillId="24" borderId="14" xfId="0" applyFont="1" applyFill="1" applyBorder="1"/>
    <xf numFmtId="0" fontId="8" fillId="10" borderId="13" xfId="0" applyFont="1" applyFill="1" applyBorder="1"/>
    <xf numFmtId="0" fontId="7" fillId="10" borderId="1" xfId="0" applyFont="1" applyFill="1" applyBorder="1"/>
    <xf numFmtId="0" fontId="8" fillId="10" borderId="1" xfId="0" applyFont="1" applyFill="1" applyBorder="1"/>
    <xf numFmtId="0" fontId="7" fillId="10" borderId="14" xfId="0" applyFont="1" applyFill="1" applyBorder="1"/>
    <xf numFmtId="164" fontId="0" fillId="0" borderId="0" xfId="0" applyNumberFormat="1" applyFill="1"/>
    <xf numFmtId="0" fontId="4" fillId="0" borderId="0" xfId="0" applyFont="1" applyFill="1"/>
    <xf numFmtId="0" fontId="4" fillId="13" borderId="0" xfId="0" applyFont="1" applyFill="1"/>
    <xf numFmtId="0" fontId="9" fillId="24" borderId="10" xfId="0" applyFont="1" applyFill="1" applyBorder="1"/>
    <xf numFmtId="17" fontId="9" fillId="24" borderId="11" xfId="0" applyNumberFormat="1" applyFont="1" applyFill="1" applyBorder="1"/>
    <xf numFmtId="17" fontId="9" fillId="24" borderId="12" xfId="0" applyNumberFormat="1" applyFont="1" applyFill="1" applyBorder="1"/>
    <xf numFmtId="0" fontId="4" fillId="24" borderId="0" xfId="0" applyFont="1" applyFill="1"/>
    <xf numFmtId="0" fontId="10" fillId="0" borderId="0" xfId="0" applyFont="1" applyAlignment="1">
      <alignment horizontal="center"/>
    </xf>
    <xf numFmtId="2" fontId="0" fillId="0" borderId="0" xfId="0" applyNumberFormat="1"/>
  </cellXfs>
  <cellStyles count="7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Normal" xfId="0" builtinId="0" customBuiltin="1"/>
  </cellStyles>
  <dxfs count="64"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auto="1"/>
          <bgColor auto="1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2" formatCode="mmm\-yy"/>
      <fill>
        <patternFill patternType="solid">
          <fgColor indexed="64"/>
          <bgColor rgb="FFFFFF00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auto="1"/>
          <bgColor auto="1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numFmt numFmtId="22" formatCode="mmm\-yy"/>
      <fill>
        <patternFill patternType="solid">
          <fgColor rgb="FF5B9BD5"/>
          <bgColor rgb="FF5B9BD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auto="1"/>
          <bgColor auto="1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auto="1"/>
          <bgColor auto="1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numFmt numFmtId="22" formatCode="mmm\-yy"/>
      <fill>
        <patternFill patternType="solid">
          <fgColor rgb="FF5B9BD5"/>
          <bgColor rgb="FF5B9BD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8" tint="0.39997558519241921"/>
        </left>
        <right style="thin">
          <color theme="8" tint="0.39997558519241921"/>
        </right>
        <top style="thin">
          <color theme="8" tint="0.39997558519241921"/>
        </top>
        <bottom/>
        <vertical/>
        <horizontal/>
      </border>
    </dxf>
    <dxf>
      <border outline="0">
        <left style="thin">
          <color theme="4" tint="0.3999755851924192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22" formatCode="mmm\-yy"/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</font>
      <fill>
        <patternFill patternType="solid">
          <fgColor indexed="64"/>
          <bgColor theme="0"/>
        </patternFill>
      </fill>
    </dxf>
  </dxfs>
  <tableStyles count="1" defaultTableStyle="TableStyleMedium2" defaultPivotStyle="PivotStyleLight16">
    <tableStyle name="PILOU" pivot="0" count="1">
      <tableStyleElement type="wholeTable" dxfId="63"/>
    </tableStyle>
  </tableStyle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onnections" Target="connections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FINAL!$A$2</c:f>
              <c:strCache>
                <c:ptCount val="1"/>
                <c:pt idx="0">
                  <c:v>Aceite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FINAL!$B$2:$N$2</c:f>
              <c:numCache>
                <c:formatCode>General</c:formatCode>
                <c:ptCount val="13"/>
                <c:pt idx="0">
                  <c:v>47.0</c:v>
                </c:pt>
                <c:pt idx="1">
                  <c:v>71.0</c:v>
                </c:pt>
                <c:pt idx="2">
                  <c:v>87.0</c:v>
                </c:pt>
                <c:pt idx="3">
                  <c:v>103.0</c:v>
                </c:pt>
                <c:pt idx="4">
                  <c:v>113.0</c:v>
                </c:pt>
                <c:pt idx="5">
                  <c:v>121.0</c:v>
                </c:pt>
                <c:pt idx="6">
                  <c:v>163.0</c:v>
                </c:pt>
                <c:pt idx="7">
                  <c:v>137.0</c:v>
                </c:pt>
                <c:pt idx="8">
                  <c:v>128.0</c:v>
                </c:pt>
                <c:pt idx="9">
                  <c:v>95.0</c:v>
                </c:pt>
                <c:pt idx="10">
                  <c:v>94.0</c:v>
                </c:pt>
                <c:pt idx="11">
                  <c:v>88.0</c:v>
                </c:pt>
                <c:pt idx="12">
                  <c:v>118.0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774040"/>
        <c:axId val="2078776440"/>
      </c:lineChart>
      <c:catAx>
        <c:axId val="207877404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776440"/>
        <c:crosses val="autoZero"/>
        <c:auto val="1"/>
        <c:lblAlgn val="ctr"/>
        <c:lblOffset val="100"/>
        <c:noMultiLvlLbl val="0"/>
      </c:catAx>
      <c:valAx>
        <c:axId val="2078776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774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FINAL!$A$21</c:f>
              <c:strCache>
                <c:ptCount val="1"/>
                <c:pt idx="0">
                  <c:v>Comple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FINAL!$B$21:$N$21</c:f>
              <c:numCache>
                <c:formatCode>General</c:formatCode>
                <c:ptCount val="13"/>
                <c:pt idx="0">
                  <c:v>156.0</c:v>
                </c:pt>
                <c:pt idx="1">
                  <c:v>441.0</c:v>
                </c:pt>
                <c:pt idx="2">
                  <c:v>510.0</c:v>
                </c:pt>
                <c:pt idx="3">
                  <c:v>578.0</c:v>
                </c:pt>
                <c:pt idx="4">
                  <c:v>610.0</c:v>
                </c:pt>
                <c:pt idx="5">
                  <c:v>550.0</c:v>
                </c:pt>
                <c:pt idx="6">
                  <c:v>685.0</c:v>
                </c:pt>
                <c:pt idx="7">
                  <c:v>664.0</c:v>
                </c:pt>
                <c:pt idx="8">
                  <c:v>490.0</c:v>
                </c:pt>
                <c:pt idx="9">
                  <c:v>551.0</c:v>
                </c:pt>
                <c:pt idx="10">
                  <c:v>575.0</c:v>
                </c:pt>
                <c:pt idx="11">
                  <c:v>614.0</c:v>
                </c:pt>
                <c:pt idx="12">
                  <c:v>658.0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120872"/>
        <c:axId val="2079123880"/>
      </c:lineChart>
      <c:catAx>
        <c:axId val="207912087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123880"/>
        <c:crosses val="autoZero"/>
        <c:auto val="1"/>
        <c:lblAlgn val="ctr"/>
        <c:lblOffset val="100"/>
        <c:noMultiLvlLbl val="0"/>
      </c:catAx>
      <c:valAx>
        <c:axId val="2079123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120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FINAL!$A$37</c:f>
              <c:strCache>
                <c:ptCount val="1"/>
                <c:pt idx="0">
                  <c:v>Golosi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FINAL!$B$37:$N$37</c:f>
              <c:numCache>
                <c:formatCode>General</c:formatCode>
                <c:ptCount val="13"/>
                <c:pt idx="0">
                  <c:v>216.0</c:v>
                </c:pt>
                <c:pt idx="1">
                  <c:v>287.0</c:v>
                </c:pt>
                <c:pt idx="2">
                  <c:v>105.0</c:v>
                </c:pt>
                <c:pt idx="3">
                  <c:v>124.0</c:v>
                </c:pt>
                <c:pt idx="4">
                  <c:v>139.0</c:v>
                </c:pt>
                <c:pt idx="5">
                  <c:v>233.0</c:v>
                </c:pt>
                <c:pt idx="6">
                  <c:v>228.0</c:v>
                </c:pt>
                <c:pt idx="7">
                  <c:v>91.0</c:v>
                </c:pt>
                <c:pt idx="8">
                  <c:v>50.0</c:v>
                </c:pt>
                <c:pt idx="9">
                  <c:v>52.0</c:v>
                </c:pt>
                <c:pt idx="10">
                  <c:v>37.0</c:v>
                </c:pt>
                <c:pt idx="11">
                  <c:v>30.0</c:v>
                </c:pt>
                <c:pt idx="12">
                  <c:v>43.0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399176"/>
        <c:axId val="2081402184"/>
      </c:lineChart>
      <c:catAx>
        <c:axId val="208139917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402184"/>
        <c:crosses val="autoZero"/>
        <c:auto val="1"/>
        <c:lblAlgn val="ctr"/>
        <c:lblOffset val="100"/>
        <c:noMultiLvlLbl val="0"/>
      </c:catAx>
      <c:valAx>
        <c:axId val="2081402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399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FINAL!$A$38</c:f>
              <c:strCache>
                <c:ptCount val="1"/>
                <c:pt idx="0">
                  <c:v>Gran A+R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FINAL!$B$38:$N$38</c:f>
              <c:numCache>
                <c:formatCode>General</c:formatCode>
                <c:ptCount val="13"/>
                <c:pt idx="0">
                  <c:v>38.44</c:v>
                </c:pt>
                <c:pt idx="1">
                  <c:v>45.71</c:v>
                </c:pt>
                <c:pt idx="2">
                  <c:v>46.0</c:v>
                </c:pt>
                <c:pt idx="3">
                  <c:v>60.64</c:v>
                </c:pt>
                <c:pt idx="4">
                  <c:v>67.0</c:v>
                </c:pt>
                <c:pt idx="5">
                  <c:v>41.0</c:v>
                </c:pt>
                <c:pt idx="6">
                  <c:v>35.0</c:v>
                </c:pt>
                <c:pt idx="7">
                  <c:v>44.0</c:v>
                </c:pt>
                <c:pt idx="8">
                  <c:v>28.0</c:v>
                </c:pt>
                <c:pt idx="9">
                  <c:v>22.0</c:v>
                </c:pt>
                <c:pt idx="10">
                  <c:v>14.0</c:v>
                </c:pt>
                <c:pt idx="11">
                  <c:v>21.0</c:v>
                </c:pt>
                <c:pt idx="12">
                  <c:v>19.0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815912"/>
        <c:axId val="2080812376"/>
      </c:lineChart>
      <c:catAx>
        <c:axId val="208081591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812376"/>
        <c:crosses val="autoZero"/>
        <c:auto val="1"/>
        <c:lblAlgn val="ctr"/>
        <c:lblOffset val="100"/>
        <c:noMultiLvlLbl val="0"/>
      </c:catAx>
      <c:valAx>
        <c:axId val="2080812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815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FINAL!$A$61</c:f>
              <c:strCache>
                <c:ptCount val="1"/>
                <c:pt idx="0">
                  <c:v>PANELA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FINAL!$B$61:$N$61</c:f>
              <c:numCache>
                <c:formatCode>General</c:formatCode>
                <c:ptCount val="13"/>
                <c:pt idx="2">
                  <c:v>11.0</c:v>
                </c:pt>
                <c:pt idx="3">
                  <c:v>18.0</c:v>
                </c:pt>
                <c:pt idx="4">
                  <c:v>36.0</c:v>
                </c:pt>
                <c:pt idx="5">
                  <c:v>60.0</c:v>
                </c:pt>
                <c:pt idx="6">
                  <c:v>35.0</c:v>
                </c:pt>
                <c:pt idx="7">
                  <c:v>45.0</c:v>
                </c:pt>
                <c:pt idx="8">
                  <c:v>28.0</c:v>
                </c:pt>
                <c:pt idx="9">
                  <c:v>12.0</c:v>
                </c:pt>
                <c:pt idx="10">
                  <c:v>31.0</c:v>
                </c:pt>
                <c:pt idx="11">
                  <c:v>26.0</c:v>
                </c:pt>
                <c:pt idx="12">
                  <c:v>37.0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786632"/>
        <c:axId val="2080783096"/>
      </c:lineChart>
      <c:catAx>
        <c:axId val="208078663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783096"/>
        <c:crosses val="autoZero"/>
        <c:auto val="1"/>
        <c:lblAlgn val="ctr"/>
        <c:lblOffset val="100"/>
        <c:noMultiLvlLbl val="0"/>
      </c:catAx>
      <c:valAx>
        <c:axId val="2080783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786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FINAL!$A$50</c:f>
              <c:strCache>
                <c:ptCount val="1"/>
                <c:pt idx="0">
                  <c:v>Leche C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FINAL!$B$50:$N$50</c:f>
              <c:numCache>
                <c:formatCode>General</c:formatCode>
                <c:ptCount val="13"/>
                <c:pt idx="0">
                  <c:v>3.0</c:v>
                </c:pt>
                <c:pt idx="1">
                  <c:v>0.0</c:v>
                </c:pt>
                <c:pt idx="2">
                  <c:v>3.0</c:v>
                </c:pt>
                <c:pt idx="3">
                  <c:v>10.0</c:v>
                </c:pt>
                <c:pt idx="4">
                  <c:v>11.0</c:v>
                </c:pt>
                <c:pt idx="5">
                  <c:v>3.0</c:v>
                </c:pt>
                <c:pt idx="6">
                  <c:v>7.0</c:v>
                </c:pt>
                <c:pt idx="7">
                  <c:v>1.0</c:v>
                </c:pt>
                <c:pt idx="8">
                  <c:v>2.0</c:v>
                </c:pt>
                <c:pt idx="9">
                  <c:v>1.0</c:v>
                </c:pt>
                <c:pt idx="10">
                  <c:v>1.0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757352"/>
        <c:axId val="2080753816"/>
      </c:lineChart>
      <c:catAx>
        <c:axId val="208075735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753816"/>
        <c:crosses val="autoZero"/>
        <c:auto val="1"/>
        <c:lblAlgn val="ctr"/>
        <c:lblOffset val="100"/>
        <c:noMultiLvlLbl val="0"/>
      </c:catAx>
      <c:valAx>
        <c:axId val="2080753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757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FINAL!$A$52</c:f>
              <c:strCache>
                <c:ptCount val="1"/>
                <c:pt idx="0">
                  <c:v>Manjar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FINAL!$B$52:$N$52</c:f>
              <c:numCache>
                <c:formatCode>General</c:formatCode>
                <c:ptCount val="13"/>
                <c:pt idx="0">
                  <c:v>33.0</c:v>
                </c:pt>
                <c:pt idx="1">
                  <c:v>36.0</c:v>
                </c:pt>
                <c:pt idx="2">
                  <c:v>75.0</c:v>
                </c:pt>
                <c:pt idx="3">
                  <c:v>143.0</c:v>
                </c:pt>
                <c:pt idx="4">
                  <c:v>92.0</c:v>
                </c:pt>
                <c:pt idx="5">
                  <c:v>47.0</c:v>
                </c:pt>
                <c:pt idx="6">
                  <c:v>61.0</c:v>
                </c:pt>
                <c:pt idx="7">
                  <c:v>47.0</c:v>
                </c:pt>
                <c:pt idx="8">
                  <c:v>42.0</c:v>
                </c:pt>
                <c:pt idx="9">
                  <c:v>24.0</c:v>
                </c:pt>
                <c:pt idx="10">
                  <c:v>25.0</c:v>
                </c:pt>
                <c:pt idx="11">
                  <c:v>25.0</c:v>
                </c:pt>
                <c:pt idx="12">
                  <c:v>53.0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728072"/>
        <c:axId val="2080724536"/>
      </c:lineChart>
      <c:catAx>
        <c:axId val="208072807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724536"/>
        <c:crosses val="autoZero"/>
        <c:auto val="1"/>
        <c:lblAlgn val="ctr"/>
        <c:lblOffset val="100"/>
        <c:noMultiLvlLbl val="0"/>
      </c:catAx>
      <c:valAx>
        <c:axId val="2080724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728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FINAL!$A$71</c:f>
              <c:strCache>
                <c:ptCount val="1"/>
                <c:pt idx="0">
                  <c:v>Salsa (R+P + SALSAS)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FINAL!$B$71:$N$71</c:f>
              <c:numCache>
                <c:formatCode>General</c:formatCode>
                <c:ptCount val="13"/>
                <c:pt idx="0">
                  <c:v>34.0</c:v>
                </c:pt>
                <c:pt idx="1">
                  <c:v>65.0</c:v>
                </c:pt>
                <c:pt idx="2">
                  <c:v>45.0</c:v>
                </c:pt>
                <c:pt idx="3">
                  <c:v>53.0</c:v>
                </c:pt>
                <c:pt idx="4">
                  <c:v>74.0</c:v>
                </c:pt>
                <c:pt idx="5">
                  <c:v>83.0</c:v>
                </c:pt>
                <c:pt idx="6">
                  <c:v>110.0</c:v>
                </c:pt>
                <c:pt idx="7">
                  <c:v>54.0</c:v>
                </c:pt>
                <c:pt idx="8">
                  <c:v>96.0</c:v>
                </c:pt>
                <c:pt idx="9">
                  <c:v>58.0</c:v>
                </c:pt>
                <c:pt idx="10">
                  <c:v>37.0</c:v>
                </c:pt>
                <c:pt idx="11">
                  <c:v>49.0</c:v>
                </c:pt>
                <c:pt idx="12">
                  <c:v>74.0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698760"/>
        <c:axId val="2080695224"/>
      </c:lineChart>
      <c:catAx>
        <c:axId val="208069876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695224"/>
        <c:crosses val="autoZero"/>
        <c:auto val="1"/>
        <c:lblAlgn val="ctr"/>
        <c:lblOffset val="100"/>
        <c:noMultiLvlLbl val="0"/>
      </c:catAx>
      <c:valAx>
        <c:axId val="2080695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698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FINAL!$A$82</c:f>
              <c:strCache>
                <c:ptCount val="1"/>
                <c:pt idx="0">
                  <c:v>TURRON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FINAL!$B$82:$N$82</c:f>
              <c:numCache>
                <c:formatCode>General</c:formatCode>
                <c:ptCount val="13"/>
                <c:pt idx="3">
                  <c:v>3.0</c:v>
                </c:pt>
                <c:pt idx="4">
                  <c:v>27.0</c:v>
                </c:pt>
                <c:pt idx="5">
                  <c:v>32.0</c:v>
                </c:pt>
                <c:pt idx="6">
                  <c:v>38.0</c:v>
                </c:pt>
                <c:pt idx="7">
                  <c:v>16.0</c:v>
                </c:pt>
                <c:pt idx="8">
                  <c:v>9.0</c:v>
                </c:pt>
                <c:pt idx="9">
                  <c:v>2.0</c:v>
                </c:pt>
                <c:pt idx="10">
                  <c:v>1.0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669480"/>
        <c:axId val="2080665944"/>
      </c:lineChart>
      <c:catAx>
        <c:axId val="208066948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665944"/>
        <c:crosses val="autoZero"/>
        <c:auto val="1"/>
        <c:lblAlgn val="ctr"/>
        <c:lblOffset val="100"/>
        <c:noMultiLvlLbl val="0"/>
      </c:catAx>
      <c:valAx>
        <c:axId val="2080665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669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FINAL!$A$83</c:f>
              <c:strCache>
                <c:ptCount val="1"/>
                <c:pt idx="0">
                  <c:v>Verdur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FINAL!$B$83:$N$83</c:f>
              <c:numCache>
                <c:formatCode>General</c:formatCode>
                <c:ptCount val="13"/>
                <c:pt idx="0">
                  <c:v>94.43</c:v>
                </c:pt>
                <c:pt idx="1">
                  <c:v>152.89</c:v>
                </c:pt>
                <c:pt idx="2">
                  <c:v>25.67</c:v>
                </c:pt>
                <c:pt idx="3">
                  <c:v>177.38</c:v>
                </c:pt>
                <c:pt idx="4">
                  <c:v>142.0</c:v>
                </c:pt>
                <c:pt idx="5">
                  <c:v>76.97</c:v>
                </c:pt>
                <c:pt idx="6">
                  <c:v>56.16</c:v>
                </c:pt>
                <c:pt idx="7">
                  <c:v>15.0</c:v>
                </c:pt>
                <c:pt idx="8">
                  <c:v>3.0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17.0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640200"/>
        <c:axId val="2080636664"/>
      </c:lineChart>
      <c:catAx>
        <c:axId val="20806402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636664"/>
        <c:crosses val="autoZero"/>
        <c:auto val="1"/>
        <c:lblAlgn val="ctr"/>
        <c:lblOffset val="100"/>
        <c:noMultiLvlLbl val="0"/>
      </c:catAx>
      <c:valAx>
        <c:axId val="2080636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640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FINAL!$A$64</c:f>
              <c:strCache>
                <c:ptCount val="1"/>
                <c:pt idx="0">
                  <c:v>Piqueo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FINAL!$B$64:$N$64</c:f>
              <c:numCache>
                <c:formatCode>General</c:formatCode>
                <c:ptCount val="13"/>
                <c:pt idx="0">
                  <c:v>94.0</c:v>
                </c:pt>
                <c:pt idx="1">
                  <c:v>108.0</c:v>
                </c:pt>
                <c:pt idx="2">
                  <c:v>144.0</c:v>
                </c:pt>
                <c:pt idx="3">
                  <c:v>222.0</c:v>
                </c:pt>
                <c:pt idx="4">
                  <c:v>139.0</c:v>
                </c:pt>
                <c:pt idx="5">
                  <c:v>98.0</c:v>
                </c:pt>
                <c:pt idx="6">
                  <c:v>57.0</c:v>
                </c:pt>
                <c:pt idx="7">
                  <c:v>48.0</c:v>
                </c:pt>
                <c:pt idx="8">
                  <c:v>5.0</c:v>
                </c:pt>
                <c:pt idx="9">
                  <c:v>1.0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610920"/>
        <c:axId val="2080607384"/>
      </c:lineChart>
      <c:catAx>
        <c:axId val="208061092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607384"/>
        <c:crosses val="autoZero"/>
        <c:auto val="1"/>
        <c:lblAlgn val="ctr"/>
        <c:lblOffset val="100"/>
        <c:noMultiLvlLbl val="0"/>
      </c:catAx>
      <c:valAx>
        <c:axId val="2080607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610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FINAL!$A$68</c:f>
              <c:strCache>
                <c:ptCount val="1"/>
                <c:pt idx="0">
                  <c:v>QUINLO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FINAL!$B$68:$N$68</c:f>
              <c:numCache>
                <c:formatCode>General</c:formatCode>
                <c:ptCount val="13"/>
                <c:pt idx="1">
                  <c:v>26.0</c:v>
                </c:pt>
                <c:pt idx="2">
                  <c:v>22.0</c:v>
                </c:pt>
                <c:pt idx="3">
                  <c:v>25.0</c:v>
                </c:pt>
                <c:pt idx="4">
                  <c:v>27.0</c:v>
                </c:pt>
                <c:pt idx="5">
                  <c:v>45.0</c:v>
                </c:pt>
                <c:pt idx="6">
                  <c:v>37.0</c:v>
                </c:pt>
                <c:pt idx="7">
                  <c:v>31.0</c:v>
                </c:pt>
                <c:pt idx="8">
                  <c:v>21.0</c:v>
                </c:pt>
                <c:pt idx="9">
                  <c:v>23.0</c:v>
                </c:pt>
                <c:pt idx="10">
                  <c:v>18.0</c:v>
                </c:pt>
                <c:pt idx="11">
                  <c:v>27.0</c:v>
                </c:pt>
                <c:pt idx="12">
                  <c:v>30.0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9016280"/>
        <c:axId val="2039019336"/>
      </c:lineChart>
      <c:catAx>
        <c:axId val="2039016280"/>
        <c:scaling>
          <c:orientation val="minMax"/>
        </c:scaling>
        <c:delete val="0"/>
        <c:axPos val="b"/>
        <c:majorTickMark val="out"/>
        <c:minorTickMark val="none"/>
        <c:tickLblPos val="nextTo"/>
        <c:crossAx val="2039019336"/>
        <c:crosses val="autoZero"/>
        <c:auto val="1"/>
        <c:lblAlgn val="ctr"/>
        <c:lblOffset val="100"/>
        <c:noMultiLvlLbl val="0"/>
      </c:catAx>
      <c:valAx>
        <c:axId val="2039019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39016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FINAL!$A$47</c:f>
              <c:strCache>
                <c:ptCount val="1"/>
                <c:pt idx="0">
                  <c:v>KINGKO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FINAL!$B$47:$N$47</c:f>
              <c:numCache>
                <c:formatCode>General</c:formatCode>
                <c:ptCount val="13"/>
                <c:pt idx="1">
                  <c:v>76.0</c:v>
                </c:pt>
                <c:pt idx="2">
                  <c:v>94.0</c:v>
                </c:pt>
                <c:pt idx="3">
                  <c:v>261.0</c:v>
                </c:pt>
                <c:pt idx="4">
                  <c:v>357.0</c:v>
                </c:pt>
                <c:pt idx="5">
                  <c:v>276.0</c:v>
                </c:pt>
                <c:pt idx="6">
                  <c:v>385.0</c:v>
                </c:pt>
                <c:pt idx="7">
                  <c:v>237.0</c:v>
                </c:pt>
                <c:pt idx="8">
                  <c:v>239.0</c:v>
                </c:pt>
                <c:pt idx="9">
                  <c:v>225.0</c:v>
                </c:pt>
                <c:pt idx="10">
                  <c:v>121.0</c:v>
                </c:pt>
                <c:pt idx="11">
                  <c:v>125.0</c:v>
                </c:pt>
                <c:pt idx="12">
                  <c:v>250.0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150312"/>
        <c:axId val="2079153320"/>
      </c:lineChart>
      <c:catAx>
        <c:axId val="207915031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153320"/>
        <c:crosses val="autoZero"/>
        <c:auto val="1"/>
        <c:lblAlgn val="ctr"/>
        <c:lblOffset val="100"/>
        <c:noMultiLvlLbl val="0"/>
      </c:catAx>
      <c:valAx>
        <c:axId val="2079153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150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FINAL!$A$56</c:f>
              <c:strCache>
                <c:ptCount val="1"/>
                <c:pt idx="0">
                  <c:v>Mermel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FINAL!$B$56:$N$56</c:f>
              <c:numCache>
                <c:formatCode>General</c:formatCode>
                <c:ptCount val="13"/>
                <c:pt idx="0">
                  <c:v>23.0</c:v>
                </c:pt>
                <c:pt idx="1">
                  <c:v>28.0</c:v>
                </c:pt>
                <c:pt idx="2">
                  <c:v>45.0</c:v>
                </c:pt>
                <c:pt idx="3">
                  <c:v>63.0</c:v>
                </c:pt>
                <c:pt idx="4">
                  <c:v>261.0</c:v>
                </c:pt>
                <c:pt idx="5">
                  <c:v>134.0</c:v>
                </c:pt>
                <c:pt idx="6">
                  <c:v>125.0</c:v>
                </c:pt>
                <c:pt idx="7">
                  <c:v>110.0</c:v>
                </c:pt>
                <c:pt idx="8">
                  <c:v>130.0</c:v>
                </c:pt>
                <c:pt idx="9">
                  <c:v>69.0</c:v>
                </c:pt>
                <c:pt idx="10">
                  <c:v>121.0</c:v>
                </c:pt>
                <c:pt idx="11">
                  <c:v>69.0</c:v>
                </c:pt>
                <c:pt idx="12">
                  <c:v>92.0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9050024"/>
        <c:axId val="2039053032"/>
      </c:lineChart>
      <c:catAx>
        <c:axId val="20390500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39053032"/>
        <c:crosses val="autoZero"/>
        <c:auto val="1"/>
        <c:lblAlgn val="ctr"/>
        <c:lblOffset val="100"/>
        <c:noMultiLvlLbl val="0"/>
      </c:catAx>
      <c:valAx>
        <c:axId val="2039053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39050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FINAL!$A$69</c:f>
              <c:strCache>
                <c:ptCount val="1"/>
                <c:pt idx="0">
                  <c:v>Quinua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FINAL!$B$69:$N$69</c:f>
              <c:numCache>
                <c:formatCode>General</c:formatCode>
                <c:ptCount val="13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2.0</c:v>
                </c:pt>
                <c:pt idx="4">
                  <c:v>12.0</c:v>
                </c:pt>
                <c:pt idx="5">
                  <c:v>20.0</c:v>
                </c:pt>
                <c:pt idx="6">
                  <c:v>33.0</c:v>
                </c:pt>
                <c:pt idx="7">
                  <c:v>16.0</c:v>
                </c:pt>
                <c:pt idx="8">
                  <c:v>13.0</c:v>
                </c:pt>
                <c:pt idx="9">
                  <c:v>6.0</c:v>
                </c:pt>
                <c:pt idx="10">
                  <c:v>10.0</c:v>
                </c:pt>
                <c:pt idx="11">
                  <c:v>7.0</c:v>
                </c:pt>
                <c:pt idx="12">
                  <c:v>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124744"/>
        <c:axId val="2078154344"/>
      </c:lineChart>
      <c:catAx>
        <c:axId val="207812474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154344"/>
        <c:crosses val="autoZero"/>
        <c:auto val="1"/>
        <c:lblAlgn val="ctr"/>
        <c:lblOffset val="100"/>
        <c:noMultiLvlLbl val="0"/>
      </c:catAx>
      <c:valAx>
        <c:axId val="2078154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124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FINAL!$A$74</c:f>
              <c:strCache>
                <c:ptCount val="1"/>
                <c:pt idx="0">
                  <c:v>Snack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FINAL!$B$74:$N$74</c:f>
              <c:numCache>
                <c:formatCode>General</c:formatCode>
                <c:ptCount val="13"/>
                <c:pt idx="0">
                  <c:v>257.0</c:v>
                </c:pt>
                <c:pt idx="1">
                  <c:v>424.0</c:v>
                </c:pt>
                <c:pt idx="2">
                  <c:v>371.0</c:v>
                </c:pt>
                <c:pt idx="3">
                  <c:v>412.0</c:v>
                </c:pt>
                <c:pt idx="4">
                  <c:v>349.0</c:v>
                </c:pt>
                <c:pt idx="5">
                  <c:v>356.0</c:v>
                </c:pt>
                <c:pt idx="6">
                  <c:v>447.0</c:v>
                </c:pt>
                <c:pt idx="7">
                  <c:v>419.0</c:v>
                </c:pt>
                <c:pt idx="8">
                  <c:v>430.0</c:v>
                </c:pt>
                <c:pt idx="9">
                  <c:v>315.0</c:v>
                </c:pt>
                <c:pt idx="10">
                  <c:v>274.0</c:v>
                </c:pt>
                <c:pt idx="11">
                  <c:v>257.0</c:v>
                </c:pt>
                <c:pt idx="12">
                  <c:v>258.0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176664"/>
        <c:axId val="2078179672"/>
      </c:lineChart>
      <c:catAx>
        <c:axId val="207817666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179672"/>
        <c:crosses val="autoZero"/>
        <c:auto val="1"/>
        <c:lblAlgn val="ctr"/>
        <c:lblOffset val="100"/>
        <c:noMultiLvlLbl val="0"/>
      </c:catAx>
      <c:valAx>
        <c:axId val="2078179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176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FINAL!$A$60</c:f>
              <c:strCache>
                <c:ptCount val="1"/>
                <c:pt idx="0">
                  <c:v>Pan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FINAL!$B$60:$N$60</c:f>
              <c:numCache>
                <c:formatCode>General</c:formatCode>
                <c:ptCount val="13"/>
                <c:pt idx="0">
                  <c:v>986.0</c:v>
                </c:pt>
                <c:pt idx="1">
                  <c:v>1780.0</c:v>
                </c:pt>
                <c:pt idx="2">
                  <c:v>2363.0</c:v>
                </c:pt>
                <c:pt idx="3">
                  <c:v>2305.0</c:v>
                </c:pt>
                <c:pt idx="4">
                  <c:v>2228.0</c:v>
                </c:pt>
                <c:pt idx="5">
                  <c:v>1694.0</c:v>
                </c:pt>
                <c:pt idx="6">
                  <c:v>1737.0</c:v>
                </c:pt>
                <c:pt idx="7">
                  <c:v>1563.0</c:v>
                </c:pt>
                <c:pt idx="8">
                  <c:v>1095.0</c:v>
                </c:pt>
                <c:pt idx="9">
                  <c:v>1561.0</c:v>
                </c:pt>
                <c:pt idx="10">
                  <c:v>1093.0</c:v>
                </c:pt>
                <c:pt idx="11">
                  <c:v>762.0</c:v>
                </c:pt>
                <c:pt idx="12">
                  <c:v>1012.0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179720"/>
        <c:axId val="2079182728"/>
      </c:lineChart>
      <c:catAx>
        <c:axId val="207917972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182728"/>
        <c:crosses val="autoZero"/>
        <c:auto val="1"/>
        <c:lblAlgn val="ctr"/>
        <c:lblOffset val="100"/>
        <c:noMultiLvlLbl val="0"/>
      </c:catAx>
      <c:valAx>
        <c:axId val="2079182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179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FINAL!$A$31</c:f>
              <c:strCache>
                <c:ptCount val="1"/>
                <c:pt idx="0">
                  <c:v>Frutas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FINAL!$B$31:$N$31</c:f>
              <c:numCache>
                <c:formatCode>General</c:formatCode>
                <c:ptCount val="13"/>
                <c:pt idx="0">
                  <c:v>560.1</c:v>
                </c:pt>
                <c:pt idx="1">
                  <c:v>599.89</c:v>
                </c:pt>
                <c:pt idx="2">
                  <c:v>1019.61</c:v>
                </c:pt>
                <c:pt idx="3">
                  <c:v>1091.55</c:v>
                </c:pt>
                <c:pt idx="4">
                  <c:v>932.9400000000001</c:v>
                </c:pt>
                <c:pt idx="5">
                  <c:v>1025.27</c:v>
                </c:pt>
                <c:pt idx="6">
                  <c:v>1071.54</c:v>
                </c:pt>
                <c:pt idx="7">
                  <c:v>1102.47</c:v>
                </c:pt>
                <c:pt idx="8">
                  <c:v>766.2</c:v>
                </c:pt>
                <c:pt idx="9">
                  <c:v>706.8</c:v>
                </c:pt>
                <c:pt idx="10">
                  <c:v>631.01</c:v>
                </c:pt>
                <c:pt idx="11">
                  <c:v>640.1</c:v>
                </c:pt>
                <c:pt idx="12">
                  <c:v>707.63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209224"/>
        <c:axId val="2079212232"/>
      </c:lineChart>
      <c:catAx>
        <c:axId val="20792092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212232"/>
        <c:crosses val="autoZero"/>
        <c:auto val="1"/>
        <c:lblAlgn val="ctr"/>
        <c:lblOffset val="100"/>
        <c:noMultiLvlLbl val="0"/>
      </c:catAx>
      <c:valAx>
        <c:axId val="2079212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209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FINAL!$A$24</c:f>
              <c:strCache>
                <c:ptCount val="1"/>
                <c:pt idx="0">
                  <c:v>Dulce (R+T)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FINAL!$B$24:$N$24</c:f>
              <c:numCache>
                <c:formatCode>General</c:formatCode>
                <c:ptCount val="13"/>
                <c:pt idx="0">
                  <c:v>88.0</c:v>
                </c:pt>
                <c:pt idx="1">
                  <c:v>175.0</c:v>
                </c:pt>
                <c:pt idx="2">
                  <c:v>34.0</c:v>
                </c:pt>
                <c:pt idx="3">
                  <c:v>328.0</c:v>
                </c:pt>
                <c:pt idx="4">
                  <c:v>401.0</c:v>
                </c:pt>
                <c:pt idx="5">
                  <c:v>377.0</c:v>
                </c:pt>
                <c:pt idx="6">
                  <c:v>418.0</c:v>
                </c:pt>
                <c:pt idx="7">
                  <c:v>266.0</c:v>
                </c:pt>
                <c:pt idx="8">
                  <c:v>249.0</c:v>
                </c:pt>
                <c:pt idx="9">
                  <c:v>121.0</c:v>
                </c:pt>
                <c:pt idx="10">
                  <c:v>111.0</c:v>
                </c:pt>
                <c:pt idx="11">
                  <c:v>74.0</c:v>
                </c:pt>
                <c:pt idx="12">
                  <c:v>40.0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238616"/>
        <c:axId val="2079241624"/>
      </c:lineChart>
      <c:catAx>
        <c:axId val="207923861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241624"/>
        <c:crosses val="autoZero"/>
        <c:auto val="1"/>
        <c:lblAlgn val="ctr"/>
        <c:lblOffset val="100"/>
        <c:noMultiLvlLbl val="0"/>
      </c:catAx>
      <c:valAx>
        <c:axId val="2079241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238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FINAL!$A$33</c:f>
              <c:strCache>
                <c:ptCount val="1"/>
                <c:pt idx="0">
                  <c:v>GALLE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FINAL!$B$33:$N$33</c:f>
              <c:numCache>
                <c:formatCode>General</c:formatCode>
                <c:ptCount val="13"/>
                <c:pt idx="0">
                  <c:v>151.0</c:v>
                </c:pt>
                <c:pt idx="1">
                  <c:v>579.0</c:v>
                </c:pt>
                <c:pt idx="2">
                  <c:v>856.0</c:v>
                </c:pt>
                <c:pt idx="3">
                  <c:v>823.0</c:v>
                </c:pt>
                <c:pt idx="4">
                  <c:v>1207.0</c:v>
                </c:pt>
                <c:pt idx="5">
                  <c:v>1208.0</c:v>
                </c:pt>
                <c:pt idx="6">
                  <c:v>1203.0</c:v>
                </c:pt>
                <c:pt idx="7">
                  <c:v>1076.0</c:v>
                </c:pt>
                <c:pt idx="8">
                  <c:v>867.0</c:v>
                </c:pt>
                <c:pt idx="9">
                  <c:v>609.0</c:v>
                </c:pt>
                <c:pt idx="10">
                  <c:v>663.0</c:v>
                </c:pt>
                <c:pt idx="11">
                  <c:v>707.0</c:v>
                </c:pt>
                <c:pt idx="12">
                  <c:v>915.0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268056"/>
        <c:axId val="2079271064"/>
      </c:lineChart>
      <c:catAx>
        <c:axId val="207926805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271064"/>
        <c:crosses val="autoZero"/>
        <c:auto val="1"/>
        <c:lblAlgn val="ctr"/>
        <c:lblOffset val="100"/>
        <c:noMultiLvlLbl val="0"/>
      </c:catAx>
      <c:valAx>
        <c:axId val="2079271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268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FINAL!$A$25</c:f>
              <c:strCache>
                <c:ptCount val="1"/>
                <c:pt idx="0">
                  <c:v>Embuti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FINAL!$B$25:$N$25</c:f>
              <c:numCache>
                <c:formatCode>General</c:formatCode>
                <c:ptCount val="13"/>
                <c:pt idx="0">
                  <c:v>154.24</c:v>
                </c:pt>
                <c:pt idx="1">
                  <c:v>255.12</c:v>
                </c:pt>
                <c:pt idx="2">
                  <c:v>284.62</c:v>
                </c:pt>
                <c:pt idx="3">
                  <c:v>218.19</c:v>
                </c:pt>
                <c:pt idx="4">
                  <c:v>157.83</c:v>
                </c:pt>
                <c:pt idx="5">
                  <c:v>172.06</c:v>
                </c:pt>
                <c:pt idx="6">
                  <c:v>222.15</c:v>
                </c:pt>
                <c:pt idx="7">
                  <c:v>167.21</c:v>
                </c:pt>
                <c:pt idx="8">
                  <c:v>166.47</c:v>
                </c:pt>
                <c:pt idx="9">
                  <c:v>138.41</c:v>
                </c:pt>
                <c:pt idx="10">
                  <c:v>117.47</c:v>
                </c:pt>
                <c:pt idx="11">
                  <c:v>129.54</c:v>
                </c:pt>
                <c:pt idx="12">
                  <c:v>202.02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297576"/>
        <c:axId val="2079300584"/>
      </c:lineChart>
      <c:catAx>
        <c:axId val="207929757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300584"/>
        <c:crosses val="autoZero"/>
        <c:auto val="1"/>
        <c:lblAlgn val="ctr"/>
        <c:lblOffset val="100"/>
        <c:noMultiLvlLbl val="0"/>
      </c:catAx>
      <c:valAx>
        <c:axId val="2079300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297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FINAL!$A$55</c:f>
              <c:strCache>
                <c:ptCount val="1"/>
                <c:pt idx="0">
                  <c:v>Menest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FINAL!$B$55:$N$55</c:f>
              <c:numCache>
                <c:formatCode>General</c:formatCode>
                <c:ptCount val="13"/>
                <c:pt idx="0">
                  <c:v>7.35</c:v>
                </c:pt>
                <c:pt idx="1">
                  <c:v>38.76</c:v>
                </c:pt>
                <c:pt idx="2">
                  <c:v>35.76</c:v>
                </c:pt>
                <c:pt idx="3">
                  <c:v>32.02</c:v>
                </c:pt>
                <c:pt idx="4">
                  <c:v>29.86</c:v>
                </c:pt>
                <c:pt idx="5">
                  <c:v>50.81</c:v>
                </c:pt>
                <c:pt idx="6">
                  <c:v>36.55</c:v>
                </c:pt>
                <c:pt idx="7">
                  <c:v>46.61</c:v>
                </c:pt>
                <c:pt idx="8">
                  <c:v>20.46</c:v>
                </c:pt>
                <c:pt idx="9">
                  <c:v>15.0</c:v>
                </c:pt>
                <c:pt idx="10">
                  <c:v>26.0</c:v>
                </c:pt>
                <c:pt idx="11">
                  <c:v>18.0</c:v>
                </c:pt>
                <c:pt idx="12">
                  <c:v>10.0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722920"/>
        <c:axId val="2078719384"/>
      </c:lineChart>
      <c:catAx>
        <c:axId val="207872292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719384"/>
        <c:crosses val="autoZero"/>
        <c:auto val="1"/>
        <c:lblAlgn val="ctr"/>
        <c:lblOffset val="100"/>
        <c:noMultiLvlLbl val="0"/>
      </c:catAx>
      <c:valAx>
        <c:axId val="2078719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722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FINAL!$A$77</c:f>
              <c:strCache>
                <c:ptCount val="1"/>
                <c:pt idx="0">
                  <c:v>TAMALE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FINAL!$B$77:$N$77</c:f>
              <c:numCache>
                <c:formatCode>General</c:formatCode>
                <c:ptCount val="13"/>
                <c:pt idx="4">
                  <c:v>152.0</c:v>
                </c:pt>
                <c:pt idx="5">
                  <c:v>154.0</c:v>
                </c:pt>
                <c:pt idx="6">
                  <c:v>99.0</c:v>
                </c:pt>
                <c:pt idx="7">
                  <c:v>61.0</c:v>
                </c:pt>
                <c:pt idx="8">
                  <c:v>133.0</c:v>
                </c:pt>
                <c:pt idx="9">
                  <c:v>120.0</c:v>
                </c:pt>
                <c:pt idx="10">
                  <c:v>115.0</c:v>
                </c:pt>
                <c:pt idx="11">
                  <c:v>151.0</c:v>
                </c:pt>
                <c:pt idx="12">
                  <c:v>72.0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692840"/>
        <c:axId val="2078689304"/>
      </c:lineChart>
      <c:catAx>
        <c:axId val="207869284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689304"/>
        <c:crosses val="autoZero"/>
        <c:auto val="1"/>
        <c:lblAlgn val="ctr"/>
        <c:lblOffset val="100"/>
        <c:noMultiLvlLbl val="0"/>
      </c:catAx>
      <c:valAx>
        <c:axId val="2078689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692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FINAL!$A$80</c:f>
              <c:strCache>
                <c:ptCount val="1"/>
                <c:pt idx="0">
                  <c:v>Thika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FINAL!$B$80:$N$80</c:f>
              <c:numCache>
                <c:formatCode>General</c:formatCode>
                <c:ptCount val="13"/>
                <c:pt idx="0">
                  <c:v>101.0</c:v>
                </c:pt>
                <c:pt idx="1">
                  <c:v>85.0</c:v>
                </c:pt>
                <c:pt idx="2">
                  <c:v>53.0</c:v>
                </c:pt>
                <c:pt idx="3">
                  <c:v>53.0</c:v>
                </c:pt>
                <c:pt idx="4">
                  <c:v>37.0</c:v>
                </c:pt>
                <c:pt idx="5">
                  <c:v>23.0</c:v>
                </c:pt>
                <c:pt idx="6">
                  <c:v>8.0</c:v>
                </c:pt>
                <c:pt idx="7">
                  <c:v>15.0</c:v>
                </c:pt>
                <c:pt idx="8">
                  <c:v>36.0</c:v>
                </c:pt>
                <c:pt idx="9">
                  <c:v>25.0</c:v>
                </c:pt>
                <c:pt idx="10">
                  <c:v>19.0</c:v>
                </c:pt>
                <c:pt idx="11">
                  <c:v>38.0</c:v>
                </c:pt>
                <c:pt idx="12">
                  <c:v>35.0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663336"/>
        <c:axId val="2078659800"/>
      </c:lineChart>
      <c:catAx>
        <c:axId val="207866333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659800"/>
        <c:crosses val="autoZero"/>
        <c:auto val="1"/>
        <c:lblAlgn val="ctr"/>
        <c:lblOffset val="100"/>
        <c:noMultiLvlLbl val="0"/>
      </c:catAx>
      <c:valAx>
        <c:axId val="2078659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663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FINAL!$A$3</c:f>
              <c:strCache>
                <c:ptCount val="1"/>
                <c:pt idx="0">
                  <c:v>Aceitunas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FINAL!$B$3:$N$3</c:f>
              <c:numCache>
                <c:formatCode>General</c:formatCode>
                <c:ptCount val="13"/>
                <c:pt idx="0">
                  <c:v>22.0</c:v>
                </c:pt>
                <c:pt idx="1">
                  <c:v>19.0</c:v>
                </c:pt>
                <c:pt idx="2">
                  <c:v>20.0</c:v>
                </c:pt>
                <c:pt idx="3">
                  <c:v>26.0</c:v>
                </c:pt>
                <c:pt idx="4">
                  <c:v>51.0</c:v>
                </c:pt>
                <c:pt idx="5">
                  <c:v>25.0</c:v>
                </c:pt>
                <c:pt idx="6">
                  <c:v>30.0</c:v>
                </c:pt>
                <c:pt idx="7">
                  <c:v>16.0</c:v>
                </c:pt>
                <c:pt idx="8">
                  <c:v>21.0</c:v>
                </c:pt>
                <c:pt idx="9">
                  <c:v>27.0</c:v>
                </c:pt>
                <c:pt idx="10">
                  <c:v>15.0</c:v>
                </c:pt>
                <c:pt idx="11">
                  <c:v>37.0</c:v>
                </c:pt>
                <c:pt idx="12">
                  <c:v>64.0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863224"/>
        <c:axId val="2078866232"/>
      </c:lineChart>
      <c:catAx>
        <c:axId val="20788632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866232"/>
        <c:crosses val="autoZero"/>
        <c:auto val="1"/>
        <c:lblAlgn val="ctr"/>
        <c:lblOffset val="100"/>
        <c:noMultiLvlLbl val="0"/>
      </c:catAx>
      <c:valAx>
        <c:axId val="2078866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8632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FINAL!$A$70</c:f>
              <c:strCache>
                <c:ptCount val="1"/>
                <c:pt idx="0">
                  <c:v>Sal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FINAL!$B$70:$N$70</c:f>
              <c:numCache>
                <c:formatCode>General</c:formatCode>
                <c:ptCount val="13"/>
                <c:pt idx="0">
                  <c:v>57.0</c:v>
                </c:pt>
                <c:pt idx="1">
                  <c:v>111.0</c:v>
                </c:pt>
                <c:pt idx="2">
                  <c:v>161.0</c:v>
                </c:pt>
                <c:pt idx="3">
                  <c:v>179.0</c:v>
                </c:pt>
                <c:pt idx="4">
                  <c:v>195.0</c:v>
                </c:pt>
                <c:pt idx="5">
                  <c:v>162.0</c:v>
                </c:pt>
                <c:pt idx="6">
                  <c:v>222.0</c:v>
                </c:pt>
                <c:pt idx="7">
                  <c:v>177.0</c:v>
                </c:pt>
                <c:pt idx="8">
                  <c:v>210.0</c:v>
                </c:pt>
                <c:pt idx="9">
                  <c:v>144.0</c:v>
                </c:pt>
                <c:pt idx="10">
                  <c:v>119.0</c:v>
                </c:pt>
                <c:pt idx="11">
                  <c:v>141.0</c:v>
                </c:pt>
                <c:pt idx="12">
                  <c:v>127.0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633352"/>
        <c:axId val="2078629816"/>
      </c:lineChart>
      <c:catAx>
        <c:axId val="207863335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629816"/>
        <c:crosses val="autoZero"/>
        <c:auto val="1"/>
        <c:lblAlgn val="ctr"/>
        <c:lblOffset val="100"/>
        <c:noMultiLvlLbl val="0"/>
      </c:catAx>
      <c:valAx>
        <c:axId val="2078629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633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FINAL!$A$79</c:f>
              <c:strCache>
                <c:ptCount val="1"/>
                <c:pt idx="0">
                  <c:v>Te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FINAL!$B$79:$N$79</c:f>
              <c:numCache>
                <c:formatCode>General</c:formatCode>
                <c:ptCount val="13"/>
                <c:pt idx="0">
                  <c:v>22.0</c:v>
                </c:pt>
                <c:pt idx="1">
                  <c:v>99.0</c:v>
                </c:pt>
                <c:pt idx="2">
                  <c:v>110.0</c:v>
                </c:pt>
                <c:pt idx="3">
                  <c:v>148.0</c:v>
                </c:pt>
                <c:pt idx="4">
                  <c:v>172.0</c:v>
                </c:pt>
                <c:pt idx="5">
                  <c:v>142.0</c:v>
                </c:pt>
                <c:pt idx="6">
                  <c:v>209.0</c:v>
                </c:pt>
                <c:pt idx="7">
                  <c:v>131.0</c:v>
                </c:pt>
                <c:pt idx="8">
                  <c:v>122.0</c:v>
                </c:pt>
                <c:pt idx="9">
                  <c:v>73.0</c:v>
                </c:pt>
                <c:pt idx="10">
                  <c:v>51.0</c:v>
                </c:pt>
                <c:pt idx="11">
                  <c:v>49.0</c:v>
                </c:pt>
                <c:pt idx="12">
                  <c:v>70.0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603816"/>
        <c:axId val="2078600280"/>
      </c:lineChart>
      <c:catAx>
        <c:axId val="207860381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600280"/>
        <c:crosses val="autoZero"/>
        <c:auto val="1"/>
        <c:lblAlgn val="ctr"/>
        <c:lblOffset val="100"/>
        <c:noMultiLvlLbl val="0"/>
      </c:catAx>
      <c:valAx>
        <c:axId val="2078600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603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FINAL!$A$62</c:f>
              <c:strCache>
                <c:ptCount val="1"/>
                <c:pt idx="0">
                  <c:v>Pap Hi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FINAL!$B$62:$N$62</c:f>
              <c:numCache>
                <c:formatCode>General</c:formatCode>
                <c:ptCount val="13"/>
                <c:pt idx="0">
                  <c:v>22.0</c:v>
                </c:pt>
                <c:pt idx="1">
                  <c:v>44.0</c:v>
                </c:pt>
                <c:pt idx="2">
                  <c:v>74.0</c:v>
                </c:pt>
                <c:pt idx="3">
                  <c:v>71.0</c:v>
                </c:pt>
                <c:pt idx="4">
                  <c:v>48.0</c:v>
                </c:pt>
                <c:pt idx="5">
                  <c:v>54.0</c:v>
                </c:pt>
                <c:pt idx="6">
                  <c:v>39.0</c:v>
                </c:pt>
                <c:pt idx="7">
                  <c:v>5.0</c:v>
                </c:pt>
                <c:pt idx="8">
                  <c:v>20.0</c:v>
                </c:pt>
                <c:pt idx="9">
                  <c:v>11.0</c:v>
                </c:pt>
                <c:pt idx="10">
                  <c:v>3.0</c:v>
                </c:pt>
                <c:pt idx="11">
                  <c:v>2.0</c:v>
                </c:pt>
                <c:pt idx="12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574424"/>
        <c:axId val="2078570888"/>
      </c:lineChart>
      <c:catAx>
        <c:axId val="20785744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570888"/>
        <c:crosses val="autoZero"/>
        <c:auto val="1"/>
        <c:lblAlgn val="ctr"/>
        <c:lblOffset val="100"/>
        <c:noMultiLvlLbl val="0"/>
      </c:catAx>
      <c:valAx>
        <c:axId val="2078570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574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FINAL!$A$29</c:f>
              <c:strCache>
                <c:ptCount val="1"/>
                <c:pt idx="0">
                  <c:v>Especi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FINAL!$B$29:$N$29</c:f>
              <c:numCache>
                <c:formatCode>General</c:formatCode>
                <c:ptCount val="13"/>
                <c:pt idx="0">
                  <c:v>32.0</c:v>
                </c:pt>
                <c:pt idx="1">
                  <c:v>78.0</c:v>
                </c:pt>
                <c:pt idx="2">
                  <c:v>87.0</c:v>
                </c:pt>
                <c:pt idx="3">
                  <c:v>69.0</c:v>
                </c:pt>
                <c:pt idx="4">
                  <c:v>99.0</c:v>
                </c:pt>
                <c:pt idx="5">
                  <c:v>62.0</c:v>
                </c:pt>
                <c:pt idx="6">
                  <c:v>71.0</c:v>
                </c:pt>
                <c:pt idx="7">
                  <c:v>56.0</c:v>
                </c:pt>
                <c:pt idx="8">
                  <c:v>75.0</c:v>
                </c:pt>
                <c:pt idx="9">
                  <c:v>50.0</c:v>
                </c:pt>
                <c:pt idx="10">
                  <c:v>44.0</c:v>
                </c:pt>
                <c:pt idx="11">
                  <c:v>38.0</c:v>
                </c:pt>
                <c:pt idx="12">
                  <c:v>51.0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545032"/>
        <c:axId val="2078541496"/>
      </c:lineChart>
      <c:catAx>
        <c:axId val="207854503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541496"/>
        <c:crosses val="autoZero"/>
        <c:auto val="1"/>
        <c:lblAlgn val="ctr"/>
        <c:lblOffset val="100"/>
        <c:noMultiLvlLbl val="0"/>
      </c:catAx>
      <c:valAx>
        <c:axId val="2078541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545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</c:f>
              <c:strCache>
                <c:ptCount val="1"/>
                <c:pt idx="0">
                  <c:v>Arroz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FINAL!$B$6:$N$6</c:f>
              <c:numCache>
                <c:formatCode>General</c:formatCode>
                <c:ptCount val="13"/>
                <c:pt idx="0">
                  <c:v>29.0</c:v>
                </c:pt>
                <c:pt idx="1">
                  <c:v>39.0</c:v>
                </c:pt>
                <c:pt idx="2">
                  <c:v>97.0</c:v>
                </c:pt>
                <c:pt idx="3">
                  <c:v>74.0</c:v>
                </c:pt>
                <c:pt idx="4">
                  <c:v>80.0</c:v>
                </c:pt>
                <c:pt idx="5">
                  <c:v>98.0</c:v>
                </c:pt>
                <c:pt idx="6">
                  <c:v>80.0</c:v>
                </c:pt>
                <c:pt idx="7">
                  <c:v>62.0</c:v>
                </c:pt>
                <c:pt idx="8">
                  <c:v>31.0</c:v>
                </c:pt>
                <c:pt idx="9">
                  <c:v>35.0</c:v>
                </c:pt>
                <c:pt idx="10">
                  <c:v>22.0</c:v>
                </c:pt>
                <c:pt idx="11">
                  <c:v>33.0</c:v>
                </c:pt>
                <c:pt idx="12">
                  <c:v>39.0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516056"/>
        <c:axId val="2078512520"/>
      </c:lineChart>
      <c:catAx>
        <c:axId val="207851605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512520"/>
        <c:crosses val="autoZero"/>
        <c:auto val="1"/>
        <c:lblAlgn val="ctr"/>
        <c:lblOffset val="100"/>
        <c:noMultiLvlLbl val="0"/>
      </c:catAx>
      <c:valAx>
        <c:axId val="2078512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516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FINAL!$A$8</c:f>
              <c:strCache>
                <c:ptCount val="1"/>
                <c:pt idx="0">
                  <c:v>Atun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FINAL!$B$8:$N$8</c:f>
              <c:numCache>
                <c:formatCode>General</c:formatCode>
                <c:ptCount val="13"/>
                <c:pt idx="0">
                  <c:v>26.0</c:v>
                </c:pt>
                <c:pt idx="1">
                  <c:v>82.0</c:v>
                </c:pt>
                <c:pt idx="2">
                  <c:v>61.0</c:v>
                </c:pt>
                <c:pt idx="3">
                  <c:v>64.0</c:v>
                </c:pt>
                <c:pt idx="4">
                  <c:v>42.0</c:v>
                </c:pt>
                <c:pt idx="5">
                  <c:v>69.0</c:v>
                </c:pt>
                <c:pt idx="6">
                  <c:v>91.0</c:v>
                </c:pt>
                <c:pt idx="7">
                  <c:v>54.0</c:v>
                </c:pt>
                <c:pt idx="8">
                  <c:v>26.0</c:v>
                </c:pt>
                <c:pt idx="9">
                  <c:v>24.0</c:v>
                </c:pt>
                <c:pt idx="10">
                  <c:v>8.0</c:v>
                </c:pt>
                <c:pt idx="11">
                  <c:v>24.0</c:v>
                </c:pt>
                <c:pt idx="12">
                  <c:v>21.0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579528"/>
        <c:axId val="2021582584"/>
      </c:lineChart>
      <c:catAx>
        <c:axId val="2021579528"/>
        <c:scaling>
          <c:orientation val="minMax"/>
        </c:scaling>
        <c:delete val="0"/>
        <c:axPos val="b"/>
        <c:majorTickMark val="out"/>
        <c:minorTickMark val="none"/>
        <c:tickLblPos val="nextTo"/>
        <c:crossAx val="2021582584"/>
        <c:crosses val="autoZero"/>
        <c:auto val="1"/>
        <c:lblAlgn val="ctr"/>
        <c:lblOffset val="100"/>
        <c:noMultiLvlLbl val="0"/>
      </c:catAx>
      <c:valAx>
        <c:axId val="2021582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1579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effectLst>
      <a:glow rad="101600">
        <a:schemeClr val="accent2">
          <a:satMod val="175000"/>
          <a:alpha val="40000"/>
        </a:schemeClr>
      </a:glow>
    </a:effectLst>
  </c:spPr>
  <c:printSettings>
    <c:headerFooter/>
    <c:pageMargins b="1.0" l="0.75" r="0.75" t="1.0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FINAL!$A$9</c:f>
              <c:strCache>
                <c:ptCount val="1"/>
                <c:pt idx="0">
                  <c:v>Azucar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FINAL!$B$9:$N$9</c:f>
              <c:numCache>
                <c:formatCode>General</c:formatCode>
                <c:ptCount val="13"/>
                <c:pt idx="0">
                  <c:v>11.0</c:v>
                </c:pt>
                <c:pt idx="1">
                  <c:v>35.0</c:v>
                </c:pt>
                <c:pt idx="2">
                  <c:v>32.0</c:v>
                </c:pt>
                <c:pt idx="3">
                  <c:v>51.0</c:v>
                </c:pt>
                <c:pt idx="4">
                  <c:v>44.0</c:v>
                </c:pt>
                <c:pt idx="5">
                  <c:v>4.0</c:v>
                </c:pt>
                <c:pt idx="6">
                  <c:v>15.0</c:v>
                </c:pt>
                <c:pt idx="7">
                  <c:v>13.0</c:v>
                </c:pt>
                <c:pt idx="8">
                  <c:v>16.0</c:v>
                </c:pt>
                <c:pt idx="9">
                  <c:v>13.0</c:v>
                </c:pt>
                <c:pt idx="10">
                  <c:v>9.0</c:v>
                </c:pt>
                <c:pt idx="11">
                  <c:v>13.0</c:v>
                </c:pt>
                <c:pt idx="12">
                  <c:v>21.0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618136"/>
        <c:axId val="2021621144"/>
      </c:lineChart>
      <c:catAx>
        <c:axId val="2021618136"/>
        <c:scaling>
          <c:orientation val="minMax"/>
        </c:scaling>
        <c:delete val="0"/>
        <c:axPos val="b"/>
        <c:majorTickMark val="out"/>
        <c:minorTickMark val="none"/>
        <c:tickLblPos val="nextTo"/>
        <c:crossAx val="2021621144"/>
        <c:crosses val="autoZero"/>
        <c:auto val="1"/>
        <c:lblAlgn val="ctr"/>
        <c:lblOffset val="100"/>
        <c:noMultiLvlLbl val="0"/>
      </c:catAx>
      <c:valAx>
        <c:axId val="2021621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1618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FINAL!$A$10</c:f>
              <c:strCache>
                <c:ptCount val="1"/>
                <c:pt idx="0">
                  <c:v>BARRAE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FINAL!$B$10:$N$10</c:f>
              <c:numCache>
                <c:formatCode>General</c:formatCode>
                <c:ptCount val="13"/>
                <c:pt idx="1">
                  <c:v>1.0</c:v>
                </c:pt>
                <c:pt idx="2">
                  <c:v>0.0</c:v>
                </c:pt>
                <c:pt idx="3">
                  <c:v>31.0</c:v>
                </c:pt>
                <c:pt idx="4">
                  <c:v>10.0</c:v>
                </c:pt>
                <c:pt idx="5">
                  <c:v>62.0</c:v>
                </c:pt>
                <c:pt idx="6">
                  <c:v>54.0</c:v>
                </c:pt>
                <c:pt idx="7">
                  <c:v>39.0</c:v>
                </c:pt>
                <c:pt idx="8">
                  <c:v>9.0</c:v>
                </c:pt>
                <c:pt idx="9">
                  <c:v>10.0</c:v>
                </c:pt>
                <c:pt idx="10">
                  <c:v>1.0</c:v>
                </c:pt>
                <c:pt idx="11">
                  <c:v>21.0</c:v>
                </c:pt>
                <c:pt idx="12">
                  <c:v>30.0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555480"/>
        <c:axId val="2021558488"/>
      </c:lineChart>
      <c:catAx>
        <c:axId val="2021555480"/>
        <c:scaling>
          <c:orientation val="minMax"/>
        </c:scaling>
        <c:delete val="0"/>
        <c:axPos val="b"/>
        <c:majorTickMark val="out"/>
        <c:minorTickMark val="none"/>
        <c:tickLblPos val="nextTo"/>
        <c:crossAx val="2021558488"/>
        <c:crosses val="autoZero"/>
        <c:auto val="1"/>
        <c:lblAlgn val="ctr"/>
        <c:lblOffset val="100"/>
        <c:noMultiLvlLbl val="0"/>
      </c:catAx>
      <c:valAx>
        <c:axId val="2021558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21555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FINAL!$A$12</c:f>
              <c:strCache>
                <c:ptCount val="1"/>
                <c:pt idx="0">
                  <c:v>BOLSAS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FINAL!$B$12:$N$12</c:f>
              <c:numCache>
                <c:formatCode>General</c:formatCode>
                <c:ptCount val="13"/>
                <c:pt idx="1">
                  <c:v>15.0</c:v>
                </c:pt>
                <c:pt idx="2">
                  <c:v>37.0</c:v>
                </c:pt>
                <c:pt idx="3">
                  <c:v>32.0</c:v>
                </c:pt>
                <c:pt idx="4">
                  <c:v>28.0</c:v>
                </c:pt>
                <c:pt idx="5">
                  <c:v>20.0</c:v>
                </c:pt>
                <c:pt idx="6">
                  <c:v>33.0</c:v>
                </c:pt>
                <c:pt idx="7">
                  <c:v>22.0</c:v>
                </c:pt>
                <c:pt idx="8">
                  <c:v>59.0</c:v>
                </c:pt>
                <c:pt idx="9">
                  <c:v>7.0</c:v>
                </c:pt>
                <c:pt idx="10">
                  <c:v>5.0</c:v>
                </c:pt>
                <c:pt idx="11">
                  <c:v>5.0</c:v>
                </c:pt>
                <c:pt idx="12">
                  <c:v>8.0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739816"/>
        <c:axId val="2077742824"/>
      </c:lineChart>
      <c:catAx>
        <c:axId val="207773981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7742824"/>
        <c:crosses val="autoZero"/>
        <c:auto val="1"/>
        <c:lblAlgn val="ctr"/>
        <c:lblOffset val="100"/>
        <c:noMultiLvlLbl val="0"/>
      </c:catAx>
      <c:valAx>
        <c:axId val="2077742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7739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FINAL!$A$16</c:f>
              <c:strCache>
                <c:ptCount val="1"/>
                <c:pt idx="0">
                  <c:v>CARBON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FINAL!$B$16:$N$16</c:f>
              <c:numCache>
                <c:formatCode>General</c:formatCode>
                <c:ptCount val="13"/>
                <c:pt idx="2">
                  <c:v>1.0</c:v>
                </c:pt>
                <c:pt idx="3">
                  <c:v>2.0</c:v>
                </c:pt>
                <c:pt idx="4">
                  <c:v>4.0</c:v>
                </c:pt>
                <c:pt idx="5">
                  <c:v>2.0</c:v>
                </c:pt>
                <c:pt idx="6">
                  <c:v>1.0</c:v>
                </c:pt>
                <c:pt idx="7">
                  <c:v>1.0</c:v>
                </c:pt>
                <c:pt idx="8">
                  <c:v>2.0</c:v>
                </c:pt>
                <c:pt idx="9">
                  <c:v>4.0</c:v>
                </c:pt>
                <c:pt idx="10">
                  <c:v>2.0</c:v>
                </c:pt>
                <c:pt idx="11">
                  <c:v>1.0</c:v>
                </c:pt>
                <c:pt idx="12">
                  <c:v>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769256"/>
        <c:axId val="2077772264"/>
      </c:lineChart>
      <c:catAx>
        <c:axId val="207776925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7772264"/>
        <c:crosses val="autoZero"/>
        <c:auto val="1"/>
        <c:lblAlgn val="ctr"/>
        <c:lblOffset val="100"/>
        <c:noMultiLvlLbl val="0"/>
      </c:catAx>
      <c:valAx>
        <c:axId val="2077772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7769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FINAL!$A$4</c:f>
              <c:strCache>
                <c:ptCount val="1"/>
                <c:pt idx="0">
                  <c:v>Agua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FINAL!$B$4:$N$4</c:f>
              <c:numCache>
                <c:formatCode>General</c:formatCode>
                <c:ptCount val="13"/>
                <c:pt idx="0">
                  <c:v>207.0</c:v>
                </c:pt>
                <c:pt idx="1">
                  <c:v>344.0</c:v>
                </c:pt>
                <c:pt idx="2">
                  <c:v>363.0</c:v>
                </c:pt>
                <c:pt idx="3">
                  <c:v>344.0</c:v>
                </c:pt>
                <c:pt idx="4">
                  <c:v>312.0</c:v>
                </c:pt>
                <c:pt idx="5">
                  <c:v>422.0</c:v>
                </c:pt>
                <c:pt idx="6">
                  <c:v>573.0</c:v>
                </c:pt>
                <c:pt idx="7">
                  <c:v>417.0</c:v>
                </c:pt>
                <c:pt idx="8">
                  <c:v>463.0</c:v>
                </c:pt>
                <c:pt idx="9">
                  <c:v>506.0</c:v>
                </c:pt>
                <c:pt idx="10">
                  <c:v>629.0</c:v>
                </c:pt>
                <c:pt idx="11">
                  <c:v>545.0</c:v>
                </c:pt>
                <c:pt idx="12">
                  <c:v>442.0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FINAL!$A$11</c:f>
              <c:strCache>
                <c:ptCount val="1"/>
                <c:pt idx="0">
                  <c:v>Beb Na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FINAL!$B$11:$N$11</c:f>
              <c:numCache>
                <c:formatCode>General</c:formatCode>
                <c:ptCount val="13"/>
                <c:pt idx="0">
                  <c:v>391.0</c:v>
                </c:pt>
                <c:pt idx="1">
                  <c:v>756.0</c:v>
                </c:pt>
                <c:pt idx="2">
                  <c:v>753.0</c:v>
                </c:pt>
                <c:pt idx="3">
                  <c:v>659.0</c:v>
                </c:pt>
                <c:pt idx="4">
                  <c:v>775.0</c:v>
                </c:pt>
                <c:pt idx="5">
                  <c:v>684.0</c:v>
                </c:pt>
                <c:pt idx="6">
                  <c:v>689.0</c:v>
                </c:pt>
                <c:pt idx="7">
                  <c:v>603.0</c:v>
                </c:pt>
                <c:pt idx="8">
                  <c:v>607.0</c:v>
                </c:pt>
                <c:pt idx="9">
                  <c:v>645.0</c:v>
                </c:pt>
                <c:pt idx="10">
                  <c:v>640.0</c:v>
                </c:pt>
                <c:pt idx="11">
                  <c:v>744.0</c:v>
                </c:pt>
                <c:pt idx="12">
                  <c:v>789.0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FINAL!$A$19</c:f>
              <c:strCache>
                <c:ptCount val="1"/>
                <c:pt idx="0">
                  <c:v>Cerv (A+R)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FINAL!$B$19:$N$19</c:f>
              <c:numCache>
                <c:formatCode>General</c:formatCode>
                <c:ptCount val="13"/>
                <c:pt idx="0">
                  <c:v>109.0</c:v>
                </c:pt>
                <c:pt idx="1">
                  <c:v>231.0</c:v>
                </c:pt>
                <c:pt idx="2">
                  <c:v>305.0</c:v>
                </c:pt>
                <c:pt idx="3">
                  <c:v>280.0</c:v>
                </c:pt>
                <c:pt idx="4">
                  <c:v>347.0</c:v>
                </c:pt>
                <c:pt idx="5">
                  <c:v>470.0</c:v>
                </c:pt>
                <c:pt idx="6">
                  <c:v>609.0</c:v>
                </c:pt>
                <c:pt idx="7">
                  <c:v>438.0</c:v>
                </c:pt>
                <c:pt idx="8">
                  <c:v>696.0</c:v>
                </c:pt>
                <c:pt idx="9">
                  <c:v>400.0</c:v>
                </c:pt>
                <c:pt idx="10">
                  <c:v>447.0</c:v>
                </c:pt>
                <c:pt idx="11">
                  <c:v>380.0</c:v>
                </c:pt>
                <c:pt idx="12">
                  <c:v>398.0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FINAL!$A$34</c:f>
              <c:strCache>
                <c:ptCount val="1"/>
                <c:pt idx="0">
                  <c:v>Gaseos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FINAL!$B$34:$N$34</c:f>
              <c:numCache>
                <c:formatCode>General</c:formatCode>
                <c:ptCount val="13"/>
                <c:pt idx="0">
                  <c:v>333.0</c:v>
                </c:pt>
                <c:pt idx="1">
                  <c:v>954.0</c:v>
                </c:pt>
                <c:pt idx="2">
                  <c:v>778.0</c:v>
                </c:pt>
                <c:pt idx="3">
                  <c:v>691.0</c:v>
                </c:pt>
                <c:pt idx="4">
                  <c:v>516.0</c:v>
                </c:pt>
                <c:pt idx="5">
                  <c:v>570.0</c:v>
                </c:pt>
                <c:pt idx="6">
                  <c:v>632.0</c:v>
                </c:pt>
                <c:pt idx="7">
                  <c:v>506.0</c:v>
                </c:pt>
                <c:pt idx="8">
                  <c:v>567.0</c:v>
                </c:pt>
                <c:pt idx="9">
                  <c:v>516.0</c:v>
                </c:pt>
                <c:pt idx="10">
                  <c:v>579.0</c:v>
                </c:pt>
                <c:pt idx="11">
                  <c:v>575.0</c:v>
                </c:pt>
                <c:pt idx="12">
                  <c:v>624.0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FINAL!$A$45</c:f>
              <c:strCache>
                <c:ptCount val="1"/>
                <c:pt idx="0">
                  <c:v>INFUSI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FINAL!$B$45:$N$45</c:f>
              <c:numCache>
                <c:formatCode>General</c:formatCode>
                <c:ptCount val="13"/>
                <c:pt idx="0">
                  <c:v>19.0</c:v>
                </c:pt>
                <c:pt idx="1">
                  <c:v>46.0</c:v>
                </c:pt>
                <c:pt idx="2">
                  <c:v>35.0</c:v>
                </c:pt>
                <c:pt idx="3">
                  <c:v>34.0</c:v>
                </c:pt>
                <c:pt idx="4">
                  <c:v>44.0</c:v>
                </c:pt>
                <c:pt idx="5">
                  <c:v>23.0</c:v>
                </c:pt>
                <c:pt idx="6">
                  <c:v>26.0</c:v>
                </c:pt>
                <c:pt idx="7">
                  <c:v>63.0</c:v>
                </c:pt>
                <c:pt idx="8">
                  <c:v>121.0</c:v>
                </c:pt>
                <c:pt idx="9">
                  <c:v>48.0</c:v>
                </c:pt>
                <c:pt idx="10">
                  <c:v>84.0</c:v>
                </c:pt>
                <c:pt idx="11">
                  <c:v>93.0</c:v>
                </c:pt>
                <c:pt idx="12">
                  <c:v>108.0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FINAL!$A$49</c:f>
              <c:strCache>
                <c:ptCount val="1"/>
                <c:pt idx="0">
                  <c:v>Leche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FINAL!$B$49:$N$49</c:f>
              <c:numCache>
                <c:formatCode>General</c:formatCode>
                <c:ptCount val="13"/>
                <c:pt idx="0">
                  <c:v>29.0</c:v>
                </c:pt>
                <c:pt idx="1">
                  <c:v>107.0</c:v>
                </c:pt>
                <c:pt idx="2">
                  <c:v>95.0</c:v>
                </c:pt>
                <c:pt idx="3">
                  <c:v>166.0</c:v>
                </c:pt>
                <c:pt idx="4">
                  <c:v>149.0</c:v>
                </c:pt>
                <c:pt idx="5">
                  <c:v>136.0</c:v>
                </c:pt>
                <c:pt idx="6">
                  <c:v>173.0</c:v>
                </c:pt>
                <c:pt idx="7">
                  <c:v>108.0</c:v>
                </c:pt>
                <c:pt idx="8">
                  <c:v>46.0</c:v>
                </c:pt>
                <c:pt idx="9">
                  <c:v>35.0</c:v>
                </c:pt>
                <c:pt idx="10">
                  <c:v>54.0</c:v>
                </c:pt>
                <c:pt idx="11">
                  <c:v>45.0</c:v>
                </c:pt>
                <c:pt idx="12">
                  <c:v>82.0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FINAL!$A$51</c:f>
              <c:strCache>
                <c:ptCount val="1"/>
                <c:pt idx="0">
                  <c:v>LICOR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FINAL!$B$51:$N$51</c:f>
              <c:numCache>
                <c:formatCode>General</c:formatCode>
                <c:ptCount val="13"/>
                <c:pt idx="0">
                  <c:v>48.0</c:v>
                </c:pt>
                <c:pt idx="1">
                  <c:v>116.0</c:v>
                </c:pt>
                <c:pt idx="2">
                  <c:v>161.0</c:v>
                </c:pt>
                <c:pt idx="3">
                  <c:v>155.0</c:v>
                </c:pt>
                <c:pt idx="4">
                  <c:v>136.0</c:v>
                </c:pt>
                <c:pt idx="5">
                  <c:v>149.0</c:v>
                </c:pt>
                <c:pt idx="6">
                  <c:v>225.0</c:v>
                </c:pt>
                <c:pt idx="7">
                  <c:v>147.0</c:v>
                </c:pt>
                <c:pt idx="8">
                  <c:v>286.0</c:v>
                </c:pt>
                <c:pt idx="9">
                  <c:v>109.0</c:v>
                </c:pt>
                <c:pt idx="10">
                  <c:v>121.0</c:v>
                </c:pt>
                <c:pt idx="11">
                  <c:v>90.0</c:v>
                </c:pt>
                <c:pt idx="12">
                  <c:v>123.0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922008"/>
        <c:axId val="2078924888"/>
      </c:lineChart>
      <c:catAx>
        <c:axId val="2078922008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924888"/>
        <c:crosses val="autoZero"/>
        <c:auto val="1"/>
        <c:lblAlgn val="ctr"/>
        <c:lblOffset val="100"/>
        <c:noMultiLvlLbl val="0"/>
      </c:catAx>
      <c:valAx>
        <c:axId val="2078924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9220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FINAL!$A$17</c:f>
              <c:strCache>
                <c:ptCount val="1"/>
                <c:pt idx="0">
                  <c:v>Carne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FINAL!$B$17:$N$17</c:f>
              <c:numCache>
                <c:formatCode>General</c:formatCode>
                <c:ptCount val="13"/>
                <c:pt idx="0">
                  <c:v>24.06</c:v>
                </c:pt>
                <c:pt idx="1">
                  <c:v>61.72</c:v>
                </c:pt>
                <c:pt idx="2">
                  <c:v>22.87</c:v>
                </c:pt>
                <c:pt idx="3">
                  <c:v>25.42</c:v>
                </c:pt>
                <c:pt idx="4">
                  <c:v>50.24</c:v>
                </c:pt>
                <c:pt idx="5">
                  <c:v>27.84</c:v>
                </c:pt>
                <c:pt idx="6">
                  <c:v>1.7</c:v>
                </c:pt>
                <c:pt idx="7">
                  <c:v>0.0</c:v>
                </c:pt>
                <c:pt idx="8">
                  <c:v>7.48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799704"/>
        <c:axId val="2077802712"/>
      </c:lineChart>
      <c:catAx>
        <c:axId val="207779970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7802712"/>
        <c:crosses val="autoZero"/>
        <c:auto val="1"/>
        <c:lblAlgn val="ctr"/>
        <c:lblOffset val="100"/>
        <c:noMultiLvlLbl val="0"/>
      </c:catAx>
      <c:valAx>
        <c:axId val="2077802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7799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FINAL!$A$5</c:f>
              <c:strCache>
                <c:ptCount val="1"/>
                <c:pt idx="0">
                  <c:v>Algarr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FINAL!$B$5:$N$5</c:f>
              <c:numCache>
                <c:formatCode>General</c:formatCode>
                <c:ptCount val="13"/>
                <c:pt idx="0">
                  <c:v>6.0</c:v>
                </c:pt>
                <c:pt idx="1">
                  <c:v>10.0</c:v>
                </c:pt>
                <c:pt idx="2">
                  <c:v>6.0</c:v>
                </c:pt>
                <c:pt idx="3">
                  <c:v>22.0</c:v>
                </c:pt>
                <c:pt idx="4">
                  <c:v>17.0</c:v>
                </c:pt>
                <c:pt idx="5">
                  <c:v>16.0</c:v>
                </c:pt>
                <c:pt idx="6">
                  <c:v>16.0</c:v>
                </c:pt>
                <c:pt idx="7">
                  <c:v>16.0</c:v>
                </c:pt>
                <c:pt idx="8">
                  <c:v>18.0</c:v>
                </c:pt>
                <c:pt idx="9">
                  <c:v>11.0</c:v>
                </c:pt>
                <c:pt idx="10">
                  <c:v>9.0</c:v>
                </c:pt>
                <c:pt idx="11">
                  <c:v>18.0</c:v>
                </c:pt>
                <c:pt idx="12">
                  <c:v>14.0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828632"/>
        <c:axId val="2077831640"/>
      </c:lineChart>
      <c:catAx>
        <c:axId val="207782863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7831640"/>
        <c:crosses val="autoZero"/>
        <c:auto val="1"/>
        <c:lblAlgn val="ctr"/>
        <c:lblOffset val="100"/>
        <c:noMultiLvlLbl val="0"/>
      </c:catAx>
      <c:valAx>
        <c:axId val="2077831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7828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FINAL!$A$22</c:f>
              <c:strCache>
                <c:ptCount val="1"/>
                <c:pt idx="0">
                  <c:v>Conserv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FINAL!$B$22:$N$22</c:f>
              <c:numCache>
                <c:formatCode>General</c:formatCode>
                <c:ptCount val="13"/>
                <c:pt idx="0">
                  <c:v>10.0</c:v>
                </c:pt>
                <c:pt idx="1">
                  <c:v>28.0</c:v>
                </c:pt>
                <c:pt idx="2">
                  <c:v>26.0</c:v>
                </c:pt>
                <c:pt idx="3">
                  <c:v>36.0</c:v>
                </c:pt>
                <c:pt idx="4">
                  <c:v>56.0</c:v>
                </c:pt>
                <c:pt idx="5">
                  <c:v>20.0</c:v>
                </c:pt>
                <c:pt idx="6">
                  <c:v>14.0</c:v>
                </c:pt>
                <c:pt idx="7">
                  <c:v>21.0</c:v>
                </c:pt>
                <c:pt idx="8">
                  <c:v>26.0</c:v>
                </c:pt>
                <c:pt idx="9">
                  <c:v>17.0</c:v>
                </c:pt>
                <c:pt idx="10">
                  <c:v>12.0</c:v>
                </c:pt>
                <c:pt idx="11">
                  <c:v>30.0</c:v>
                </c:pt>
                <c:pt idx="12">
                  <c:v>39.0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858056"/>
        <c:axId val="2077861064"/>
      </c:lineChart>
      <c:catAx>
        <c:axId val="207785805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7861064"/>
        <c:crosses val="autoZero"/>
        <c:auto val="1"/>
        <c:lblAlgn val="ctr"/>
        <c:lblOffset val="100"/>
        <c:noMultiLvlLbl val="0"/>
      </c:catAx>
      <c:valAx>
        <c:axId val="2077861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7858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FINAL!$A$26</c:f>
              <c:strCache>
                <c:ptCount val="1"/>
                <c:pt idx="0">
                  <c:v>Encurt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FINAL!$B$26:$N$26</c:f>
              <c:numCache>
                <c:formatCode>General</c:formatCode>
                <c:ptCount val="13"/>
                <c:pt idx="0">
                  <c:v>11.0</c:v>
                </c:pt>
                <c:pt idx="1">
                  <c:v>23.0</c:v>
                </c:pt>
                <c:pt idx="2">
                  <c:v>14.0</c:v>
                </c:pt>
                <c:pt idx="3">
                  <c:v>19.0</c:v>
                </c:pt>
                <c:pt idx="4">
                  <c:v>13.0</c:v>
                </c:pt>
                <c:pt idx="5">
                  <c:v>8.0</c:v>
                </c:pt>
                <c:pt idx="6">
                  <c:v>4.0</c:v>
                </c:pt>
                <c:pt idx="7">
                  <c:v>4.0</c:v>
                </c:pt>
                <c:pt idx="8">
                  <c:v>8.0</c:v>
                </c:pt>
                <c:pt idx="9">
                  <c:v>2.0</c:v>
                </c:pt>
                <c:pt idx="10">
                  <c:v>4.0</c:v>
                </c:pt>
                <c:pt idx="11">
                  <c:v>2.0</c:v>
                </c:pt>
                <c:pt idx="12">
                  <c:v>3.0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887480"/>
        <c:axId val="2077890488"/>
      </c:lineChart>
      <c:catAx>
        <c:axId val="207788748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7890488"/>
        <c:crosses val="autoZero"/>
        <c:auto val="1"/>
        <c:lblAlgn val="ctr"/>
        <c:lblOffset val="100"/>
        <c:noMultiLvlLbl val="0"/>
      </c:catAx>
      <c:valAx>
        <c:axId val="2077890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7887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FINAL!$A$27</c:f>
              <c:strCache>
                <c:ptCount val="1"/>
                <c:pt idx="0">
                  <c:v>ENSALA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FINAL!$B$27:$N$27</c:f>
              <c:numCache>
                <c:formatCode>General</c:formatCode>
                <c:ptCount val="13"/>
                <c:pt idx="3">
                  <c:v>2.0</c:v>
                </c:pt>
                <c:pt idx="4">
                  <c:v>2.0</c:v>
                </c:pt>
                <c:pt idx="5">
                  <c:v>4.0</c:v>
                </c:pt>
                <c:pt idx="6">
                  <c:v>0.0</c:v>
                </c:pt>
                <c:pt idx="7">
                  <c:v>1.0</c:v>
                </c:pt>
                <c:pt idx="8">
                  <c:v>2.0</c:v>
                </c:pt>
                <c:pt idx="9">
                  <c:v>3.0</c:v>
                </c:pt>
                <c:pt idx="10">
                  <c:v>6.0</c:v>
                </c:pt>
                <c:pt idx="11">
                  <c:v>5.0</c:v>
                </c:pt>
                <c:pt idx="12">
                  <c:v>11.0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917448"/>
        <c:axId val="2077920456"/>
      </c:lineChart>
      <c:catAx>
        <c:axId val="2077917448"/>
        <c:scaling>
          <c:orientation val="minMax"/>
        </c:scaling>
        <c:delete val="0"/>
        <c:axPos val="b"/>
        <c:majorTickMark val="out"/>
        <c:minorTickMark val="none"/>
        <c:tickLblPos val="nextTo"/>
        <c:crossAx val="2077920456"/>
        <c:crosses val="autoZero"/>
        <c:auto val="1"/>
        <c:lblAlgn val="ctr"/>
        <c:lblOffset val="100"/>
        <c:noMultiLvlLbl val="0"/>
      </c:catAx>
      <c:valAx>
        <c:axId val="2077920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7917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FINAL!$A$30</c:f>
              <c:strCache>
                <c:ptCount val="1"/>
                <c:pt idx="0">
                  <c:v>FIDEOS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FINAL!$B$30:$N$30</c:f>
              <c:numCache>
                <c:formatCode>General</c:formatCode>
                <c:ptCount val="13"/>
                <c:pt idx="1">
                  <c:v>35.0</c:v>
                </c:pt>
                <c:pt idx="2">
                  <c:v>41.0</c:v>
                </c:pt>
                <c:pt idx="3">
                  <c:v>29.0</c:v>
                </c:pt>
                <c:pt idx="4">
                  <c:v>50.0</c:v>
                </c:pt>
                <c:pt idx="5">
                  <c:v>49.0</c:v>
                </c:pt>
                <c:pt idx="6">
                  <c:v>58.0</c:v>
                </c:pt>
                <c:pt idx="7">
                  <c:v>40.0</c:v>
                </c:pt>
                <c:pt idx="8">
                  <c:v>41.0</c:v>
                </c:pt>
                <c:pt idx="9">
                  <c:v>27.0</c:v>
                </c:pt>
                <c:pt idx="10">
                  <c:v>33.0</c:v>
                </c:pt>
                <c:pt idx="11">
                  <c:v>34.0</c:v>
                </c:pt>
                <c:pt idx="12">
                  <c:v>39.0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946872"/>
        <c:axId val="2077949880"/>
      </c:lineChart>
      <c:catAx>
        <c:axId val="207794687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7949880"/>
        <c:crosses val="autoZero"/>
        <c:auto val="1"/>
        <c:lblAlgn val="ctr"/>
        <c:lblOffset val="100"/>
        <c:noMultiLvlLbl val="0"/>
      </c:catAx>
      <c:valAx>
        <c:axId val="2077949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7946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FINAL!$A$32</c:f>
              <c:strCache>
                <c:ptCount val="1"/>
                <c:pt idx="0">
                  <c:v>FUXION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FINAL!$B$32:$N$32</c:f>
              <c:numCache>
                <c:formatCode>General</c:formatCode>
                <c:ptCount val="13"/>
                <c:pt idx="4">
                  <c:v>4.0</c:v>
                </c:pt>
                <c:pt idx="5">
                  <c:v>26.0</c:v>
                </c:pt>
                <c:pt idx="6">
                  <c:v>5.0</c:v>
                </c:pt>
                <c:pt idx="7">
                  <c:v>3.0</c:v>
                </c:pt>
                <c:pt idx="8">
                  <c:v>1.0</c:v>
                </c:pt>
                <c:pt idx="9">
                  <c:v>2.0</c:v>
                </c:pt>
                <c:pt idx="10">
                  <c:v>5.0</c:v>
                </c:pt>
                <c:pt idx="11">
                  <c:v>8.0</c:v>
                </c:pt>
                <c:pt idx="12">
                  <c:v>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976296"/>
        <c:axId val="2077979304"/>
      </c:lineChart>
      <c:catAx>
        <c:axId val="207797629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7979304"/>
        <c:crosses val="autoZero"/>
        <c:auto val="1"/>
        <c:lblAlgn val="ctr"/>
        <c:lblOffset val="100"/>
        <c:noMultiLvlLbl val="0"/>
      </c:catAx>
      <c:valAx>
        <c:axId val="2077979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7976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FINAL!$A$35</c:f>
              <c:strCache>
                <c:ptCount val="1"/>
                <c:pt idx="0">
                  <c:v>GELATI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FINAL!$B$35:$N$35</c:f>
              <c:numCache>
                <c:formatCode>General</c:formatCode>
                <c:ptCount val="13"/>
                <c:pt idx="1">
                  <c:v>3.0</c:v>
                </c:pt>
                <c:pt idx="2">
                  <c:v>5.0</c:v>
                </c:pt>
                <c:pt idx="3">
                  <c:v>3.0</c:v>
                </c:pt>
                <c:pt idx="4">
                  <c:v>11.0</c:v>
                </c:pt>
                <c:pt idx="5">
                  <c:v>16.0</c:v>
                </c:pt>
                <c:pt idx="6">
                  <c:v>8.0</c:v>
                </c:pt>
                <c:pt idx="7">
                  <c:v>2.0</c:v>
                </c:pt>
                <c:pt idx="8">
                  <c:v>0.0</c:v>
                </c:pt>
                <c:pt idx="9">
                  <c:v>0.0</c:v>
                </c:pt>
                <c:pt idx="10">
                  <c:v>16.0</c:v>
                </c:pt>
                <c:pt idx="11">
                  <c:v>11.0</c:v>
                </c:pt>
                <c:pt idx="12">
                  <c:v>72.0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005800"/>
        <c:axId val="2078008808"/>
      </c:lineChart>
      <c:catAx>
        <c:axId val="20780058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008808"/>
        <c:crosses val="autoZero"/>
        <c:auto val="1"/>
        <c:lblAlgn val="ctr"/>
        <c:lblOffset val="100"/>
        <c:noMultiLvlLbl val="0"/>
      </c:catAx>
      <c:valAx>
        <c:axId val="2078008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005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FINAL!$A$36</c:f>
              <c:strCache>
                <c:ptCount val="1"/>
                <c:pt idx="0">
                  <c:v>GIANIN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FINAL!$B$36:$N$36</c:f>
              <c:numCache>
                <c:formatCode>General</c:formatCode>
                <c:ptCount val="13"/>
                <c:pt idx="2">
                  <c:v>213.0</c:v>
                </c:pt>
                <c:pt idx="3">
                  <c:v>274.0</c:v>
                </c:pt>
                <c:pt idx="4">
                  <c:v>205.0</c:v>
                </c:pt>
                <c:pt idx="5">
                  <c:v>83.0</c:v>
                </c:pt>
                <c:pt idx="6">
                  <c:v>126.0</c:v>
                </c:pt>
                <c:pt idx="7">
                  <c:v>94.0</c:v>
                </c:pt>
                <c:pt idx="8">
                  <c:v>93.0</c:v>
                </c:pt>
                <c:pt idx="9">
                  <c:v>23.0</c:v>
                </c:pt>
                <c:pt idx="10">
                  <c:v>201.0</c:v>
                </c:pt>
                <c:pt idx="11">
                  <c:v>198.0</c:v>
                </c:pt>
                <c:pt idx="12">
                  <c:v>155.0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035208"/>
        <c:axId val="2078038216"/>
      </c:lineChart>
      <c:catAx>
        <c:axId val="2078035208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038216"/>
        <c:crosses val="autoZero"/>
        <c:auto val="1"/>
        <c:lblAlgn val="ctr"/>
        <c:lblOffset val="100"/>
        <c:noMultiLvlLbl val="0"/>
      </c:catAx>
      <c:valAx>
        <c:axId val="2078038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035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FINAL!$A$37</c:f>
              <c:strCache>
                <c:ptCount val="1"/>
                <c:pt idx="0">
                  <c:v>Golosi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FINAL!$B$37:$N$37</c:f>
              <c:numCache>
                <c:formatCode>General</c:formatCode>
                <c:ptCount val="13"/>
                <c:pt idx="0">
                  <c:v>216.0</c:v>
                </c:pt>
                <c:pt idx="1">
                  <c:v>287.0</c:v>
                </c:pt>
                <c:pt idx="2">
                  <c:v>105.0</c:v>
                </c:pt>
                <c:pt idx="3">
                  <c:v>124.0</c:v>
                </c:pt>
                <c:pt idx="4">
                  <c:v>139.0</c:v>
                </c:pt>
                <c:pt idx="5">
                  <c:v>233.0</c:v>
                </c:pt>
                <c:pt idx="6">
                  <c:v>228.0</c:v>
                </c:pt>
                <c:pt idx="7">
                  <c:v>91.0</c:v>
                </c:pt>
                <c:pt idx="8">
                  <c:v>50.0</c:v>
                </c:pt>
                <c:pt idx="9">
                  <c:v>52.0</c:v>
                </c:pt>
                <c:pt idx="10">
                  <c:v>37.0</c:v>
                </c:pt>
                <c:pt idx="11">
                  <c:v>30.0</c:v>
                </c:pt>
                <c:pt idx="12">
                  <c:v>43.0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064648"/>
        <c:axId val="2078067656"/>
      </c:lineChart>
      <c:catAx>
        <c:axId val="2078064648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067656"/>
        <c:crosses val="autoZero"/>
        <c:auto val="1"/>
        <c:lblAlgn val="ctr"/>
        <c:lblOffset val="100"/>
        <c:noMultiLvlLbl val="0"/>
      </c:catAx>
      <c:valAx>
        <c:axId val="2078067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064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FINAL!$A$72</c:f>
              <c:strCache>
                <c:ptCount val="1"/>
                <c:pt idx="0">
                  <c:v>Salud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FINAL!$B$72:$N$72</c:f>
              <c:numCache>
                <c:formatCode>General</c:formatCode>
                <c:ptCount val="13"/>
                <c:pt idx="0">
                  <c:v>19.0</c:v>
                </c:pt>
                <c:pt idx="1">
                  <c:v>191.0</c:v>
                </c:pt>
                <c:pt idx="2">
                  <c:v>386.0</c:v>
                </c:pt>
                <c:pt idx="3">
                  <c:v>389.0</c:v>
                </c:pt>
                <c:pt idx="4">
                  <c:v>430.0</c:v>
                </c:pt>
                <c:pt idx="5">
                  <c:v>455.0</c:v>
                </c:pt>
                <c:pt idx="6">
                  <c:v>556.0</c:v>
                </c:pt>
                <c:pt idx="7">
                  <c:v>537.0</c:v>
                </c:pt>
                <c:pt idx="8">
                  <c:v>457.0</c:v>
                </c:pt>
                <c:pt idx="9">
                  <c:v>356.0</c:v>
                </c:pt>
                <c:pt idx="10">
                  <c:v>360.0</c:v>
                </c:pt>
                <c:pt idx="11">
                  <c:v>313.0</c:v>
                </c:pt>
                <c:pt idx="12">
                  <c:v>340.0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943512"/>
        <c:axId val="2078946520"/>
      </c:lineChart>
      <c:catAx>
        <c:axId val="207894351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946520"/>
        <c:crosses val="autoZero"/>
        <c:auto val="1"/>
        <c:lblAlgn val="ctr"/>
        <c:lblOffset val="100"/>
        <c:noMultiLvlLbl val="0"/>
      </c:catAx>
      <c:valAx>
        <c:axId val="2078946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943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FINAL!$A$38</c:f>
              <c:strCache>
                <c:ptCount val="1"/>
                <c:pt idx="0">
                  <c:v>Gran A+R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FINAL!$B$38:$N$38</c:f>
              <c:numCache>
                <c:formatCode>General</c:formatCode>
                <c:ptCount val="13"/>
                <c:pt idx="0">
                  <c:v>38.44</c:v>
                </c:pt>
                <c:pt idx="1">
                  <c:v>45.71</c:v>
                </c:pt>
                <c:pt idx="2">
                  <c:v>46.0</c:v>
                </c:pt>
                <c:pt idx="3">
                  <c:v>60.64</c:v>
                </c:pt>
                <c:pt idx="4">
                  <c:v>67.0</c:v>
                </c:pt>
                <c:pt idx="5">
                  <c:v>41.0</c:v>
                </c:pt>
                <c:pt idx="6">
                  <c:v>35.0</c:v>
                </c:pt>
                <c:pt idx="7">
                  <c:v>44.0</c:v>
                </c:pt>
                <c:pt idx="8">
                  <c:v>28.0</c:v>
                </c:pt>
                <c:pt idx="9">
                  <c:v>22.0</c:v>
                </c:pt>
                <c:pt idx="10">
                  <c:v>14.0</c:v>
                </c:pt>
                <c:pt idx="11">
                  <c:v>21.0</c:v>
                </c:pt>
                <c:pt idx="12">
                  <c:v>19.0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481368"/>
        <c:axId val="2078477832"/>
      </c:lineChart>
      <c:catAx>
        <c:axId val="2078481368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477832"/>
        <c:crosses val="autoZero"/>
        <c:auto val="1"/>
        <c:lblAlgn val="ctr"/>
        <c:lblOffset val="100"/>
        <c:noMultiLvlLbl val="0"/>
      </c:catAx>
      <c:valAx>
        <c:axId val="2078477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481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FINAL!$A$39</c:f>
              <c:strCache>
                <c:ptCount val="1"/>
                <c:pt idx="0">
                  <c:v>Granol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FINAL!$B$39:$N$39</c:f>
              <c:numCache>
                <c:formatCode>General</c:formatCode>
                <c:ptCount val="13"/>
                <c:pt idx="0">
                  <c:v>3.0</c:v>
                </c:pt>
                <c:pt idx="1">
                  <c:v>29.0</c:v>
                </c:pt>
                <c:pt idx="2">
                  <c:v>46.0</c:v>
                </c:pt>
                <c:pt idx="3">
                  <c:v>54.0</c:v>
                </c:pt>
                <c:pt idx="4">
                  <c:v>60.0</c:v>
                </c:pt>
                <c:pt idx="5">
                  <c:v>83.0</c:v>
                </c:pt>
                <c:pt idx="6">
                  <c:v>68.0</c:v>
                </c:pt>
                <c:pt idx="7">
                  <c:v>72.0</c:v>
                </c:pt>
                <c:pt idx="8">
                  <c:v>66.0</c:v>
                </c:pt>
                <c:pt idx="9">
                  <c:v>52.0</c:v>
                </c:pt>
                <c:pt idx="10">
                  <c:v>63.0</c:v>
                </c:pt>
                <c:pt idx="11">
                  <c:v>84.0</c:v>
                </c:pt>
                <c:pt idx="12">
                  <c:v>162.0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451896"/>
        <c:axId val="2078448360"/>
      </c:lineChart>
      <c:catAx>
        <c:axId val="207845189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448360"/>
        <c:crosses val="autoZero"/>
        <c:auto val="1"/>
        <c:lblAlgn val="ctr"/>
        <c:lblOffset val="100"/>
        <c:noMultiLvlLbl val="0"/>
      </c:catAx>
      <c:valAx>
        <c:axId val="2078448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451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FINAL!$A$40</c:f>
              <c:strCache>
                <c:ptCount val="1"/>
                <c:pt idx="0">
                  <c:v>Harina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FINAL!$B$40:$N$40</c:f>
              <c:numCache>
                <c:formatCode>General</c:formatCode>
                <c:ptCount val="13"/>
                <c:pt idx="2">
                  <c:v>5.0</c:v>
                </c:pt>
                <c:pt idx="3">
                  <c:v>10.0</c:v>
                </c:pt>
                <c:pt idx="4">
                  <c:v>26.0</c:v>
                </c:pt>
                <c:pt idx="5">
                  <c:v>17.0</c:v>
                </c:pt>
                <c:pt idx="6">
                  <c:v>12.0</c:v>
                </c:pt>
                <c:pt idx="7">
                  <c:v>14.0</c:v>
                </c:pt>
                <c:pt idx="8">
                  <c:v>9.0</c:v>
                </c:pt>
                <c:pt idx="9">
                  <c:v>18.0</c:v>
                </c:pt>
                <c:pt idx="10">
                  <c:v>16.0</c:v>
                </c:pt>
                <c:pt idx="11">
                  <c:v>7.0</c:v>
                </c:pt>
                <c:pt idx="12">
                  <c:v>17.0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422472"/>
        <c:axId val="2078418936"/>
      </c:lineChart>
      <c:catAx>
        <c:axId val="207842247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418936"/>
        <c:crosses val="autoZero"/>
        <c:auto val="1"/>
        <c:lblAlgn val="ctr"/>
        <c:lblOffset val="100"/>
        <c:noMultiLvlLbl val="0"/>
      </c:catAx>
      <c:valAx>
        <c:axId val="2078418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422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FINAL!$A$43</c:f>
              <c:strCache>
                <c:ptCount val="1"/>
                <c:pt idx="0">
                  <c:v>Hongos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FINAL!$B$43:$N$43</c:f>
              <c:numCache>
                <c:formatCode>General</c:formatCode>
                <c:ptCount val="13"/>
                <c:pt idx="1">
                  <c:v>1.0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2.0</c:v>
                </c:pt>
                <c:pt idx="7">
                  <c:v>4.0</c:v>
                </c:pt>
                <c:pt idx="8">
                  <c:v>1.0</c:v>
                </c:pt>
                <c:pt idx="9">
                  <c:v>1.0</c:v>
                </c:pt>
                <c:pt idx="10">
                  <c:v>0.0</c:v>
                </c:pt>
                <c:pt idx="11">
                  <c:v>1.0</c:v>
                </c:pt>
                <c:pt idx="12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393048"/>
        <c:axId val="2078389512"/>
      </c:lineChart>
      <c:catAx>
        <c:axId val="2078393048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389512"/>
        <c:crosses val="autoZero"/>
        <c:auto val="1"/>
        <c:lblAlgn val="ctr"/>
        <c:lblOffset val="100"/>
        <c:noMultiLvlLbl val="0"/>
      </c:catAx>
      <c:valAx>
        <c:axId val="2078389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393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FINAL!$A$44</c:f>
              <c:strCache>
                <c:ptCount val="1"/>
                <c:pt idx="0">
                  <c:v>Huevo 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FINAL!$B$44:$N$44</c:f>
              <c:numCache>
                <c:formatCode>General</c:formatCode>
                <c:ptCount val="13"/>
                <c:pt idx="0">
                  <c:v>12.12</c:v>
                </c:pt>
                <c:pt idx="1">
                  <c:v>36.84</c:v>
                </c:pt>
                <c:pt idx="2">
                  <c:v>59.22</c:v>
                </c:pt>
                <c:pt idx="3">
                  <c:v>84.97</c:v>
                </c:pt>
                <c:pt idx="4">
                  <c:v>93.0</c:v>
                </c:pt>
                <c:pt idx="5">
                  <c:v>103.0</c:v>
                </c:pt>
                <c:pt idx="6">
                  <c:v>81.0</c:v>
                </c:pt>
                <c:pt idx="7">
                  <c:v>76.0</c:v>
                </c:pt>
                <c:pt idx="8">
                  <c:v>49.0</c:v>
                </c:pt>
                <c:pt idx="9">
                  <c:v>51.0</c:v>
                </c:pt>
                <c:pt idx="10">
                  <c:v>60.0</c:v>
                </c:pt>
                <c:pt idx="11">
                  <c:v>70.0</c:v>
                </c:pt>
                <c:pt idx="12">
                  <c:v>66.0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363624"/>
        <c:axId val="2078360088"/>
      </c:lineChart>
      <c:catAx>
        <c:axId val="20783636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360088"/>
        <c:crosses val="autoZero"/>
        <c:auto val="1"/>
        <c:lblAlgn val="ctr"/>
        <c:lblOffset val="100"/>
        <c:noMultiLvlLbl val="0"/>
      </c:catAx>
      <c:valAx>
        <c:axId val="2078360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363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FINAL!$A$46</c:f>
              <c:strCache>
                <c:ptCount val="1"/>
                <c:pt idx="0">
                  <c:v>Jalea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FINAL!$B$46:$N$46</c:f>
              <c:numCache>
                <c:formatCode>General</c:formatCode>
                <c:ptCount val="13"/>
                <c:pt idx="1">
                  <c:v>1.0</c:v>
                </c:pt>
                <c:pt idx="2">
                  <c:v>0.0</c:v>
                </c:pt>
                <c:pt idx="3">
                  <c:v>1.0</c:v>
                </c:pt>
                <c:pt idx="4">
                  <c:v>1.0</c:v>
                </c:pt>
                <c:pt idx="5">
                  <c:v>1.0</c:v>
                </c:pt>
                <c:pt idx="6">
                  <c:v>7.0</c:v>
                </c:pt>
                <c:pt idx="7">
                  <c:v>3.0</c:v>
                </c:pt>
                <c:pt idx="8">
                  <c:v>0.0</c:v>
                </c:pt>
                <c:pt idx="9">
                  <c:v>2.0</c:v>
                </c:pt>
                <c:pt idx="10">
                  <c:v>5.0</c:v>
                </c:pt>
                <c:pt idx="11">
                  <c:v>5.0</c:v>
                </c:pt>
                <c:pt idx="12">
                  <c:v>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334200"/>
        <c:axId val="2078330664"/>
      </c:lineChart>
      <c:catAx>
        <c:axId val="20783342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330664"/>
        <c:crosses val="autoZero"/>
        <c:auto val="1"/>
        <c:lblAlgn val="ctr"/>
        <c:lblOffset val="100"/>
        <c:noMultiLvlLbl val="0"/>
      </c:catAx>
      <c:valAx>
        <c:axId val="2078330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334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FINAL!$A$50</c:f>
              <c:strCache>
                <c:ptCount val="1"/>
                <c:pt idx="0">
                  <c:v>Leche C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FINAL!$B$50:$N$50</c:f>
              <c:numCache>
                <c:formatCode>General</c:formatCode>
                <c:ptCount val="13"/>
                <c:pt idx="0">
                  <c:v>3.0</c:v>
                </c:pt>
                <c:pt idx="1">
                  <c:v>0.0</c:v>
                </c:pt>
                <c:pt idx="2">
                  <c:v>3.0</c:v>
                </c:pt>
                <c:pt idx="3">
                  <c:v>10.0</c:v>
                </c:pt>
                <c:pt idx="4">
                  <c:v>11.0</c:v>
                </c:pt>
                <c:pt idx="5">
                  <c:v>3.0</c:v>
                </c:pt>
                <c:pt idx="6">
                  <c:v>7.0</c:v>
                </c:pt>
                <c:pt idx="7">
                  <c:v>1.0</c:v>
                </c:pt>
                <c:pt idx="8">
                  <c:v>2.0</c:v>
                </c:pt>
                <c:pt idx="9">
                  <c:v>1.0</c:v>
                </c:pt>
                <c:pt idx="10">
                  <c:v>1.0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304440"/>
        <c:axId val="2078300904"/>
      </c:lineChart>
      <c:catAx>
        <c:axId val="207830444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300904"/>
        <c:crosses val="autoZero"/>
        <c:auto val="1"/>
        <c:lblAlgn val="ctr"/>
        <c:lblOffset val="100"/>
        <c:noMultiLvlLbl val="0"/>
      </c:catAx>
      <c:valAx>
        <c:axId val="2078300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304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FINAL!$A$52</c:f>
              <c:strCache>
                <c:ptCount val="1"/>
                <c:pt idx="0">
                  <c:v>Manjar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FINAL!$B$52:$N$52</c:f>
              <c:numCache>
                <c:formatCode>General</c:formatCode>
                <c:ptCount val="13"/>
                <c:pt idx="0">
                  <c:v>33.0</c:v>
                </c:pt>
                <c:pt idx="1">
                  <c:v>36.0</c:v>
                </c:pt>
                <c:pt idx="2">
                  <c:v>75.0</c:v>
                </c:pt>
                <c:pt idx="3">
                  <c:v>143.0</c:v>
                </c:pt>
                <c:pt idx="4">
                  <c:v>92.0</c:v>
                </c:pt>
                <c:pt idx="5">
                  <c:v>47.0</c:v>
                </c:pt>
                <c:pt idx="6">
                  <c:v>61.0</c:v>
                </c:pt>
                <c:pt idx="7">
                  <c:v>47.0</c:v>
                </c:pt>
                <c:pt idx="8">
                  <c:v>42.0</c:v>
                </c:pt>
                <c:pt idx="9">
                  <c:v>24.0</c:v>
                </c:pt>
                <c:pt idx="10">
                  <c:v>25.0</c:v>
                </c:pt>
                <c:pt idx="11">
                  <c:v>25.0</c:v>
                </c:pt>
                <c:pt idx="12">
                  <c:v>53.0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791896"/>
        <c:axId val="2079794904"/>
      </c:lineChart>
      <c:catAx>
        <c:axId val="207979189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794904"/>
        <c:crosses val="autoZero"/>
        <c:auto val="1"/>
        <c:lblAlgn val="ctr"/>
        <c:lblOffset val="100"/>
        <c:noMultiLvlLbl val="0"/>
      </c:catAx>
      <c:valAx>
        <c:axId val="2079794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791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FINAL!$A$53</c:f>
              <c:strCache>
                <c:ptCount val="1"/>
                <c:pt idx="0">
                  <c:v>Manteq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FINAL!$B$53:$N$53</c:f>
              <c:numCache>
                <c:formatCode>General</c:formatCode>
                <c:ptCount val="13"/>
                <c:pt idx="0">
                  <c:v>8.0</c:v>
                </c:pt>
                <c:pt idx="1">
                  <c:v>29.0</c:v>
                </c:pt>
                <c:pt idx="2">
                  <c:v>56.0</c:v>
                </c:pt>
                <c:pt idx="3">
                  <c:v>80.0</c:v>
                </c:pt>
                <c:pt idx="4">
                  <c:v>80.0</c:v>
                </c:pt>
                <c:pt idx="5">
                  <c:v>73.0</c:v>
                </c:pt>
                <c:pt idx="6">
                  <c:v>55.0</c:v>
                </c:pt>
                <c:pt idx="7">
                  <c:v>41.0</c:v>
                </c:pt>
                <c:pt idx="8">
                  <c:v>42.0</c:v>
                </c:pt>
                <c:pt idx="9">
                  <c:v>32.0</c:v>
                </c:pt>
                <c:pt idx="10">
                  <c:v>28.0</c:v>
                </c:pt>
                <c:pt idx="11">
                  <c:v>47.0</c:v>
                </c:pt>
                <c:pt idx="12">
                  <c:v>62.0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821320"/>
        <c:axId val="2079824328"/>
      </c:lineChart>
      <c:catAx>
        <c:axId val="207982132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824328"/>
        <c:crosses val="autoZero"/>
        <c:auto val="1"/>
        <c:lblAlgn val="ctr"/>
        <c:lblOffset val="100"/>
        <c:noMultiLvlLbl val="0"/>
      </c:catAx>
      <c:valAx>
        <c:axId val="2079824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821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FINAL!$A$54</c:f>
              <c:strCache>
                <c:ptCount val="1"/>
                <c:pt idx="0">
                  <c:v>Melaza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FINAL!$B$54:$N$54</c:f>
              <c:numCache>
                <c:formatCode>General</c:formatCode>
                <c:ptCount val="13"/>
                <c:pt idx="0">
                  <c:v>2.0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3.0</c:v>
                </c:pt>
                <c:pt idx="5">
                  <c:v>3.0</c:v>
                </c:pt>
                <c:pt idx="6">
                  <c:v>1.0</c:v>
                </c:pt>
                <c:pt idx="7">
                  <c:v>2.0</c:v>
                </c:pt>
                <c:pt idx="8">
                  <c:v>3.0</c:v>
                </c:pt>
                <c:pt idx="9">
                  <c:v>2.0</c:v>
                </c:pt>
                <c:pt idx="10">
                  <c:v>0.0</c:v>
                </c:pt>
                <c:pt idx="11">
                  <c:v>1.0</c:v>
                </c:pt>
                <c:pt idx="12">
                  <c:v>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850744"/>
        <c:axId val="2079853752"/>
      </c:lineChart>
      <c:catAx>
        <c:axId val="207985074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853752"/>
        <c:crosses val="autoZero"/>
        <c:auto val="1"/>
        <c:lblAlgn val="ctr"/>
        <c:lblOffset val="100"/>
        <c:noMultiLvlLbl val="0"/>
      </c:catAx>
      <c:valAx>
        <c:axId val="2079853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850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</c:f>
              <c:strCache>
                <c:ptCount val="1"/>
                <c:pt idx="0">
                  <c:v>Artesa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FINAL!$B$7:$N$7</c:f>
              <c:numCache>
                <c:formatCode>General</c:formatCode>
                <c:ptCount val="13"/>
                <c:pt idx="0">
                  <c:v>53.0</c:v>
                </c:pt>
                <c:pt idx="1">
                  <c:v>199.0</c:v>
                </c:pt>
                <c:pt idx="2">
                  <c:v>186.0</c:v>
                </c:pt>
                <c:pt idx="3">
                  <c:v>158.0</c:v>
                </c:pt>
                <c:pt idx="4">
                  <c:v>121.0</c:v>
                </c:pt>
                <c:pt idx="5">
                  <c:v>145.0</c:v>
                </c:pt>
                <c:pt idx="6">
                  <c:v>159.0</c:v>
                </c:pt>
                <c:pt idx="7">
                  <c:v>191.0</c:v>
                </c:pt>
                <c:pt idx="8">
                  <c:v>253.0</c:v>
                </c:pt>
                <c:pt idx="9">
                  <c:v>93.0</c:v>
                </c:pt>
                <c:pt idx="10">
                  <c:v>35.0</c:v>
                </c:pt>
                <c:pt idx="11">
                  <c:v>70.0</c:v>
                </c:pt>
                <c:pt idx="12">
                  <c:v>66.0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973016"/>
        <c:axId val="2078976024"/>
      </c:lineChart>
      <c:catAx>
        <c:axId val="207897301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8976024"/>
        <c:crosses val="autoZero"/>
        <c:auto val="1"/>
        <c:lblAlgn val="ctr"/>
        <c:lblOffset val="100"/>
        <c:noMultiLvlLbl val="0"/>
      </c:catAx>
      <c:valAx>
        <c:axId val="2078976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8973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FINAL!$A$61</c:f>
              <c:strCache>
                <c:ptCount val="1"/>
                <c:pt idx="0">
                  <c:v>PANELA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FINAL!$B$61:$N$61</c:f>
              <c:numCache>
                <c:formatCode>General</c:formatCode>
                <c:ptCount val="13"/>
                <c:pt idx="2">
                  <c:v>11.0</c:v>
                </c:pt>
                <c:pt idx="3">
                  <c:v>18.0</c:v>
                </c:pt>
                <c:pt idx="4">
                  <c:v>36.0</c:v>
                </c:pt>
                <c:pt idx="5">
                  <c:v>60.0</c:v>
                </c:pt>
                <c:pt idx="6">
                  <c:v>35.0</c:v>
                </c:pt>
                <c:pt idx="7">
                  <c:v>45.0</c:v>
                </c:pt>
                <c:pt idx="8">
                  <c:v>28.0</c:v>
                </c:pt>
                <c:pt idx="9">
                  <c:v>12.0</c:v>
                </c:pt>
                <c:pt idx="10">
                  <c:v>31.0</c:v>
                </c:pt>
                <c:pt idx="11">
                  <c:v>26.0</c:v>
                </c:pt>
                <c:pt idx="12">
                  <c:v>37.0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881176"/>
        <c:axId val="2079884184"/>
      </c:lineChart>
      <c:catAx>
        <c:axId val="207988117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884184"/>
        <c:crosses val="autoZero"/>
        <c:auto val="1"/>
        <c:lblAlgn val="ctr"/>
        <c:lblOffset val="100"/>
        <c:noMultiLvlLbl val="0"/>
      </c:catAx>
      <c:valAx>
        <c:axId val="2079884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881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FINAL!$A$63</c:f>
              <c:strCache>
                <c:ptCount val="1"/>
                <c:pt idx="0">
                  <c:v>PAPELR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FINAL!$B$63:$N$63</c:f>
              <c:numCache>
                <c:formatCode>General</c:formatCode>
                <c:ptCount val="13"/>
                <c:pt idx="0">
                  <c:v>12.0</c:v>
                </c:pt>
                <c:pt idx="1">
                  <c:v>29.0</c:v>
                </c:pt>
                <c:pt idx="2">
                  <c:v>4.0</c:v>
                </c:pt>
                <c:pt idx="3">
                  <c:v>2.0</c:v>
                </c:pt>
                <c:pt idx="4">
                  <c:v>17.0</c:v>
                </c:pt>
                <c:pt idx="5">
                  <c:v>1.0</c:v>
                </c:pt>
                <c:pt idx="6">
                  <c:v>14.0</c:v>
                </c:pt>
                <c:pt idx="7">
                  <c:v>11.0</c:v>
                </c:pt>
                <c:pt idx="8">
                  <c:v>3.0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910600"/>
        <c:axId val="2079913608"/>
      </c:lineChart>
      <c:catAx>
        <c:axId val="20799106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913608"/>
        <c:crosses val="autoZero"/>
        <c:auto val="1"/>
        <c:lblAlgn val="ctr"/>
        <c:lblOffset val="100"/>
        <c:noMultiLvlLbl val="0"/>
      </c:catAx>
      <c:valAx>
        <c:axId val="2079913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910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FINAL!$A$64</c:f>
              <c:strCache>
                <c:ptCount val="1"/>
                <c:pt idx="0">
                  <c:v>Piqueo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FINAL!$B$64:$N$64</c:f>
              <c:numCache>
                <c:formatCode>General</c:formatCode>
                <c:ptCount val="13"/>
                <c:pt idx="0">
                  <c:v>94.0</c:v>
                </c:pt>
                <c:pt idx="1">
                  <c:v>108.0</c:v>
                </c:pt>
                <c:pt idx="2">
                  <c:v>144.0</c:v>
                </c:pt>
                <c:pt idx="3">
                  <c:v>222.0</c:v>
                </c:pt>
                <c:pt idx="4">
                  <c:v>139.0</c:v>
                </c:pt>
                <c:pt idx="5">
                  <c:v>98.0</c:v>
                </c:pt>
                <c:pt idx="6">
                  <c:v>57.0</c:v>
                </c:pt>
                <c:pt idx="7">
                  <c:v>48.0</c:v>
                </c:pt>
                <c:pt idx="8">
                  <c:v>5.0</c:v>
                </c:pt>
                <c:pt idx="9">
                  <c:v>1.0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940024"/>
        <c:axId val="2079943032"/>
      </c:lineChart>
      <c:catAx>
        <c:axId val="20799400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943032"/>
        <c:crosses val="autoZero"/>
        <c:auto val="1"/>
        <c:lblAlgn val="ctr"/>
        <c:lblOffset val="100"/>
        <c:noMultiLvlLbl val="0"/>
      </c:catAx>
      <c:valAx>
        <c:axId val="2079943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940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FINAL!$A$66</c:f>
              <c:strCache>
                <c:ptCount val="1"/>
                <c:pt idx="0">
                  <c:v>PULPAS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FINAL!$B$66:$N$66</c:f>
              <c:numCache>
                <c:formatCode>General</c:formatCode>
                <c:ptCount val="13"/>
                <c:pt idx="10">
                  <c:v>25.0</c:v>
                </c:pt>
                <c:pt idx="11">
                  <c:v>7.0</c:v>
                </c:pt>
                <c:pt idx="12">
                  <c:v>3.0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969448"/>
        <c:axId val="2079972456"/>
      </c:lineChart>
      <c:catAx>
        <c:axId val="2079969448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972456"/>
        <c:crosses val="autoZero"/>
        <c:auto val="1"/>
        <c:lblAlgn val="ctr"/>
        <c:lblOffset val="100"/>
        <c:noMultiLvlLbl val="0"/>
      </c:catAx>
      <c:valAx>
        <c:axId val="2079972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969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FINAL!$A$68</c:f>
              <c:strCache>
                <c:ptCount val="1"/>
                <c:pt idx="0">
                  <c:v>QUINLO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FINAL!$B$68:$N$68</c:f>
              <c:numCache>
                <c:formatCode>General</c:formatCode>
                <c:ptCount val="13"/>
                <c:pt idx="1">
                  <c:v>26.0</c:v>
                </c:pt>
                <c:pt idx="2">
                  <c:v>22.0</c:v>
                </c:pt>
                <c:pt idx="3">
                  <c:v>25.0</c:v>
                </c:pt>
                <c:pt idx="4">
                  <c:v>27.0</c:v>
                </c:pt>
                <c:pt idx="5">
                  <c:v>45.0</c:v>
                </c:pt>
                <c:pt idx="6">
                  <c:v>37.0</c:v>
                </c:pt>
                <c:pt idx="7">
                  <c:v>31.0</c:v>
                </c:pt>
                <c:pt idx="8">
                  <c:v>21.0</c:v>
                </c:pt>
                <c:pt idx="9">
                  <c:v>23.0</c:v>
                </c:pt>
                <c:pt idx="10">
                  <c:v>18.0</c:v>
                </c:pt>
                <c:pt idx="11">
                  <c:v>27.0</c:v>
                </c:pt>
                <c:pt idx="12">
                  <c:v>30.0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998872"/>
        <c:axId val="2080001880"/>
      </c:lineChart>
      <c:catAx>
        <c:axId val="207999887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001880"/>
        <c:crosses val="autoZero"/>
        <c:auto val="1"/>
        <c:lblAlgn val="ctr"/>
        <c:lblOffset val="100"/>
        <c:noMultiLvlLbl val="0"/>
      </c:catAx>
      <c:valAx>
        <c:axId val="2080001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998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FINAL!$A$71</c:f>
              <c:strCache>
                <c:ptCount val="1"/>
                <c:pt idx="0">
                  <c:v>Salsa (R+P + SALSAS)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FINAL!$B$71:$N$71</c:f>
              <c:numCache>
                <c:formatCode>General</c:formatCode>
                <c:ptCount val="13"/>
                <c:pt idx="0">
                  <c:v>34.0</c:v>
                </c:pt>
                <c:pt idx="1">
                  <c:v>65.0</c:v>
                </c:pt>
                <c:pt idx="2">
                  <c:v>45.0</c:v>
                </c:pt>
                <c:pt idx="3">
                  <c:v>53.0</c:v>
                </c:pt>
                <c:pt idx="4">
                  <c:v>74.0</c:v>
                </c:pt>
                <c:pt idx="5">
                  <c:v>83.0</c:v>
                </c:pt>
                <c:pt idx="6">
                  <c:v>110.0</c:v>
                </c:pt>
                <c:pt idx="7">
                  <c:v>54.0</c:v>
                </c:pt>
                <c:pt idx="8">
                  <c:v>96.0</c:v>
                </c:pt>
                <c:pt idx="9">
                  <c:v>58.0</c:v>
                </c:pt>
                <c:pt idx="10">
                  <c:v>37.0</c:v>
                </c:pt>
                <c:pt idx="11">
                  <c:v>49.0</c:v>
                </c:pt>
                <c:pt idx="12">
                  <c:v>74.0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028296"/>
        <c:axId val="2080031304"/>
      </c:lineChart>
      <c:catAx>
        <c:axId val="208002829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031304"/>
        <c:crosses val="autoZero"/>
        <c:auto val="1"/>
        <c:lblAlgn val="ctr"/>
        <c:lblOffset val="100"/>
        <c:noMultiLvlLbl val="0"/>
      </c:catAx>
      <c:valAx>
        <c:axId val="2080031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028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FINAL!$A$78</c:f>
              <c:strCache>
                <c:ptCount val="1"/>
                <c:pt idx="0">
                  <c:v>Tapena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FINAL!$B$78:$N$78</c:f>
              <c:numCache>
                <c:formatCode>General</c:formatCode>
                <c:ptCount val="13"/>
                <c:pt idx="0">
                  <c:v>18.0</c:v>
                </c:pt>
                <c:pt idx="1">
                  <c:v>27.0</c:v>
                </c:pt>
                <c:pt idx="2">
                  <c:v>28.0</c:v>
                </c:pt>
                <c:pt idx="3">
                  <c:v>41.0</c:v>
                </c:pt>
                <c:pt idx="4">
                  <c:v>51.0</c:v>
                </c:pt>
                <c:pt idx="5">
                  <c:v>31.0</c:v>
                </c:pt>
                <c:pt idx="6">
                  <c:v>37.0</c:v>
                </c:pt>
                <c:pt idx="7">
                  <c:v>28.0</c:v>
                </c:pt>
                <c:pt idx="8">
                  <c:v>42.0</c:v>
                </c:pt>
                <c:pt idx="9">
                  <c:v>24.0</c:v>
                </c:pt>
                <c:pt idx="10">
                  <c:v>34.0</c:v>
                </c:pt>
                <c:pt idx="11">
                  <c:v>27.0</c:v>
                </c:pt>
                <c:pt idx="12">
                  <c:v>27.0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057752"/>
        <c:axId val="2080060760"/>
      </c:lineChart>
      <c:catAx>
        <c:axId val="208005775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060760"/>
        <c:crosses val="autoZero"/>
        <c:auto val="1"/>
        <c:lblAlgn val="ctr"/>
        <c:lblOffset val="100"/>
        <c:noMultiLvlLbl val="0"/>
      </c:catAx>
      <c:valAx>
        <c:axId val="2080060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057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FINAL!$A$82</c:f>
              <c:strCache>
                <c:ptCount val="1"/>
                <c:pt idx="0">
                  <c:v>TURRON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FINAL!$B$82:$N$82</c:f>
              <c:numCache>
                <c:formatCode>General</c:formatCode>
                <c:ptCount val="13"/>
                <c:pt idx="3">
                  <c:v>3.0</c:v>
                </c:pt>
                <c:pt idx="4">
                  <c:v>27.0</c:v>
                </c:pt>
                <c:pt idx="5">
                  <c:v>32.0</c:v>
                </c:pt>
                <c:pt idx="6">
                  <c:v>38.0</c:v>
                </c:pt>
                <c:pt idx="7">
                  <c:v>16.0</c:v>
                </c:pt>
                <c:pt idx="8">
                  <c:v>9.0</c:v>
                </c:pt>
                <c:pt idx="9">
                  <c:v>2.0</c:v>
                </c:pt>
                <c:pt idx="10">
                  <c:v>1.0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087176"/>
        <c:axId val="2080090184"/>
      </c:lineChart>
      <c:catAx>
        <c:axId val="208008717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090184"/>
        <c:crosses val="autoZero"/>
        <c:auto val="1"/>
        <c:lblAlgn val="ctr"/>
        <c:lblOffset val="100"/>
        <c:noMultiLvlLbl val="0"/>
      </c:catAx>
      <c:valAx>
        <c:axId val="2080090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087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FINAL!$A$59</c:f>
              <c:strCache>
                <c:ptCount val="1"/>
                <c:pt idx="0">
                  <c:v>PADDIN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FINAL!$B$59:$N$59</c:f>
              <c:numCache>
                <c:formatCode>General</c:formatCode>
                <c:ptCount val="13"/>
                <c:pt idx="3">
                  <c:v>9.0</c:v>
                </c:pt>
                <c:pt idx="4">
                  <c:v>11.0</c:v>
                </c:pt>
                <c:pt idx="5">
                  <c:v>8.0</c:v>
                </c:pt>
                <c:pt idx="6">
                  <c:v>2.0</c:v>
                </c:pt>
                <c:pt idx="7">
                  <c:v>0.0</c:v>
                </c:pt>
                <c:pt idx="8">
                  <c:v>3.0</c:v>
                </c:pt>
                <c:pt idx="9">
                  <c:v>2.0</c:v>
                </c:pt>
                <c:pt idx="10">
                  <c:v>1.0</c:v>
                </c:pt>
                <c:pt idx="11">
                  <c:v>0.0</c:v>
                </c:pt>
                <c:pt idx="12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116600"/>
        <c:axId val="2080119608"/>
      </c:lineChart>
      <c:catAx>
        <c:axId val="20801166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119608"/>
        <c:crosses val="autoZero"/>
        <c:auto val="1"/>
        <c:lblAlgn val="ctr"/>
        <c:lblOffset val="100"/>
        <c:noMultiLvlLbl val="0"/>
      </c:catAx>
      <c:valAx>
        <c:axId val="2080119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116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FINAL!$A$81</c:f>
              <c:strCache>
                <c:ptCount val="1"/>
                <c:pt idx="0">
                  <c:v>TRUCHA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FINAL!$B$81:$N$81</c:f>
              <c:numCache>
                <c:formatCode>General</c:formatCode>
                <c:ptCount val="13"/>
                <c:pt idx="6">
                  <c:v>6.69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6.05</c:v>
                </c:pt>
                <c:pt idx="12">
                  <c:v>1.89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150744"/>
        <c:axId val="2080153752"/>
      </c:lineChart>
      <c:catAx>
        <c:axId val="2080150744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153752"/>
        <c:crosses val="autoZero"/>
        <c:auto val="1"/>
        <c:lblAlgn val="ctr"/>
        <c:lblOffset val="100"/>
        <c:noMultiLvlLbl val="0"/>
      </c:catAx>
      <c:valAx>
        <c:axId val="2080153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150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FINAL!$A$41</c:f>
              <c:strCache>
                <c:ptCount val="1"/>
                <c:pt idx="0">
                  <c:v>Helado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FINAL!$B$41:$N$41</c:f>
              <c:numCache>
                <c:formatCode>General</c:formatCode>
                <c:ptCount val="13"/>
                <c:pt idx="0">
                  <c:v>78.0</c:v>
                </c:pt>
                <c:pt idx="1">
                  <c:v>493.0</c:v>
                </c:pt>
                <c:pt idx="2">
                  <c:v>596.0</c:v>
                </c:pt>
                <c:pt idx="3">
                  <c:v>632.0</c:v>
                </c:pt>
                <c:pt idx="4">
                  <c:v>723.0</c:v>
                </c:pt>
                <c:pt idx="5">
                  <c:v>664.0</c:v>
                </c:pt>
                <c:pt idx="6">
                  <c:v>1038.0</c:v>
                </c:pt>
                <c:pt idx="7">
                  <c:v>933.0</c:v>
                </c:pt>
                <c:pt idx="8">
                  <c:v>1028.0</c:v>
                </c:pt>
                <c:pt idx="9">
                  <c:v>2186.0</c:v>
                </c:pt>
                <c:pt idx="10">
                  <c:v>2013.0</c:v>
                </c:pt>
                <c:pt idx="11">
                  <c:v>1989.0</c:v>
                </c:pt>
                <c:pt idx="12">
                  <c:v>1620.0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002232"/>
        <c:axId val="2079005240"/>
      </c:lineChart>
      <c:catAx>
        <c:axId val="207900223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005240"/>
        <c:crosses val="autoZero"/>
        <c:auto val="1"/>
        <c:lblAlgn val="ctr"/>
        <c:lblOffset val="100"/>
        <c:noMultiLvlLbl val="0"/>
      </c:catAx>
      <c:valAx>
        <c:axId val="2079005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002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FINAL!$A$83</c:f>
              <c:strCache>
                <c:ptCount val="1"/>
                <c:pt idx="0">
                  <c:v>Verdur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FINAL!$B$83:$N$83</c:f>
              <c:numCache>
                <c:formatCode>General</c:formatCode>
                <c:ptCount val="13"/>
                <c:pt idx="0">
                  <c:v>94.43</c:v>
                </c:pt>
                <c:pt idx="1">
                  <c:v>152.89</c:v>
                </c:pt>
                <c:pt idx="2">
                  <c:v>25.67</c:v>
                </c:pt>
                <c:pt idx="3">
                  <c:v>177.38</c:v>
                </c:pt>
                <c:pt idx="4">
                  <c:v>142.0</c:v>
                </c:pt>
                <c:pt idx="5">
                  <c:v>76.97</c:v>
                </c:pt>
                <c:pt idx="6">
                  <c:v>56.16</c:v>
                </c:pt>
                <c:pt idx="7">
                  <c:v>15.0</c:v>
                </c:pt>
                <c:pt idx="8">
                  <c:v>3.0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17.0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180728"/>
        <c:axId val="2080183736"/>
      </c:lineChart>
      <c:catAx>
        <c:axId val="208018072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183736"/>
        <c:crosses val="autoZero"/>
        <c:auto val="1"/>
        <c:lblAlgn val="ctr"/>
        <c:lblOffset val="100"/>
        <c:noMultiLvlLbl val="0"/>
      </c:catAx>
      <c:valAx>
        <c:axId val="2080183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180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FINAL!$A$84</c:f>
              <c:strCache>
                <c:ptCount val="1"/>
                <c:pt idx="0">
                  <c:v>Vinagr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FINAL!$B$84:$N$84</c:f>
              <c:numCache>
                <c:formatCode>General</c:formatCode>
                <c:ptCount val="13"/>
                <c:pt idx="0">
                  <c:v>8.0</c:v>
                </c:pt>
                <c:pt idx="1">
                  <c:v>6.0</c:v>
                </c:pt>
                <c:pt idx="2">
                  <c:v>8.0</c:v>
                </c:pt>
                <c:pt idx="3">
                  <c:v>16.0</c:v>
                </c:pt>
                <c:pt idx="4">
                  <c:v>8.0</c:v>
                </c:pt>
                <c:pt idx="5">
                  <c:v>9.0</c:v>
                </c:pt>
                <c:pt idx="6">
                  <c:v>17.0</c:v>
                </c:pt>
                <c:pt idx="7">
                  <c:v>18.0</c:v>
                </c:pt>
                <c:pt idx="8">
                  <c:v>22.0</c:v>
                </c:pt>
                <c:pt idx="9">
                  <c:v>11.0</c:v>
                </c:pt>
                <c:pt idx="10">
                  <c:v>20.0</c:v>
                </c:pt>
                <c:pt idx="11">
                  <c:v>19.0</c:v>
                </c:pt>
                <c:pt idx="12">
                  <c:v>18.0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210264"/>
        <c:axId val="2080213272"/>
      </c:lineChart>
      <c:catAx>
        <c:axId val="2080210264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213272"/>
        <c:crosses val="autoZero"/>
        <c:auto val="1"/>
        <c:lblAlgn val="ctr"/>
        <c:lblOffset val="100"/>
        <c:noMultiLvlLbl val="0"/>
      </c:catAx>
      <c:valAx>
        <c:axId val="2080213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210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FINAL!$A$11</c:f>
              <c:strCache>
                <c:ptCount val="1"/>
                <c:pt idx="0">
                  <c:v>Beb Na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FINAL!$B$11:$N$11</c:f>
              <c:numCache>
                <c:formatCode>General</c:formatCode>
                <c:ptCount val="13"/>
                <c:pt idx="0">
                  <c:v>391.0</c:v>
                </c:pt>
                <c:pt idx="1">
                  <c:v>756.0</c:v>
                </c:pt>
                <c:pt idx="2">
                  <c:v>753.0</c:v>
                </c:pt>
                <c:pt idx="3">
                  <c:v>659.0</c:v>
                </c:pt>
                <c:pt idx="4">
                  <c:v>775.0</c:v>
                </c:pt>
                <c:pt idx="5">
                  <c:v>684.0</c:v>
                </c:pt>
                <c:pt idx="6">
                  <c:v>689.0</c:v>
                </c:pt>
                <c:pt idx="7">
                  <c:v>603.0</c:v>
                </c:pt>
                <c:pt idx="8">
                  <c:v>607.0</c:v>
                </c:pt>
                <c:pt idx="9">
                  <c:v>645.0</c:v>
                </c:pt>
                <c:pt idx="10">
                  <c:v>640.0</c:v>
                </c:pt>
                <c:pt idx="11">
                  <c:v>744.0</c:v>
                </c:pt>
                <c:pt idx="12">
                  <c:v>789.0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239640"/>
        <c:axId val="2080242648"/>
      </c:lineChart>
      <c:catAx>
        <c:axId val="208023964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242648"/>
        <c:crosses val="autoZero"/>
        <c:auto val="1"/>
        <c:lblAlgn val="ctr"/>
        <c:lblOffset val="100"/>
        <c:noMultiLvlLbl val="0"/>
      </c:catAx>
      <c:valAx>
        <c:axId val="2080242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239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FINAL!$A$19</c:f>
              <c:strCache>
                <c:ptCount val="1"/>
                <c:pt idx="0">
                  <c:v>Cerv (A+R)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FINAL!$B$19:$N$19</c:f>
              <c:numCache>
                <c:formatCode>General</c:formatCode>
                <c:ptCount val="13"/>
                <c:pt idx="0">
                  <c:v>109.0</c:v>
                </c:pt>
                <c:pt idx="1">
                  <c:v>231.0</c:v>
                </c:pt>
                <c:pt idx="2">
                  <c:v>305.0</c:v>
                </c:pt>
                <c:pt idx="3">
                  <c:v>280.0</c:v>
                </c:pt>
                <c:pt idx="4">
                  <c:v>347.0</c:v>
                </c:pt>
                <c:pt idx="5">
                  <c:v>470.0</c:v>
                </c:pt>
                <c:pt idx="6">
                  <c:v>609.0</c:v>
                </c:pt>
                <c:pt idx="7">
                  <c:v>438.0</c:v>
                </c:pt>
                <c:pt idx="8">
                  <c:v>696.0</c:v>
                </c:pt>
                <c:pt idx="9">
                  <c:v>400.0</c:v>
                </c:pt>
                <c:pt idx="10">
                  <c:v>447.0</c:v>
                </c:pt>
                <c:pt idx="11">
                  <c:v>380.0</c:v>
                </c:pt>
                <c:pt idx="12">
                  <c:v>398.0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268920"/>
        <c:axId val="2080271928"/>
      </c:lineChart>
      <c:catAx>
        <c:axId val="208026892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271928"/>
        <c:crosses val="autoZero"/>
        <c:auto val="1"/>
        <c:lblAlgn val="ctr"/>
        <c:lblOffset val="100"/>
        <c:noMultiLvlLbl val="0"/>
      </c:catAx>
      <c:valAx>
        <c:axId val="2080271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268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FINAL!$A$51</c:f>
              <c:strCache>
                <c:ptCount val="1"/>
                <c:pt idx="0">
                  <c:v>LICOR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FINAL!$B$51:$N$51</c:f>
              <c:numCache>
                <c:formatCode>General</c:formatCode>
                <c:ptCount val="13"/>
                <c:pt idx="0">
                  <c:v>48.0</c:v>
                </c:pt>
                <c:pt idx="1">
                  <c:v>116.0</c:v>
                </c:pt>
                <c:pt idx="2">
                  <c:v>161.0</c:v>
                </c:pt>
                <c:pt idx="3">
                  <c:v>155.0</c:v>
                </c:pt>
                <c:pt idx="4">
                  <c:v>136.0</c:v>
                </c:pt>
                <c:pt idx="5">
                  <c:v>149.0</c:v>
                </c:pt>
                <c:pt idx="6">
                  <c:v>225.0</c:v>
                </c:pt>
                <c:pt idx="7">
                  <c:v>147.0</c:v>
                </c:pt>
                <c:pt idx="8">
                  <c:v>286.0</c:v>
                </c:pt>
                <c:pt idx="9">
                  <c:v>109.0</c:v>
                </c:pt>
                <c:pt idx="10">
                  <c:v>121.0</c:v>
                </c:pt>
                <c:pt idx="11">
                  <c:v>90.0</c:v>
                </c:pt>
                <c:pt idx="12">
                  <c:v>123.0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298200"/>
        <c:axId val="2080301208"/>
      </c:lineChart>
      <c:catAx>
        <c:axId val="20802982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301208"/>
        <c:crosses val="autoZero"/>
        <c:auto val="1"/>
        <c:lblAlgn val="ctr"/>
        <c:lblOffset val="100"/>
        <c:noMultiLvlLbl val="0"/>
      </c:catAx>
      <c:valAx>
        <c:axId val="2080301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298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FINAL!$A$74</c:f>
              <c:strCache>
                <c:ptCount val="1"/>
                <c:pt idx="0">
                  <c:v>Snack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FINAL!$B$74:$N$74</c:f>
              <c:numCache>
                <c:formatCode>General</c:formatCode>
                <c:ptCount val="13"/>
                <c:pt idx="0">
                  <c:v>257.0</c:v>
                </c:pt>
                <c:pt idx="1">
                  <c:v>424.0</c:v>
                </c:pt>
                <c:pt idx="2">
                  <c:v>371.0</c:v>
                </c:pt>
                <c:pt idx="3">
                  <c:v>412.0</c:v>
                </c:pt>
                <c:pt idx="4">
                  <c:v>349.0</c:v>
                </c:pt>
                <c:pt idx="5">
                  <c:v>356.0</c:v>
                </c:pt>
                <c:pt idx="6">
                  <c:v>447.0</c:v>
                </c:pt>
                <c:pt idx="7">
                  <c:v>419.0</c:v>
                </c:pt>
                <c:pt idx="8">
                  <c:v>430.0</c:v>
                </c:pt>
                <c:pt idx="9">
                  <c:v>315.0</c:v>
                </c:pt>
                <c:pt idx="10">
                  <c:v>274.0</c:v>
                </c:pt>
                <c:pt idx="11">
                  <c:v>257.0</c:v>
                </c:pt>
                <c:pt idx="12">
                  <c:v>258.0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327480"/>
        <c:axId val="2080330488"/>
      </c:lineChart>
      <c:catAx>
        <c:axId val="208032748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330488"/>
        <c:crosses val="autoZero"/>
        <c:auto val="1"/>
        <c:lblAlgn val="ctr"/>
        <c:lblOffset val="100"/>
        <c:noMultiLvlLbl val="0"/>
      </c:catAx>
      <c:valAx>
        <c:axId val="2080330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327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FINAL!$A$13</c:f>
              <c:strCache>
                <c:ptCount val="1"/>
                <c:pt idx="0">
                  <c:v>CACAO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FINAL!$B$13:$N$13</c:f>
              <c:numCache>
                <c:formatCode>General</c:formatCode>
                <c:ptCount val="13"/>
                <c:pt idx="2">
                  <c:v>16.0</c:v>
                </c:pt>
                <c:pt idx="3">
                  <c:v>30.0</c:v>
                </c:pt>
                <c:pt idx="4">
                  <c:v>22.0</c:v>
                </c:pt>
                <c:pt idx="5">
                  <c:v>27.0</c:v>
                </c:pt>
                <c:pt idx="6">
                  <c:v>30.0</c:v>
                </c:pt>
                <c:pt idx="7">
                  <c:v>46.0</c:v>
                </c:pt>
                <c:pt idx="8">
                  <c:v>45.0</c:v>
                </c:pt>
                <c:pt idx="9">
                  <c:v>30.0</c:v>
                </c:pt>
                <c:pt idx="10">
                  <c:v>22.0</c:v>
                </c:pt>
                <c:pt idx="11">
                  <c:v>21.0</c:v>
                </c:pt>
                <c:pt idx="12">
                  <c:v>14.0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356904"/>
        <c:axId val="2079786872"/>
      </c:lineChart>
      <c:catAx>
        <c:axId val="208035690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786872"/>
        <c:crosses val="autoZero"/>
        <c:auto val="1"/>
        <c:lblAlgn val="ctr"/>
        <c:lblOffset val="100"/>
        <c:noMultiLvlLbl val="0"/>
      </c:catAx>
      <c:valAx>
        <c:axId val="2079786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356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FINAL!$A$56</c:f>
              <c:strCache>
                <c:ptCount val="1"/>
                <c:pt idx="0">
                  <c:v>Mermel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FINAL!$B$56:$N$56</c:f>
              <c:numCache>
                <c:formatCode>General</c:formatCode>
                <c:ptCount val="13"/>
                <c:pt idx="0">
                  <c:v>23.0</c:v>
                </c:pt>
                <c:pt idx="1">
                  <c:v>28.0</c:v>
                </c:pt>
                <c:pt idx="2">
                  <c:v>45.0</c:v>
                </c:pt>
                <c:pt idx="3">
                  <c:v>63.0</c:v>
                </c:pt>
                <c:pt idx="4">
                  <c:v>261.0</c:v>
                </c:pt>
                <c:pt idx="5">
                  <c:v>134.0</c:v>
                </c:pt>
                <c:pt idx="6">
                  <c:v>125.0</c:v>
                </c:pt>
                <c:pt idx="7">
                  <c:v>110.0</c:v>
                </c:pt>
                <c:pt idx="8">
                  <c:v>130.0</c:v>
                </c:pt>
                <c:pt idx="9">
                  <c:v>69.0</c:v>
                </c:pt>
                <c:pt idx="10">
                  <c:v>121.0</c:v>
                </c:pt>
                <c:pt idx="11">
                  <c:v>69.0</c:v>
                </c:pt>
                <c:pt idx="12">
                  <c:v>92.0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761000"/>
        <c:axId val="2079757464"/>
      </c:lineChart>
      <c:catAx>
        <c:axId val="20797610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757464"/>
        <c:crosses val="autoZero"/>
        <c:auto val="1"/>
        <c:lblAlgn val="ctr"/>
        <c:lblOffset val="100"/>
        <c:noMultiLvlLbl val="0"/>
      </c:catAx>
      <c:valAx>
        <c:axId val="2079757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761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FINAL!$A$57</c:f>
              <c:strCache>
                <c:ptCount val="1"/>
                <c:pt idx="0">
                  <c:v>Miel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FINAL!$B$57:$N$57</c:f>
              <c:numCache>
                <c:formatCode>General</c:formatCode>
                <c:ptCount val="13"/>
                <c:pt idx="0">
                  <c:v>21.0</c:v>
                </c:pt>
                <c:pt idx="1">
                  <c:v>59.0</c:v>
                </c:pt>
                <c:pt idx="2">
                  <c:v>77.0</c:v>
                </c:pt>
                <c:pt idx="3">
                  <c:v>84.0</c:v>
                </c:pt>
                <c:pt idx="4">
                  <c:v>84.0</c:v>
                </c:pt>
                <c:pt idx="5">
                  <c:v>95.0</c:v>
                </c:pt>
                <c:pt idx="6">
                  <c:v>81.0</c:v>
                </c:pt>
                <c:pt idx="7">
                  <c:v>103.0</c:v>
                </c:pt>
                <c:pt idx="8">
                  <c:v>89.0</c:v>
                </c:pt>
                <c:pt idx="9">
                  <c:v>78.0</c:v>
                </c:pt>
                <c:pt idx="10">
                  <c:v>77.0</c:v>
                </c:pt>
                <c:pt idx="11">
                  <c:v>76.0</c:v>
                </c:pt>
                <c:pt idx="12">
                  <c:v>89.0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731576"/>
        <c:axId val="2079728040"/>
      </c:lineChart>
      <c:catAx>
        <c:axId val="207973157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728040"/>
        <c:crosses val="autoZero"/>
        <c:auto val="1"/>
        <c:lblAlgn val="ctr"/>
        <c:lblOffset val="100"/>
        <c:noMultiLvlLbl val="0"/>
      </c:catAx>
      <c:valAx>
        <c:axId val="2079728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731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FINAL!$A$69</c:f>
              <c:strCache>
                <c:ptCount val="1"/>
                <c:pt idx="0">
                  <c:v>Quinua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FINAL!$B$69:$N$69</c:f>
              <c:numCache>
                <c:formatCode>General</c:formatCode>
                <c:ptCount val="13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2.0</c:v>
                </c:pt>
                <c:pt idx="4">
                  <c:v>12.0</c:v>
                </c:pt>
                <c:pt idx="5">
                  <c:v>20.0</c:v>
                </c:pt>
                <c:pt idx="6">
                  <c:v>33.0</c:v>
                </c:pt>
                <c:pt idx="7">
                  <c:v>16.0</c:v>
                </c:pt>
                <c:pt idx="8">
                  <c:v>13.0</c:v>
                </c:pt>
                <c:pt idx="9">
                  <c:v>6.0</c:v>
                </c:pt>
                <c:pt idx="10">
                  <c:v>10.0</c:v>
                </c:pt>
                <c:pt idx="11">
                  <c:v>7.0</c:v>
                </c:pt>
                <c:pt idx="12">
                  <c:v>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702152"/>
        <c:axId val="2079698616"/>
      </c:lineChart>
      <c:catAx>
        <c:axId val="207970215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698616"/>
        <c:crosses val="autoZero"/>
        <c:auto val="1"/>
        <c:lblAlgn val="ctr"/>
        <c:lblOffset val="100"/>
        <c:noMultiLvlLbl val="0"/>
      </c:catAx>
      <c:valAx>
        <c:axId val="2079698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702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FINAL!$A$20</c:f>
              <c:strCache>
                <c:ptCount val="1"/>
                <c:pt idx="0">
                  <c:v>Chocol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FINAL!$B$20:$N$20</c:f>
              <c:numCache>
                <c:formatCode>General</c:formatCode>
                <c:ptCount val="13"/>
                <c:pt idx="0">
                  <c:v>265.0</c:v>
                </c:pt>
                <c:pt idx="1">
                  <c:v>719.0</c:v>
                </c:pt>
                <c:pt idx="2">
                  <c:v>890.0</c:v>
                </c:pt>
                <c:pt idx="3">
                  <c:v>1272.0</c:v>
                </c:pt>
                <c:pt idx="4">
                  <c:v>1337.0</c:v>
                </c:pt>
                <c:pt idx="5">
                  <c:v>1156.0</c:v>
                </c:pt>
                <c:pt idx="6">
                  <c:v>1364.0</c:v>
                </c:pt>
                <c:pt idx="7">
                  <c:v>1188.0</c:v>
                </c:pt>
                <c:pt idx="8">
                  <c:v>1250.0</c:v>
                </c:pt>
                <c:pt idx="9">
                  <c:v>618.0</c:v>
                </c:pt>
                <c:pt idx="10">
                  <c:v>544.0</c:v>
                </c:pt>
                <c:pt idx="11">
                  <c:v>539.0</c:v>
                </c:pt>
                <c:pt idx="12">
                  <c:v>582.0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031432"/>
        <c:axId val="2079034440"/>
      </c:lineChart>
      <c:catAx>
        <c:axId val="207903143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034440"/>
        <c:crosses val="autoZero"/>
        <c:auto val="1"/>
        <c:lblAlgn val="ctr"/>
        <c:lblOffset val="100"/>
        <c:noMultiLvlLbl val="0"/>
      </c:catAx>
      <c:valAx>
        <c:axId val="2079034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031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FINAL!$A$75</c:f>
              <c:strCache>
                <c:ptCount val="1"/>
                <c:pt idx="0">
                  <c:v>SOYA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FINAL!$B$75:$N$75</c:f>
              <c:numCache>
                <c:formatCode>General</c:formatCode>
                <c:ptCount val="13"/>
                <c:pt idx="0">
                  <c:v>5.0</c:v>
                </c:pt>
                <c:pt idx="1">
                  <c:v>24.0</c:v>
                </c:pt>
                <c:pt idx="2">
                  <c:v>41.0</c:v>
                </c:pt>
                <c:pt idx="3">
                  <c:v>35.0</c:v>
                </c:pt>
                <c:pt idx="4">
                  <c:v>37.0</c:v>
                </c:pt>
                <c:pt idx="5">
                  <c:v>33.0</c:v>
                </c:pt>
                <c:pt idx="6">
                  <c:v>26.0</c:v>
                </c:pt>
                <c:pt idx="7">
                  <c:v>32.0</c:v>
                </c:pt>
                <c:pt idx="8">
                  <c:v>19.0</c:v>
                </c:pt>
                <c:pt idx="9">
                  <c:v>18.0</c:v>
                </c:pt>
                <c:pt idx="10">
                  <c:v>17.0</c:v>
                </c:pt>
                <c:pt idx="11">
                  <c:v>11.0</c:v>
                </c:pt>
                <c:pt idx="12">
                  <c:v>27.0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671720"/>
        <c:axId val="2079668184"/>
      </c:lineChart>
      <c:catAx>
        <c:axId val="2079671720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668184"/>
        <c:crosses val="autoZero"/>
        <c:auto val="1"/>
        <c:lblAlgn val="ctr"/>
        <c:lblOffset val="100"/>
        <c:noMultiLvlLbl val="0"/>
      </c:catAx>
      <c:valAx>
        <c:axId val="2079668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671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FINAL!$A$76</c:f>
              <c:strCache>
                <c:ptCount val="1"/>
                <c:pt idx="0">
                  <c:v>Stevia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FINAL!$B$76:$N$76</c:f>
              <c:numCache>
                <c:formatCode>General</c:formatCode>
                <c:ptCount val="13"/>
                <c:pt idx="0">
                  <c:v>9.0</c:v>
                </c:pt>
                <c:pt idx="1">
                  <c:v>22.0</c:v>
                </c:pt>
                <c:pt idx="2">
                  <c:v>16.0</c:v>
                </c:pt>
                <c:pt idx="3">
                  <c:v>20.0</c:v>
                </c:pt>
                <c:pt idx="4">
                  <c:v>23.0</c:v>
                </c:pt>
                <c:pt idx="5">
                  <c:v>23.0</c:v>
                </c:pt>
                <c:pt idx="6">
                  <c:v>47.0</c:v>
                </c:pt>
                <c:pt idx="7">
                  <c:v>50.0</c:v>
                </c:pt>
                <c:pt idx="8">
                  <c:v>30.0</c:v>
                </c:pt>
                <c:pt idx="9">
                  <c:v>27.0</c:v>
                </c:pt>
                <c:pt idx="10">
                  <c:v>50.0</c:v>
                </c:pt>
                <c:pt idx="11">
                  <c:v>17.0</c:v>
                </c:pt>
                <c:pt idx="12">
                  <c:v>25.0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642296"/>
        <c:axId val="2079638760"/>
      </c:lineChart>
      <c:catAx>
        <c:axId val="207964229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638760"/>
        <c:crosses val="autoZero"/>
        <c:auto val="1"/>
        <c:lblAlgn val="ctr"/>
        <c:lblOffset val="100"/>
        <c:noMultiLvlLbl val="0"/>
      </c:catAx>
      <c:valAx>
        <c:axId val="2079638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642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FINAL!$A$34</c:f>
              <c:strCache>
                <c:ptCount val="1"/>
                <c:pt idx="0">
                  <c:v>Gaseos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FINAL!$B$34:$N$34</c:f>
              <c:numCache>
                <c:formatCode>General</c:formatCode>
                <c:ptCount val="13"/>
                <c:pt idx="0">
                  <c:v>333.0</c:v>
                </c:pt>
                <c:pt idx="1">
                  <c:v>954.0</c:v>
                </c:pt>
                <c:pt idx="2">
                  <c:v>778.0</c:v>
                </c:pt>
                <c:pt idx="3">
                  <c:v>691.0</c:v>
                </c:pt>
                <c:pt idx="4">
                  <c:v>516.0</c:v>
                </c:pt>
                <c:pt idx="5">
                  <c:v>570.0</c:v>
                </c:pt>
                <c:pt idx="6">
                  <c:v>632.0</c:v>
                </c:pt>
                <c:pt idx="7">
                  <c:v>506.0</c:v>
                </c:pt>
                <c:pt idx="8">
                  <c:v>567.0</c:v>
                </c:pt>
                <c:pt idx="9">
                  <c:v>516.0</c:v>
                </c:pt>
                <c:pt idx="10">
                  <c:v>579.0</c:v>
                </c:pt>
                <c:pt idx="11">
                  <c:v>575.0</c:v>
                </c:pt>
                <c:pt idx="12">
                  <c:v>624.0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612872"/>
        <c:axId val="2079609336"/>
      </c:lineChart>
      <c:catAx>
        <c:axId val="207961287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609336"/>
        <c:crosses val="autoZero"/>
        <c:auto val="1"/>
        <c:lblAlgn val="ctr"/>
        <c:lblOffset val="100"/>
        <c:noMultiLvlLbl val="0"/>
      </c:catAx>
      <c:valAx>
        <c:axId val="2079609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612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FINAL!$A$49</c:f>
              <c:strCache>
                <c:ptCount val="1"/>
                <c:pt idx="0">
                  <c:v>Leche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FINAL!$B$49:$N$49</c:f>
              <c:numCache>
                <c:formatCode>General</c:formatCode>
                <c:ptCount val="13"/>
                <c:pt idx="0">
                  <c:v>29.0</c:v>
                </c:pt>
                <c:pt idx="1">
                  <c:v>107.0</c:v>
                </c:pt>
                <c:pt idx="2">
                  <c:v>95.0</c:v>
                </c:pt>
                <c:pt idx="3">
                  <c:v>166.0</c:v>
                </c:pt>
                <c:pt idx="4">
                  <c:v>149.0</c:v>
                </c:pt>
                <c:pt idx="5">
                  <c:v>136.0</c:v>
                </c:pt>
                <c:pt idx="6">
                  <c:v>173.0</c:v>
                </c:pt>
                <c:pt idx="7">
                  <c:v>108.0</c:v>
                </c:pt>
                <c:pt idx="8">
                  <c:v>46.0</c:v>
                </c:pt>
                <c:pt idx="9">
                  <c:v>35.0</c:v>
                </c:pt>
                <c:pt idx="10">
                  <c:v>54.0</c:v>
                </c:pt>
                <c:pt idx="11">
                  <c:v>45.0</c:v>
                </c:pt>
                <c:pt idx="12">
                  <c:v>82.0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583592"/>
        <c:axId val="2079580056"/>
      </c:lineChart>
      <c:catAx>
        <c:axId val="20795835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580056"/>
        <c:crosses val="autoZero"/>
        <c:auto val="1"/>
        <c:lblAlgn val="ctr"/>
        <c:lblOffset val="100"/>
        <c:noMultiLvlLbl val="0"/>
      </c:catAx>
      <c:valAx>
        <c:axId val="2079580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583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FINAL!$A$67</c:f>
              <c:strCache>
                <c:ptCount val="1"/>
                <c:pt idx="0">
                  <c:v>Queso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FINAL!$B$67:$N$67</c:f>
              <c:numCache>
                <c:formatCode>General</c:formatCode>
                <c:ptCount val="13"/>
                <c:pt idx="0">
                  <c:v>48.82</c:v>
                </c:pt>
                <c:pt idx="1">
                  <c:v>157.28</c:v>
                </c:pt>
                <c:pt idx="2">
                  <c:v>257.87</c:v>
                </c:pt>
                <c:pt idx="3">
                  <c:v>272.46</c:v>
                </c:pt>
                <c:pt idx="4">
                  <c:v>269.64</c:v>
                </c:pt>
                <c:pt idx="5">
                  <c:v>277.89</c:v>
                </c:pt>
                <c:pt idx="6">
                  <c:v>253.26</c:v>
                </c:pt>
                <c:pt idx="7">
                  <c:v>243.78</c:v>
                </c:pt>
                <c:pt idx="8">
                  <c:v>163.53</c:v>
                </c:pt>
                <c:pt idx="9">
                  <c:v>95.12</c:v>
                </c:pt>
                <c:pt idx="10">
                  <c:v>108.47</c:v>
                </c:pt>
                <c:pt idx="11">
                  <c:v>125.93</c:v>
                </c:pt>
                <c:pt idx="12">
                  <c:v>126.8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554312"/>
        <c:axId val="2079550776"/>
      </c:lineChart>
      <c:catAx>
        <c:axId val="207955431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550776"/>
        <c:crosses val="autoZero"/>
        <c:auto val="1"/>
        <c:lblAlgn val="ctr"/>
        <c:lblOffset val="100"/>
        <c:noMultiLvlLbl val="0"/>
      </c:catAx>
      <c:valAx>
        <c:axId val="2079550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554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FINAL!$A$73</c:f>
              <c:strCache>
                <c:ptCount val="1"/>
                <c:pt idx="0">
                  <c:v>SANDWI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FINAL!$B$73:$N$73</c:f>
              <c:numCache>
                <c:formatCode>General</c:formatCode>
                <c:ptCount val="13"/>
                <c:pt idx="2">
                  <c:v>11.21</c:v>
                </c:pt>
                <c:pt idx="3">
                  <c:v>47.49</c:v>
                </c:pt>
                <c:pt idx="4">
                  <c:v>52.47</c:v>
                </c:pt>
                <c:pt idx="5">
                  <c:v>24.0</c:v>
                </c:pt>
                <c:pt idx="6">
                  <c:v>84.0</c:v>
                </c:pt>
                <c:pt idx="7">
                  <c:v>18.0</c:v>
                </c:pt>
                <c:pt idx="8">
                  <c:v>12.0</c:v>
                </c:pt>
                <c:pt idx="9">
                  <c:v>0.0</c:v>
                </c:pt>
                <c:pt idx="10">
                  <c:v>8.0</c:v>
                </c:pt>
                <c:pt idx="11">
                  <c:v>12.0</c:v>
                </c:pt>
                <c:pt idx="12">
                  <c:v>52.0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524888"/>
        <c:axId val="2079521352"/>
      </c:lineChart>
      <c:catAx>
        <c:axId val="2079524888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521352"/>
        <c:crosses val="autoZero"/>
        <c:auto val="1"/>
        <c:lblAlgn val="ctr"/>
        <c:lblOffset val="100"/>
        <c:noMultiLvlLbl val="0"/>
      </c:catAx>
      <c:valAx>
        <c:axId val="2079521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524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FINAL!$A$45</c:f>
              <c:strCache>
                <c:ptCount val="1"/>
                <c:pt idx="0">
                  <c:v>INFUSI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FINAL!$B$45:$N$45</c:f>
              <c:numCache>
                <c:formatCode>General</c:formatCode>
                <c:ptCount val="13"/>
                <c:pt idx="0">
                  <c:v>19.0</c:v>
                </c:pt>
                <c:pt idx="1">
                  <c:v>46.0</c:v>
                </c:pt>
                <c:pt idx="2">
                  <c:v>35.0</c:v>
                </c:pt>
                <c:pt idx="3">
                  <c:v>34.0</c:v>
                </c:pt>
                <c:pt idx="4">
                  <c:v>44.0</c:v>
                </c:pt>
                <c:pt idx="5">
                  <c:v>23.0</c:v>
                </c:pt>
                <c:pt idx="6">
                  <c:v>26.0</c:v>
                </c:pt>
                <c:pt idx="7">
                  <c:v>63.0</c:v>
                </c:pt>
                <c:pt idx="8">
                  <c:v>121.0</c:v>
                </c:pt>
                <c:pt idx="9">
                  <c:v>48.0</c:v>
                </c:pt>
                <c:pt idx="10">
                  <c:v>84.0</c:v>
                </c:pt>
                <c:pt idx="11">
                  <c:v>93.0</c:v>
                </c:pt>
                <c:pt idx="12">
                  <c:v>108.0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495464"/>
        <c:axId val="2079491928"/>
      </c:lineChart>
      <c:catAx>
        <c:axId val="207949546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491928"/>
        <c:crosses val="autoZero"/>
        <c:auto val="1"/>
        <c:lblAlgn val="ctr"/>
        <c:lblOffset val="100"/>
        <c:noMultiLvlLbl val="0"/>
      </c:catAx>
      <c:valAx>
        <c:axId val="2079491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495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FINAL!$A$14</c:f>
              <c:strCache>
                <c:ptCount val="1"/>
                <c:pt idx="0">
                  <c:v>Café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FINAL!$B$14:$N$14</c:f>
              <c:numCache>
                <c:formatCode>General</c:formatCode>
                <c:ptCount val="13"/>
                <c:pt idx="0">
                  <c:v>16.0</c:v>
                </c:pt>
                <c:pt idx="1">
                  <c:v>75.0</c:v>
                </c:pt>
                <c:pt idx="2">
                  <c:v>91.0</c:v>
                </c:pt>
                <c:pt idx="3">
                  <c:v>189.0</c:v>
                </c:pt>
                <c:pt idx="4">
                  <c:v>207.0</c:v>
                </c:pt>
                <c:pt idx="5">
                  <c:v>144.0</c:v>
                </c:pt>
                <c:pt idx="6">
                  <c:v>104.0</c:v>
                </c:pt>
                <c:pt idx="7">
                  <c:v>115.0</c:v>
                </c:pt>
                <c:pt idx="8">
                  <c:v>114.0</c:v>
                </c:pt>
                <c:pt idx="9">
                  <c:v>58.0</c:v>
                </c:pt>
                <c:pt idx="10">
                  <c:v>54.0</c:v>
                </c:pt>
                <c:pt idx="11">
                  <c:v>69.0</c:v>
                </c:pt>
                <c:pt idx="12">
                  <c:v>87.0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466184"/>
        <c:axId val="2079462648"/>
      </c:lineChart>
      <c:catAx>
        <c:axId val="207946618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462648"/>
        <c:crosses val="autoZero"/>
        <c:auto val="1"/>
        <c:lblAlgn val="ctr"/>
        <c:lblOffset val="100"/>
        <c:noMultiLvlLbl val="0"/>
      </c:catAx>
      <c:valAx>
        <c:axId val="2079462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466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FINAL!$A$4</c:f>
              <c:strCache>
                <c:ptCount val="1"/>
                <c:pt idx="0">
                  <c:v>Agua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FINAL!$B$4:$N$4</c:f>
              <c:numCache>
                <c:formatCode>General</c:formatCode>
                <c:ptCount val="13"/>
                <c:pt idx="0">
                  <c:v>207.0</c:v>
                </c:pt>
                <c:pt idx="1">
                  <c:v>344.0</c:v>
                </c:pt>
                <c:pt idx="2">
                  <c:v>363.0</c:v>
                </c:pt>
                <c:pt idx="3">
                  <c:v>344.0</c:v>
                </c:pt>
                <c:pt idx="4">
                  <c:v>312.0</c:v>
                </c:pt>
                <c:pt idx="5">
                  <c:v>422.0</c:v>
                </c:pt>
                <c:pt idx="6">
                  <c:v>573.0</c:v>
                </c:pt>
                <c:pt idx="7">
                  <c:v>417.0</c:v>
                </c:pt>
                <c:pt idx="8">
                  <c:v>463.0</c:v>
                </c:pt>
                <c:pt idx="9">
                  <c:v>506.0</c:v>
                </c:pt>
                <c:pt idx="10">
                  <c:v>629.0</c:v>
                </c:pt>
                <c:pt idx="11">
                  <c:v>545.0</c:v>
                </c:pt>
                <c:pt idx="12">
                  <c:v>442.0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436696"/>
        <c:axId val="2079433160"/>
      </c:lineChart>
      <c:catAx>
        <c:axId val="207943669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433160"/>
        <c:crosses val="autoZero"/>
        <c:auto val="1"/>
        <c:lblAlgn val="ctr"/>
        <c:lblOffset val="100"/>
        <c:noMultiLvlLbl val="0"/>
      </c:catAx>
      <c:valAx>
        <c:axId val="2079433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436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FINAL!$A$3</c:f>
              <c:strCache>
                <c:ptCount val="1"/>
                <c:pt idx="0">
                  <c:v>Aceitunas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FINAL!$B$3:$N$3</c:f>
              <c:numCache>
                <c:formatCode>General</c:formatCode>
                <c:ptCount val="13"/>
                <c:pt idx="0">
                  <c:v>22.0</c:v>
                </c:pt>
                <c:pt idx="1">
                  <c:v>19.0</c:v>
                </c:pt>
                <c:pt idx="2">
                  <c:v>20.0</c:v>
                </c:pt>
                <c:pt idx="3">
                  <c:v>26.0</c:v>
                </c:pt>
                <c:pt idx="4">
                  <c:v>51.0</c:v>
                </c:pt>
                <c:pt idx="5">
                  <c:v>25.0</c:v>
                </c:pt>
                <c:pt idx="6">
                  <c:v>30.0</c:v>
                </c:pt>
                <c:pt idx="7">
                  <c:v>16.0</c:v>
                </c:pt>
                <c:pt idx="8">
                  <c:v>21.0</c:v>
                </c:pt>
                <c:pt idx="9">
                  <c:v>27.0</c:v>
                </c:pt>
                <c:pt idx="10">
                  <c:v>15.0</c:v>
                </c:pt>
                <c:pt idx="11">
                  <c:v>37.0</c:v>
                </c:pt>
                <c:pt idx="12">
                  <c:v>64.0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396392"/>
        <c:axId val="2079392856"/>
      </c:lineChart>
      <c:catAx>
        <c:axId val="20793963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392856"/>
        <c:crosses val="autoZero"/>
        <c:auto val="1"/>
        <c:lblAlgn val="ctr"/>
        <c:lblOffset val="100"/>
        <c:noMultiLvlLbl val="0"/>
      </c:catAx>
      <c:valAx>
        <c:axId val="2079392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396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FINAL!$A$18</c:f>
              <c:strCache>
                <c:ptCount val="1"/>
                <c:pt idx="0">
                  <c:v>Cereal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FINAL!$B$18:$N$18</c:f>
              <c:numCache>
                <c:formatCode>General</c:formatCode>
                <c:ptCount val="13"/>
                <c:pt idx="0">
                  <c:v>27.0</c:v>
                </c:pt>
                <c:pt idx="1">
                  <c:v>48.0</c:v>
                </c:pt>
                <c:pt idx="2">
                  <c:v>78.0</c:v>
                </c:pt>
                <c:pt idx="3">
                  <c:v>202.0</c:v>
                </c:pt>
                <c:pt idx="4">
                  <c:v>188.0</c:v>
                </c:pt>
                <c:pt idx="5">
                  <c:v>138.0</c:v>
                </c:pt>
                <c:pt idx="6">
                  <c:v>136.0</c:v>
                </c:pt>
                <c:pt idx="7">
                  <c:v>130.0</c:v>
                </c:pt>
                <c:pt idx="8">
                  <c:v>86.0</c:v>
                </c:pt>
                <c:pt idx="9">
                  <c:v>117.0</c:v>
                </c:pt>
                <c:pt idx="10">
                  <c:v>124.0</c:v>
                </c:pt>
                <c:pt idx="11">
                  <c:v>144.0</c:v>
                </c:pt>
                <c:pt idx="12">
                  <c:v>121.0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060872"/>
        <c:axId val="2079063880"/>
      </c:lineChart>
      <c:catAx>
        <c:axId val="2079060872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063880"/>
        <c:crosses val="autoZero"/>
        <c:auto val="1"/>
        <c:lblAlgn val="ctr"/>
        <c:lblOffset val="100"/>
        <c:noMultiLvlLbl val="0"/>
      </c:catAx>
      <c:valAx>
        <c:axId val="2079063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060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FINAL!$A$41</c:f>
              <c:strCache>
                <c:ptCount val="1"/>
                <c:pt idx="0">
                  <c:v>Helado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FINAL!$B$41:$N$41</c:f>
              <c:numCache>
                <c:formatCode>General</c:formatCode>
                <c:ptCount val="13"/>
                <c:pt idx="0">
                  <c:v>78.0</c:v>
                </c:pt>
                <c:pt idx="1">
                  <c:v>493.0</c:v>
                </c:pt>
                <c:pt idx="2">
                  <c:v>596.0</c:v>
                </c:pt>
                <c:pt idx="3">
                  <c:v>632.0</c:v>
                </c:pt>
                <c:pt idx="4">
                  <c:v>723.0</c:v>
                </c:pt>
                <c:pt idx="5">
                  <c:v>664.0</c:v>
                </c:pt>
                <c:pt idx="6">
                  <c:v>1038.0</c:v>
                </c:pt>
                <c:pt idx="7">
                  <c:v>933.0</c:v>
                </c:pt>
                <c:pt idx="8">
                  <c:v>1028.0</c:v>
                </c:pt>
                <c:pt idx="9">
                  <c:v>2186.0</c:v>
                </c:pt>
                <c:pt idx="10">
                  <c:v>2013.0</c:v>
                </c:pt>
                <c:pt idx="11">
                  <c:v>1989.0</c:v>
                </c:pt>
                <c:pt idx="12">
                  <c:v>1620.0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366616"/>
        <c:axId val="2079363080"/>
      </c:lineChart>
      <c:catAx>
        <c:axId val="2079366616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363080"/>
        <c:crosses val="autoZero"/>
        <c:auto val="1"/>
        <c:lblAlgn val="ctr"/>
        <c:lblOffset val="100"/>
        <c:noMultiLvlLbl val="0"/>
      </c:catAx>
      <c:valAx>
        <c:axId val="2079363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366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FINAL!$A$27</c:f>
              <c:strCache>
                <c:ptCount val="1"/>
                <c:pt idx="0">
                  <c:v>ENSALA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FINAL!$B$27:$N$27</c:f>
              <c:numCache>
                <c:formatCode>General</c:formatCode>
                <c:ptCount val="13"/>
                <c:pt idx="3">
                  <c:v>2.0</c:v>
                </c:pt>
                <c:pt idx="4">
                  <c:v>2.0</c:v>
                </c:pt>
                <c:pt idx="5">
                  <c:v>4.0</c:v>
                </c:pt>
                <c:pt idx="6">
                  <c:v>0.0</c:v>
                </c:pt>
                <c:pt idx="7">
                  <c:v>1.0</c:v>
                </c:pt>
                <c:pt idx="8">
                  <c:v>2.0</c:v>
                </c:pt>
                <c:pt idx="9">
                  <c:v>3.0</c:v>
                </c:pt>
                <c:pt idx="10">
                  <c:v>6.0</c:v>
                </c:pt>
                <c:pt idx="11">
                  <c:v>5.0</c:v>
                </c:pt>
                <c:pt idx="12">
                  <c:v>11.0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337224"/>
        <c:axId val="2079333688"/>
      </c:lineChart>
      <c:catAx>
        <c:axId val="20793372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333688"/>
        <c:crosses val="autoZero"/>
        <c:auto val="1"/>
        <c:lblAlgn val="ctr"/>
        <c:lblOffset val="100"/>
        <c:noMultiLvlLbl val="0"/>
      </c:catAx>
      <c:valAx>
        <c:axId val="2079333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3372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FINAL!$A$2</c:f>
              <c:strCache>
                <c:ptCount val="1"/>
                <c:pt idx="0">
                  <c:v>Aceite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FINAL!$B$2:$N$2</c:f>
              <c:numCache>
                <c:formatCode>General</c:formatCode>
                <c:ptCount val="13"/>
                <c:pt idx="0">
                  <c:v>47.0</c:v>
                </c:pt>
                <c:pt idx="1">
                  <c:v>71.0</c:v>
                </c:pt>
                <c:pt idx="2">
                  <c:v>87.0</c:v>
                </c:pt>
                <c:pt idx="3">
                  <c:v>103.0</c:v>
                </c:pt>
                <c:pt idx="4">
                  <c:v>113.0</c:v>
                </c:pt>
                <c:pt idx="5">
                  <c:v>121.0</c:v>
                </c:pt>
                <c:pt idx="6">
                  <c:v>163.0</c:v>
                </c:pt>
                <c:pt idx="7">
                  <c:v>137.0</c:v>
                </c:pt>
                <c:pt idx="8">
                  <c:v>128.0</c:v>
                </c:pt>
                <c:pt idx="9">
                  <c:v>95.0</c:v>
                </c:pt>
                <c:pt idx="10">
                  <c:v>94.0</c:v>
                </c:pt>
                <c:pt idx="11">
                  <c:v>88.0</c:v>
                </c:pt>
                <c:pt idx="12">
                  <c:v>118.0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870056"/>
        <c:axId val="2080873064"/>
      </c:lineChart>
      <c:catAx>
        <c:axId val="208087005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873064"/>
        <c:crosses val="autoZero"/>
        <c:auto val="1"/>
        <c:lblAlgn val="ctr"/>
        <c:lblOffset val="100"/>
        <c:noMultiLvlLbl val="0"/>
      </c:catAx>
      <c:valAx>
        <c:axId val="2080873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870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FINAL!$A$72</c:f>
              <c:strCache>
                <c:ptCount val="1"/>
                <c:pt idx="0">
                  <c:v>Salud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FINAL!$B$72:$N$72</c:f>
              <c:numCache>
                <c:formatCode>General</c:formatCode>
                <c:ptCount val="13"/>
                <c:pt idx="0">
                  <c:v>19.0</c:v>
                </c:pt>
                <c:pt idx="1">
                  <c:v>191.0</c:v>
                </c:pt>
                <c:pt idx="2">
                  <c:v>386.0</c:v>
                </c:pt>
                <c:pt idx="3">
                  <c:v>389.0</c:v>
                </c:pt>
                <c:pt idx="4">
                  <c:v>430.0</c:v>
                </c:pt>
                <c:pt idx="5">
                  <c:v>455.0</c:v>
                </c:pt>
                <c:pt idx="6">
                  <c:v>556.0</c:v>
                </c:pt>
                <c:pt idx="7">
                  <c:v>537.0</c:v>
                </c:pt>
                <c:pt idx="8">
                  <c:v>457.0</c:v>
                </c:pt>
                <c:pt idx="9">
                  <c:v>356.0</c:v>
                </c:pt>
                <c:pt idx="10">
                  <c:v>360.0</c:v>
                </c:pt>
                <c:pt idx="11">
                  <c:v>313.0</c:v>
                </c:pt>
                <c:pt idx="12">
                  <c:v>340.0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899336"/>
        <c:axId val="2080902344"/>
      </c:lineChart>
      <c:catAx>
        <c:axId val="208089933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902344"/>
        <c:crosses val="autoZero"/>
        <c:auto val="1"/>
        <c:lblAlgn val="ctr"/>
        <c:lblOffset val="100"/>
        <c:noMultiLvlLbl val="0"/>
      </c:catAx>
      <c:valAx>
        <c:axId val="2080902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899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</c:f>
              <c:strCache>
                <c:ptCount val="1"/>
                <c:pt idx="0">
                  <c:v>Artesa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FINAL!$B$7:$N$7</c:f>
              <c:numCache>
                <c:formatCode>General</c:formatCode>
                <c:ptCount val="13"/>
                <c:pt idx="0">
                  <c:v>53.0</c:v>
                </c:pt>
                <c:pt idx="1">
                  <c:v>199.0</c:v>
                </c:pt>
                <c:pt idx="2">
                  <c:v>186.0</c:v>
                </c:pt>
                <c:pt idx="3">
                  <c:v>158.0</c:v>
                </c:pt>
                <c:pt idx="4">
                  <c:v>121.0</c:v>
                </c:pt>
                <c:pt idx="5">
                  <c:v>145.0</c:v>
                </c:pt>
                <c:pt idx="6">
                  <c:v>159.0</c:v>
                </c:pt>
                <c:pt idx="7">
                  <c:v>191.0</c:v>
                </c:pt>
                <c:pt idx="8">
                  <c:v>253.0</c:v>
                </c:pt>
                <c:pt idx="9">
                  <c:v>93.0</c:v>
                </c:pt>
                <c:pt idx="10">
                  <c:v>35.0</c:v>
                </c:pt>
                <c:pt idx="11">
                  <c:v>70.0</c:v>
                </c:pt>
                <c:pt idx="12">
                  <c:v>66.0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928616"/>
        <c:axId val="2080931624"/>
      </c:lineChart>
      <c:catAx>
        <c:axId val="208092861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931624"/>
        <c:crosses val="autoZero"/>
        <c:auto val="1"/>
        <c:lblAlgn val="ctr"/>
        <c:lblOffset val="100"/>
        <c:noMultiLvlLbl val="0"/>
      </c:catAx>
      <c:valAx>
        <c:axId val="2080931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928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FINAL!$A$20</c:f>
              <c:strCache>
                <c:ptCount val="1"/>
                <c:pt idx="0">
                  <c:v>Chocol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FINAL!$B$20:$N$20</c:f>
              <c:numCache>
                <c:formatCode>General</c:formatCode>
                <c:ptCount val="13"/>
                <c:pt idx="0">
                  <c:v>265.0</c:v>
                </c:pt>
                <c:pt idx="1">
                  <c:v>719.0</c:v>
                </c:pt>
                <c:pt idx="2">
                  <c:v>890.0</c:v>
                </c:pt>
                <c:pt idx="3">
                  <c:v>1272.0</c:v>
                </c:pt>
                <c:pt idx="4">
                  <c:v>1337.0</c:v>
                </c:pt>
                <c:pt idx="5">
                  <c:v>1156.0</c:v>
                </c:pt>
                <c:pt idx="6">
                  <c:v>1364.0</c:v>
                </c:pt>
                <c:pt idx="7">
                  <c:v>1188.0</c:v>
                </c:pt>
                <c:pt idx="8">
                  <c:v>1250.0</c:v>
                </c:pt>
                <c:pt idx="9">
                  <c:v>618.0</c:v>
                </c:pt>
                <c:pt idx="10">
                  <c:v>544.0</c:v>
                </c:pt>
                <c:pt idx="11">
                  <c:v>539.0</c:v>
                </c:pt>
                <c:pt idx="12">
                  <c:v>582.0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957896"/>
        <c:axId val="2080960904"/>
      </c:lineChart>
      <c:catAx>
        <c:axId val="208095789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960904"/>
        <c:crosses val="autoZero"/>
        <c:auto val="1"/>
        <c:lblAlgn val="ctr"/>
        <c:lblOffset val="100"/>
        <c:noMultiLvlLbl val="0"/>
      </c:catAx>
      <c:valAx>
        <c:axId val="2080960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957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FINAL!$A$47</c:f>
              <c:strCache>
                <c:ptCount val="1"/>
                <c:pt idx="0">
                  <c:v>KINGKO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FINAL!$B$47:$N$47</c:f>
              <c:numCache>
                <c:formatCode>General</c:formatCode>
                <c:ptCount val="13"/>
                <c:pt idx="1">
                  <c:v>76.0</c:v>
                </c:pt>
                <c:pt idx="2">
                  <c:v>94.0</c:v>
                </c:pt>
                <c:pt idx="3">
                  <c:v>261.0</c:v>
                </c:pt>
                <c:pt idx="4">
                  <c:v>357.0</c:v>
                </c:pt>
                <c:pt idx="5">
                  <c:v>276.0</c:v>
                </c:pt>
                <c:pt idx="6">
                  <c:v>385.0</c:v>
                </c:pt>
                <c:pt idx="7">
                  <c:v>237.0</c:v>
                </c:pt>
                <c:pt idx="8">
                  <c:v>239.0</c:v>
                </c:pt>
                <c:pt idx="9">
                  <c:v>225.0</c:v>
                </c:pt>
                <c:pt idx="10">
                  <c:v>121.0</c:v>
                </c:pt>
                <c:pt idx="11">
                  <c:v>125.0</c:v>
                </c:pt>
                <c:pt idx="12">
                  <c:v>250.0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987176"/>
        <c:axId val="2080990184"/>
      </c:lineChart>
      <c:catAx>
        <c:axId val="2080987176"/>
        <c:scaling>
          <c:orientation val="minMax"/>
        </c:scaling>
        <c:delete val="0"/>
        <c:axPos val="b"/>
        <c:majorTickMark val="out"/>
        <c:minorTickMark val="none"/>
        <c:tickLblPos val="nextTo"/>
        <c:crossAx val="2080990184"/>
        <c:crosses val="autoZero"/>
        <c:auto val="1"/>
        <c:lblAlgn val="ctr"/>
        <c:lblOffset val="100"/>
        <c:noMultiLvlLbl val="0"/>
      </c:catAx>
      <c:valAx>
        <c:axId val="2080990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0987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FINAL!$A$60</c:f>
              <c:strCache>
                <c:ptCount val="1"/>
                <c:pt idx="0">
                  <c:v>Pan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FINAL!$B$60:$N$60</c:f>
              <c:numCache>
                <c:formatCode>General</c:formatCode>
                <c:ptCount val="13"/>
                <c:pt idx="0">
                  <c:v>986.0</c:v>
                </c:pt>
                <c:pt idx="1">
                  <c:v>1780.0</c:v>
                </c:pt>
                <c:pt idx="2">
                  <c:v>2363.0</c:v>
                </c:pt>
                <c:pt idx="3">
                  <c:v>2305.0</c:v>
                </c:pt>
                <c:pt idx="4">
                  <c:v>2228.0</c:v>
                </c:pt>
                <c:pt idx="5">
                  <c:v>1694.0</c:v>
                </c:pt>
                <c:pt idx="6">
                  <c:v>1737.0</c:v>
                </c:pt>
                <c:pt idx="7">
                  <c:v>1563.0</c:v>
                </c:pt>
                <c:pt idx="8">
                  <c:v>1095.0</c:v>
                </c:pt>
                <c:pt idx="9">
                  <c:v>1561.0</c:v>
                </c:pt>
                <c:pt idx="10">
                  <c:v>1093.0</c:v>
                </c:pt>
                <c:pt idx="11">
                  <c:v>762.0</c:v>
                </c:pt>
                <c:pt idx="12">
                  <c:v>1012.0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016408"/>
        <c:axId val="2081019416"/>
      </c:lineChart>
      <c:catAx>
        <c:axId val="208101640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019416"/>
        <c:crosses val="autoZero"/>
        <c:auto val="1"/>
        <c:lblAlgn val="ctr"/>
        <c:lblOffset val="100"/>
        <c:noMultiLvlLbl val="0"/>
      </c:catAx>
      <c:valAx>
        <c:axId val="2081019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016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FINAL!$A$24</c:f>
              <c:strCache>
                <c:ptCount val="1"/>
                <c:pt idx="0">
                  <c:v>Dulce (R+T)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FINAL!$B$24:$N$24</c:f>
              <c:numCache>
                <c:formatCode>General</c:formatCode>
                <c:ptCount val="13"/>
                <c:pt idx="0">
                  <c:v>88.0</c:v>
                </c:pt>
                <c:pt idx="1">
                  <c:v>175.0</c:v>
                </c:pt>
                <c:pt idx="2">
                  <c:v>34.0</c:v>
                </c:pt>
                <c:pt idx="3">
                  <c:v>328.0</c:v>
                </c:pt>
                <c:pt idx="4">
                  <c:v>401.0</c:v>
                </c:pt>
                <c:pt idx="5">
                  <c:v>377.0</c:v>
                </c:pt>
                <c:pt idx="6">
                  <c:v>418.0</c:v>
                </c:pt>
                <c:pt idx="7">
                  <c:v>266.0</c:v>
                </c:pt>
                <c:pt idx="8">
                  <c:v>249.0</c:v>
                </c:pt>
                <c:pt idx="9">
                  <c:v>121.0</c:v>
                </c:pt>
                <c:pt idx="10">
                  <c:v>111.0</c:v>
                </c:pt>
                <c:pt idx="11">
                  <c:v>74.0</c:v>
                </c:pt>
                <c:pt idx="12">
                  <c:v>40.0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045720"/>
        <c:axId val="2081048728"/>
      </c:lineChart>
      <c:catAx>
        <c:axId val="208104572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048728"/>
        <c:crosses val="autoZero"/>
        <c:auto val="1"/>
        <c:lblAlgn val="ctr"/>
        <c:lblOffset val="100"/>
        <c:noMultiLvlLbl val="0"/>
      </c:catAx>
      <c:valAx>
        <c:axId val="2081048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045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FINAL!$A$33</c:f>
              <c:strCache>
                <c:ptCount val="1"/>
                <c:pt idx="0">
                  <c:v>GALLE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FINAL!$B$33:$N$33</c:f>
              <c:numCache>
                <c:formatCode>General</c:formatCode>
                <c:ptCount val="13"/>
                <c:pt idx="0">
                  <c:v>151.0</c:v>
                </c:pt>
                <c:pt idx="1">
                  <c:v>579.0</c:v>
                </c:pt>
                <c:pt idx="2">
                  <c:v>856.0</c:v>
                </c:pt>
                <c:pt idx="3">
                  <c:v>823.0</c:v>
                </c:pt>
                <c:pt idx="4">
                  <c:v>1207.0</c:v>
                </c:pt>
                <c:pt idx="5">
                  <c:v>1208.0</c:v>
                </c:pt>
                <c:pt idx="6">
                  <c:v>1203.0</c:v>
                </c:pt>
                <c:pt idx="7">
                  <c:v>1076.0</c:v>
                </c:pt>
                <c:pt idx="8">
                  <c:v>867.0</c:v>
                </c:pt>
                <c:pt idx="9">
                  <c:v>609.0</c:v>
                </c:pt>
                <c:pt idx="10">
                  <c:v>663.0</c:v>
                </c:pt>
                <c:pt idx="11">
                  <c:v>707.0</c:v>
                </c:pt>
                <c:pt idx="12">
                  <c:v>915.0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075000"/>
        <c:axId val="2081078008"/>
      </c:lineChart>
      <c:catAx>
        <c:axId val="20810750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078008"/>
        <c:crosses val="autoZero"/>
        <c:auto val="1"/>
        <c:lblAlgn val="ctr"/>
        <c:lblOffset val="100"/>
        <c:noMultiLvlLbl val="0"/>
      </c:catAx>
      <c:valAx>
        <c:axId val="2081078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075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FINAL!$A$85</c:f>
              <c:strCache>
                <c:ptCount val="1"/>
                <c:pt idx="0">
                  <c:v>YOGUR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FINAL!$B$85:$N$85</c:f>
              <c:numCache>
                <c:formatCode>General</c:formatCode>
                <c:ptCount val="13"/>
                <c:pt idx="0">
                  <c:v>86.0</c:v>
                </c:pt>
                <c:pt idx="1">
                  <c:v>213.0</c:v>
                </c:pt>
                <c:pt idx="2">
                  <c:v>294.0</c:v>
                </c:pt>
                <c:pt idx="3">
                  <c:v>243.0</c:v>
                </c:pt>
                <c:pt idx="4">
                  <c:v>239.0</c:v>
                </c:pt>
                <c:pt idx="5">
                  <c:v>272.0</c:v>
                </c:pt>
                <c:pt idx="6">
                  <c:v>328.0</c:v>
                </c:pt>
                <c:pt idx="7">
                  <c:v>331.0</c:v>
                </c:pt>
                <c:pt idx="8">
                  <c:v>227.0</c:v>
                </c:pt>
                <c:pt idx="9">
                  <c:v>189.0</c:v>
                </c:pt>
                <c:pt idx="10">
                  <c:v>245.0</c:v>
                </c:pt>
                <c:pt idx="11">
                  <c:v>295.0</c:v>
                </c:pt>
                <c:pt idx="12">
                  <c:v>353.0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9090184"/>
        <c:axId val="2079093192"/>
      </c:lineChart>
      <c:catAx>
        <c:axId val="207909018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9093192"/>
        <c:crosses val="autoZero"/>
        <c:auto val="1"/>
        <c:lblAlgn val="ctr"/>
        <c:lblOffset val="100"/>
        <c:noMultiLvlLbl val="0"/>
      </c:catAx>
      <c:valAx>
        <c:axId val="2079093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9090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FINAL!$A$55</c:f>
              <c:strCache>
                <c:ptCount val="1"/>
                <c:pt idx="0">
                  <c:v>Menest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FINAL!$B$55:$N$55</c:f>
              <c:numCache>
                <c:formatCode>General</c:formatCode>
                <c:ptCount val="13"/>
                <c:pt idx="0">
                  <c:v>7.35</c:v>
                </c:pt>
                <c:pt idx="1">
                  <c:v>38.76</c:v>
                </c:pt>
                <c:pt idx="2">
                  <c:v>35.76</c:v>
                </c:pt>
                <c:pt idx="3">
                  <c:v>32.02</c:v>
                </c:pt>
                <c:pt idx="4">
                  <c:v>29.86</c:v>
                </c:pt>
                <c:pt idx="5">
                  <c:v>50.81</c:v>
                </c:pt>
                <c:pt idx="6">
                  <c:v>36.55</c:v>
                </c:pt>
                <c:pt idx="7">
                  <c:v>46.61</c:v>
                </c:pt>
                <c:pt idx="8">
                  <c:v>20.46</c:v>
                </c:pt>
                <c:pt idx="9">
                  <c:v>15.0</c:v>
                </c:pt>
                <c:pt idx="10">
                  <c:v>26.0</c:v>
                </c:pt>
                <c:pt idx="11">
                  <c:v>18.0</c:v>
                </c:pt>
                <c:pt idx="12">
                  <c:v>10.0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105304"/>
        <c:axId val="2081108312"/>
      </c:lineChart>
      <c:catAx>
        <c:axId val="2081105304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108312"/>
        <c:crosses val="autoZero"/>
        <c:auto val="1"/>
        <c:lblAlgn val="ctr"/>
        <c:lblOffset val="100"/>
        <c:noMultiLvlLbl val="0"/>
      </c:catAx>
      <c:valAx>
        <c:axId val="2081108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105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FINAL!$A$79</c:f>
              <c:strCache>
                <c:ptCount val="1"/>
                <c:pt idx="0">
                  <c:v>Te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FINAL!$B$79:$N$79</c:f>
              <c:numCache>
                <c:formatCode>General</c:formatCode>
                <c:ptCount val="13"/>
                <c:pt idx="0">
                  <c:v>22.0</c:v>
                </c:pt>
                <c:pt idx="1">
                  <c:v>99.0</c:v>
                </c:pt>
                <c:pt idx="2">
                  <c:v>110.0</c:v>
                </c:pt>
                <c:pt idx="3">
                  <c:v>148.0</c:v>
                </c:pt>
                <c:pt idx="4">
                  <c:v>172.0</c:v>
                </c:pt>
                <c:pt idx="5">
                  <c:v>142.0</c:v>
                </c:pt>
                <c:pt idx="6">
                  <c:v>209.0</c:v>
                </c:pt>
                <c:pt idx="7">
                  <c:v>131.0</c:v>
                </c:pt>
                <c:pt idx="8">
                  <c:v>122.0</c:v>
                </c:pt>
                <c:pt idx="9">
                  <c:v>73.0</c:v>
                </c:pt>
                <c:pt idx="10">
                  <c:v>51.0</c:v>
                </c:pt>
                <c:pt idx="11">
                  <c:v>49.0</c:v>
                </c:pt>
                <c:pt idx="12">
                  <c:v>70.0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134600"/>
        <c:axId val="2081137608"/>
      </c:lineChart>
      <c:catAx>
        <c:axId val="2081134600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137608"/>
        <c:crosses val="autoZero"/>
        <c:auto val="1"/>
        <c:lblAlgn val="ctr"/>
        <c:lblOffset val="100"/>
        <c:noMultiLvlLbl val="0"/>
      </c:catAx>
      <c:valAx>
        <c:axId val="2081137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134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FINAL!$A$29</c:f>
              <c:strCache>
                <c:ptCount val="1"/>
                <c:pt idx="0">
                  <c:v>Especi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FINAL!$B$29:$N$29</c:f>
              <c:numCache>
                <c:formatCode>General</c:formatCode>
                <c:ptCount val="13"/>
                <c:pt idx="0">
                  <c:v>32.0</c:v>
                </c:pt>
                <c:pt idx="1">
                  <c:v>78.0</c:v>
                </c:pt>
                <c:pt idx="2">
                  <c:v>87.0</c:v>
                </c:pt>
                <c:pt idx="3">
                  <c:v>69.0</c:v>
                </c:pt>
                <c:pt idx="4">
                  <c:v>99.0</c:v>
                </c:pt>
                <c:pt idx="5">
                  <c:v>62.0</c:v>
                </c:pt>
                <c:pt idx="6">
                  <c:v>71.0</c:v>
                </c:pt>
                <c:pt idx="7">
                  <c:v>56.0</c:v>
                </c:pt>
                <c:pt idx="8">
                  <c:v>75.0</c:v>
                </c:pt>
                <c:pt idx="9">
                  <c:v>50.0</c:v>
                </c:pt>
                <c:pt idx="10">
                  <c:v>44.0</c:v>
                </c:pt>
                <c:pt idx="11">
                  <c:v>38.0</c:v>
                </c:pt>
                <c:pt idx="12">
                  <c:v>51.0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163912"/>
        <c:axId val="2081166920"/>
      </c:lineChart>
      <c:catAx>
        <c:axId val="208116391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166920"/>
        <c:crosses val="autoZero"/>
        <c:auto val="1"/>
        <c:lblAlgn val="ctr"/>
        <c:lblOffset val="100"/>
        <c:noMultiLvlLbl val="0"/>
      </c:catAx>
      <c:valAx>
        <c:axId val="2081166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163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</c:f>
              <c:strCache>
                <c:ptCount val="1"/>
                <c:pt idx="0">
                  <c:v>Arroz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FINAL!$B$6:$N$6</c:f>
              <c:numCache>
                <c:formatCode>General</c:formatCode>
                <c:ptCount val="13"/>
                <c:pt idx="0">
                  <c:v>29.0</c:v>
                </c:pt>
                <c:pt idx="1">
                  <c:v>39.0</c:v>
                </c:pt>
                <c:pt idx="2">
                  <c:v>97.0</c:v>
                </c:pt>
                <c:pt idx="3">
                  <c:v>74.0</c:v>
                </c:pt>
                <c:pt idx="4">
                  <c:v>80.0</c:v>
                </c:pt>
                <c:pt idx="5">
                  <c:v>98.0</c:v>
                </c:pt>
                <c:pt idx="6">
                  <c:v>80.0</c:v>
                </c:pt>
                <c:pt idx="7">
                  <c:v>62.0</c:v>
                </c:pt>
                <c:pt idx="8">
                  <c:v>31.0</c:v>
                </c:pt>
                <c:pt idx="9">
                  <c:v>35.0</c:v>
                </c:pt>
                <c:pt idx="10">
                  <c:v>22.0</c:v>
                </c:pt>
                <c:pt idx="11">
                  <c:v>33.0</c:v>
                </c:pt>
                <c:pt idx="12">
                  <c:v>39.0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193192"/>
        <c:axId val="2081196200"/>
      </c:lineChart>
      <c:catAx>
        <c:axId val="20811931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196200"/>
        <c:crosses val="autoZero"/>
        <c:auto val="1"/>
        <c:lblAlgn val="ctr"/>
        <c:lblOffset val="100"/>
        <c:noMultiLvlLbl val="0"/>
      </c:catAx>
      <c:valAx>
        <c:axId val="2081196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193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FINAL!$A$8</c:f>
              <c:strCache>
                <c:ptCount val="1"/>
                <c:pt idx="0">
                  <c:v>Atun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FINAL!$B$8:$N$8</c:f>
              <c:numCache>
                <c:formatCode>General</c:formatCode>
                <c:ptCount val="13"/>
                <c:pt idx="0">
                  <c:v>26.0</c:v>
                </c:pt>
                <c:pt idx="1">
                  <c:v>82.0</c:v>
                </c:pt>
                <c:pt idx="2">
                  <c:v>61.0</c:v>
                </c:pt>
                <c:pt idx="3">
                  <c:v>64.0</c:v>
                </c:pt>
                <c:pt idx="4">
                  <c:v>42.0</c:v>
                </c:pt>
                <c:pt idx="5">
                  <c:v>69.0</c:v>
                </c:pt>
                <c:pt idx="6">
                  <c:v>91.0</c:v>
                </c:pt>
                <c:pt idx="7">
                  <c:v>54.0</c:v>
                </c:pt>
                <c:pt idx="8">
                  <c:v>26.0</c:v>
                </c:pt>
                <c:pt idx="9">
                  <c:v>24.0</c:v>
                </c:pt>
                <c:pt idx="10">
                  <c:v>8.0</c:v>
                </c:pt>
                <c:pt idx="11">
                  <c:v>24.0</c:v>
                </c:pt>
                <c:pt idx="12">
                  <c:v>21.0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223192"/>
        <c:axId val="2081226200"/>
      </c:lineChart>
      <c:catAx>
        <c:axId val="20812231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226200"/>
        <c:crosses val="autoZero"/>
        <c:auto val="1"/>
        <c:lblAlgn val="ctr"/>
        <c:lblOffset val="100"/>
        <c:noMultiLvlLbl val="0"/>
      </c:catAx>
      <c:valAx>
        <c:axId val="2081226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223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effectLst>
      <a:glow rad="101600">
        <a:schemeClr val="accent2">
          <a:satMod val="175000"/>
          <a:alpha val="40000"/>
        </a:schemeClr>
      </a:glow>
    </a:effectLst>
  </c:spPr>
  <c:printSettings>
    <c:headerFooter/>
    <c:pageMargins b="1.0" l="0.75" r="0.75" t="1.0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FINAL!$A$5</c:f>
              <c:strCache>
                <c:ptCount val="1"/>
                <c:pt idx="0">
                  <c:v>Algarr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FINAL!$B$5:$N$5</c:f>
              <c:numCache>
                <c:formatCode>General</c:formatCode>
                <c:ptCount val="13"/>
                <c:pt idx="0">
                  <c:v>6.0</c:v>
                </c:pt>
                <c:pt idx="1">
                  <c:v>10.0</c:v>
                </c:pt>
                <c:pt idx="2">
                  <c:v>6.0</c:v>
                </c:pt>
                <c:pt idx="3">
                  <c:v>22.0</c:v>
                </c:pt>
                <c:pt idx="4">
                  <c:v>17.0</c:v>
                </c:pt>
                <c:pt idx="5">
                  <c:v>16.0</c:v>
                </c:pt>
                <c:pt idx="6">
                  <c:v>16.0</c:v>
                </c:pt>
                <c:pt idx="7">
                  <c:v>16.0</c:v>
                </c:pt>
                <c:pt idx="8">
                  <c:v>18.0</c:v>
                </c:pt>
                <c:pt idx="9">
                  <c:v>11.0</c:v>
                </c:pt>
                <c:pt idx="10">
                  <c:v>9.0</c:v>
                </c:pt>
                <c:pt idx="11">
                  <c:v>18.0</c:v>
                </c:pt>
                <c:pt idx="12">
                  <c:v>14.0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252088"/>
        <c:axId val="2081255096"/>
      </c:lineChart>
      <c:catAx>
        <c:axId val="208125208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255096"/>
        <c:crosses val="autoZero"/>
        <c:auto val="1"/>
        <c:lblAlgn val="ctr"/>
        <c:lblOffset val="100"/>
        <c:noMultiLvlLbl val="0"/>
      </c:catAx>
      <c:valAx>
        <c:axId val="2081255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252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FINAL!$A$49</c:f>
              <c:strCache>
                <c:ptCount val="1"/>
                <c:pt idx="0">
                  <c:v>Leche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FINAL!$B$49:$N$49</c:f>
              <c:numCache>
                <c:formatCode>General</c:formatCode>
                <c:ptCount val="13"/>
                <c:pt idx="0">
                  <c:v>29.0</c:v>
                </c:pt>
                <c:pt idx="1">
                  <c:v>107.0</c:v>
                </c:pt>
                <c:pt idx="2">
                  <c:v>95.0</c:v>
                </c:pt>
                <c:pt idx="3">
                  <c:v>166.0</c:v>
                </c:pt>
                <c:pt idx="4">
                  <c:v>149.0</c:v>
                </c:pt>
                <c:pt idx="5">
                  <c:v>136.0</c:v>
                </c:pt>
                <c:pt idx="6">
                  <c:v>173.0</c:v>
                </c:pt>
                <c:pt idx="7">
                  <c:v>108.0</c:v>
                </c:pt>
                <c:pt idx="8">
                  <c:v>46.0</c:v>
                </c:pt>
                <c:pt idx="9">
                  <c:v>35.0</c:v>
                </c:pt>
                <c:pt idx="10">
                  <c:v>54.0</c:v>
                </c:pt>
                <c:pt idx="11">
                  <c:v>45.0</c:v>
                </c:pt>
                <c:pt idx="12">
                  <c:v>82.0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281368"/>
        <c:axId val="2081284376"/>
      </c:lineChart>
      <c:catAx>
        <c:axId val="208128136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284376"/>
        <c:crosses val="autoZero"/>
        <c:auto val="1"/>
        <c:lblAlgn val="ctr"/>
        <c:lblOffset val="100"/>
        <c:noMultiLvlLbl val="0"/>
      </c:catAx>
      <c:valAx>
        <c:axId val="2081284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281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FINAL!$A$67</c:f>
              <c:strCache>
                <c:ptCount val="1"/>
                <c:pt idx="0">
                  <c:v>Queso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FINAL!$B$67:$N$67</c:f>
              <c:numCache>
                <c:formatCode>General</c:formatCode>
                <c:ptCount val="13"/>
                <c:pt idx="0">
                  <c:v>48.82</c:v>
                </c:pt>
                <c:pt idx="1">
                  <c:v>157.28</c:v>
                </c:pt>
                <c:pt idx="2">
                  <c:v>257.87</c:v>
                </c:pt>
                <c:pt idx="3">
                  <c:v>272.46</c:v>
                </c:pt>
                <c:pt idx="4">
                  <c:v>269.64</c:v>
                </c:pt>
                <c:pt idx="5">
                  <c:v>277.89</c:v>
                </c:pt>
                <c:pt idx="6">
                  <c:v>253.26</c:v>
                </c:pt>
                <c:pt idx="7">
                  <c:v>243.78</c:v>
                </c:pt>
                <c:pt idx="8">
                  <c:v>163.53</c:v>
                </c:pt>
                <c:pt idx="9">
                  <c:v>95.12</c:v>
                </c:pt>
                <c:pt idx="10">
                  <c:v>108.47</c:v>
                </c:pt>
                <c:pt idx="11">
                  <c:v>125.93</c:v>
                </c:pt>
                <c:pt idx="12">
                  <c:v>126.8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310712"/>
        <c:axId val="2081313720"/>
      </c:lineChart>
      <c:catAx>
        <c:axId val="208131071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313720"/>
        <c:crosses val="autoZero"/>
        <c:auto val="1"/>
        <c:lblAlgn val="ctr"/>
        <c:lblOffset val="100"/>
        <c:noMultiLvlLbl val="0"/>
      </c:catAx>
      <c:valAx>
        <c:axId val="2081313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310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FINAL!$A$73</c:f>
              <c:strCache>
                <c:ptCount val="1"/>
                <c:pt idx="0">
                  <c:v>SANDWI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FINAL!$B$73:$N$73</c:f>
              <c:numCache>
                <c:formatCode>General</c:formatCode>
                <c:ptCount val="13"/>
                <c:pt idx="2">
                  <c:v>11.21</c:v>
                </c:pt>
                <c:pt idx="3">
                  <c:v>47.49</c:v>
                </c:pt>
                <c:pt idx="4">
                  <c:v>52.47</c:v>
                </c:pt>
                <c:pt idx="5">
                  <c:v>24.0</c:v>
                </c:pt>
                <c:pt idx="6">
                  <c:v>84.0</c:v>
                </c:pt>
                <c:pt idx="7">
                  <c:v>18.0</c:v>
                </c:pt>
                <c:pt idx="8">
                  <c:v>12.0</c:v>
                </c:pt>
                <c:pt idx="9">
                  <c:v>0.0</c:v>
                </c:pt>
                <c:pt idx="10">
                  <c:v>8.0</c:v>
                </c:pt>
                <c:pt idx="11">
                  <c:v>12.0</c:v>
                </c:pt>
                <c:pt idx="12">
                  <c:v>52.0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339992"/>
        <c:axId val="2081343000"/>
      </c:lineChart>
      <c:catAx>
        <c:axId val="208133999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343000"/>
        <c:crosses val="autoZero"/>
        <c:auto val="1"/>
        <c:lblAlgn val="ctr"/>
        <c:lblOffset val="100"/>
        <c:noMultiLvlLbl val="0"/>
      </c:catAx>
      <c:valAx>
        <c:axId val="2081343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339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FINAL!$A$14</c:f>
              <c:strCache>
                <c:ptCount val="1"/>
                <c:pt idx="0">
                  <c:v>Café</c:v>
                </c:pt>
              </c:strCache>
            </c:strRef>
          </c:tx>
          <c:cat>
            <c:strRef>
              <c:f>FINAL!$B$1:$N$1</c:f>
              <c:strCache>
                <c:ptCount val="13"/>
                <c:pt idx="0">
                  <c:v>abr-15</c:v>
                </c:pt>
                <c:pt idx="1">
                  <c:v>may-15</c:v>
                </c:pt>
                <c:pt idx="2">
                  <c:v>jun-15</c:v>
                </c:pt>
                <c:pt idx="3">
                  <c:v>jul-15</c:v>
                </c:pt>
                <c:pt idx="4">
                  <c:v>ago-15</c:v>
                </c:pt>
                <c:pt idx="5">
                  <c:v>sept-15</c:v>
                </c:pt>
                <c:pt idx="6">
                  <c:v>oct-15</c:v>
                </c:pt>
                <c:pt idx="7">
                  <c:v>nov-15</c:v>
                </c:pt>
                <c:pt idx="8">
                  <c:v>dic-15</c:v>
                </c:pt>
                <c:pt idx="9">
                  <c:v>ene-16</c:v>
                </c:pt>
                <c:pt idx="10">
                  <c:v>feb-16</c:v>
                </c:pt>
                <c:pt idx="11">
                  <c:v>mar-16</c:v>
                </c:pt>
                <c:pt idx="12">
                  <c:v>abr-16</c:v>
                </c:pt>
              </c:strCache>
            </c:strRef>
          </c:cat>
          <c:val>
            <c:numRef>
              <c:f>FINAL!$B$14:$N$14</c:f>
              <c:numCache>
                <c:formatCode>General</c:formatCode>
                <c:ptCount val="13"/>
                <c:pt idx="0">
                  <c:v>16.0</c:v>
                </c:pt>
                <c:pt idx="1">
                  <c:v>75.0</c:v>
                </c:pt>
                <c:pt idx="2">
                  <c:v>91.0</c:v>
                </c:pt>
                <c:pt idx="3">
                  <c:v>189.0</c:v>
                </c:pt>
                <c:pt idx="4">
                  <c:v>207.0</c:v>
                </c:pt>
                <c:pt idx="5">
                  <c:v>144.0</c:v>
                </c:pt>
                <c:pt idx="6">
                  <c:v>104.0</c:v>
                </c:pt>
                <c:pt idx="7">
                  <c:v>115.0</c:v>
                </c:pt>
                <c:pt idx="8">
                  <c:v>114.0</c:v>
                </c:pt>
                <c:pt idx="9">
                  <c:v>58.0</c:v>
                </c:pt>
                <c:pt idx="10">
                  <c:v>54.0</c:v>
                </c:pt>
                <c:pt idx="11">
                  <c:v>69.0</c:v>
                </c:pt>
                <c:pt idx="12">
                  <c:v>87.0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369272"/>
        <c:axId val="2081372280"/>
      </c:lineChart>
      <c:catAx>
        <c:axId val="2081369272"/>
        <c:scaling>
          <c:orientation val="minMax"/>
        </c:scaling>
        <c:delete val="0"/>
        <c:axPos val="b"/>
        <c:majorTickMark val="out"/>
        <c:minorTickMark val="none"/>
        <c:tickLblPos val="nextTo"/>
        <c:crossAx val="2081372280"/>
        <c:crosses val="autoZero"/>
        <c:auto val="1"/>
        <c:lblAlgn val="ctr"/>
        <c:lblOffset val="100"/>
        <c:noMultiLvlLbl val="0"/>
      </c:catAx>
      <c:valAx>
        <c:axId val="2081372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369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63" Type="http://schemas.openxmlformats.org/officeDocument/2006/relationships/chart" Target="../charts/chart63.xml"/><Relationship Id="rId64" Type="http://schemas.openxmlformats.org/officeDocument/2006/relationships/chart" Target="../charts/chart64.xml"/><Relationship Id="rId65" Type="http://schemas.openxmlformats.org/officeDocument/2006/relationships/chart" Target="../charts/chart65.xml"/><Relationship Id="rId66" Type="http://schemas.openxmlformats.org/officeDocument/2006/relationships/chart" Target="../charts/chart66.xml"/><Relationship Id="rId67" Type="http://schemas.openxmlformats.org/officeDocument/2006/relationships/chart" Target="../charts/chart67.xml"/><Relationship Id="rId68" Type="http://schemas.openxmlformats.org/officeDocument/2006/relationships/chart" Target="../charts/chart68.xml"/><Relationship Id="rId69" Type="http://schemas.openxmlformats.org/officeDocument/2006/relationships/chart" Target="../charts/chart69.xml"/><Relationship Id="rId50" Type="http://schemas.openxmlformats.org/officeDocument/2006/relationships/chart" Target="../charts/chart50.xml"/><Relationship Id="rId51" Type="http://schemas.openxmlformats.org/officeDocument/2006/relationships/chart" Target="../charts/chart51.xml"/><Relationship Id="rId52" Type="http://schemas.openxmlformats.org/officeDocument/2006/relationships/chart" Target="../charts/chart52.xml"/><Relationship Id="rId53" Type="http://schemas.openxmlformats.org/officeDocument/2006/relationships/chart" Target="../charts/chart53.xml"/><Relationship Id="rId54" Type="http://schemas.openxmlformats.org/officeDocument/2006/relationships/chart" Target="../charts/chart54.xml"/><Relationship Id="rId55" Type="http://schemas.openxmlformats.org/officeDocument/2006/relationships/chart" Target="../charts/chart55.xml"/><Relationship Id="rId56" Type="http://schemas.openxmlformats.org/officeDocument/2006/relationships/chart" Target="../charts/chart56.xml"/><Relationship Id="rId57" Type="http://schemas.openxmlformats.org/officeDocument/2006/relationships/chart" Target="../charts/chart57.xml"/><Relationship Id="rId58" Type="http://schemas.openxmlformats.org/officeDocument/2006/relationships/chart" Target="../charts/chart58.xml"/><Relationship Id="rId59" Type="http://schemas.openxmlformats.org/officeDocument/2006/relationships/chart" Target="../charts/chart59.xml"/><Relationship Id="rId40" Type="http://schemas.openxmlformats.org/officeDocument/2006/relationships/chart" Target="../charts/chart40.xml"/><Relationship Id="rId41" Type="http://schemas.openxmlformats.org/officeDocument/2006/relationships/chart" Target="../charts/chart41.xml"/><Relationship Id="rId42" Type="http://schemas.openxmlformats.org/officeDocument/2006/relationships/chart" Target="../charts/chart42.xml"/><Relationship Id="rId43" Type="http://schemas.openxmlformats.org/officeDocument/2006/relationships/chart" Target="../charts/chart43.xml"/><Relationship Id="rId44" Type="http://schemas.openxmlformats.org/officeDocument/2006/relationships/chart" Target="../charts/chart44.xml"/><Relationship Id="rId45" Type="http://schemas.openxmlformats.org/officeDocument/2006/relationships/chart" Target="../charts/chart45.xml"/><Relationship Id="rId46" Type="http://schemas.openxmlformats.org/officeDocument/2006/relationships/chart" Target="../charts/chart46.xml"/><Relationship Id="rId47" Type="http://schemas.openxmlformats.org/officeDocument/2006/relationships/chart" Target="../charts/chart47.xml"/><Relationship Id="rId48" Type="http://schemas.openxmlformats.org/officeDocument/2006/relationships/chart" Target="../charts/chart48.xml"/><Relationship Id="rId49" Type="http://schemas.openxmlformats.org/officeDocument/2006/relationships/chart" Target="../charts/chart4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30" Type="http://schemas.openxmlformats.org/officeDocument/2006/relationships/chart" Target="../charts/chart30.xml"/><Relationship Id="rId31" Type="http://schemas.openxmlformats.org/officeDocument/2006/relationships/chart" Target="../charts/chart31.xml"/><Relationship Id="rId32" Type="http://schemas.openxmlformats.org/officeDocument/2006/relationships/chart" Target="../charts/chart32.xml"/><Relationship Id="rId33" Type="http://schemas.openxmlformats.org/officeDocument/2006/relationships/chart" Target="../charts/chart33.xml"/><Relationship Id="rId34" Type="http://schemas.openxmlformats.org/officeDocument/2006/relationships/chart" Target="../charts/chart34.xml"/><Relationship Id="rId35" Type="http://schemas.openxmlformats.org/officeDocument/2006/relationships/chart" Target="../charts/chart35.xml"/><Relationship Id="rId36" Type="http://schemas.openxmlformats.org/officeDocument/2006/relationships/chart" Target="../charts/chart36.xml"/><Relationship Id="rId37" Type="http://schemas.openxmlformats.org/officeDocument/2006/relationships/chart" Target="../charts/chart37.xml"/><Relationship Id="rId38" Type="http://schemas.openxmlformats.org/officeDocument/2006/relationships/chart" Target="../charts/chart38.xml"/><Relationship Id="rId39" Type="http://schemas.openxmlformats.org/officeDocument/2006/relationships/chart" Target="../charts/chart39.xml"/><Relationship Id="rId70" Type="http://schemas.openxmlformats.org/officeDocument/2006/relationships/chart" Target="../charts/chart70.xml"/><Relationship Id="rId71" Type="http://schemas.openxmlformats.org/officeDocument/2006/relationships/chart" Target="../charts/chart71.xml"/><Relationship Id="rId72" Type="http://schemas.openxmlformats.org/officeDocument/2006/relationships/chart" Target="../charts/chart72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<Relationship Id="rId23" Type="http://schemas.openxmlformats.org/officeDocument/2006/relationships/chart" Target="../charts/chart23.xml"/><Relationship Id="rId24" Type="http://schemas.openxmlformats.org/officeDocument/2006/relationships/chart" Target="../charts/chart24.xml"/><Relationship Id="rId25" Type="http://schemas.openxmlformats.org/officeDocument/2006/relationships/chart" Target="../charts/chart25.xml"/><Relationship Id="rId26" Type="http://schemas.openxmlformats.org/officeDocument/2006/relationships/chart" Target="../charts/chart26.xml"/><Relationship Id="rId27" Type="http://schemas.openxmlformats.org/officeDocument/2006/relationships/chart" Target="../charts/chart27.xml"/><Relationship Id="rId28" Type="http://schemas.openxmlformats.org/officeDocument/2006/relationships/chart" Target="../charts/chart28.xml"/><Relationship Id="rId29" Type="http://schemas.openxmlformats.org/officeDocument/2006/relationships/chart" Target="../charts/chart29.xml"/><Relationship Id="rId73" Type="http://schemas.openxmlformats.org/officeDocument/2006/relationships/chart" Target="../charts/chart73.xml"/><Relationship Id="rId74" Type="http://schemas.openxmlformats.org/officeDocument/2006/relationships/chart" Target="../charts/chart74.xml"/><Relationship Id="rId75" Type="http://schemas.openxmlformats.org/officeDocument/2006/relationships/chart" Target="../charts/chart75.xml"/><Relationship Id="rId76" Type="http://schemas.openxmlformats.org/officeDocument/2006/relationships/chart" Target="../charts/chart76.xml"/><Relationship Id="rId77" Type="http://schemas.openxmlformats.org/officeDocument/2006/relationships/chart" Target="../charts/chart77.xml"/><Relationship Id="rId78" Type="http://schemas.openxmlformats.org/officeDocument/2006/relationships/chart" Target="../charts/chart78.xml"/><Relationship Id="rId60" Type="http://schemas.openxmlformats.org/officeDocument/2006/relationships/chart" Target="../charts/chart60.xml"/><Relationship Id="rId61" Type="http://schemas.openxmlformats.org/officeDocument/2006/relationships/chart" Target="../charts/chart61.xml"/><Relationship Id="rId62" Type="http://schemas.openxmlformats.org/officeDocument/2006/relationships/chart" Target="../charts/chart62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Relationship Id="rId2" Type="http://schemas.openxmlformats.org/officeDocument/2006/relationships/chart" Target="../charts/chart80.xml"/><Relationship Id="rId3" Type="http://schemas.openxmlformats.org/officeDocument/2006/relationships/chart" Target="../charts/chart81.xml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0.xml"/><Relationship Id="rId20" Type="http://schemas.openxmlformats.org/officeDocument/2006/relationships/chart" Target="../charts/chart101.xml"/><Relationship Id="rId21" Type="http://schemas.openxmlformats.org/officeDocument/2006/relationships/chart" Target="../charts/chart102.xml"/><Relationship Id="rId22" Type="http://schemas.openxmlformats.org/officeDocument/2006/relationships/chart" Target="../charts/chart103.xml"/><Relationship Id="rId23" Type="http://schemas.openxmlformats.org/officeDocument/2006/relationships/chart" Target="../charts/chart104.xml"/><Relationship Id="rId24" Type="http://schemas.openxmlformats.org/officeDocument/2006/relationships/chart" Target="../charts/chart105.xml"/><Relationship Id="rId25" Type="http://schemas.openxmlformats.org/officeDocument/2006/relationships/chart" Target="../charts/chart106.xml"/><Relationship Id="rId26" Type="http://schemas.openxmlformats.org/officeDocument/2006/relationships/chart" Target="../charts/chart107.xml"/><Relationship Id="rId27" Type="http://schemas.openxmlformats.org/officeDocument/2006/relationships/chart" Target="../charts/chart108.xml"/><Relationship Id="rId28" Type="http://schemas.openxmlformats.org/officeDocument/2006/relationships/chart" Target="../charts/chart109.xml"/><Relationship Id="rId29" Type="http://schemas.openxmlformats.org/officeDocument/2006/relationships/chart" Target="../charts/chart110.xml"/><Relationship Id="rId30" Type="http://schemas.openxmlformats.org/officeDocument/2006/relationships/chart" Target="../charts/chart111.xml"/><Relationship Id="rId31" Type="http://schemas.openxmlformats.org/officeDocument/2006/relationships/chart" Target="../charts/chart112.xml"/><Relationship Id="rId10" Type="http://schemas.openxmlformats.org/officeDocument/2006/relationships/chart" Target="../charts/chart91.xml"/><Relationship Id="rId11" Type="http://schemas.openxmlformats.org/officeDocument/2006/relationships/chart" Target="../charts/chart92.xml"/><Relationship Id="rId12" Type="http://schemas.openxmlformats.org/officeDocument/2006/relationships/chart" Target="../charts/chart93.xml"/><Relationship Id="rId13" Type="http://schemas.openxmlformats.org/officeDocument/2006/relationships/chart" Target="../charts/chart94.xml"/><Relationship Id="rId14" Type="http://schemas.openxmlformats.org/officeDocument/2006/relationships/chart" Target="../charts/chart95.xml"/><Relationship Id="rId15" Type="http://schemas.openxmlformats.org/officeDocument/2006/relationships/chart" Target="../charts/chart96.xml"/><Relationship Id="rId16" Type="http://schemas.openxmlformats.org/officeDocument/2006/relationships/chart" Target="../charts/chart97.xml"/><Relationship Id="rId17" Type="http://schemas.openxmlformats.org/officeDocument/2006/relationships/chart" Target="../charts/chart98.xml"/><Relationship Id="rId18" Type="http://schemas.openxmlformats.org/officeDocument/2006/relationships/chart" Target="../charts/chart99.xml"/><Relationship Id="rId19" Type="http://schemas.openxmlformats.org/officeDocument/2006/relationships/chart" Target="../charts/chart100.xml"/><Relationship Id="rId1" Type="http://schemas.openxmlformats.org/officeDocument/2006/relationships/chart" Target="../charts/chart82.xml"/><Relationship Id="rId2" Type="http://schemas.openxmlformats.org/officeDocument/2006/relationships/chart" Target="../charts/chart83.xml"/><Relationship Id="rId3" Type="http://schemas.openxmlformats.org/officeDocument/2006/relationships/chart" Target="../charts/chart84.xml"/><Relationship Id="rId4" Type="http://schemas.openxmlformats.org/officeDocument/2006/relationships/chart" Target="../charts/chart85.xml"/><Relationship Id="rId5" Type="http://schemas.openxmlformats.org/officeDocument/2006/relationships/chart" Target="../charts/chart86.xml"/><Relationship Id="rId6" Type="http://schemas.openxmlformats.org/officeDocument/2006/relationships/chart" Target="../charts/chart87.xml"/><Relationship Id="rId7" Type="http://schemas.openxmlformats.org/officeDocument/2006/relationships/chart" Target="../charts/chart88.xml"/><Relationship Id="rId8" Type="http://schemas.openxmlformats.org/officeDocument/2006/relationships/chart" Target="../charts/chart8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444500</xdr:colOff>
      <xdr:row>15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609600</xdr:colOff>
      <xdr:row>0</xdr:row>
      <xdr:rowOff>0</xdr:rowOff>
    </xdr:from>
    <xdr:to>
      <xdr:col>11</xdr:col>
      <xdr:colOff>228600</xdr:colOff>
      <xdr:row>15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520700</xdr:colOff>
      <xdr:row>0</xdr:row>
      <xdr:rowOff>38100</xdr:rowOff>
    </xdr:from>
    <xdr:to>
      <xdr:col>23</xdr:col>
      <xdr:colOff>393700</xdr:colOff>
      <xdr:row>24</xdr:row>
      <xdr:rowOff>101600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12700</xdr:colOff>
      <xdr:row>16</xdr:row>
      <xdr:rowOff>6350</xdr:rowOff>
    </xdr:from>
    <xdr:to>
      <xdr:col>5</xdr:col>
      <xdr:colOff>457200</xdr:colOff>
      <xdr:row>31</xdr:row>
      <xdr:rowOff>82550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571500</xdr:colOff>
      <xdr:row>16</xdr:row>
      <xdr:rowOff>31750</xdr:rowOff>
    </xdr:from>
    <xdr:to>
      <xdr:col>11</xdr:col>
      <xdr:colOff>190500</xdr:colOff>
      <xdr:row>31</xdr:row>
      <xdr:rowOff>107950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647700</xdr:colOff>
      <xdr:row>32</xdr:row>
      <xdr:rowOff>114300</xdr:rowOff>
    </xdr:from>
    <xdr:to>
      <xdr:col>11</xdr:col>
      <xdr:colOff>266700</xdr:colOff>
      <xdr:row>48</xdr:row>
      <xdr:rowOff>12700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12700</xdr:colOff>
      <xdr:row>49</xdr:row>
      <xdr:rowOff>12700</xdr:rowOff>
    </xdr:from>
    <xdr:to>
      <xdr:col>5</xdr:col>
      <xdr:colOff>457200</xdr:colOff>
      <xdr:row>64</xdr:row>
      <xdr:rowOff>88900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12700</xdr:colOff>
      <xdr:row>32</xdr:row>
      <xdr:rowOff>88900</xdr:rowOff>
    </xdr:from>
    <xdr:to>
      <xdr:col>5</xdr:col>
      <xdr:colOff>457200</xdr:colOff>
      <xdr:row>47</xdr:row>
      <xdr:rowOff>165100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762000</xdr:colOff>
      <xdr:row>65</xdr:row>
      <xdr:rowOff>63500</xdr:rowOff>
    </xdr:from>
    <xdr:to>
      <xdr:col>11</xdr:col>
      <xdr:colOff>381000</xdr:colOff>
      <xdr:row>80</xdr:row>
      <xdr:rowOff>139700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65</xdr:row>
      <xdr:rowOff>76200</xdr:rowOff>
    </xdr:from>
    <xdr:to>
      <xdr:col>5</xdr:col>
      <xdr:colOff>444500</xdr:colOff>
      <xdr:row>80</xdr:row>
      <xdr:rowOff>152400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749300</xdr:colOff>
      <xdr:row>49</xdr:row>
      <xdr:rowOff>12700</xdr:rowOff>
    </xdr:from>
    <xdr:to>
      <xdr:col>11</xdr:col>
      <xdr:colOff>368300</xdr:colOff>
      <xdr:row>64</xdr:row>
      <xdr:rowOff>88900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812800</xdr:colOff>
      <xdr:row>98</xdr:row>
      <xdr:rowOff>139700</xdr:rowOff>
    </xdr:from>
    <xdr:to>
      <xdr:col>11</xdr:col>
      <xdr:colOff>431800</xdr:colOff>
      <xdr:row>114</xdr:row>
      <xdr:rowOff>38100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800100</xdr:colOff>
      <xdr:row>82</xdr:row>
      <xdr:rowOff>12700</xdr:rowOff>
    </xdr:from>
    <xdr:to>
      <xdr:col>11</xdr:col>
      <xdr:colOff>419100</xdr:colOff>
      <xdr:row>97</xdr:row>
      <xdr:rowOff>88900</xdr:rowOff>
    </xdr:to>
    <xdr:graphicFrame macro="">
      <xdr:nvGraphicFramePr>
        <xdr:cNvPr id="16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12700</xdr:colOff>
      <xdr:row>82</xdr:row>
      <xdr:rowOff>0</xdr:rowOff>
    </xdr:from>
    <xdr:to>
      <xdr:col>5</xdr:col>
      <xdr:colOff>457200</xdr:colOff>
      <xdr:row>97</xdr:row>
      <xdr:rowOff>76200</xdr:rowOff>
    </xdr:to>
    <xdr:graphicFrame macro="">
      <xdr:nvGraphicFramePr>
        <xdr:cNvPr id="17" name="Graphique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98</xdr:row>
      <xdr:rowOff>139700</xdr:rowOff>
    </xdr:from>
    <xdr:to>
      <xdr:col>5</xdr:col>
      <xdr:colOff>444500</xdr:colOff>
      <xdr:row>114</xdr:row>
      <xdr:rowOff>38100</xdr:rowOff>
    </xdr:to>
    <xdr:graphicFrame macro="">
      <xdr:nvGraphicFramePr>
        <xdr:cNvPr id="18" name="Graphique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12700</xdr:colOff>
      <xdr:row>115</xdr:row>
      <xdr:rowOff>12700</xdr:rowOff>
    </xdr:from>
    <xdr:to>
      <xdr:col>5</xdr:col>
      <xdr:colOff>457200</xdr:colOff>
      <xdr:row>130</xdr:row>
      <xdr:rowOff>88900</xdr:rowOff>
    </xdr:to>
    <xdr:graphicFrame macro="">
      <xdr:nvGraphicFramePr>
        <xdr:cNvPr id="19" name="Graphique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25400</xdr:colOff>
      <xdr:row>115</xdr:row>
      <xdr:rowOff>38100</xdr:rowOff>
    </xdr:from>
    <xdr:to>
      <xdr:col>11</xdr:col>
      <xdr:colOff>469900</xdr:colOff>
      <xdr:row>130</xdr:row>
      <xdr:rowOff>114300</xdr:rowOff>
    </xdr:to>
    <xdr:graphicFrame macro="">
      <xdr:nvGraphicFramePr>
        <xdr:cNvPr id="20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38100</xdr:colOff>
      <xdr:row>131</xdr:row>
      <xdr:rowOff>127000</xdr:rowOff>
    </xdr:from>
    <xdr:to>
      <xdr:col>11</xdr:col>
      <xdr:colOff>482600</xdr:colOff>
      <xdr:row>147</xdr:row>
      <xdr:rowOff>25400</xdr:rowOff>
    </xdr:to>
    <xdr:graphicFrame macro="">
      <xdr:nvGraphicFramePr>
        <xdr:cNvPr id="22" name="Graphique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50800</xdr:colOff>
      <xdr:row>148</xdr:row>
      <xdr:rowOff>114300</xdr:rowOff>
    </xdr:from>
    <xdr:to>
      <xdr:col>11</xdr:col>
      <xdr:colOff>495300</xdr:colOff>
      <xdr:row>164</xdr:row>
      <xdr:rowOff>12700</xdr:rowOff>
    </xdr:to>
    <xdr:graphicFrame macro="">
      <xdr:nvGraphicFramePr>
        <xdr:cNvPr id="23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25400</xdr:colOff>
      <xdr:row>131</xdr:row>
      <xdr:rowOff>76200</xdr:rowOff>
    </xdr:from>
    <xdr:to>
      <xdr:col>5</xdr:col>
      <xdr:colOff>469900</xdr:colOff>
      <xdr:row>146</xdr:row>
      <xdr:rowOff>152400</xdr:rowOff>
    </xdr:to>
    <xdr:graphicFrame macro="">
      <xdr:nvGraphicFramePr>
        <xdr:cNvPr id="24" name="Graphique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38100</xdr:colOff>
      <xdr:row>148</xdr:row>
      <xdr:rowOff>76200</xdr:rowOff>
    </xdr:from>
    <xdr:to>
      <xdr:col>5</xdr:col>
      <xdr:colOff>482600</xdr:colOff>
      <xdr:row>163</xdr:row>
      <xdr:rowOff>152400</xdr:rowOff>
    </xdr:to>
    <xdr:graphicFrame macro="">
      <xdr:nvGraphicFramePr>
        <xdr:cNvPr id="25" name="Graphique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76200</xdr:colOff>
      <xdr:row>164</xdr:row>
      <xdr:rowOff>152400</xdr:rowOff>
    </xdr:from>
    <xdr:to>
      <xdr:col>5</xdr:col>
      <xdr:colOff>520700</xdr:colOff>
      <xdr:row>180</xdr:row>
      <xdr:rowOff>50800</xdr:rowOff>
    </xdr:to>
    <xdr:graphicFrame macro="">
      <xdr:nvGraphicFramePr>
        <xdr:cNvPr id="26" name="Graphique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101600</xdr:colOff>
      <xdr:row>181</xdr:row>
      <xdr:rowOff>127000</xdr:rowOff>
    </xdr:from>
    <xdr:to>
      <xdr:col>5</xdr:col>
      <xdr:colOff>546100</xdr:colOff>
      <xdr:row>197</xdr:row>
      <xdr:rowOff>50800</xdr:rowOff>
    </xdr:to>
    <xdr:graphicFrame macro="">
      <xdr:nvGraphicFramePr>
        <xdr:cNvPr id="27" name="Graphique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165100</xdr:colOff>
      <xdr:row>215</xdr:row>
      <xdr:rowOff>88900</xdr:rowOff>
    </xdr:from>
    <xdr:to>
      <xdr:col>11</xdr:col>
      <xdr:colOff>609600</xdr:colOff>
      <xdr:row>230</xdr:row>
      <xdr:rowOff>165100</xdr:rowOff>
    </xdr:to>
    <xdr:graphicFrame macro="">
      <xdr:nvGraphicFramePr>
        <xdr:cNvPr id="28" name="Graphique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101600</xdr:colOff>
      <xdr:row>215</xdr:row>
      <xdr:rowOff>152400</xdr:rowOff>
    </xdr:from>
    <xdr:to>
      <xdr:col>5</xdr:col>
      <xdr:colOff>546100</xdr:colOff>
      <xdr:row>231</xdr:row>
      <xdr:rowOff>50800</xdr:rowOff>
    </xdr:to>
    <xdr:graphicFrame macro="">
      <xdr:nvGraphicFramePr>
        <xdr:cNvPr id="29" name="Graphique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152400</xdr:colOff>
      <xdr:row>232</xdr:row>
      <xdr:rowOff>127000</xdr:rowOff>
    </xdr:from>
    <xdr:to>
      <xdr:col>5</xdr:col>
      <xdr:colOff>596900</xdr:colOff>
      <xdr:row>248</xdr:row>
      <xdr:rowOff>25400</xdr:rowOff>
    </xdr:to>
    <xdr:graphicFrame macro="">
      <xdr:nvGraphicFramePr>
        <xdr:cNvPr id="30" name="Graphique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</xdr:col>
      <xdr:colOff>177800</xdr:colOff>
      <xdr:row>199</xdr:row>
      <xdr:rowOff>25400</xdr:rowOff>
    </xdr:from>
    <xdr:to>
      <xdr:col>11</xdr:col>
      <xdr:colOff>622300</xdr:colOff>
      <xdr:row>214</xdr:row>
      <xdr:rowOff>101600</xdr:rowOff>
    </xdr:to>
    <xdr:graphicFrame macro="">
      <xdr:nvGraphicFramePr>
        <xdr:cNvPr id="31" name="Graphique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114300</xdr:colOff>
      <xdr:row>199</xdr:row>
      <xdr:rowOff>12700</xdr:rowOff>
    </xdr:from>
    <xdr:to>
      <xdr:col>5</xdr:col>
      <xdr:colOff>558800</xdr:colOff>
      <xdr:row>214</xdr:row>
      <xdr:rowOff>114300</xdr:rowOff>
    </xdr:to>
    <xdr:graphicFrame macro="">
      <xdr:nvGraphicFramePr>
        <xdr:cNvPr id="32" name="Graphique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</xdr:col>
      <xdr:colOff>88900</xdr:colOff>
      <xdr:row>164</xdr:row>
      <xdr:rowOff>152400</xdr:rowOff>
    </xdr:from>
    <xdr:to>
      <xdr:col>11</xdr:col>
      <xdr:colOff>533400</xdr:colOff>
      <xdr:row>180</xdr:row>
      <xdr:rowOff>76200</xdr:rowOff>
    </xdr:to>
    <xdr:graphicFrame macro="">
      <xdr:nvGraphicFramePr>
        <xdr:cNvPr id="33" name="Graphique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6</xdr:col>
      <xdr:colOff>101600</xdr:colOff>
      <xdr:row>182</xdr:row>
      <xdr:rowOff>38100</xdr:rowOff>
    </xdr:from>
    <xdr:to>
      <xdr:col>11</xdr:col>
      <xdr:colOff>546100</xdr:colOff>
      <xdr:row>197</xdr:row>
      <xdr:rowOff>114300</xdr:rowOff>
    </xdr:to>
    <xdr:graphicFrame macro="">
      <xdr:nvGraphicFramePr>
        <xdr:cNvPr id="34" name="Graphique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</xdr:col>
      <xdr:colOff>190500</xdr:colOff>
      <xdr:row>232</xdr:row>
      <xdr:rowOff>63500</xdr:rowOff>
    </xdr:from>
    <xdr:to>
      <xdr:col>11</xdr:col>
      <xdr:colOff>635000</xdr:colOff>
      <xdr:row>247</xdr:row>
      <xdr:rowOff>139700</xdr:rowOff>
    </xdr:to>
    <xdr:graphicFrame macro="">
      <xdr:nvGraphicFramePr>
        <xdr:cNvPr id="35" name="Graphique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6</xdr:col>
      <xdr:colOff>361950</xdr:colOff>
      <xdr:row>266</xdr:row>
      <xdr:rowOff>38100</xdr:rowOff>
    </xdr:from>
    <xdr:to>
      <xdr:col>11</xdr:col>
      <xdr:colOff>806450</xdr:colOff>
      <xdr:row>281</xdr:row>
      <xdr:rowOff>114300</xdr:rowOff>
    </xdr:to>
    <xdr:graphicFrame macro="">
      <xdr:nvGraphicFramePr>
        <xdr:cNvPr id="36" name="Graphique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</xdr:col>
      <xdr:colOff>298450</xdr:colOff>
      <xdr:row>249</xdr:row>
      <xdr:rowOff>101600</xdr:rowOff>
    </xdr:from>
    <xdr:to>
      <xdr:col>11</xdr:col>
      <xdr:colOff>742950</xdr:colOff>
      <xdr:row>265</xdr:row>
      <xdr:rowOff>0</xdr:rowOff>
    </xdr:to>
    <xdr:graphicFrame macro="">
      <xdr:nvGraphicFramePr>
        <xdr:cNvPr id="37" name="Graphique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</xdr:col>
      <xdr:colOff>400050</xdr:colOff>
      <xdr:row>282</xdr:row>
      <xdr:rowOff>114300</xdr:rowOff>
    </xdr:from>
    <xdr:to>
      <xdr:col>12</xdr:col>
      <xdr:colOff>19050</xdr:colOff>
      <xdr:row>298</xdr:row>
      <xdr:rowOff>12700</xdr:rowOff>
    </xdr:to>
    <xdr:graphicFrame macro="">
      <xdr:nvGraphicFramePr>
        <xdr:cNvPr id="38" name="Graphique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165100</xdr:colOff>
      <xdr:row>249</xdr:row>
      <xdr:rowOff>63500</xdr:rowOff>
    </xdr:from>
    <xdr:to>
      <xdr:col>5</xdr:col>
      <xdr:colOff>609600</xdr:colOff>
      <xdr:row>264</xdr:row>
      <xdr:rowOff>139700</xdr:rowOff>
    </xdr:to>
    <xdr:graphicFrame macro="">
      <xdr:nvGraphicFramePr>
        <xdr:cNvPr id="39" name="Graphique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266</xdr:row>
      <xdr:rowOff>44450</xdr:rowOff>
    </xdr:from>
    <xdr:to>
      <xdr:col>5</xdr:col>
      <xdr:colOff>596900</xdr:colOff>
      <xdr:row>281</xdr:row>
      <xdr:rowOff>120650</xdr:rowOff>
    </xdr:to>
    <xdr:graphicFrame macro="">
      <xdr:nvGraphicFramePr>
        <xdr:cNvPr id="40" name="Graphique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158750</xdr:colOff>
      <xdr:row>314</xdr:row>
      <xdr:rowOff>152400</xdr:rowOff>
    </xdr:from>
    <xdr:to>
      <xdr:col>5</xdr:col>
      <xdr:colOff>603250</xdr:colOff>
      <xdr:row>330</xdr:row>
      <xdr:rowOff>50800</xdr:rowOff>
    </xdr:to>
    <xdr:graphicFrame macro="">
      <xdr:nvGraphicFramePr>
        <xdr:cNvPr id="41" name="Graphique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</xdr:col>
      <xdr:colOff>393700</xdr:colOff>
      <xdr:row>299</xdr:row>
      <xdr:rowOff>6350</xdr:rowOff>
    </xdr:from>
    <xdr:to>
      <xdr:col>12</xdr:col>
      <xdr:colOff>12700</xdr:colOff>
      <xdr:row>314</xdr:row>
      <xdr:rowOff>82550</xdr:rowOff>
    </xdr:to>
    <xdr:graphicFrame macro="">
      <xdr:nvGraphicFramePr>
        <xdr:cNvPr id="42" name="Graphique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6</xdr:col>
      <xdr:colOff>393700</xdr:colOff>
      <xdr:row>315</xdr:row>
      <xdr:rowOff>69850</xdr:rowOff>
    </xdr:from>
    <xdr:to>
      <xdr:col>12</xdr:col>
      <xdr:colOff>12700</xdr:colOff>
      <xdr:row>330</xdr:row>
      <xdr:rowOff>146050</xdr:rowOff>
    </xdr:to>
    <xdr:graphicFrame macro="">
      <xdr:nvGraphicFramePr>
        <xdr:cNvPr id="43" name="Graphique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165100</xdr:colOff>
      <xdr:row>330</xdr:row>
      <xdr:rowOff>146050</xdr:rowOff>
    </xdr:from>
    <xdr:to>
      <xdr:col>5</xdr:col>
      <xdr:colOff>609600</xdr:colOff>
      <xdr:row>346</xdr:row>
      <xdr:rowOff>44450</xdr:rowOff>
    </xdr:to>
    <xdr:graphicFrame macro="">
      <xdr:nvGraphicFramePr>
        <xdr:cNvPr id="44" name="Graphique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152400</xdr:colOff>
      <xdr:row>298</xdr:row>
      <xdr:rowOff>146050</xdr:rowOff>
    </xdr:from>
    <xdr:to>
      <xdr:col>5</xdr:col>
      <xdr:colOff>596900</xdr:colOff>
      <xdr:row>314</xdr:row>
      <xdr:rowOff>44450</xdr:rowOff>
    </xdr:to>
    <xdr:graphicFrame macro="">
      <xdr:nvGraphicFramePr>
        <xdr:cNvPr id="45" name="Graphique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190500</xdr:colOff>
      <xdr:row>282</xdr:row>
      <xdr:rowOff>95250</xdr:rowOff>
    </xdr:from>
    <xdr:to>
      <xdr:col>5</xdr:col>
      <xdr:colOff>635000</xdr:colOff>
      <xdr:row>297</xdr:row>
      <xdr:rowOff>171450</xdr:rowOff>
    </xdr:to>
    <xdr:graphicFrame macro="">
      <xdr:nvGraphicFramePr>
        <xdr:cNvPr id="46" name="Graphique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6</xdr:col>
      <xdr:colOff>406400</xdr:colOff>
      <xdr:row>348</xdr:row>
      <xdr:rowOff>63500</xdr:rowOff>
    </xdr:from>
    <xdr:to>
      <xdr:col>12</xdr:col>
      <xdr:colOff>25400</xdr:colOff>
      <xdr:row>363</xdr:row>
      <xdr:rowOff>139700</xdr:rowOff>
    </xdr:to>
    <xdr:graphicFrame macro="">
      <xdr:nvGraphicFramePr>
        <xdr:cNvPr id="47" name="Graphique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6</xdr:col>
      <xdr:colOff>342900</xdr:colOff>
      <xdr:row>381</xdr:row>
      <xdr:rowOff>12700</xdr:rowOff>
    </xdr:from>
    <xdr:to>
      <xdr:col>11</xdr:col>
      <xdr:colOff>787400</xdr:colOff>
      <xdr:row>396</xdr:row>
      <xdr:rowOff>88900</xdr:rowOff>
    </xdr:to>
    <xdr:graphicFrame macro="">
      <xdr:nvGraphicFramePr>
        <xdr:cNvPr id="48" name="Graphique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190500</xdr:colOff>
      <xdr:row>397</xdr:row>
      <xdr:rowOff>25400</xdr:rowOff>
    </xdr:from>
    <xdr:to>
      <xdr:col>5</xdr:col>
      <xdr:colOff>635000</xdr:colOff>
      <xdr:row>412</xdr:row>
      <xdr:rowOff>101600</xdr:rowOff>
    </xdr:to>
    <xdr:graphicFrame macro="">
      <xdr:nvGraphicFramePr>
        <xdr:cNvPr id="49" name="Graphique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6</xdr:col>
      <xdr:colOff>330200</xdr:colOff>
      <xdr:row>365</xdr:row>
      <xdr:rowOff>0</xdr:rowOff>
    </xdr:from>
    <xdr:to>
      <xdr:col>11</xdr:col>
      <xdr:colOff>774700</xdr:colOff>
      <xdr:row>380</xdr:row>
      <xdr:rowOff>76200</xdr:rowOff>
    </xdr:to>
    <xdr:graphicFrame macro="">
      <xdr:nvGraphicFramePr>
        <xdr:cNvPr id="50" name="Graphique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215900</xdr:colOff>
      <xdr:row>380</xdr:row>
      <xdr:rowOff>38100</xdr:rowOff>
    </xdr:from>
    <xdr:to>
      <xdr:col>5</xdr:col>
      <xdr:colOff>660400</xdr:colOff>
      <xdr:row>395</xdr:row>
      <xdr:rowOff>114300</xdr:rowOff>
    </xdr:to>
    <xdr:graphicFrame macro="">
      <xdr:nvGraphicFramePr>
        <xdr:cNvPr id="51" name="Graphique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203200</xdr:colOff>
      <xdr:row>363</xdr:row>
      <xdr:rowOff>101600</xdr:rowOff>
    </xdr:from>
    <xdr:to>
      <xdr:col>5</xdr:col>
      <xdr:colOff>647700</xdr:colOff>
      <xdr:row>379</xdr:row>
      <xdr:rowOff>0</xdr:rowOff>
    </xdr:to>
    <xdr:graphicFrame macro="">
      <xdr:nvGraphicFramePr>
        <xdr:cNvPr id="52" name="Graphique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6</xdr:col>
      <xdr:colOff>406400</xdr:colOff>
      <xdr:row>331</xdr:row>
      <xdr:rowOff>114300</xdr:rowOff>
    </xdr:from>
    <xdr:to>
      <xdr:col>12</xdr:col>
      <xdr:colOff>25400</xdr:colOff>
      <xdr:row>347</xdr:row>
      <xdr:rowOff>12700</xdr:rowOff>
    </xdr:to>
    <xdr:graphicFrame macro="">
      <xdr:nvGraphicFramePr>
        <xdr:cNvPr id="53" name="Graphique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165100</xdr:colOff>
      <xdr:row>347</xdr:row>
      <xdr:rowOff>25400</xdr:rowOff>
    </xdr:from>
    <xdr:to>
      <xdr:col>5</xdr:col>
      <xdr:colOff>609600</xdr:colOff>
      <xdr:row>362</xdr:row>
      <xdr:rowOff>101600</xdr:rowOff>
    </xdr:to>
    <xdr:graphicFrame macro="">
      <xdr:nvGraphicFramePr>
        <xdr:cNvPr id="54" name="Graphique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6</xdr:col>
      <xdr:colOff>381000</xdr:colOff>
      <xdr:row>397</xdr:row>
      <xdr:rowOff>101600</xdr:rowOff>
    </xdr:from>
    <xdr:to>
      <xdr:col>12</xdr:col>
      <xdr:colOff>0</xdr:colOff>
      <xdr:row>413</xdr:row>
      <xdr:rowOff>0</xdr:rowOff>
    </xdr:to>
    <xdr:graphicFrame macro="">
      <xdr:nvGraphicFramePr>
        <xdr:cNvPr id="55" name="Graphique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6</xdr:col>
      <xdr:colOff>393700</xdr:colOff>
      <xdr:row>462</xdr:row>
      <xdr:rowOff>114300</xdr:rowOff>
    </xdr:from>
    <xdr:to>
      <xdr:col>12</xdr:col>
      <xdr:colOff>12700</xdr:colOff>
      <xdr:row>478</xdr:row>
      <xdr:rowOff>12700</xdr:rowOff>
    </xdr:to>
    <xdr:graphicFrame macro="">
      <xdr:nvGraphicFramePr>
        <xdr:cNvPr id="56" name="Graphique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6</xdr:col>
      <xdr:colOff>393700</xdr:colOff>
      <xdr:row>430</xdr:row>
      <xdr:rowOff>63500</xdr:rowOff>
    </xdr:from>
    <xdr:to>
      <xdr:col>12</xdr:col>
      <xdr:colOff>12700</xdr:colOff>
      <xdr:row>445</xdr:row>
      <xdr:rowOff>139700</xdr:rowOff>
    </xdr:to>
    <xdr:graphicFrame macro="">
      <xdr:nvGraphicFramePr>
        <xdr:cNvPr id="57" name="Graphique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6</xdr:col>
      <xdr:colOff>368300</xdr:colOff>
      <xdr:row>446</xdr:row>
      <xdr:rowOff>139700</xdr:rowOff>
    </xdr:from>
    <xdr:to>
      <xdr:col>11</xdr:col>
      <xdr:colOff>812800</xdr:colOff>
      <xdr:row>462</xdr:row>
      <xdr:rowOff>38100</xdr:rowOff>
    </xdr:to>
    <xdr:graphicFrame macro="">
      <xdr:nvGraphicFramePr>
        <xdr:cNvPr id="58" name="Graphique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228600</xdr:colOff>
      <xdr:row>413</xdr:row>
      <xdr:rowOff>76200</xdr:rowOff>
    </xdr:from>
    <xdr:to>
      <xdr:col>5</xdr:col>
      <xdr:colOff>673100</xdr:colOff>
      <xdr:row>428</xdr:row>
      <xdr:rowOff>152400</xdr:rowOff>
    </xdr:to>
    <xdr:graphicFrame macro="">
      <xdr:nvGraphicFramePr>
        <xdr:cNvPr id="60" name="Graphique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6</xdr:col>
      <xdr:colOff>381000</xdr:colOff>
      <xdr:row>413</xdr:row>
      <xdr:rowOff>152400</xdr:rowOff>
    </xdr:from>
    <xdr:to>
      <xdr:col>12</xdr:col>
      <xdr:colOff>0</xdr:colOff>
      <xdr:row>429</xdr:row>
      <xdr:rowOff>50800</xdr:rowOff>
    </xdr:to>
    <xdr:graphicFrame macro="">
      <xdr:nvGraphicFramePr>
        <xdr:cNvPr id="61" name="Graphique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215900</xdr:colOff>
      <xdr:row>429</xdr:row>
      <xdr:rowOff>139700</xdr:rowOff>
    </xdr:from>
    <xdr:to>
      <xdr:col>5</xdr:col>
      <xdr:colOff>660400</xdr:colOff>
      <xdr:row>445</xdr:row>
      <xdr:rowOff>38100</xdr:rowOff>
    </xdr:to>
    <xdr:graphicFrame macro="">
      <xdr:nvGraphicFramePr>
        <xdr:cNvPr id="62" name="Graphique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228600</xdr:colOff>
      <xdr:row>462</xdr:row>
      <xdr:rowOff>127000</xdr:rowOff>
    </xdr:from>
    <xdr:to>
      <xdr:col>5</xdr:col>
      <xdr:colOff>673100</xdr:colOff>
      <xdr:row>478</xdr:row>
      <xdr:rowOff>25400</xdr:rowOff>
    </xdr:to>
    <xdr:graphicFrame macro="">
      <xdr:nvGraphicFramePr>
        <xdr:cNvPr id="63" name="Graphique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0</xdr:col>
      <xdr:colOff>228600</xdr:colOff>
      <xdr:row>479</xdr:row>
      <xdr:rowOff>38100</xdr:rowOff>
    </xdr:from>
    <xdr:to>
      <xdr:col>5</xdr:col>
      <xdr:colOff>673100</xdr:colOff>
      <xdr:row>494</xdr:row>
      <xdr:rowOff>114300</xdr:rowOff>
    </xdr:to>
    <xdr:graphicFrame macro="">
      <xdr:nvGraphicFramePr>
        <xdr:cNvPr id="64" name="Graphique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215900</xdr:colOff>
      <xdr:row>445</xdr:row>
      <xdr:rowOff>165100</xdr:rowOff>
    </xdr:from>
    <xdr:to>
      <xdr:col>5</xdr:col>
      <xdr:colOff>660400</xdr:colOff>
      <xdr:row>461</xdr:row>
      <xdr:rowOff>63500</xdr:rowOff>
    </xdr:to>
    <xdr:graphicFrame macro="">
      <xdr:nvGraphicFramePr>
        <xdr:cNvPr id="67" name="Graphique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0</xdr:col>
      <xdr:colOff>292100</xdr:colOff>
      <xdr:row>545</xdr:row>
      <xdr:rowOff>12700</xdr:rowOff>
    </xdr:from>
    <xdr:to>
      <xdr:col>5</xdr:col>
      <xdr:colOff>736600</xdr:colOff>
      <xdr:row>560</xdr:row>
      <xdr:rowOff>88900</xdr:rowOff>
    </xdr:to>
    <xdr:graphicFrame macro="">
      <xdr:nvGraphicFramePr>
        <xdr:cNvPr id="68" name="Graphique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228600</xdr:colOff>
      <xdr:row>495</xdr:row>
      <xdr:rowOff>63500</xdr:rowOff>
    </xdr:from>
    <xdr:to>
      <xdr:col>5</xdr:col>
      <xdr:colOff>673100</xdr:colOff>
      <xdr:row>510</xdr:row>
      <xdr:rowOff>139700</xdr:rowOff>
    </xdr:to>
    <xdr:graphicFrame macro="">
      <xdr:nvGraphicFramePr>
        <xdr:cNvPr id="69" name="Graphique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6</xdr:col>
      <xdr:colOff>431800</xdr:colOff>
      <xdr:row>479</xdr:row>
      <xdr:rowOff>25400</xdr:rowOff>
    </xdr:from>
    <xdr:to>
      <xdr:col>12</xdr:col>
      <xdr:colOff>50800</xdr:colOff>
      <xdr:row>494</xdr:row>
      <xdr:rowOff>101600</xdr:rowOff>
    </xdr:to>
    <xdr:graphicFrame macro="">
      <xdr:nvGraphicFramePr>
        <xdr:cNvPr id="70" name="Graphique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241300</xdr:colOff>
      <xdr:row>561</xdr:row>
      <xdr:rowOff>63500</xdr:rowOff>
    </xdr:from>
    <xdr:to>
      <xdr:col>5</xdr:col>
      <xdr:colOff>685800</xdr:colOff>
      <xdr:row>576</xdr:row>
      <xdr:rowOff>139700</xdr:rowOff>
    </xdr:to>
    <xdr:graphicFrame macro="">
      <xdr:nvGraphicFramePr>
        <xdr:cNvPr id="74" name="Graphique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6</xdr:col>
      <xdr:colOff>482600</xdr:colOff>
      <xdr:row>528</xdr:row>
      <xdr:rowOff>38100</xdr:rowOff>
    </xdr:from>
    <xdr:to>
      <xdr:col>12</xdr:col>
      <xdr:colOff>101600</xdr:colOff>
      <xdr:row>543</xdr:row>
      <xdr:rowOff>114300</xdr:rowOff>
    </xdr:to>
    <xdr:graphicFrame macro="">
      <xdr:nvGraphicFramePr>
        <xdr:cNvPr id="77" name="Graphique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6</xdr:col>
      <xdr:colOff>431800</xdr:colOff>
      <xdr:row>496</xdr:row>
      <xdr:rowOff>12700</xdr:rowOff>
    </xdr:from>
    <xdr:to>
      <xdr:col>12</xdr:col>
      <xdr:colOff>50800</xdr:colOff>
      <xdr:row>511</xdr:row>
      <xdr:rowOff>88900</xdr:rowOff>
    </xdr:to>
    <xdr:graphicFrame macro="">
      <xdr:nvGraphicFramePr>
        <xdr:cNvPr id="78" name="Graphique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6</xdr:col>
      <xdr:colOff>482600</xdr:colOff>
      <xdr:row>561</xdr:row>
      <xdr:rowOff>88900</xdr:rowOff>
    </xdr:from>
    <xdr:to>
      <xdr:col>12</xdr:col>
      <xdr:colOff>101600</xdr:colOff>
      <xdr:row>576</xdr:row>
      <xdr:rowOff>165100</xdr:rowOff>
    </xdr:to>
    <xdr:graphicFrame macro="">
      <xdr:nvGraphicFramePr>
        <xdr:cNvPr id="80" name="Graphique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6</xdr:col>
      <xdr:colOff>495300</xdr:colOff>
      <xdr:row>545</xdr:row>
      <xdr:rowOff>12700</xdr:rowOff>
    </xdr:from>
    <xdr:to>
      <xdr:col>12</xdr:col>
      <xdr:colOff>114300</xdr:colOff>
      <xdr:row>560</xdr:row>
      <xdr:rowOff>88900</xdr:rowOff>
    </xdr:to>
    <xdr:graphicFrame macro="">
      <xdr:nvGraphicFramePr>
        <xdr:cNvPr id="81" name="Graphique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6</xdr:col>
      <xdr:colOff>444500</xdr:colOff>
      <xdr:row>512</xdr:row>
      <xdr:rowOff>63500</xdr:rowOff>
    </xdr:from>
    <xdr:to>
      <xdr:col>12</xdr:col>
      <xdr:colOff>63500</xdr:colOff>
      <xdr:row>527</xdr:row>
      <xdr:rowOff>139700</xdr:rowOff>
    </xdr:to>
    <xdr:graphicFrame macro="">
      <xdr:nvGraphicFramePr>
        <xdr:cNvPr id="82" name="Graphique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241300</xdr:colOff>
      <xdr:row>512</xdr:row>
      <xdr:rowOff>25400</xdr:rowOff>
    </xdr:from>
    <xdr:to>
      <xdr:col>5</xdr:col>
      <xdr:colOff>685800</xdr:colOff>
      <xdr:row>527</xdr:row>
      <xdr:rowOff>101600</xdr:rowOff>
    </xdr:to>
    <xdr:graphicFrame macro="">
      <xdr:nvGraphicFramePr>
        <xdr:cNvPr id="83" name="Graphique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0</xdr:col>
      <xdr:colOff>292100</xdr:colOff>
      <xdr:row>528</xdr:row>
      <xdr:rowOff>114300</xdr:rowOff>
    </xdr:from>
    <xdr:to>
      <xdr:col>5</xdr:col>
      <xdr:colOff>736600</xdr:colOff>
      <xdr:row>544</xdr:row>
      <xdr:rowOff>12700</xdr:rowOff>
    </xdr:to>
    <xdr:graphicFrame macro="">
      <xdr:nvGraphicFramePr>
        <xdr:cNvPr id="84" name="Graphique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254000</xdr:colOff>
      <xdr:row>610</xdr:row>
      <xdr:rowOff>152400</xdr:rowOff>
    </xdr:from>
    <xdr:to>
      <xdr:col>5</xdr:col>
      <xdr:colOff>698500</xdr:colOff>
      <xdr:row>626</xdr:row>
      <xdr:rowOff>50800</xdr:rowOff>
    </xdr:to>
    <xdr:graphicFrame macro="">
      <xdr:nvGraphicFramePr>
        <xdr:cNvPr id="87" name="Graphique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6</xdr:col>
      <xdr:colOff>393700</xdr:colOff>
      <xdr:row>594</xdr:row>
      <xdr:rowOff>101600</xdr:rowOff>
    </xdr:from>
    <xdr:to>
      <xdr:col>12</xdr:col>
      <xdr:colOff>12700</xdr:colOff>
      <xdr:row>610</xdr:row>
      <xdr:rowOff>0</xdr:rowOff>
    </xdr:to>
    <xdr:graphicFrame macro="">
      <xdr:nvGraphicFramePr>
        <xdr:cNvPr id="88" name="Graphique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0</xdr:col>
      <xdr:colOff>241300</xdr:colOff>
      <xdr:row>594</xdr:row>
      <xdr:rowOff>139700</xdr:rowOff>
    </xdr:from>
    <xdr:to>
      <xdr:col>5</xdr:col>
      <xdr:colOff>685800</xdr:colOff>
      <xdr:row>610</xdr:row>
      <xdr:rowOff>38100</xdr:rowOff>
    </xdr:to>
    <xdr:graphicFrame macro="">
      <xdr:nvGraphicFramePr>
        <xdr:cNvPr id="89" name="Graphique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6</xdr:col>
      <xdr:colOff>368300</xdr:colOff>
      <xdr:row>610</xdr:row>
      <xdr:rowOff>139700</xdr:rowOff>
    </xdr:from>
    <xdr:to>
      <xdr:col>11</xdr:col>
      <xdr:colOff>812800</xdr:colOff>
      <xdr:row>626</xdr:row>
      <xdr:rowOff>38100</xdr:rowOff>
    </xdr:to>
    <xdr:graphicFrame macro="">
      <xdr:nvGraphicFramePr>
        <xdr:cNvPr id="90" name="Graphique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6</xdr:col>
      <xdr:colOff>419100</xdr:colOff>
      <xdr:row>578</xdr:row>
      <xdr:rowOff>12700</xdr:rowOff>
    </xdr:from>
    <xdr:to>
      <xdr:col>12</xdr:col>
      <xdr:colOff>38100</xdr:colOff>
      <xdr:row>593</xdr:row>
      <xdr:rowOff>88900</xdr:rowOff>
    </xdr:to>
    <xdr:graphicFrame macro="">
      <xdr:nvGraphicFramePr>
        <xdr:cNvPr id="91" name="Graphique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0</xdr:col>
      <xdr:colOff>279400</xdr:colOff>
      <xdr:row>578</xdr:row>
      <xdr:rowOff>25400</xdr:rowOff>
    </xdr:from>
    <xdr:to>
      <xdr:col>5</xdr:col>
      <xdr:colOff>723900</xdr:colOff>
      <xdr:row>593</xdr:row>
      <xdr:rowOff>101600</xdr:rowOff>
    </xdr:to>
    <xdr:graphicFrame macro="">
      <xdr:nvGraphicFramePr>
        <xdr:cNvPr id="92" name="Graphique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11</xdr:col>
      <xdr:colOff>685800</xdr:colOff>
      <xdr:row>26</xdr:row>
      <xdr:rowOff>38100</xdr:rowOff>
    </xdr:from>
    <xdr:to>
      <xdr:col>17</xdr:col>
      <xdr:colOff>304800</xdr:colOff>
      <xdr:row>41</xdr:row>
      <xdr:rowOff>114300</xdr:rowOff>
    </xdr:to>
    <xdr:graphicFrame macro="">
      <xdr:nvGraphicFramePr>
        <xdr:cNvPr id="93" name="Graphique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444500</xdr:colOff>
      <xdr:row>15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596900</xdr:colOff>
      <xdr:row>0</xdr:row>
      <xdr:rowOff>0</xdr:rowOff>
    </xdr:from>
    <xdr:to>
      <xdr:col>11</xdr:col>
      <xdr:colOff>215900</xdr:colOff>
      <xdr:row>15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50800</xdr:colOff>
      <xdr:row>16</xdr:row>
      <xdr:rowOff>139700</xdr:rowOff>
    </xdr:from>
    <xdr:to>
      <xdr:col>5</xdr:col>
      <xdr:colOff>495300</xdr:colOff>
      <xdr:row>32</xdr:row>
      <xdr:rowOff>38100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444500</xdr:colOff>
      <xdr:row>15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16</xdr:row>
      <xdr:rowOff>6350</xdr:rowOff>
    </xdr:from>
    <xdr:to>
      <xdr:col>5</xdr:col>
      <xdr:colOff>457200</xdr:colOff>
      <xdr:row>31</xdr:row>
      <xdr:rowOff>82550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584200</xdr:colOff>
      <xdr:row>0</xdr:row>
      <xdr:rowOff>0</xdr:rowOff>
    </xdr:from>
    <xdr:to>
      <xdr:col>11</xdr:col>
      <xdr:colOff>203200</xdr:colOff>
      <xdr:row>15</xdr:row>
      <xdr:rowOff>76200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12700</xdr:colOff>
      <xdr:row>32</xdr:row>
      <xdr:rowOff>38100</xdr:rowOff>
    </xdr:from>
    <xdr:to>
      <xdr:col>5</xdr:col>
      <xdr:colOff>457200</xdr:colOff>
      <xdr:row>47</xdr:row>
      <xdr:rowOff>114300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609600</xdr:colOff>
      <xdr:row>16</xdr:row>
      <xdr:rowOff>12700</xdr:rowOff>
    </xdr:from>
    <xdr:to>
      <xdr:col>11</xdr:col>
      <xdr:colOff>228600</xdr:colOff>
      <xdr:row>31</xdr:row>
      <xdr:rowOff>88900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685800</xdr:colOff>
      <xdr:row>32</xdr:row>
      <xdr:rowOff>50800</xdr:rowOff>
    </xdr:from>
    <xdr:to>
      <xdr:col>11</xdr:col>
      <xdr:colOff>304800</xdr:colOff>
      <xdr:row>47</xdr:row>
      <xdr:rowOff>127000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50800</xdr:colOff>
      <xdr:row>48</xdr:row>
      <xdr:rowOff>139700</xdr:rowOff>
    </xdr:from>
    <xdr:to>
      <xdr:col>5</xdr:col>
      <xdr:colOff>495300</xdr:colOff>
      <xdr:row>64</xdr:row>
      <xdr:rowOff>38100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76200</xdr:colOff>
      <xdr:row>64</xdr:row>
      <xdr:rowOff>127000</xdr:rowOff>
    </xdr:from>
    <xdr:to>
      <xdr:col>5</xdr:col>
      <xdr:colOff>520700</xdr:colOff>
      <xdr:row>80</xdr:row>
      <xdr:rowOff>25400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698500</xdr:colOff>
      <xdr:row>48</xdr:row>
      <xdr:rowOff>139700</xdr:rowOff>
    </xdr:from>
    <xdr:to>
      <xdr:col>11</xdr:col>
      <xdr:colOff>317500</xdr:colOff>
      <xdr:row>64</xdr:row>
      <xdr:rowOff>38100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88900</xdr:colOff>
      <xdr:row>80</xdr:row>
      <xdr:rowOff>165100</xdr:rowOff>
    </xdr:from>
    <xdr:to>
      <xdr:col>5</xdr:col>
      <xdr:colOff>533400</xdr:colOff>
      <xdr:row>96</xdr:row>
      <xdr:rowOff>63500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165100</xdr:colOff>
      <xdr:row>97</xdr:row>
      <xdr:rowOff>12700</xdr:rowOff>
    </xdr:from>
    <xdr:to>
      <xdr:col>5</xdr:col>
      <xdr:colOff>609600</xdr:colOff>
      <xdr:row>112</xdr:row>
      <xdr:rowOff>114300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254000</xdr:colOff>
      <xdr:row>112</xdr:row>
      <xdr:rowOff>127000</xdr:rowOff>
    </xdr:from>
    <xdr:to>
      <xdr:col>11</xdr:col>
      <xdr:colOff>698500</xdr:colOff>
      <xdr:row>128</xdr:row>
      <xdr:rowOff>25400</xdr:rowOff>
    </xdr:to>
    <xdr:graphicFrame macro="">
      <xdr:nvGraphicFramePr>
        <xdr:cNvPr id="35" name="Graphique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190500</xdr:colOff>
      <xdr:row>113</xdr:row>
      <xdr:rowOff>12700</xdr:rowOff>
    </xdr:from>
    <xdr:to>
      <xdr:col>5</xdr:col>
      <xdr:colOff>635000</xdr:colOff>
      <xdr:row>128</xdr:row>
      <xdr:rowOff>88900</xdr:rowOff>
    </xdr:to>
    <xdr:graphicFrame macro="">
      <xdr:nvGraphicFramePr>
        <xdr:cNvPr id="36" name="Graphique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279400</xdr:colOff>
      <xdr:row>129</xdr:row>
      <xdr:rowOff>101600</xdr:rowOff>
    </xdr:from>
    <xdr:to>
      <xdr:col>11</xdr:col>
      <xdr:colOff>723900</xdr:colOff>
      <xdr:row>145</xdr:row>
      <xdr:rowOff>0</xdr:rowOff>
    </xdr:to>
    <xdr:graphicFrame macro="">
      <xdr:nvGraphicFramePr>
        <xdr:cNvPr id="37" name="Graphique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152400</xdr:colOff>
      <xdr:row>146</xdr:row>
      <xdr:rowOff>76200</xdr:rowOff>
    </xdr:from>
    <xdr:to>
      <xdr:col>11</xdr:col>
      <xdr:colOff>596900</xdr:colOff>
      <xdr:row>161</xdr:row>
      <xdr:rowOff>152400</xdr:rowOff>
    </xdr:to>
    <xdr:graphicFrame macro="">
      <xdr:nvGraphicFramePr>
        <xdr:cNvPr id="38" name="Graphique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146</xdr:row>
      <xdr:rowOff>114300</xdr:rowOff>
    </xdr:from>
    <xdr:to>
      <xdr:col>5</xdr:col>
      <xdr:colOff>444500</xdr:colOff>
      <xdr:row>162</xdr:row>
      <xdr:rowOff>12700</xdr:rowOff>
    </xdr:to>
    <xdr:graphicFrame macro="">
      <xdr:nvGraphicFramePr>
        <xdr:cNvPr id="39" name="Graphique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127000</xdr:colOff>
      <xdr:row>162</xdr:row>
      <xdr:rowOff>114300</xdr:rowOff>
    </xdr:from>
    <xdr:to>
      <xdr:col>11</xdr:col>
      <xdr:colOff>571500</xdr:colOff>
      <xdr:row>178</xdr:row>
      <xdr:rowOff>12700</xdr:rowOff>
    </xdr:to>
    <xdr:graphicFrame macro="">
      <xdr:nvGraphicFramePr>
        <xdr:cNvPr id="40" name="Graphique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38100</xdr:colOff>
      <xdr:row>130</xdr:row>
      <xdr:rowOff>0</xdr:rowOff>
    </xdr:from>
    <xdr:to>
      <xdr:col>5</xdr:col>
      <xdr:colOff>482600</xdr:colOff>
      <xdr:row>145</xdr:row>
      <xdr:rowOff>76200</xdr:rowOff>
    </xdr:to>
    <xdr:graphicFrame macro="">
      <xdr:nvGraphicFramePr>
        <xdr:cNvPr id="41" name="Graphique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63500</xdr:colOff>
      <xdr:row>178</xdr:row>
      <xdr:rowOff>114300</xdr:rowOff>
    </xdr:from>
    <xdr:to>
      <xdr:col>5</xdr:col>
      <xdr:colOff>508000</xdr:colOff>
      <xdr:row>194</xdr:row>
      <xdr:rowOff>12700</xdr:rowOff>
    </xdr:to>
    <xdr:graphicFrame macro="">
      <xdr:nvGraphicFramePr>
        <xdr:cNvPr id="42" name="Graphique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76200</xdr:colOff>
      <xdr:row>162</xdr:row>
      <xdr:rowOff>127000</xdr:rowOff>
    </xdr:from>
    <xdr:to>
      <xdr:col>5</xdr:col>
      <xdr:colOff>520700</xdr:colOff>
      <xdr:row>178</xdr:row>
      <xdr:rowOff>25400</xdr:rowOff>
    </xdr:to>
    <xdr:graphicFrame macro="">
      <xdr:nvGraphicFramePr>
        <xdr:cNvPr id="43" name="Graphique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127000</xdr:colOff>
      <xdr:row>178</xdr:row>
      <xdr:rowOff>146050</xdr:rowOff>
    </xdr:from>
    <xdr:to>
      <xdr:col>11</xdr:col>
      <xdr:colOff>571500</xdr:colOff>
      <xdr:row>194</xdr:row>
      <xdr:rowOff>44450</xdr:rowOff>
    </xdr:to>
    <xdr:graphicFrame macro="">
      <xdr:nvGraphicFramePr>
        <xdr:cNvPr id="44" name="Graphique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127000</xdr:colOff>
      <xdr:row>195</xdr:row>
      <xdr:rowOff>25400</xdr:rowOff>
    </xdr:from>
    <xdr:to>
      <xdr:col>11</xdr:col>
      <xdr:colOff>571500</xdr:colOff>
      <xdr:row>210</xdr:row>
      <xdr:rowOff>101600</xdr:rowOff>
    </xdr:to>
    <xdr:graphicFrame macro="">
      <xdr:nvGraphicFramePr>
        <xdr:cNvPr id="45" name="Graphique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101600</xdr:colOff>
      <xdr:row>194</xdr:row>
      <xdr:rowOff>152400</xdr:rowOff>
    </xdr:from>
    <xdr:to>
      <xdr:col>5</xdr:col>
      <xdr:colOff>546100</xdr:colOff>
      <xdr:row>210</xdr:row>
      <xdr:rowOff>50800</xdr:rowOff>
    </xdr:to>
    <xdr:graphicFrame macro="">
      <xdr:nvGraphicFramePr>
        <xdr:cNvPr id="46" name="Graphique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165100</xdr:colOff>
      <xdr:row>210</xdr:row>
      <xdr:rowOff>101600</xdr:rowOff>
    </xdr:from>
    <xdr:to>
      <xdr:col>5</xdr:col>
      <xdr:colOff>609600</xdr:colOff>
      <xdr:row>226</xdr:row>
      <xdr:rowOff>0</xdr:rowOff>
    </xdr:to>
    <xdr:graphicFrame macro="">
      <xdr:nvGraphicFramePr>
        <xdr:cNvPr id="49" name="Graphique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152400</xdr:colOff>
      <xdr:row>226</xdr:row>
      <xdr:rowOff>165100</xdr:rowOff>
    </xdr:from>
    <xdr:to>
      <xdr:col>5</xdr:col>
      <xdr:colOff>596900</xdr:colOff>
      <xdr:row>242</xdr:row>
      <xdr:rowOff>63500</xdr:rowOff>
    </xdr:to>
    <xdr:graphicFrame macro="">
      <xdr:nvGraphicFramePr>
        <xdr:cNvPr id="50" name="Graphique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152400</xdr:colOff>
      <xdr:row>243</xdr:row>
      <xdr:rowOff>12700</xdr:rowOff>
    </xdr:from>
    <xdr:to>
      <xdr:col>5</xdr:col>
      <xdr:colOff>596900</xdr:colOff>
      <xdr:row>258</xdr:row>
      <xdr:rowOff>88900</xdr:rowOff>
    </xdr:to>
    <xdr:graphicFrame macro="">
      <xdr:nvGraphicFramePr>
        <xdr:cNvPr id="51" name="Graphique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</xdr:col>
      <xdr:colOff>254000</xdr:colOff>
      <xdr:row>226</xdr:row>
      <xdr:rowOff>114300</xdr:rowOff>
    </xdr:from>
    <xdr:to>
      <xdr:col>11</xdr:col>
      <xdr:colOff>698500</xdr:colOff>
      <xdr:row>242</xdr:row>
      <xdr:rowOff>12700</xdr:rowOff>
    </xdr:to>
    <xdr:graphicFrame macro="">
      <xdr:nvGraphicFramePr>
        <xdr:cNvPr id="55" name="Graphique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</xdr:col>
      <xdr:colOff>152400</xdr:colOff>
      <xdr:row>210</xdr:row>
      <xdr:rowOff>127000</xdr:rowOff>
    </xdr:from>
    <xdr:to>
      <xdr:col>11</xdr:col>
      <xdr:colOff>596900</xdr:colOff>
      <xdr:row>226</xdr:row>
      <xdr:rowOff>25400</xdr:rowOff>
    </xdr:to>
    <xdr:graphicFrame macro="">
      <xdr:nvGraphicFramePr>
        <xdr:cNvPr id="56" name="Graphique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</xdr:col>
      <xdr:colOff>38100</xdr:colOff>
      <xdr:row>80</xdr:row>
      <xdr:rowOff>165100</xdr:rowOff>
    </xdr:from>
    <xdr:to>
      <xdr:col>11</xdr:col>
      <xdr:colOff>482600</xdr:colOff>
      <xdr:row>96</xdr:row>
      <xdr:rowOff>63500</xdr:rowOff>
    </xdr:to>
    <xdr:graphicFrame macro="">
      <xdr:nvGraphicFramePr>
        <xdr:cNvPr id="58" name="Graphique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698500</xdr:colOff>
      <xdr:row>64</xdr:row>
      <xdr:rowOff>127000</xdr:rowOff>
    </xdr:from>
    <xdr:to>
      <xdr:col>11</xdr:col>
      <xdr:colOff>317500</xdr:colOff>
      <xdr:row>80</xdr:row>
      <xdr:rowOff>25400</xdr:rowOff>
    </xdr:to>
    <xdr:graphicFrame macro="">
      <xdr:nvGraphicFramePr>
        <xdr:cNvPr id="59" name="Graphique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</xdr:col>
      <xdr:colOff>177800</xdr:colOff>
      <xdr:row>96</xdr:row>
      <xdr:rowOff>152400</xdr:rowOff>
    </xdr:from>
    <xdr:to>
      <xdr:col>11</xdr:col>
      <xdr:colOff>622300</xdr:colOff>
      <xdr:row>112</xdr:row>
      <xdr:rowOff>50800</xdr:rowOff>
    </xdr:to>
    <xdr:graphicFrame macro="">
      <xdr:nvGraphicFramePr>
        <xdr:cNvPr id="60" name="Graphique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ABRI15_1" connectionId="2" autoFormatId="0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id="5" name="Table5" displayName="Table5" ref="N3:AA135" totalsRowShown="0" headerRowDxfId="62" tableBorderDxfId="61">
  <autoFilter ref="N3:AA135"/>
  <tableColumns count="14">
    <tableColumn id="1" name="TOTAL VENTAS / CATEGORIA"/>
    <tableColumn id="2" name="abr-15"/>
    <tableColumn id="3" name="may-15"/>
    <tableColumn id="4" name="jun-15"/>
    <tableColumn id="5" name="jul-15"/>
    <tableColumn id="6" name="ago-15"/>
    <tableColumn id="7" name="sept-15"/>
    <tableColumn id="8" name="oct-15"/>
    <tableColumn id="9" name="nov-15"/>
    <tableColumn id="10" name="dic-15"/>
    <tableColumn id="11" name="ene-16"/>
    <tableColumn id="12" name="feb-16"/>
    <tableColumn id="13" name="mar-16"/>
    <tableColumn id="14" name="abr-16" dataDxfId="60"/>
  </tableColumns>
  <tableStyleInfo name="TableStyleMedium3" showFirstColumn="1" showLastColumn="0" showRowStripes="1" showColumnStripes="1"/>
</table>
</file>

<file path=xl/tables/table2.xml><?xml version="1.0" encoding="utf-8"?>
<table xmlns="http://schemas.openxmlformats.org/spreadsheetml/2006/main" id="1" name="Table1" displayName="Table1" ref="A1:N133" totalsRowShown="0" headerRowDxfId="59" dataDxfId="57" headerRowBorderDxfId="58" tableBorderDxfId="56" totalsRowBorderDxfId="55">
  <autoFilter ref="A1:N133"/>
  <tableColumns count="14">
    <tableColumn id="1" name="TOTAL VENTAS / CATEGORIA" dataDxfId="54"/>
    <tableColumn id="2" name="abr-15" dataDxfId="53"/>
    <tableColumn id="3" name="may-15" dataDxfId="52"/>
    <tableColumn id="4" name="jun-15" dataDxfId="51"/>
    <tableColumn id="5" name="jul-15" dataDxfId="50"/>
    <tableColumn id="6" name="ago-15" dataDxfId="49"/>
    <tableColumn id="7" name="sept-15" dataDxfId="48"/>
    <tableColumn id="8" name="oct-15" dataDxfId="47"/>
    <tableColumn id="9" name="nov-15" dataDxfId="46"/>
    <tableColumn id="10" name="dic-15" dataDxfId="45"/>
    <tableColumn id="11" name="ene-16" dataDxfId="44"/>
    <tableColumn id="12" name="feb-16" dataDxfId="43"/>
    <tableColumn id="13" name="mar-16" dataDxfId="42"/>
    <tableColumn id="14" name="abr-16" dataDxfId="4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1:N133" totalsRowShown="0" headerRowDxfId="40" dataDxfId="38" headerRowBorderDxfId="39" tableBorderDxfId="37" totalsRowBorderDxfId="36">
  <autoFilter ref="A1:N133"/>
  <tableColumns count="14">
    <tableColumn id="1" name="TOTAL VENTAS / CATEGORIA" dataDxfId="35"/>
    <tableColumn id="2" name="abr-15" dataDxfId="34"/>
    <tableColumn id="3" name="may-15" dataDxfId="33"/>
    <tableColumn id="4" name="jun-15" dataDxfId="32"/>
    <tableColumn id="5" name="jul-15" dataDxfId="31"/>
    <tableColumn id="6" name="ago-15" dataDxfId="30"/>
    <tableColumn id="7" name="sept-15" dataDxfId="29"/>
    <tableColumn id="8" name="oct-15" dataDxfId="28"/>
    <tableColumn id="9" name="nov-15" dataDxfId="27"/>
    <tableColumn id="10" name="dic-15" dataDxfId="26"/>
    <tableColumn id="11" name="ene-16" dataDxfId="25"/>
    <tableColumn id="12" name="feb-16" dataDxfId="24"/>
    <tableColumn id="13" name="mar-16" dataDxfId="23"/>
    <tableColumn id="14" name="abr-16" dataDxfId="2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" name="VENTAS" displayName="VENTAS" ref="A1:N86" totalsRowShown="0" headerRowDxfId="18" dataDxfId="16" headerRowBorderDxfId="17" tableBorderDxfId="15" totalsRowBorderDxfId="14">
  <autoFilter ref="A1:N86"/>
  <tableColumns count="14">
    <tableColumn id="1" name="TOTAL VENTAS / CATEGORIA" dataDxfId="13"/>
    <tableColumn id="2" name="abr-15" dataDxfId="12"/>
    <tableColumn id="3" name="may-15" dataDxfId="11"/>
    <tableColumn id="4" name="jun-15" dataDxfId="10"/>
    <tableColumn id="5" name="jul-15" dataDxfId="9"/>
    <tableColumn id="6" name="ago-15" dataDxfId="8"/>
    <tableColumn id="7" name="sept-15" dataDxfId="7"/>
    <tableColumn id="8" name="oct-15" dataDxfId="6"/>
    <tableColumn id="9" name="nov-15" dataDxfId="5"/>
    <tableColumn id="10" name="dic-15" dataDxfId="4"/>
    <tableColumn id="11" name="ene-16" dataDxfId="3"/>
    <tableColumn id="12" name="feb-16" dataDxfId="2"/>
    <tableColumn id="13" name="mar-16" dataDxfId="1"/>
    <tableColumn id="14" name="abr-16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46"/>
  <sheetViews>
    <sheetView workbookViewId="0">
      <selection activeCell="M20" sqref="M20"/>
    </sheetView>
  </sheetViews>
  <sheetFormatPr baseColWidth="10" defaultRowHeight="14" x14ac:dyDescent="0"/>
  <cols>
    <col min="1" max="1" width="10.6640625" customWidth="1"/>
    <col min="2" max="2" width="54" bestFit="1" customWidth="1"/>
    <col min="3" max="3" width="10.6640625" hidden="1" customWidth="1"/>
    <col min="4" max="4" width="12.1640625" hidden="1" customWidth="1"/>
    <col min="5" max="6" width="10.6640625" hidden="1" customWidth="1"/>
    <col min="7" max="7" width="10.6640625" customWidth="1"/>
    <col min="8" max="8" width="10.6640625" hidden="1" customWidth="1"/>
    <col min="9" max="12" width="0" hidden="1" customWidth="1"/>
    <col min="14" max="14" width="25.83203125" customWidth="1"/>
  </cols>
  <sheetData>
    <row r="1" spans="1:27">
      <c r="B1" s="3">
        <v>42095</v>
      </c>
    </row>
    <row r="3" spans="1:27">
      <c r="A3" s="2" t="s">
        <v>17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1" t="s">
        <v>7</v>
      </c>
      <c r="J3" s="1" t="s">
        <v>8</v>
      </c>
      <c r="K3" s="1" t="s">
        <v>9</v>
      </c>
      <c r="N3" s="100" t="s">
        <v>1787</v>
      </c>
      <c r="O3" s="92" t="s">
        <v>1855</v>
      </c>
      <c r="P3" s="92" t="s">
        <v>1856</v>
      </c>
      <c r="Q3" s="92" t="s">
        <v>1857</v>
      </c>
      <c r="R3" s="92" t="s">
        <v>1858</v>
      </c>
      <c r="S3" s="92" t="s">
        <v>1859</v>
      </c>
      <c r="T3" s="92" t="s">
        <v>1860</v>
      </c>
      <c r="U3" s="92" t="s">
        <v>1861</v>
      </c>
      <c r="V3" s="92" t="s">
        <v>1862</v>
      </c>
      <c r="W3" s="92" t="s">
        <v>1863</v>
      </c>
      <c r="X3" s="92" t="s">
        <v>1864</v>
      </c>
      <c r="Y3" s="92" t="s">
        <v>1865</v>
      </c>
      <c r="Z3" s="93" t="s">
        <v>1866</v>
      </c>
      <c r="AA3" s="103" t="s">
        <v>1867</v>
      </c>
    </row>
    <row r="4" spans="1:27">
      <c r="A4" s="4" t="s">
        <v>10</v>
      </c>
      <c r="B4" s="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5"/>
      <c r="AA4" s="104"/>
    </row>
    <row r="5" spans="1:27">
      <c r="A5" s="5">
        <v>267</v>
      </c>
      <c r="B5" s="4" t="s">
        <v>11</v>
      </c>
      <c r="D5">
        <v>7752100001267</v>
      </c>
      <c r="E5" t="s">
        <v>12</v>
      </c>
      <c r="F5">
        <v>1</v>
      </c>
      <c r="G5">
        <v>5</v>
      </c>
      <c r="H5">
        <v>85</v>
      </c>
      <c r="I5">
        <v>46.15</v>
      </c>
      <c r="J5">
        <v>38.85</v>
      </c>
      <c r="K5" t="s">
        <v>13</v>
      </c>
      <c r="N5" s="96" t="s">
        <v>17</v>
      </c>
      <c r="O5" s="96">
        <f>47</f>
        <v>47</v>
      </c>
      <c r="P5" s="96">
        <v>71</v>
      </c>
      <c r="Q5" s="96">
        <v>87</v>
      </c>
      <c r="R5" s="96">
        <v>103</v>
      </c>
      <c r="S5" s="96">
        <v>113</v>
      </c>
      <c r="T5" s="96">
        <v>121</v>
      </c>
      <c r="U5" s="96">
        <v>163</v>
      </c>
      <c r="V5" s="96">
        <v>137</v>
      </c>
      <c r="W5" s="96">
        <v>128</v>
      </c>
      <c r="X5" s="96">
        <v>95</v>
      </c>
      <c r="Y5" s="96">
        <v>94</v>
      </c>
      <c r="Z5" s="97">
        <v>88</v>
      </c>
      <c r="AA5" s="104">
        <v>118</v>
      </c>
    </row>
    <row r="6" spans="1:27">
      <c r="A6" s="5">
        <v>271</v>
      </c>
      <c r="B6" s="4" t="s">
        <v>14</v>
      </c>
      <c r="D6">
        <v>7752100001397</v>
      </c>
      <c r="E6" t="s">
        <v>12</v>
      </c>
      <c r="F6">
        <v>1</v>
      </c>
      <c r="G6">
        <v>1</v>
      </c>
      <c r="H6">
        <v>15.5</v>
      </c>
      <c r="I6">
        <v>10.71</v>
      </c>
      <c r="J6">
        <v>4.79</v>
      </c>
      <c r="K6" t="s">
        <v>13</v>
      </c>
      <c r="N6" s="94" t="s">
        <v>1842</v>
      </c>
      <c r="O6" s="94">
        <f>G37+G5</f>
        <v>22</v>
      </c>
      <c r="P6" s="94">
        <v>19</v>
      </c>
      <c r="Q6" s="94">
        <v>20</v>
      </c>
      <c r="R6" s="94">
        <v>26</v>
      </c>
      <c r="S6" s="94">
        <v>51</v>
      </c>
      <c r="T6" s="94">
        <v>25</v>
      </c>
      <c r="U6" s="94">
        <v>30</v>
      </c>
      <c r="V6" s="94">
        <v>16</v>
      </c>
      <c r="W6" s="94">
        <v>21</v>
      </c>
      <c r="X6" s="94">
        <v>27</v>
      </c>
      <c r="Y6" s="94">
        <v>15</v>
      </c>
      <c r="Z6" s="95">
        <v>37</v>
      </c>
      <c r="AA6" s="104">
        <v>64</v>
      </c>
    </row>
    <row r="7" spans="1:27">
      <c r="A7" s="5">
        <v>272</v>
      </c>
      <c r="B7" s="4" t="s">
        <v>15</v>
      </c>
      <c r="D7">
        <v>7752100001410</v>
      </c>
      <c r="E7" t="s">
        <v>12</v>
      </c>
      <c r="F7">
        <v>1</v>
      </c>
      <c r="G7">
        <v>1</v>
      </c>
      <c r="H7">
        <v>7.5</v>
      </c>
      <c r="I7">
        <v>4.87</v>
      </c>
      <c r="J7">
        <v>2.63</v>
      </c>
      <c r="K7" t="s">
        <v>13</v>
      </c>
      <c r="N7" s="96" t="s">
        <v>45</v>
      </c>
      <c r="O7" s="96">
        <f>G51</f>
        <v>207</v>
      </c>
      <c r="P7" s="96">
        <v>344</v>
      </c>
      <c r="Q7" s="96">
        <v>363</v>
      </c>
      <c r="R7" s="96">
        <v>344</v>
      </c>
      <c r="S7" s="96">
        <v>312</v>
      </c>
      <c r="T7" s="96">
        <v>422</v>
      </c>
      <c r="U7" s="96">
        <v>573</v>
      </c>
      <c r="V7" s="96">
        <v>417</v>
      </c>
      <c r="W7" s="96">
        <v>463</v>
      </c>
      <c r="X7" s="96">
        <v>506</v>
      </c>
      <c r="Y7" s="96">
        <v>629</v>
      </c>
      <c r="Z7" s="97">
        <v>545</v>
      </c>
      <c r="AA7" s="104">
        <v>442</v>
      </c>
    </row>
    <row r="8" spans="1:27">
      <c r="A8" s="5">
        <v>273</v>
      </c>
      <c r="B8" s="4" t="s">
        <v>16</v>
      </c>
      <c r="D8">
        <v>7752100001427</v>
      </c>
      <c r="E8" t="s">
        <v>12</v>
      </c>
      <c r="F8">
        <v>1</v>
      </c>
      <c r="G8">
        <v>1</v>
      </c>
      <c r="H8">
        <v>16.5</v>
      </c>
      <c r="I8">
        <v>11.73</v>
      </c>
      <c r="J8">
        <v>4.7699999999999996</v>
      </c>
      <c r="K8" t="s">
        <v>13</v>
      </c>
      <c r="N8" s="99" t="s">
        <v>1830</v>
      </c>
      <c r="O8" s="94"/>
      <c r="P8" s="94"/>
      <c r="Q8" s="94">
        <v>1</v>
      </c>
      <c r="R8" s="94" t="s">
        <v>1811</v>
      </c>
      <c r="S8" s="94" t="s">
        <v>1811</v>
      </c>
      <c r="T8" s="94" t="s">
        <v>1811</v>
      </c>
      <c r="U8" s="94" t="s">
        <v>1811</v>
      </c>
      <c r="V8" s="94" t="s">
        <v>1811</v>
      </c>
      <c r="W8" s="94" t="s">
        <v>1811</v>
      </c>
      <c r="X8" s="94" t="s">
        <v>1811</v>
      </c>
      <c r="Y8" s="94" t="s">
        <v>1811</v>
      </c>
      <c r="Z8" s="95" t="s">
        <v>1811</v>
      </c>
      <c r="AA8" s="104" t="s">
        <v>1811</v>
      </c>
    </row>
    <row r="9" spans="1:27">
      <c r="A9" s="4"/>
      <c r="B9" s="4"/>
      <c r="G9">
        <v>8</v>
      </c>
      <c r="H9">
        <v>124.5</v>
      </c>
      <c r="I9">
        <v>73.459999999999994</v>
      </c>
      <c r="J9">
        <v>51.04</v>
      </c>
      <c r="K9">
        <v>0</v>
      </c>
      <c r="L9">
        <v>0</v>
      </c>
      <c r="N9" s="96" t="s">
        <v>70</v>
      </c>
      <c r="O9" s="96">
        <v>6</v>
      </c>
      <c r="P9" s="96">
        <v>10</v>
      </c>
      <c r="Q9" s="96">
        <v>6</v>
      </c>
      <c r="R9" s="96">
        <v>22</v>
      </c>
      <c r="S9" s="96">
        <v>17</v>
      </c>
      <c r="T9" s="96">
        <v>16</v>
      </c>
      <c r="U9" s="96">
        <v>16</v>
      </c>
      <c r="V9" s="96">
        <v>16</v>
      </c>
      <c r="W9" s="96">
        <v>18</v>
      </c>
      <c r="X9" s="96">
        <v>11</v>
      </c>
      <c r="Y9" s="96">
        <v>9</v>
      </c>
      <c r="Z9" s="97">
        <v>18</v>
      </c>
      <c r="AA9" s="104">
        <v>14</v>
      </c>
    </row>
    <row r="10" spans="1:27">
      <c r="A10" s="4" t="s">
        <v>17</v>
      </c>
      <c r="B10" s="4"/>
      <c r="N10" s="94" t="s">
        <v>78</v>
      </c>
      <c r="O10" s="94">
        <v>29</v>
      </c>
      <c r="P10" s="94">
        <v>39</v>
      </c>
      <c r="Q10" s="94">
        <v>97</v>
      </c>
      <c r="R10" s="94">
        <v>74</v>
      </c>
      <c r="S10" s="94">
        <v>80</v>
      </c>
      <c r="T10" s="94">
        <v>98</v>
      </c>
      <c r="U10" s="94">
        <v>80</v>
      </c>
      <c r="V10" s="94">
        <v>62</v>
      </c>
      <c r="W10" s="94">
        <v>31</v>
      </c>
      <c r="X10" s="94">
        <v>35</v>
      </c>
      <c r="Y10" s="94">
        <v>22</v>
      </c>
      <c r="Z10" s="95">
        <v>33</v>
      </c>
      <c r="AA10" s="104">
        <v>39</v>
      </c>
    </row>
    <row r="11" spans="1:27">
      <c r="A11" s="5">
        <v>126</v>
      </c>
      <c r="B11" s="4" t="s">
        <v>18</v>
      </c>
      <c r="C11" t="s">
        <v>19</v>
      </c>
      <c r="D11">
        <v>7750148000327</v>
      </c>
      <c r="E11" t="s">
        <v>20</v>
      </c>
      <c r="F11">
        <v>1</v>
      </c>
      <c r="G11">
        <v>7</v>
      </c>
      <c r="H11">
        <v>105</v>
      </c>
      <c r="I11">
        <v>70</v>
      </c>
      <c r="J11">
        <v>35</v>
      </c>
      <c r="K11" t="s">
        <v>13</v>
      </c>
      <c r="N11" s="96" t="s">
        <v>89</v>
      </c>
      <c r="O11" s="96">
        <v>53</v>
      </c>
      <c r="P11" s="96">
        <v>199</v>
      </c>
      <c r="Q11" s="96">
        <v>184</v>
      </c>
      <c r="R11" s="96">
        <v>158</v>
      </c>
      <c r="S11" s="96">
        <v>120</v>
      </c>
      <c r="T11" s="96">
        <v>145</v>
      </c>
      <c r="U11" s="96">
        <v>159</v>
      </c>
      <c r="V11" s="96">
        <v>190</v>
      </c>
      <c r="W11" s="96">
        <v>253</v>
      </c>
      <c r="X11" s="96">
        <v>88</v>
      </c>
      <c r="Y11" s="96">
        <v>35</v>
      </c>
      <c r="Z11" s="97">
        <v>60</v>
      </c>
      <c r="AA11" s="104">
        <v>63</v>
      </c>
    </row>
    <row r="12" spans="1:27">
      <c r="A12" s="5">
        <v>151</v>
      </c>
      <c r="B12" s="4" t="s">
        <v>21</v>
      </c>
      <c r="C12" t="s">
        <v>22</v>
      </c>
      <c r="D12">
        <v>7750262554843</v>
      </c>
      <c r="E12" t="s">
        <v>12</v>
      </c>
      <c r="F12">
        <v>1</v>
      </c>
      <c r="G12">
        <v>6</v>
      </c>
      <c r="H12">
        <v>102</v>
      </c>
      <c r="I12">
        <v>74.52</v>
      </c>
      <c r="J12">
        <v>27.48</v>
      </c>
      <c r="K12" t="s">
        <v>13</v>
      </c>
      <c r="N12" s="94" t="s">
        <v>145</v>
      </c>
      <c r="O12" s="94">
        <v>26</v>
      </c>
      <c r="P12" s="94">
        <v>82</v>
      </c>
      <c r="Q12" s="94">
        <v>61</v>
      </c>
      <c r="R12" s="94">
        <v>64</v>
      </c>
      <c r="S12" s="94">
        <v>42</v>
      </c>
      <c r="T12" s="94">
        <v>69</v>
      </c>
      <c r="U12" s="94">
        <v>91</v>
      </c>
      <c r="V12" s="94">
        <v>54</v>
      </c>
      <c r="W12" s="94">
        <v>26</v>
      </c>
      <c r="X12" s="94">
        <v>24</v>
      </c>
      <c r="Y12" s="94">
        <v>8</v>
      </c>
      <c r="Z12" s="95">
        <v>24</v>
      </c>
      <c r="AA12" s="104">
        <v>21</v>
      </c>
    </row>
    <row r="13" spans="1:27">
      <c r="A13" s="5">
        <v>544</v>
      </c>
      <c r="B13" s="4" t="s">
        <v>23</v>
      </c>
      <c r="D13">
        <v>7790070219374</v>
      </c>
      <c r="E13" t="s">
        <v>12</v>
      </c>
      <c r="F13">
        <v>1</v>
      </c>
      <c r="G13">
        <v>6</v>
      </c>
      <c r="H13">
        <v>44.9</v>
      </c>
      <c r="I13">
        <v>34.14</v>
      </c>
      <c r="J13">
        <v>10.76</v>
      </c>
      <c r="K13" t="s">
        <v>13</v>
      </c>
      <c r="N13" s="96" t="s">
        <v>1788</v>
      </c>
      <c r="O13" s="96">
        <v>11</v>
      </c>
      <c r="P13" s="96">
        <v>35</v>
      </c>
      <c r="Q13" s="96">
        <v>32</v>
      </c>
      <c r="R13" s="96">
        <v>51</v>
      </c>
      <c r="S13" s="96">
        <v>44</v>
      </c>
      <c r="T13" s="96">
        <v>4</v>
      </c>
      <c r="U13" s="96">
        <v>15</v>
      </c>
      <c r="V13" s="96">
        <v>13</v>
      </c>
      <c r="W13" s="96">
        <v>16</v>
      </c>
      <c r="X13" s="96">
        <v>13</v>
      </c>
      <c r="Y13" s="96">
        <v>9</v>
      </c>
      <c r="Z13" s="97">
        <v>13</v>
      </c>
      <c r="AA13" s="104">
        <v>21</v>
      </c>
    </row>
    <row r="14" spans="1:27">
      <c r="A14" s="5">
        <v>136</v>
      </c>
      <c r="B14" s="4" t="s">
        <v>24</v>
      </c>
      <c r="C14" t="s">
        <v>22</v>
      </c>
      <c r="D14">
        <v>7750262000210</v>
      </c>
      <c r="E14" t="s">
        <v>12</v>
      </c>
      <c r="F14">
        <v>1</v>
      </c>
      <c r="G14">
        <v>5</v>
      </c>
      <c r="H14">
        <v>55</v>
      </c>
      <c r="I14">
        <v>40.5</v>
      </c>
      <c r="J14">
        <v>14.5</v>
      </c>
      <c r="K14" t="s">
        <v>13</v>
      </c>
      <c r="N14" s="99" t="s">
        <v>1808</v>
      </c>
      <c r="O14" s="94"/>
      <c r="P14" s="94">
        <v>1</v>
      </c>
      <c r="Q14" s="94" t="s">
        <v>1811</v>
      </c>
      <c r="R14" s="94">
        <v>31</v>
      </c>
      <c r="S14" s="94">
        <v>10</v>
      </c>
      <c r="T14" s="94">
        <v>62</v>
      </c>
      <c r="U14" s="94">
        <v>54</v>
      </c>
      <c r="V14" s="94">
        <v>39</v>
      </c>
      <c r="W14" s="94">
        <v>9</v>
      </c>
      <c r="X14" s="94">
        <v>10</v>
      </c>
      <c r="Y14" s="94">
        <v>1</v>
      </c>
      <c r="Z14" s="95">
        <v>21</v>
      </c>
      <c r="AA14" s="104">
        <v>30</v>
      </c>
    </row>
    <row r="15" spans="1:27">
      <c r="A15" s="5">
        <v>127</v>
      </c>
      <c r="B15" s="4" t="s">
        <v>25</v>
      </c>
      <c r="C15" t="s">
        <v>19</v>
      </c>
      <c r="D15">
        <v>7750148000334</v>
      </c>
      <c r="E15" t="s">
        <v>20</v>
      </c>
      <c r="F15">
        <v>1</v>
      </c>
      <c r="G15">
        <v>3</v>
      </c>
      <c r="H15">
        <v>123</v>
      </c>
      <c r="I15">
        <v>90</v>
      </c>
      <c r="J15">
        <v>33</v>
      </c>
      <c r="K15" t="s">
        <v>13</v>
      </c>
      <c r="N15" s="96" t="s">
        <v>167</v>
      </c>
      <c r="O15" s="96">
        <v>391</v>
      </c>
      <c r="P15" s="96">
        <v>756</v>
      </c>
      <c r="Q15" s="96">
        <v>753</v>
      </c>
      <c r="R15" s="96">
        <v>659</v>
      </c>
      <c r="S15" s="96">
        <v>775</v>
      </c>
      <c r="T15" s="96">
        <v>684</v>
      </c>
      <c r="U15" s="96">
        <v>689</v>
      </c>
      <c r="V15" s="96">
        <v>603</v>
      </c>
      <c r="W15" s="96">
        <v>607</v>
      </c>
      <c r="X15" s="96">
        <v>645</v>
      </c>
      <c r="Y15" s="96">
        <v>640</v>
      </c>
      <c r="Z15" s="97">
        <v>744</v>
      </c>
      <c r="AA15" s="104">
        <v>789</v>
      </c>
    </row>
    <row r="16" spans="1:27">
      <c r="A16" s="5">
        <v>133</v>
      </c>
      <c r="B16" s="4" t="s">
        <v>26</v>
      </c>
      <c r="D16">
        <v>7750243042949</v>
      </c>
      <c r="E16" t="s">
        <v>12</v>
      </c>
      <c r="F16">
        <v>1</v>
      </c>
      <c r="G16">
        <v>2</v>
      </c>
      <c r="H16">
        <v>15.4</v>
      </c>
      <c r="I16">
        <v>11.88</v>
      </c>
      <c r="J16">
        <v>3.52</v>
      </c>
      <c r="K16" t="s">
        <v>13</v>
      </c>
      <c r="N16" s="99" t="s">
        <v>1831</v>
      </c>
      <c r="O16" s="94"/>
      <c r="P16" s="94"/>
      <c r="Q16" s="94">
        <v>2</v>
      </c>
      <c r="R16" s="94">
        <v>0</v>
      </c>
      <c r="S16" s="94">
        <v>0</v>
      </c>
      <c r="T16" s="94">
        <v>0</v>
      </c>
      <c r="U16" s="94">
        <v>0</v>
      </c>
      <c r="V16" s="94">
        <v>1</v>
      </c>
      <c r="W16" s="94">
        <v>0</v>
      </c>
      <c r="X16" s="94">
        <v>5</v>
      </c>
      <c r="Y16" s="94" t="s">
        <v>1811</v>
      </c>
      <c r="Z16" s="95">
        <v>10</v>
      </c>
      <c r="AA16" s="104">
        <v>3</v>
      </c>
    </row>
    <row r="17" spans="1:27">
      <c r="A17" s="5">
        <v>147</v>
      </c>
      <c r="B17" s="4" t="s">
        <v>27</v>
      </c>
      <c r="D17">
        <v>7750262001064</v>
      </c>
      <c r="E17" t="s">
        <v>12</v>
      </c>
      <c r="F17">
        <v>1</v>
      </c>
      <c r="G17">
        <v>2</v>
      </c>
      <c r="H17">
        <v>44</v>
      </c>
      <c r="I17">
        <v>31.88</v>
      </c>
      <c r="J17">
        <v>12.12</v>
      </c>
      <c r="K17" t="s">
        <v>13</v>
      </c>
      <c r="N17" s="96" t="s">
        <v>259</v>
      </c>
      <c r="O17" s="96">
        <v>35</v>
      </c>
      <c r="P17" s="96">
        <v>93</v>
      </c>
      <c r="Q17" s="96" t="s">
        <v>1811</v>
      </c>
      <c r="R17" s="96" t="s">
        <v>1811</v>
      </c>
      <c r="S17" s="96" t="s">
        <v>1811</v>
      </c>
      <c r="T17" s="96" t="s">
        <v>1811</v>
      </c>
      <c r="U17" s="96" t="s">
        <v>1811</v>
      </c>
      <c r="V17" s="96" t="s">
        <v>1811</v>
      </c>
      <c r="W17" s="96" t="s">
        <v>1811</v>
      </c>
      <c r="X17" s="96" t="s">
        <v>1811</v>
      </c>
      <c r="Y17" s="96" t="s">
        <v>1811</v>
      </c>
      <c r="Z17" s="97" t="s">
        <v>1811</v>
      </c>
      <c r="AA17" s="104" t="s">
        <v>1811</v>
      </c>
    </row>
    <row r="18" spans="1:27">
      <c r="A18" s="5">
        <v>149</v>
      </c>
      <c r="B18" s="4" t="s">
        <v>28</v>
      </c>
      <c r="C18" t="s">
        <v>22</v>
      </c>
      <c r="D18">
        <v>7750262281701</v>
      </c>
      <c r="E18" t="s">
        <v>12</v>
      </c>
      <c r="F18">
        <v>1</v>
      </c>
      <c r="G18">
        <v>2</v>
      </c>
      <c r="H18">
        <v>16</v>
      </c>
      <c r="I18">
        <v>11.78</v>
      </c>
      <c r="J18">
        <v>4.22</v>
      </c>
      <c r="K18" t="s">
        <v>13</v>
      </c>
      <c r="N18" s="99" t="s">
        <v>1809</v>
      </c>
      <c r="O18" s="94"/>
      <c r="P18" s="94">
        <v>15</v>
      </c>
      <c r="Q18" s="94">
        <v>37</v>
      </c>
      <c r="R18" s="94">
        <v>32</v>
      </c>
      <c r="S18" s="94">
        <v>28</v>
      </c>
      <c r="T18" s="94">
        <v>20</v>
      </c>
      <c r="U18" s="94">
        <v>33</v>
      </c>
      <c r="V18" s="94">
        <v>22</v>
      </c>
      <c r="W18" s="94">
        <v>59</v>
      </c>
      <c r="X18" s="94">
        <v>7</v>
      </c>
      <c r="Y18" s="94">
        <v>5</v>
      </c>
      <c r="Z18" s="95">
        <v>5</v>
      </c>
      <c r="AA18" s="104">
        <v>8</v>
      </c>
    </row>
    <row r="19" spans="1:27">
      <c r="A19" s="5">
        <v>150</v>
      </c>
      <c r="B19" s="4" t="s">
        <v>29</v>
      </c>
      <c r="C19" t="s">
        <v>22</v>
      </c>
      <c r="D19">
        <v>7750262281718</v>
      </c>
      <c r="E19" t="s">
        <v>12</v>
      </c>
      <c r="F19">
        <v>1</v>
      </c>
      <c r="G19">
        <v>2</v>
      </c>
      <c r="H19">
        <v>19</v>
      </c>
      <c r="I19">
        <v>14.16</v>
      </c>
      <c r="J19">
        <v>4.84</v>
      </c>
      <c r="K19" t="s">
        <v>13</v>
      </c>
      <c r="N19" s="98" t="s">
        <v>1832</v>
      </c>
      <c r="O19" s="96"/>
      <c r="P19" s="96"/>
      <c r="Q19" s="96">
        <v>16</v>
      </c>
      <c r="R19" s="96">
        <v>30</v>
      </c>
      <c r="S19" s="96">
        <v>22</v>
      </c>
      <c r="T19" s="96">
        <v>27</v>
      </c>
      <c r="U19" s="96">
        <v>30</v>
      </c>
      <c r="V19" s="96">
        <v>46</v>
      </c>
      <c r="W19" s="96">
        <v>45</v>
      </c>
      <c r="X19" s="96">
        <v>30</v>
      </c>
      <c r="Y19" s="96">
        <v>22</v>
      </c>
      <c r="Z19" s="97">
        <v>21</v>
      </c>
      <c r="AA19" s="104">
        <v>14</v>
      </c>
    </row>
    <row r="20" spans="1:27">
      <c r="A20" s="5">
        <v>152</v>
      </c>
      <c r="B20" s="4" t="s">
        <v>30</v>
      </c>
      <c r="C20" t="s">
        <v>22</v>
      </c>
      <c r="D20">
        <v>7750262633098</v>
      </c>
      <c r="E20" t="s">
        <v>12</v>
      </c>
      <c r="F20">
        <v>1</v>
      </c>
      <c r="G20">
        <v>1</v>
      </c>
      <c r="H20">
        <v>22</v>
      </c>
      <c r="I20">
        <v>26.17</v>
      </c>
      <c r="J20">
        <v>-4.17</v>
      </c>
      <c r="K20" t="s">
        <v>13</v>
      </c>
      <c r="N20" s="94" t="s">
        <v>1789</v>
      </c>
      <c r="O20" s="94">
        <v>16</v>
      </c>
      <c r="P20" s="94">
        <v>75</v>
      </c>
      <c r="Q20" s="94">
        <v>91</v>
      </c>
      <c r="R20" s="94">
        <v>189</v>
      </c>
      <c r="S20" s="94">
        <v>207</v>
      </c>
      <c r="T20" s="94">
        <v>144</v>
      </c>
      <c r="U20" s="94">
        <v>104</v>
      </c>
      <c r="V20" s="94">
        <v>115</v>
      </c>
      <c r="W20" s="94">
        <v>114</v>
      </c>
      <c r="X20" s="94">
        <v>58</v>
      </c>
      <c r="Y20" s="94">
        <v>54</v>
      </c>
      <c r="Z20" s="95">
        <v>69</v>
      </c>
      <c r="AA20" s="104">
        <v>87</v>
      </c>
    </row>
    <row r="21" spans="1:27">
      <c r="A21" s="5">
        <v>145</v>
      </c>
      <c r="B21" s="4" t="s">
        <v>31</v>
      </c>
      <c r="C21" t="s">
        <v>22</v>
      </c>
      <c r="D21">
        <v>7750262001040</v>
      </c>
      <c r="E21" t="s">
        <v>12</v>
      </c>
      <c r="F21">
        <v>1</v>
      </c>
      <c r="G21">
        <v>1</v>
      </c>
      <c r="H21">
        <v>13.5</v>
      </c>
      <c r="I21">
        <v>10.119999999999999</v>
      </c>
      <c r="J21">
        <v>3.38</v>
      </c>
      <c r="K21" t="s">
        <v>13</v>
      </c>
      <c r="N21" s="98" t="s">
        <v>1854</v>
      </c>
      <c r="O21" s="98"/>
      <c r="P21" s="98"/>
      <c r="Q21" s="98"/>
      <c r="R21" s="98"/>
      <c r="S21" s="98"/>
      <c r="T21" s="98"/>
      <c r="U21" s="98"/>
      <c r="V21" s="98"/>
      <c r="W21" s="98">
        <v>5</v>
      </c>
      <c r="X21" s="96" t="s">
        <v>1811</v>
      </c>
      <c r="Y21" s="96" t="s">
        <v>1811</v>
      </c>
      <c r="Z21" s="97" t="s">
        <v>1811</v>
      </c>
      <c r="AA21" s="104">
        <v>5</v>
      </c>
    </row>
    <row r="22" spans="1:27">
      <c r="A22" s="5">
        <v>141</v>
      </c>
      <c r="B22" s="4" t="s">
        <v>32</v>
      </c>
      <c r="C22" t="s">
        <v>22</v>
      </c>
      <c r="D22">
        <v>7750262000852</v>
      </c>
      <c r="E22" t="s">
        <v>12</v>
      </c>
      <c r="F22">
        <v>1</v>
      </c>
      <c r="G22">
        <v>1</v>
      </c>
      <c r="H22">
        <v>7</v>
      </c>
      <c r="I22">
        <v>5.14</v>
      </c>
      <c r="J22">
        <v>1.86</v>
      </c>
      <c r="K22" t="s">
        <v>13</v>
      </c>
      <c r="N22" s="99" t="s">
        <v>323</v>
      </c>
      <c r="O22" s="94"/>
      <c r="P22" s="94"/>
      <c r="Q22" s="94"/>
      <c r="R22" s="94"/>
      <c r="S22" s="94">
        <v>1</v>
      </c>
      <c r="T22" s="94" t="s">
        <v>1811</v>
      </c>
      <c r="U22" s="94" t="s">
        <v>1811</v>
      </c>
      <c r="V22" s="94" t="s">
        <v>1811</v>
      </c>
      <c r="W22" s="94" t="s">
        <v>1811</v>
      </c>
      <c r="X22" s="94" t="s">
        <v>1811</v>
      </c>
      <c r="Y22" s="94" t="s">
        <v>1811</v>
      </c>
      <c r="Z22" s="95" t="s">
        <v>1811</v>
      </c>
      <c r="AA22" s="104" t="s">
        <v>1811</v>
      </c>
    </row>
    <row r="23" spans="1:27">
      <c r="A23" s="5">
        <v>1203</v>
      </c>
      <c r="B23" s="4" t="s">
        <v>33</v>
      </c>
      <c r="C23" t="s">
        <v>22</v>
      </c>
      <c r="D23">
        <v>7750262001088</v>
      </c>
      <c r="E23" t="s">
        <v>12</v>
      </c>
      <c r="F23">
        <v>1</v>
      </c>
      <c r="G23">
        <v>1</v>
      </c>
      <c r="H23">
        <v>23.5</v>
      </c>
      <c r="I23">
        <v>14.33</v>
      </c>
      <c r="J23">
        <v>9.17</v>
      </c>
      <c r="K23" t="s">
        <v>13</v>
      </c>
      <c r="N23" s="98" t="s">
        <v>1833</v>
      </c>
      <c r="O23" s="96"/>
      <c r="P23" s="96"/>
      <c r="Q23" s="96">
        <v>1</v>
      </c>
      <c r="R23" s="96">
        <v>2</v>
      </c>
      <c r="S23" s="96">
        <v>4</v>
      </c>
      <c r="T23" s="96">
        <v>2</v>
      </c>
      <c r="U23" s="96">
        <v>1</v>
      </c>
      <c r="V23" s="96">
        <v>1</v>
      </c>
      <c r="W23" s="96">
        <v>2</v>
      </c>
      <c r="X23" s="96">
        <v>4</v>
      </c>
      <c r="Y23" s="96">
        <v>2</v>
      </c>
      <c r="Z23" s="97">
        <v>1</v>
      </c>
      <c r="AA23" s="104">
        <v>1</v>
      </c>
    </row>
    <row r="24" spans="1:27">
      <c r="A24" s="5">
        <v>554</v>
      </c>
      <c r="B24" s="4" t="s">
        <v>34</v>
      </c>
      <c r="E24" t="s">
        <v>12</v>
      </c>
      <c r="F24">
        <v>1</v>
      </c>
      <c r="G24">
        <v>1</v>
      </c>
      <c r="H24">
        <v>6</v>
      </c>
      <c r="I24">
        <v>3.73</v>
      </c>
      <c r="J24">
        <v>2.27</v>
      </c>
      <c r="K24" t="s">
        <v>13</v>
      </c>
      <c r="N24" s="94" t="s">
        <v>286</v>
      </c>
      <c r="O24" s="94">
        <v>24.06</v>
      </c>
      <c r="P24" s="94">
        <v>52.91</v>
      </c>
      <c r="Q24" s="94">
        <v>22.87</v>
      </c>
      <c r="R24" s="94">
        <v>25.42</v>
      </c>
      <c r="S24" s="94">
        <v>50.24</v>
      </c>
      <c r="T24" s="94">
        <v>27.84</v>
      </c>
      <c r="U24" s="94">
        <v>1.7</v>
      </c>
      <c r="V24" s="94">
        <v>0</v>
      </c>
      <c r="W24" s="94">
        <v>7.48</v>
      </c>
      <c r="X24" s="94">
        <v>0</v>
      </c>
      <c r="Y24" s="94">
        <v>0</v>
      </c>
      <c r="Z24" s="95">
        <v>0</v>
      </c>
      <c r="AA24" s="104" t="s">
        <v>1811</v>
      </c>
    </row>
    <row r="25" spans="1:27">
      <c r="A25" s="5">
        <v>555</v>
      </c>
      <c r="B25" s="4" t="s">
        <v>35</v>
      </c>
      <c r="E25" t="s">
        <v>12</v>
      </c>
      <c r="F25">
        <v>1</v>
      </c>
      <c r="G25">
        <v>1</v>
      </c>
      <c r="H25">
        <v>6.8</v>
      </c>
      <c r="I25">
        <v>4.5999999999999996</v>
      </c>
      <c r="J25">
        <v>2.2000000000000002</v>
      </c>
      <c r="K25" t="s">
        <v>13</v>
      </c>
      <c r="N25" s="96" t="s">
        <v>314</v>
      </c>
      <c r="O25" s="96">
        <v>27</v>
      </c>
      <c r="P25" s="96">
        <v>48</v>
      </c>
      <c r="Q25" s="96">
        <v>78</v>
      </c>
      <c r="R25" s="96">
        <v>202</v>
      </c>
      <c r="S25" s="96">
        <v>188</v>
      </c>
      <c r="T25" s="96">
        <v>138</v>
      </c>
      <c r="U25" s="96">
        <v>136</v>
      </c>
      <c r="V25" s="96">
        <v>130</v>
      </c>
      <c r="W25" s="96">
        <v>86</v>
      </c>
      <c r="X25" s="96">
        <v>117</v>
      </c>
      <c r="Y25" s="96">
        <v>124</v>
      </c>
      <c r="Z25" s="97">
        <v>144</v>
      </c>
      <c r="AA25" s="104">
        <v>121</v>
      </c>
    </row>
    <row r="26" spans="1:27">
      <c r="A26" s="5">
        <v>556</v>
      </c>
      <c r="B26" s="4" t="s">
        <v>36</v>
      </c>
      <c r="E26" t="s">
        <v>12</v>
      </c>
      <c r="F26">
        <v>1</v>
      </c>
      <c r="G26">
        <v>1</v>
      </c>
      <c r="H26">
        <v>5</v>
      </c>
      <c r="I26">
        <v>4.1399999999999997</v>
      </c>
      <c r="J26">
        <v>0.86</v>
      </c>
      <c r="K26" t="s">
        <v>13</v>
      </c>
      <c r="N26" s="94" t="s">
        <v>1790</v>
      </c>
      <c r="O26" s="94">
        <v>109</v>
      </c>
      <c r="P26" s="94">
        <v>231</v>
      </c>
      <c r="Q26" s="94">
        <v>305</v>
      </c>
      <c r="R26" s="94">
        <v>280</v>
      </c>
      <c r="S26" s="94">
        <v>347</v>
      </c>
      <c r="T26" s="94">
        <v>470</v>
      </c>
      <c r="U26" s="94">
        <v>609</v>
      </c>
      <c r="V26" s="94">
        <v>438</v>
      </c>
      <c r="W26" s="94">
        <v>696</v>
      </c>
      <c r="X26" s="94">
        <v>400</v>
      </c>
      <c r="Y26" s="94">
        <v>447</v>
      </c>
      <c r="Z26" s="95">
        <v>380</v>
      </c>
      <c r="AA26" s="104">
        <v>398</v>
      </c>
    </row>
    <row r="27" spans="1:27">
      <c r="A27" s="5">
        <v>557</v>
      </c>
      <c r="B27" s="4" t="s">
        <v>37</v>
      </c>
      <c r="E27" t="s">
        <v>12</v>
      </c>
      <c r="F27">
        <v>1</v>
      </c>
      <c r="G27">
        <v>1</v>
      </c>
      <c r="H27">
        <v>6</v>
      </c>
      <c r="I27">
        <v>3.31</v>
      </c>
      <c r="J27">
        <v>2.69</v>
      </c>
      <c r="K27" t="s">
        <v>13</v>
      </c>
      <c r="N27" s="96" t="s">
        <v>393</v>
      </c>
      <c r="O27" s="96">
        <v>1</v>
      </c>
      <c r="P27" s="96">
        <v>3</v>
      </c>
      <c r="Q27" s="96">
        <v>1</v>
      </c>
      <c r="R27" s="96">
        <v>1</v>
      </c>
      <c r="S27" s="96" t="s">
        <v>1811</v>
      </c>
      <c r="T27" s="96" t="s">
        <v>1811</v>
      </c>
      <c r="U27" s="96" t="s">
        <v>1811</v>
      </c>
      <c r="V27" s="96" t="s">
        <v>1811</v>
      </c>
      <c r="W27" s="96" t="s">
        <v>1811</v>
      </c>
      <c r="X27" s="96" t="s">
        <v>1811</v>
      </c>
      <c r="Y27" s="96" t="s">
        <v>1811</v>
      </c>
      <c r="Z27" s="97"/>
      <c r="AA27" s="104" t="s">
        <v>1811</v>
      </c>
    </row>
    <row r="28" spans="1:27">
      <c r="A28" s="5">
        <v>850</v>
      </c>
      <c r="B28" s="4" t="s">
        <v>38</v>
      </c>
      <c r="D28">
        <v>7750243042963</v>
      </c>
      <c r="E28" t="s">
        <v>12</v>
      </c>
      <c r="F28">
        <v>1</v>
      </c>
      <c r="G28">
        <v>1</v>
      </c>
      <c r="H28">
        <v>8.3000000000000007</v>
      </c>
      <c r="I28">
        <v>6.5</v>
      </c>
      <c r="J28">
        <v>1.8</v>
      </c>
      <c r="K28" t="s">
        <v>13</v>
      </c>
      <c r="N28" s="94" t="s">
        <v>396</v>
      </c>
      <c r="O28" s="94">
        <v>2</v>
      </c>
      <c r="P28" s="94" t="s">
        <v>1811</v>
      </c>
      <c r="Q28" s="94" t="s">
        <v>1811</v>
      </c>
      <c r="R28" s="94" t="s">
        <v>1811</v>
      </c>
      <c r="S28" s="94" t="s">
        <v>1811</v>
      </c>
      <c r="T28" s="94" t="s">
        <v>1811</v>
      </c>
      <c r="U28" s="94" t="s">
        <v>1811</v>
      </c>
      <c r="V28" s="94" t="s">
        <v>1811</v>
      </c>
      <c r="W28" s="94" t="s">
        <v>1811</v>
      </c>
      <c r="X28" s="94" t="s">
        <v>1811</v>
      </c>
      <c r="Y28" s="94" t="s">
        <v>1811</v>
      </c>
      <c r="Z28" s="95"/>
      <c r="AA28" s="104" t="s">
        <v>1811</v>
      </c>
    </row>
    <row r="29" spans="1:27">
      <c r="G29">
        <v>47</v>
      </c>
      <c r="H29">
        <v>622.4</v>
      </c>
      <c r="I29">
        <v>456.9</v>
      </c>
      <c r="J29">
        <v>165.5</v>
      </c>
      <c r="K29">
        <v>0</v>
      </c>
      <c r="L29">
        <v>0</v>
      </c>
      <c r="N29" s="96" t="s">
        <v>399</v>
      </c>
      <c r="O29" s="96">
        <v>232</v>
      </c>
      <c r="P29" s="96">
        <v>461</v>
      </c>
      <c r="Q29" s="96">
        <v>2</v>
      </c>
      <c r="R29" s="96" t="s">
        <v>1811</v>
      </c>
      <c r="S29" s="96" t="s">
        <v>1811</v>
      </c>
      <c r="T29" s="96" t="s">
        <v>1811</v>
      </c>
      <c r="U29" s="96" t="s">
        <v>1811</v>
      </c>
      <c r="V29" s="96" t="s">
        <v>1811</v>
      </c>
      <c r="W29" s="96" t="s">
        <v>1811</v>
      </c>
      <c r="X29" s="96" t="s">
        <v>1811</v>
      </c>
      <c r="Y29" s="96" t="s">
        <v>1811</v>
      </c>
      <c r="Z29" s="97" t="s">
        <v>1811</v>
      </c>
      <c r="AA29" s="104" t="s">
        <v>1811</v>
      </c>
    </row>
    <row r="30" spans="1:27">
      <c r="A30" s="6" t="s">
        <v>39</v>
      </c>
      <c r="B30" s="6"/>
      <c r="C30" s="6"/>
      <c r="D30" s="6"/>
      <c r="E30" s="6"/>
      <c r="F30" s="6"/>
      <c r="G30" s="6"/>
      <c r="N30" s="94" t="s">
        <v>530</v>
      </c>
      <c r="O30" s="94">
        <v>33</v>
      </c>
      <c r="P30" s="94">
        <v>258</v>
      </c>
      <c r="Q30" s="94">
        <v>888</v>
      </c>
      <c r="R30" s="94">
        <v>1272</v>
      </c>
      <c r="S30" s="94">
        <v>1337</v>
      </c>
      <c r="T30" s="94">
        <v>1156</v>
      </c>
      <c r="U30" s="94">
        <v>1364</v>
      </c>
      <c r="V30" s="94">
        <v>1188</v>
      </c>
      <c r="W30" s="94">
        <v>1250</v>
      </c>
      <c r="X30" s="94">
        <v>618</v>
      </c>
      <c r="Y30" s="94">
        <v>544</v>
      </c>
      <c r="Z30" s="95">
        <v>539</v>
      </c>
      <c r="AA30" s="104">
        <v>582</v>
      </c>
    </row>
    <row r="31" spans="1:27">
      <c r="A31" s="6"/>
      <c r="B31" s="6"/>
      <c r="C31" s="6"/>
      <c r="D31" s="6"/>
      <c r="E31" s="6"/>
      <c r="F31" s="6"/>
      <c r="G31" s="6"/>
      <c r="N31" s="96" t="s">
        <v>560</v>
      </c>
      <c r="O31" s="96">
        <v>2</v>
      </c>
      <c r="P31" s="96">
        <v>4</v>
      </c>
      <c r="Q31" s="96">
        <v>4</v>
      </c>
      <c r="R31" s="96">
        <v>0</v>
      </c>
      <c r="S31" s="96">
        <v>0</v>
      </c>
      <c r="T31" s="96">
        <v>0</v>
      </c>
      <c r="U31" s="96">
        <v>3</v>
      </c>
      <c r="V31" s="96">
        <v>6</v>
      </c>
      <c r="W31" s="96">
        <v>2</v>
      </c>
      <c r="X31" s="96" t="s">
        <v>1811</v>
      </c>
      <c r="Y31" s="96" t="s">
        <v>1811</v>
      </c>
      <c r="Z31" s="97" t="s">
        <v>1811</v>
      </c>
      <c r="AA31" s="104" t="s">
        <v>1811</v>
      </c>
    </row>
    <row r="32" spans="1:27">
      <c r="A32" s="7">
        <v>264</v>
      </c>
      <c r="B32" s="6" t="s">
        <v>40</v>
      </c>
      <c r="C32" s="6"/>
      <c r="D32" s="6">
        <v>7752100001083</v>
      </c>
      <c r="E32" s="6" t="s">
        <v>12</v>
      </c>
      <c r="F32" s="6">
        <v>1</v>
      </c>
      <c r="G32" s="6">
        <v>6</v>
      </c>
      <c r="H32">
        <v>14.4</v>
      </c>
      <c r="I32">
        <v>7.98</v>
      </c>
      <c r="J32">
        <v>6.42</v>
      </c>
      <c r="K32" t="s">
        <v>13</v>
      </c>
      <c r="N32" s="94" t="s">
        <v>564</v>
      </c>
      <c r="O32" s="94">
        <v>3</v>
      </c>
      <c r="P32" s="94">
        <v>4</v>
      </c>
      <c r="Q32" s="94" t="s">
        <v>1811</v>
      </c>
      <c r="R32" s="94" t="s">
        <v>1811</v>
      </c>
      <c r="S32" s="94" t="s">
        <v>1811</v>
      </c>
      <c r="T32" s="94" t="s">
        <v>1811</v>
      </c>
      <c r="U32" s="94" t="s">
        <v>1811</v>
      </c>
      <c r="V32" s="94" t="s">
        <v>1811</v>
      </c>
      <c r="W32" s="94" t="s">
        <v>1811</v>
      </c>
      <c r="X32" s="94" t="s">
        <v>1811</v>
      </c>
      <c r="Y32" s="94" t="s">
        <v>1811</v>
      </c>
      <c r="Z32" s="95" t="s">
        <v>1811</v>
      </c>
      <c r="AA32" s="104" t="s">
        <v>1811</v>
      </c>
    </row>
    <row r="33" spans="1:28">
      <c r="A33" s="7">
        <v>266</v>
      </c>
      <c r="B33" s="6" t="s">
        <v>41</v>
      </c>
      <c r="C33" s="6"/>
      <c r="D33" s="6">
        <v>7752100001106</v>
      </c>
      <c r="E33" s="6" t="s">
        <v>12</v>
      </c>
      <c r="F33" s="6">
        <v>1</v>
      </c>
      <c r="G33" s="6">
        <v>4</v>
      </c>
      <c r="H33">
        <v>10.8</v>
      </c>
      <c r="I33">
        <v>8.32</v>
      </c>
      <c r="J33">
        <v>2.48</v>
      </c>
      <c r="K33" t="s">
        <v>13</v>
      </c>
      <c r="N33" s="98" t="s">
        <v>1810</v>
      </c>
      <c r="O33" s="96"/>
      <c r="P33" s="96">
        <v>2</v>
      </c>
      <c r="Q33" s="96">
        <v>14</v>
      </c>
      <c r="R33" s="96">
        <v>15</v>
      </c>
      <c r="S33" s="96">
        <v>5</v>
      </c>
      <c r="T33" s="96">
        <v>8</v>
      </c>
      <c r="U33" s="96">
        <v>12</v>
      </c>
      <c r="V33" s="96">
        <v>0</v>
      </c>
      <c r="W33" s="96" t="s">
        <v>1811</v>
      </c>
      <c r="X33" s="96" t="s">
        <v>1811</v>
      </c>
      <c r="Y33" s="96" t="s">
        <v>1811</v>
      </c>
      <c r="Z33" s="97" t="s">
        <v>1811</v>
      </c>
      <c r="AA33" s="104" t="s">
        <v>1811</v>
      </c>
    </row>
    <row r="34" spans="1:28">
      <c r="A34" s="7">
        <v>265</v>
      </c>
      <c r="B34" s="6" t="s">
        <v>42</v>
      </c>
      <c r="C34" s="6"/>
      <c r="D34" s="6">
        <v>7752100001090</v>
      </c>
      <c r="E34" s="6" t="s">
        <v>12</v>
      </c>
      <c r="F34" s="6">
        <v>1</v>
      </c>
      <c r="G34" s="6">
        <v>3</v>
      </c>
      <c r="H34">
        <v>6</v>
      </c>
      <c r="I34">
        <v>4.4400000000000004</v>
      </c>
      <c r="J34">
        <v>1.56</v>
      </c>
      <c r="K34" t="s">
        <v>13</v>
      </c>
      <c r="N34" s="94" t="s">
        <v>568</v>
      </c>
      <c r="O34" s="94">
        <v>142</v>
      </c>
      <c r="P34" s="94">
        <v>399</v>
      </c>
      <c r="Q34" s="94">
        <v>478</v>
      </c>
      <c r="R34" s="94">
        <v>553</v>
      </c>
      <c r="S34" s="94">
        <v>583</v>
      </c>
      <c r="T34" s="94">
        <v>539</v>
      </c>
      <c r="U34" s="94">
        <v>669</v>
      </c>
      <c r="V34" s="94">
        <v>653</v>
      </c>
      <c r="W34" s="94">
        <v>479</v>
      </c>
      <c r="X34" s="94">
        <v>549</v>
      </c>
      <c r="Y34" s="94">
        <v>575</v>
      </c>
      <c r="Z34" s="95">
        <v>614</v>
      </c>
      <c r="AA34" s="104">
        <v>658</v>
      </c>
    </row>
    <row r="35" spans="1:28">
      <c r="A35" s="7">
        <v>263</v>
      </c>
      <c r="B35" s="6" t="s">
        <v>43</v>
      </c>
      <c r="C35" s="6"/>
      <c r="D35" s="6">
        <v>7752100001076</v>
      </c>
      <c r="E35" s="6" t="s">
        <v>12</v>
      </c>
      <c r="F35" s="6">
        <v>1</v>
      </c>
      <c r="G35" s="6">
        <v>3</v>
      </c>
      <c r="H35">
        <v>8.1</v>
      </c>
      <c r="I35">
        <v>6.24</v>
      </c>
      <c r="J35">
        <v>1.86</v>
      </c>
      <c r="K35" t="s">
        <v>13</v>
      </c>
      <c r="N35" s="96" t="s">
        <v>675</v>
      </c>
      <c r="O35" s="96">
        <v>11</v>
      </c>
      <c r="P35" s="96">
        <v>23</v>
      </c>
      <c r="Q35" s="96">
        <v>18</v>
      </c>
      <c r="R35" s="96">
        <v>23</v>
      </c>
      <c r="S35" s="96">
        <v>11</v>
      </c>
      <c r="T35" s="96" t="s">
        <v>1811</v>
      </c>
      <c r="U35" s="96" t="s">
        <v>1811</v>
      </c>
      <c r="V35" s="96" t="s">
        <v>1811</v>
      </c>
      <c r="W35" s="96" t="s">
        <v>1811</v>
      </c>
      <c r="X35" s="96" t="s">
        <v>1811</v>
      </c>
      <c r="Y35" s="96" t="s">
        <v>1811</v>
      </c>
      <c r="Z35" s="97" t="s">
        <v>1811</v>
      </c>
      <c r="AA35" s="104" t="s">
        <v>1811</v>
      </c>
    </row>
    <row r="36" spans="1:28">
      <c r="A36" s="7">
        <v>262</v>
      </c>
      <c r="B36" s="6" t="s">
        <v>44</v>
      </c>
      <c r="C36" s="6"/>
      <c r="D36" s="6">
        <v>7752100000727</v>
      </c>
      <c r="E36" s="6" t="s">
        <v>12</v>
      </c>
      <c r="F36" s="6">
        <v>1</v>
      </c>
      <c r="G36" s="6">
        <v>1</v>
      </c>
      <c r="H36">
        <v>4.5</v>
      </c>
      <c r="I36">
        <v>3.4</v>
      </c>
      <c r="J36">
        <v>1.1000000000000001</v>
      </c>
      <c r="K36" t="s">
        <v>13</v>
      </c>
      <c r="N36" s="94" t="s">
        <v>1791</v>
      </c>
      <c r="O36" s="94">
        <v>10</v>
      </c>
      <c r="P36" s="94">
        <v>28</v>
      </c>
      <c r="Q36" s="94">
        <v>26</v>
      </c>
      <c r="R36" s="94">
        <v>36</v>
      </c>
      <c r="S36" s="94">
        <v>56</v>
      </c>
      <c r="T36" s="94">
        <v>20</v>
      </c>
      <c r="U36" s="94">
        <v>14</v>
      </c>
      <c r="V36" s="94">
        <v>21</v>
      </c>
      <c r="W36" s="94">
        <v>26</v>
      </c>
      <c r="X36" s="94">
        <v>17</v>
      </c>
      <c r="Y36" s="94">
        <v>12</v>
      </c>
      <c r="Z36" s="95">
        <v>30</v>
      </c>
      <c r="AA36" s="104">
        <v>38</v>
      </c>
    </row>
    <row r="37" spans="1:28">
      <c r="G37">
        <v>17</v>
      </c>
      <c r="H37">
        <v>43.8</v>
      </c>
      <c r="I37">
        <v>30.38</v>
      </c>
      <c r="J37">
        <v>13.42</v>
      </c>
      <c r="K37">
        <v>0</v>
      </c>
      <c r="L37">
        <v>0</v>
      </c>
      <c r="N37" s="98" t="s">
        <v>1834</v>
      </c>
      <c r="O37" s="96"/>
      <c r="P37" s="96"/>
      <c r="Q37" s="96">
        <v>2</v>
      </c>
      <c r="R37" s="96">
        <v>3</v>
      </c>
      <c r="S37" s="96" t="s">
        <v>1811</v>
      </c>
      <c r="T37" s="96" t="s">
        <v>1811</v>
      </c>
      <c r="U37" s="96" t="s">
        <v>1811</v>
      </c>
      <c r="V37" s="96" t="s">
        <v>1811</v>
      </c>
      <c r="W37" s="96" t="s">
        <v>1811</v>
      </c>
      <c r="X37" s="96" t="s">
        <v>1811</v>
      </c>
      <c r="Y37" s="96" t="s">
        <v>1811</v>
      </c>
      <c r="Z37" s="97" t="s">
        <v>1811</v>
      </c>
      <c r="AA37" s="104" t="s">
        <v>1811</v>
      </c>
    </row>
    <row r="38" spans="1:28">
      <c r="A38" s="8" t="s">
        <v>45</v>
      </c>
      <c r="B38" s="8"/>
      <c r="C38" s="8"/>
      <c r="D38" s="8"/>
      <c r="E38" s="8"/>
      <c r="F38" s="8"/>
      <c r="G38" s="8"/>
      <c r="N38" s="99" t="s">
        <v>1835</v>
      </c>
      <c r="O38" s="94"/>
      <c r="P38" s="94"/>
      <c r="Q38" s="94">
        <v>12.45</v>
      </c>
      <c r="R38" s="94" t="s">
        <v>1811</v>
      </c>
      <c r="S38" s="94" t="s">
        <v>1811</v>
      </c>
      <c r="T38" s="94" t="s">
        <v>1811</v>
      </c>
      <c r="U38" s="94" t="s">
        <v>1811</v>
      </c>
      <c r="V38" s="94" t="s">
        <v>1811</v>
      </c>
      <c r="W38" s="94" t="s">
        <v>1811</v>
      </c>
      <c r="X38" s="94" t="s">
        <v>1811</v>
      </c>
      <c r="Y38" s="94" t="s">
        <v>1811</v>
      </c>
      <c r="Z38" s="95" t="s">
        <v>1811</v>
      </c>
      <c r="AA38" s="104" t="s">
        <v>1811</v>
      </c>
    </row>
    <row r="39" spans="1:28">
      <c r="A39" s="9" t="s">
        <v>46</v>
      </c>
      <c r="B39" s="8" t="s">
        <v>47</v>
      </c>
      <c r="C39" s="8"/>
      <c r="D39" s="8">
        <v>77530967</v>
      </c>
      <c r="E39" s="8" t="s">
        <v>12</v>
      </c>
      <c r="F39" s="8">
        <v>1</v>
      </c>
      <c r="G39" s="8">
        <v>62</v>
      </c>
      <c r="H39">
        <v>90.6</v>
      </c>
      <c r="I39">
        <v>66.34</v>
      </c>
      <c r="J39">
        <v>24.26</v>
      </c>
      <c r="K39" t="s">
        <v>13</v>
      </c>
      <c r="N39" s="96" t="s">
        <v>1792</v>
      </c>
      <c r="O39" s="96">
        <v>88</v>
      </c>
      <c r="P39" s="96">
        <v>175</v>
      </c>
      <c r="Q39" s="96">
        <v>34</v>
      </c>
      <c r="R39" s="96">
        <v>328</v>
      </c>
      <c r="S39" s="96">
        <v>401</v>
      </c>
      <c r="T39" s="96">
        <v>377</v>
      </c>
      <c r="U39" s="96">
        <v>418</v>
      </c>
      <c r="V39" s="96">
        <v>266</v>
      </c>
      <c r="W39" s="96">
        <v>249</v>
      </c>
      <c r="X39" s="96">
        <v>121</v>
      </c>
      <c r="Y39" s="96">
        <v>111</v>
      </c>
      <c r="Z39" s="97">
        <v>74</v>
      </c>
      <c r="AA39" s="104">
        <v>40</v>
      </c>
    </row>
    <row r="40" spans="1:28">
      <c r="A40" s="9" t="s">
        <v>48</v>
      </c>
      <c r="B40" s="8" t="s">
        <v>49</v>
      </c>
      <c r="C40" s="8"/>
      <c r="D40" s="8">
        <v>7750182001205</v>
      </c>
      <c r="E40" s="8" t="s">
        <v>12</v>
      </c>
      <c r="F40" s="8">
        <v>1</v>
      </c>
      <c r="G40" s="8">
        <v>37</v>
      </c>
      <c r="H40">
        <v>55.2</v>
      </c>
      <c r="I40">
        <v>38.11</v>
      </c>
      <c r="J40">
        <v>17.09</v>
      </c>
      <c r="K40" t="s">
        <v>13</v>
      </c>
      <c r="N40" s="94" t="s">
        <v>737</v>
      </c>
      <c r="O40" s="94">
        <v>21</v>
      </c>
      <c r="P40" s="94" t="s">
        <v>1811</v>
      </c>
      <c r="Q40" s="94">
        <v>2</v>
      </c>
      <c r="R40" s="94" t="s">
        <v>1811</v>
      </c>
      <c r="S40" s="94" t="s">
        <v>1811</v>
      </c>
      <c r="T40" s="94" t="s">
        <v>1811</v>
      </c>
      <c r="U40" s="94" t="s">
        <v>1811</v>
      </c>
      <c r="V40" s="94" t="s">
        <v>1811</v>
      </c>
      <c r="W40" s="94" t="s">
        <v>1811</v>
      </c>
      <c r="X40" s="94" t="s">
        <v>1811</v>
      </c>
      <c r="Y40" s="94" t="s">
        <v>1811</v>
      </c>
      <c r="Z40" s="95" t="s">
        <v>1811</v>
      </c>
      <c r="AA40" s="104" t="s">
        <v>1811</v>
      </c>
    </row>
    <row r="41" spans="1:28">
      <c r="A41" s="9" t="s">
        <v>50</v>
      </c>
      <c r="B41" s="8" t="s">
        <v>51</v>
      </c>
      <c r="C41" s="8"/>
      <c r="D41" s="8">
        <v>77530974</v>
      </c>
      <c r="E41" s="8" t="s">
        <v>12</v>
      </c>
      <c r="F41" s="8">
        <v>1</v>
      </c>
      <c r="G41" s="8">
        <v>32</v>
      </c>
      <c r="H41">
        <v>47.8</v>
      </c>
      <c r="I41">
        <v>34.24</v>
      </c>
      <c r="J41">
        <v>13.56</v>
      </c>
      <c r="K41" t="s">
        <v>13</v>
      </c>
      <c r="N41" s="96" t="s">
        <v>765</v>
      </c>
      <c r="O41" s="96">
        <v>133.24</v>
      </c>
      <c r="P41" s="96">
        <v>255.12</v>
      </c>
      <c r="Q41" s="96">
        <v>282.62</v>
      </c>
      <c r="R41" s="96">
        <v>218.19</v>
      </c>
      <c r="S41" s="96">
        <v>157.83000000000001</v>
      </c>
      <c r="T41" s="96">
        <v>172.06</v>
      </c>
      <c r="U41" s="96">
        <v>222.15</v>
      </c>
      <c r="V41" s="96">
        <v>167.21</v>
      </c>
      <c r="W41" s="96">
        <v>166.47</v>
      </c>
      <c r="X41" s="96">
        <v>138.41</v>
      </c>
      <c r="Y41" s="96">
        <v>117.47</v>
      </c>
      <c r="Z41" s="97">
        <v>129.54</v>
      </c>
      <c r="AA41" s="104">
        <v>202.02</v>
      </c>
    </row>
    <row r="42" spans="1:28">
      <c r="A42" s="9" t="s">
        <v>52</v>
      </c>
      <c r="B42" s="8" t="s">
        <v>53</v>
      </c>
      <c r="C42" s="8"/>
      <c r="D42" s="8">
        <v>7755224778213</v>
      </c>
      <c r="E42" s="8" t="s">
        <v>12</v>
      </c>
      <c r="F42" s="8">
        <v>1</v>
      </c>
      <c r="G42" s="8">
        <v>19</v>
      </c>
      <c r="H42">
        <v>33</v>
      </c>
      <c r="I42">
        <v>31.92</v>
      </c>
      <c r="J42">
        <v>1.08</v>
      </c>
      <c r="K42" t="s">
        <v>13</v>
      </c>
      <c r="N42" s="94" t="s">
        <v>834</v>
      </c>
      <c r="O42" s="94">
        <v>11</v>
      </c>
      <c r="P42" s="94">
        <v>23</v>
      </c>
      <c r="Q42" s="94">
        <v>14</v>
      </c>
      <c r="R42" s="94">
        <v>19</v>
      </c>
      <c r="S42" s="94">
        <v>13</v>
      </c>
      <c r="T42" s="94">
        <v>8</v>
      </c>
      <c r="U42" s="94">
        <v>4</v>
      </c>
      <c r="V42" s="94">
        <v>4</v>
      </c>
      <c r="W42" s="94">
        <v>8</v>
      </c>
      <c r="X42" s="94">
        <v>2</v>
      </c>
      <c r="Y42" s="94">
        <v>4</v>
      </c>
      <c r="Z42" s="95">
        <v>2</v>
      </c>
      <c r="AA42" s="104">
        <v>3</v>
      </c>
    </row>
    <row r="43" spans="1:28">
      <c r="A43" s="9" t="s">
        <v>54</v>
      </c>
      <c r="B43" s="8" t="s">
        <v>55</v>
      </c>
      <c r="C43" s="8"/>
      <c r="D43" s="8">
        <v>7750670244954</v>
      </c>
      <c r="E43" s="8" t="s">
        <v>12</v>
      </c>
      <c r="F43" s="8">
        <v>1</v>
      </c>
      <c r="G43" s="8">
        <v>18</v>
      </c>
      <c r="H43">
        <v>21.6</v>
      </c>
      <c r="I43">
        <v>11.52</v>
      </c>
      <c r="J43">
        <v>10.08</v>
      </c>
      <c r="K43" t="s">
        <v>13</v>
      </c>
      <c r="N43" s="96" t="s">
        <v>1843</v>
      </c>
      <c r="O43" s="96"/>
      <c r="P43" s="96"/>
      <c r="Q43" s="96"/>
      <c r="R43" s="96">
        <v>2</v>
      </c>
      <c r="S43" s="96">
        <v>2</v>
      </c>
      <c r="T43" s="96">
        <v>4</v>
      </c>
      <c r="U43" s="96" t="s">
        <v>1811</v>
      </c>
      <c r="V43" s="96">
        <v>1</v>
      </c>
      <c r="W43" s="96">
        <v>2</v>
      </c>
      <c r="X43" s="96">
        <v>3</v>
      </c>
      <c r="Y43" s="96">
        <v>6</v>
      </c>
      <c r="Z43" s="97">
        <v>5</v>
      </c>
      <c r="AA43" s="104">
        <v>11</v>
      </c>
    </row>
    <row r="44" spans="1:28">
      <c r="A44" s="9" t="s">
        <v>56</v>
      </c>
      <c r="B44" s="8" t="s">
        <v>57</v>
      </c>
      <c r="C44" s="8"/>
      <c r="D44" s="8">
        <v>7750670313537</v>
      </c>
      <c r="E44" s="8" t="s">
        <v>12</v>
      </c>
      <c r="F44" s="8">
        <v>1</v>
      </c>
      <c r="G44" s="8">
        <v>13</v>
      </c>
      <c r="H44">
        <v>27.3</v>
      </c>
      <c r="I44">
        <v>20.54</v>
      </c>
      <c r="J44">
        <v>6.76</v>
      </c>
      <c r="K44" t="s">
        <v>13</v>
      </c>
      <c r="N44" s="99" t="s">
        <v>1812</v>
      </c>
      <c r="O44" s="94"/>
      <c r="P44" s="94">
        <v>5</v>
      </c>
      <c r="Q44" s="94">
        <v>4</v>
      </c>
      <c r="R44" s="94">
        <v>5</v>
      </c>
      <c r="S44" s="94">
        <v>6</v>
      </c>
      <c r="T44" s="94">
        <v>8</v>
      </c>
      <c r="U44" s="94">
        <v>7</v>
      </c>
      <c r="V44" s="94">
        <v>3</v>
      </c>
      <c r="W44" s="94" t="s">
        <v>1811</v>
      </c>
      <c r="X44" s="94" t="s">
        <v>1811</v>
      </c>
      <c r="Y44" s="94" t="s">
        <v>1811</v>
      </c>
      <c r="Z44" s="95" t="s">
        <v>1811</v>
      </c>
      <c r="AA44" s="104" t="s">
        <v>1811</v>
      </c>
    </row>
    <row r="45" spans="1:28">
      <c r="A45" s="9" t="s">
        <v>58</v>
      </c>
      <c r="B45" s="8" t="s">
        <v>59</v>
      </c>
      <c r="C45" s="8"/>
      <c r="D45" s="8">
        <v>7750670009041</v>
      </c>
      <c r="E45" s="8" t="s">
        <v>12</v>
      </c>
      <c r="F45" s="8">
        <v>1</v>
      </c>
      <c r="G45" s="8">
        <v>8</v>
      </c>
      <c r="H45">
        <v>16</v>
      </c>
      <c r="I45">
        <v>11.36</v>
      </c>
      <c r="J45">
        <v>4.6399999999999997</v>
      </c>
      <c r="K45" t="s">
        <v>13</v>
      </c>
      <c r="N45" s="96" t="s">
        <v>839</v>
      </c>
      <c r="O45" s="96">
        <v>19</v>
      </c>
      <c r="P45" s="96">
        <v>41</v>
      </c>
      <c r="Q45" s="96">
        <v>53</v>
      </c>
      <c r="R45" s="96">
        <v>42</v>
      </c>
      <c r="S45" s="96">
        <v>81</v>
      </c>
      <c r="T45" s="96">
        <v>58</v>
      </c>
      <c r="U45" s="96">
        <v>71</v>
      </c>
      <c r="V45" s="96">
        <v>47</v>
      </c>
      <c r="W45" s="96">
        <v>67</v>
      </c>
      <c r="X45" s="96">
        <v>50</v>
      </c>
      <c r="Y45" s="96">
        <v>44</v>
      </c>
      <c r="Z45" s="97">
        <v>38</v>
      </c>
      <c r="AA45" s="104">
        <v>51</v>
      </c>
    </row>
    <row r="46" spans="1:28">
      <c r="A46" s="9" t="s">
        <v>60</v>
      </c>
      <c r="B46" s="8" t="s">
        <v>61</v>
      </c>
      <c r="C46" s="8"/>
      <c r="D46" s="8">
        <v>7750670336901</v>
      </c>
      <c r="E46" s="8" t="s">
        <v>12</v>
      </c>
      <c r="F46" s="8">
        <v>1</v>
      </c>
      <c r="G46" s="8">
        <v>7</v>
      </c>
      <c r="H46">
        <v>8.4</v>
      </c>
      <c r="I46">
        <v>4.2</v>
      </c>
      <c r="J46">
        <v>4.2</v>
      </c>
      <c r="K46" t="s">
        <v>13</v>
      </c>
      <c r="N46" s="99" t="s">
        <v>1813</v>
      </c>
      <c r="O46" s="94"/>
      <c r="P46" s="94">
        <v>4</v>
      </c>
      <c r="Q46" s="94" t="s">
        <v>1811</v>
      </c>
      <c r="R46" s="94" t="s">
        <v>1811</v>
      </c>
      <c r="S46" s="94" t="s">
        <v>1811</v>
      </c>
      <c r="T46" s="94" t="s">
        <v>1811</v>
      </c>
      <c r="U46" s="94" t="s">
        <v>1811</v>
      </c>
      <c r="V46" s="94" t="s">
        <v>1811</v>
      </c>
      <c r="W46" s="94" t="s">
        <v>1811</v>
      </c>
      <c r="X46" s="94" t="s">
        <v>1811</v>
      </c>
      <c r="Y46" s="94" t="s">
        <v>1811</v>
      </c>
      <c r="Z46" s="95" t="s">
        <v>1811</v>
      </c>
      <c r="AA46" s="104" t="s">
        <v>1811</v>
      </c>
    </row>
    <row r="47" spans="1:28">
      <c r="A47" s="9" t="s">
        <v>62</v>
      </c>
      <c r="B47" s="8" t="s">
        <v>63</v>
      </c>
      <c r="C47" s="8"/>
      <c r="D47" s="8">
        <v>7750298000727</v>
      </c>
      <c r="E47" s="8" t="s">
        <v>12</v>
      </c>
      <c r="F47" s="8">
        <v>1</v>
      </c>
      <c r="G47" s="8">
        <v>5</v>
      </c>
      <c r="H47">
        <v>15</v>
      </c>
      <c r="I47">
        <v>12.25</v>
      </c>
      <c r="J47">
        <v>2.75</v>
      </c>
      <c r="K47" t="s">
        <v>13</v>
      </c>
      <c r="N47" s="98" t="s">
        <v>1814</v>
      </c>
      <c r="O47" s="96"/>
      <c r="P47" s="96">
        <v>35</v>
      </c>
      <c r="Q47" s="96">
        <v>41</v>
      </c>
      <c r="R47" s="96">
        <v>29</v>
      </c>
      <c r="S47" s="96">
        <v>50</v>
      </c>
      <c r="T47" s="96">
        <v>49</v>
      </c>
      <c r="U47" s="96">
        <v>58</v>
      </c>
      <c r="V47" s="96">
        <v>40</v>
      </c>
      <c r="W47" s="96">
        <v>41</v>
      </c>
      <c r="X47" s="96">
        <v>27</v>
      </c>
      <c r="Y47" s="96">
        <v>33</v>
      </c>
      <c r="Z47" s="97">
        <v>34</v>
      </c>
      <c r="AA47" s="104">
        <v>39</v>
      </c>
    </row>
    <row r="48" spans="1:28">
      <c r="A48" s="9" t="s">
        <v>64</v>
      </c>
      <c r="B48" s="8" t="s">
        <v>65</v>
      </c>
      <c r="C48" s="8"/>
      <c r="D48" s="8">
        <v>7753749002295</v>
      </c>
      <c r="E48" s="8" t="s">
        <v>12</v>
      </c>
      <c r="F48" s="8">
        <v>1</v>
      </c>
      <c r="G48" s="8">
        <v>4</v>
      </c>
      <c r="H48">
        <v>16</v>
      </c>
      <c r="I48">
        <v>9.4</v>
      </c>
      <c r="J48">
        <v>6.6</v>
      </c>
      <c r="K48" t="s">
        <v>13</v>
      </c>
      <c r="N48" s="94" t="s">
        <v>856</v>
      </c>
      <c r="O48" s="94">
        <v>19</v>
      </c>
      <c r="P48" s="94">
        <v>35</v>
      </c>
      <c r="Q48" s="94" t="s">
        <v>1811</v>
      </c>
      <c r="R48" s="94" t="s">
        <v>1811</v>
      </c>
      <c r="S48" s="94" t="s">
        <v>1811</v>
      </c>
      <c r="T48" s="94" t="s">
        <v>1811</v>
      </c>
      <c r="U48" s="94" t="s">
        <v>1811</v>
      </c>
      <c r="V48" s="94" t="s">
        <v>1811</v>
      </c>
      <c r="W48" s="94" t="s">
        <v>1811</v>
      </c>
      <c r="X48" s="94" t="s">
        <v>1811</v>
      </c>
      <c r="Y48" s="94"/>
      <c r="Z48" s="95" t="s">
        <v>1811</v>
      </c>
      <c r="AA48" s="104"/>
      <c r="AB48" s="91" t="s">
        <v>1869</v>
      </c>
    </row>
    <row r="49" spans="1:28">
      <c r="A49" s="9" t="s">
        <v>66</v>
      </c>
      <c r="B49" s="8" t="s">
        <v>67</v>
      </c>
      <c r="C49" s="8"/>
      <c r="D49" s="8">
        <v>7755224220842</v>
      </c>
      <c r="E49" s="8" t="s">
        <v>12</v>
      </c>
      <c r="F49" s="8">
        <v>1</v>
      </c>
      <c r="G49" s="8">
        <v>1</v>
      </c>
      <c r="H49">
        <v>4</v>
      </c>
      <c r="I49">
        <v>3.34</v>
      </c>
      <c r="J49">
        <v>0.66</v>
      </c>
      <c r="K49" t="s">
        <v>13</v>
      </c>
      <c r="N49" s="96" t="s">
        <v>1793</v>
      </c>
      <c r="O49" s="96">
        <v>1</v>
      </c>
      <c r="P49" s="96">
        <v>6</v>
      </c>
      <c r="Q49" s="96" t="s">
        <v>1811</v>
      </c>
      <c r="R49" s="96" t="s">
        <v>1811</v>
      </c>
      <c r="S49" s="96" t="s">
        <v>1811</v>
      </c>
      <c r="T49" s="96" t="s">
        <v>1811</v>
      </c>
      <c r="U49" s="96" t="s">
        <v>1811</v>
      </c>
      <c r="V49" s="96" t="s">
        <v>1811</v>
      </c>
      <c r="W49" s="96" t="s">
        <v>1811</v>
      </c>
      <c r="X49" s="96" t="s">
        <v>1811</v>
      </c>
      <c r="Y49" s="96"/>
      <c r="Z49" s="97" t="s">
        <v>1811</v>
      </c>
      <c r="AA49" s="104"/>
      <c r="AB49" s="89" t="s">
        <v>1870</v>
      </c>
    </row>
    <row r="50" spans="1:28">
      <c r="A50" s="9" t="s">
        <v>68</v>
      </c>
      <c r="B50" s="8" t="s">
        <v>69</v>
      </c>
      <c r="C50" s="8"/>
      <c r="D50" s="8">
        <v>7755224135931</v>
      </c>
      <c r="E50" s="8" t="s">
        <v>12</v>
      </c>
      <c r="F50" s="8">
        <v>1</v>
      </c>
      <c r="G50" s="8">
        <v>1</v>
      </c>
      <c r="H50">
        <v>4</v>
      </c>
      <c r="I50">
        <v>3.34</v>
      </c>
      <c r="J50">
        <v>0.66</v>
      </c>
      <c r="K50" t="s">
        <v>13</v>
      </c>
      <c r="N50" s="94" t="s">
        <v>872</v>
      </c>
      <c r="O50" s="94">
        <v>560.1</v>
      </c>
      <c r="P50" s="94">
        <v>599.89</v>
      </c>
      <c r="Q50" s="94">
        <v>1019.61</v>
      </c>
      <c r="R50" s="94">
        <f>18+1073.55</f>
        <v>1091.55</v>
      </c>
      <c r="S50" s="94">
        <f>121+811.94</f>
        <v>932.94</v>
      </c>
      <c r="T50" s="94">
        <f>195+830.27</f>
        <v>1025.27</v>
      </c>
      <c r="U50" s="94">
        <f>184+887.54</f>
        <v>1071.54</v>
      </c>
      <c r="V50" s="94">
        <f>184+918.47</f>
        <v>1102.47</v>
      </c>
      <c r="W50" s="94">
        <f>131+635.2</f>
        <v>766.2</v>
      </c>
      <c r="X50" s="94">
        <f>80+626.8</f>
        <v>706.8</v>
      </c>
      <c r="Y50" s="94">
        <f>87+544.01</f>
        <v>631.01</v>
      </c>
      <c r="Z50" s="95">
        <f>60+580.1</f>
        <v>640.1</v>
      </c>
      <c r="AA50" s="104">
        <f>98+609.63</f>
        <v>707.63</v>
      </c>
    </row>
    <row r="51" spans="1:28">
      <c r="A51" s="8"/>
      <c r="B51" s="8"/>
      <c r="C51" s="8"/>
      <c r="D51" s="8"/>
      <c r="E51" s="8"/>
      <c r="F51" s="8"/>
      <c r="G51" s="8">
        <v>207</v>
      </c>
      <c r="H51">
        <v>338.9</v>
      </c>
      <c r="I51">
        <v>246.56</v>
      </c>
      <c r="J51">
        <v>92.34</v>
      </c>
      <c r="K51">
        <v>0</v>
      </c>
      <c r="L51">
        <v>0</v>
      </c>
      <c r="N51" s="98" t="s">
        <v>1847</v>
      </c>
      <c r="O51" s="96"/>
      <c r="P51" s="96"/>
      <c r="Q51" s="96"/>
      <c r="R51" s="96"/>
      <c r="S51" s="96">
        <v>4</v>
      </c>
      <c r="T51" s="96">
        <v>26</v>
      </c>
      <c r="U51" s="96">
        <v>5</v>
      </c>
      <c r="V51" s="96">
        <v>3</v>
      </c>
      <c r="W51" s="96">
        <v>1</v>
      </c>
      <c r="X51" s="96">
        <v>2</v>
      </c>
      <c r="Y51" s="96">
        <v>5</v>
      </c>
      <c r="Z51" s="97">
        <v>8</v>
      </c>
      <c r="AA51" s="104">
        <v>2</v>
      </c>
    </row>
    <row r="52" spans="1:28">
      <c r="A52" s="10" t="s">
        <v>70</v>
      </c>
      <c r="B52" s="10"/>
      <c r="C52" s="10"/>
      <c r="D52" s="10"/>
      <c r="E52" s="10"/>
      <c r="F52" s="10"/>
      <c r="G52" s="10"/>
      <c r="N52" s="99" t="s">
        <v>1815</v>
      </c>
      <c r="O52" s="94"/>
      <c r="P52" s="94">
        <v>53</v>
      </c>
      <c r="Q52" s="94">
        <v>856</v>
      </c>
      <c r="R52" s="94">
        <v>823</v>
      </c>
      <c r="S52" s="94">
        <v>1207</v>
      </c>
      <c r="T52" s="94">
        <v>1208</v>
      </c>
      <c r="U52" s="94">
        <v>1203</v>
      </c>
      <c r="V52" s="94">
        <v>1076</v>
      </c>
      <c r="W52" s="94">
        <v>867</v>
      </c>
      <c r="X52" s="94">
        <v>609</v>
      </c>
      <c r="Y52" s="94">
        <v>663</v>
      </c>
      <c r="Z52" s="95">
        <v>707</v>
      </c>
      <c r="AA52" s="104">
        <v>915</v>
      </c>
    </row>
    <row r="53" spans="1:28">
      <c r="A53" s="11" t="s">
        <v>71</v>
      </c>
      <c r="B53" s="10" t="s">
        <v>72</v>
      </c>
      <c r="C53" s="10" t="s">
        <v>73</v>
      </c>
      <c r="D53" s="10">
        <v>7753466000048</v>
      </c>
      <c r="E53" s="10" t="s">
        <v>12</v>
      </c>
      <c r="F53" s="10">
        <v>1</v>
      </c>
      <c r="G53" s="10">
        <v>3</v>
      </c>
      <c r="H53">
        <v>30</v>
      </c>
      <c r="I53">
        <v>21.24</v>
      </c>
      <c r="J53">
        <v>8.76</v>
      </c>
      <c r="K53" t="s">
        <v>13</v>
      </c>
      <c r="N53" s="96" t="s">
        <v>935</v>
      </c>
      <c r="O53" s="96">
        <v>151</v>
      </c>
      <c r="P53" s="96">
        <v>526</v>
      </c>
      <c r="Q53" s="96" t="s">
        <v>1811</v>
      </c>
      <c r="R53" s="96" t="s">
        <v>1811</v>
      </c>
      <c r="S53" s="96" t="s">
        <v>1811</v>
      </c>
      <c r="T53" s="96" t="s">
        <v>1811</v>
      </c>
      <c r="U53" s="96" t="s">
        <v>1811</v>
      </c>
      <c r="V53" s="96" t="s">
        <v>1811</v>
      </c>
      <c r="W53" s="96" t="s">
        <v>1811</v>
      </c>
      <c r="X53" s="96" t="s">
        <v>1811</v>
      </c>
      <c r="Y53" s="96"/>
      <c r="Z53" s="97" t="s">
        <v>1811</v>
      </c>
      <c r="AA53" s="104" t="s">
        <v>1811</v>
      </c>
      <c r="AB53" t="s">
        <v>1877</v>
      </c>
    </row>
    <row r="54" spans="1:28">
      <c r="A54" s="11" t="s">
        <v>74</v>
      </c>
      <c r="B54" s="10" t="s">
        <v>75</v>
      </c>
      <c r="C54" s="10"/>
      <c r="D54" s="10">
        <v>7750262979295</v>
      </c>
      <c r="E54" s="10" t="s">
        <v>12</v>
      </c>
      <c r="F54" s="10">
        <v>1</v>
      </c>
      <c r="G54" s="10">
        <v>2</v>
      </c>
      <c r="H54">
        <v>20</v>
      </c>
      <c r="I54">
        <v>14.16</v>
      </c>
      <c r="J54">
        <v>5.84</v>
      </c>
      <c r="K54" t="s">
        <v>13</v>
      </c>
      <c r="N54" s="94" t="s">
        <v>1003</v>
      </c>
      <c r="O54" s="94">
        <v>298</v>
      </c>
      <c r="P54" s="94">
        <v>861</v>
      </c>
      <c r="Q54" s="94">
        <v>778</v>
      </c>
      <c r="R54" s="94">
        <v>691</v>
      </c>
      <c r="S54" s="94">
        <v>516</v>
      </c>
      <c r="T54" s="94">
        <v>570</v>
      </c>
      <c r="U54" s="94">
        <v>632</v>
      </c>
      <c r="V54" s="94">
        <v>506</v>
      </c>
      <c r="W54" s="94">
        <v>567</v>
      </c>
      <c r="X54" s="94">
        <v>516</v>
      </c>
      <c r="Y54" s="94">
        <v>579</v>
      </c>
      <c r="Z54" s="95">
        <v>575</v>
      </c>
      <c r="AA54" s="104">
        <v>624</v>
      </c>
    </row>
    <row r="55" spans="1:28">
      <c r="A55" s="11" t="s">
        <v>76</v>
      </c>
      <c r="B55" s="10" t="s">
        <v>77</v>
      </c>
      <c r="C55" s="10" t="s">
        <v>73</v>
      </c>
      <c r="D55" s="10">
        <v>7753466000079</v>
      </c>
      <c r="E55" s="10" t="s">
        <v>12</v>
      </c>
      <c r="F55" s="10">
        <v>1</v>
      </c>
      <c r="G55" s="10">
        <v>1</v>
      </c>
      <c r="H55">
        <v>6.5</v>
      </c>
      <c r="I55">
        <v>4.66</v>
      </c>
      <c r="J55">
        <v>1.84</v>
      </c>
      <c r="K55" t="s">
        <v>13</v>
      </c>
      <c r="N55" s="98" t="s">
        <v>1816</v>
      </c>
      <c r="O55" s="96"/>
      <c r="P55" s="96">
        <v>3</v>
      </c>
      <c r="Q55" s="96">
        <v>5</v>
      </c>
      <c r="R55" s="96">
        <v>3</v>
      </c>
      <c r="S55" s="96">
        <v>11</v>
      </c>
      <c r="T55" s="96">
        <v>16</v>
      </c>
      <c r="U55" s="96">
        <v>8</v>
      </c>
      <c r="V55" s="96">
        <v>2</v>
      </c>
      <c r="W55" s="96">
        <v>0</v>
      </c>
      <c r="X55" s="96">
        <v>0</v>
      </c>
      <c r="Y55" s="96">
        <v>16</v>
      </c>
      <c r="Z55" s="97">
        <v>11</v>
      </c>
      <c r="AA55" s="104">
        <v>72</v>
      </c>
    </row>
    <row r="56" spans="1:28">
      <c r="A56" s="10"/>
      <c r="B56" s="10"/>
      <c r="C56" s="10"/>
      <c r="D56" s="10"/>
      <c r="E56" s="10"/>
      <c r="F56" s="10"/>
      <c r="G56" s="10">
        <v>6</v>
      </c>
      <c r="H56">
        <v>56.5</v>
      </c>
      <c r="I56">
        <v>40.06</v>
      </c>
      <c r="J56">
        <v>16.440000000000001</v>
      </c>
      <c r="K56">
        <v>0</v>
      </c>
      <c r="L56">
        <v>0</v>
      </c>
      <c r="N56" s="99" t="s">
        <v>1836</v>
      </c>
      <c r="O56" s="94"/>
      <c r="P56" s="94"/>
      <c r="Q56" s="94">
        <v>213</v>
      </c>
      <c r="R56" s="94">
        <v>274</v>
      </c>
      <c r="S56" s="94">
        <v>205</v>
      </c>
      <c r="T56" s="94">
        <v>83</v>
      </c>
      <c r="U56" s="94">
        <v>126</v>
      </c>
      <c r="V56" s="94">
        <v>94</v>
      </c>
      <c r="W56" s="94">
        <v>93</v>
      </c>
      <c r="X56" s="94">
        <v>23</v>
      </c>
      <c r="Y56" s="94">
        <v>151</v>
      </c>
      <c r="Z56" s="95">
        <v>143</v>
      </c>
      <c r="AA56" s="104">
        <v>90</v>
      </c>
    </row>
    <row r="57" spans="1:28">
      <c r="A57" s="12" t="s">
        <v>78</v>
      </c>
      <c r="B57" s="12"/>
      <c r="C57" s="12"/>
      <c r="D57" s="12"/>
      <c r="E57" s="12"/>
      <c r="F57" s="12"/>
      <c r="G57" s="12"/>
      <c r="N57" s="96" t="s">
        <v>1075</v>
      </c>
      <c r="O57" s="96">
        <v>216</v>
      </c>
      <c r="P57" s="96">
        <v>287</v>
      </c>
      <c r="Q57" s="96">
        <v>105</v>
      </c>
      <c r="R57" s="96">
        <v>124</v>
      </c>
      <c r="S57" s="96">
        <v>139</v>
      </c>
      <c r="T57" s="96">
        <v>233</v>
      </c>
      <c r="U57" s="96">
        <v>228</v>
      </c>
      <c r="V57" s="96">
        <v>91</v>
      </c>
      <c r="W57" s="96">
        <v>50</v>
      </c>
      <c r="X57" s="96">
        <v>52</v>
      </c>
      <c r="Y57" s="96">
        <v>37</v>
      </c>
      <c r="Z57" s="97">
        <v>30</v>
      </c>
      <c r="AA57" s="104">
        <v>43</v>
      </c>
    </row>
    <row r="58" spans="1:28">
      <c r="A58" s="13" t="s">
        <v>79</v>
      </c>
      <c r="B58" s="12" t="s">
        <v>80</v>
      </c>
      <c r="C58" s="12"/>
      <c r="D58" s="12">
        <v>7755139161759</v>
      </c>
      <c r="E58" s="12" t="s">
        <v>12</v>
      </c>
      <c r="F58" s="12">
        <v>1</v>
      </c>
      <c r="G58" s="12">
        <v>19</v>
      </c>
      <c r="H58">
        <v>61.6</v>
      </c>
      <c r="I58">
        <v>51.3</v>
      </c>
      <c r="J58">
        <v>10.3</v>
      </c>
      <c r="K58" t="s">
        <v>13</v>
      </c>
      <c r="N58" s="99" t="s">
        <v>1817</v>
      </c>
      <c r="O58" s="94"/>
      <c r="P58" s="94">
        <v>10.71</v>
      </c>
      <c r="Q58" s="94">
        <v>0</v>
      </c>
      <c r="R58" s="94">
        <v>11.64</v>
      </c>
      <c r="S58" s="94" t="s">
        <v>1811</v>
      </c>
      <c r="T58" s="94" t="s">
        <v>1811</v>
      </c>
      <c r="U58" s="94" t="s">
        <v>1811</v>
      </c>
      <c r="V58" s="94" t="s">
        <v>1811</v>
      </c>
      <c r="W58" s="94" t="s">
        <v>1811</v>
      </c>
      <c r="X58" s="94" t="s">
        <v>1811</v>
      </c>
      <c r="Y58" s="94" t="s">
        <v>1811</v>
      </c>
      <c r="Z58" s="95" t="s">
        <v>1811</v>
      </c>
      <c r="AA58" s="104"/>
      <c r="AB58" s="91" t="s">
        <v>1871</v>
      </c>
    </row>
    <row r="59" spans="1:28">
      <c r="A59" s="13" t="s">
        <v>81</v>
      </c>
      <c r="B59" s="12" t="s">
        <v>82</v>
      </c>
      <c r="C59" s="12"/>
      <c r="D59" s="12">
        <v>7750039057225</v>
      </c>
      <c r="E59" s="12" t="s">
        <v>12</v>
      </c>
      <c r="F59" s="12">
        <v>1</v>
      </c>
      <c r="G59" s="12">
        <v>4</v>
      </c>
      <c r="H59">
        <v>13.2</v>
      </c>
      <c r="I59">
        <v>10</v>
      </c>
      <c r="J59">
        <v>3.2</v>
      </c>
      <c r="K59" t="s">
        <v>13</v>
      </c>
      <c r="N59" s="96" t="s">
        <v>1794</v>
      </c>
      <c r="O59" s="96">
        <v>38.44</v>
      </c>
      <c r="P59" s="96">
        <v>35</v>
      </c>
      <c r="Q59" s="96">
        <v>46</v>
      </c>
      <c r="R59" s="96">
        <v>49</v>
      </c>
      <c r="S59" s="96">
        <v>67</v>
      </c>
      <c r="T59" s="96">
        <v>41</v>
      </c>
      <c r="U59" s="96">
        <v>35</v>
      </c>
      <c r="V59" s="96">
        <v>44</v>
      </c>
      <c r="W59" s="96">
        <v>28</v>
      </c>
      <c r="X59" s="96">
        <v>22</v>
      </c>
      <c r="Y59" s="96">
        <v>14</v>
      </c>
      <c r="Z59" s="97">
        <v>21</v>
      </c>
      <c r="AA59" s="104">
        <v>19</v>
      </c>
    </row>
    <row r="60" spans="1:28">
      <c r="A60" s="13" t="s">
        <v>83</v>
      </c>
      <c r="B60" s="12" t="s">
        <v>84</v>
      </c>
      <c r="C60" s="12"/>
      <c r="D60" s="12">
        <v>7755139965326</v>
      </c>
      <c r="E60" s="12" t="s">
        <v>12</v>
      </c>
      <c r="F60" s="12">
        <v>1</v>
      </c>
      <c r="G60" s="12">
        <v>3</v>
      </c>
      <c r="H60">
        <v>10.8</v>
      </c>
      <c r="I60">
        <v>6.99</v>
      </c>
      <c r="J60">
        <v>3.81</v>
      </c>
      <c r="K60" t="s">
        <v>13</v>
      </c>
      <c r="N60" s="94" t="s">
        <v>1795</v>
      </c>
      <c r="O60" s="94">
        <v>3</v>
      </c>
      <c r="P60" s="94">
        <v>29</v>
      </c>
      <c r="Q60" s="94">
        <v>46</v>
      </c>
      <c r="R60" s="94">
        <v>54</v>
      </c>
      <c r="S60" s="94">
        <v>60</v>
      </c>
      <c r="T60" s="94">
        <v>83</v>
      </c>
      <c r="U60" s="94">
        <v>68</v>
      </c>
      <c r="V60" s="94">
        <v>72</v>
      </c>
      <c r="W60" s="94">
        <v>66</v>
      </c>
      <c r="X60" s="94">
        <v>52</v>
      </c>
      <c r="Y60" s="94">
        <v>63</v>
      </c>
      <c r="Z60" s="95">
        <v>84</v>
      </c>
      <c r="AA60" s="104">
        <v>162</v>
      </c>
    </row>
    <row r="61" spans="1:28">
      <c r="A61" s="13" t="s">
        <v>85</v>
      </c>
      <c r="B61" s="12" t="s">
        <v>86</v>
      </c>
      <c r="C61" s="12"/>
      <c r="D61" s="12">
        <v>7755139000171</v>
      </c>
      <c r="E61" s="12" t="s">
        <v>12</v>
      </c>
      <c r="F61" s="12">
        <v>1</v>
      </c>
      <c r="G61" s="12">
        <v>2</v>
      </c>
      <c r="H61">
        <v>6.3</v>
      </c>
      <c r="I61">
        <v>5</v>
      </c>
      <c r="J61">
        <v>1.3</v>
      </c>
      <c r="K61" t="s">
        <v>13</v>
      </c>
      <c r="N61" s="96" t="s">
        <v>1837</v>
      </c>
      <c r="O61" s="96"/>
      <c r="P61" s="96"/>
      <c r="Q61" s="96">
        <v>5</v>
      </c>
      <c r="R61" s="96">
        <v>10</v>
      </c>
      <c r="S61" s="96">
        <v>26</v>
      </c>
      <c r="T61" s="96">
        <v>17</v>
      </c>
      <c r="U61" s="96">
        <v>12</v>
      </c>
      <c r="V61" s="96">
        <v>14</v>
      </c>
      <c r="W61" s="96">
        <v>9</v>
      </c>
      <c r="X61" s="96">
        <v>18</v>
      </c>
      <c r="Y61" s="96">
        <v>16</v>
      </c>
      <c r="Z61" s="97">
        <v>7</v>
      </c>
      <c r="AA61" s="104">
        <v>17</v>
      </c>
    </row>
    <row r="62" spans="1:28">
      <c r="A62" s="13" t="s">
        <v>87</v>
      </c>
      <c r="B62" s="12" t="s">
        <v>88</v>
      </c>
      <c r="C62" s="12"/>
      <c r="D62" s="12">
        <v>7754294000071</v>
      </c>
      <c r="E62" s="12" t="s">
        <v>12</v>
      </c>
      <c r="F62" s="12">
        <v>1</v>
      </c>
      <c r="G62" s="12">
        <v>1</v>
      </c>
      <c r="H62">
        <v>3.6</v>
      </c>
      <c r="I62">
        <v>2.5499999999999998</v>
      </c>
      <c r="J62">
        <v>1.05</v>
      </c>
      <c r="K62" t="s">
        <v>13</v>
      </c>
      <c r="N62" s="94" t="s">
        <v>1796</v>
      </c>
      <c r="O62" s="94">
        <v>78</v>
      </c>
      <c r="P62" s="94">
        <v>493</v>
      </c>
      <c r="Q62" s="94">
        <v>596</v>
      </c>
      <c r="R62" s="94">
        <v>632</v>
      </c>
      <c r="S62" s="94">
        <v>723</v>
      </c>
      <c r="T62" s="94">
        <v>664</v>
      </c>
      <c r="U62" s="94">
        <v>1038</v>
      </c>
      <c r="V62" s="94">
        <v>933</v>
      </c>
      <c r="W62" s="94">
        <v>1028</v>
      </c>
      <c r="X62" s="94">
        <v>2186</v>
      </c>
      <c r="Y62" s="94">
        <v>2013</v>
      </c>
      <c r="Z62" s="95">
        <v>1989</v>
      </c>
      <c r="AA62" s="104">
        <v>1620</v>
      </c>
    </row>
    <row r="63" spans="1:28">
      <c r="A63" s="12"/>
      <c r="B63" s="12"/>
      <c r="C63" s="12"/>
      <c r="D63" s="12"/>
      <c r="E63" s="12"/>
      <c r="F63" s="12"/>
      <c r="G63" s="12">
        <v>29</v>
      </c>
      <c r="H63">
        <v>95.5</v>
      </c>
      <c r="I63">
        <v>75.84</v>
      </c>
      <c r="J63">
        <v>19.66</v>
      </c>
      <c r="K63">
        <v>0</v>
      </c>
      <c r="L63">
        <v>0</v>
      </c>
      <c r="N63" s="98" t="s">
        <v>1848</v>
      </c>
      <c r="O63" s="96"/>
      <c r="P63" s="96"/>
      <c r="Q63" s="96"/>
      <c r="R63" s="96"/>
      <c r="S63" s="96">
        <v>7</v>
      </c>
      <c r="T63" s="96">
        <v>9</v>
      </c>
      <c r="U63" s="96">
        <v>7</v>
      </c>
      <c r="V63" s="96">
        <v>14</v>
      </c>
      <c r="W63" s="96">
        <v>0</v>
      </c>
      <c r="X63" s="96">
        <v>0</v>
      </c>
      <c r="Y63" s="96">
        <v>0</v>
      </c>
      <c r="Z63" s="97">
        <v>0</v>
      </c>
      <c r="AA63" s="104" t="s">
        <v>1811</v>
      </c>
    </row>
    <row r="64" spans="1:28">
      <c r="A64" s="14" t="s">
        <v>89</v>
      </c>
      <c r="B64" s="14"/>
      <c r="C64" s="14"/>
      <c r="D64" s="14"/>
      <c r="E64" s="14"/>
      <c r="F64" s="14"/>
      <c r="G64" s="14"/>
      <c r="N64" s="99" t="s">
        <v>1818</v>
      </c>
      <c r="O64" s="94"/>
      <c r="P64" s="94">
        <v>1</v>
      </c>
      <c r="Q64" s="94">
        <v>0</v>
      </c>
      <c r="R64" s="94">
        <v>0</v>
      </c>
      <c r="S64" s="94">
        <v>0</v>
      </c>
      <c r="T64" s="94">
        <v>0</v>
      </c>
      <c r="U64" s="94">
        <v>2</v>
      </c>
      <c r="V64" s="94">
        <v>4</v>
      </c>
      <c r="W64" s="94">
        <v>1</v>
      </c>
      <c r="X64" s="94">
        <v>1</v>
      </c>
      <c r="Y64" s="94">
        <v>0</v>
      </c>
      <c r="Z64" s="95">
        <v>1</v>
      </c>
      <c r="AA64" s="104" t="s">
        <v>1811</v>
      </c>
    </row>
    <row r="65" spans="1:28">
      <c r="A65" s="15" t="s">
        <v>90</v>
      </c>
      <c r="B65" s="14" t="s">
        <v>91</v>
      </c>
      <c r="C65" s="14"/>
      <c r="D65" s="14"/>
      <c r="E65" s="14" t="s">
        <v>12</v>
      </c>
      <c r="F65" s="14">
        <v>1</v>
      </c>
      <c r="G65" s="14">
        <v>16</v>
      </c>
      <c r="H65">
        <v>80</v>
      </c>
      <c r="I65">
        <v>64</v>
      </c>
      <c r="J65">
        <v>16</v>
      </c>
      <c r="K65" t="s">
        <v>13</v>
      </c>
      <c r="N65" s="96" t="s">
        <v>1797</v>
      </c>
      <c r="O65" s="96">
        <v>12.12</v>
      </c>
      <c r="P65" s="96">
        <v>36.840000000000003</v>
      </c>
      <c r="Q65" s="96">
        <v>59.22</v>
      </c>
      <c r="R65" s="96">
        <v>84.97</v>
      </c>
      <c r="S65" s="96">
        <v>93</v>
      </c>
      <c r="T65" s="96">
        <v>103</v>
      </c>
      <c r="U65" s="96">
        <v>81</v>
      </c>
      <c r="V65" s="96">
        <v>76</v>
      </c>
      <c r="W65" s="96">
        <v>49</v>
      </c>
      <c r="X65" s="96">
        <v>51</v>
      </c>
      <c r="Y65" s="96">
        <v>60</v>
      </c>
      <c r="Z65" s="97">
        <v>70</v>
      </c>
      <c r="AA65" s="104">
        <v>66</v>
      </c>
    </row>
    <row r="66" spans="1:28">
      <c r="A66" s="15" t="s">
        <v>92</v>
      </c>
      <c r="B66" s="14" t="s">
        <v>93</v>
      </c>
      <c r="C66" s="14"/>
      <c r="D66" s="14"/>
      <c r="E66" s="14" t="s">
        <v>12</v>
      </c>
      <c r="F66" s="14">
        <v>1</v>
      </c>
      <c r="G66" s="14">
        <v>6</v>
      </c>
      <c r="H66">
        <v>15</v>
      </c>
      <c r="I66">
        <v>0</v>
      </c>
      <c r="J66">
        <v>15</v>
      </c>
      <c r="K66" t="s">
        <v>13</v>
      </c>
      <c r="N66" s="99" t="s">
        <v>1853</v>
      </c>
      <c r="O66" s="94"/>
      <c r="P66" s="94"/>
      <c r="Q66" s="94"/>
      <c r="R66" s="94"/>
      <c r="S66" s="94"/>
      <c r="T66" s="94"/>
      <c r="U66" s="94"/>
      <c r="V66" s="94">
        <v>42</v>
      </c>
      <c r="W66" s="94">
        <v>121</v>
      </c>
      <c r="X66" s="94">
        <v>48</v>
      </c>
      <c r="Y66" s="94">
        <v>84</v>
      </c>
      <c r="Z66" s="95">
        <v>93</v>
      </c>
      <c r="AA66" s="104">
        <v>108</v>
      </c>
    </row>
    <row r="67" spans="1:28">
      <c r="A67" s="15" t="s">
        <v>92</v>
      </c>
      <c r="B67" s="14" t="s">
        <v>94</v>
      </c>
      <c r="C67" s="14"/>
      <c r="D67" s="14"/>
      <c r="E67" s="14" t="s">
        <v>12</v>
      </c>
      <c r="F67" s="14">
        <v>1</v>
      </c>
      <c r="G67" s="14">
        <v>2</v>
      </c>
      <c r="H67">
        <v>5</v>
      </c>
      <c r="I67">
        <v>0</v>
      </c>
      <c r="J67">
        <v>5</v>
      </c>
      <c r="K67" t="s">
        <v>13</v>
      </c>
      <c r="N67" s="96" t="s">
        <v>1144</v>
      </c>
      <c r="O67" s="96">
        <v>9</v>
      </c>
      <c r="P67" s="96">
        <v>32</v>
      </c>
      <c r="Q67" s="96">
        <v>28</v>
      </c>
      <c r="R67" s="96">
        <v>25</v>
      </c>
      <c r="S67" s="96">
        <v>27</v>
      </c>
      <c r="T67" s="96">
        <v>11</v>
      </c>
      <c r="U67" s="96">
        <v>13</v>
      </c>
      <c r="V67" s="96">
        <v>5</v>
      </c>
      <c r="W67" s="96">
        <v>9</v>
      </c>
      <c r="X67" s="96">
        <v>2</v>
      </c>
      <c r="Y67" s="96" t="s">
        <v>1811</v>
      </c>
      <c r="Z67" s="97" t="s">
        <v>1811</v>
      </c>
      <c r="AA67" s="104" t="s">
        <v>1811</v>
      </c>
    </row>
    <row r="68" spans="1:28">
      <c r="A68" s="15" t="s">
        <v>95</v>
      </c>
      <c r="B68" s="14" t="s">
        <v>96</v>
      </c>
      <c r="C68" s="14"/>
      <c r="D68" s="14"/>
      <c r="E68" s="14" t="s">
        <v>12</v>
      </c>
      <c r="F68" s="14">
        <v>1</v>
      </c>
      <c r="G68" s="14">
        <v>2</v>
      </c>
      <c r="H68">
        <v>10</v>
      </c>
      <c r="I68">
        <v>4.32</v>
      </c>
      <c r="J68">
        <v>5.68</v>
      </c>
      <c r="K68" t="s">
        <v>13</v>
      </c>
      <c r="N68" s="99" t="s">
        <v>1819</v>
      </c>
      <c r="O68" s="94"/>
      <c r="P68" s="94">
        <v>1</v>
      </c>
      <c r="Q68" s="94" t="s">
        <v>1811</v>
      </c>
      <c r="R68" s="94">
        <v>1</v>
      </c>
      <c r="S68" s="94">
        <v>1</v>
      </c>
      <c r="T68" s="94">
        <v>1</v>
      </c>
      <c r="U68" s="94">
        <v>7</v>
      </c>
      <c r="V68" s="94">
        <v>3</v>
      </c>
      <c r="W68" s="94" t="s">
        <v>1811</v>
      </c>
      <c r="X68" s="94">
        <v>2</v>
      </c>
      <c r="Y68" s="94">
        <v>5</v>
      </c>
      <c r="Z68" s="95">
        <v>5</v>
      </c>
      <c r="AA68" s="104">
        <v>7</v>
      </c>
    </row>
    <row r="69" spans="1:28">
      <c r="A69" s="15" t="s">
        <v>97</v>
      </c>
      <c r="B69" s="14" t="s">
        <v>98</v>
      </c>
      <c r="C69" s="14"/>
      <c r="D69" s="14"/>
      <c r="E69" s="14" t="s">
        <v>12</v>
      </c>
      <c r="F69" s="14">
        <v>1</v>
      </c>
      <c r="G69" s="14">
        <v>2</v>
      </c>
      <c r="H69">
        <v>6</v>
      </c>
      <c r="I69">
        <v>2.4</v>
      </c>
      <c r="J69">
        <v>3.6</v>
      </c>
      <c r="K69" t="s">
        <v>13</v>
      </c>
      <c r="N69" s="98" t="s">
        <v>1820</v>
      </c>
      <c r="O69" s="96"/>
      <c r="P69" s="96">
        <v>76</v>
      </c>
      <c r="Q69" s="96">
        <v>94</v>
      </c>
      <c r="R69" s="96">
        <v>261</v>
      </c>
      <c r="S69" s="96">
        <v>357</v>
      </c>
      <c r="T69" s="96">
        <v>276</v>
      </c>
      <c r="U69" s="96">
        <v>385</v>
      </c>
      <c r="V69" s="96">
        <v>237</v>
      </c>
      <c r="W69" s="96">
        <v>239</v>
      </c>
      <c r="X69" s="96">
        <v>225</v>
      </c>
      <c r="Y69" s="96">
        <v>121</v>
      </c>
      <c r="Z69" s="97">
        <v>125</v>
      </c>
      <c r="AA69" s="104">
        <v>250</v>
      </c>
    </row>
    <row r="70" spans="1:28">
      <c r="A70" s="15" t="s">
        <v>99</v>
      </c>
      <c r="B70" s="14" t="s">
        <v>100</v>
      </c>
      <c r="C70" s="14"/>
      <c r="D70" s="14"/>
      <c r="E70" s="14" t="s">
        <v>12</v>
      </c>
      <c r="F70" s="14">
        <v>1</v>
      </c>
      <c r="G70" s="14">
        <v>2</v>
      </c>
      <c r="H70">
        <v>6</v>
      </c>
      <c r="I70">
        <v>3</v>
      </c>
      <c r="J70">
        <v>3</v>
      </c>
      <c r="K70" t="s">
        <v>13</v>
      </c>
      <c r="N70" s="99" t="s">
        <v>1850</v>
      </c>
      <c r="O70" s="94"/>
      <c r="P70" s="94"/>
      <c r="Q70" s="94"/>
      <c r="R70" s="94"/>
      <c r="S70" s="94"/>
      <c r="T70" s="94">
        <v>572.9</v>
      </c>
      <c r="U70" s="94" t="s">
        <v>1811</v>
      </c>
      <c r="V70" s="94" t="s">
        <v>1811</v>
      </c>
      <c r="W70" s="94" t="s">
        <v>1811</v>
      </c>
      <c r="X70" s="94" t="s">
        <v>1811</v>
      </c>
      <c r="Y70" s="94" t="s">
        <v>1811</v>
      </c>
      <c r="Z70" s="95" t="s">
        <v>1811</v>
      </c>
      <c r="AA70" s="104" t="s">
        <v>1811</v>
      </c>
    </row>
    <row r="71" spans="1:28">
      <c r="A71" s="15" t="s">
        <v>101</v>
      </c>
      <c r="B71" s="14" t="s">
        <v>102</v>
      </c>
      <c r="C71" s="14"/>
      <c r="D71" s="14"/>
      <c r="E71" s="14" t="s">
        <v>12</v>
      </c>
      <c r="F71" s="14">
        <v>1</v>
      </c>
      <c r="G71" s="14">
        <v>2</v>
      </c>
      <c r="H71">
        <v>72</v>
      </c>
      <c r="I71">
        <v>60</v>
      </c>
      <c r="J71">
        <v>12</v>
      </c>
      <c r="K71" t="s">
        <v>13</v>
      </c>
      <c r="N71" s="98" t="s">
        <v>1876</v>
      </c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>
        <v>50</v>
      </c>
      <c r="Z71" s="97">
        <v>55</v>
      </c>
      <c r="AA71" s="104">
        <v>65</v>
      </c>
    </row>
    <row r="72" spans="1:28">
      <c r="A72" s="15" t="s">
        <v>103</v>
      </c>
      <c r="B72" s="14" t="s">
        <v>104</v>
      </c>
      <c r="C72" s="14"/>
      <c r="D72" s="14"/>
      <c r="E72" s="14" t="s">
        <v>12</v>
      </c>
      <c r="F72" s="14">
        <v>1</v>
      </c>
      <c r="G72" s="14">
        <v>1</v>
      </c>
      <c r="H72">
        <v>15</v>
      </c>
      <c r="I72">
        <v>30</v>
      </c>
      <c r="J72">
        <v>-15</v>
      </c>
      <c r="K72" t="s">
        <v>13</v>
      </c>
      <c r="N72" s="94" t="s">
        <v>1160</v>
      </c>
      <c r="O72" s="94">
        <v>29</v>
      </c>
      <c r="P72" s="94">
        <v>107</v>
      </c>
      <c r="Q72" s="94">
        <v>95</v>
      </c>
      <c r="R72" s="94">
        <v>166</v>
      </c>
      <c r="S72" s="94">
        <v>149</v>
      </c>
      <c r="T72" s="94">
        <v>136</v>
      </c>
      <c r="U72" s="94">
        <v>173</v>
      </c>
      <c r="V72" s="94">
        <v>108</v>
      </c>
      <c r="W72" s="94">
        <v>46</v>
      </c>
      <c r="X72" s="94">
        <v>35</v>
      </c>
      <c r="Y72" s="94">
        <v>54</v>
      </c>
      <c r="Z72" s="95">
        <v>45</v>
      </c>
      <c r="AA72" s="104">
        <v>82</v>
      </c>
    </row>
    <row r="73" spans="1:28">
      <c r="A73" s="15" t="s">
        <v>105</v>
      </c>
      <c r="B73" s="14" t="s">
        <v>106</v>
      </c>
      <c r="C73" s="14"/>
      <c r="D73" s="14"/>
      <c r="E73" s="14" t="s">
        <v>12</v>
      </c>
      <c r="F73" s="14">
        <v>1</v>
      </c>
      <c r="G73" s="14">
        <v>1</v>
      </c>
      <c r="H73">
        <v>25</v>
      </c>
      <c r="I73">
        <v>12</v>
      </c>
      <c r="J73">
        <v>13</v>
      </c>
      <c r="K73" t="s">
        <v>13</v>
      </c>
      <c r="N73" s="96" t="s">
        <v>1798</v>
      </c>
      <c r="O73" s="96">
        <v>3</v>
      </c>
      <c r="P73" s="96"/>
      <c r="Q73" s="96">
        <v>3</v>
      </c>
      <c r="R73" s="96">
        <v>10</v>
      </c>
      <c r="S73" s="96">
        <v>11</v>
      </c>
      <c r="T73" s="96">
        <v>3</v>
      </c>
      <c r="U73" s="96">
        <v>7</v>
      </c>
      <c r="V73" s="96">
        <v>1</v>
      </c>
      <c r="W73" s="96">
        <v>2</v>
      </c>
      <c r="X73" s="96">
        <v>1</v>
      </c>
      <c r="Y73" s="96">
        <v>1</v>
      </c>
      <c r="Z73" s="97">
        <v>0</v>
      </c>
      <c r="AA73" s="104" t="s">
        <v>1811</v>
      </c>
    </row>
    <row r="74" spans="1:28">
      <c r="A74" s="15" t="s">
        <v>107</v>
      </c>
      <c r="B74" s="14" t="s">
        <v>108</v>
      </c>
      <c r="C74" s="14"/>
      <c r="D74" s="14"/>
      <c r="E74" s="14" t="s">
        <v>12</v>
      </c>
      <c r="F74" s="14">
        <v>1</v>
      </c>
      <c r="G74" s="14">
        <v>1</v>
      </c>
      <c r="H74">
        <v>4.5</v>
      </c>
      <c r="I74">
        <v>2.5</v>
      </c>
      <c r="J74">
        <v>2</v>
      </c>
      <c r="K74" t="s">
        <v>13</v>
      </c>
      <c r="N74" s="99" t="s">
        <v>1821</v>
      </c>
      <c r="O74" s="94"/>
      <c r="P74" s="94">
        <v>3</v>
      </c>
      <c r="Q74" s="94" t="s">
        <v>1811</v>
      </c>
      <c r="R74" s="94" t="s">
        <v>1811</v>
      </c>
      <c r="S74" s="94" t="s">
        <v>1811</v>
      </c>
      <c r="T74" s="94" t="s">
        <v>1811</v>
      </c>
      <c r="U74" s="94" t="s">
        <v>1811</v>
      </c>
      <c r="V74" s="94" t="s">
        <v>1811</v>
      </c>
      <c r="W74" s="94" t="s">
        <v>1811</v>
      </c>
      <c r="X74" s="94" t="s">
        <v>1811</v>
      </c>
      <c r="Y74" s="94"/>
      <c r="Z74" s="95"/>
      <c r="AA74" s="104"/>
    </row>
    <row r="75" spans="1:28">
      <c r="A75" s="15" t="s">
        <v>109</v>
      </c>
      <c r="B75" s="14" t="s">
        <v>110</v>
      </c>
      <c r="C75" s="14"/>
      <c r="D75" s="14"/>
      <c r="E75" s="14" t="s">
        <v>12</v>
      </c>
      <c r="F75" s="14">
        <v>1</v>
      </c>
      <c r="G75" s="14">
        <v>1</v>
      </c>
      <c r="H75">
        <v>45</v>
      </c>
      <c r="I75">
        <v>25</v>
      </c>
      <c r="J75">
        <v>20</v>
      </c>
      <c r="K75" t="s">
        <v>13</v>
      </c>
      <c r="N75" s="96" t="s">
        <v>1799</v>
      </c>
      <c r="O75" s="96">
        <v>15</v>
      </c>
      <c r="P75" s="96">
        <v>24</v>
      </c>
      <c r="Q75" s="96" t="s">
        <v>1811</v>
      </c>
      <c r="R75" s="96" t="s">
        <v>1811</v>
      </c>
      <c r="S75" s="96" t="s">
        <v>1811</v>
      </c>
      <c r="T75" s="96" t="s">
        <v>1811</v>
      </c>
      <c r="U75" s="96" t="s">
        <v>1811</v>
      </c>
      <c r="V75" s="96" t="s">
        <v>1811</v>
      </c>
      <c r="W75" s="96" t="s">
        <v>1811</v>
      </c>
      <c r="X75" s="96" t="s">
        <v>1811</v>
      </c>
      <c r="Y75" s="96"/>
      <c r="Z75" s="97"/>
      <c r="AA75" s="104"/>
    </row>
    <row r="76" spans="1:28">
      <c r="A76" s="15" t="s">
        <v>111</v>
      </c>
      <c r="B76" s="14" t="s">
        <v>112</v>
      </c>
      <c r="C76" s="14"/>
      <c r="D76" s="14"/>
      <c r="E76" s="14" t="s">
        <v>12</v>
      </c>
      <c r="F76" s="14">
        <v>1</v>
      </c>
      <c r="G76" s="14">
        <v>1</v>
      </c>
      <c r="H76">
        <v>15</v>
      </c>
      <c r="I76">
        <v>8</v>
      </c>
      <c r="J76">
        <v>7</v>
      </c>
      <c r="K76" t="s">
        <v>13</v>
      </c>
      <c r="N76" s="94" t="s">
        <v>1199</v>
      </c>
      <c r="O76" s="94">
        <v>14</v>
      </c>
      <c r="P76" s="94">
        <v>16</v>
      </c>
      <c r="Q76" s="94" t="s">
        <v>1811</v>
      </c>
      <c r="R76" s="94" t="s">
        <v>1811</v>
      </c>
      <c r="S76" s="94" t="s">
        <v>1811</v>
      </c>
      <c r="T76" s="94" t="s">
        <v>1811</v>
      </c>
      <c r="U76" s="94" t="s">
        <v>1811</v>
      </c>
      <c r="V76" s="94" t="s">
        <v>1811</v>
      </c>
      <c r="W76" s="94" t="s">
        <v>1811</v>
      </c>
      <c r="X76" s="94" t="s">
        <v>1811</v>
      </c>
      <c r="Y76" s="94"/>
      <c r="Z76" s="95"/>
      <c r="AA76" s="104"/>
    </row>
    <row r="77" spans="1:28">
      <c r="A77" s="15" t="s">
        <v>113</v>
      </c>
      <c r="B77" s="14" t="s">
        <v>114</v>
      </c>
      <c r="C77" s="14"/>
      <c r="D77" s="14"/>
      <c r="E77" s="14" t="s">
        <v>12</v>
      </c>
      <c r="F77" s="14">
        <v>1</v>
      </c>
      <c r="G77" s="14">
        <v>1</v>
      </c>
      <c r="H77">
        <v>25</v>
      </c>
      <c r="I77">
        <v>15.34</v>
      </c>
      <c r="J77">
        <v>9.66</v>
      </c>
      <c r="K77" t="s">
        <v>13</v>
      </c>
      <c r="N77" s="98" t="s">
        <v>1822</v>
      </c>
      <c r="O77" s="96"/>
      <c r="P77" s="96">
        <v>14</v>
      </c>
      <c r="Q77" s="96">
        <v>160</v>
      </c>
      <c r="R77" s="96">
        <v>155</v>
      </c>
      <c r="S77" s="96">
        <v>136</v>
      </c>
      <c r="T77" s="96">
        <v>149</v>
      </c>
      <c r="U77" s="96">
        <v>225</v>
      </c>
      <c r="V77" s="96">
        <v>147</v>
      </c>
      <c r="W77" s="96">
        <v>286</v>
      </c>
      <c r="X77" s="96">
        <v>109</v>
      </c>
      <c r="Y77" s="96">
        <v>121</v>
      </c>
      <c r="Z77" s="97">
        <v>90</v>
      </c>
      <c r="AA77" s="104">
        <v>123</v>
      </c>
    </row>
    <row r="78" spans="1:28">
      <c r="A78" s="15" t="s">
        <v>115</v>
      </c>
      <c r="B78" s="14" t="s">
        <v>116</v>
      </c>
      <c r="C78" s="14"/>
      <c r="D78" s="14"/>
      <c r="E78" s="14" t="s">
        <v>12</v>
      </c>
      <c r="F78" s="14">
        <v>1</v>
      </c>
      <c r="G78" s="14">
        <v>1</v>
      </c>
      <c r="H78">
        <v>18</v>
      </c>
      <c r="I78">
        <v>11</v>
      </c>
      <c r="J78">
        <v>7</v>
      </c>
      <c r="K78" t="s">
        <v>13</v>
      </c>
      <c r="N78" s="94" t="s">
        <v>1219</v>
      </c>
      <c r="O78" s="94">
        <v>33</v>
      </c>
      <c r="P78" s="94">
        <v>36</v>
      </c>
      <c r="Q78" s="94">
        <v>75</v>
      </c>
      <c r="R78" s="94">
        <v>143</v>
      </c>
      <c r="S78" s="94">
        <v>92</v>
      </c>
      <c r="T78" s="94">
        <v>47</v>
      </c>
      <c r="U78" s="94">
        <v>61</v>
      </c>
      <c r="V78" s="94">
        <v>47</v>
      </c>
      <c r="W78" s="94">
        <v>42</v>
      </c>
      <c r="X78" s="94">
        <v>24</v>
      </c>
      <c r="Y78" s="94">
        <v>25</v>
      </c>
      <c r="Z78" s="95">
        <v>25</v>
      </c>
      <c r="AA78" s="104">
        <v>53</v>
      </c>
    </row>
    <row r="79" spans="1:28">
      <c r="A79" s="15" t="s">
        <v>117</v>
      </c>
      <c r="B79" s="14" t="s">
        <v>118</v>
      </c>
      <c r="C79" s="14"/>
      <c r="D79" s="14"/>
      <c r="E79" s="14" t="s">
        <v>12</v>
      </c>
      <c r="F79" s="14">
        <v>1</v>
      </c>
      <c r="G79" s="14">
        <v>1</v>
      </c>
      <c r="H79">
        <v>35</v>
      </c>
      <c r="I79">
        <v>10</v>
      </c>
      <c r="J79">
        <v>25</v>
      </c>
      <c r="K79" t="s">
        <v>13</v>
      </c>
      <c r="N79" s="96" t="s">
        <v>1254</v>
      </c>
      <c r="O79" s="96">
        <v>8</v>
      </c>
      <c r="P79" s="96">
        <v>29</v>
      </c>
      <c r="Q79" s="96">
        <v>56</v>
      </c>
      <c r="R79" s="96">
        <v>80</v>
      </c>
      <c r="S79" s="96">
        <v>80</v>
      </c>
      <c r="T79" s="96">
        <v>73</v>
      </c>
      <c r="U79" s="96">
        <v>55</v>
      </c>
      <c r="V79" s="96">
        <v>41</v>
      </c>
      <c r="W79" s="96">
        <v>42</v>
      </c>
      <c r="X79" s="96">
        <v>32</v>
      </c>
      <c r="Y79" s="96">
        <v>28</v>
      </c>
      <c r="Z79" s="97">
        <v>47</v>
      </c>
      <c r="AA79" s="104">
        <v>62</v>
      </c>
    </row>
    <row r="80" spans="1:28">
      <c r="A80" s="15" t="s">
        <v>119</v>
      </c>
      <c r="B80" s="14" t="s">
        <v>120</v>
      </c>
      <c r="C80" s="14"/>
      <c r="D80" s="14"/>
      <c r="E80" s="14" t="s">
        <v>12</v>
      </c>
      <c r="F80" s="14">
        <v>1</v>
      </c>
      <c r="G80" s="14">
        <v>1</v>
      </c>
      <c r="H80">
        <v>3</v>
      </c>
      <c r="I80">
        <v>1.5</v>
      </c>
      <c r="J80">
        <v>1.5</v>
      </c>
      <c r="K80" t="s">
        <v>13</v>
      </c>
      <c r="N80" s="94" t="s">
        <v>1258</v>
      </c>
      <c r="O80" s="94">
        <v>4</v>
      </c>
      <c r="P80" s="94">
        <v>9</v>
      </c>
      <c r="Q80" s="94" t="s">
        <v>1811</v>
      </c>
      <c r="R80" s="94" t="s">
        <v>1811</v>
      </c>
      <c r="S80" s="94" t="s">
        <v>1811</v>
      </c>
      <c r="T80" s="94" t="s">
        <v>1811</v>
      </c>
      <c r="U80" s="94" t="s">
        <v>1811</v>
      </c>
      <c r="V80" s="94" t="s">
        <v>1811</v>
      </c>
      <c r="W80" s="94" t="s">
        <v>1811</v>
      </c>
      <c r="X80" s="94" t="s">
        <v>1811</v>
      </c>
      <c r="Y80" s="94"/>
      <c r="Z80" s="95"/>
      <c r="AA80" s="104" t="s">
        <v>1811</v>
      </c>
      <c r="AB80" t="s">
        <v>1878</v>
      </c>
    </row>
    <row r="81" spans="1:28">
      <c r="A81" s="15" t="s">
        <v>121</v>
      </c>
      <c r="B81" s="14" t="s">
        <v>122</v>
      </c>
      <c r="C81" s="14"/>
      <c r="D81" s="14"/>
      <c r="E81" s="14" t="s">
        <v>12</v>
      </c>
      <c r="F81" s="14">
        <v>1</v>
      </c>
      <c r="G81" s="14">
        <v>1</v>
      </c>
      <c r="H81">
        <v>4</v>
      </c>
      <c r="I81">
        <v>2</v>
      </c>
      <c r="J81">
        <v>2</v>
      </c>
      <c r="K81" t="s">
        <v>13</v>
      </c>
      <c r="N81" s="96" t="s">
        <v>1261</v>
      </c>
      <c r="O81" s="96">
        <v>2</v>
      </c>
      <c r="P81" s="96" t="s">
        <v>1811</v>
      </c>
      <c r="Q81" s="96" t="s">
        <v>1811</v>
      </c>
      <c r="R81" s="96" t="s">
        <v>1811</v>
      </c>
      <c r="S81" s="96">
        <v>3</v>
      </c>
      <c r="T81" s="96">
        <v>3</v>
      </c>
      <c r="U81" s="96">
        <v>1</v>
      </c>
      <c r="V81" s="96">
        <v>2</v>
      </c>
      <c r="W81" s="96">
        <v>3</v>
      </c>
      <c r="X81" s="96">
        <v>2</v>
      </c>
      <c r="Y81" s="96">
        <v>0</v>
      </c>
      <c r="Z81" s="97">
        <v>1</v>
      </c>
      <c r="AA81" s="104">
        <v>2</v>
      </c>
    </row>
    <row r="82" spans="1:28">
      <c r="A82" s="15" t="s">
        <v>123</v>
      </c>
      <c r="B82" s="14" t="s">
        <v>124</v>
      </c>
      <c r="C82" s="14"/>
      <c r="D82" s="14"/>
      <c r="E82" s="14" t="s">
        <v>12</v>
      </c>
      <c r="F82" s="14">
        <v>1</v>
      </c>
      <c r="G82" s="14">
        <v>1</v>
      </c>
      <c r="H82">
        <v>3</v>
      </c>
      <c r="I82">
        <v>1.5</v>
      </c>
      <c r="J82">
        <v>1.5</v>
      </c>
      <c r="K82" t="s">
        <v>13</v>
      </c>
      <c r="N82" s="94" t="s">
        <v>1800</v>
      </c>
      <c r="O82" s="94">
        <v>7.35</v>
      </c>
      <c r="P82" s="94">
        <v>38.76</v>
      </c>
      <c r="Q82" s="94">
        <v>35.76</v>
      </c>
      <c r="R82" s="94">
        <v>32.020000000000003</v>
      </c>
      <c r="S82" s="94">
        <v>29.86</v>
      </c>
      <c r="T82" s="94">
        <v>50.81</v>
      </c>
      <c r="U82" s="94">
        <v>36.549999999999997</v>
      </c>
      <c r="V82" s="94">
        <v>46.61</v>
      </c>
      <c r="W82" s="94">
        <v>20.46</v>
      </c>
      <c r="X82" s="94">
        <v>15</v>
      </c>
      <c r="Y82" s="94">
        <v>26</v>
      </c>
      <c r="Z82" s="95">
        <v>18</v>
      </c>
      <c r="AA82" s="104">
        <v>10</v>
      </c>
    </row>
    <row r="83" spans="1:28">
      <c r="A83" s="15" t="s">
        <v>125</v>
      </c>
      <c r="B83" s="14" t="s">
        <v>126</v>
      </c>
      <c r="C83" s="14"/>
      <c r="D83" s="14"/>
      <c r="E83" s="14" t="s">
        <v>12</v>
      </c>
      <c r="F83" s="14">
        <v>1</v>
      </c>
      <c r="G83" s="14">
        <v>1</v>
      </c>
      <c r="H83">
        <v>40</v>
      </c>
      <c r="I83">
        <v>20</v>
      </c>
      <c r="J83">
        <v>20</v>
      </c>
      <c r="K83" t="s">
        <v>13</v>
      </c>
      <c r="N83" s="98" t="s">
        <v>1823</v>
      </c>
      <c r="O83" s="96"/>
      <c r="P83" s="96">
        <v>3</v>
      </c>
      <c r="Q83" s="96">
        <v>0</v>
      </c>
      <c r="R83" s="96">
        <v>2</v>
      </c>
      <c r="S83" s="96">
        <v>4</v>
      </c>
      <c r="T83" s="96">
        <v>1</v>
      </c>
      <c r="U83" s="96">
        <v>0</v>
      </c>
      <c r="V83" s="96">
        <v>0</v>
      </c>
      <c r="W83" s="96">
        <v>2</v>
      </c>
      <c r="X83" s="96">
        <v>0</v>
      </c>
      <c r="Y83" s="96"/>
      <c r="Z83" s="97"/>
      <c r="AA83" s="104" t="s">
        <v>1811</v>
      </c>
      <c r="AB83" t="s">
        <v>1879</v>
      </c>
    </row>
    <row r="84" spans="1:28">
      <c r="A84" s="15" t="s">
        <v>127</v>
      </c>
      <c r="B84" s="14" t="s">
        <v>128</v>
      </c>
      <c r="C84" s="14"/>
      <c r="D84" s="14"/>
      <c r="E84" s="14" t="s">
        <v>12</v>
      </c>
      <c r="F84" s="14">
        <v>1</v>
      </c>
      <c r="G84" s="14">
        <v>1</v>
      </c>
      <c r="H84">
        <v>20</v>
      </c>
      <c r="I84">
        <v>13</v>
      </c>
      <c r="J84">
        <v>7</v>
      </c>
      <c r="K84" t="s">
        <v>13</v>
      </c>
      <c r="N84" s="94" t="s">
        <v>1801</v>
      </c>
      <c r="O84" s="94">
        <v>23</v>
      </c>
      <c r="P84" s="94">
        <v>25</v>
      </c>
      <c r="Q84" s="94">
        <v>25</v>
      </c>
      <c r="R84" s="94">
        <v>10</v>
      </c>
      <c r="S84" s="94" t="s">
        <v>1811</v>
      </c>
      <c r="T84" s="94" t="s">
        <v>1811</v>
      </c>
      <c r="U84" s="94" t="s">
        <v>1811</v>
      </c>
      <c r="V84" s="94" t="s">
        <v>1811</v>
      </c>
      <c r="W84" s="94" t="s">
        <v>1811</v>
      </c>
      <c r="X84" s="94" t="s">
        <v>1811</v>
      </c>
      <c r="Y84" s="94"/>
      <c r="Z84" s="95"/>
      <c r="AA84" s="104"/>
      <c r="AB84" t="s">
        <v>1879</v>
      </c>
    </row>
    <row r="85" spans="1:28">
      <c r="A85" s="15" t="s">
        <v>129</v>
      </c>
      <c r="B85" s="14" t="s">
        <v>130</v>
      </c>
      <c r="C85" s="14"/>
      <c r="D85" s="14"/>
      <c r="E85" s="14" t="s">
        <v>12</v>
      </c>
      <c r="F85" s="14">
        <v>1</v>
      </c>
      <c r="G85" s="14">
        <v>1</v>
      </c>
      <c r="H85">
        <v>35</v>
      </c>
      <c r="I85">
        <v>60</v>
      </c>
      <c r="J85">
        <v>-25</v>
      </c>
      <c r="K85" t="s">
        <v>13</v>
      </c>
      <c r="N85" s="98" t="s">
        <v>1838</v>
      </c>
      <c r="O85" s="96"/>
      <c r="P85" s="96"/>
      <c r="Q85" s="96">
        <v>20</v>
      </c>
      <c r="R85" s="96">
        <v>51</v>
      </c>
      <c r="S85" s="96">
        <v>257</v>
      </c>
      <c r="T85" s="96">
        <v>133</v>
      </c>
      <c r="U85" s="96">
        <v>125</v>
      </c>
      <c r="V85" s="96">
        <v>110</v>
      </c>
      <c r="W85" s="96">
        <v>128</v>
      </c>
      <c r="X85" s="96">
        <v>69</v>
      </c>
      <c r="Y85" s="96">
        <v>121</v>
      </c>
      <c r="Z85" s="97">
        <v>69</v>
      </c>
      <c r="AA85" s="104">
        <v>92</v>
      </c>
    </row>
    <row r="86" spans="1:28">
      <c r="A86" s="15" t="s">
        <v>131</v>
      </c>
      <c r="B86" s="14" t="s">
        <v>132</v>
      </c>
      <c r="C86" s="14"/>
      <c r="D86" s="14"/>
      <c r="E86" s="14" t="s">
        <v>12</v>
      </c>
      <c r="F86" s="14">
        <v>1</v>
      </c>
      <c r="G86" s="14">
        <v>1</v>
      </c>
      <c r="H86">
        <v>3</v>
      </c>
      <c r="I86">
        <v>1.5</v>
      </c>
      <c r="J86">
        <v>1.5</v>
      </c>
      <c r="K86" t="s">
        <v>13</v>
      </c>
      <c r="N86" s="94" t="s">
        <v>1295</v>
      </c>
      <c r="O86" s="94">
        <v>20</v>
      </c>
      <c r="P86" s="94">
        <v>56</v>
      </c>
      <c r="Q86" s="94">
        <v>76</v>
      </c>
      <c r="R86" s="94">
        <v>83</v>
      </c>
      <c r="S86" s="94">
        <v>84</v>
      </c>
      <c r="T86" s="94">
        <v>95</v>
      </c>
      <c r="U86" s="94">
        <v>81</v>
      </c>
      <c r="V86" s="94">
        <v>103</v>
      </c>
      <c r="W86" s="94">
        <v>89</v>
      </c>
      <c r="X86" s="94">
        <v>78</v>
      </c>
      <c r="Y86" s="94">
        <v>77</v>
      </c>
      <c r="Z86" s="95">
        <v>76</v>
      </c>
      <c r="AA86" s="104">
        <v>89</v>
      </c>
    </row>
    <row r="87" spans="1:28">
      <c r="A87" s="15" t="s">
        <v>133</v>
      </c>
      <c r="B87" s="14" t="s">
        <v>134</v>
      </c>
      <c r="C87" s="14"/>
      <c r="D87" s="14"/>
      <c r="E87" s="14" t="s">
        <v>12</v>
      </c>
      <c r="F87" s="14">
        <v>1</v>
      </c>
      <c r="G87" s="14">
        <v>1</v>
      </c>
      <c r="H87">
        <v>36</v>
      </c>
      <c r="I87">
        <v>17</v>
      </c>
      <c r="J87">
        <v>19</v>
      </c>
      <c r="K87" t="s">
        <v>13</v>
      </c>
      <c r="N87" s="94" t="s">
        <v>1880</v>
      </c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5"/>
      <c r="AA87" s="104">
        <v>1</v>
      </c>
    </row>
    <row r="88" spans="1:28">
      <c r="A88" s="15" t="s">
        <v>135</v>
      </c>
      <c r="B88" s="14" t="s">
        <v>136</v>
      </c>
      <c r="C88" s="14"/>
      <c r="D88" s="14"/>
      <c r="E88" s="14" t="s">
        <v>12</v>
      </c>
      <c r="F88" s="14">
        <v>1</v>
      </c>
      <c r="G88" s="14">
        <v>1</v>
      </c>
      <c r="H88">
        <v>13</v>
      </c>
      <c r="I88">
        <v>11.17</v>
      </c>
      <c r="J88">
        <v>1.83</v>
      </c>
      <c r="K88" t="s">
        <v>13</v>
      </c>
      <c r="N88" s="106" t="s">
        <v>1313</v>
      </c>
      <c r="O88" s="106">
        <v>3</v>
      </c>
      <c r="P88" s="106">
        <v>3</v>
      </c>
      <c r="Q88" s="106">
        <v>12</v>
      </c>
      <c r="R88" s="106">
        <v>16</v>
      </c>
      <c r="S88" s="106">
        <v>9</v>
      </c>
      <c r="T88" s="106">
        <v>6</v>
      </c>
      <c r="U88" s="106">
        <v>6</v>
      </c>
      <c r="V88" s="106">
        <v>9</v>
      </c>
      <c r="W88" s="106">
        <v>2</v>
      </c>
      <c r="X88" s="106">
        <v>9</v>
      </c>
      <c r="Y88" s="106">
        <v>0</v>
      </c>
      <c r="Z88" s="107">
        <v>0</v>
      </c>
      <c r="AA88" s="104" t="s">
        <v>1811</v>
      </c>
    </row>
    <row r="89" spans="1:28">
      <c r="A89" s="15" t="s">
        <v>137</v>
      </c>
      <c r="B89" s="14" t="s">
        <v>138</v>
      </c>
      <c r="C89" s="14"/>
      <c r="D89" s="14"/>
      <c r="E89" s="14" t="s">
        <v>12</v>
      </c>
      <c r="F89" s="14">
        <v>1</v>
      </c>
      <c r="G89" s="14">
        <v>1</v>
      </c>
      <c r="H89">
        <v>9</v>
      </c>
      <c r="I89">
        <v>19</v>
      </c>
      <c r="J89">
        <v>-10</v>
      </c>
      <c r="K89" t="s">
        <v>13</v>
      </c>
      <c r="N89" s="99" t="s">
        <v>1844</v>
      </c>
      <c r="O89" s="94"/>
      <c r="P89" s="94"/>
      <c r="Q89" s="94"/>
      <c r="R89" s="94">
        <v>9</v>
      </c>
      <c r="S89" s="94">
        <v>11</v>
      </c>
      <c r="T89" s="94">
        <v>8</v>
      </c>
      <c r="U89" s="94">
        <v>2</v>
      </c>
      <c r="V89" s="94" t="s">
        <v>1811</v>
      </c>
      <c r="W89" s="94">
        <v>3</v>
      </c>
      <c r="X89" s="94">
        <v>2</v>
      </c>
      <c r="Y89" s="94">
        <v>1</v>
      </c>
      <c r="Z89" s="95">
        <v>0</v>
      </c>
      <c r="AA89" s="104" t="s">
        <v>1811</v>
      </c>
    </row>
    <row r="90" spans="1:28">
      <c r="A90" s="15" t="s">
        <v>139</v>
      </c>
      <c r="B90" s="14" t="s">
        <v>140</v>
      </c>
      <c r="C90" s="14"/>
      <c r="D90" s="14"/>
      <c r="E90" s="14" t="s">
        <v>12</v>
      </c>
      <c r="F90" s="14">
        <v>1</v>
      </c>
      <c r="G90" s="14">
        <v>1</v>
      </c>
      <c r="H90">
        <v>36</v>
      </c>
      <c r="I90">
        <v>20</v>
      </c>
      <c r="J90">
        <v>16</v>
      </c>
      <c r="K90" t="s">
        <v>13</v>
      </c>
      <c r="N90" s="106" t="s">
        <v>1316</v>
      </c>
      <c r="O90" s="106">
        <v>983</v>
      </c>
      <c r="P90" s="106">
        <v>1739</v>
      </c>
      <c r="Q90" s="106">
        <v>2363</v>
      </c>
      <c r="R90" s="106">
        <v>2305</v>
      </c>
      <c r="S90" s="106">
        <v>2228</v>
      </c>
      <c r="T90" s="106">
        <v>1666</v>
      </c>
      <c r="U90" s="106">
        <v>1705</v>
      </c>
      <c r="V90" s="106">
        <v>1527</v>
      </c>
      <c r="W90" s="106">
        <v>1014</v>
      </c>
      <c r="X90" s="106">
        <v>1561</v>
      </c>
      <c r="Y90" s="106">
        <v>1093</v>
      </c>
      <c r="Z90" s="107">
        <v>762</v>
      </c>
      <c r="AA90" s="104">
        <v>1012</v>
      </c>
    </row>
    <row r="91" spans="1:28">
      <c r="A91" s="15" t="s">
        <v>141</v>
      </c>
      <c r="B91" s="14" t="s">
        <v>142</v>
      </c>
      <c r="C91" s="14"/>
      <c r="D91" s="14"/>
      <c r="E91" s="14" t="s">
        <v>12</v>
      </c>
      <c r="F91" s="14">
        <v>1</v>
      </c>
      <c r="G91" s="14">
        <v>1</v>
      </c>
      <c r="H91">
        <v>32</v>
      </c>
      <c r="I91">
        <v>18</v>
      </c>
      <c r="J91">
        <v>14</v>
      </c>
      <c r="K91" t="s">
        <v>13</v>
      </c>
      <c r="N91" s="99" t="s">
        <v>1839</v>
      </c>
      <c r="O91" s="94"/>
      <c r="P91" s="94"/>
      <c r="Q91" s="94">
        <v>11</v>
      </c>
      <c r="R91" s="94">
        <v>18</v>
      </c>
      <c r="S91" s="94">
        <v>36</v>
      </c>
      <c r="T91" s="94">
        <v>60</v>
      </c>
      <c r="U91" s="94">
        <v>35</v>
      </c>
      <c r="V91" s="94">
        <v>45</v>
      </c>
      <c r="W91" s="94">
        <v>28</v>
      </c>
      <c r="X91" s="94">
        <v>12</v>
      </c>
      <c r="Y91" s="94">
        <v>31</v>
      </c>
      <c r="Z91" s="95">
        <v>26</v>
      </c>
      <c r="AA91" s="104">
        <v>37</v>
      </c>
    </row>
    <row r="92" spans="1:28">
      <c r="A92" s="15" t="s">
        <v>143</v>
      </c>
      <c r="B92" s="14" t="s">
        <v>144</v>
      </c>
      <c r="C92" s="14"/>
      <c r="D92" s="14"/>
      <c r="E92" s="14" t="s">
        <v>12</v>
      </c>
      <c r="F92" s="14">
        <v>1</v>
      </c>
      <c r="G92" s="14">
        <v>1</v>
      </c>
      <c r="H92">
        <v>12</v>
      </c>
      <c r="I92">
        <v>6.67</v>
      </c>
      <c r="J92">
        <v>5.33</v>
      </c>
      <c r="K92" t="s">
        <v>13</v>
      </c>
      <c r="N92" s="108" t="s">
        <v>1851</v>
      </c>
      <c r="O92" s="106"/>
      <c r="P92" s="106"/>
      <c r="Q92" s="106"/>
      <c r="R92" s="106"/>
      <c r="S92" s="106"/>
      <c r="T92" s="106">
        <v>28</v>
      </c>
      <c r="U92" s="106">
        <v>32</v>
      </c>
      <c r="V92" s="106">
        <v>36</v>
      </c>
      <c r="W92" s="106">
        <v>81</v>
      </c>
      <c r="X92" s="106" t="s">
        <v>1811</v>
      </c>
      <c r="Y92" s="106" t="s">
        <v>1811</v>
      </c>
      <c r="Z92" s="107" t="s">
        <v>1811</v>
      </c>
      <c r="AA92" s="104" t="s">
        <v>1811</v>
      </c>
    </row>
    <row r="93" spans="1:28">
      <c r="A93" s="14"/>
      <c r="B93" s="14"/>
      <c r="C93" s="14"/>
      <c r="D93" s="14"/>
      <c r="E93" s="14"/>
      <c r="F93" s="14"/>
      <c r="G93" s="14">
        <v>53</v>
      </c>
      <c r="H93">
        <v>622.5</v>
      </c>
      <c r="I93">
        <v>438.9</v>
      </c>
      <c r="J93">
        <v>183.6</v>
      </c>
      <c r="K93">
        <v>0</v>
      </c>
      <c r="L93">
        <v>0</v>
      </c>
      <c r="N93" s="94" t="s">
        <v>1802</v>
      </c>
      <c r="O93" s="94">
        <v>22</v>
      </c>
      <c r="P93" s="94">
        <v>44</v>
      </c>
      <c r="Q93" s="94">
        <v>74</v>
      </c>
      <c r="R93" s="94">
        <v>71</v>
      </c>
      <c r="S93" s="94">
        <v>48</v>
      </c>
      <c r="T93" s="94">
        <v>54</v>
      </c>
      <c r="U93" s="94">
        <v>39</v>
      </c>
      <c r="V93" s="94">
        <v>5</v>
      </c>
      <c r="W93" s="94">
        <v>20</v>
      </c>
      <c r="X93" s="94">
        <v>11</v>
      </c>
      <c r="Y93" s="94">
        <v>3</v>
      </c>
      <c r="Z93" s="95">
        <v>2</v>
      </c>
      <c r="AA93" s="104" t="s">
        <v>1811</v>
      </c>
    </row>
    <row r="94" spans="1:28">
      <c r="A94" s="16" t="s">
        <v>145</v>
      </c>
      <c r="B94" s="16"/>
      <c r="C94" s="16"/>
      <c r="D94" s="16"/>
      <c r="E94" s="16"/>
      <c r="F94" s="16"/>
      <c r="G94" s="16"/>
      <c r="N94" s="106" t="s">
        <v>1347</v>
      </c>
      <c r="O94" s="106">
        <v>12</v>
      </c>
      <c r="P94" s="106">
        <v>21</v>
      </c>
      <c r="Q94" s="106" t="s">
        <v>1811</v>
      </c>
      <c r="R94" s="106" t="s">
        <v>1811</v>
      </c>
      <c r="S94" s="106" t="s">
        <v>1811</v>
      </c>
      <c r="T94" s="106" t="s">
        <v>1811</v>
      </c>
      <c r="U94" s="106" t="s">
        <v>1811</v>
      </c>
      <c r="V94" s="106" t="s">
        <v>1811</v>
      </c>
      <c r="W94" s="106" t="s">
        <v>1811</v>
      </c>
      <c r="X94" s="106" t="s">
        <v>1811</v>
      </c>
      <c r="Y94" s="106"/>
      <c r="Z94" s="107"/>
      <c r="AA94" s="104" t="s">
        <v>1811</v>
      </c>
      <c r="AB94" s="88" t="s">
        <v>1824</v>
      </c>
    </row>
    <row r="95" spans="1:28">
      <c r="A95" s="17" t="s">
        <v>146</v>
      </c>
      <c r="B95" s="16" t="s">
        <v>147</v>
      </c>
      <c r="C95" s="16"/>
      <c r="D95" s="16">
        <v>7751158000529</v>
      </c>
      <c r="E95" s="16" t="s">
        <v>12</v>
      </c>
      <c r="F95" s="16">
        <v>1</v>
      </c>
      <c r="G95" s="16">
        <v>12</v>
      </c>
      <c r="H95">
        <v>55.2</v>
      </c>
      <c r="I95">
        <v>56.16</v>
      </c>
      <c r="J95">
        <v>-0.96</v>
      </c>
      <c r="K95" t="s">
        <v>13</v>
      </c>
      <c r="N95" s="99" t="s">
        <v>1824</v>
      </c>
      <c r="O95" s="94"/>
      <c r="P95" s="94">
        <v>8</v>
      </c>
      <c r="Q95" s="94">
        <v>4</v>
      </c>
      <c r="R95" s="94">
        <v>2</v>
      </c>
      <c r="S95" s="94">
        <v>17</v>
      </c>
      <c r="T95" s="94">
        <v>1</v>
      </c>
      <c r="U95" s="94">
        <v>14</v>
      </c>
      <c r="V95" s="94">
        <v>11</v>
      </c>
      <c r="W95" s="94">
        <v>3</v>
      </c>
      <c r="X95" s="94">
        <v>0</v>
      </c>
      <c r="Y95" s="94"/>
      <c r="Z95" s="95" t="s">
        <v>1811</v>
      </c>
      <c r="AA95" s="104">
        <v>5</v>
      </c>
    </row>
    <row r="96" spans="1:28">
      <c r="A96" s="17" t="s">
        <v>148</v>
      </c>
      <c r="B96" s="16" t="s">
        <v>149</v>
      </c>
      <c r="C96" s="16"/>
      <c r="D96" s="16">
        <v>7751158000499</v>
      </c>
      <c r="E96" s="16" t="s">
        <v>12</v>
      </c>
      <c r="F96" s="16">
        <v>1</v>
      </c>
      <c r="G96" s="16">
        <v>8</v>
      </c>
      <c r="H96">
        <v>49.6</v>
      </c>
      <c r="I96">
        <v>38.08</v>
      </c>
      <c r="J96">
        <v>11.52</v>
      </c>
      <c r="K96" t="s">
        <v>13</v>
      </c>
      <c r="N96" s="106" t="s">
        <v>1351</v>
      </c>
      <c r="O96" s="106">
        <v>9</v>
      </c>
      <c r="P96" s="106">
        <v>7</v>
      </c>
      <c r="Q96" s="106">
        <v>3</v>
      </c>
      <c r="R96" s="106">
        <v>1</v>
      </c>
      <c r="S96" s="106">
        <v>4</v>
      </c>
      <c r="T96" s="106">
        <v>2</v>
      </c>
      <c r="U96" s="106">
        <v>3</v>
      </c>
      <c r="V96" s="106">
        <v>2</v>
      </c>
      <c r="W96" s="106">
        <v>0</v>
      </c>
      <c r="X96" s="106">
        <v>0</v>
      </c>
      <c r="Y96" s="106"/>
      <c r="Z96" s="107" t="s">
        <v>1811</v>
      </c>
      <c r="AA96" s="104" t="s">
        <v>1811</v>
      </c>
    </row>
    <row r="97" spans="1:28">
      <c r="A97" s="17" t="s">
        <v>150</v>
      </c>
      <c r="B97" s="16" t="s">
        <v>151</v>
      </c>
      <c r="C97" s="16"/>
      <c r="D97" s="16">
        <v>7750408001675</v>
      </c>
      <c r="E97" s="16" t="s">
        <v>12</v>
      </c>
      <c r="F97" s="16">
        <v>1</v>
      </c>
      <c r="G97" s="16">
        <v>3</v>
      </c>
      <c r="H97">
        <v>15.3</v>
      </c>
      <c r="I97">
        <v>11.82</v>
      </c>
      <c r="J97">
        <v>3.48</v>
      </c>
      <c r="K97" t="s">
        <v>13</v>
      </c>
      <c r="N97" s="94" t="s">
        <v>1358</v>
      </c>
      <c r="O97" s="94">
        <v>85</v>
      </c>
      <c r="P97" s="94">
        <v>101</v>
      </c>
      <c r="Q97" s="94">
        <v>141</v>
      </c>
      <c r="R97" s="94">
        <v>221</v>
      </c>
      <c r="S97" s="94">
        <v>135</v>
      </c>
      <c r="T97" s="94">
        <v>96</v>
      </c>
      <c r="U97" s="94">
        <v>54</v>
      </c>
      <c r="V97" s="94">
        <v>46</v>
      </c>
      <c r="W97" s="94">
        <v>5</v>
      </c>
      <c r="X97" s="94">
        <v>1</v>
      </c>
      <c r="Y97" s="94"/>
      <c r="Z97" s="95" t="s">
        <v>1811</v>
      </c>
      <c r="AA97" s="104" t="s">
        <v>1811</v>
      </c>
    </row>
    <row r="98" spans="1:28">
      <c r="A98" s="17" t="s">
        <v>152</v>
      </c>
      <c r="B98" s="16" t="s">
        <v>153</v>
      </c>
      <c r="C98" s="16"/>
      <c r="D98" s="16">
        <v>7755347002370</v>
      </c>
      <c r="E98" s="16" t="s">
        <v>12</v>
      </c>
      <c r="F98" s="16">
        <v>1</v>
      </c>
      <c r="G98" s="16">
        <v>1</v>
      </c>
      <c r="H98">
        <v>4</v>
      </c>
      <c r="I98">
        <v>20.5</v>
      </c>
      <c r="J98">
        <v>-16.5</v>
      </c>
      <c r="K98" t="s">
        <v>13</v>
      </c>
      <c r="N98" s="106" t="s">
        <v>1377</v>
      </c>
      <c r="O98" s="106">
        <v>2</v>
      </c>
      <c r="P98" s="106">
        <v>14</v>
      </c>
      <c r="Q98" s="106" t="s">
        <v>1811</v>
      </c>
      <c r="R98" s="106" t="s">
        <v>1811</v>
      </c>
      <c r="S98" s="106" t="s">
        <v>1811</v>
      </c>
      <c r="T98" s="106" t="s">
        <v>1811</v>
      </c>
      <c r="U98" s="106" t="s">
        <v>1811</v>
      </c>
      <c r="V98" s="106" t="s">
        <v>1811</v>
      </c>
      <c r="W98" s="106" t="s">
        <v>1811</v>
      </c>
      <c r="X98" s="106" t="s">
        <v>1811</v>
      </c>
      <c r="Y98" s="106"/>
      <c r="Z98" s="107"/>
      <c r="AA98" s="104"/>
      <c r="AB98" t="s">
        <v>1822</v>
      </c>
    </row>
    <row r="99" spans="1:28">
      <c r="A99" s="17" t="s">
        <v>154</v>
      </c>
      <c r="B99" s="16" t="s">
        <v>155</v>
      </c>
      <c r="C99" s="16"/>
      <c r="D99" s="16">
        <v>7750408000449</v>
      </c>
      <c r="E99" s="16" t="s">
        <v>12</v>
      </c>
      <c r="F99" s="16">
        <v>1</v>
      </c>
      <c r="G99" s="16">
        <v>1</v>
      </c>
      <c r="H99">
        <v>5.2</v>
      </c>
      <c r="I99">
        <v>4.0199999999999996</v>
      </c>
      <c r="J99">
        <v>1.18</v>
      </c>
      <c r="K99" t="s">
        <v>13</v>
      </c>
      <c r="N99" s="94" t="s">
        <v>1383</v>
      </c>
      <c r="O99" s="94">
        <v>3</v>
      </c>
      <c r="P99" s="94">
        <v>2</v>
      </c>
      <c r="Q99" s="94">
        <v>4</v>
      </c>
      <c r="R99" s="94">
        <v>2</v>
      </c>
      <c r="S99" s="94" t="s">
        <v>1811</v>
      </c>
      <c r="T99" s="94" t="s">
        <v>1811</v>
      </c>
      <c r="U99" s="94" t="s">
        <v>1811</v>
      </c>
      <c r="V99" s="94" t="s">
        <v>1811</v>
      </c>
      <c r="W99" s="94" t="s">
        <v>1811</v>
      </c>
      <c r="X99" s="94" t="s">
        <v>1811</v>
      </c>
      <c r="Y99" s="94"/>
      <c r="Z99" s="95"/>
      <c r="AA99" s="104"/>
      <c r="AB99" s="90" t="s">
        <v>1873</v>
      </c>
    </row>
    <row r="100" spans="1:28">
      <c r="A100" s="17" t="s">
        <v>156</v>
      </c>
      <c r="B100" s="16" t="s">
        <v>157</v>
      </c>
      <c r="C100" s="16"/>
      <c r="D100" s="16">
        <v>7754020000092</v>
      </c>
      <c r="E100" s="16" t="s">
        <v>12</v>
      </c>
      <c r="F100" s="16">
        <v>1</v>
      </c>
      <c r="G100" s="16">
        <v>1</v>
      </c>
      <c r="H100">
        <v>21.9</v>
      </c>
      <c r="I100">
        <v>17</v>
      </c>
      <c r="J100">
        <v>4.9000000000000004</v>
      </c>
      <c r="K100" t="s">
        <v>13</v>
      </c>
      <c r="N100" s="106" t="s">
        <v>1803</v>
      </c>
      <c r="O100" s="106">
        <v>2</v>
      </c>
      <c r="P100" s="106" t="s">
        <v>1811</v>
      </c>
      <c r="Q100" s="106" t="s">
        <v>1811</v>
      </c>
      <c r="R100" s="106" t="s">
        <v>1811</v>
      </c>
      <c r="S100" s="106" t="s">
        <v>1811</v>
      </c>
      <c r="T100" s="106" t="s">
        <v>1811</v>
      </c>
      <c r="U100" s="106" t="s">
        <v>1811</v>
      </c>
      <c r="V100" s="106" t="s">
        <v>1811</v>
      </c>
      <c r="W100" s="106" t="s">
        <v>1811</v>
      </c>
      <c r="X100" s="106" t="s">
        <v>1811</v>
      </c>
      <c r="Y100" s="106"/>
      <c r="Z100" s="107"/>
      <c r="AA100" s="104"/>
      <c r="AB100" s="88" t="s">
        <v>1872</v>
      </c>
    </row>
    <row r="101" spans="1:28">
      <c r="A101" s="16"/>
      <c r="B101" s="16"/>
      <c r="C101" s="16"/>
      <c r="D101" s="16"/>
      <c r="E101" s="16"/>
      <c r="F101" s="16"/>
      <c r="G101" s="16">
        <v>26</v>
      </c>
      <c r="H101">
        <v>151.19999999999999</v>
      </c>
      <c r="I101">
        <v>147.58000000000001</v>
      </c>
      <c r="J101">
        <v>3.62</v>
      </c>
      <c r="K101">
        <v>0</v>
      </c>
      <c r="L101">
        <v>0</v>
      </c>
      <c r="N101" s="99" t="s">
        <v>1825</v>
      </c>
      <c r="O101" s="94"/>
      <c r="P101" s="94">
        <v>8.81</v>
      </c>
      <c r="Q101" s="94" t="s">
        <v>1811</v>
      </c>
      <c r="R101" s="94" t="s">
        <v>1811</v>
      </c>
      <c r="S101" s="94" t="s">
        <v>1811</v>
      </c>
      <c r="T101" s="94" t="s">
        <v>1811</v>
      </c>
      <c r="U101" s="94" t="s">
        <v>1811</v>
      </c>
      <c r="V101" s="94" t="s">
        <v>1811</v>
      </c>
      <c r="W101" s="94" t="s">
        <v>1811</v>
      </c>
      <c r="X101" s="94" t="s">
        <v>1811</v>
      </c>
      <c r="Y101" s="94"/>
      <c r="Z101" s="95"/>
      <c r="AA101" s="104" t="s">
        <v>1811</v>
      </c>
    </row>
    <row r="102" spans="1:28">
      <c r="A102" s="10" t="s">
        <v>158</v>
      </c>
      <c r="B102" s="10"/>
      <c r="C102" s="10"/>
      <c r="D102" s="10"/>
      <c r="E102" s="10"/>
      <c r="F102" s="10"/>
      <c r="G102" s="10"/>
      <c r="N102" s="108" t="s">
        <v>1875</v>
      </c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>
        <v>25</v>
      </c>
      <c r="Z102" s="107">
        <v>7</v>
      </c>
      <c r="AA102" s="104">
        <v>3</v>
      </c>
    </row>
    <row r="103" spans="1:28">
      <c r="A103" s="11" t="s">
        <v>159</v>
      </c>
      <c r="B103" s="10" t="s">
        <v>160</v>
      </c>
      <c r="C103" s="10"/>
      <c r="D103" s="10">
        <v>7751268000273</v>
      </c>
      <c r="E103" s="10" t="s">
        <v>12</v>
      </c>
      <c r="F103" s="10">
        <v>1</v>
      </c>
      <c r="G103" s="10">
        <v>1</v>
      </c>
      <c r="H103">
        <v>3.4</v>
      </c>
      <c r="I103">
        <v>2.64</v>
      </c>
      <c r="J103">
        <v>0.76</v>
      </c>
      <c r="K103" t="s">
        <v>13</v>
      </c>
      <c r="N103" s="94" t="s">
        <v>1391</v>
      </c>
      <c r="O103" s="94">
        <v>48.82</v>
      </c>
      <c r="P103" s="94">
        <v>157.28</v>
      </c>
      <c r="Q103" s="94">
        <v>257.87</v>
      </c>
      <c r="R103" s="94">
        <v>272.45999999999998</v>
      </c>
      <c r="S103" s="94">
        <v>269.64</v>
      </c>
      <c r="T103" s="94">
        <v>277.89</v>
      </c>
      <c r="U103" s="94">
        <v>253.26</v>
      </c>
      <c r="V103" s="94">
        <v>243.78</v>
      </c>
      <c r="W103" s="94">
        <v>163.53</v>
      </c>
      <c r="X103" s="94">
        <v>95.12</v>
      </c>
      <c r="Y103" s="94">
        <v>108.47</v>
      </c>
      <c r="Z103" s="95">
        <v>125.93</v>
      </c>
      <c r="AA103" s="104">
        <v>126.8</v>
      </c>
    </row>
    <row r="104" spans="1:28">
      <c r="A104" s="10"/>
      <c r="B104" s="10"/>
      <c r="C104" s="10"/>
      <c r="D104" s="10"/>
      <c r="E104" s="10"/>
      <c r="F104" s="10"/>
      <c r="G104" s="10">
        <v>1</v>
      </c>
      <c r="H104">
        <v>3.4</v>
      </c>
      <c r="I104">
        <v>2.64</v>
      </c>
      <c r="J104">
        <v>0.76</v>
      </c>
      <c r="K104">
        <v>0</v>
      </c>
      <c r="L104">
        <v>0</v>
      </c>
      <c r="N104" s="108" t="s">
        <v>1826</v>
      </c>
      <c r="O104" s="106"/>
      <c r="P104" s="106">
        <v>26</v>
      </c>
      <c r="Q104" s="106">
        <v>22</v>
      </c>
      <c r="R104" s="106">
        <v>25</v>
      </c>
      <c r="S104" s="106">
        <v>27</v>
      </c>
      <c r="T104" s="106">
        <v>45</v>
      </c>
      <c r="U104" s="106">
        <v>37</v>
      </c>
      <c r="V104" s="106">
        <v>31</v>
      </c>
      <c r="W104" s="106">
        <v>21</v>
      </c>
      <c r="X104" s="106">
        <v>23</v>
      </c>
      <c r="Y104" s="106">
        <v>18</v>
      </c>
      <c r="Z104" s="107">
        <v>27</v>
      </c>
      <c r="AA104" s="104">
        <v>30</v>
      </c>
    </row>
    <row r="105" spans="1:28">
      <c r="A105" s="10" t="s">
        <v>161</v>
      </c>
      <c r="B105" s="10"/>
      <c r="C105" s="10"/>
      <c r="D105" s="10"/>
      <c r="E105" s="10"/>
      <c r="F105" s="10"/>
      <c r="G105" s="10"/>
      <c r="N105" s="94" t="s">
        <v>1433</v>
      </c>
      <c r="O105" s="94">
        <v>1</v>
      </c>
      <c r="P105" s="94" t="s">
        <v>1811</v>
      </c>
      <c r="Q105" s="94" t="s">
        <v>1811</v>
      </c>
      <c r="R105" s="94">
        <v>2</v>
      </c>
      <c r="S105" s="94">
        <v>12</v>
      </c>
      <c r="T105" s="94">
        <v>20</v>
      </c>
      <c r="U105" s="94">
        <v>33</v>
      </c>
      <c r="V105" s="94">
        <v>16</v>
      </c>
      <c r="W105" s="94">
        <v>13</v>
      </c>
      <c r="X105" s="94">
        <v>6</v>
      </c>
      <c r="Y105" s="94">
        <v>10</v>
      </c>
      <c r="Z105" s="95">
        <v>7</v>
      </c>
      <c r="AA105" s="104">
        <v>5</v>
      </c>
    </row>
    <row r="106" spans="1:28">
      <c r="A106" s="11" t="s">
        <v>162</v>
      </c>
      <c r="B106" s="10" t="s">
        <v>163</v>
      </c>
      <c r="C106" s="10"/>
      <c r="D106" s="10">
        <v>7752278618021</v>
      </c>
      <c r="E106" s="10" t="s">
        <v>12</v>
      </c>
      <c r="F106" s="10">
        <v>1</v>
      </c>
      <c r="G106" s="10">
        <v>8</v>
      </c>
      <c r="H106">
        <v>76</v>
      </c>
      <c r="I106">
        <v>56.64</v>
      </c>
      <c r="J106">
        <v>19.36</v>
      </c>
      <c r="K106" t="s">
        <v>13</v>
      </c>
      <c r="N106" s="106" t="s">
        <v>1804</v>
      </c>
      <c r="O106" s="106">
        <v>6</v>
      </c>
      <c r="P106" s="106">
        <v>22</v>
      </c>
      <c r="Q106" s="106" t="s">
        <v>1811</v>
      </c>
      <c r="R106" s="106" t="s">
        <v>1811</v>
      </c>
      <c r="S106" s="106" t="s">
        <v>1811</v>
      </c>
      <c r="T106" s="106" t="s">
        <v>1811</v>
      </c>
      <c r="U106" s="106" t="s">
        <v>1811</v>
      </c>
      <c r="V106" s="106" t="s">
        <v>1811</v>
      </c>
      <c r="W106" s="106" t="s">
        <v>1811</v>
      </c>
      <c r="X106" s="106" t="s">
        <v>1811</v>
      </c>
      <c r="Y106" s="106"/>
      <c r="Z106" s="107"/>
      <c r="AA106" s="104" t="s">
        <v>1811</v>
      </c>
      <c r="AB106" t="s">
        <v>1822</v>
      </c>
    </row>
    <row r="107" spans="1:28">
      <c r="A107" s="11" t="s">
        <v>164</v>
      </c>
      <c r="B107" s="10" t="s">
        <v>165</v>
      </c>
      <c r="C107" s="10" t="s">
        <v>166</v>
      </c>
      <c r="D107" s="10">
        <v>57500003</v>
      </c>
      <c r="E107" s="10" t="s">
        <v>12</v>
      </c>
      <c r="F107" s="10">
        <v>1</v>
      </c>
      <c r="G107" s="10">
        <v>2</v>
      </c>
      <c r="H107">
        <v>18</v>
      </c>
      <c r="I107">
        <v>13</v>
      </c>
      <c r="J107">
        <v>5</v>
      </c>
      <c r="K107" t="s">
        <v>13</v>
      </c>
      <c r="N107" s="94" t="s">
        <v>1443</v>
      </c>
      <c r="O107" s="94">
        <v>57</v>
      </c>
      <c r="P107" s="94">
        <v>111</v>
      </c>
      <c r="Q107" s="94">
        <v>161</v>
      </c>
      <c r="R107" s="94">
        <v>179</v>
      </c>
      <c r="S107" s="94">
        <v>195</v>
      </c>
      <c r="T107" s="94">
        <v>162</v>
      </c>
      <c r="U107" s="94">
        <v>222</v>
      </c>
      <c r="V107" s="94">
        <v>177</v>
      </c>
      <c r="W107" s="94">
        <v>210</v>
      </c>
      <c r="X107" s="94">
        <v>144</v>
      </c>
      <c r="Y107" s="94">
        <v>119</v>
      </c>
      <c r="Z107" s="95">
        <v>141</v>
      </c>
      <c r="AA107" s="104">
        <v>127</v>
      </c>
    </row>
    <row r="108" spans="1:28">
      <c r="A108" s="10"/>
      <c r="B108" s="10"/>
      <c r="C108" s="10"/>
      <c r="D108" s="10"/>
      <c r="E108" s="10"/>
      <c r="F108" s="10"/>
      <c r="G108" s="10">
        <v>10</v>
      </c>
      <c r="H108">
        <v>94</v>
      </c>
      <c r="I108">
        <v>69.64</v>
      </c>
      <c r="J108">
        <v>24.36</v>
      </c>
      <c r="K108">
        <v>0</v>
      </c>
      <c r="L108">
        <v>0</v>
      </c>
      <c r="N108" s="106" t="s">
        <v>1845</v>
      </c>
      <c r="O108" s="106">
        <v>34</v>
      </c>
      <c r="P108" s="106">
        <v>65</v>
      </c>
      <c r="Q108" s="106">
        <v>45</v>
      </c>
      <c r="R108" s="106">
        <v>53</v>
      </c>
      <c r="S108" s="106">
        <f>38+18+18</f>
        <v>74</v>
      </c>
      <c r="T108" s="106">
        <f>12+34+37</f>
        <v>83</v>
      </c>
      <c r="U108" s="106">
        <f>58+11+41</f>
        <v>110</v>
      </c>
      <c r="V108" s="106">
        <f>16+9+29</f>
        <v>54</v>
      </c>
      <c r="W108" s="106">
        <f>32+10+54</f>
        <v>96</v>
      </c>
      <c r="X108" s="106">
        <f>24+2+32</f>
        <v>58</v>
      </c>
      <c r="Y108" s="106">
        <f>14+8+15</f>
        <v>37</v>
      </c>
      <c r="Z108" s="107">
        <f>8+11+30</f>
        <v>49</v>
      </c>
      <c r="AA108" s="104">
        <f>16+19+39</f>
        <v>74</v>
      </c>
    </row>
    <row r="109" spans="1:28">
      <c r="A109" s="18" t="s">
        <v>167</v>
      </c>
      <c r="B109" s="18"/>
      <c r="C109" s="18"/>
      <c r="D109" s="18"/>
      <c r="E109" s="18"/>
      <c r="F109" s="18"/>
      <c r="G109" s="18"/>
      <c r="N109" s="94" t="s">
        <v>1492</v>
      </c>
      <c r="O109" s="94">
        <v>15</v>
      </c>
      <c r="P109" s="94">
        <v>180</v>
      </c>
      <c r="Q109" s="94">
        <v>370</v>
      </c>
      <c r="R109" s="94">
        <v>371</v>
      </c>
      <c r="S109" s="94">
        <v>425</v>
      </c>
      <c r="T109" s="94">
        <v>447</v>
      </c>
      <c r="U109" s="94">
        <v>544</v>
      </c>
      <c r="V109" s="94">
        <v>537</v>
      </c>
      <c r="W109" s="94">
        <v>457</v>
      </c>
      <c r="X109" s="94">
        <v>356</v>
      </c>
      <c r="Y109" s="94">
        <v>360</v>
      </c>
      <c r="Z109" s="95">
        <v>313</v>
      </c>
      <c r="AA109" s="104">
        <v>340</v>
      </c>
    </row>
    <row r="110" spans="1:28">
      <c r="A110" s="19" t="s">
        <v>168</v>
      </c>
      <c r="B110" s="18" t="s">
        <v>169</v>
      </c>
      <c r="C110" s="18"/>
      <c r="D110" s="18"/>
      <c r="E110" s="18" t="s">
        <v>12</v>
      </c>
      <c r="F110" s="18">
        <v>1</v>
      </c>
      <c r="G110" s="18">
        <v>22</v>
      </c>
      <c r="H110">
        <v>121</v>
      </c>
      <c r="I110">
        <v>99</v>
      </c>
      <c r="J110">
        <v>22</v>
      </c>
      <c r="K110" t="s">
        <v>13</v>
      </c>
      <c r="N110" s="108" t="s">
        <v>1840</v>
      </c>
      <c r="O110" s="106"/>
      <c r="P110" s="106"/>
      <c r="Q110" s="106">
        <v>11.21</v>
      </c>
      <c r="R110" s="106">
        <v>47.49</v>
      </c>
      <c r="S110" s="106">
        <v>52.47</v>
      </c>
      <c r="T110" s="106">
        <v>24</v>
      </c>
      <c r="U110" s="106">
        <v>84</v>
      </c>
      <c r="V110" s="106">
        <v>18</v>
      </c>
      <c r="W110" s="106">
        <v>12</v>
      </c>
      <c r="X110" s="106">
        <v>0</v>
      </c>
      <c r="Y110" s="106">
        <v>8</v>
      </c>
      <c r="Z110" s="107">
        <v>12</v>
      </c>
      <c r="AA110" s="104">
        <v>52</v>
      </c>
    </row>
    <row r="111" spans="1:28">
      <c r="A111" s="19" t="s">
        <v>170</v>
      </c>
      <c r="B111" s="18" t="s">
        <v>171</v>
      </c>
      <c r="C111" s="18"/>
      <c r="D111" s="18">
        <v>7756982000028</v>
      </c>
      <c r="E111" s="18" t="s">
        <v>172</v>
      </c>
      <c r="F111" s="18">
        <v>1</v>
      </c>
      <c r="G111" s="18">
        <v>22</v>
      </c>
      <c r="H111">
        <v>91.6</v>
      </c>
      <c r="I111">
        <v>61.6</v>
      </c>
      <c r="J111">
        <v>30</v>
      </c>
      <c r="K111" t="s">
        <v>13</v>
      </c>
      <c r="N111" s="94" t="s">
        <v>1501</v>
      </c>
      <c r="O111" s="94">
        <v>2</v>
      </c>
      <c r="P111" s="94">
        <v>14</v>
      </c>
      <c r="Q111" s="94">
        <v>16</v>
      </c>
      <c r="R111" s="94">
        <v>4</v>
      </c>
      <c r="S111" s="94">
        <v>7</v>
      </c>
      <c r="T111" s="94">
        <v>4</v>
      </c>
      <c r="U111" s="94">
        <v>0</v>
      </c>
      <c r="V111" s="94">
        <v>9</v>
      </c>
      <c r="W111" s="94">
        <v>8</v>
      </c>
      <c r="X111" s="94">
        <v>0</v>
      </c>
      <c r="Y111" s="94">
        <v>0</v>
      </c>
      <c r="Z111" s="95" t="s">
        <v>1811</v>
      </c>
      <c r="AA111" s="104" t="s">
        <v>1811</v>
      </c>
    </row>
    <row r="112" spans="1:28">
      <c r="A112" s="19" t="s">
        <v>173</v>
      </c>
      <c r="B112" s="18" t="s">
        <v>174</v>
      </c>
      <c r="C112" s="18"/>
      <c r="D112" s="18"/>
      <c r="E112" s="18" t="s">
        <v>12</v>
      </c>
      <c r="F112" s="18">
        <v>1</v>
      </c>
      <c r="G112" s="18">
        <v>19</v>
      </c>
      <c r="H112">
        <v>104.5</v>
      </c>
      <c r="I112">
        <v>85.5</v>
      </c>
      <c r="J112">
        <v>19</v>
      </c>
      <c r="K112" t="s">
        <v>13</v>
      </c>
      <c r="N112" s="106" t="s">
        <v>1506</v>
      </c>
      <c r="O112" s="106">
        <v>60</v>
      </c>
      <c r="P112" s="106">
        <v>154</v>
      </c>
      <c r="Q112" s="106">
        <v>114</v>
      </c>
      <c r="R112" s="106">
        <v>117</v>
      </c>
      <c r="S112" s="106">
        <v>72</v>
      </c>
      <c r="T112" s="106">
        <v>37</v>
      </c>
      <c r="U112" s="106">
        <v>15</v>
      </c>
      <c r="V112" s="106">
        <v>23</v>
      </c>
      <c r="W112" s="106">
        <v>11</v>
      </c>
      <c r="X112" s="106" t="s">
        <v>1811</v>
      </c>
      <c r="Y112" s="106"/>
      <c r="Z112" s="107" t="s">
        <v>1811</v>
      </c>
      <c r="AA112" s="104" t="s">
        <v>1811</v>
      </c>
    </row>
    <row r="113" spans="1:28">
      <c r="A113" s="19" t="s">
        <v>175</v>
      </c>
      <c r="B113" s="18" t="s">
        <v>176</v>
      </c>
      <c r="C113" s="18"/>
      <c r="D113" s="18">
        <v>7756982000011</v>
      </c>
      <c r="E113" s="18" t="s">
        <v>172</v>
      </c>
      <c r="F113" s="18">
        <v>1</v>
      </c>
      <c r="G113" s="18">
        <v>19</v>
      </c>
      <c r="H113">
        <v>79.599999999999994</v>
      </c>
      <c r="I113">
        <v>53.2</v>
      </c>
      <c r="J113">
        <v>26.4</v>
      </c>
      <c r="K113" t="s">
        <v>13</v>
      </c>
      <c r="N113" s="94" t="s">
        <v>1539</v>
      </c>
      <c r="O113" s="94">
        <v>197</v>
      </c>
      <c r="P113" s="94">
        <v>270</v>
      </c>
      <c r="Q113" s="94">
        <v>257</v>
      </c>
      <c r="R113" s="94">
        <v>295</v>
      </c>
      <c r="S113" s="94">
        <v>277</v>
      </c>
      <c r="T113" s="94">
        <v>319</v>
      </c>
      <c r="U113" s="94">
        <v>432</v>
      </c>
      <c r="V113" s="94">
        <v>396</v>
      </c>
      <c r="W113" s="94">
        <v>419</v>
      </c>
      <c r="X113" s="94">
        <v>315</v>
      </c>
      <c r="Y113" s="94">
        <v>274</v>
      </c>
      <c r="Z113" s="95">
        <v>257</v>
      </c>
      <c r="AA113" s="104">
        <v>258</v>
      </c>
    </row>
    <row r="114" spans="1:28">
      <c r="A114" s="19" t="s">
        <v>177</v>
      </c>
      <c r="B114" s="18" t="s">
        <v>178</v>
      </c>
      <c r="C114" s="18" t="s">
        <v>179</v>
      </c>
      <c r="D114" s="18">
        <v>7754819001415</v>
      </c>
      <c r="E114" s="18" t="s">
        <v>12</v>
      </c>
      <c r="F114" s="18">
        <v>1</v>
      </c>
      <c r="G114" s="18">
        <v>18</v>
      </c>
      <c r="H114">
        <v>62.8</v>
      </c>
      <c r="I114">
        <v>45</v>
      </c>
      <c r="J114">
        <v>17.8</v>
      </c>
      <c r="K114" t="s">
        <v>13</v>
      </c>
      <c r="N114" s="106" t="s">
        <v>1611</v>
      </c>
      <c r="O114" s="106">
        <v>5</v>
      </c>
      <c r="P114" s="106">
        <v>10</v>
      </c>
      <c r="Q114" s="106">
        <v>23</v>
      </c>
      <c r="R114" s="106">
        <v>22</v>
      </c>
      <c r="S114" s="106">
        <v>16</v>
      </c>
      <c r="T114" s="106">
        <v>15</v>
      </c>
      <c r="U114" s="106">
        <v>9</v>
      </c>
      <c r="V114" s="106">
        <v>17</v>
      </c>
      <c r="W114" s="106">
        <v>5</v>
      </c>
      <c r="X114" s="106">
        <v>0</v>
      </c>
      <c r="Y114" s="106">
        <v>0</v>
      </c>
      <c r="Z114" s="107" t="s">
        <v>1811</v>
      </c>
      <c r="AA114" s="104" t="s">
        <v>1811</v>
      </c>
    </row>
    <row r="115" spans="1:28">
      <c r="A115" s="19" t="s">
        <v>180</v>
      </c>
      <c r="B115" s="18" t="s">
        <v>181</v>
      </c>
      <c r="C115" s="18"/>
      <c r="D115" s="18">
        <v>7753197000164</v>
      </c>
      <c r="E115" s="18" t="s">
        <v>172</v>
      </c>
      <c r="F115" s="18">
        <v>1</v>
      </c>
      <c r="G115" s="18">
        <v>14</v>
      </c>
      <c r="H115">
        <v>56</v>
      </c>
      <c r="I115">
        <v>42.84</v>
      </c>
      <c r="J115">
        <v>13.16</v>
      </c>
      <c r="K115" t="s">
        <v>13</v>
      </c>
      <c r="N115" s="99" t="s">
        <v>1827</v>
      </c>
      <c r="O115" s="94"/>
      <c r="P115" s="94">
        <v>14</v>
      </c>
      <c r="Q115" s="94">
        <v>18</v>
      </c>
      <c r="R115" s="94">
        <v>13</v>
      </c>
      <c r="S115" s="94">
        <v>21</v>
      </c>
      <c r="T115" s="94">
        <v>18</v>
      </c>
      <c r="U115" s="94">
        <v>17</v>
      </c>
      <c r="V115" s="94">
        <v>15</v>
      </c>
      <c r="W115" s="94">
        <v>14</v>
      </c>
      <c r="X115" s="94">
        <v>18</v>
      </c>
      <c r="Y115" s="94">
        <v>17</v>
      </c>
      <c r="Z115" s="95">
        <v>11</v>
      </c>
      <c r="AA115" s="104">
        <v>27</v>
      </c>
    </row>
    <row r="116" spans="1:28">
      <c r="A116" s="19" t="s">
        <v>182</v>
      </c>
      <c r="B116" s="18" t="s">
        <v>183</v>
      </c>
      <c r="C116" s="18"/>
      <c r="D116" s="18"/>
      <c r="E116" s="18" t="s">
        <v>12</v>
      </c>
      <c r="F116" s="18">
        <v>1</v>
      </c>
      <c r="G116" s="18">
        <v>14</v>
      </c>
      <c r="H116">
        <v>77</v>
      </c>
      <c r="I116">
        <v>63</v>
      </c>
      <c r="J116">
        <v>14</v>
      </c>
      <c r="K116" t="s">
        <v>13</v>
      </c>
      <c r="N116" s="106" t="s">
        <v>1614</v>
      </c>
      <c r="O116" s="106">
        <v>9</v>
      </c>
      <c r="P116" s="106">
        <v>22</v>
      </c>
      <c r="Q116" s="106">
        <v>16</v>
      </c>
      <c r="R116" s="106">
        <v>20</v>
      </c>
      <c r="S116" s="106">
        <v>23</v>
      </c>
      <c r="T116" s="106">
        <v>23</v>
      </c>
      <c r="U116" s="106">
        <v>47</v>
      </c>
      <c r="V116" s="106">
        <v>50</v>
      </c>
      <c r="W116" s="106">
        <v>30</v>
      </c>
      <c r="X116" s="106">
        <v>27</v>
      </c>
      <c r="Y116" s="106">
        <v>50</v>
      </c>
      <c r="Z116" s="107">
        <v>17</v>
      </c>
      <c r="AA116" s="104">
        <v>25</v>
      </c>
    </row>
    <row r="117" spans="1:28">
      <c r="A117" s="19" t="s">
        <v>184</v>
      </c>
      <c r="B117" s="18" t="s">
        <v>185</v>
      </c>
      <c r="C117" s="18"/>
      <c r="D117" s="18">
        <v>77512598</v>
      </c>
      <c r="E117" s="18" t="s">
        <v>12</v>
      </c>
      <c r="F117" s="18">
        <v>1</v>
      </c>
      <c r="G117" s="18">
        <v>14</v>
      </c>
      <c r="H117">
        <v>35</v>
      </c>
      <c r="I117">
        <v>26.74</v>
      </c>
      <c r="J117">
        <v>8.26</v>
      </c>
      <c r="K117" t="s">
        <v>13</v>
      </c>
      <c r="N117" s="99" t="s">
        <v>1849</v>
      </c>
      <c r="O117" s="94"/>
      <c r="P117" s="94"/>
      <c r="Q117" s="94"/>
      <c r="R117" s="94"/>
      <c r="S117" s="94">
        <v>152</v>
      </c>
      <c r="T117" s="94">
        <v>154</v>
      </c>
      <c r="U117" s="94">
        <v>99</v>
      </c>
      <c r="V117" s="94">
        <v>61</v>
      </c>
      <c r="W117" s="94">
        <v>133</v>
      </c>
      <c r="X117" s="94">
        <v>120</v>
      </c>
      <c r="Y117" s="94">
        <v>115</v>
      </c>
      <c r="Z117" s="95">
        <v>151</v>
      </c>
      <c r="AA117" s="104">
        <v>72</v>
      </c>
    </row>
    <row r="118" spans="1:28">
      <c r="A118" s="19" t="s">
        <v>186</v>
      </c>
      <c r="B118" s="18" t="s">
        <v>187</v>
      </c>
      <c r="C118" s="18"/>
      <c r="D118" s="18">
        <v>7753197000287</v>
      </c>
      <c r="E118" s="18" t="s">
        <v>172</v>
      </c>
      <c r="F118" s="18">
        <v>1</v>
      </c>
      <c r="G118" s="18">
        <v>12</v>
      </c>
      <c r="H118">
        <v>48</v>
      </c>
      <c r="I118">
        <v>36.72</v>
      </c>
      <c r="J118">
        <v>11.28</v>
      </c>
      <c r="K118" t="s">
        <v>13</v>
      </c>
      <c r="N118" s="106" t="s">
        <v>1621</v>
      </c>
      <c r="O118" s="106">
        <v>18</v>
      </c>
      <c r="P118" s="106">
        <v>27</v>
      </c>
      <c r="Q118" s="106">
        <v>28</v>
      </c>
      <c r="R118" s="106">
        <v>41</v>
      </c>
      <c r="S118" s="106">
        <v>51</v>
      </c>
      <c r="T118" s="106">
        <v>31</v>
      </c>
      <c r="U118" s="106">
        <v>37</v>
      </c>
      <c r="V118" s="106">
        <v>28</v>
      </c>
      <c r="W118" s="106">
        <v>42</v>
      </c>
      <c r="X118" s="106">
        <v>24</v>
      </c>
      <c r="Y118" s="106">
        <v>34</v>
      </c>
      <c r="Z118" s="107">
        <v>27</v>
      </c>
      <c r="AA118" s="104">
        <v>27</v>
      </c>
    </row>
    <row r="119" spans="1:28">
      <c r="A119" s="19" t="s">
        <v>188</v>
      </c>
      <c r="B119" s="18" t="s">
        <v>189</v>
      </c>
      <c r="C119" s="18"/>
      <c r="D119" s="18">
        <v>7750632001281</v>
      </c>
      <c r="E119" s="18" t="s">
        <v>12</v>
      </c>
      <c r="F119" s="18">
        <v>1</v>
      </c>
      <c r="G119" s="18">
        <v>12</v>
      </c>
      <c r="H119">
        <v>80.900000000000006</v>
      </c>
      <c r="I119">
        <v>55.92</v>
      </c>
      <c r="J119">
        <v>24.98</v>
      </c>
      <c r="K119" t="s">
        <v>13</v>
      </c>
      <c r="N119" s="94" t="s">
        <v>1639</v>
      </c>
      <c r="O119" s="94">
        <v>22</v>
      </c>
      <c r="P119" s="94">
        <v>99</v>
      </c>
      <c r="Q119" s="94">
        <v>110</v>
      </c>
      <c r="R119" s="94">
        <v>148</v>
      </c>
      <c r="S119" s="94">
        <v>172</v>
      </c>
      <c r="T119" s="94">
        <v>142</v>
      </c>
      <c r="U119" s="94">
        <v>209</v>
      </c>
      <c r="V119" s="94">
        <v>131</v>
      </c>
      <c r="W119" s="94">
        <v>122</v>
      </c>
      <c r="X119" s="94">
        <v>73</v>
      </c>
      <c r="Y119" s="94">
        <v>51</v>
      </c>
      <c r="Z119" s="95">
        <v>49</v>
      </c>
      <c r="AA119" s="104">
        <v>70</v>
      </c>
    </row>
    <row r="120" spans="1:28">
      <c r="A120" s="19" t="s">
        <v>190</v>
      </c>
      <c r="B120" s="18" t="s">
        <v>191</v>
      </c>
      <c r="C120" s="18"/>
      <c r="D120" s="18">
        <v>7756582000046</v>
      </c>
      <c r="E120" s="18" t="s">
        <v>172</v>
      </c>
      <c r="F120" s="18">
        <v>1</v>
      </c>
      <c r="G120" s="18">
        <v>12</v>
      </c>
      <c r="H120">
        <v>72</v>
      </c>
      <c r="I120">
        <v>54</v>
      </c>
      <c r="J120">
        <v>18</v>
      </c>
      <c r="K120" t="s">
        <v>13</v>
      </c>
      <c r="N120" s="108" t="s">
        <v>1828</v>
      </c>
      <c r="O120" s="108"/>
      <c r="P120" s="106">
        <v>11</v>
      </c>
      <c r="Q120" s="106">
        <v>35</v>
      </c>
      <c r="R120" s="106">
        <v>34</v>
      </c>
      <c r="S120" s="106">
        <v>44</v>
      </c>
      <c r="T120" s="106">
        <v>23</v>
      </c>
      <c r="U120" s="106">
        <v>26</v>
      </c>
      <c r="V120" s="106">
        <v>21</v>
      </c>
      <c r="W120" s="106" t="s">
        <v>1811</v>
      </c>
      <c r="X120" s="106" t="s">
        <v>1811</v>
      </c>
      <c r="Y120" s="106"/>
      <c r="Z120" s="107"/>
      <c r="AA120" s="104" t="s">
        <v>1811</v>
      </c>
      <c r="AB120" s="88" t="s">
        <v>1869</v>
      </c>
    </row>
    <row r="121" spans="1:28">
      <c r="A121" s="19" t="s">
        <v>192</v>
      </c>
      <c r="B121" s="18" t="s">
        <v>193</v>
      </c>
      <c r="C121" s="18" t="s">
        <v>194</v>
      </c>
      <c r="D121" s="18">
        <v>7756049000541</v>
      </c>
      <c r="E121" s="18" t="s">
        <v>12</v>
      </c>
      <c r="F121" s="18">
        <v>1</v>
      </c>
      <c r="G121" s="18">
        <v>12</v>
      </c>
      <c r="H121">
        <v>41.7</v>
      </c>
      <c r="I121">
        <v>32.64</v>
      </c>
      <c r="J121">
        <v>9.06</v>
      </c>
      <c r="K121" t="s">
        <v>13</v>
      </c>
      <c r="N121" s="94" t="s">
        <v>1663</v>
      </c>
      <c r="O121" s="94">
        <v>98</v>
      </c>
      <c r="P121" s="94">
        <v>83</v>
      </c>
      <c r="Q121" s="94">
        <v>49</v>
      </c>
      <c r="R121" s="94">
        <v>51</v>
      </c>
      <c r="S121" s="94">
        <v>37</v>
      </c>
      <c r="T121" s="94">
        <v>23</v>
      </c>
      <c r="U121" s="94">
        <v>8</v>
      </c>
      <c r="V121" s="94">
        <v>15</v>
      </c>
      <c r="W121" s="94">
        <v>36</v>
      </c>
      <c r="X121" s="94">
        <v>25</v>
      </c>
      <c r="Y121" s="94">
        <v>19</v>
      </c>
      <c r="Z121" s="95">
        <v>38</v>
      </c>
      <c r="AA121" s="104">
        <v>35</v>
      </c>
    </row>
    <row r="122" spans="1:28">
      <c r="A122" s="19" t="s">
        <v>195</v>
      </c>
      <c r="B122" s="18" t="s">
        <v>196</v>
      </c>
      <c r="C122" s="18"/>
      <c r="D122" s="18">
        <v>7756582000060</v>
      </c>
      <c r="E122" s="18" t="s">
        <v>172</v>
      </c>
      <c r="F122" s="18">
        <v>1</v>
      </c>
      <c r="G122" s="18">
        <v>11</v>
      </c>
      <c r="H122">
        <v>77</v>
      </c>
      <c r="I122">
        <v>58.3</v>
      </c>
      <c r="J122">
        <v>18.7</v>
      </c>
      <c r="K122" t="s">
        <v>13</v>
      </c>
      <c r="N122" s="108" t="s">
        <v>1852</v>
      </c>
      <c r="O122" s="106"/>
      <c r="P122" s="106"/>
      <c r="Q122" s="106"/>
      <c r="R122" s="106"/>
      <c r="S122" s="106"/>
      <c r="T122" s="106"/>
      <c r="U122" s="106">
        <v>6.69</v>
      </c>
      <c r="V122" s="106">
        <v>0</v>
      </c>
      <c r="W122" s="106">
        <v>0</v>
      </c>
      <c r="X122" s="106">
        <v>0</v>
      </c>
      <c r="Y122" s="106">
        <v>0</v>
      </c>
      <c r="Z122" s="107">
        <v>6.05</v>
      </c>
      <c r="AA122" s="104">
        <v>1.89</v>
      </c>
    </row>
    <row r="123" spans="1:28">
      <c r="A123" s="19" t="s">
        <v>197</v>
      </c>
      <c r="B123" s="18" t="s">
        <v>198</v>
      </c>
      <c r="C123" s="18"/>
      <c r="D123" s="18">
        <v>7756582000015</v>
      </c>
      <c r="E123" s="18" t="s">
        <v>172</v>
      </c>
      <c r="F123" s="18">
        <v>1</v>
      </c>
      <c r="G123" s="18">
        <v>10</v>
      </c>
      <c r="H123">
        <v>60</v>
      </c>
      <c r="I123">
        <v>45</v>
      </c>
      <c r="J123">
        <v>15</v>
      </c>
      <c r="K123" t="s">
        <v>13</v>
      </c>
      <c r="N123" s="99" t="s">
        <v>1846</v>
      </c>
      <c r="O123" s="94"/>
      <c r="P123" s="94"/>
      <c r="Q123" s="94"/>
      <c r="R123" s="94">
        <v>3</v>
      </c>
      <c r="S123" s="94">
        <v>27</v>
      </c>
      <c r="T123" s="94">
        <v>32</v>
      </c>
      <c r="U123" s="94">
        <v>38</v>
      </c>
      <c r="V123" s="94">
        <v>16</v>
      </c>
      <c r="W123" s="94">
        <v>9</v>
      </c>
      <c r="X123" s="94">
        <v>2</v>
      </c>
      <c r="Y123" s="94">
        <v>1</v>
      </c>
      <c r="Z123" s="95">
        <v>0</v>
      </c>
      <c r="AA123" s="104" t="s">
        <v>1811</v>
      </c>
    </row>
    <row r="124" spans="1:28">
      <c r="A124" s="19" t="s">
        <v>199</v>
      </c>
      <c r="B124" s="18" t="s">
        <v>200</v>
      </c>
      <c r="C124" s="18"/>
      <c r="D124" s="18">
        <v>7753197000041</v>
      </c>
      <c r="E124" s="18" t="s">
        <v>172</v>
      </c>
      <c r="F124" s="18">
        <v>1</v>
      </c>
      <c r="G124" s="18">
        <v>10</v>
      </c>
      <c r="H124">
        <v>40</v>
      </c>
      <c r="I124">
        <v>30.6</v>
      </c>
      <c r="J124">
        <v>9.4</v>
      </c>
      <c r="K124" t="s">
        <v>13</v>
      </c>
      <c r="N124" s="106" t="s">
        <v>1805</v>
      </c>
      <c r="O124" s="106">
        <v>3</v>
      </c>
      <c r="P124" s="106">
        <v>41</v>
      </c>
      <c r="Q124" s="106" t="s">
        <v>1811</v>
      </c>
      <c r="R124" s="106" t="s">
        <v>1811</v>
      </c>
      <c r="S124" s="106" t="s">
        <v>1811</v>
      </c>
      <c r="T124" s="106" t="s">
        <v>1811</v>
      </c>
      <c r="U124" s="106" t="s">
        <v>1811</v>
      </c>
      <c r="V124" s="106" t="s">
        <v>1811</v>
      </c>
      <c r="W124" s="106" t="s">
        <v>1811</v>
      </c>
      <c r="X124" s="106" t="s">
        <v>1811</v>
      </c>
      <c r="Y124" s="106"/>
      <c r="Z124" s="107"/>
      <c r="AA124" s="104"/>
      <c r="AB124" s="88" t="s">
        <v>1874</v>
      </c>
    </row>
    <row r="125" spans="1:28">
      <c r="A125" s="19" t="s">
        <v>201</v>
      </c>
      <c r="B125" s="18" t="s">
        <v>202</v>
      </c>
      <c r="C125" s="18" t="s">
        <v>179</v>
      </c>
      <c r="D125" s="18">
        <v>7754819001026</v>
      </c>
      <c r="E125" s="18" t="s">
        <v>12</v>
      </c>
      <c r="F125" s="18">
        <v>1</v>
      </c>
      <c r="G125" s="18">
        <v>10</v>
      </c>
      <c r="H125">
        <v>35</v>
      </c>
      <c r="I125">
        <v>25</v>
      </c>
      <c r="J125">
        <v>10</v>
      </c>
      <c r="K125" t="s">
        <v>13</v>
      </c>
      <c r="N125" s="94" t="s">
        <v>1687</v>
      </c>
      <c r="O125" s="94">
        <v>94.43</v>
      </c>
      <c r="P125" s="94">
        <v>152.88999999999999</v>
      </c>
      <c r="Q125" s="94">
        <v>25.67</v>
      </c>
      <c r="R125" s="94">
        <v>177.38</v>
      </c>
      <c r="S125" s="94">
        <v>142</v>
      </c>
      <c r="T125" s="94">
        <v>76.97</v>
      </c>
      <c r="U125" s="94">
        <v>56.16</v>
      </c>
      <c r="V125" s="94">
        <v>15</v>
      </c>
      <c r="W125" s="94">
        <v>3</v>
      </c>
      <c r="X125" s="94">
        <v>0</v>
      </c>
      <c r="Y125" s="94">
        <v>0</v>
      </c>
      <c r="Z125" s="95">
        <v>0</v>
      </c>
      <c r="AA125" s="104">
        <v>17</v>
      </c>
      <c r="AB125" t="s">
        <v>1811</v>
      </c>
    </row>
    <row r="126" spans="1:28">
      <c r="A126" s="19" t="s">
        <v>203</v>
      </c>
      <c r="B126" s="18" t="s">
        <v>204</v>
      </c>
      <c r="C126" s="18"/>
      <c r="D126" s="18">
        <v>7753197000249</v>
      </c>
      <c r="E126" s="18" t="s">
        <v>172</v>
      </c>
      <c r="F126" s="18">
        <v>1</v>
      </c>
      <c r="G126" s="18">
        <v>9</v>
      </c>
      <c r="H126">
        <v>36</v>
      </c>
      <c r="I126">
        <v>27.54</v>
      </c>
      <c r="J126">
        <v>8.4600000000000009</v>
      </c>
      <c r="K126" t="s">
        <v>13</v>
      </c>
      <c r="N126" s="106" t="s">
        <v>1739</v>
      </c>
      <c r="O126" s="106">
        <v>8</v>
      </c>
      <c r="P126" s="106">
        <v>6</v>
      </c>
      <c r="Q126" s="106">
        <v>8</v>
      </c>
      <c r="R126" s="106">
        <v>16</v>
      </c>
      <c r="S126" s="106">
        <v>8</v>
      </c>
      <c r="T126" s="106">
        <v>9</v>
      </c>
      <c r="U126" s="106">
        <v>17</v>
      </c>
      <c r="V126" s="106">
        <v>18</v>
      </c>
      <c r="W126" s="106">
        <v>22</v>
      </c>
      <c r="X126" s="106">
        <v>11</v>
      </c>
      <c r="Y126" s="106">
        <v>20</v>
      </c>
      <c r="Z126" s="107">
        <v>19</v>
      </c>
      <c r="AA126" s="104">
        <v>18</v>
      </c>
    </row>
    <row r="127" spans="1:28">
      <c r="A127" s="19" t="s">
        <v>205</v>
      </c>
      <c r="B127" s="18" t="s">
        <v>206</v>
      </c>
      <c r="C127" s="18"/>
      <c r="D127" s="18">
        <v>7756582000022</v>
      </c>
      <c r="E127" s="18" t="s">
        <v>172</v>
      </c>
      <c r="F127" s="18">
        <v>1</v>
      </c>
      <c r="G127" s="18">
        <v>9</v>
      </c>
      <c r="H127">
        <v>54</v>
      </c>
      <c r="I127">
        <v>40.5</v>
      </c>
      <c r="J127">
        <v>13.5</v>
      </c>
      <c r="K127" t="s">
        <v>13</v>
      </c>
      <c r="N127" s="99" t="s">
        <v>1829</v>
      </c>
      <c r="O127" s="99"/>
      <c r="P127" s="94">
        <v>1</v>
      </c>
      <c r="Q127" s="94" t="s">
        <v>1811</v>
      </c>
      <c r="R127" s="94" t="s">
        <v>1811</v>
      </c>
      <c r="S127" s="94" t="s">
        <v>1811</v>
      </c>
      <c r="T127" s="94" t="s">
        <v>1811</v>
      </c>
      <c r="U127" s="94" t="s">
        <v>1811</v>
      </c>
      <c r="V127" s="94" t="s">
        <v>1811</v>
      </c>
      <c r="W127" s="94" t="s">
        <v>1811</v>
      </c>
      <c r="X127" s="94" t="s">
        <v>1811</v>
      </c>
      <c r="Y127" s="94"/>
      <c r="Z127" s="95"/>
      <c r="AA127" s="104"/>
      <c r="AB127" t="s">
        <v>1822</v>
      </c>
    </row>
    <row r="128" spans="1:28">
      <c r="A128" s="19" t="s">
        <v>207</v>
      </c>
      <c r="B128" s="18" t="s">
        <v>208</v>
      </c>
      <c r="C128" s="18"/>
      <c r="D128" s="18"/>
      <c r="E128" s="18" t="s">
        <v>12</v>
      </c>
      <c r="F128" s="18">
        <v>1</v>
      </c>
      <c r="G128" s="18">
        <v>9</v>
      </c>
      <c r="H128">
        <v>49.5</v>
      </c>
      <c r="I128">
        <v>40.5</v>
      </c>
      <c r="J128">
        <v>9</v>
      </c>
      <c r="K128" t="s">
        <v>13</v>
      </c>
      <c r="N128" s="106" t="s">
        <v>1744</v>
      </c>
      <c r="O128" s="106">
        <v>4</v>
      </c>
      <c r="P128" s="106">
        <v>5</v>
      </c>
      <c r="Q128" s="106" t="s">
        <v>1811</v>
      </c>
      <c r="R128" s="106" t="s">
        <v>1811</v>
      </c>
      <c r="S128" s="106" t="s">
        <v>1811</v>
      </c>
      <c r="T128" s="106" t="s">
        <v>1811</v>
      </c>
      <c r="U128" s="106" t="s">
        <v>1811</v>
      </c>
      <c r="V128" s="106" t="s">
        <v>1811</v>
      </c>
      <c r="W128" s="106" t="s">
        <v>1811</v>
      </c>
      <c r="X128" s="106" t="s">
        <v>1811</v>
      </c>
      <c r="Y128" s="106"/>
      <c r="Z128" s="107"/>
      <c r="AA128" s="104"/>
      <c r="AB128" t="s">
        <v>1822</v>
      </c>
    </row>
    <row r="129" spans="1:28">
      <c r="A129" s="19" t="s">
        <v>209</v>
      </c>
      <c r="B129" s="18" t="s">
        <v>210</v>
      </c>
      <c r="C129" s="18"/>
      <c r="D129" s="18">
        <v>7756982000035</v>
      </c>
      <c r="E129" s="18" t="s">
        <v>172</v>
      </c>
      <c r="F129" s="18">
        <v>1</v>
      </c>
      <c r="G129" s="18">
        <v>9</v>
      </c>
      <c r="H129">
        <v>38.4</v>
      </c>
      <c r="I129">
        <v>25.2</v>
      </c>
      <c r="J129">
        <v>13.2</v>
      </c>
      <c r="K129" t="s">
        <v>13</v>
      </c>
      <c r="N129" s="94" t="s">
        <v>1806</v>
      </c>
      <c r="O129" s="94">
        <v>4</v>
      </c>
      <c r="P129" s="94">
        <v>9</v>
      </c>
      <c r="Q129" s="94" t="s">
        <v>1811</v>
      </c>
      <c r="R129" s="94" t="s">
        <v>1811</v>
      </c>
      <c r="S129" s="94" t="s">
        <v>1811</v>
      </c>
      <c r="T129" s="94" t="s">
        <v>1811</v>
      </c>
      <c r="U129" s="94" t="s">
        <v>1811</v>
      </c>
      <c r="V129" s="94" t="s">
        <v>1811</v>
      </c>
      <c r="W129" s="94" t="s">
        <v>1811</v>
      </c>
      <c r="X129" s="94" t="s">
        <v>1811</v>
      </c>
      <c r="Y129" s="94"/>
      <c r="Z129" s="95"/>
      <c r="AA129" s="104"/>
      <c r="AB129" t="s">
        <v>1822</v>
      </c>
    </row>
    <row r="130" spans="1:28">
      <c r="A130" s="19" t="s">
        <v>211</v>
      </c>
      <c r="B130" s="18" t="s">
        <v>212</v>
      </c>
      <c r="C130" s="18"/>
      <c r="D130" s="18">
        <v>7758084000012</v>
      </c>
      <c r="E130" s="18" t="s">
        <v>12</v>
      </c>
      <c r="F130" s="18">
        <v>1</v>
      </c>
      <c r="G130" s="18">
        <v>8</v>
      </c>
      <c r="H130">
        <v>41.6</v>
      </c>
      <c r="I130">
        <v>32.56</v>
      </c>
      <c r="J130">
        <v>9.0399999999999991</v>
      </c>
      <c r="K130" t="s">
        <v>13</v>
      </c>
      <c r="N130" s="108" t="s">
        <v>1841</v>
      </c>
      <c r="O130" s="106"/>
      <c r="P130" s="106"/>
      <c r="Q130" s="106">
        <v>129</v>
      </c>
      <c r="R130" s="106">
        <v>230</v>
      </c>
      <c r="S130" s="106">
        <v>239</v>
      </c>
      <c r="T130" s="106">
        <v>250</v>
      </c>
      <c r="U130" s="106">
        <v>328</v>
      </c>
      <c r="V130" s="106">
        <v>331</v>
      </c>
      <c r="W130" s="106">
        <v>227</v>
      </c>
      <c r="X130" s="106">
        <v>189</v>
      </c>
      <c r="Y130" s="106">
        <v>245</v>
      </c>
      <c r="Z130" s="107">
        <v>295</v>
      </c>
      <c r="AA130" s="104">
        <v>353</v>
      </c>
    </row>
    <row r="131" spans="1:28">
      <c r="A131" s="19" t="s">
        <v>213</v>
      </c>
      <c r="B131" s="18" t="s">
        <v>214</v>
      </c>
      <c r="C131" s="18"/>
      <c r="D131" s="18">
        <v>7756582000039</v>
      </c>
      <c r="E131" s="18" t="s">
        <v>172</v>
      </c>
      <c r="F131" s="18">
        <v>1</v>
      </c>
      <c r="G131" s="18">
        <v>7</v>
      </c>
      <c r="H131">
        <v>42</v>
      </c>
      <c r="I131">
        <v>31.5</v>
      </c>
      <c r="J131">
        <v>10.5</v>
      </c>
      <c r="K131" t="s">
        <v>13</v>
      </c>
      <c r="N131" s="94" t="s">
        <v>1757</v>
      </c>
      <c r="O131" s="94">
        <v>11</v>
      </c>
      <c r="P131" s="94" t="s">
        <v>1811</v>
      </c>
      <c r="Q131" s="94" t="s">
        <v>1811</v>
      </c>
      <c r="R131" s="94" t="s">
        <v>1811</v>
      </c>
      <c r="S131" s="94" t="s">
        <v>1811</v>
      </c>
      <c r="T131" s="94" t="s">
        <v>1811</v>
      </c>
      <c r="U131" s="94" t="s">
        <v>1811</v>
      </c>
      <c r="V131" s="94" t="s">
        <v>1811</v>
      </c>
      <c r="W131" s="94" t="s">
        <v>1811</v>
      </c>
      <c r="X131" s="94" t="s">
        <v>1811</v>
      </c>
      <c r="Y131" s="94"/>
      <c r="Z131" s="95"/>
      <c r="AA131" s="104"/>
      <c r="AB131" t="s">
        <v>1841</v>
      </c>
    </row>
    <row r="132" spans="1:28">
      <c r="A132" s="19" t="s">
        <v>215</v>
      </c>
      <c r="B132" s="18" t="s">
        <v>216</v>
      </c>
      <c r="C132" s="18"/>
      <c r="D132" s="18">
        <v>7755413000187</v>
      </c>
      <c r="E132" s="18" t="s">
        <v>172</v>
      </c>
      <c r="F132" s="18">
        <v>1</v>
      </c>
      <c r="G132" s="18">
        <v>7</v>
      </c>
      <c r="H132">
        <v>31.5</v>
      </c>
      <c r="I132">
        <v>22.4</v>
      </c>
      <c r="J132">
        <v>9.1</v>
      </c>
      <c r="K132" t="s">
        <v>13</v>
      </c>
      <c r="N132" s="109" t="s">
        <v>1807</v>
      </c>
      <c r="O132" s="109">
        <v>75</v>
      </c>
      <c r="P132" s="109">
        <v>213</v>
      </c>
      <c r="Q132" s="109">
        <v>165</v>
      </c>
      <c r="R132" s="109">
        <v>13</v>
      </c>
      <c r="S132" s="109" t="s">
        <v>1811</v>
      </c>
      <c r="T132" s="109">
        <v>22</v>
      </c>
      <c r="U132" s="109" t="s">
        <v>1811</v>
      </c>
      <c r="V132" s="109" t="s">
        <v>1811</v>
      </c>
      <c r="W132" s="109" t="s">
        <v>1811</v>
      </c>
      <c r="X132" s="109" t="s">
        <v>1811</v>
      </c>
      <c r="Y132" s="109"/>
      <c r="Z132" s="110"/>
      <c r="AA132" s="104"/>
      <c r="AB132" t="s">
        <v>1841</v>
      </c>
    </row>
    <row r="133" spans="1:28">
      <c r="A133" s="19" t="s">
        <v>217</v>
      </c>
      <c r="B133" s="18" t="s">
        <v>218</v>
      </c>
      <c r="C133" s="18"/>
      <c r="D133" s="18">
        <v>7753197000027</v>
      </c>
      <c r="E133" s="18" t="s">
        <v>172</v>
      </c>
      <c r="F133" s="18">
        <v>1</v>
      </c>
      <c r="G133" s="18">
        <v>7</v>
      </c>
      <c r="H133">
        <v>28</v>
      </c>
      <c r="I133">
        <v>21.42</v>
      </c>
      <c r="J133">
        <v>6.58</v>
      </c>
      <c r="K133" t="s">
        <v>13</v>
      </c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2"/>
      <c r="AA133" s="104"/>
    </row>
    <row r="134" spans="1:28">
      <c r="A134" s="19" t="s">
        <v>219</v>
      </c>
      <c r="B134" s="18" t="s">
        <v>220</v>
      </c>
      <c r="C134" s="18"/>
      <c r="D134" s="18">
        <v>7753197000324</v>
      </c>
      <c r="E134" s="18" t="s">
        <v>172</v>
      </c>
      <c r="F134" s="18">
        <v>1</v>
      </c>
      <c r="G134" s="18">
        <v>6</v>
      </c>
      <c r="H134">
        <v>30</v>
      </c>
      <c r="I134">
        <v>20.399999999999999</v>
      </c>
      <c r="J134">
        <v>9.6</v>
      </c>
      <c r="K134" t="s">
        <v>13</v>
      </c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7"/>
      <c r="AA134" s="104"/>
    </row>
    <row r="135" spans="1:28">
      <c r="A135" s="19" t="s">
        <v>221</v>
      </c>
      <c r="B135" s="18" t="s">
        <v>222</v>
      </c>
      <c r="C135" s="18" t="s">
        <v>179</v>
      </c>
      <c r="D135" s="18">
        <v>7754819000098</v>
      </c>
      <c r="E135" s="18" t="s">
        <v>12</v>
      </c>
      <c r="F135" s="18">
        <v>1</v>
      </c>
      <c r="G135" s="18">
        <v>6</v>
      </c>
      <c r="H135">
        <v>19.8</v>
      </c>
      <c r="I135">
        <v>15</v>
      </c>
      <c r="J135">
        <v>4.8</v>
      </c>
      <c r="K135" t="s">
        <v>13</v>
      </c>
      <c r="N135" s="94" t="s">
        <v>1868</v>
      </c>
      <c r="O135" s="94">
        <f t="shared" ref="O135:AA135" si="0">SUM(O5:O132)</f>
        <v>5148.5599999999995</v>
      </c>
      <c r="P135" s="94">
        <f t="shared" si="0"/>
        <v>10878.21</v>
      </c>
      <c r="Q135" s="94">
        <f t="shared" si="0"/>
        <v>12902.28</v>
      </c>
      <c r="R135" s="94">
        <f t="shared" si="0"/>
        <v>14485.119999999997</v>
      </c>
      <c r="S135" s="94">
        <f t="shared" si="0"/>
        <v>15166.98</v>
      </c>
      <c r="T135" s="94">
        <f t="shared" si="0"/>
        <v>14662.739999999998</v>
      </c>
      <c r="U135" s="94">
        <f t="shared" si="0"/>
        <v>15831.05</v>
      </c>
      <c r="V135" s="94">
        <f t="shared" si="0"/>
        <v>13524.070000000002</v>
      </c>
      <c r="W135" s="94">
        <f t="shared" si="0"/>
        <v>12641.14</v>
      </c>
      <c r="X135" s="94">
        <f t="shared" si="0"/>
        <v>11563.33</v>
      </c>
      <c r="Y135" s="94">
        <f t="shared" si="0"/>
        <v>11162.949999999999</v>
      </c>
      <c r="Z135" s="95">
        <f t="shared" si="0"/>
        <v>10955.619999999999</v>
      </c>
      <c r="AA135" s="105">
        <f t="shared" si="0"/>
        <v>11859.339999999998</v>
      </c>
    </row>
    <row r="136" spans="1:28">
      <c r="A136" s="19" t="s">
        <v>223</v>
      </c>
      <c r="B136" s="18" t="s">
        <v>224</v>
      </c>
      <c r="C136" s="18"/>
      <c r="D136" s="18">
        <v>7755413000095</v>
      </c>
      <c r="E136" s="18" t="s">
        <v>172</v>
      </c>
      <c r="F136" s="18">
        <v>1</v>
      </c>
      <c r="G136" s="18">
        <v>5</v>
      </c>
      <c r="H136">
        <v>20</v>
      </c>
      <c r="I136">
        <v>13.3</v>
      </c>
      <c r="J136">
        <v>6.7</v>
      </c>
      <c r="K136" t="s">
        <v>13</v>
      </c>
    </row>
    <row r="137" spans="1:28">
      <c r="A137" s="19" t="s">
        <v>225</v>
      </c>
      <c r="B137" s="18" t="s">
        <v>226</v>
      </c>
      <c r="C137" s="18" t="s">
        <v>179</v>
      </c>
      <c r="D137" s="18">
        <v>7754819001507</v>
      </c>
      <c r="E137" s="18" t="s">
        <v>12</v>
      </c>
      <c r="F137" s="18">
        <v>1</v>
      </c>
      <c r="G137" s="18">
        <v>5</v>
      </c>
      <c r="H137">
        <v>42</v>
      </c>
      <c r="I137">
        <v>30</v>
      </c>
      <c r="J137">
        <v>12</v>
      </c>
      <c r="K137" t="s">
        <v>13</v>
      </c>
    </row>
    <row r="138" spans="1:28">
      <c r="A138" s="19" t="s">
        <v>227</v>
      </c>
      <c r="B138" s="18" t="s">
        <v>228</v>
      </c>
      <c r="C138" s="18"/>
      <c r="D138" s="18">
        <v>7753197000034</v>
      </c>
      <c r="E138" s="18" t="s">
        <v>172</v>
      </c>
      <c r="F138" s="18">
        <v>1</v>
      </c>
      <c r="G138" s="18">
        <v>5</v>
      </c>
      <c r="H138">
        <v>20</v>
      </c>
      <c r="I138">
        <v>15.3</v>
      </c>
      <c r="J138">
        <v>4.7</v>
      </c>
      <c r="K138" t="s">
        <v>13</v>
      </c>
    </row>
    <row r="139" spans="1:28">
      <c r="A139" s="19" t="s">
        <v>229</v>
      </c>
      <c r="B139" s="18" t="s">
        <v>230</v>
      </c>
      <c r="C139" s="18"/>
      <c r="D139" s="18">
        <v>7750632001236</v>
      </c>
      <c r="E139" s="18" t="s">
        <v>12</v>
      </c>
      <c r="F139" s="18">
        <v>1</v>
      </c>
      <c r="G139" s="18">
        <v>5</v>
      </c>
      <c r="H139">
        <v>30.5</v>
      </c>
      <c r="I139">
        <v>23.3</v>
      </c>
      <c r="J139">
        <v>7.2</v>
      </c>
      <c r="K139" t="s">
        <v>13</v>
      </c>
    </row>
    <row r="140" spans="1:28">
      <c r="A140" s="19" t="s">
        <v>231</v>
      </c>
      <c r="B140" s="18" t="s">
        <v>232</v>
      </c>
      <c r="C140" s="18" t="s">
        <v>179</v>
      </c>
      <c r="D140" s="18">
        <v>7754819000029</v>
      </c>
      <c r="E140" s="18" t="s">
        <v>12</v>
      </c>
      <c r="F140" s="18">
        <v>1</v>
      </c>
      <c r="G140" s="18">
        <v>5</v>
      </c>
      <c r="H140">
        <v>42.5</v>
      </c>
      <c r="I140">
        <v>30</v>
      </c>
      <c r="J140">
        <v>12.5</v>
      </c>
      <c r="K140" t="s">
        <v>13</v>
      </c>
    </row>
    <row r="141" spans="1:28">
      <c r="A141" s="19" t="s">
        <v>233</v>
      </c>
      <c r="B141" s="18" t="s">
        <v>234</v>
      </c>
      <c r="C141" s="18"/>
      <c r="D141" s="18">
        <v>7758084000036</v>
      </c>
      <c r="E141" s="18" t="s">
        <v>12</v>
      </c>
      <c r="F141" s="18">
        <v>1</v>
      </c>
      <c r="G141" s="18">
        <v>4</v>
      </c>
      <c r="H141">
        <v>20.8</v>
      </c>
      <c r="I141">
        <v>16.28</v>
      </c>
      <c r="J141">
        <v>4.5199999999999996</v>
      </c>
      <c r="K141" t="s">
        <v>13</v>
      </c>
    </row>
    <row r="142" spans="1:28">
      <c r="A142" s="19" t="s">
        <v>235</v>
      </c>
      <c r="B142" s="18" t="s">
        <v>236</v>
      </c>
      <c r="C142" s="18"/>
      <c r="D142" s="18">
        <v>7756419000027</v>
      </c>
      <c r="E142" s="18" t="s">
        <v>12</v>
      </c>
      <c r="F142" s="18">
        <v>1</v>
      </c>
      <c r="G142" s="18">
        <v>4</v>
      </c>
      <c r="H142">
        <v>14</v>
      </c>
      <c r="I142">
        <v>9.16</v>
      </c>
      <c r="J142">
        <v>4.84</v>
      </c>
      <c r="K142" t="s">
        <v>13</v>
      </c>
    </row>
    <row r="143" spans="1:28">
      <c r="A143" s="19" t="s">
        <v>237</v>
      </c>
      <c r="B143" s="18" t="s">
        <v>238</v>
      </c>
      <c r="C143" s="18" t="s">
        <v>179</v>
      </c>
      <c r="D143" s="18">
        <v>7754819000586</v>
      </c>
      <c r="E143" s="18" t="s">
        <v>12</v>
      </c>
      <c r="F143" s="18">
        <v>1</v>
      </c>
      <c r="G143" s="18">
        <v>4</v>
      </c>
      <c r="H143">
        <v>34</v>
      </c>
      <c r="I143">
        <v>24</v>
      </c>
      <c r="J143">
        <v>10</v>
      </c>
      <c r="K143" t="s">
        <v>13</v>
      </c>
    </row>
    <row r="144" spans="1:28">
      <c r="A144" s="19" t="s">
        <v>239</v>
      </c>
      <c r="B144" s="18" t="s">
        <v>240</v>
      </c>
      <c r="C144" s="18" t="s">
        <v>179</v>
      </c>
      <c r="D144" s="18">
        <v>7754819000517</v>
      </c>
      <c r="E144" s="18" t="s">
        <v>12</v>
      </c>
      <c r="F144" s="18">
        <v>1</v>
      </c>
      <c r="G144" s="18">
        <v>4</v>
      </c>
      <c r="H144">
        <v>13.2</v>
      </c>
      <c r="I144">
        <v>10</v>
      </c>
      <c r="J144">
        <v>3.2</v>
      </c>
      <c r="K144" t="s">
        <v>13</v>
      </c>
    </row>
    <row r="145" spans="1:12">
      <c r="A145" s="19" t="s">
        <v>241</v>
      </c>
      <c r="B145" s="18" t="s">
        <v>242</v>
      </c>
      <c r="C145" s="18"/>
      <c r="D145" s="18">
        <v>7756582000053</v>
      </c>
      <c r="E145" s="18" t="s">
        <v>172</v>
      </c>
      <c r="F145" s="18">
        <v>1</v>
      </c>
      <c r="G145" s="18">
        <v>4</v>
      </c>
      <c r="H145">
        <v>28</v>
      </c>
      <c r="I145">
        <v>21.2</v>
      </c>
      <c r="J145">
        <v>6.8</v>
      </c>
      <c r="K145" t="s">
        <v>13</v>
      </c>
    </row>
    <row r="146" spans="1:12">
      <c r="A146" s="19" t="s">
        <v>243</v>
      </c>
      <c r="B146" s="18" t="s">
        <v>244</v>
      </c>
      <c r="C146" s="18" t="s">
        <v>194</v>
      </c>
      <c r="D146" s="18">
        <v>7756049000015</v>
      </c>
      <c r="E146" s="18" t="s">
        <v>12</v>
      </c>
      <c r="F146" s="18">
        <v>1</v>
      </c>
      <c r="G146" s="18">
        <v>3</v>
      </c>
      <c r="H146">
        <v>10.199999999999999</v>
      </c>
      <c r="I146">
        <v>8.16</v>
      </c>
      <c r="J146">
        <v>2.04</v>
      </c>
      <c r="K146" t="s">
        <v>13</v>
      </c>
    </row>
    <row r="147" spans="1:12">
      <c r="A147" s="19" t="s">
        <v>245</v>
      </c>
      <c r="B147" s="18" t="s">
        <v>246</v>
      </c>
      <c r="C147" s="18"/>
      <c r="D147" s="18">
        <v>7753197000300</v>
      </c>
      <c r="E147" s="18" t="s">
        <v>172</v>
      </c>
      <c r="F147" s="18">
        <v>1</v>
      </c>
      <c r="G147" s="18">
        <v>3</v>
      </c>
      <c r="H147">
        <v>15</v>
      </c>
      <c r="I147">
        <v>10.199999999999999</v>
      </c>
      <c r="J147">
        <v>4.8</v>
      </c>
      <c r="K147" t="s">
        <v>13</v>
      </c>
    </row>
    <row r="148" spans="1:12">
      <c r="A148" s="19" t="s">
        <v>247</v>
      </c>
      <c r="B148" s="18" t="s">
        <v>248</v>
      </c>
      <c r="C148" s="18"/>
      <c r="D148" s="18">
        <v>7758084000029</v>
      </c>
      <c r="E148" s="18" t="s">
        <v>12</v>
      </c>
      <c r="F148" s="18">
        <v>1</v>
      </c>
      <c r="G148" s="18">
        <v>3</v>
      </c>
      <c r="H148">
        <v>15.6</v>
      </c>
      <c r="I148">
        <v>12.21</v>
      </c>
      <c r="J148">
        <v>3.39</v>
      </c>
      <c r="K148" t="s">
        <v>13</v>
      </c>
    </row>
    <row r="149" spans="1:12">
      <c r="A149" s="19" t="s">
        <v>249</v>
      </c>
      <c r="B149" s="18" t="s">
        <v>250</v>
      </c>
      <c r="C149" s="18"/>
      <c r="D149" s="18">
        <v>7752056000338</v>
      </c>
      <c r="E149" s="18" t="s">
        <v>12</v>
      </c>
      <c r="F149" s="18">
        <v>1</v>
      </c>
      <c r="G149" s="18">
        <v>2</v>
      </c>
      <c r="H149">
        <v>78</v>
      </c>
      <c r="I149">
        <v>60</v>
      </c>
      <c r="J149">
        <v>18</v>
      </c>
      <c r="K149" t="s">
        <v>13</v>
      </c>
    </row>
    <row r="150" spans="1:12">
      <c r="A150" s="19" t="s">
        <v>251</v>
      </c>
      <c r="B150" s="18" t="s">
        <v>252</v>
      </c>
      <c r="C150" s="18" t="s">
        <v>179</v>
      </c>
      <c r="D150" s="18">
        <v>7754819000050</v>
      </c>
      <c r="E150" s="18" t="s">
        <v>12</v>
      </c>
      <c r="F150" s="18">
        <v>1</v>
      </c>
      <c r="G150" s="18">
        <v>2</v>
      </c>
      <c r="H150">
        <v>16.5</v>
      </c>
      <c r="I150">
        <v>12</v>
      </c>
      <c r="J150">
        <v>4.5</v>
      </c>
      <c r="K150" t="s">
        <v>13</v>
      </c>
    </row>
    <row r="151" spans="1:12">
      <c r="A151" s="19" t="s">
        <v>253</v>
      </c>
      <c r="B151" s="18" t="s">
        <v>254</v>
      </c>
      <c r="C151" s="18" t="s">
        <v>194</v>
      </c>
      <c r="D151" s="18">
        <v>7756049000817</v>
      </c>
      <c r="E151" s="18" t="s">
        <v>12</v>
      </c>
      <c r="F151" s="18">
        <v>1</v>
      </c>
      <c r="G151" s="18">
        <v>2</v>
      </c>
      <c r="H151">
        <v>7</v>
      </c>
      <c r="I151">
        <v>5.44</v>
      </c>
      <c r="J151">
        <v>1.56</v>
      </c>
      <c r="K151" t="s">
        <v>13</v>
      </c>
    </row>
    <row r="152" spans="1:12">
      <c r="A152" s="19" t="s">
        <v>255</v>
      </c>
      <c r="B152" s="18" t="s">
        <v>256</v>
      </c>
      <c r="C152" s="18"/>
      <c r="D152" s="18">
        <v>7756419000010</v>
      </c>
      <c r="E152" s="18" t="s">
        <v>12</v>
      </c>
      <c r="F152" s="18">
        <v>1</v>
      </c>
      <c r="G152" s="18">
        <v>1</v>
      </c>
      <c r="H152">
        <v>3.5</v>
      </c>
      <c r="I152">
        <v>2.29</v>
      </c>
      <c r="J152">
        <v>1.21</v>
      </c>
      <c r="K152" t="s">
        <v>13</v>
      </c>
    </row>
    <row r="153" spans="1:12">
      <c r="A153" s="19" t="s">
        <v>257</v>
      </c>
      <c r="B153" s="18" t="s">
        <v>258</v>
      </c>
      <c r="C153" s="18"/>
      <c r="D153" s="18">
        <v>7756419000041</v>
      </c>
      <c r="E153" s="18" t="s">
        <v>12</v>
      </c>
      <c r="F153" s="18">
        <v>1</v>
      </c>
      <c r="G153" s="18">
        <v>1</v>
      </c>
      <c r="H153">
        <v>3.5</v>
      </c>
      <c r="I153">
        <v>2.29</v>
      </c>
      <c r="J153">
        <v>1.21</v>
      </c>
      <c r="K153" t="s">
        <v>13</v>
      </c>
    </row>
    <row r="154" spans="1:12">
      <c r="A154" s="18"/>
      <c r="B154" s="18"/>
      <c r="C154" s="18"/>
      <c r="D154" s="18"/>
      <c r="E154" s="18"/>
      <c r="F154" s="18"/>
      <c r="G154" s="18">
        <v>391</v>
      </c>
      <c r="H154">
        <v>1965.4</v>
      </c>
      <c r="I154">
        <v>1470.73</v>
      </c>
      <c r="J154">
        <v>494.67</v>
      </c>
      <c r="K154">
        <v>0</v>
      </c>
      <c r="L154">
        <v>0</v>
      </c>
    </row>
    <row r="155" spans="1:12">
      <c r="A155" s="20" t="s">
        <v>259</v>
      </c>
      <c r="B155" s="20"/>
      <c r="C155" s="20"/>
      <c r="D155" s="20"/>
      <c r="E155" s="20"/>
      <c r="F155" s="20"/>
      <c r="G155" s="20"/>
    </row>
    <row r="156" spans="1:12">
      <c r="A156" s="21" t="s">
        <v>260</v>
      </c>
      <c r="B156" s="20" t="s">
        <v>261</v>
      </c>
      <c r="C156" s="20"/>
      <c r="D156" s="20">
        <v>77540959</v>
      </c>
      <c r="E156" s="20" t="s">
        <v>12</v>
      </c>
      <c r="F156" s="20">
        <v>1</v>
      </c>
      <c r="G156" s="20">
        <v>13</v>
      </c>
      <c r="H156">
        <v>11.7</v>
      </c>
      <c r="I156">
        <v>9.23</v>
      </c>
      <c r="J156">
        <v>2.4700000000000002</v>
      </c>
      <c r="K156" t="s">
        <v>13</v>
      </c>
    </row>
    <row r="157" spans="1:12">
      <c r="A157" s="21" t="s">
        <v>262</v>
      </c>
      <c r="B157" s="20" t="s">
        <v>263</v>
      </c>
      <c r="C157" s="20"/>
      <c r="D157" s="20">
        <v>77542533</v>
      </c>
      <c r="E157" s="20" t="s">
        <v>12</v>
      </c>
      <c r="F157" s="20">
        <v>1</v>
      </c>
      <c r="G157" s="20">
        <v>11</v>
      </c>
      <c r="H157">
        <v>13.2</v>
      </c>
      <c r="I157">
        <v>9.1300000000000008</v>
      </c>
      <c r="J157">
        <v>4.07</v>
      </c>
      <c r="K157" t="s">
        <v>13</v>
      </c>
    </row>
    <row r="158" spans="1:12">
      <c r="A158" s="21" t="s">
        <v>264</v>
      </c>
      <c r="B158" s="20" t="s">
        <v>265</v>
      </c>
      <c r="C158" s="20"/>
      <c r="D158" s="20">
        <v>77531704</v>
      </c>
      <c r="E158" s="20" t="s">
        <v>12</v>
      </c>
      <c r="F158" s="20">
        <v>1</v>
      </c>
      <c r="G158" s="20">
        <v>10</v>
      </c>
      <c r="H158">
        <v>14</v>
      </c>
      <c r="I158">
        <v>8.3000000000000007</v>
      </c>
      <c r="J158">
        <v>5.7</v>
      </c>
      <c r="K158" t="s">
        <v>13</v>
      </c>
    </row>
    <row r="159" spans="1:12">
      <c r="A159" s="21" t="s">
        <v>266</v>
      </c>
      <c r="B159" s="20" t="s">
        <v>267</v>
      </c>
      <c r="C159" s="20"/>
      <c r="D159" s="20"/>
      <c r="E159" s="20" t="s">
        <v>12</v>
      </c>
      <c r="F159" s="20">
        <v>1</v>
      </c>
      <c r="G159" s="20">
        <v>1</v>
      </c>
      <c r="H159">
        <v>5.5</v>
      </c>
      <c r="I159">
        <v>0</v>
      </c>
      <c r="J159">
        <v>5.5</v>
      </c>
      <c r="K159" t="s">
        <v>13</v>
      </c>
    </row>
    <row r="160" spans="1:12">
      <c r="A160" s="20"/>
      <c r="B160" s="20"/>
      <c r="C160" s="20"/>
      <c r="D160" s="20"/>
      <c r="E160" s="20"/>
      <c r="F160" s="20"/>
      <c r="G160" s="20">
        <v>35</v>
      </c>
      <c r="H160">
        <v>44.4</v>
      </c>
      <c r="I160">
        <v>26.66</v>
      </c>
      <c r="J160">
        <v>17.739999999999998</v>
      </c>
      <c r="K160">
        <v>0</v>
      </c>
      <c r="L160">
        <v>0</v>
      </c>
    </row>
    <row r="161" spans="1:12">
      <c r="A161" s="22" t="s">
        <v>268</v>
      </c>
      <c r="B161" s="22"/>
      <c r="C161" s="22"/>
      <c r="D161" s="22"/>
      <c r="E161" s="22"/>
      <c r="F161" s="22"/>
      <c r="G161" s="22"/>
    </row>
    <row r="162" spans="1:12">
      <c r="A162" s="23" t="s">
        <v>269</v>
      </c>
      <c r="B162" s="22" t="s">
        <v>270</v>
      </c>
      <c r="C162" s="22" t="s">
        <v>166</v>
      </c>
      <c r="D162" s="22">
        <v>562</v>
      </c>
      <c r="E162" s="22" t="s">
        <v>12</v>
      </c>
      <c r="F162" s="22">
        <v>1</v>
      </c>
      <c r="G162" s="22">
        <v>1</v>
      </c>
      <c r="H162">
        <v>4.9000000000000004</v>
      </c>
      <c r="I162">
        <v>3.5</v>
      </c>
      <c r="J162">
        <v>1.4</v>
      </c>
      <c r="K162" t="s">
        <v>13</v>
      </c>
    </row>
    <row r="163" spans="1:12">
      <c r="A163" s="23" t="s">
        <v>271</v>
      </c>
      <c r="B163" s="22" t="s">
        <v>272</v>
      </c>
      <c r="C163" s="22"/>
      <c r="D163" s="22"/>
      <c r="E163" s="22" t="s">
        <v>12</v>
      </c>
      <c r="F163" s="22">
        <v>1</v>
      </c>
      <c r="G163" s="22">
        <v>1</v>
      </c>
      <c r="H163">
        <v>4.9000000000000004</v>
      </c>
      <c r="I163">
        <v>3.54</v>
      </c>
      <c r="J163">
        <v>1.36</v>
      </c>
      <c r="K163" t="s">
        <v>13</v>
      </c>
    </row>
    <row r="164" spans="1:12">
      <c r="A164" s="23" t="s">
        <v>273</v>
      </c>
      <c r="B164" s="22" t="s">
        <v>274</v>
      </c>
      <c r="C164" s="22"/>
      <c r="D164" s="22"/>
      <c r="E164" s="22" t="s">
        <v>12</v>
      </c>
      <c r="F164" s="22">
        <v>1</v>
      </c>
      <c r="G164" s="22">
        <v>1</v>
      </c>
      <c r="H164">
        <v>4.9000000000000004</v>
      </c>
      <c r="I164">
        <v>3.54</v>
      </c>
      <c r="J164">
        <v>1.36</v>
      </c>
      <c r="K164" t="s">
        <v>13</v>
      </c>
    </row>
    <row r="165" spans="1:12">
      <c r="A165" s="22"/>
      <c r="B165" s="22"/>
      <c r="C165" s="22"/>
      <c r="D165" s="22"/>
      <c r="E165" s="22"/>
      <c r="F165" s="22"/>
      <c r="G165" s="22">
        <v>3</v>
      </c>
      <c r="H165">
        <v>14.7</v>
      </c>
      <c r="I165">
        <v>10.58</v>
      </c>
      <c r="J165">
        <v>4.12</v>
      </c>
      <c r="K165">
        <v>0</v>
      </c>
      <c r="L165">
        <v>0</v>
      </c>
    </row>
    <row r="166" spans="1:12">
      <c r="A166" s="22" t="s">
        <v>275</v>
      </c>
      <c r="B166" s="22"/>
      <c r="C166" s="22"/>
      <c r="D166" s="22"/>
      <c r="E166" s="22"/>
      <c r="F166" s="22"/>
      <c r="G166" s="22"/>
    </row>
    <row r="167" spans="1:12">
      <c r="A167" s="23" t="s">
        <v>276</v>
      </c>
      <c r="B167" s="22" t="s">
        <v>277</v>
      </c>
      <c r="C167" s="22" t="s">
        <v>278</v>
      </c>
      <c r="D167" s="22"/>
      <c r="E167" s="22" t="s">
        <v>12</v>
      </c>
      <c r="F167" s="22">
        <v>1</v>
      </c>
      <c r="G167" s="22">
        <v>6</v>
      </c>
      <c r="H167">
        <v>90</v>
      </c>
      <c r="I167">
        <v>60</v>
      </c>
      <c r="J167">
        <v>30</v>
      </c>
      <c r="K167" t="s">
        <v>13</v>
      </c>
    </row>
    <row r="168" spans="1:12">
      <c r="A168" s="23" t="s">
        <v>279</v>
      </c>
      <c r="B168" s="22" t="s">
        <v>280</v>
      </c>
      <c r="C168" s="22" t="s">
        <v>278</v>
      </c>
      <c r="D168" s="22"/>
      <c r="E168" s="22" t="s">
        <v>12</v>
      </c>
      <c r="F168" s="22">
        <v>1</v>
      </c>
      <c r="G168" s="22">
        <v>1</v>
      </c>
      <c r="H168">
        <v>15</v>
      </c>
      <c r="I168">
        <v>10</v>
      </c>
      <c r="J168">
        <v>5</v>
      </c>
      <c r="K168" t="s">
        <v>13</v>
      </c>
    </row>
    <row r="169" spans="1:12">
      <c r="A169" s="22"/>
      <c r="B169" s="22"/>
      <c r="C169" s="22"/>
      <c r="D169" s="22"/>
      <c r="E169" s="22"/>
      <c r="F169" s="22"/>
      <c r="G169" s="22">
        <v>7</v>
      </c>
      <c r="H169">
        <v>105</v>
      </c>
      <c r="I169">
        <v>70</v>
      </c>
      <c r="J169">
        <v>35</v>
      </c>
      <c r="K169">
        <v>0</v>
      </c>
      <c r="L169">
        <v>0</v>
      </c>
    </row>
    <row r="170" spans="1:12">
      <c r="A170" s="22" t="s">
        <v>281</v>
      </c>
      <c r="B170" s="22"/>
      <c r="C170" s="22"/>
      <c r="D170" s="22"/>
      <c r="E170" s="22"/>
      <c r="F170" s="22"/>
      <c r="G170" s="22"/>
    </row>
    <row r="171" spans="1:12">
      <c r="A171" s="23" t="s">
        <v>282</v>
      </c>
      <c r="B171" s="22" t="s">
        <v>283</v>
      </c>
      <c r="C171" s="22"/>
      <c r="D171" s="22"/>
      <c r="E171" s="22" t="s">
        <v>12</v>
      </c>
      <c r="F171" s="22">
        <v>1</v>
      </c>
      <c r="G171" s="22">
        <v>5</v>
      </c>
      <c r="H171">
        <v>90</v>
      </c>
      <c r="I171">
        <v>53.1</v>
      </c>
      <c r="J171">
        <v>36.9</v>
      </c>
      <c r="K171" t="s">
        <v>13</v>
      </c>
    </row>
    <row r="172" spans="1:12">
      <c r="A172" s="23" t="s">
        <v>284</v>
      </c>
      <c r="B172" s="22" t="s">
        <v>285</v>
      </c>
      <c r="C172" s="22"/>
      <c r="D172" s="22"/>
      <c r="E172" s="22" t="s">
        <v>12</v>
      </c>
      <c r="F172" s="22">
        <v>1</v>
      </c>
      <c r="G172" s="22">
        <v>1</v>
      </c>
      <c r="H172">
        <v>25</v>
      </c>
      <c r="I172">
        <v>12</v>
      </c>
      <c r="J172">
        <v>13</v>
      </c>
      <c r="K172" t="s">
        <v>13</v>
      </c>
    </row>
    <row r="173" spans="1:12">
      <c r="A173" s="22"/>
      <c r="B173" s="22"/>
      <c r="C173" s="22"/>
      <c r="D173" s="22"/>
      <c r="E173" s="22"/>
      <c r="F173" s="22"/>
      <c r="G173" s="22">
        <v>6</v>
      </c>
      <c r="H173">
        <v>115</v>
      </c>
      <c r="I173">
        <v>65.099999999999994</v>
      </c>
      <c r="J173">
        <v>49.9</v>
      </c>
      <c r="K173">
        <v>0</v>
      </c>
      <c r="L173">
        <v>0</v>
      </c>
    </row>
    <row r="174" spans="1:12">
      <c r="A174" s="24" t="s">
        <v>286</v>
      </c>
      <c r="B174" s="24"/>
      <c r="C174" s="24"/>
      <c r="D174" s="24"/>
      <c r="E174" s="24"/>
      <c r="F174" s="24"/>
      <c r="G174" s="24"/>
    </row>
    <row r="175" spans="1:12">
      <c r="A175" s="25" t="s">
        <v>287</v>
      </c>
      <c r="B175" s="24" t="s">
        <v>288</v>
      </c>
      <c r="C175" s="24"/>
      <c r="D175" s="24"/>
      <c r="E175" s="24" t="s">
        <v>12</v>
      </c>
      <c r="F175" s="24">
        <v>1</v>
      </c>
      <c r="G175" s="24">
        <v>3.47</v>
      </c>
      <c r="H175">
        <v>87.494399999999999</v>
      </c>
      <c r="I175">
        <v>111.45</v>
      </c>
      <c r="J175">
        <v>-23.96</v>
      </c>
      <c r="K175" t="s">
        <v>13</v>
      </c>
    </row>
    <row r="176" spans="1:12">
      <c r="A176" s="25" t="s">
        <v>289</v>
      </c>
      <c r="B176" s="24" t="s">
        <v>290</v>
      </c>
      <c r="C176" s="24"/>
      <c r="D176" s="24"/>
      <c r="E176" s="24" t="s">
        <v>12</v>
      </c>
      <c r="F176" s="24">
        <v>1</v>
      </c>
      <c r="G176" s="24">
        <v>3.2</v>
      </c>
      <c r="H176">
        <v>49.3416</v>
      </c>
      <c r="I176">
        <v>35.24</v>
      </c>
      <c r="J176">
        <v>14.1</v>
      </c>
      <c r="K176" t="s">
        <v>13</v>
      </c>
    </row>
    <row r="177" spans="1:12">
      <c r="A177" s="25" t="s">
        <v>291</v>
      </c>
      <c r="B177" s="24" t="s">
        <v>292</v>
      </c>
      <c r="C177" s="24"/>
      <c r="D177" s="24"/>
      <c r="E177" s="24" t="s">
        <v>293</v>
      </c>
      <c r="F177" s="24">
        <v>1</v>
      </c>
      <c r="G177" s="24">
        <v>3.01</v>
      </c>
      <c r="H177">
        <v>71.638000000000005</v>
      </c>
      <c r="I177">
        <v>61.58</v>
      </c>
      <c r="J177">
        <v>10.050000000000001</v>
      </c>
      <c r="K177" t="s">
        <v>13</v>
      </c>
    </row>
    <row r="178" spans="1:12">
      <c r="A178" s="25" t="s">
        <v>294</v>
      </c>
      <c r="B178" s="24" t="s">
        <v>295</v>
      </c>
      <c r="C178" s="24"/>
      <c r="D178" s="24"/>
      <c r="E178" s="24" t="s">
        <v>293</v>
      </c>
      <c r="F178" s="24">
        <v>1</v>
      </c>
      <c r="G178" s="24">
        <v>2.95</v>
      </c>
      <c r="H178">
        <v>70.209999999999994</v>
      </c>
      <c r="I178">
        <v>60.36</v>
      </c>
      <c r="J178">
        <v>9.85</v>
      </c>
      <c r="K178" t="s">
        <v>13</v>
      </c>
    </row>
    <row r="179" spans="1:12">
      <c r="A179" s="25" t="s">
        <v>296</v>
      </c>
      <c r="B179" s="24" t="s">
        <v>297</v>
      </c>
      <c r="C179" s="24"/>
      <c r="D179" s="24"/>
      <c r="E179" s="24" t="s">
        <v>12</v>
      </c>
      <c r="F179" s="24">
        <v>1</v>
      </c>
      <c r="G179" s="24">
        <v>2.5099999999999998</v>
      </c>
      <c r="H179">
        <v>59.642800000000001</v>
      </c>
      <c r="I179">
        <v>81.040000000000006</v>
      </c>
      <c r="J179">
        <v>-21.4</v>
      </c>
      <c r="K179" t="s">
        <v>13</v>
      </c>
    </row>
    <row r="180" spans="1:12">
      <c r="A180" s="25" t="s">
        <v>298</v>
      </c>
      <c r="B180" s="24" t="s">
        <v>299</v>
      </c>
      <c r="C180" s="24"/>
      <c r="D180" s="24"/>
      <c r="E180" s="24" t="s">
        <v>12</v>
      </c>
      <c r="F180" s="24">
        <v>1</v>
      </c>
      <c r="G180" s="24">
        <v>2.36</v>
      </c>
      <c r="H180">
        <v>52.953600000000002</v>
      </c>
      <c r="I180">
        <v>48.56</v>
      </c>
      <c r="J180">
        <v>4.4000000000000004</v>
      </c>
      <c r="K180" t="s">
        <v>13</v>
      </c>
    </row>
    <row r="181" spans="1:12">
      <c r="A181" s="25" t="s">
        <v>300</v>
      </c>
      <c r="B181" s="24" t="s">
        <v>301</v>
      </c>
      <c r="C181" s="24"/>
      <c r="D181" s="24"/>
      <c r="E181" s="24" t="s">
        <v>12</v>
      </c>
      <c r="F181" s="24">
        <v>1</v>
      </c>
      <c r="G181" s="24">
        <v>1.59</v>
      </c>
      <c r="H181">
        <v>35.526400000000002</v>
      </c>
      <c r="I181">
        <v>32.58</v>
      </c>
      <c r="J181">
        <v>2.95</v>
      </c>
      <c r="K181" t="s">
        <v>13</v>
      </c>
    </row>
    <row r="182" spans="1:12">
      <c r="A182" s="25" t="s">
        <v>302</v>
      </c>
      <c r="B182" s="24" t="s">
        <v>303</v>
      </c>
      <c r="C182" s="24"/>
      <c r="D182" s="24"/>
      <c r="E182" s="24" t="s">
        <v>293</v>
      </c>
      <c r="F182" s="24">
        <v>1</v>
      </c>
      <c r="G182" s="24">
        <v>1.4</v>
      </c>
      <c r="H182">
        <v>31.315200000000001</v>
      </c>
      <c r="I182">
        <v>22.37</v>
      </c>
      <c r="J182">
        <v>8.9499999999999993</v>
      </c>
      <c r="K182" t="s">
        <v>13</v>
      </c>
    </row>
    <row r="183" spans="1:12">
      <c r="A183" s="25" t="s">
        <v>304</v>
      </c>
      <c r="B183" s="24" t="s">
        <v>305</v>
      </c>
      <c r="C183" s="24"/>
      <c r="D183" s="24"/>
      <c r="E183" s="24" t="s">
        <v>12</v>
      </c>
      <c r="F183" s="24">
        <v>1</v>
      </c>
      <c r="G183" s="24">
        <v>1.1399999999999999</v>
      </c>
      <c r="H183">
        <v>28.778400000000001</v>
      </c>
      <c r="I183">
        <v>37.119999999999997</v>
      </c>
      <c r="J183">
        <v>-8.34</v>
      </c>
      <c r="K183" t="s">
        <v>13</v>
      </c>
    </row>
    <row r="184" spans="1:12">
      <c r="A184" s="25" t="s">
        <v>306</v>
      </c>
      <c r="B184" s="24" t="s">
        <v>307</v>
      </c>
      <c r="C184" s="24"/>
      <c r="D184" s="24"/>
      <c r="E184" s="24" t="s">
        <v>12</v>
      </c>
      <c r="F184" s="24">
        <v>1</v>
      </c>
      <c r="G184" s="24">
        <v>0.67</v>
      </c>
      <c r="H184">
        <v>10.2872</v>
      </c>
      <c r="I184">
        <v>7.35</v>
      </c>
      <c r="J184">
        <v>2.94</v>
      </c>
      <c r="K184" t="s">
        <v>13</v>
      </c>
    </row>
    <row r="185" spans="1:12">
      <c r="A185" s="25" t="s">
        <v>308</v>
      </c>
      <c r="B185" s="24" t="s">
        <v>309</v>
      </c>
      <c r="C185" s="24"/>
      <c r="D185" s="24"/>
      <c r="E185" s="24" t="s">
        <v>293</v>
      </c>
      <c r="F185" s="24">
        <v>1</v>
      </c>
      <c r="G185" s="24">
        <v>0.66</v>
      </c>
      <c r="H185">
        <v>25.818000000000001</v>
      </c>
      <c r="I185">
        <v>23.7</v>
      </c>
      <c r="J185">
        <v>2.12</v>
      </c>
      <c r="K185" t="s">
        <v>13</v>
      </c>
    </row>
    <row r="186" spans="1:12">
      <c r="A186" s="25" t="s">
        <v>310</v>
      </c>
      <c r="B186" s="24" t="s">
        <v>311</v>
      </c>
      <c r="C186" s="24"/>
      <c r="D186" s="24"/>
      <c r="E186" s="24" t="s">
        <v>293</v>
      </c>
      <c r="F186" s="24">
        <v>1</v>
      </c>
      <c r="G186" s="24">
        <v>0.59</v>
      </c>
      <c r="H186">
        <v>13.2608</v>
      </c>
      <c r="I186">
        <v>11.41</v>
      </c>
      <c r="J186">
        <v>1.85</v>
      </c>
      <c r="K186" t="s">
        <v>13</v>
      </c>
    </row>
    <row r="187" spans="1:12">
      <c r="A187" s="25" t="s">
        <v>312</v>
      </c>
      <c r="B187" s="24" t="s">
        <v>313</v>
      </c>
      <c r="C187" s="24"/>
      <c r="D187" s="24"/>
      <c r="E187" s="24" t="s">
        <v>293</v>
      </c>
      <c r="F187" s="24">
        <v>1</v>
      </c>
      <c r="G187" s="24">
        <v>0.51</v>
      </c>
      <c r="H187">
        <v>19.89</v>
      </c>
      <c r="I187">
        <v>18.260000000000002</v>
      </c>
      <c r="J187">
        <v>1.63</v>
      </c>
      <c r="K187" t="s">
        <v>13</v>
      </c>
    </row>
    <row r="188" spans="1:12">
      <c r="A188" s="24"/>
      <c r="B188" s="24"/>
      <c r="C188" s="24"/>
      <c r="D188" s="24"/>
      <c r="E188" s="24"/>
      <c r="F188" s="24"/>
      <c r="G188" s="24">
        <v>24.06</v>
      </c>
      <c r="H188">
        <v>556.16</v>
      </c>
      <c r="I188">
        <v>551.02</v>
      </c>
      <c r="J188">
        <v>5.14</v>
      </c>
      <c r="K188">
        <v>0</v>
      </c>
      <c r="L188">
        <v>0</v>
      </c>
    </row>
    <row r="189" spans="1:12">
      <c r="A189" s="26" t="s">
        <v>314</v>
      </c>
      <c r="B189" s="26"/>
      <c r="C189" s="26"/>
      <c r="D189" s="26"/>
      <c r="E189" s="26"/>
      <c r="F189" s="26"/>
      <c r="G189" s="26"/>
    </row>
    <row r="190" spans="1:12">
      <c r="A190" s="27" t="s">
        <v>315</v>
      </c>
      <c r="B190" s="26" t="s">
        <v>316</v>
      </c>
      <c r="C190" s="26" t="s">
        <v>317</v>
      </c>
      <c r="D190" s="26">
        <v>7750960193115</v>
      </c>
      <c r="E190" s="26" t="s">
        <v>318</v>
      </c>
      <c r="F190" s="26">
        <v>1</v>
      </c>
      <c r="G190" s="26">
        <v>6</v>
      </c>
      <c r="H190">
        <v>30</v>
      </c>
      <c r="I190">
        <v>23.1</v>
      </c>
      <c r="J190">
        <v>6.9</v>
      </c>
      <c r="K190" t="s">
        <v>13</v>
      </c>
    </row>
    <row r="191" spans="1:12">
      <c r="A191" s="27" t="s">
        <v>319</v>
      </c>
      <c r="B191" s="26" t="s">
        <v>320</v>
      </c>
      <c r="C191" s="26"/>
      <c r="D191" s="26">
        <v>7753893000031</v>
      </c>
      <c r="E191" s="26" t="s">
        <v>12</v>
      </c>
      <c r="F191" s="26">
        <v>1</v>
      </c>
      <c r="G191" s="26">
        <v>4</v>
      </c>
      <c r="H191">
        <v>14</v>
      </c>
      <c r="I191">
        <v>9.6</v>
      </c>
      <c r="J191">
        <v>4.4000000000000004</v>
      </c>
      <c r="K191" t="s">
        <v>13</v>
      </c>
    </row>
    <row r="192" spans="1:12">
      <c r="A192" s="27" t="s">
        <v>321</v>
      </c>
      <c r="B192" s="26" t="s">
        <v>322</v>
      </c>
      <c r="C192" s="26" t="s">
        <v>317</v>
      </c>
      <c r="D192" s="26">
        <v>7750960003827</v>
      </c>
      <c r="E192" s="26" t="s">
        <v>323</v>
      </c>
      <c r="F192" s="26">
        <v>1</v>
      </c>
      <c r="G192" s="26">
        <v>4</v>
      </c>
      <c r="H192">
        <v>58.4</v>
      </c>
      <c r="I192">
        <v>45</v>
      </c>
      <c r="J192">
        <v>13.4</v>
      </c>
      <c r="K192" t="s">
        <v>13</v>
      </c>
    </row>
    <row r="193" spans="1:12">
      <c r="A193" s="27" t="s">
        <v>324</v>
      </c>
      <c r="B193" s="26" t="s">
        <v>325</v>
      </c>
      <c r="C193" s="26" t="s">
        <v>317</v>
      </c>
      <c r="D193" s="26">
        <v>7750960193108</v>
      </c>
      <c r="E193" s="26" t="s">
        <v>318</v>
      </c>
      <c r="F193" s="26">
        <v>1</v>
      </c>
      <c r="G193" s="26">
        <v>4</v>
      </c>
      <c r="H193">
        <v>20</v>
      </c>
      <c r="I193">
        <v>15.4</v>
      </c>
      <c r="J193">
        <v>4.5999999999999996</v>
      </c>
      <c r="K193" t="s">
        <v>13</v>
      </c>
    </row>
    <row r="194" spans="1:12">
      <c r="A194" s="27" t="s">
        <v>326</v>
      </c>
      <c r="B194" s="26" t="s">
        <v>327</v>
      </c>
      <c r="C194" s="26" t="s">
        <v>317</v>
      </c>
      <c r="D194" s="26">
        <v>7750960002936</v>
      </c>
      <c r="E194" s="26" t="s">
        <v>323</v>
      </c>
      <c r="F194" s="26">
        <v>1</v>
      </c>
      <c r="G194" s="26">
        <v>3</v>
      </c>
      <c r="H194">
        <v>33.6</v>
      </c>
      <c r="I194">
        <v>25.89</v>
      </c>
      <c r="J194">
        <v>7.71</v>
      </c>
      <c r="K194" t="s">
        <v>13</v>
      </c>
    </row>
    <row r="195" spans="1:12">
      <c r="A195" s="27" t="s">
        <v>328</v>
      </c>
      <c r="B195" s="26" t="s">
        <v>329</v>
      </c>
      <c r="C195" s="26" t="s">
        <v>330</v>
      </c>
      <c r="D195" s="26">
        <v>610240002148</v>
      </c>
      <c r="E195" s="26" t="s">
        <v>12</v>
      </c>
      <c r="F195" s="26">
        <v>1</v>
      </c>
      <c r="G195" s="26">
        <v>3</v>
      </c>
      <c r="H195">
        <v>27</v>
      </c>
      <c r="I195">
        <v>13.5</v>
      </c>
      <c r="J195">
        <v>13.5</v>
      </c>
      <c r="K195" t="s">
        <v>13</v>
      </c>
    </row>
    <row r="196" spans="1:12">
      <c r="A196" s="27" t="s">
        <v>331</v>
      </c>
      <c r="B196" s="26" t="s">
        <v>332</v>
      </c>
      <c r="C196" s="26"/>
      <c r="D196" s="26">
        <v>7755231000109</v>
      </c>
      <c r="E196" s="26" t="s">
        <v>12</v>
      </c>
      <c r="F196" s="26">
        <v>1</v>
      </c>
      <c r="G196" s="26">
        <v>1</v>
      </c>
      <c r="H196">
        <v>3.8</v>
      </c>
      <c r="I196">
        <v>2.4</v>
      </c>
      <c r="J196">
        <v>1.4</v>
      </c>
      <c r="K196" t="s">
        <v>13</v>
      </c>
    </row>
    <row r="197" spans="1:12">
      <c r="A197" s="27" t="s">
        <v>333</v>
      </c>
      <c r="B197" s="26" t="s">
        <v>334</v>
      </c>
      <c r="C197" s="26" t="s">
        <v>330</v>
      </c>
      <c r="D197" s="26">
        <v>7759338269650</v>
      </c>
      <c r="E197" s="26" t="s">
        <v>12</v>
      </c>
      <c r="F197" s="26">
        <v>1</v>
      </c>
      <c r="G197" s="26">
        <v>1</v>
      </c>
      <c r="H197">
        <v>7.8</v>
      </c>
      <c r="I197">
        <v>5.5</v>
      </c>
      <c r="J197">
        <v>2.2999999999999998</v>
      </c>
      <c r="K197" t="s">
        <v>13</v>
      </c>
    </row>
    <row r="198" spans="1:12">
      <c r="A198" s="27" t="s">
        <v>335</v>
      </c>
      <c r="B198" s="26" t="s">
        <v>336</v>
      </c>
      <c r="C198" s="26" t="s">
        <v>317</v>
      </c>
      <c r="D198" s="26">
        <v>7750960003834</v>
      </c>
      <c r="E198" s="26" t="s">
        <v>323</v>
      </c>
      <c r="F198" s="26">
        <v>1</v>
      </c>
      <c r="G198" s="26">
        <v>1</v>
      </c>
      <c r="H198">
        <v>14.6</v>
      </c>
      <c r="I198">
        <v>11.25</v>
      </c>
      <c r="J198">
        <v>3.35</v>
      </c>
      <c r="K198" t="s">
        <v>13</v>
      </c>
    </row>
    <row r="199" spans="1:12">
      <c r="A199" s="26"/>
      <c r="B199" s="26"/>
      <c r="C199" s="26"/>
      <c r="D199" s="26"/>
      <c r="E199" s="26"/>
      <c r="F199" s="26"/>
      <c r="G199" s="26">
        <v>27</v>
      </c>
      <c r="H199">
        <v>209.2</v>
      </c>
      <c r="I199">
        <v>151.63999999999999</v>
      </c>
      <c r="J199">
        <v>57.56</v>
      </c>
      <c r="K199">
        <v>0</v>
      </c>
      <c r="L199">
        <v>0</v>
      </c>
    </row>
    <row r="200" spans="1:12">
      <c r="A200" s="22" t="s">
        <v>337</v>
      </c>
      <c r="B200" s="22"/>
      <c r="C200" s="22"/>
      <c r="D200" s="22"/>
      <c r="E200" s="22"/>
      <c r="F200" s="22"/>
      <c r="G200" s="22"/>
    </row>
    <row r="201" spans="1:12">
      <c r="A201" s="23" t="s">
        <v>338</v>
      </c>
      <c r="B201" s="22" t="s">
        <v>339</v>
      </c>
      <c r="C201" s="22"/>
      <c r="D201" s="22"/>
      <c r="E201" s="22" t="s">
        <v>172</v>
      </c>
      <c r="F201" s="22">
        <v>1</v>
      </c>
      <c r="G201" s="22">
        <v>10</v>
      </c>
      <c r="H201">
        <v>120</v>
      </c>
      <c r="I201">
        <v>70</v>
      </c>
      <c r="J201">
        <v>50</v>
      </c>
      <c r="K201" t="s">
        <v>13</v>
      </c>
    </row>
    <row r="202" spans="1:12">
      <c r="A202" s="23" t="s">
        <v>340</v>
      </c>
      <c r="B202" s="22" t="s">
        <v>341</v>
      </c>
      <c r="C202" s="22"/>
      <c r="D202" s="22">
        <v>7756354000052</v>
      </c>
      <c r="E202" s="22" t="s">
        <v>172</v>
      </c>
      <c r="F202" s="22">
        <v>1</v>
      </c>
      <c r="G202" s="22">
        <v>8</v>
      </c>
      <c r="H202">
        <v>80.5</v>
      </c>
      <c r="I202">
        <v>62.4</v>
      </c>
      <c r="J202">
        <v>18.100000000000001</v>
      </c>
      <c r="K202" t="s">
        <v>13</v>
      </c>
    </row>
    <row r="203" spans="1:12">
      <c r="A203" s="23" t="s">
        <v>342</v>
      </c>
      <c r="B203" s="22" t="s">
        <v>343</v>
      </c>
      <c r="C203" s="22"/>
      <c r="D203" s="22">
        <v>7756354000021</v>
      </c>
      <c r="E203" s="22" t="s">
        <v>172</v>
      </c>
      <c r="F203" s="22">
        <v>1</v>
      </c>
      <c r="G203" s="22">
        <v>4</v>
      </c>
      <c r="H203">
        <v>40</v>
      </c>
      <c r="I203">
        <v>27.2</v>
      </c>
      <c r="J203">
        <v>12.8</v>
      </c>
      <c r="K203" t="s">
        <v>13</v>
      </c>
    </row>
    <row r="204" spans="1:12">
      <c r="A204" s="23" t="s">
        <v>344</v>
      </c>
      <c r="B204" s="22" t="s">
        <v>345</v>
      </c>
      <c r="C204" s="22"/>
      <c r="D204" s="22"/>
      <c r="E204" s="22" t="s">
        <v>172</v>
      </c>
      <c r="F204" s="22">
        <v>1</v>
      </c>
      <c r="G204" s="22">
        <v>4</v>
      </c>
      <c r="H204">
        <v>35.4</v>
      </c>
      <c r="I204">
        <v>23.96</v>
      </c>
      <c r="J204">
        <v>11.44</v>
      </c>
      <c r="K204" t="s">
        <v>13</v>
      </c>
    </row>
    <row r="205" spans="1:12">
      <c r="A205" s="23" t="s">
        <v>346</v>
      </c>
      <c r="B205" s="22" t="s">
        <v>347</v>
      </c>
      <c r="C205" s="22" t="s">
        <v>348</v>
      </c>
      <c r="D205" s="22">
        <v>7756189000012</v>
      </c>
      <c r="E205" s="22" t="s">
        <v>172</v>
      </c>
      <c r="F205" s="22">
        <v>1</v>
      </c>
      <c r="G205" s="22">
        <v>4</v>
      </c>
      <c r="H205">
        <v>40</v>
      </c>
      <c r="I205">
        <v>28.8</v>
      </c>
      <c r="J205">
        <v>11.2</v>
      </c>
      <c r="K205" t="s">
        <v>13</v>
      </c>
    </row>
    <row r="206" spans="1:12">
      <c r="A206" s="23" t="s">
        <v>349</v>
      </c>
      <c r="B206" s="22" t="s">
        <v>350</v>
      </c>
      <c r="C206" s="22" t="s">
        <v>348</v>
      </c>
      <c r="D206" s="22">
        <v>7756189000036</v>
      </c>
      <c r="E206" s="22" t="s">
        <v>172</v>
      </c>
      <c r="F206" s="22">
        <v>1</v>
      </c>
      <c r="G206" s="22">
        <v>4</v>
      </c>
      <c r="H206">
        <v>38.799999999999997</v>
      </c>
      <c r="I206">
        <v>28.8</v>
      </c>
      <c r="J206">
        <v>10</v>
      </c>
      <c r="K206" t="s">
        <v>13</v>
      </c>
    </row>
    <row r="207" spans="1:12">
      <c r="A207" s="23" t="s">
        <v>351</v>
      </c>
      <c r="B207" s="22" t="s">
        <v>352</v>
      </c>
      <c r="C207" s="22"/>
      <c r="D207" s="22">
        <v>7755288000046</v>
      </c>
      <c r="E207" s="22" t="s">
        <v>12</v>
      </c>
      <c r="F207" s="22">
        <v>1</v>
      </c>
      <c r="G207" s="22">
        <v>3</v>
      </c>
      <c r="H207">
        <v>30</v>
      </c>
      <c r="I207">
        <v>21</v>
      </c>
      <c r="J207">
        <v>9</v>
      </c>
      <c r="K207" t="s">
        <v>13</v>
      </c>
    </row>
    <row r="208" spans="1:12">
      <c r="A208" s="23" t="s">
        <v>353</v>
      </c>
      <c r="B208" s="22" t="s">
        <v>354</v>
      </c>
      <c r="C208" s="22"/>
      <c r="D208" s="22">
        <v>7755288000060</v>
      </c>
      <c r="E208" s="22" t="s">
        <v>12</v>
      </c>
      <c r="F208" s="22">
        <v>1</v>
      </c>
      <c r="G208" s="22">
        <v>2</v>
      </c>
      <c r="H208">
        <v>22</v>
      </c>
      <c r="I208">
        <v>15.8</v>
      </c>
      <c r="J208">
        <v>6.2</v>
      </c>
      <c r="K208" t="s">
        <v>13</v>
      </c>
    </row>
    <row r="209" spans="1:12">
      <c r="A209" s="23" t="s">
        <v>355</v>
      </c>
      <c r="B209" s="22" t="s">
        <v>356</v>
      </c>
      <c r="C209" s="22" t="s">
        <v>348</v>
      </c>
      <c r="D209" s="22">
        <v>7756189000029</v>
      </c>
      <c r="E209" s="22" t="s">
        <v>172</v>
      </c>
      <c r="F209" s="22">
        <v>1</v>
      </c>
      <c r="G209" s="22">
        <v>2</v>
      </c>
      <c r="H209">
        <v>20</v>
      </c>
      <c r="I209">
        <v>14.4</v>
      </c>
      <c r="J209">
        <v>5.6</v>
      </c>
      <c r="K209" t="s">
        <v>13</v>
      </c>
    </row>
    <row r="210" spans="1:12">
      <c r="A210" s="23" t="s">
        <v>357</v>
      </c>
      <c r="B210" s="22" t="s">
        <v>358</v>
      </c>
      <c r="C210" s="22" t="s">
        <v>348</v>
      </c>
      <c r="D210" s="22">
        <v>7756189000050</v>
      </c>
      <c r="E210" s="22" t="s">
        <v>172</v>
      </c>
      <c r="F210" s="22">
        <v>1</v>
      </c>
      <c r="G210" s="22">
        <v>2</v>
      </c>
      <c r="H210">
        <v>19.399999999999999</v>
      </c>
      <c r="I210">
        <v>14.4</v>
      </c>
      <c r="J210">
        <v>5</v>
      </c>
      <c r="K210" t="s">
        <v>13</v>
      </c>
    </row>
    <row r="211" spans="1:12">
      <c r="A211" s="23" t="s">
        <v>359</v>
      </c>
      <c r="B211" s="22" t="s">
        <v>360</v>
      </c>
      <c r="C211" s="22"/>
      <c r="D211" s="22">
        <v>7756354000014</v>
      </c>
      <c r="E211" s="22" t="s">
        <v>12</v>
      </c>
      <c r="F211" s="22">
        <v>1</v>
      </c>
      <c r="G211" s="22">
        <v>2</v>
      </c>
      <c r="H211">
        <v>20</v>
      </c>
      <c r="I211">
        <v>15.6</v>
      </c>
      <c r="J211">
        <v>4.4000000000000004</v>
      </c>
      <c r="K211" t="s">
        <v>13</v>
      </c>
    </row>
    <row r="212" spans="1:12">
      <c r="A212" s="23" t="s">
        <v>361</v>
      </c>
      <c r="B212" s="22" t="s">
        <v>362</v>
      </c>
      <c r="C212" s="22"/>
      <c r="D212" s="22">
        <v>7755288000015</v>
      </c>
      <c r="E212" s="22" t="s">
        <v>12</v>
      </c>
      <c r="F212" s="22">
        <v>1</v>
      </c>
      <c r="G212" s="22">
        <v>1</v>
      </c>
      <c r="H212">
        <v>10</v>
      </c>
      <c r="I212">
        <v>7</v>
      </c>
      <c r="J212">
        <v>3</v>
      </c>
      <c r="K212" t="s">
        <v>13</v>
      </c>
    </row>
    <row r="213" spans="1:12">
      <c r="A213" s="23" t="s">
        <v>363</v>
      </c>
      <c r="B213" s="22" t="s">
        <v>364</v>
      </c>
      <c r="C213" s="22"/>
      <c r="D213" s="22">
        <v>7755288000039</v>
      </c>
      <c r="E213" s="22" t="s">
        <v>12</v>
      </c>
      <c r="F213" s="22">
        <v>1</v>
      </c>
      <c r="G213" s="22">
        <v>1</v>
      </c>
      <c r="H213">
        <v>9.1</v>
      </c>
      <c r="I213">
        <v>7</v>
      </c>
      <c r="J213">
        <v>2.1</v>
      </c>
      <c r="K213" t="s">
        <v>13</v>
      </c>
    </row>
    <row r="214" spans="1:12">
      <c r="A214" s="23" t="s">
        <v>365</v>
      </c>
      <c r="B214" s="22" t="s">
        <v>366</v>
      </c>
      <c r="C214" s="22" t="s">
        <v>348</v>
      </c>
      <c r="D214" s="22">
        <v>7756189000043</v>
      </c>
      <c r="E214" s="22" t="s">
        <v>172</v>
      </c>
      <c r="F214" s="22">
        <v>1</v>
      </c>
      <c r="G214" s="22">
        <v>1</v>
      </c>
      <c r="H214">
        <v>10</v>
      </c>
      <c r="I214">
        <v>7.2</v>
      </c>
      <c r="J214">
        <v>2.8</v>
      </c>
      <c r="K214" t="s">
        <v>13</v>
      </c>
    </row>
    <row r="215" spans="1:12">
      <c r="A215" s="23" t="s">
        <v>367</v>
      </c>
      <c r="B215" s="22" t="s">
        <v>368</v>
      </c>
      <c r="C215" s="22"/>
      <c r="D215" s="22">
        <v>7755288000053</v>
      </c>
      <c r="E215" s="22" t="s">
        <v>12</v>
      </c>
      <c r="F215" s="22">
        <v>1</v>
      </c>
      <c r="G215" s="22">
        <v>1</v>
      </c>
      <c r="H215">
        <v>10</v>
      </c>
      <c r="I215">
        <v>9.1</v>
      </c>
      <c r="J215">
        <v>0.9</v>
      </c>
      <c r="K215" t="s">
        <v>13</v>
      </c>
    </row>
    <row r="216" spans="1:12">
      <c r="A216" s="22"/>
      <c r="B216" s="22"/>
      <c r="C216" s="22"/>
      <c r="D216" s="22"/>
      <c r="E216" s="22"/>
      <c r="F216" s="22"/>
      <c r="G216" s="22">
        <v>49</v>
      </c>
      <c r="H216">
        <v>505.2</v>
      </c>
      <c r="I216">
        <v>352.66</v>
      </c>
      <c r="J216">
        <v>152.54</v>
      </c>
      <c r="K216">
        <v>0</v>
      </c>
      <c r="L216">
        <v>0</v>
      </c>
    </row>
    <row r="217" spans="1:12">
      <c r="A217" s="22" t="s">
        <v>369</v>
      </c>
      <c r="B217" s="22"/>
      <c r="C217" s="22"/>
      <c r="D217" s="22"/>
      <c r="E217" s="22"/>
      <c r="F217" s="22"/>
      <c r="G217" s="22"/>
    </row>
    <row r="218" spans="1:12">
      <c r="A218" s="23" t="s">
        <v>370</v>
      </c>
      <c r="B218" s="22" t="s">
        <v>371</v>
      </c>
      <c r="C218" s="22"/>
      <c r="D218" s="22">
        <v>7753749002141</v>
      </c>
      <c r="E218" s="22" t="s">
        <v>372</v>
      </c>
      <c r="F218" s="22">
        <v>1</v>
      </c>
      <c r="G218" s="22">
        <v>18</v>
      </c>
      <c r="H218">
        <v>347.2</v>
      </c>
      <c r="I218">
        <v>237.6</v>
      </c>
      <c r="J218">
        <v>109.6</v>
      </c>
      <c r="K218" t="s">
        <v>13</v>
      </c>
    </row>
    <row r="219" spans="1:12">
      <c r="A219" s="23" t="s">
        <v>373</v>
      </c>
      <c r="B219" s="22" t="s">
        <v>374</v>
      </c>
      <c r="C219" s="22"/>
      <c r="D219" s="22">
        <v>77542694</v>
      </c>
      <c r="E219" s="22" t="s">
        <v>12</v>
      </c>
      <c r="F219" s="22">
        <v>1</v>
      </c>
      <c r="G219" s="22">
        <v>10</v>
      </c>
      <c r="H219">
        <v>32.9</v>
      </c>
      <c r="I219">
        <v>21</v>
      </c>
      <c r="J219">
        <v>11.9</v>
      </c>
      <c r="K219" t="s">
        <v>13</v>
      </c>
    </row>
    <row r="220" spans="1:12">
      <c r="A220" s="23" t="s">
        <v>375</v>
      </c>
      <c r="B220" s="22" t="s">
        <v>376</v>
      </c>
      <c r="C220" s="22"/>
      <c r="D220" s="22">
        <v>77542410</v>
      </c>
      <c r="E220" s="22" t="s">
        <v>372</v>
      </c>
      <c r="F220" s="22">
        <v>1</v>
      </c>
      <c r="G220" s="22">
        <v>7</v>
      </c>
      <c r="H220">
        <v>140</v>
      </c>
      <c r="I220">
        <v>107.1</v>
      </c>
      <c r="J220">
        <v>32.9</v>
      </c>
      <c r="K220" t="s">
        <v>13</v>
      </c>
    </row>
    <row r="221" spans="1:12">
      <c r="A221" s="23" t="s">
        <v>377</v>
      </c>
      <c r="B221" s="22" t="s">
        <v>378</v>
      </c>
      <c r="C221" s="22"/>
      <c r="D221" s="22">
        <v>77512369</v>
      </c>
      <c r="E221" s="22" t="s">
        <v>12</v>
      </c>
      <c r="F221" s="22">
        <v>1</v>
      </c>
      <c r="G221" s="22">
        <v>6</v>
      </c>
      <c r="H221">
        <v>19.8</v>
      </c>
      <c r="I221">
        <v>15.24</v>
      </c>
      <c r="J221">
        <v>4.5599999999999996</v>
      </c>
      <c r="K221" t="s">
        <v>13</v>
      </c>
    </row>
    <row r="222" spans="1:12">
      <c r="A222" s="23" t="s">
        <v>379</v>
      </c>
      <c r="B222" s="22" t="s">
        <v>380</v>
      </c>
      <c r="C222" s="22"/>
      <c r="D222" s="22">
        <v>7753749001908</v>
      </c>
      <c r="E222" s="22" t="s">
        <v>372</v>
      </c>
      <c r="F222" s="22">
        <v>1</v>
      </c>
      <c r="G222" s="22">
        <v>5</v>
      </c>
      <c r="H222">
        <v>98.3</v>
      </c>
      <c r="I222">
        <v>75</v>
      </c>
      <c r="J222">
        <v>23.3</v>
      </c>
      <c r="K222" t="s">
        <v>13</v>
      </c>
    </row>
    <row r="223" spans="1:12">
      <c r="A223" s="23" t="s">
        <v>381</v>
      </c>
      <c r="B223" s="22" t="s">
        <v>382</v>
      </c>
      <c r="C223" s="22"/>
      <c r="D223" s="22">
        <v>7753749001557</v>
      </c>
      <c r="E223" s="22" t="s">
        <v>372</v>
      </c>
      <c r="F223" s="22">
        <v>1</v>
      </c>
      <c r="G223" s="22">
        <v>5</v>
      </c>
      <c r="H223">
        <v>104</v>
      </c>
      <c r="I223">
        <v>75</v>
      </c>
      <c r="J223">
        <v>29</v>
      </c>
      <c r="K223" t="s">
        <v>13</v>
      </c>
    </row>
    <row r="224" spans="1:12">
      <c r="A224" s="23" t="s">
        <v>383</v>
      </c>
      <c r="B224" s="22" t="s">
        <v>384</v>
      </c>
      <c r="C224" s="22"/>
      <c r="D224" s="22">
        <v>7753749000765</v>
      </c>
      <c r="E224" s="22" t="s">
        <v>372</v>
      </c>
      <c r="F224" s="22">
        <v>1</v>
      </c>
      <c r="G224" s="22">
        <v>3</v>
      </c>
      <c r="H224">
        <v>67.5</v>
      </c>
      <c r="I224">
        <v>48</v>
      </c>
      <c r="J224">
        <v>19.5</v>
      </c>
      <c r="K224" t="s">
        <v>13</v>
      </c>
    </row>
    <row r="225" spans="1:13">
      <c r="A225" s="23" t="s">
        <v>385</v>
      </c>
      <c r="B225" s="22" t="s">
        <v>386</v>
      </c>
      <c r="C225" s="22"/>
      <c r="D225" s="22">
        <v>7753749001403</v>
      </c>
      <c r="E225" s="22" t="s">
        <v>372</v>
      </c>
      <c r="F225" s="22">
        <v>1</v>
      </c>
      <c r="G225" s="22">
        <v>2</v>
      </c>
      <c r="H225">
        <v>44.2</v>
      </c>
      <c r="I225">
        <v>33</v>
      </c>
      <c r="J225">
        <v>11.2</v>
      </c>
      <c r="K225" t="s">
        <v>13</v>
      </c>
    </row>
    <row r="226" spans="1:13">
      <c r="A226" s="23" t="s">
        <v>387</v>
      </c>
      <c r="B226" s="22" t="s">
        <v>388</v>
      </c>
      <c r="C226" s="22"/>
      <c r="D226" s="22">
        <v>7753749001458</v>
      </c>
      <c r="E226" s="22" t="s">
        <v>372</v>
      </c>
      <c r="F226" s="22">
        <v>1</v>
      </c>
      <c r="G226" s="22">
        <v>2</v>
      </c>
      <c r="H226">
        <v>44.2</v>
      </c>
      <c r="I226">
        <v>33</v>
      </c>
      <c r="J226">
        <v>11.2</v>
      </c>
      <c r="K226" t="s">
        <v>13</v>
      </c>
    </row>
    <row r="227" spans="1:13">
      <c r="A227" s="23" t="s">
        <v>389</v>
      </c>
      <c r="B227" s="22" t="s">
        <v>390</v>
      </c>
      <c r="C227" s="22"/>
      <c r="D227" s="22">
        <v>77536495</v>
      </c>
      <c r="E227" s="22" t="s">
        <v>12</v>
      </c>
      <c r="F227" s="22">
        <v>1</v>
      </c>
      <c r="G227" s="22">
        <v>1</v>
      </c>
      <c r="H227">
        <v>3.7</v>
      </c>
      <c r="I227">
        <v>2.83</v>
      </c>
      <c r="J227">
        <v>0.87</v>
      </c>
      <c r="K227" t="s">
        <v>13</v>
      </c>
    </row>
    <row r="228" spans="1:13">
      <c r="A228" s="23" t="s">
        <v>391</v>
      </c>
      <c r="B228" s="22" t="s">
        <v>392</v>
      </c>
      <c r="C228" s="22"/>
      <c r="D228" s="22">
        <v>77542403</v>
      </c>
      <c r="E228" s="22" t="s">
        <v>12</v>
      </c>
      <c r="F228" s="22">
        <v>1</v>
      </c>
      <c r="G228" s="22">
        <v>1</v>
      </c>
      <c r="H228">
        <v>17.2</v>
      </c>
      <c r="I228">
        <v>2.6</v>
      </c>
      <c r="J228">
        <v>14.6</v>
      </c>
      <c r="K228" t="s">
        <v>13</v>
      </c>
    </row>
    <row r="229" spans="1:13">
      <c r="A229" s="22"/>
      <c r="B229" s="22"/>
      <c r="C229" s="22"/>
      <c r="D229" s="22"/>
      <c r="E229" s="22"/>
      <c r="F229" s="22"/>
      <c r="G229" s="22">
        <v>60</v>
      </c>
      <c r="H229">
        <v>919</v>
      </c>
      <c r="I229">
        <v>650.37</v>
      </c>
      <c r="J229">
        <v>268.63</v>
      </c>
      <c r="K229">
        <v>0</v>
      </c>
      <c r="L229">
        <v>0</v>
      </c>
    </row>
    <row r="230" spans="1:13">
      <c r="A230" s="28" t="s">
        <v>393</v>
      </c>
      <c r="B230" s="28"/>
      <c r="C230" s="28"/>
      <c r="D230" s="28"/>
      <c r="E230" s="28"/>
      <c r="F230" s="28"/>
      <c r="G230" s="28"/>
    </row>
    <row r="231" spans="1:13">
      <c r="A231" s="29" t="s">
        <v>394</v>
      </c>
      <c r="B231" s="28" t="s">
        <v>395</v>
      </c>
      <c r="C231" s="28"/>
      <c r="D231" s="28">
        <v>7752278108379</v>
      </c>
      <c r="E231" s="28" t="s">
        <v>12</v>
      </c>
      <c r="F231" s="28">
        <v>1</v>
      </c>
      <c r="G231" s="28">
        <v>1</v>
      </c>
      <c r="H231">
        <v>7</v>
      </c>
      <c r="I231">
        <v>5.31</v>
      </c>
      <c r="J231">
        <v>1.69</v>
      </c>
      <c r="K231" t="s">
        <v>13</v>
      </c>
    </row>
    <row r="232" spans="1:13">
      <c r="A232" s="28"/>
      <c r="B232" s="28"/>
      <c r="C232" s="28"/>
      <c r="D232" s="28"/>
      <c r="E232" s="28"/>
      <c r="F232" s="28"/>
      <c r="G232" s="28">
        <v>1</v>
      </c>
      <c r="H232">
        <v>7</v>
      </c>
      <c r="I232">
        <v>5.31</v>
      </c>
      <c r="J232">
        <v>1.69</v>
      </c>
      <c r="K232">
        <v>0</v>
      </c>
      <c r="L232">
        <v>0</v>
      </c>
    </row>
    <row r="233" spans="1:13">
      <c r="A233" s="30" t="s">
        <v>396</v>
      </c>
      <c r="B233" s="30"/>
      <c r="C233" s="30"/>
      <c r="D233" s="30"/>
      <c r="E233" s="30"/>
      <c r="F233" s="30"/>
      <c r="G233" s="30"/>
    </row>
    <row r="234" spans="1:13">
      <c r="A234" s="31" t="s">
        <v>397</v>
      </c>
      <c r="B234" s="30" t="s">
        <v>398</v>
      </c>
      <c r="C234" s="30"/>
      <c r="D234" s="30"/>
      <c r="E234" s="30" t="s">
        <v>172</v>
      </c>
      <c r="F234" s="30">
        <v>1</v>
      </c>
      <c r="G234" s="30">
        <v>2</v>
      </c>
      <c r="H234">
        <v>64</v>
      </c>
      <c r="I234">
        <v>39.92</v>
      </c>
      <c r="J234">
        <v>24.08</v>
      </c>
      <c r="K234" t="s">
        <v>13</v>
      </c>
    </row>
    <row r="235" spans="1:13">
      <c r="A235" s="30"/>
      <c r="B235" s="30"/>
      <c r="C235" s="30"/>
      <c r="D235" s="30"/>
      <c r="E235" s="30"/>
      <c r="F235" s="30"/>
      <c r="G235" s="30">
        <v>2</v>
      </c>
      <c r="H235">
        <v>64</v>
      </c>
      <c r="I235">
        <v>39.92</v>
      </c>
      <c r="J235">
        <v>24.08</v>
      </c>
      <c r="K235">
        <v>0</v>
      </c>
      <c r="L235">
        <v>0</v>
      </c>
    </row>
    <row r="236" spans="1:13">
      <c r="A236" s="32" t="s">
        <v>399</v>
      </c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</row>
    <row r="237" spans="1:13">
      <c r="A237" s="33" t="s">
        <v>400</v>
      </c>
      <c r="B237" s="32" t="s">
        <v>401</v>
      </c>
      <c r="C237" s="32" t="s">
        <v>402</v>
      </c>
      <c r="D237" s="32">
        <v>7750060576832</v>
      </c>
      <c r="E237" s="32" t="s">
        <v>12</v>
      </c>
      <c r="F237" s="32">
        <v>1</v>
      </c>
      <c r="G237" s="32">
        <v>23</v>
      </c>
      <c r="H237" s="32">
        <v>85.1</v>
      </c>
      <c r="I237" s="32">
        <v>65.55</v>
      </c>
      <c r="J237" s="32">
        <v>19.55</v>
      </c>
      <c r="K237" s="32" t="s">
        <v>13</v>
      </c>
      <c r="L237" s="32"/>
      <c r="M237" s="32"/>
    </row>
    <row r="238" spans="1:13">
      <c r="A238" s="33" t="s">
        <v>403</v>
      </c>
      <c r="B238" s="32" t="s">
        <v>404</v>
      </c>
      <c r="C238" s="32"/>
      <c r="D238" s="32"/>
      <c r="E238" s="32" t="s">
        <v>12</v>
      </c>
      <c r="F238" s="32">
        <v>1</v>
      </c>
      <c r="G238" s="32">
        <v>12</v>
      </c>
      <c r="H238" s="32">
        <v>37.200000000000003</v>
      </c>
      <c r="I238" s="32">
        <v>33.96</v>
      </c>
      <c r="J238" s="32">
        <v>3.24</v>
      </c>
      <c r="K238" s="32" t="s">
        <v>13</v>
      </c>
      <c r="L238" s="32"/>
      <c r="M238" s="32"/>
    </row>
    <row r="239" spans="1:13">
      <c r="A239" s="33" t="s">
        <v>405</v>
      </c>
      <c r="B239" s="32" t="s">
        <v>406</v>
      </c>
      <c r="C239" s="32" t="s">
        <v>407</v>
      </c>
      <c r="D239" s="32">
        <v>7753678000201</v>
      </c>
      <c r="E239" s="32" t="s">
        <v>12</v>
      </c>
      <c r="F239" s="32">
        <v>1</v>
      </c>
      <c r="G239" s="32">
        <v>11</v>
      </c>
      <c r="H239" s="32">
        <v>173.8</v>
      </c>
      <c r="I239" s="32">
        <v>134.09</v>
      </c>
      <c r="J239" s="32">
        <v>39.71</v>
      </c>
      <c r="K239" s="32" t="s">
        <v>13</v>
      </c>
      <c r="L239" s="32"/>
      <c r="M239" s="32"/>
    </row>
    <row r="240" spans="1:13">
      <c r="A240" s="33" t="s">
        <v>408</v>
      </c>
      <c r="B240" s="32" t="s">
        <v>409</v>
      </c>
      <c r="C240" s="32" t="s">
        <v>402</v>
      </c>
      <c r="D240" s="32">
        <v>7750060000306</v>
      </c>
      <c r="E240" s="32" t="s">
        <v>12</v>
      </c>
      <c r="F240" s="32">
        <v>1</v>
      </c>
      <c r="G240" s="32">
        <v>11</v>
      </c>
      <c r="H240" s="32">
        <v>45.1</v>
      </c>
      <c r="I240" s="32">
        <v>34.869999999999997</v>
      </c>
      <c r="J240" s="32">
        <v>10.23</v>
      </c>
      <c r="K240" s="32" t="s">
        <v>13</v>
      </c>
      <c r="L240" s="32"/>
      <c r="M240" s="32"/>
    </row>
    <row r="241" spans="1:13">
      <c r="A241" s="33" t="s">
        <v>410</v>
      </c>
      <c r="B241" s="32" t="s">
        <v>411</v>
      </c>
      <c r="C241" s="32"/>
      <c r="D241" s="32"/>
      <c r="E241" s="32" t="s">
        <v>12</v>
      </c>
      <c r="F241" s="32">
        <v>1</v>
      </c>
      <c r="G241" s="32">
        <v>8</v>
      </c>
      <c r="H241" s="32">
        <v>24.8</v>
      </c>
      <c r="I241" s="32">
        <v>22.64</v>
      </c>
      <c r="J241" s="32">
        <v>2.16</v>
      </c>
      <c r="K241" s="32" t="s">
        <v>13</v>
      </c>
      <c r="L241" s="32"/>
      <c r="M241" s="32"/>
    </row>
    <row r="242" spans="1:13">
      <c r="A242" s="33" t="s">
        <v>412</v>
      </c>
      <c r="B242" s="32" t="s">
        <v>413</v>
      </c>
      <c r="C242" s="32"/>
      <c r="D242" s="32"/>
      <c r="E242" s="32" t="s">
        <v>12</v>
      </c>
      <c r="F242" s="32">
        <v>1</v>
      </c>
      <c r="G242" s="32">
        <v>8</v>
      </c>
      <c r="H242" s="32">
        <v>35.1</v>
      </c>
      <c r="I242" s="32">
        <v>20</v>
      </c>
      <c r="J242" s="32">
        <v>15.1</v>
      </c>
      <c r="K242" s="32" t="s">
        <v>13</v>
      </c>
      <c r="L242" s="32"/>
      <c r="M242" s="32"/>
    </row>
    <row r="243" spans="1:13">
      <c r="A243" s="33" t="s">
        <v>414</v>
      </c>
      <c r="B243" s="32" t="s">
        <v>415</v>
      </c>
      <c r="C243" s="32"/>
      <c r="D243" s="32"/>
      <c r="E243" s="32" t="s">
        <v>12</v>
      </c>
      <c r="F243" s="32">
        <v>1</v>
      </c>
      <c r="G243" s="32">
        <v>7</v>
      </c>
      <c r="H243" s="32">
        <v>21.7</v>
      </c>
      <c r="I243" s="32">
        <v>19.809999999999999</v>
      </c>
      <c r="J243" s="32">
        <v>1.89</v>
      </c>
      <c r="K243" s="32" t="s">
        <v>13</v>
      </c>
      <c r="L243" s="32"/>
      <c r="M243" s="32"/>
    </row>
    <row r="244" spans="1:13">
      <c r="A244" s="33" t="s">
        <v>416</v>
      </c>
      <c r="B244" s="32" t="s">
        <v>417</v>
      </c>
      <c r="C244" s="32"/>
      <c r="D244" s="32"/>
      <c r="E244" s="32" t="s">
        <v>12</v>
      </c>
      <c r="F244" s="32">
        <v>1</v>
      </c>
      <c r="G244" s="32">
        <v>7</v>
      </c>
      <c r="H244" s="32">
        <v>21.7</v>
      </c>
      <c r="I244" s="32">
        <v>19.809999999999999</v>
      </c>
      <c r="J244" s="32">
        <v>1.89</v>
      </c>
      <c r="K244" s="32" t="s">
        <v>13</v>
      </c>
      <c r="L244" s="32"/>
      <c r="M244" s="32"/>
    </row>
    <row r="245" spans="1:13">
      <c r="A245" s="33" t="s">
        <v>418</v>
      </c>
      <c r="B245" s="32" t="s">
        <v>419</v>
      </c>
      <c r="C245" s="32"/>
      <c r="D245" s="32">
        <v>7750060000870</v>
      </c>
      <c r="E245" s="32" t="s">
        <v>12</v>
      </c>
      <c r="F245" s="32">
        <v>1</v>
      </c>
      <c r="G245" s="32">
        <v>6</v>
      </c>
      <c r="H245" s="32">
        <v>24.6</v>
      </c>
      <c r="I245" s="32">
        <v>14.4</v>
      </c>
      <c r="J245" s="32">
        <v>10.199999999999999</v>
      </c>
      <c r="K245" s="32" t="s">
        <v>13</v>
      </c>
      <c r="L245" s="32"/>
      <c r="M245" s="32"/>
    </row>
    <row r="246" spans="1:13">
      <c r="A246" s="33" t="s">
        <v>420</v>
      </c>
      <c r="B246" s="32" t="s">
        <v>421</v>
      </c>
      <c r="C246" s="32"/>
      <c r="D246" s="32">
        <v>7750060000917</v>
      </c>
      <c r="E246" s="32" t="s">
        <v>12</v>
      </c>
      <c r="F246" s="32">
        <v>1</v>
      </c>
      <c r="G246" s="32">
        <v>6</v>
      </c>
      <c r="H246" s="32">
        <v>30</v>
      </c>
      <c r="I246" s="32">
        <v>17.22</v>
      </c>
      <c r="J246" s="32">
        <v>12.78</v>
      </c>
      <c r="K246" s="32" t="s">
        <v>13</v>
      </c>
      <c r="L246" s="32"/>
      <c r="M246" s="32"/>
    </row>
    <row r="247" spans="1:13">
      <c r="A247" s="33" t="s">
        <v>422</v>
      </c>
      <c r="B247" s="32" t="s">
        <v>423</v>
      </c>
      <c r="C247" s="32" t="s">
        <v>402</v>
      </c>
      <c r="D247" s="32">
        <v>7750060001204</v>
      </c>
      <c r="E247" s="32" t="s">
        <v>12</v>
      </c>
      <c r="F247" s="32">
        <v>1</v>
      </c>
      <c r="G247" s="32">
        <v>6</v>
      </c>
      <c r="H247" s="32">
        <v>9.6</v>
      </c>
      <c r="I247" s="32">
        <v>7.2</v>
      </c>
      <c r="J247" s="32">
        <v>2.4</v>
      </c>
      <c r="K247" s="32" t="s">
        <v>13</v>
      </c>
      <c r="L247" s="32"/>
      <c r="M247" s="32"/>
    </row>
    <row r="248" spans="1:13">
      <c r="A248" s="33" t="s">
        <v>424</v>
      </c>
      <c r="B248" s="32" t="s">
        <v>425</v>
      </c>
      <c r="C248" s="32"/>
      <c r="D248" s="32"/>
      <c r="E248" s="32" t="s">
        <v>12</v>
      </c>
      <c r="F248" s="32">
        <v>1</v>
      </c>
      <c r="G248" s="32">
        <v>6</v>
      </c>
      <c r="H248" s="32">
        <v>18.600000000000001</v>
      </c>
      <c r="I248" s="32">
        <v>16.98</v>
      </c>
      <c r="J248" s="32">
        <v>1.62</v>
      </c>
      <c r="K248" s="32" t="s">
        <v>13</v>
      </c>
      <c r="L248" s="32"/>
      <c r="M248" s="32"/>
    </row>
    <row r="249" spans="1:13">
      <c r="A249" s="33" t="s">
        <v>426</v>
      </c>
      <c r="B249" s="32" t="s">
        <v>427</v>
      </c>
      <c r="C249" s="32" t="s">
        <v>407</v>
      </c>
      <c r="D249" s="32">
        <v>7753678000218</v>
      </c>
      <c r="E249" s="32" t="s">
        <v>12</v>
      </c>
      <c r="F249" s="32">
        <v>1</v>
      </c>
      <c r="G249" s="32">
        <v>6</v>
      </c>
      <c r="H249" s="32">
        <v>78</v>
      </c>
      <c r="I249" s="32">
        <v>59.88</v>
      </c>
      <c r="J249" s="32">
        <v>18.12</v>
      </c>
      <c r="K249" s="32" t="s">
        <v>13</v>
      </c>
      <c r="L249" s="32"/>
      <c r="M249" s="32"/>
    </row>
    <row r="250" spans="1:13">
      <c r="A250" s="33" t="s">
        <v>428</v>
      </c>
      <c r="B250" s="32" t="s">
        <v>429</v>
      </c>
      <c r="C250" s="32"/>
      <c r="D250" s="32">
        <v>7750060000924</v>
      </c>
      <c r="E250" s="32" t="s">
        <v>12</v>
      </c>
      <c r="F250" s="32">
        <v>1</v>
      </c>
      <c r="G250" s="32">
        <v>5</v>
      </c>
      <c r="H250" s="32">
        <v>25</v>
      </c>
      <c r="I250" s="32">
        <v>14.35</v>
      </c>
      <c r="J250" s="32">
        <v>10.65</v>
      </c>
      <c r="K250" s="32" t="s">
        <v>13</v>
      </c>
      <c r="L250" s="32"/>
      <c r="M250" s="32"/>
    </row>
    <row r="251" spans="1:13">
      <c r="A251" s="33" t="s">
        <v>430</v>
      </c>
      <c r="B251" s="32" t="s">
        <v>431</v>
      </c>
      <c r="C251" s="32" t="s">
        <v>19</v>
      </c>
      <c r="D251" s="32"/>
      <c r="E251" s="32" t="s">
        <v>12</v>
      </c>
      <c r="F251" s="32">
        <v>1</v>
      </c>
      <c r="G251" s="32">
        <v>5</v>
      </c>
      <c r="H251" s="32">
        <v>18</v>
      </c>
      <c r="I251" s="32">
        <v>14</v>
      </c>
      <c r="J251" s="32">
        <v>4</v>
      </c>
      <c r="K251" s="32" t="s">
        <v>13</v>
      </c>
      <c r="L251" s="32"/>
      <c r="M251" s="32"/>
    </row>
    <row r="252" spans="1:13">
      <c r="A252" s="33" t="s">
        <v>432</v>
      </c>
      <c r="B252" s="32" t="s">
        <v>433</v>
      </c>
      <c r="C252" s="32" t="s">
        <v>19</v>
      </c>
      <c r="D252" s="32"/>
      <c r="E252" s="32" t="s">
        <v>12</v>
      </c>
      <c r="F252" s="32">
        <v>1</v>
      </c>
      <c r="G252" s="32">
        <v>4</v>
      </c>
      <c r="H252" s="32">
        <v>14.4</v>
      </c>
      <c r="I252" s="32">
        <v>11.2</v>
      </c>
      <c r="J252" s="32">
        <v>3.2</v>
      </c>
      <c r="K252" s="32" t="s">
        <v>13</v>
      </c>
      <c r="L252" s="32"/>
      <c r="M252" s="32"/>
    </row>
    <row r="253" spans="1:13">
      <c r="A253" s="33" t="s">
        <v>434</v>
      </c>
      <c r="B253" s="32" t="s">
        <v>435</v>
      </c>
      <c r="C253" s="32" t="s">
        <v>402</v>
      </c>
      <c r="D253" s="32">
        <v>7750060000832</v>
      </c>
      <c r="E253" s="32" t="s">
        <v>12</v>
      </c>
      <c r="F253" s="32">
        <v>1</v>
      </c>
      <c r="G253" s="32">
        <v>4</v>
      </c>
      <c r="H253" s="32">
        <v>32</v>
      </c>
      <c r="I253" s="32">
        <v>24.64</v>
      </c>
      <c r="J253" s="32">
        <v>7.36</v>
      </c>
      <c r="K253" s="32" t="s">
        <v>13</v>
      </c>
      <c r="L253" s="32"/>
      <c r="M253" s="32"/>
    </row>
    <row r="254" spans="1:13">
      <c r="A254" s="33" t="s">
        <v>436</v>
      </c>
      <c r="B254" s="32" t="s">
        <v>437</v>
      </c>
      <c r="C254" s="32" t="s">
        <v>402</v>
      </c>
      <c r="D254" s="32">
        <v>7750060386752</v>
      </c>
      <c r="E254" s="32" t="s">
        <v>12</v>
      </c>
      <c r="F254" s="32">
        <v>1</v>
      </c>
      <c r="G254" s="32">
        <v>4</v>
      </c>
      <c r="H254" s="32">
        <v>38.4</v>
      </c>
      <c r="I254" s="32">
        <v>29.68</v>
      </c>
      <c r="J254" s="32">
        <v>8.7200000000000006</v>
      </c>
      <c r="K254" s="32" t="s">
        <v>13</v>
      </c>
      <c r="L254" s="32"/>
      <c r="M254" s="32"/>
    </row>
    <row r="255" spans="1:13">
      <c r="A255" s="33" t="s">
        <v>403</v>
      </c>
      <c r="B255" s="32" t="s">
        <v>438</v>
      </c>
      <c r="C255" s="32"/>
      <c r="D255" s="32"/>
      <c r="E255" s="32" t="s">
        <v>12</v>
      </c>
      <c r="F255" s="32">
        <v>1</v>
      </c>
      <c r="G255" s="32">
        <v>4</v>
      </c>
      <c r="H255" s="32">
        <v>12.4</v>
      </c>
      <c r="I255" s="32">
        <v>11.32</v>
      </c>
      <c r="J255" s="32">
        <v>1.08</v>
      </c>
      <c r="K255" s="32" t="s">
        <v>13</v>
      </c>
      <c r="L255" s="32"/>
      <c r="M255" s="32"/>
    </row>
    <row r="256" spans="1:13">
      <c r="A256" s="33" t="s">
        <v>439</v>
      </c>
      <c r="B256" s="32" t="s">
        <v>440</v>
      </c>
      <c r="C256" s="32"/>
      <c r="D256" s="32"/>
      <c r="E256" s="32" t="s">
        <v>12</v>
      </c>
      <c r="F256" s="32">
        <v>1</v>
      </c>
      <c r="G256" s="32">
        <v>4</v>
      </c>
      <c r="H256" s="32">
        <v>12.4</v>
      </c>
      <c r="I256" s="32">
        <v>11.32</v>
      </c>
      <c r="J256" s="32">
        <v>1.08</v>
      </c>
      <c r="K256" s="32" t="s">
        <v>13</v>
      </c>
      <c r="L256" s="32"/>
      <c r="M256" s="32"/>
    </row>
    <row r="257" spans="1:13">
      <c r="A257" s="33" t="s">
        <v>441</v>
      </c>
      <c r="B257" s="32" t="s">
        <v>442</v>
      </c>
      <c r="C257" s="32" t="s">
        <v>407</v>
      </c>
      <c r="D257" s="32">
        <v>7753678000393</v>
      </c>
      <c r="E257" s="32" t="s">
        <v>12</v>
      </c>
      <c r="F257" s="32">
        <v>1</v>
      </c>
      <c r="G257" s="32">
        <v>4</v>
      </c>
      <c r="H257" s="32">
        <v>63.2</v>
      </c>
      <c r="I257" s="32">
        <v>48.76</v>
      </c>
      <c r="J257" s="32">
        <v>14.44</v>
      </c>
      <c r="K257" s="32" t="s">
        <v>13</v>
      </c>
      <c r="L257" s="32"/>
      <c r="M257" s="32"/>
    </row>
    <row r="258" spans="1:13">
      <c r="A258" s="33" t="s">
        <v>443</v>
      </c>
      <c r="B258" s="32" t="s">
        <v>444</v>
      </c>
      <c r="C258" s="32"/>
      <c r="D258" s="32"/>
      <c r="E258" s="32" t="s">
        <v>12</v>
      </c>
      <c r="F258" s="32">
        <v>1</v>
      </c>
      <c r="G258" s="32">
        <v>4</v>
      </c>
      <c r="H258" s="32">
        <v>12.4</v>
      </c>
      <c r="I258" s="32">
        <v>11.32</v>
      </c>
      <c r="J258" s="32">
        <v>1.08</v>
      </c>
      <c r="K258" s="32" t="s">
        <v>13</v>
      </c>
      <c r="L258" s="32"/>
      <c r="M258" s="32"/>
    </row>
    <row r="259" spans="1:13">
      <c r="A259" s="33" t="s">
        <v>445</v>
      </c>
      <c r="B259" s="32" t="s">
        <v>446</v>
      </c>
      <c r="C259" s="32" t="s">
        <v>402</v>
      </c>
      <c r="D259" s="32">
        <v>7750060000030</v>
      </c>
      <c r="E259" s="32" t="s">
        <v>12</v>
      </c>
      <c r="F259" s="32">
        <v>1</v>
      </c>
      <c r="G259" s="32">
        <v>4</v>
      </c>
      <c r="H259" s="32">
        <v>42</v>
      </c>
      <c r="I259" s="32">
        <v>32.479999999999997</v>
      </c>
      <c r="J259" s="32">
        <v>9.52</v>
      </c>
      <c r="K259" s="32" t="s">
        <v>13</v>
      </c>
      <c r="L259" s="32"/>
      <c r="M259" s="32"/>
    </row>
    <row r="260" spans="1:13">
      <c r="A260" s="33" t="s">
        <v>447</v>
      </c>
      <c r="B260" s="32" t="s">
        <v>448</v>
      </c>
      <c r="C260" s="32" t="s">
        <v>449</v>
      </c>
      <c r="D260" s="32"/>
      <c r="E260" s="32" t="s">
        <v>20</v>
      </c>
      <c r="F260" s="32">
        <v>1</v>
      </c>
      <c r="G260" s="32">
        <v>3</v>
      </c>
      <c r="H260" s="32">
        <v>21.3</v>
      </c>
      <c r="I260" s="32">
        <v>16.5</v>
      </c>
      <c r="J260" s="32">
        <v>4.8</v>
      </c>
      <c r="K260" s="32" t="s">
        <v>13</v>
      </c>
      <c r="L260" s="32"/>
      <c r="M260" s="32"/>
    </row>
    <row r="261" spans="1:13">
      <c r="A261" s="33" t="s">
        <v>450</v>
      </c>
      <c r="B261" s="32" t="s">
        <v>451</v>
      </c>
      <c r="C261" s="32"/>
      <c r="D261" s="32">
        <v>7752011102053</v>
      </c>
      <c r="E261" s="32" t="s">
        <v>12</v>
      </c>
      <c r="F261" s="32">
        <v>1</v>
      </c>
      <c r="G261" s="32">
        <v>3</v>
      </c>
      <c r="H261" s="32">
        <v>54.6</v>
      </c>
      <c r="I261" s="32">
        <v>49.56</v>
      </c>
      <c r="J261" s="32">
        <v>5.04</v>
      </c>
      <c r="K261" s="32" t="s">
        <v>13</v>
      </c>
      <c r="L261" s="32"/>
      <c r="M261" s="32"/>
    </row>
    <row r="262" spans="1:13">
      <c r="A262" s="33" t="s">
        <v>452</v>
      </c>
      <c r="B262" s="32" t="s">
        <v>453</v>
      </c>
      <c r="C262" s="32"/>
      <c r="D262" s="32"/>
      <c r="E262" s="32" t="s">
        <v>12</v>
      </c>
      <c r="F262" s="32">
        <v>1</v>
      </c>
      <c r="G262" s="32">
        <v>3</v>
      </c>
      <c r="H262" s="32">
        <v>9.3000000000000007</v>
      </c>
      <c r="I262" s="32">
        <v>8.49</v>
      </c>
      <c r="J262" s="32">
        <v>0.81</v>
      </c>
      <c r="K262" s="32" t="s">
        <v>13</v>
      </c>
      <c r="L262" s="32"/>
      <c r="M262" s="32"/>
    </row>
    <row r="263" spans="1:13">
      <c r="A263" s="33" t="s">
        <v>454</v>
      </c>
      <c r="B263" s="32" t="s">
        <v>455</v>
      </c>
      <c r="C263" s="32" t="s">
        <v>407</v>
      </c>
      <c r="D263" s="32">
        <v>7753678000331</v>
      </c>
      <c r="E263" s="32" t="s">
        <v>12</v>
      </c>
      <c r="F263" s="32">
        <v>1</v>
      </c>
      <c r="G263" s="32">
        <v>3</v>
      </c>
      <c r="H263" s="32">
        <v>24</v>
      </c>
      <c r="I263" s="32">
        <v>18.48</v>
      </c>
      <c r="J263" s="32">
        <v>5.52</v>
      </c>
      <c r="K263" s="32" t="s">
        <v>13</v>
      </c>
      <c r="L263" s="32"/>
      <c r="M263" s="32"/>
    </row>
    <row r="264" spans="1:13">
      <c r="A264" s="33" t="s">
        <v>456</v>
      </c>
      <c r="B264" s="32" t="s">
        <v>457</v>
      </c>
      <c r="C264" s="32" t="s">
        <v>407</v>
      </c>
      <c r="D264" s="32">
        <v>7753678000317</v>
      </c>
      <c r="E264" s="32" t="s">
        <v>12</v>
      </c>
      <c r="F264" s="32">
        <v>1</v>
      </c>
      <c r="G264" s="32">
        <v>3</v>
      </c>
      <c r="H264" s="32">
        <v>24</v>
      </c>
      <c r="I264" s="32">
        <v>18.48</v>
      </c>
      <c r="J264" s="32">
        <v>5.52</v>
      </c>
      <c r="K264" s="32" t="s">
        <v>13</v>
      </c>
      <c r="L264" s="32"/>
      <c r="M264" s="32"/>
    </row>
    <row r="265" spans="1:13">
      <c r="A265" s="33" t="s">
        <v>458</v>
      </c>
      <c r="B265" s="32" t="s">
        <v>459</v>
      </c>
      <c r="C265" s="32" t="s">
        <v>407</v>
      </c>
      <c r="D265" s="32">
        <v>7753678000232</v>
      </c>
      <c r="E265" s="32" t="s">
        <v>12</v>
      </c>
      <c r="F265" s="32">
        <v>1</v>
      </c>
      <c r="G265" s="32">
        <v>3</v>
      </c>
      <c r="H265" s="32">
        <v>39</v>
      </c>
      <c r="I265" s="32">
        <v>29.94</v>
      </c>
      <c r="J265" s="32">
        <v>9.06</v>
      </c>
      <c r="K265" s="32" t="s">
        <v>13</v>
      </c>
      <c r="L265" s="32"/>
      <c r="M265" s="32"/>
    </row>
    <row r="266" spans="1:13">
      <c r="A266" s="33" t="s">
        <v>460</v>
      </c>
      <c r="B266" s="32" t="s">
        <v>461</v>
      </c>
      <c r="C266" s="32"/>
      <c r="D266" s="32"/>
      <c r="E266" s="32" t="s">
        <v>12</v>
      </c>
      <c r="F266" s="32">
        <v>1</v>
      </c>
      <c r="G266" s="32">
        <v>3</v>
      </c>
      <c r="H266" s="32">
        <v>8.1</v>
      </c>
      <c r="I266" s="32">
        <v>6.3</v>
      </c>
      <c r="J266" s="32">
        <v>1.8</v>
      </c>
      <c r="K266" s="32" t="s">
        <v>13</v>
      </c>
      <c r="L266" s="32"/>
      <c r="M266" s="32"/>
    </row>
    <row r="267" spans="1:13">
      <c r="A267" s="33" t="s">
        <v>462</v>
      </c>
      <c r="B267" s="32" t="s">
        <v>463</v>
      </c>
      <c r="C267" s="32" t="s">
        <v>402</v>
      </c>
      <c r="D267" s="32">
        <v>7750060000825</v>
      </c>
      <c r="E267" s="32" t="s">
        <v>12</v>
      </c>
      <c r="F267" s="32">
        <v>1</v>
      </c>
      <c r="G267" s="32">
        <v>3</v>
      </c>
      <c r="H267" s="32">
        <v>24</v>
      </c>
      <c r="I267" s="32">
        <v>18.48</v>
      </c>
      <c r="J267" s="32">
        <v>5.52</v>
      </c>
      <c r="K267" s="32" t="s">
        <v>13</v>
      </c>
      <c r="L267" s="32"/>
      <c r="M267" s="32"/>
    </row>
    <row r="268" spans="1:13">
      <c r="A268" s="33" t="s">
        <v>464</v>
      </c>
      <c r="B268" s="32" t="s">
        <v>461</v>
      </c>
      <c r="C268" s="32"/>
      <c r="D268" s="32"/>
      <c r="E268" s="32" t="s">
        <v>12</v>
      </c>
      <c r="F268" s="32">
        <v>1</v>
      </c>
      <c r="G268" s="32">
        <v>2</v>
      </c>
      <c r="H268" s="32">
        <v>5.4</v>
      </c>
      <c r="I268" s="32">
        <v>4.2</v>
      </c>
      <c r="J268" s="32">
        <v>1.2</v>
      </c>
      <c r="K268" s="32" t="s">
        <v>13</v>
      </c>
      <c r="L268" s="32"/>
      <c r="M268" s="32"/>
    </row>
    <row r="269" spans="1:13">
      <c r="A269" s="33" t="s">
        <v>465</v>
      </c>
      <c r="B269" s="32" t="s">
        <v>466</v>
      </c>
      <c r="C269" s="32"/>
      <c r="D269" s="32">
        <v>7750060000894</v>
      </c>
      <c r="E269" s="32" t="s">
        <v>12</v>
      </c>
      <c r="F269" s="32">
        <v>1</v>
      </c>
      <c r="G269" s="32">
        <v>2</v>
      </c>
      <c r="H269" s="32">
        <v>10</v>
      </c>
      <c r="I269" s="32">
        <v>7.62</v>
      </c>
      <c r="J269" s="32">
        <v>2.38</v>
      </c>
      <c r="K269" s="32" t="s">
        <v>13</v>
      </c>
      <c r="L269" s="32"/>
      <c r="M269" s="32"/>
    </row>
    <row r="270" spans="1:13">
      <c r="A270" s="33" t="s">
        <v>467</v>
      </c>
      <c r="B270" s="32" t="s">
        <v>468</v>
      </c>
      <c r="C270" s="32"/>
      <c r="D270" s="32">
        <v>7750060000900</v>
      </c>
      <c r="E270" s="32" t="s">
        <v>12</v>
      </c>
      <c r="F270" s="32">
        <v>1</v>
      </c>
      <c r="G270" s="32">
        <v>2</v>
      </c>
      <c r="H270" s="32">
        <v>10</v>
      </c>
      <c r="I270" s="32">
        <v>5.52</v>
      </c>
      <c r="J270" s="32">
        <v>4.4800000000000004</v>
      </c>
      <c r="K270" s="32" t="s">
        <v>13</v>
      </c>
      <c r="L270" s="32"/>
      <c r="M270" s="32"/>
    </row>
    <row r="271" spans="1:13">
      <c r="A271" s="33" t="s">
        <v>469</v>
      </c>
      <c r="B271" s="32" t="s">
        <v>470</v>
      </c>
      <c r="C271" s="32"/>
      <c r="D271" s="32"/>
      <c r="E271" s="32" t="s">
        <v>12</v>
      </c>
      <c r="F271" s="32">
        <v>1</v>
      </c>
      <c r="G271" s="32">
        <v>2</v>
      </c>
      <c r="H271" s="32">
        <v>5.4</v>
      </c>
      <c r="I271" s="32">
        <v>4.2</v>
      </c>
      <c r="J271" s="32">
        <v>1.2</v>
      </c>
      <c r="K271" s="32" t="s">
        <v>13</v>
      </c>
      <c r="L271" s="32"/>
      <c r="M271" s="32"/>
    </row>
    <row r="272" spans="1:13">
      <c r="A272" s="33" t="s">
        <v>471</v>
      </c>
      <c r="B272" s="32" t="s">
        <v>472</v>
      </c>
      <c r="C272" s="32"/>
      <c r="D272" s="32"/>
      <c r="E272" s="32" t="s">
        <v>12</v>
      </c>
      <c r="F272" s="32">
        <v>1</v>
      </c>
      <c r="G272" s="32">
        <v>2</v>
      </c>
      <c r="H272" s="32">
        <v>5.4</v>
      </c>
      <c r="I272" s="32">
        <v>4.2</v>
      </c>
      <c r="J272" s="32">
        <v>1.2</v>
      </c>
      <c r="K272" s="32" t="s">
        <v>13</v>
      </c>
      <c r="L272" s="32"/>
      <c r="M272" s="32"/>
    </row>
    <row r="273" spans="1:13">
      <c r="A273" s="33" t="s">
        <v>473</v>
      </c>
      <c r="B273" s="32" t="s">
        <v>474</v>
      </c>
      <c r="C273" s="32"/>
      <c r="D273" s="32"/>
      <c r="E273" s="32" t="s">
        <v>12</v>
      </c>
      <c r="F273" s="32">
        <v>1</v>
      </c>
      <c r="G273" s="32">
        <v>2</v>
      </c>
      <c r="H273" s="32">
        <v>5.4</v>
      </c>
      <c r="I273" s="32">
        <v>4.2</v>
      </c>
      <c r="J273" s="32">
        <v>1.2</v>
      </c>
      <c r="K273" s="32" t="s">
        <v>13</v>
      </c>
      <c r="L273" s="32"/>
      <c r="M273" s="32"/>
    </row>
    <row r="274" spans="1:13">
      <c r="A274" s="33" t="s">
        <v>475</v>
      </c>
      <c r="B274" s="32" t="s">
        <v>476</v>
      </c>
      <c r="C274" s="32"/>
      <c r="D274" s="32"/>
      <c r="E274" s="32" t="s">
        <v>12</v>
      </c>
      <c r="F274" s="32">
        <v>1</v>
      </c>
      <c r="G274" s="32">
        <v>2</v>
      </c>
      <c r="H274" s="32">
        <v>6.2</v>
      </c>
      <c r="I274" s="32">
        <v>5.66</v>
      </c>
      <c r="J274" s="32">
        <v>0.54</v>
      </c>
      <c r="K274" s="32" t="s">
        <v>13</v>
      </c>
      <c r="L274" s="32"/>
      <c r="M274" s="32"/>
    </row>
    <row r="275" spans="1:13">
      <c r="A275" s="33" t="s">
        <v>477</v>
      </c>
      <c r="B275" s="32" t="s">
        <v>478</v>
      </c>
      <c r="C275" s="32"/>
      <c r="D275" s="32"/>
      <c r="E275" s="32" t="s">
        <v>12</v>
      </c>
      <c r="F275" s="32">
        <v>1</v>
      </c>
      <c r="G275" s="32">
        <v>2</v>
      </c>
      <c r="H275" s="32">
        <v>6.2</v>
      </c>
      <c r="I275" s="32">
        <v>5.66</v>
      </c>
      <c r="J275" s="32">
        <v>0.54</v>
      </c>
      <c r="K275" s="32" t="s">
        <v>13</v>
      </c>
      <c r="L275" s="32"/>
      <c r="M275" s="32"/>
    </row>
    <row r="276" spans="1:13">
      <c r="A276" s="33" t="s">
        <v>479</v>
      </c>
      <c r="B276" s="32" t="s">
        <v>480</v>
      </c>
      <c r="C276" s="32" t="s">
        <v>407</v>
      </c>
      <c r="D276" s="32">
        <v>7753678000256</v>
      </c>
      <c r="E276" s="32" t="s">
        <v>12</v>
      </c>
      <c r="F276" s="32">
        <v>1</v>
      </c>
      <c r="G276" s="32">
        <v>2</v>
      </c>
      <c r="H276" s="32">
        <v>26</v>
      </c>
      <c r="I276" s="32">
        <v>19.96</v>
      </c>
      <c r="J276" s="32">
        <v>6.04</v>
      </c>
      <c r="K276" s="32" t="s">
        <v>13</v>
      </c>
      <c r="L276" s="32"/>
      <c r="M276" s="32"/>
    </row>
    <row r="277" spans="1:13">
      <c r="A277" s="33" t="s">
        <v>481</v>
      </c>
      <c r="B277" s="32" t="s">
        <v>482</v>
      </c>
      <c r="C277" s="32" t="s">
        <v>407</v>
      </c>
      <c r="D277" s="32">
        <v>7753678000195</v>
      </c>
      <c r="E277" s="32" t="s">
        <v>12</v>
      </c>
      <c r="F277" s="32">
        <v>1</v>
      </c>
      <c r="G277" s="32">
        <v>2</v>
      </c>
      <c r="H277" s="32">
        <v>31.6</v>
      </c>
      <c r="I277" s="32">
        <v>24.38</v>
      </c>
      <c r="J277" s="32">
        <v>7.22</v>
      </c>
      <c r="K277" s="32" t="s">
        <v>13</v>
      </c>
      <c r="L277" s="32"/>
      <c r="M277" s="32"/>
    </row>
    <row r="278" spans="1:13">
      <c r="A278" s="33" t="s">
        <v>483</v>
      </c>
      <c r="B278" s="32" t="s">
        <v>484</v>
      </c>
      <c r="C278" s="32" t="s">
        <v>485</v>
      </c>
      <c r="D278" s="32">
        <v>558</v>
      </c>
      <c r="E278" s="32" t="s">
        <v>20</v>
      </c>
      <c r="F278" s="32">
        <v>1</v>
      </c>
      <c r="G278" s="32">
        <v>2</v>
      </c>
      <c r="H278" s="32">
        <v>17</v>
      </c>
      <c r="I278" s="32">
        <v>13</v>
      </c>
      <c r="J278" s="32">
        <v>4</v>
      </c>
      <c r="K278" s="32" t="s">
        <v>13</v>
      </c>
      <c r="L278" s="32"/>
      <c r="M278" s="32"/>
    </row>
    <row r="279" spans="1:13">
      <c r="A279" s="33" t="s">
        <v>486</v>
      </c>
      <c r="B279" s="32" t="s">
        <v>487</v>
      </c>
      <c r="C279" s="32"/>
      <c r="D279" s="32"/>
      <c r="E279" s="32" t="s">
        <v>12</v>
      </c>
      <c r="F279" s="32">
        <v>1</v>
      </c>
      <c r="G279" s="32">
        <v>2</v>
      </c>
      <c r="H279" s="32">
        <v>6.2</v>
      </c>
      <c r="I279" s="32">
        <v>5.66</v>
      </c>
      <c r="J279" s="32">
        <v>0.54</v>
      </c>
      <c r="K279" s="32" t="s">
        <v>13</v>
      </c>
      <c r="L279" s="32"/>
      <c r="M279" s="32"/>
    </row>
    <row r="280" spans="1:13">
      <c r="A280" s="33" t="s">
        <v>488</v>
      </c>
      <c r="B280" s="32" t="s">
        <v>489</v>
      </c>
      <c r="C280" s="32" t="s">
        <v>449</v>
      </c>
      <c r="D280" s="32"/>
      <c r="E280" s="32" t="s">
        <v>20</v>
      </c>
      <c r="F280" s="32">
        <v>1</v>
      </c>
      <c r="G280" s="32">
        <v>2</v>
      </c>
      <c r="H280" s="32">
        <v>28.6</v>
      </c>
      <c r="I280" s="32">
        <v>22</v>
      </c>
      <c r="J280" s="32">
        <v>6.6</v>
      </c>
      <c r="K280" s="32" t="s">
        <v>13</v>
      </c>
      <c r="L280" s="32"/>
      <c r="M280" s="32"/>
    </row>
    <row r="281" spans="1:13">
      <c r="A281" s="33" t="s">
        <v>490</v>
      </c>
      <c r="B281" s="32" t="s">
        <v>491</v>
      </c>
      <c r="C281" s="32" t="s">
        <v>402</v>
      </c>
      <c r="D281" s="32">
        <v>7750060000078</v>
      </c>
      <c r="E281" s="32" t="s">
        <v>12</v>
      </c>
      <c r="F281" s="32">
        <v>1</v>
      </c>
      <c r="G281" s="32">
        <v>1</v>
      </c>
      <c r="H281" s="32">
        <v>11.2</v>
      </c>
      <c r="I281" s="32">
        <v>11.72</v>
      </c>
      <c r="J281" s="32">
        <v>-0.52</v>
      </c>
      <c r="K281" s="32" t="s">
        <v>13</v>
      </c>
      <c r="L281" s="32"/>
      <c r="M281" s="32"/>
    </row>
    <row r="282" spans="1:13">
      <c r="A282" s="33" t="s">
        <v>492</v>
      </c>
      <c r="B282" s="32" t="s">
        <v>493</v>
      </c>
      <c r="C282" s="32" t="s">
        <v>402</v>
      </c>
      <c r="D282" s="32">
        <v>7750060000498</v>
      </c>
      <c r="E282" s="32" t="s">
        <v>12</v>
      </c>
      <c r="F282" s="32">
        <v>1</v>
      </c>
      <c r="G282" s="32">
        <v>1</v>
      </c>
      <c r="H282" s="32">
        <v>10.5</v>
      </c>
      <c r="I282" s="32">
        <v>8.1199999999999992</v>
      </c>
      <c r="J282" s="32">
        <v>2.38</v>
      </c>
      <c r="K282" s="32" t="s">
        <v>13</v>
      </c>
      <c r="L282" s="32"/>
      <c r="M282" s="32"/>
    </row>
    <row r="283" spans="1:13">
      <c r="A283" s="33" t="s">
        <v>494</v>
      </c>
      <c r="B283" s="32" t="s">
        <v>495</v>
      </c>
      <c r="C283" s="32"/>
      <c r="D283" s="32">
        <v>7754819000500</v>
      </c>
      <c r="E283" s="32" t="s">
        <v>12</v>
      </c>
      <c r="F283" s="32">
        <v>1</v>
      </c>
      <c r="G283" s="32">
        <v>1</v>
      </c>
      <c r="H283" s="32">
        <v>4.8</v>
      </c>
      <c r="I283" s="32">
        <v>3.54</v>
      </c>
      <c r="J283" s="32">
        <v>1.26</v>
      </c>
      <c r="K283" s="32" t="s">
        <v>13</v>
      </c>
      <c r="L283" s="32"/>
      <c r="M283" s="32"/>
    </row>
    <row r="284" spans="1:13">
      <c r="A284" s="33" t="s">
        <v>439</v>
      </c>
      <c r="B284" s="32" t="s">
        <v>496</v>
      </c>
      <c r="C284" s="32"/>
      <c r="D284" s="32"/>
      <c r="E284" s="32" t="s">
        <v>12</v>
      </c>
      <c r="F284" s="32">
        <v>1</v>
      </c>
      <c r="G284" s="32">
        <v>1</v>
      </c>
      <c r="H284" s="32">
        <v>3.1</v>
      </c>
      <c r="I284" s="32">
        <v>2.83</v>
      </c>
      <c r="J284" s="32">
        <v>0.27</v>
      </c>
      <c r="K284" s="32" t="s">
        <v>13</v>
      </c>
      <c r="L284" s="32"/>
      <c r="M284" s="32"/>
    </row>
    <row r="285" spans="1:13">
      <c r="A285" s="33" t="s">
        <v>497</v>
      </c>
      <c r="B285" s="32" t="s">
        <v>498</v>
      </c>
      <c r="C285" s="32"/>
      <c r="D285" s="32"/>
      <c r="E285" s="32" t="s">
        <v>12</v>
      </c>
      <c r="F285" s="32">
        <v>1</v>
      </c>
      <c r="G285" s="32">
        <v>1</v>
      </c>
      <c r="H285" s="32">
        <v>3.1</v>
      </c>
      <c r="I285" s="32">
        <v>2.83</v>
      </c>
      <c r="J285" s="32">
        <v>0.27</v>
      </c>
      <c r="K285" s="32" t="s">
        <v>13</v>
      </c>
      <c r="L285" s="32"/>
      <c r="M285" s="32"/>
    </row>
    <row r="286" spans="1:13">
      <c r="A286" s="33" t="s">
        <v>499</v>
      </c>
      <c r="B286" s="32" t="s">
        <v>500</v>
      </c>
      <c r="C286" s="32" t="s">
        <v>407</v>
      </c>
      <c r="D286" s="32">
        <v>7753678000348</v>
      </c>
      <c r="E286" s="32" t="s">
        <v>12</v>
      </c>
      <c r="F286" s="32">
        <v>1</v>
      </c>
      <c r="G286" s="32">
        <v>1</v>
      </c>
      <c r="H286" s="32">
        <v>8</v>
      </c>
      <c r="I286" s="32">
        <v>6.16</v>
      </c>
      <c r="J286" s="32">
        <v>1.84</v>
      </c>
      <c r="K286" s="32" t="s">
        <v>13</v>
      </c>
      <c r="L286" s="32"/>
      <c r="M286" s="32"/>
    </row>
    <row r="287" spans="1:13">
      <c r="A287" s="33" t="s">
        <v>501</v>
      </c>
      <c r="B287" s="32" t="s">
        <v>502</v>
      </c>
      <c r="C287" s="32" t="s">
        <v>407</v>
      </c>
      <c r="D287" s="32">
        <v>7753678000300</v>
      </c>
      <c r="E287" s="32" t="s">
        <v>12</v>
      </c>
      <c r="F287" s="32">
        <v>1</v>
      </c>
      <c r="G287" s="32">
        <v>1</v>
      </c>
      <c r="H287" s="32">
        <v>8</v>
      </c>
      <c r="I287" s="32">
        <v>6.16</v>
      </c>
      <c r="J287" s="32">
        <v>1.84</v>
      </c>
      <c r="K287" s="32" t="s">
        <v>13</v>
      </c>
      <c r="L287" s="32"/>
      <c r="M287" s="32"/>
    </row>
    <row r="288" spans="1:13">
      <c r="A288" s="33" t="s">
        <v>503</v>
      </c>
      <c r="B288" s="32" t="s">
        <v>504</v>
      </c>
      <c r="C288" s="32" t="s">
        <v>407</v>
      </c>
      <c r="D288" s="32">
        <v>7753678000270</v>
      </c>
      <c r="E288" s="32" t="s">
        <v>12</v>
      </c>
      <c r="F288" s="32">
        <v>1</v>
      </c>
      <c r="G288" s="32">
        <v>1</v>
      </c>
      <c r="H288" s="32">
        <v>15.8</v>
      </c>
      <c r="I288" s="32">
        <v>12.19</v>
      </c>
      <c r="J288" s="32">
        <v>3.61</v>
      </c>
      <c r="K288" s="32" t="s">
        <v>13</v>
      </c>
      <c r="L288" s="32"/>
      <c r="M288" s="32"/>
    </row>
    <row r="289" spans="1:13">
      <c r="A289" s="33" t="s">
        <v>505</v>
      </c>
      <c r="B289" s="32" t="s">
        <v>506</v>
      </c>
      <c r="C289" s="32" t="s">
        <v>407</v>
      </c>
      <c r="D289" s="32">
        <v>7753678000287</v>
      </c>
      <c r="E289" s="32" t="s">
        <v>12</v>
      </c>
      <c r="F289" s="32">
        <v>1</v>
      </c>
      <c r="G289" s="32">
        <v>1</v>
      </c>
      <c r="H289" s="32">
        <v>8</v>
      </c>
      <c r="I289" s="32">
        <v>6.16</v>
      </c>
      <c r="J289" s="32">
        <v>1.84</v>
      </c>
      <c r="K289" s="32" t="s">
        <v>13</v>
      </c>
      <c r="L289" s="32"/>
      <c r="M289" s="32"/>
    </row>
    <row r="290" spans="1:13">
      <c r="A290" s="33" t="s">
        <v>507</v>
      </c>
      <c r="B290" s="32" t="s">
        <v>508</v>
      </c>
      <c r="C290" s="32" t="s">
        <v>19</v>
      </c>
      <c r="D290" s="32">
        <v>7750148000228</v>
      </c>
      <c r="E290" s="32" t="s">
        <v>323</v>
      </c>
      <c r="F290" s="32">
        <v>1</v>
      </c>
      <c r="G290" s="32">
        <v>1</v>
      </c>
      <c r="H290" s="32">
        <v>6.9</v>
      </c>
      <c r="I290" s="32">
        <v>5.3</v>
      </c>
      <c r="J290" s="32">
        <v>1.6</v>
      </c>
      <c r="K290" s="32" t="s">
        <v>13</v>
      </c>
      <c r="L290" s="32"/>
      <c r="M290" s="32"/>
    </row>
    <row r="291" spans="1:13">
      <c r="A291" s="33" t="s">
        <v>477</v>
      </c>
      <c r="B291" s="32" t="s">
        <v>509</v>
      </c>
      <c r="C291" s="32"/>
      <c r="D291" s="32"/>
      <c r="E291" s="32" t="s">
        <v>12</v>
      </c>
      <c r="F291" s="32">
        <v>1</v>
      </c>
      <c r="G291" s="32">
        <v>1</v>
      </c>
      <c r="H291" s="32">
        <v>3.1</v>
      </c>
      <c r="I291" s="32">
        <v>2.83</v>
      </c>
      <c r="J291" s="32">
        <v>0.27</v>
      </c>
      <c r="K291" s="32" t="s">
        <v>13</v>
      </c>
      <c r="L291" s="32"/>
      <c r="M291" s="32"/>
    </row>
    <row r="292" spans="1:13">
      <c r="A292" s="33" t="s">
        <v>460</v>
      </c>
      <c r="B292" s="32" t="s">
        <v>510</v>
      </c>
      <c r="C292" s="32"/>
      <c r="D292" s="32"/>
      <c r="E292" s="32" t="s">
        <v>12</v>
      </c>
      <c r="F292" s="32">
        <v>1</v>
      </c>
      <c r="G292" s="32">
        <v>1</v>
      </c>
      <c r="H292" s="32">
        <v>2.7</v>
      </c>
      <c r="I292" s="32">
        <v>2.1</v>
      </c>
      <c r="J292" s="32">
        <v>0.6</v>
      </c>
      <c r="K292" s="32" t="s">
        <v>13</v>
      </c>
      <c r="L292" s="32"/>
      <c r="M292" s="32"/>
    </row>
    <row r="293" spans="1:13">
      <c r="A293" s="33" t="s">
        <v>511</v>
      </c>
      <c r="B293" s="32" t="s">
        <v>512</v>
      </c>
      <c r="C293" s="32"/>
      <c r="D293" s="32"/>
      <c r="E293" s="32" t="s">
        <v>12</v>
      </c>
      <c r="F293" s="32">
        <v>1</v>
      </c>
      <c r="G293" s="32">
        <v>1</v>
      </c>
      <c r="H293" s="32">
        <v>2.7</v>
      </c>
      <c r="I293" s="32">
        <v>2.1</v>
      </c>
      <c r="J293" s="32">
        <v>0.6</v>
      </c>
      <c r="K293" s="32" t="s">
        <v>13</v>
      </c>
      <c r="L293" s="32"/>
      <c r="M293" s="32"/>
    </row>
    <row r="294" spans="1:13">
      <c r="A294" s="33" t="s">
        <v>471</v>
      </c>
      <c r="B294" s="32" t="s">
        <v>513</v>
      </c>
      <c r="C294" s="32"/>
      <c r="D294" s="32"/>
      <c r="E294" s="32" t="s">
        <v>12</v>
      </c>
      <c r="F294" s="32">
        <v>1</v>
      </c>
      <c r="G294" s="32">
        <v>1</v>
      </c>
      <c r="H294" s="32">
        <v>2.7</v>
      </c>
      <c r="I294" s="32">
        <v>2.1</v>
      </c>
      <c r="J294" s="32">
        <v>0.6</v>
      </c>
      <c r="K294" s="32" t="s">
        <v>13</v>
      </c>
      <c r="L294" s="32"/>
      <c r="M294" s="32"/>
    </row>
    <row r="295" spans="1:13">
      <c r="A295" s="33" t="s">
        <v>514</v>
      </c>
      <c r="B295" s="32" t="s">
        <v>515</v>
      </c>
      <c r="C295" s="32"/>
      <c r="D295" s="32"/>
      <c r="E295" s="32" t="s">
        <v>12</v>
      </c>
      <c r="F295" s="32">
        <v>1</v>
      </c>
      <c r="G295" s="32">
        <v>1</v>
      </c>
      <c r="H295" s="32">
        <v>2.7</v>
      </c>
      <c r="I295" s="32">
        <v>2.1</v>
      </c>
      <c r="J295" s="32">
        <v>0.6</v>
      </c>
      <c r="K295" s="32" t="s">
        <v>13</v>
      </c>
      <c r="L295" s="32"/>
      <c r="M295" s="32"/>
    </row>
    <row r="296" spans="1:13">
      <c r="A296" s="33" t="s">
        <v>514</v>
      </c>
      <c r="B296" s="32" t="s">
        <v>516</v>
      </c>
      <c r="C296" s="32"/>
      <c r="D296" s="32"/>
      <c r="E296" s="32" t="s">
        <v>12</v>
      </c>
      <c r="F296" s="32">
        <v>1</v>
      </c>
      <c r="G296" s="32">
        <v>1</v>
      </c>
      <c r="H296" s="32">
        <v>2.7</v>
      </c>
      <c r="I296" s="32">
        <v>2.1</v>
      </c>
      <c r="J296" s="32">
        <v>0.6</v>
      </c>
      <c r="K296" s="32" t="s">
        <v>13</v>
      </c>
      <c r="L296" s="32"/>
      <c r="M296" s="32"/>
    </row>
    <row r="297" spans="1:13">
      <c r="A297" s="33" t="s">
        <v>517</v>
      </c>
      <c r="B297" s="32" t="s">
        <v>518</v>
      </c>
      <c r="C297" s="32"/>
      <c r="D297" s="32">
        <v>7750060228687</v>
      </c>
      <c r="E297" s="32" t="s">
        <v>323</v>
      </c>
      <c r="F297" s="32">
        <v>1</v>
      </c>
      <c r="G297" s="32">
        <v>1</v>
      </c>
      <c r="H297" s="32">
        <v>26.9</v>
      </c>
      <c r="I297" s="32">
        <v>19.8</v>
      </c>
      <c r="J297" s="32">
        <v>7.1</v>
      </c>
      <c r="K297" s="32" t="s">
        <v>13</v>
      </c>
      <c r="L297" s="32"/>
      <c r="M297" s="32"/>
    </row>
    <row r="298" spans="1:13">
      <c r="A298" s="33" t="s">
        <v>519</v>
      </c>
      <c r="B298" s="32" t="s">
        <v>520</v>
      </c>
      <c r="C298" s="32"/>
      <c r="D298" s="32">
        <v>7750060001112</v>
      </c>
      <c r="E298" s="32" t="s">
        <v>323</v>
      </c>
      <c r="F298" s="32">
        <v>1</v>
      </c>
      <c r="G298" s="32">
        <v>1</v>
      </c>
      <c r="H298" s="32">
        <v>21</v>
      </c>
      <c r="I298" s="32">
        <v>16.190000000000001</v>
      </c>
      <c r="J298" s="32">
        <v>4.8099999999999996</v>
      </c>
      <c r="K298" s="32" t="s">
        <v>13</v>
      </c>
      <c r="L298" s="32"/>
      <c r="M298" s="32"/>
    </row>
    <row r="299" spans="1:13">
      <c r="A299" s="33" t="s">
        <v>464</v>
      </c>
      <c r="B299" s="32" t="s">
        <v>521</v>
      </c>
      <c r="C299" s="32"/>
      <c r="D299" s="32"/>
      <c r="E299" s="32" t="s">
        <v>12</v>
      </c>
      <c r="F299" s="32">
        <v>1</v>
      </c>
      <c r="G299" s="32">
        <v>1</v>
      </c>
      <c r="H299" s="32">
        <v>2.7</v>
      </c>
      <c r="I299" s="32">
        <v>2.1</v>
      </c>
      <c r="J299" s="32">
        <v>0.6</v>
      </c>
      <c r="K299" s="32" t="s">
        <v>13</v>
      </c>
      <c r="L299" s="32"/>
      <c r="M299" s="32"/>
    </row>
    <row r="300" spans="1:13">
      <c r="A300" s="33" t="s">
        <v>522</v>
      </c>
      <c r="B300" s="32" t="s">
        <v>523</v>
      </c>
      <c r="C300" s="32" t="s">
        <v>402</v>
      </c>
      <c r="D300" s="32">
        <v>7750060000795</v>
      </c>
      <c r="E300" s="32" t="s">
        <v>12</v>
      </c>
      <c r="F300" s="32">
        <v>1</v>
      </c>
      <c r="G300" s="32">
        <v>1</v>
      </c>
      <c r="H300" s="32">
        <v>6.9</v>
      </c>
      <c r="I300" s="32">
        <v>5.26</v>
      </c>
      <c r="J300" s="32">
        <v>1.64</v>
      </c>
      <c r="K300" s="32" t="s">
        <v>13</v>
      </c>
      <c r="L300" s="32"/>
      <c r="M300" s="32"/>
    </row>
    <row r="301" spans="1:13">
      <c r="A301" s="33" t="s">
        <v>524</v>
      </c>
      <c r="B301" s="32" t="s">
        <v>525</v>
      </c>
      <c r="C301" s="32"/>
      <c r="D301" s="32">
        <v>7750060386769</v>
      </c>
      <c r="E301" s="32" t="s">
        <v>323</v>
      </c>
      <c r="F301" s="32">
        <v>1</v>
      </c>
      <c r="G301" s="32">
        <v>1</v>
      </c>
      <c r="H301" s="32">
        <v>16.899999999999999</v>
      </c>
      <c r="I301" s="32">
        <v>12.99</v>
      </c>
      <c r="J301" s="32">
        <v>3.91</v>
      </c>
      <c r="K301" s="32" t="s">
        <v>13</v>
      </c>
      <c r="L301" s="32"/>
      <c r="M301" s="32"/>
    </row>
    <row r="302" spans="1:13">
      <c r="A302" s="33" t="s">
        <v>526</v>
      </c>
      <c r="B302" s="32" t="s">
        <v>527</v>
      </c>
      <c r="C302" s="32" t="s">
        <v>179</v>
      </c>
      <c r="D302" s="32">
        <v>7754819001057</v>
      </c>
      <c r="E302" s="32" t="s">
        <v>12</v>
      </c>
      <c r="F302" s="32">
        <v>1</v>
      </c>
      <c r="G302" s="32">
        <v>1</v>
      </c>
      <c r="H302" s="32">
        <v>8.5</v>
      </c>
      <c r="I302" s="32">
        <v>8</v>
      </c>
      <c r="J302" s="32">
        <v>0.5</v>
      </c>
      <c r="K302" s="32" t="s">
        <v>13</v>
      </c>
      <c r="L302" s="32"/>
      <c r="M302" s="32"/>
    </row>
    <row r="303" spans="1:13">
      <c r="A303" s="33" t="s">
        <v>528</v>
      </c>
      <c r="B303" s="32" t="s">
        <v>529</v>
      </c>
      <c r="C303" s="32" t="s">
        <v>179</v>
      </c>
      <c r="D303" s="32">
        <v>7754819001088</v>
      </c>
      <c r="E303" s="32" t="s">
        <v>12</v>
      </c>
      <c r="F303" s="32">
        <v>1</v>
      </c>
      <c r="G303" s="32">
        <v>1</v>
      </c>
      <c r="H303" s="32">
        <v>8.5</v>
      </c>
      <c r="I303" s="32">
        <v>8</v>
      </c>
      <c r="J303" s="32">
        <v>0.5</v>
      </c>
      <c r="K303" s="32" t="s">
        <v>13</v>
      </c>
      <c r="L303" s="32"/>
      <c r="M303" s="32"/>
    </row>
    <row r="304" spans="1:13">
      <c r="A304" s="32"/>
      <c r="B304" s="32"/>
      <c r="C304" s="32"/>
      <c r="D304" s="32"/>
      <c r="E304" s="32"/>
      <c r="F304" s="32"/>
      <c r="G304" s="32">
        <v>232</v>
      </c>
      <c r="H304" s="32">
        <v>1430.6</v>
      </c>
      <c r="I304" s="32">
        <v>1118.6500000000001</v>
      </c>
      <c r="J304" s="32">
        <v>311.95</v>
      </c>
      <c r="K304" s="32">
        <v>0</v>
      </c>
      <c r="L304" s="32">
        <v>0</v>
      </c>
      <c r="M304" s="32"/>
    </row>
    <row r="305" spans="1:13">
      <c r="A305" s="34" t="s">
        <v>530</v>
      </c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</row>
    <row r="306" spans="1:13">
      <c r="A306" s="35" t="s">
        <v>531</v>
      </c>
      <c r="B306" s="34" t="s">
        <v>532</v>
      </c>
      <c r="C306" s="34"/>
      <c r="D306" s="34">
        <v>7752060000164</v>
      </c>
      <c r="E306" s="34" t="s">
        <v>12</v>
      </c>
      <c r="F306" s="34">
        <v>1</v>
      </c>
      <c r="G306" s="34">
        <v>4</v>
      </c>
      <c r="H306" s="34">
        <v>22.8</v>
      </c>
      <c r="I306" s="34">
        <v>17.600000000000001</v>
      </c>
      <c r="J306" s="34">
        <v>5.2</v>
      </c>
      <c r="K306" s="34" t="s">
        <v>13</v>
      </c>
      <c r="L306" s="34"/>
      <c r="M306" s="34"/>
    </row>
    <row r="307" spans="1:13">
      <c r="A307" s="35" t="s">
        <v>533</v>
      </c>
      <c r="B307" s="34" t="s">
        <v>534</v>
      </c>
      <c r="C307" s="34"/>
      <c r="D307" s="34">
        <v>7752060000195</v>
      </c>
      <c r="E307" s="34" t="s">
        <v>12</v>
      </c>
      <c r="F307" s="34">
        <v>1</v>
      </c>
      <c r="G307" s="34">
        <v>4</v>
      </c>
      <c r="H307" s="34">
        <v>22.8</v>
      </c>
      <c r="I307" s="34">
        <v>17.600000000000001</v>
      </c>
      <c r="J307" s="34">
        <v>5.2</v>
      </c>
      <c r="K307" s="34" t="s">
        <v>13</v>
      </c>
      <c r="L307" s="34"/>
      <c r="M307" s="34"/>
    </row>
    <row r="308" spans="1:13">
      <c r="A308" s="35" t="s">
        <v>535</v>
      </c>
      <c r="B308" s="34" t="s">
        <v>536</v>
      </c>
      <c r="C308" s="34"/>
      <c r="D308" s="34">
        <v>7752060000317</v>
      </c>
      <c r="E308" s="34" t="s">
        <v>12</v>
      </c>
      <c r="F308" s="34">
        <v>1</v>
      </c>
      <c r="G308" s="34">
        <v>4</v>
      </c>
      <c r="H308" s="34">
        <v>22.8</v>
      </c>
      <c r="I308" s="34">
        <v>17.600000000000001</v>
      </c>
      <c r="J308" s="34">
        <v>5.2</v>
      </c>
      <c r="K308" s="34" t="s">
        <v>13</v>
      </c>
      <c r="L308" s="34"/>
      <c r="M308" s="34"/>
    </row>
    <row r="309" spans="1:13">
      <c r="A309" s="35" t="s">
        <v>430</v>
      </c>
      <c r="B309" s="34" t="s">
        <v>537</v>
      </c>
      <c r="C309" s="34" t="s">
        <v>19</v>
      </c>
      <c r="D309" s="34"/>
      <c r="E309" s="34" t="s">
        <v>12</v>
      </c>
      <c r="F309" s="34">
        <v>1</v>
      </c>
      <c r="G309" s="34">
        <v>4</v>
      </c>
      <c r="H309" s="34">
        <v>14.4</v>
      </c>
      <c r="I309" s="34">
        <v>11.2</v>
      </c>
      <c r="J309" s="34">
        <v>3.2</v>
      </c>
      <c r="K309" s="34" t="s">
        <v>13</v>
      </c>
      <c r="L309" s="34"/>
      <c r="M309" s="34"/>
    </row>
    <row r="310" spans="1:13">
      <c r="A310" s="35" t="s">
        <v>538</v>
      </c>
      <c r="B310" s="34" t="s">
        <v>539</v>
      </c>
      <c r="C310" s="34"/>
      <c r="D310" s="34">
        <v>7862109270974</v>
      </c>
      <c r="E310" s="34" t="s">
        <v>12</v>
      </c>
      <c r="F310" s="34">
        <v>1</v>
      </c>
      <c r="G310" s="34">
        <v>2</v>
      </c>
      <c r="H310" s="34">
        <v>26</v>
      </c>
      <c r="I310" s="34">
        <v>20.059999999999999</v>
      </c>
      <c r="J310" s="34">
        <v>5.94</v>
      </c>
      <c r="K310" s="34" t="s">
        <v>13</v>
      </c>
      <c r="L310" s="34"/>
      <c r="M310" s="34"/>
    </row>
    <row r="311" spans="1:13">
      <c r="A311" s="35" t="s">
        <v>540</v>
      </c>
      <c r="B311" s="34" t="s">
        <v>541</v>
      </c>
      <c r="C311" s="34"/>
      <c r="D311" s="34">
        <v>7752060000218</v>
      </c>
      <c r="E311" s="34" t="s">
        <v>12</v>
      </c>
      <c r="F311" s="34">
        <v>1</v>
      </c>
      <c r="G311" s="34">
        <v>2</v>
      </c>
      <c r="H311" s="34">
        <v>11.4</v>
      </c>
      <c r="I311" s="34">
        <v>8.8000000000000007</v>
      </c>
      <c r="J311" s="34">
        <v>2.6</v>
      </c>
      <c r="K311" s="34" t="s">
        <v>13</v>
      </c>
      <c r="L311" s="34"/>
      <c r="M311" s="34"/>
    </row>
    <row r="312" spans="1:13">
      <c r="A312" s="35" t="s">
        <v>542</v>
      </c>
      <c r="B312" s="34" t="s">
        <v>543</v>
      </c>
      <c r="C312" s="34" t="s">
        <v>19</v>
      </c>
      <c r="D312" s="34">
        <v>7750148000211</v>
      </c>
      <c r="E312" s="34" t="s">
        <v>323</v>
      </c>
      <c r="F312" s="34">
        <v>1</v>
      </c>
      <c r="G312" s="34">
        <v>2</v>
      </c>
      <c r="H312" s="34">
        <v>15.8</v>
      </c>
      <c r="I312" s="34">
        <v>12.2</v>
      </c>
      <c r="J312" s="34">
        <v>3.6</v>
      </c>
      <c r="K312" s="34" t="s">
        <v>13</v>
      </c>
      <c r="L312" s="34"/>
      <c r="M312" s="34"/>
    </row>
    <row r="313" spans="1:13">
      <c r="A313" s="35" t="s">
        <v>507</v>
      </c>
      <c r="B313" s="34" t="s">
        <v>544</v>
      </c>
      <c r="C313" s="34" t="s">
        <v>19</v>
      </c>
      <c r="D313" s="34">
        <v>7750148000228</v>
      </c>
      <c r="E313" s="34" t="s">
        <v>323</v>
      </c>
      <c r="F313" s="34">
        <v>1</v>
      </c>
      <c r="G313" s="34">
        <v>2</v>
      </c>
      <c r="H313" s="34">
        <v>13.8</v>
      </c>
      <c r="I313" s="34">
        <v>10.6</v>
      </c>
      <c r="J313" s="34">
        <v>3.2</v>
      </c>
      <c r="K313" s="34" t="s">
        <v>13</v>
      </c>
      <c r="L313" s="34"/>
      <c r="M313" s="34"/>
    </row>
    <row r="314" spans="1:13">
      <c r="A314" s="35" t="s">
        <v>545</v>
      </c>
      <c r="B314" s="34" t="s">
        <v>546</v>
      </c>
      <c r="C314" s="34"/>
      <c r="D314" s="34">
        <v>7752060000157</v>
      </c>
      <c r="E314" s="34" t="s">
        <v>12</v>
      </c>
      <c r="F314" s="34">
        <v>1</v>
      </c>
      <c r="G314" s="34">
        <v>1</v>
      </c>
      <c r="H314" s="34">
        <v>5.7</v>
      </c>
      <c r="I314" s="34">
        <v>4.4000000000000004</v>
      </c>
      <c r="J314" s="34">
        <v>1.3</v>
      </c>
      <c r="K314" s="34" t="s">
        <v>13</v>
      </c>
      <c r="L314" s="34"/>
      <c r="M314" s="34"/>
    </row>
    <row r="315" spans="1:13">
      <c r="A315" s="35" t="s">
        <v>507</v>
      </c>
      <c r="B315" s="34" t="s">
        <v>547</v>
      </c>
      <c r="C315" s="34" t="s">
        <v>19</v>
      </c>
      <c r="D315" s="34">
        <v>7750148000228</v>
      </c>
      <c r="E315" s="34" t="s">
        <v>323</v>
      </c>
      <c r="F315" s="34">
        <v>1</v>
      </c>
      <c r="G315" s="34">
        <v>1</v>
      </c>
      <c r="H315" s="34">
        <v>6.9</v>
      </c>
      <c r="I315" s="34">
        <v>5.3</v>
      </c>
      <c r="J315" s="34">
        <v>1.6</v>
      </c>
      <c r="K315" s="34" t="s">
        <v>13</v>
      </c>
      <c r="L315" s="34"/>
      <c r="M315" s="34"/>
    </row>
    <row r="316" spans="1:13">
      <c r="A316" s="35" t="s">
        <v>548</v>
      </c>
      <c r="B316" s="34" t="s">
        <v>549</v>
      </c>
      <c r="C316" s="34"/>
      <c r="D316" s="34">
        <v>7752060000201</v>
      </c>
      <c r="E316" s="34" t="s">
        <v>12</v>
      </c>
      <c r="F316" s="34">
        <v>1</v>
      </c>
      <c r="G316" s="34">
        <v>1</v>
      </c>
      <c r="H316" s="34">
        <v>5.7</v>
      </c>
      <c r="I316" s="34">
        <v>4.4000000000000004</v>
      </c>
      <c r="J316" s="34">
        <v>1.3</v>
      </c>
      <c r="K316" s="34" t="s">
        <v>13</v>
      </c>
      <c r="L316" s="34"/>
      <c r="M316" s="34"/>
    </row>
    <row r="317" spans="1:13">
      <c r="A317" s="35" t="s">
        <v>550</v>
      </c>
      <c r="B317" s="34" t="s">
        <v>551</v>
      </c>
      <c r="C317" s="34"/>
      <c r="D317" s="34">
        <v>7752060000331</v>
      </c>
      <c r="E317" s="34" t="s">
        <v>12</v>
      </c>
      <c r="F317" s="34">
        <v>1</v>
      </c>
      <c r="G317" s="34">
        <v>1</v>
      </c>
      <c r="H317" s="34">
        <v>5.7</v>
      </c>
      <c r="I317" s="34">
        <v>4.4000000000000004</v>
      </c>
      <c r="J317" s="34">
        <v>1.3</v>
      </c>
      <c r="K317" s="34" t="s">
        <v>13</v>
      </c>
      <c r="L317" s="34"/>
      <c r="M317" s="34"/>
    </row>
    <row r="318" spans="1:13">
      <c r="A318" s="35" t="s">
        <v>552</v>
      </c>
      <c r="B318" s="34" t="s">
        <v>553</v>
      </c>
      <c r="C318" s="34"/>
      <c r="D318" s="34">
        <v>7752060000386</v>
      </c>
      <c r="E318" s="34" t="s">
        <v>12</v>
      </c>
      <c r="F318" s="34">
        <v>1</v>
      </c>
      <c r="G318" s="34">
        <v>1</v>
      </c>
      <c r="H318" s="34">
        <v>35.4</v>
      </c>
      <c r="I318" s="34">
        <v>27.26</v>
      </c>
      <c r="J318" s="34">
        <v>8.14</v>
      </c>
      <c r="K318" s="34" t="s">
        <v>13</v>
      </c>
      <c r="L318" s="34"/>
      <c r="M318" s="34"/>
    </row>
    <row r="319" spans="1:13">
      <c r="A319" s="35" t="s">
        <v>554</v>
      </c>
      <c r="B319" s="34" t="s">
        <v>555</v>
      </c>
      <c r="C319" s="34"/>
      <c r="D319" s="34">
        <v>7752060000713</v>
      </c>
      <c r="E319" s="34" t="s">
        <v>12</v>
      </c>
      <c r="F319" s="34">
        <v>1</v>
      </c>
      <c r="G319" s="34">
        <v>1</v>
      </c>
      <c r="H319" s="34">
        <v>25.1</v>
      </c>
      <c r="I319" s="34">
        <v>19.27</v>
      </c>
      <c r="J319" s="34">
        <v>5.83</v>
      </c>
      <c r="K319" s="34" t="s">
        <v>13</v>
      </c>
      <c r="L319" s="34"/>
      <c r="M319" s="34"/>
    </row>
    <row r="320" spans="1:13">
      <c r="A320" s="35" t="s">
        <v>556</v>
      </c>
      <c r="B320" s="34" t="s">
        <v>557</v>
      </c>
      <c r="C320" s="34"/>
      <c r="D320" s="34">
        <v>7862109270240</v>
      </c>
      <c r="E320" s="34" t="s">
        <v>12</v>
      </c>
      <c r="F320" s="34">
        <v>1</v>
      </c>
      <c r="G320" s="34">
        <v>1</v>
      </c>
      <c r="H320" s="34">
        <v>13</v>
      </c>
      <c r="I320" s="34">
        <v>10.029999999999999</v>
      </c>
      <c r="J320" s="34">
        <v>2.97</v>
      </c>
      <c r="K320" s="34" t="s">
        <v>13</v>
      </c>
      <c r="L320" s="34"/>
      <c r="M320" s="34"/>
    </row>
    <row r="321" spans="1:13">
      <c r="A321" s="35" t="s">
        <v>432</v>
      </c>
      <c r="B321" s="34" t="s">
        <v>558</v>
      </c>
      <c r="C321" s="34" t="s">
        <v>19</v>
      </c>
      <c r="D321" s="34"/>
      <c r="E321" s="34" t="s">
        <v>12</v>
      </c>
      <c r="F321" s="34">
        <v>1</v>
      </c>
      <c r="G321" s="34">
        <v>1</v>
      </c>
      <c r="H321" s="34">
        <v>3.6</v>
      </c>
      <c r="I321" s="34">
        <v>2.8</v>
      </c>
      <c r="J321" s="34">
        <v>0.8</v>
      </c>
      <c r="K321" s="34" t="s">
        <v>13</v>
      </c>
      <c r="L321" s="34"/>
      <c r="M321" s="34"/>
    </row>
    <row r="322" spans="1:13">
      <c r="A322" s="35" t="s">
        <v>430</v>
      </c>
      <c r="B322" s="34" t="s">
        <v>559</v>
      </c>
      <c r="C322" s="34" t="s">
        <v>19</v>
      </c>
      <c r="D322" s="34"/>
      <c r="E322" s="34" t="s">
        <v>12</v>
      </c>
      <c r="F322" s="34">
        <v>1</v>
      </c>
      <c r="G322" s="34">
        <v>1</v>
      </c>
      <c r="H322" s="34">
        <v>3.6</v>
      </c>
      <c r="I322" s="34">
        <v>2.8</v>
      </c>
      <c r="J322" s="34">
        <v>0.8</v>
      </c>
      <c r="K322" s="34" t="s">
        <v>13</v>
      </c>
      <c r="L322" s="34"/>
      <c r="M322" s="34"/>
    </row>
    <row r="323" spans="1:13">
      <c r="A323" s="34"/>
      <c r="B323" s="34"/>
      <c r="C323" s="34"/>
      <c r="D323" s="34"/>
      <c r="E323" s="34"/>
      <c r="F323" s="34"/>
      <c r="G323" s="34">
        <v>33</v>
      </c>
      <c r="H323" s="34">
        <v>254.5</v>
      </c>
      <c r="I323" s="34">
        <v>196.32</v>
      </c>
      <c r="J323" s="34">
        <v>58.18</v>
      </c>
      <c r="K323" s="34">
        <v>0</v>
      </c>
      <c r="L323" s="34">
        <v>0</v>
      </c>
      <c r="M323" s="34"/>
    </row>
    <row r="324" spans="1:13">
      <c r="A324" s="36" t="s">
        <v>560</v>
      </c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</row>
    <row r="325" spans="1:13">
      <c r="A325" s="37" t="s">
        <v>561</v>
      </c>
      <c r="B325" s="36" t="s">
        <v>562</v>
      </c>
      <c r="C325" s="36" t="s">
        <v>563</v>
      </c>
      <c r="D325" s="36">
        <v>610223003896</v>
      </c>
      <c r="E325" s="36" t="s">
        <v>12</v>
      </c>
      <c r="F325" s="36">
        <v>1</v>
      </c>
      <c r="G325" s="36">
        <v>2</v>
      </c>
      <c r="H325" s="36">
        <v>17.399999999999999</v>
      </c>
      <c r="I325" s="36">
        <v>13.4</v>
      </c>
      <c r="J325" s="36">
        <v>4</v>
      </c>
      <c r="K325" s="36" t="s">
        <v>13</v>
      </c>
      <c r="L325" s="36"/>
      <c r="M325" s="36"/>
    </row>
    <row r="326" spans="1:13">
      <c r="G326">
        <v>2</v>
      </c>
      <c r="H326">
        <v>17.399999999999999</v>
      </c>
      <c r="I326">
        <v>13.4</v>
      </c>
      <c r="J326">
        <v>4</v>
      </c>
      <c r="K326">
        <v>0</v>
      </c>
      <c r="L326">
        <v>0</v>
      </c>
    </row>
    <row r="327" spans="1:13">
      <c r="A327" s="38" t="s">
        <v>564</v>
      </c>
      <c r="B327" s="38"/>
      <c r="C327" s="38"/>
      <c r="D327" s="38"/>
      <c r="E327" s="38"/>
      <c r="F327" s="38"/>
      <c r="G327" s="38"/>
    </row>
    <row r="328" spans="1:13">
      <c r="A328" s="39" t="s">
        <v>565</v>
      </c>
      <c r="B328" s="38" t="s">
        <v>566</v>
      </c>
      <c r="C328" s="38" t="s">
        <v>567</v>
      </c>
      <c r="D328" s="38">
        <v>7756721000012</v>
      </c>
      <c r="E328" s="38" t="s">
        <v>172</v>
      </c>
      <c r="F328" s="38">
        <v>1</v>
      </c>
      <c r="G328" s="38">
        <v>3</v>
      </c>
      <c r="H328">
        <v>116.4</v>
      </c>
      <c r="I328">
        <v>90</v>
      </c>
      <c r="J328">
        <v>26.4</v>
      </c>
      <c r="K328" t="s">
        <v>13</v>
      </c>
    </row>
    <row r="329" spans="1:13">
      <c r="G329">
        <v>3</v>
      </c>
      <c r="H329">
        <v>116.4</v>
      </c>
      <c r="I329">
        <v>90</v>
      </c>
      <c r="J329">
        <v>26.4</v>
      </c>
      <c r="K329">
        <v>0</v>
      </c>
      <c r="L329">
        <v>0</v>
      </c>
    </row>
    <row r="330" spans="1:13">
      <c r="A330" s="40" t="s">
        <v>568</v>
      </c>
      <c r="B330" s="40"/>
      <c r="C330" s="40"/>
      <c r="D330" s="40"/>
      <c r="E330" s="40"/>
      <c r="F330" s="40"/>
      <c r="G330" s="40"/>
    </row>
    <row r="331" spans="1:13">
      <c r="A331" s="41" t="s">
        <v>569</v>
      </c>
      <c r="B331" s="40" t="s">
        <v>570</v>
      </c>
      <c r="C331" s="40"/>
      <c r="D331" s="40">
        <v>7751397639931</v>
      </c>
      <c r="E331" s="40" t="s">
        <v>12</v>
      </c>
      <c r="F331" s="40">
        <v>1</v>
      </c>
      <c r="G331" s="40">
        <v>6</v>
      </c>
      <c r="H331">
        <v>42</v>
      </c>
      <c r="I331">
        <v>31.8</v>
      </c>
      <c r="J331">
        <v>10.199999999999999</v>
      </c>
      <c r="K331" t="s">
        <v>13</v>
      </c>
    </row>
    <row r="332" spans="1:13">
      <c r="A332" s="41" t="s">
        <v>571</v>
      </c>
      <c r="B332" s="40" t="s">
        <v>572</v>
      </c>
      <c r="C332" s="40"/>
      <c r="D332" s="40">
        <v>7753040000013</v>
      </c>
      <c r="E332" s="40" t="s">
        <v>12</v>
      </c>
      <c r="F332" s="40">
        <v>1</v>
      </c>
      <c r="G332" s="40">
        <v>6</v>
      </c>
      <c r="H332">
        <v>41.4</v>
      </c>
      <c r="I332">
        <v>30</v>
      </c>
      <c r="J332">
        <v>11.4</v>
      </c>
      <c r="K332" t="s">
        <v>13</v>
      </c>
    </row>
    <row r="333" spans="1:13">
      <c r="A333" s="41" t="s">
        <v>573</v>
      </c>
      <c r="B333" s="40" t="s">
        <v>574</v>
      </c>
      <c r="C333" s="40" t="s">
        <v>575</v>
      </c>
      <c r="D333" s="40">
        <v>7757440541947</v>
      </c>
      <c r="E333" s="40" t="s">
        <v>12</v>
      </c>
      <c r="F333" s="40">
        <v>1</v>
      </c>
      <c r="G333" s="40">
        <v>6</v>
      </c>
      <c r="H333">
        <v>167.6</v>
      </c>
      <c r="I333">
        <v>95.58</v>
      </c>
      <c r="J333">
        <v>72.02</v>
      </c>
      <c r="K333" t="s">
        <v>13</v>
      </c>
    </row>
    <row r="334" spans="1:13">
      <c r="A334" s="41" t="s">
        <v>576</v>
      </c>
      <c r="B334" s="40" t="s">
        <v>577</v>
      </c>
      <c r="C334" s="40"/>
      <c r="D334" s="40">
        <v>7757756002057</v>
      </c>
      <c r="E334" s="40" t="s">
        <v>12</v>
      </c>
      <c r="F334" s="40">
        <v>1</v>
      </c>
      <c r="G334" s="40">
        <v>6</v>
      </c>
      <c r="H334">
        <v>20.9</v>
      </c>
      <c r="I334">
        <v>15.6</v>
      </c>
      <c r="J334">
        <v>5.3</v>
      </c>
      <c r="K334" t="s">
        <v>13</v>
      </c>
    </row>
    <row r="335" spans="1:13">
      <c r="A335" s="41" t="s">
        <v>578</v>
      </c>
      <c r="B335" s="40" t="s">
        <v>579</v>
      </c>
      <c r="C335" s="40" t="s">
        <v>166</v>
      </c>
      <c r="D335" s="40">
        <v>566</v>
      </c>
      <c r="E335" s="40" t="s">
        <v>12</v>
      </c>
      <c r="F335" s="40">
        <v>1</v>
      </c>
      <c r="G335" s="40">
        <v>6</v>
      </c>
      <c r="H335">
        <v>38.200000000000003</v>
      </c>
      <c r="I335">
        <v>28.2</v>
      </c>
      <c r="J335">
        <v>10</v>
      </c>
      <c r="K335" t="s">
        <v>13</v>
      </c>
    </row>
    <row r="336" spans="1:13">
      <c r="A336" s="41" t="s">
        <v>580</v>
      </c>
      <c r="B336" s="40" t="s">
        <v>581</v>
      </c>
      <c r="C336" s="40" t="s">
        <v>166</v>
      </c>
      <c r="D336" s="40">
        <v>571</v>
      </c>
      <c r="E336" s="40" t="s">
        <v>12</v>
      </c>
      <c r="F336" s="40">
        <v>1</v>
      </c>
      <c r="G336" s="40">
        <v>5</v>
      </c>
      <c r="H336">
        <v>15</v>
      </c>
      <c r="I336">
        <v>10</v>
      </c>
      <c r="J336">
        <v>5</v>
      </c>
      <c r="K336" t="s">
        <v>13</v>
      </c>
    </row>
    <row r="337" spans="1:11">
      <c r="A337" s="41" t="s">
        <v>582</v>
      </c>
      <c r="B337" s="40" t="s">
        <v>583</v>
      </c>
      <c r="C337" s="40" t="s">
        <v>330</v>
      </c>
      <c r="D337" s="40">
        <v>7759338269742</v>
      </c>
      <c r="E337" s="40" t="s">
        <v>12</v>
      </c>
      <c r="F337" s="40">
        <v>1</v>
      </c>
      <c r="G337" s="40">
        <v>5</v>
      </c>
      <c r="H337">
        <v>45</v>
      </c>
      <c r="I337">
        <v>32.5</v>
      </c>
      <c r="J337">
        <v>12.5</v>
      </c>
      <c r="K337" t="s">
        <v>13</v>
      </c>
    </row>
    <row r="338" spans="1:11">
      <c r="A338" s="41" t="s">
        <v>584</v>
      </c>
      <c r="B338" s="40" t="s">
        <v>585</v>
      </c>
      <c r="C338" s="40"/>
      <c r="D338" s="40">
        <v>7753983000019</v>
      </c>
      <c r="E338" s="40" t="s">
        <v>12</v>
      </c>
      <c r="F338" s="40">
        <v>1</v>
      </c>
      <c r="G338" s="40">
        <v>5</v>
      </c>
      <c r="H338">
        <v>15.9</v>
      </c>
      <c r="I338">
        <v>12</v>
      </c>
      <c r="J338">
        <v>3.9</v>
      </c>
      <c r="K338" t="s">
        <v>13</v>
      </c>
    </row>
    <row r="339" spans="1:11">
      <c r="A339" s="41" t="s">
        <v>586</v>
      </c>
      <c r="B339" s="40" t="s">
        <v>587</v>
      </c>
      <c r="C339" s="40"/>
      <c r="D339" s="40">
        <v>7753873000013</v>
      </c>
      <c r="E339" s="40" t="s">
        <v>12</v>
      </c>
      <c r="F339" s="40">
        <v>1</v>
      </c>
      <c r="G339" s="40">
        <v>4</v>
      </c>
      <c r="H339">
        <v>12.6</v>
      </c>
      <c r="I339">
        <v>9.6</v>
      </c>
      <c r="J339">
        <v>3</v>
      </c>
      <c r="K339" t="s">
        <v>13</v>
      </c>
    </row>
    <row r="340" spans="1:11">
      <c r="A340" s="41" t="s">
        <v>588</v>
      </c>
      <c r="B340" s="40" t="s">
        <v>589</v>
      </c>
      <c r="C340" s="40"/>
      <c r="D340" s="40">
        <v>7751956002107</v>
      </c>
      <c r="E340" s="40" t="s">
        <v>12</v>
      </c>
      <c r="F340" s="40">
        <v>1</v>
      </c>
      <c r="G340" s="40">
        <v>4</v>
      </c>
      <c r="H340">
        <v>13</v>
      </c>
      <c r="I340">
        <v>9.6</v>
      </c>
      <c r="J340">
        <v>3.4</v>
      </c>
      <c r="K340" t="s">
        <v>13</v>
      </c>
    </row>
    <row r="341" spans="1:11">
      <c r="A341" s="41" t="s">
        <v>590</v>
      </c>
      <c r="B341" s="40" t="s">
        <v>591</v>
      </c>
      <c r="C341" s="40"/>
      <c r="D341" s="40">
        <v>7750271900334</v>
      </c>
      <c r="E341" s="40" t="s">
        <v>12</v>
      </c>
      <c r="F341" s="40">
        <v>1</v>
      </c>
      <c r="G341" s="40">
        <v>4</v>
      </c>
      <c r="H341">
        <v>15.9</v>
      </c>
      <c r="I341">
        <v>16.52</v>
      </c>
      <c r="J341">
        <v>-0.62</v>
      </c>
      <c r="K341" t="s">
        <v>13</v>
      </c>
    </row>
    <row r="342" spans="1:11">
      <c r="A342" s="41" t="s">
        <v>592</v>
      </c>
      <c r="B342" s="40" t="s">
        <v>593</v>
      </c>
      <c r="C342" s="40"/>
      <c r="D342" s="40"/>
      <c r="E342" s="40" t="s">
        <v>12</v>
      </c>
      <c r="F342" s="40">
        <v>1</v>
      </c>
      <c r="G342" s="40">
        <v>4</v>
      </c>
      <c r="H342">
        <v>60</v>
      </c>
      <c r="I342">
        <v>44</v>
      </c>
      <c r="J342">
        <v>16</v>
      </c>
      <c r="K342" t="s">
        <v>13</v>
      </c>
    </row>
    <row r="343" spans="1:11">
      <c r="A343" s="41" t="s">
        <v>594</v>
      </c>
      <c r="B343" s="40" t="s">
        <v>595</v>
      </c>
      <c r="C343" s="40" t="s">
        <v>166</v>
      </c>
      <c r="D343" s="40">
        <v>565</v>
      </c>
      <c r="E343" s="40" t="s">
        <v>12</v>
      </c>
      <c r="F343" s="40">
        <v>1</v>
      </c>
      <c r="G343" s="40">
        <v>4</v>
      </c>
      <c r="H343">
        <v>25.2</v>
      </c>
      <c r="I343">
        <v>12</v>
      </c>
      <c r="J343">
        <v>13.2</v>
      </c>
      <c r="K343" t="s">
        <v>13</v>
      </c>
    </row>
    <row r="344" spans="1:11">
      <c r="A344" s="41" t="s">
        <v>596</v>
      </c>
      <c r="B344" s="40" t="s">
        <v>597</v>
      </c>
      <c r="C344" s="40"/>
      <c r="D344" s="40"/>
      <c r="E344" s="40" t="s">
        <v>12</v>
      </c>
      <c r="F344" s="40">
        <v>1</v>
      </c>
      <c r="G344" s="40">
        <v>4</v>
      </c>
      <c r="H344">
        <v>34</v>
      </c>
      <c r="I344">
        <v>23.6</v>
      </c>
      <c r="J344">
        <v>10.4</v>
      </c>
      <c r="K344" t="s">
        <v>13</v>
      </c>
    </row>
    <row r="345" spans="1:11">
      <c r="A345" s="41" t="s">
        <v>598</v>
      </c>
      <c r="B345" s="40" t="s">
        <v>599</v>
      </c>
      <c r="C345" s="40" t="s">
        <v>166</v>
      </c>
      <c r="D345" s="40">
        <v>573</v>
      </c>
      <c r="E345" s="40" t="s">
        <v>12</v>
      </c>
      <c r="F345" s="40">
        <v>1</v>
      </c>
      <c r="G345" s="40">
        <v>3</v>
      </c>
      <c r="H345">
        <v>11.6</v>
      </c>
      <c r="I345">
        <v>8.85</v>
      </c>
      <c r="J345">
        <v>2.75</v>
      </c>
      <c r="K345" t="s">
        <v>13</v>
      </c>
    </row>
    <row r="346" spans="1:11">
      <c r="A346" s="41" t="s">
        <v>600</v>
      </c>
      <c r="B346" s="40" t="s">
        <v>601</v>
      </c>
      <c r="C346" s="40" t="s">
        <v>166</v>
      </c>
      <c r="D346" s="40">
        <v>7755690000108</v>
      </c>
      <c r="E346" s="40" t="s">
        <v>12</v>
      </c>
      <c r="F346" s="40">
        <v>1</v>
      </c>
      <c r="G346" s="40">
        <v>3</v>
      </c>
      <c r="H346">
        <v>17.399999999999999</v>
      </c>
      <c r="I346">
        <v>12</v>
      </c>
      <c r="J346">
        <v>5.4</v>
      </c>
      <c r="K346" t="s">
        <v>13</v>
      </c>
    </row>
    <row r="347" spans="1:11">
      <c r="A347" s="41" t="s">
        <v>602</v>
      </c>
      <c r="B347" s="40" t="s">
        <v>603</v>
      </c>
      <c r="C347" s="40" t="s">
        <v>166</v>
      </c>
      <c r="D347" s="40">
        <v>569</v>
      </c>
      <c r="E347" s="40" t="s">
        <v>12</v>
      </c>
      <c r="F347" s="40">
        <v>1</v>
      </c>
      <c r="G347" s="40">
        <v>3</v>
      </c>
      <c r="H347">
        <v>13.8</v>
      </c>
      <c r="I347">
        <v>12</v>
      </c>
      <c r="J347">
        <v>1.8</v>
      </c>
      <c r="K347" t="s">
        <v>13</v>
      </c>
    </row>
    <row r="348" spans="1:11">
      <c r="A348" s="41" t="s">
        <v>604</v>
      </c>
      <c r="B348" s="40" t="s">
        <v>605</v>
      </c>
      <c r="C348" s="40" t="s">
        <v>166</v>
      </c>
      <c r="D348" s="40">
        <v>568</v>
      </c>
      <c r="E348" s="40" t="s">
        <v>12</v>
      </c>
      <c r="F348" s="40">
        <v>1</v>
      </c>
      <c r="G348" s="40">
        <v>3</v>
      </c>
      <c r="H348">
        <v>73</v>
      </c>
      <c r="I348">
        <v>24.9</v>
      </c>
      <c r="J348">
        <v>48.1</v>
      </c>
      <c r="K348" t="s">
        <v>13</v>
      </c>
    </row>
    <row r="349" spans="1:11">
      <c r="A349" s="41" t="s">
        <v>606</v>
      </c>
      <c r="B349" s="40" t="s">
        <v>607</v>
      </c>
      <c r="C349" s="40" t="s">
        <v>166</v>
      </c>
      <c r="D349" s="40">
        <v>7755690000085</v>
      </c>
      <c r="E349" s="40" t="s">
        <v>12</v>
      </c>
      <c r="F349" s="40">
        <v>1</v>
      </c>
      <c r="G349" s="40">
        <v>3</v>
      </c>
      <c r="H349">
        <v>13.8</v>
      </c>
      <c r="I349">
        <v>10.62</v>
      </c>
      <c r="J349">
        <v>3.18</v>
      </c>
      <c r="K349" t="s">
        <v>13</v>
      </c>
    </row>
    <row r="350" spans="1:11">
      <c r="A350" s="41" t="s">
        <v>608</v>
      </c>
      <c r="B350" s="40" t="s">
        <v>609</v>
      </c>
      <c r="C350" s="40" t="s">
        <v>166</v>
      </c>
      <c r="D350" s="40">
        <v>1087</v>
      </c>
      <c r="E350" s="40" t="s">
        <v>12</v>
      </c>
      <c r="F350" s="40">
        <v>1</v>
      </c>
      <c r="G350" s="40">
        <v>3</v>
      </c>
      <c r="H350">
        <v>16.5</v>
      </c>
      <c r="I350">
        <v>12.39</v>
      </c>
      <c r="J350">
        <v>4.1100000000000003</v>
      </c>
      <c r="K350" t="s">
        <v>13</v>
      </c>
    </row>
    <row r="351" spans="1:11">
      <c r="A351" s="41" t="s">
        <v>610</v>
      </c>
      <c r="B351" s="40" t="s">
        <v>611</v>
      </c>
      <c r="C351" s="40"/>
      <c r="D351" s="40">
        <v>7751157007222</v>
      </c>
      <c r="E351" s="40" t="s">
        <v>12</v>
      </c>
      <c r="F351" s="40">
        <v>1</v>
      </c>
      <c r="G351" s="40">
        <v>3</v>
      </c>
      <c r="H351">
        <v>12</v>
      </c>
      <c r="I351">
        <v>8.1</v>
      </c>
      <c r="J351">
        <v>3.9</v>
      </c>
      <c r="K351" t="s">
        <v>13</v>
      </c>
    </row>
    <row r="352" spans="1:11">
      <c r="A352" s="41" t="s">
        <v>612</v>
      </c>
      <c r="B352" s="40" t="s">
        <v>613</v>
      </c>
      <c r="C352" s="40"/>
      <c r="D352" s="40">
        <v>7750764073088</v>
      </c>
      <c r="E352" s="40" t="s">
        <v>12</v>
      </c>
      <c r="F352" s="40">
        <v>1</v>
      </c>
      <c r="G352" s="40">
        <v>3</v>
      </c>
      <c r="H352">
        <v>13.5</v>
      </c>
      <c r="I352">
        <v>9.6</v>
      </c>
      <c r="J352">
        <v>3.9</v>
      </c>
      <c r="K352" t="s">
        <v>13</v>
      </c>
    </row>
    <row r="353" spans="1:11">
      <c r="A353" s="41" t="s">
        <v>571</v>
      </c>
      <c r="B353" s="40" t="s">
        <v>614</v>
      </c>
      <c r="C353" s="40"/>
      <c r="D353" s="40">
        <v>7753040000013</v>
      </c>
      <c r="E353" s="40" t="s">
        <v>12</v>
      </c>
      <c r="F353" s="40">
        <v>1</v>
      </c>
      <c r="G353" s="40">
        <v>3</v>
      </c>
      <c r="H353">
        <v>22.5</v>
      </c>
      <c r="I353">
        <v>15</v>
      </c>
      <c r="J353">
        <v>7.5</v>
      </c>
      <c r="K353" t="s">
        <v>13</v>
      </c>
    </row>
    <row r="354" spans="1:11">
      <c r="A354" s="41" t="s">
        <v>615</v>
      </c>
      <c r="B354" s="40" t="s">
        <v>616</v>
      </c>
      <c r="C354" s="40" t="s">
        <v>575</v>
      </c>
      <c r="D354" s="40">
        <v>7750054000282</v>
      </c>
      <c r="E354" s="40" t="s">
        <v>12</v>
      </c>
      <c r="F354" s="40">
        <v>1</v>
      </c>
      <c r="G354" s="40">
        <v>3</v>
      </c>
      <c r="H354">
        <v>15.3</v>
      </c>
      <c r="I354">
        <v>12.39</v>
      </c>
      <c r="J354">
        <v>2.91</v>
      </c>
      <c r="K354" t="s">
        <v>13</v>
      </c>
    </row>
    <row r="355" spans="1:11">
      <c r="A355" s="41" t="s">
        <v>617</v>
      </c>
      <c r="B355" s="40" t="s">
        <v>618</v>
      </c>
      <c r="C355" s="40" t="s">
        <v>575</v>
      </c>
      <c r="D355" s="40">
        <v>7750054000152</v>
      </c>
      <c r="E355" s="40" t="s">
        <v>12</v>
      </c>
      <c r="F355" s="40">
        <v>1</v>
      </c>
      <c r="G355" s="40">
        <v>3</v>
      </c>
      <c r="H355">
        <v>13.5</v>
      </c>
      <c r="I355">
        <v>9.75</v>
      </c>
      <c r="J355">
        <v>3.75</v>
      </c>
      <c r="K355" t="s">
        <v>13</v>
      </c>
    </row>
    <row r="356" spans="1:11">
      <c r="A356" s="41" t="s">
        <v>619</v>
      </c>
      <c r="B356" s="40" t="s">
        <v>620</v>
      </c>
      <c r="C356" s="40"/>
      <c r="D356" s="40">
        <v>7755095675208</v>
      </c>
      <c r="E356" s="40" t="s">
        <v>12</v>
      </c>
      <c r="F356" s="40">
        <v>1</v>
      </c>
      <c r="G356" s="40">
        <v>2</v>
      </c>
      <c r="H356">
        <v>5.6</v>
      </c>
      <c r="I356">
        <v>3.98</v>
      </c>
      <c r="J356">
        <v>1.62</v>
      </c>
      <c r="K356" t="s">
        <v>13</v>
      </c>
    </row>
    <row r="357" spans="1:11">
      <c r="A357" s="41" t="s">
        <v>621</v>
      </c>
      <c r="B357" s="40" t="s">
        <v>622</v>
      </c>
      <c r="C357" s="40" t="s">
        <v>575</v>
      </c>
      <c r="D357" s="40">
        <v>7750054000251</v>
      </c>
      <c r="E357" s="40" t="s">
        <v>12</v>
      </c>
      <c r="F357" s="40">
        <v>1</v>
      </c>
      <c r="G357" s="40">
        <v>2</v>
      </c>
      <c r="H357">
        <v>8.6</v>
      </c>
      <c r="I357">
        <v>6.5</v>
      </c>
      <c r="J357">
        <v>2.1</v>
      </c>
      <c r="K357" t="s">
        <v>13</v>
      </c>
    </row>
    <row r="358" spans="1:11">
      <c r="A358" s="41" t="s">
        <v>623</v>
      </c>
      <c r="B358" s="40" t="s">
        <v>624</v>
      </c>
      <c r="C358" s="40" t="s">
        <v>575</v>
      </c>
      <c r="D358" s="40">
        <v>7757440574174</v>
      </c>
      <c r="E358" s="40" t="s">
        <v>12</v>
      </c>
      <c r="F358" s="40">
        <v>1</v>
      </c>
      <c r="G358" s="40">
        <v>2</v>
      </c>
      <c r="H358">
        <v>8</v>
      </c>
      <c r="I358">
        <v>6.16</v>
      </c>
      <c r="J358">
        <v>1.84</v>
      </c>
      <c r="K358" t="s">
        <v>13</v>
      </c>
    </row>
    <row r="359" spans="1:11">
      <c r="A359" s="41" t="s">
        <v>625</v>
      </c>
      <c r="B359" s="40" t="s">
        <v>626</v>
      </c>
      <c r="C359" s="40" t="s">
        <v>575</v>
      </c>
      <c r="D359" s="40">
        <v>7750054000169</v>
      </c>
      <c r="E359" s="40" t="s">
        <v>12</v>
      </c>
      <c r="F359" s="40">
        <v>1</v>
      </c>
      <c r="G359" s="40">
        <v>2</v>
      </c>
      <c r="H359">
        <v>13</v>
      </c>
      <c r="I359">
        <v>9.92</v>
      </c>
      <c r="J359">
        <v>3.08</v>
      </c>
      <c r="K359" t="s">
        <v>13</v>
      </c>
    </row>
    <row r="360" spans="1:11">
      <c r="A360" s="41" t="s">
        <v>627</v>
      </c>
      <c r="B360" s="40" t="s">
        <v>628</v>
      </c>
      <c r="C360" s="40" t="s">
        <v>575</v>
      </c>
      <c r="D360" s="40">
        <v>7750054000183</v>
      </c>
      <c r="E360" s="40" t="s">
        <v>12</v>
      </c>
      <c r="F360" s="40">
        <v>1</v>
      </c>
      <c r="G360" s="40">
        <v>2</v>
      </c>
      <c r="H360">
        <v>20</v>
      </c>
      <c r="I360">
        <v>14.4</v>
      </c>
      <c r="J360">
        <v>5.6</v>
      </c>
      <c r="K360" t="s">
        <v>13</v>
      </c>
    </row>
    <row r="361" spans="1:11">
      <c r="A361" s="41" t="s">
        <v>629</v>
      </c>
      <c r="B361" s="40" t="s">
        <v>630</v>
      </c>
      <c r="C361" s="40"/>
      <c r="D361" s="40">
        <v>7751956000103</v>
      </c>
      <c r="E361" s="40" t="s">
        <v>12</v>
      </c>
      <c r="F361" s="40">
        <v>1</v>
      </c>
      <c r="G361" s="40">
        <v>2</v>
      </c>
      <c r="H361">
        <v>9.1999999999999993</v>
      </c>
      <c r="I361">
        <v>7</v>
      </c>
      <c r="J361">
        <v>2.2000000000000002</v>
      </c>
      <c r="K361" t="s">
        <v>13</v>
      </c>
    </row>
    <row r="362" spans="1:11">
      <c r="A362" s="41" t="s">
        <v>631</v>
      </c>
      <c r="B362" s="40" t="s">
        <v>632</v>
      </c>
      <c r="C362" s="40" t="s">
        <v>166</v>
      </c>
      <c r="D362" s="40">
        <v>1076</v>
      </c>
      <c r="E362" s="40" t="s">
        <v>12</v>
      </c>
      <c r="F362" s="40">
        <v>1</v>
      </c>
      <c r="G362" s="40">
        <v>2</v>
      </c>
      <c r="H362">
        <v>9.1999999999999993</v>
      </c>
      <c r="I362">
        <v>7.08</v>
      </c>
      <c r="J362">
        <v>2.12</v>
      </c>
      <c r="K362" t="s">
        <v>13</v>
      </c>
    </row>
    <row r="363" spans="1:11">
      <c r="A363" s="41" t="s">
        <v>633</v>
      </c>
      <c r="B363" s="40" t="s">
        <v>634</v>
      </c>
      <c r="C363" s="40" t="s">
        <v>166</v>
      </c>
      <c r="D363" s="40">
        <v>1079</v>
      </c>
      <c r="E363" s="40" t="s">
        <v>12</v>
      </c>
      <c r="F363" s="40">
        <v>1</v>
      </c>
      <c r="G363" s="40">
        <v>2</v>
      </c>
      <c r="H363">
        <v>9</v>
      </c>
      <c r="I363">
        <v>7</v>
      </c>
      <c r="J363">
        <v>2</v>
      </c>
      <c r="K363" t="s">
        <v>13</v>
      </c>
    </row>
    <row r="364" spans="1:11">
      <c r="A364" s="41" t="s">
        <v>635</v>
      </c>
      <c r="B364" s="40" t="s">
        <v>636</v>
      </c>
      <c r="C364" s="40" t="s">
        <v>166</v>
      </c>
      <c r="D364" s="40">
        <v>1080</v>
      </c>
      <c r="E364" s="40" t="s">
        <v>12</v>
      </c>
      <c r="F364" s="40">
        <v>1</v>
      </c>
      <c r="G364" s="40">
        <v>2</v>
      </c>
      <c r="H364">
        <v>12.4</v>
      </c>
      <c r="I364">
        <v>9.4</v>
      </c>
      <c r="J364">
        <v>3</v>
      </c>
      <c r="K364" t="s">
        <v>13</v>
      </c>
    </row>
    <row r="365" spans="1:11">
      <c r="A365" s="41" t="s">
        <v>269</v>
      </c>
      <c r="B365" s="40" t="s">
        <v>270</v>
      </c>
      <c r="C365" s="40" t="s">
        <v>166</v>
      </c>
      <c r="D365" s="40">
        <v>562</v>
      </c>
      <c r="E365" s="40" t="s">
        <v>12</v>
      </c>
      <c r="F365" s="40">
        <v>1</v>
      </c>
      <c r="G365" s="40">
        <v>2</v>
      </c>
      <c r="H365">
        <v>9.8000000000000007</v>
      </c>
      <c r="I365">
        <v>7</v>
      </c>
      <c r="J365">
        <v>2.8</v>
      </c>
      <c r="K365" t="s">
        <v>13</v>
      </c>
    </row>
    <row r="366" spans="1:11">
      <c r="A366" s="41" t="s">
        <v>637</v>
      </c>
      <c r="B366" s="40" t="s">
        <v>638</v>
      </c>
      <c r="C366" s="40" t="s">
        <v>166</v>
      </c>
      <c r="D366" s="40">
        <v>586</v>
      </c>
      <c r="E366" s="40" t="s">
        <v>12</v>
      </c>
      <c r="F366" s="40">
        <v>1</v>
      </c>
      <c r="G366" s="40">
        <v>2</v>
      </c>
      <c r="H366">
        <v>15.4</v>
      </c>
      <c r="I366">
        <v>11.8</v>
      </c>
      <c r="J366">
        <v>3.6</v>
      </c>
      <c r="K366" t="s">
        <v>13</v>
      </c>
    </row>
    <row r="367" spans="1:11">
      <c r="A367" s="41" t="s">
        <v>639</v>
      </c>
      <c r="B367" s="40" t="s">
        <v>640</v>
      </c>
      <c r="C367" s="40" t="s">
        <v>166</v>
      </c>
      <c r="D367" s="40">
        <v>585</v>
      </c>
      <c r="E367" s="40" t="s">
        <v>12</v>
      </c>
      <c r="F367" s="40">
        <v>1</v>
      </c>
      <c r="G367" s="40">
        <v>1</v>
      </c>
      <c r="H367">
        <v>6.9</v>
      </c>
      <c r="I367">
        <v>5.3</v>
      </c>
      <c r="J367">
        <v>1.6</v>
      </c>
      <c r="K367" t="s">
        <v>13</v>
      </c>
    </row>
    <row r="368" spans="1:11">
      <c r="A368" s="41" t="s">
        <v>641</v>
      </c>
      <c r="B368" s="40" t="s">
        <v>642</v>
      </c>
      <c r="C368" s="40" t="s">
        <v>166</v>
      </c>
      <c r="D368" s="40">
        <v>564</v>
      </c>
      <c r="E368" s="40" t="s">
        <v>12</v>
      </c>
      <c r="F368" s="40">
        <v>1</v>
      </c>
      <c r="G368" s="40">
        <v>1</v>
      </c>
      <c r="H368">
        <v>4</v>
      </c>
      <c r="I368">
        <v>3</v>
      </c>
      <c r="J368">
        <v>1</v>
      </c>
      <c r="K368" t="s">
        <v>13</v>
      </c>
    </row>
    <row r="369" spans="1:11">
      <c r="A369" s="41" t="s">
        <v>643</v>
      </c>
      <c r="B369" s="40" t="s">
        <v>644</v>
      </c>
      <c r="C369" s="40" t="s">
        <v>166</v>
      </c>
      <c r="D369" s="40">
        <v>567</v>
      </c>
      <c r="E369" s="40" t="s">
        <v>12</v>
      </c>
      <c r="F369" s="40">
        <v>1</v>
      </c>
      <c r="G369" s="40">
        <v>1</v>
      </c>
      <c r="H369">
        <v>5.4</v>
      </c>
      <c r="I369">
        <v>4.13</v>
      </c>
      <c r="J369">
        <v>1.27</v>
      </c>
      <c r="K369" t="s">
        <v>13</v>
      </c>
    </row>
    <row r="370" spans="1:11">
      <c r="A370" s="41" t="s">
        <v>645</v>
      </c>
      <c r="B370" s="40" t="s">
        <v>646</v>
      </c>
      <c r="C370" s="40" t="s">
        <v>166</v>
      </c>
      <c r="D370" s="40">
        <v>1081</v>
      </c>
      <c r="E370" s="40" t="s">
        <v>12</v>
      </c>
      <c r="F370" s="40">
        <v>1</v>
      </c>
      <c r="G370" s="40">
        <v>1</v>
      </c>
      <c r="H370">
        <v>4.5999999999999996</v>
      </c>
      <c r="I370">
        <v>3.54</v>
      </c>
      <c r="J370">
        <v>1.06</v>
      </c>
      <c r="K370" t="s">
        <v>13</v>
      </c>
    </row>
    <row r="371" spans="1:11">
      <c r="A371" s="41" t="s">
        <v>647</v>
      </c>
      <c r="B371" s="40" t="s">
        <v>648</v>
      </c>
      <c r="C371" s="40" t="s">
        <v>166</v>
      </c>
      <c r="D371" s="40">
        <v>7755690000122</v>
      </c>
      <c r="E371" s="40" t="s">
        <v>12</v>
      </c>
      <c r="F371" s="40">
        <v>1</v>
      </c>
      <c r="G371" s="40">
        <v>1</v>
      </c>
      <c r="H371">
        <v>7.5</v>
      </c>
      <c r="I371">
        <v>5.31</v>
      </c>
      <c r="J371">
        <v>2.19</v>
      </c>
      <c r="K371" t="s">
        <v>13</v>
      </c>
    </row>
    <row r="372" spans="1:11">
      <c r="A372" s="41" t="s">
        <v>649</v>
      </c>
      <c r="B372" s="40" t="s">
        <v>650</v>
      </c>
      <c r="C372" s="40"/>
      <c r="D372" s="40">
        <v>40232900792</v>
      </c>
      <c r="E372" s="40" t="s">
        <v>12</v>
      </c>
      <c r="F372" s="40">
        <v>1</v>
      </c>
      <c r="G372" s="40">
        <v>1</v>
      </c>
      <c r="H372">
        <v>49</v>
      </c>
      <c r="I372">
        <v>34.299999999999997</v>
      </c>
      <c r="J372">
        <v>14.7</v>
      </c>
      <c r="K372" t="s">
        <v>13</v>
      </c>
    </row>
    <row r="373" spans="1:11">
      <c r="A373" s="41" t="s">
        <v>651</v>
      </c>
      <c r="B373" s="40" t="s">
        <v>652</v>
      </c>
      <c r="C373" s="40"/>
      <c r="D373" s="40">
        <v>7550956751134</v>
      </c>
      <c r="E373" s="40" t="s">
        <v>12</v>
      </c>
      <c r="F373" s="40">
        <v>1</v>
      </c>
      <c r="G373" s="40">
        <v>1</v>
      </c>
      <c r="H373">
        <v>13</v>
      </c>
      <c r="I373">
        <v>9</v>
      </c>
      <c r="J373">
        <v>4</v>
      </c>
      <c r="K373" t="s">
        <v>13</v>
      </c>
    </row>
    <row r="374" spans="1:11">
      <c r="A374" s="41" t="s">
        <v>653</v>
      </c>
      <c r="B374" s="40" t="s">
        <v>654</v>
      </c>
      <c r="C374" s="40"/>
      <c r="D374" s="40">
        <v>7753483000182</v>
      </c>
      <c r="E374" s="40" t="s">
        <v>12</v>
      </c>
      <c r="F374" s="40">
        <v>1</v>
      </c>
      <c r="G374" s="40">
        <v>1</v>
      </c>
      <c r="H374">
        <v>2.5</v>
      </c>
      <c r="I374">
        <v>1.81</v>
      </c>
      <c r="J374">
        <v>0.69</v>
      </c>
      <c r="K374" t="s">
        <v>13</v>
      </c>
    </row>
    <row r="375" spans="1:11">
      <c r="A375" s="41" t="s">
        <v>655</v>
      </c>
      <c r="B375" s="40" t="s">
        <v>656</v>
      </c>
      <c r="C375" s="40"/>
      <c r="D375" s="40">
        <v>7753543000015</v>
      </c>
      <c r="E375" s="40" t="s">
        <v>12</v>
      </c>
      <c r="F375" s="40">
        <v>1</v>
      </c>
      <c r="G375" s="40">
        <v>1</v>
      </c>
      <c r="H375">
        <v>3.3</v>
      </c>
      <c r="I375">
        <v>2.4</v>
      </c>
      <c r="J375">
        <v>0.9</v>
      </c>
      <c r="K375" t="s">
        <v>13</v>
      </c>
    </row>
    <row r="376" spans="1:11">
      <c r="A376" s="41" t="s">
        <v>657</v>
      </c>
      <c r="B376" s="40" t="s">
        <v>658</v>
      </c>
      <c r="C376" s="40"/>
      <c r="D376" s="40">
        <v>7750279109890</v>
      </c>
      <c r="E376" s="40" t="s">
        <v>12</v>
      </c>
      <c r="F376" s="40">
        <v>1</v>
      </c>
      <c r="G376" s="40">
        <v>1</v>
      </c>
      <c r="H376">
        <v>6</v>
      </c>
      <c r="I376">
        <v>4.5</v>
      </c>
      <c r="J376">
        <v>1.5</v>
      </c>
      <c r="K376" t="s">
        <v>13</v>
      </c>
    </row>
    <row r="377" spans="1:11">
      <c r="A377" s="41" t="s">
        <v>659</v>
      </c>
      <c r="B377" s="40" t="s">
        <v>660</v>
      </c>
      <c r="C377" s="40" t="s">
        <v>166</v>
      </c>
      <c r="D377" s="40">
        <v>1086</v>
      </c>
      <c r="E377" s="40" t="s">
        <v>12</v>
      </c>
      <c r="F377" s="40">
        <v>1</v>
      </c>
      <c r="G377" s="40">
        <v>1</v>
      </c>
      <c r="H377">
        <v>8.3000000000000007</v>
      </c>
      <c r="I377">
        <v>5.9</v>
      </c>
      <c r="J377">
        <v>2.4</v>
      </c>
      <c r="K377" t="s">
        <v>13</v>
      </c>
    </row>
    <row r="378" spans="1:11">
      <c r="A378" s="41" t="s">
        <v>661</v>
      </c>
      <c r="B378" s="40" t="s">
        <v>662</v>
      </c>
      <c r="C378" s="40"/>
      <c r="D378" s="40">
        <v>7750209108962</v>
      </c>
      <c r="E378" s="40" t="s">
        <v>12</v>
      </c>
      <c r="F378" s="40">
        <v>1</v>
      </c>
      <c r="G378" s="40">
        <v>1</v>
      </c>
      <c r="H378">
        <v>5</v>
      </c>
      <c r="I378">
        <v>4.5</v>
      </c>
      <c r="J378">
        <v>0.5</v>
      </c>
      <c r="K378" t="s">
        <v>13</v>
      </c>
    </row>
    <row r="379" spans="1:11">
      <c r="A379" s="41" t="s">
        <v>663</v>
      </c>
      <c r="B379" s="40" t="s">
        <v>664</v>
      </c>
      <c r="C379" s="40" t="s">
        <v>575</v>
      </c>
      <c r="D379" s="40">
        <v>7750054000381</v>
      </c>
      <c r="E379" s="40" t="s">
        <v>12</v>
      </c>
      <c r="F379" s="40">
        <v>1</v>
      </c>
      <c r="G379" s="40">
        <v>1</v>
      </c>
      <c r="H379">
        <v>12.5</v>
      </c>
      <c r="I379">
        <v>8.3800000000000008</v>
      </c>
      <c r="J379">
        <v>4.12</v>
      </c>
      <c r="K379" t="s">
        <v>13</v>
      </c>
    </row>
    <row r="380" spans="1:11">
      <c r="A380" s="41" t="s">
        <v>665</v>
      </c>
      <c r="B380" s="40" t="s">
        <v>666</v>
      </c>
      <c r="C380" s="40"/>
      <c r="D380" s="40">
        <v>7755009711381</v>
      </c>
      <c r="E380" s="40" t="s">
        <v>12</v>
      </c>
      <c r="F380" s="40">
        <v>1</v>
      </c>
      <c r="G380" s="40">
        <v>1</v>
      </c>
      <c r="H380">
        <v>3.4</v>
      </c>
      <c r="I380">
        <v>2.6</v>
      </c>
      <c r="J380">
        <v>0.8</v>
      </c>
      <c r="K380" t="s">
        <v>13</v>
      </c>
    </row>
    <row r="381" spans="1:11">
      <c r="A381" s="41" t="s">
        <v>667</v>
      </c>
      <c r="B381" s="40" t="s">
        <v>668</v>
      </c>
      <c r="C381" s="40" t="s">
        <v>575</v>
      </c>
      <c r="D381" s="40">
        <v>7750054000145</v>
      </c>
      <c r="E381" s="40" t="s">
        <v>12</v>
      </c>
      <c r="F381" s="40">
        <v>1</v>
      </c>
      <c r="G381" s="40">
        <v>1</v>
      </c>
      <c r="H381">
        <v>4.8</v>
      </c>
      <c r="I381">
        <v>3.89</v>
      </c>
      <c r="J381">
        <v>0.91</v>
      </c>
      <c r="K381" t="s">
        <v>13</v>
      </c>
    </row>
    <row r="382" spans="1:11">
      <c r="A382" s="41" t="s">
        <v>669</v>
      </c>
      <c r="B382" s="40" t="s">
        <v>670</v>
      </c>
      <c r="C382" s="40" t="s">
        <v>575</v>
      </c>
      <c r="D382" s="40">
        <v>7757440076081</v>
      </c>
      <c r="E382" s="40" t="s">
        <v>12</v>
      </c>
      <c r="F382" s="40">
        <v>1</v>
      </c>
      <c r="G382" s="40">
        <v>1</v>
      </c>
      <c r="H382">
        <v>3.9</v>
      </c>
      <c r="I382">
        <v>3.54</v>
      </c>
      <c r="J382">
        <v>0.36</v>
      </c>
      <c r="K382" t="s">
        <v>13</v>
      </c>
    </row>
    <row r="383" spans="1:11">
      <c r="A383" s="41" t="s">
        <v>671</v>
      </c>
      <c r="B383" s="40" t="s">
        <v>672</v>
      </c>
      <c r="C383" s="40" t="s">
        <v>575</v>
      </c>
      <c r="D383" s="40">
        <v>7757440541220</v>
      </c>
      <c r="E383" s="40" t="s">
        <v>12</v>
      </c>
      <c r="F383" s="40">
        <v>1</v>
      </c>
      <c r="G383" s="40">
        <v>1</v>
      </c>
      <c r="H383">
        <v>4</v>
      </c>
      <c r="I383">
        <v>2.5</v>
      </c>
      <c r="J383">
        <v>1.5</v>
      </c>
      <c r="K383" t="s">
        <v>13</v>
      </c>
    </row>
    <row r="384" spans="1:11">
      <c r="A384" s="41" t="s">
        <v>673</v>
      </c>
      <c r="B384" s="40" t="s">
        <v>674</v>
      </c>
      <c r="C384" s="40" t="s">
        <v>575</v>
      </c>
      <c r="D384" s="40">
        <v>7757440541930</v>
      </c>
      <c r="E384" s="40" t="s">
        <v>12</v>
      </c>
      <c r="F384" s="40">
        <v>1</v>
      </c>
      <c r="G384" s="40">
        <v>1</v>
      </c>
      <c r="H384">
        <v>5.7</v>
      </c>
      <c r="I384">
        <v>3.84</v>
      </c>
      <c r="J384">
        <v>1.86</v>
      </c>
      <c r="K384" t="s">
        <v>13</v>
      </c>
    </row>
    <row r="385" spans="1:12">
      <c r="A385" s="40"/>
      <c r="B385" s="40"/>
      <c r="C385" s="40"/>
      <c r="D385" s="40"/>
      <c r="E385" s="40"/>
      <c r="F385" s="40"/>
      <c r="G385" s="40">
        <v>142</v>
      </c>
      <c r="H385">
        <v>1039.5999999999999</v>
      </c>
      <c r="I385">
        <v>705.28</v>
      </c>
      <c r="J385">
        <v>334.32</v>
      </c>
      <c r="K385">
        <v>0</v>
      </c>
      <c r="L385">
        <v>0</v>
      </c>
    </row>
    <row r="386" spans="1:12">
      <c r="A386" s="42" t="s">
        <v>675</v>
      </c>
      <c r="B386" s="42"/>
      <c r="C386" s="42"/>
      <c r="D386" s="42"/>
      <c r="E386" s="42"/>
      <c r="F386" s="42"/>
      <c r="G386" s="42"/>
    </row>
    <row r="387" spans="1:12">
      <c r="A387" s="43" t="s">
        <v>676</v>
      </c>
      <c r="B387" s="42" t="s">
        <v>677</v>
      </c>
      <c r="C387" s="42"/>
      <c r="D387" s="42">
        <v>7754487001151</v>
      </c>
      <c r="E387" s="42" t="s">
        <v>12</v>
      </c>
      <c r="F387" s="42">
        <v>1</v>
      </c>
      <c r="G387" s="42">
        <v>4</v>
      </c>
      <c r="H387">
        <v>4.4000000000000004</v>
      </c>
      <c r="I387">
        <v>3.32</v>
      </c>
      <c r="J387">
        <v>1.08</v>
      </c>
      <c r="K387" t="s">
        <v>13</v>
      </c>
    </row>
    <row r="388" spans="1:12">
      <c r="A388" s="43" t="s">
        <v>678</v>
      </c>
      <c r="B388" s="42" t="s">
        <v>679</v>
      </c>
      <c r="C388" s="42"/>
      <c r="D388" s="42">
        <v>742832433341</v>
      </c>
      <c r="E388" s="42" t="s">
        <v>12</v>
      </c>
      <c r="F388" s="42">
        <v>1</v>
      </c>
      <c r="G388" s="42">
        <v>3</v>
      </c>
      <c r="H388">
        <v>14.1</v>
      </c>
      <c r="I388">
        <v>10.77</v>
      </c>
      <c r="J388">
        <v>3.33</v>
      </c>
      <c r="K388" t="s">
        <v>13</v>
      </c>
    </row>
    <row r="389" spans="1:12">
      <c r="A389" s="43" t="s">
        <v>680</v>
      </c>
      <c r="B389" s="42" t="s">
        <v>681</v>
      </c>
      <c r="C389" s="42"/>
      <c r="D389" s="42"/>
      <c r="E389" s="42" t="s">
        <v>12</v>
      </c>
      <c r="F389" s="42">
        <v>1</v>
      </c>
      <c r="G389" s="42">
        <v>2</v>
      </c>
      <c r="H389">
        <v>0.4</v>
      </c>
      <c r="I389">
        <v>0.3</v>
      </c>
      <c r="J389">
        <v>0.1</v>
      </c>
      <c r="K389" t="s">
        <v>13</v>
      </c>
    </row>
    <row r="390" spans="1:12">
      <c r="A390" s="43" t="s">
        <v>682</v>
      </c>
      <c r="B390" s="42" t="s">
        <v>683</v>
      </c>
      <c r="C390" s="42"/>
      <c r="D390" s="42"/>
      <c r="E390" s="42" t="s">
        <v>12</v>
      </c>
      <c r="F390" s="42">
        <v>1</v>
      </c>
      <c r="G390" s="42">
        <v>1</v>
      </c>
      <c r="H390">
        <v>0.2</v>
      </c>
      <c r="I390">
        <v>0.13</v>
      </c>
      <c r="J390">
        <v>7.0000000000000007E-2</v>
      </c>
      <c r="K390" t="s">
        <v>13</v>
      </c>
    </row>
    <row r="391" spans="1:12">
      <c r="A391" s="43" t="s">
        <v>684</v>
      </c>
      <c r="B391" s="42" t="s">
        <v>685</v>
      </c>
      <c r="C391" s="42" t="s">
        <v>686</v>
      </c>
      <c r="D391" s="42">
        <v>742832433389</v>
      </c>
      <c r="E391" s="42" t="s">
        <v>12</v>
      </c>
      <c r="F391" s="42">
        <v>1</v>
      </c>
      <c r="G391" s="42">
        <v>1</v>
      </c>
      <c r="H391">
        <v>12.5</v>
      </c>
      <c r="I391">
        <v>10</v>
      </c>
      <c r="J391">
        <v>2.5</v>
      </c>
      <c r="K391" t="s">
        <v>13</v>
      </c>
    </row>
    <row r="392" spans="1:12">
      <c r="A392" s="42"/>
      <c r="B392" s="42"/>
      <c r="C392" s="42"/>
      <c r="D392" s="42"/>
      <c r="E392" s="42"/>
      <c r="F392" s="42"/>
      <c r="G392" s="42">
        <v>11</v>
      </c>
      <c r="H392">
        <v>31.6</v>
      </c>
      <c r="I392">
        <v>24.52</v>
      </c>
      <c r="J392">
        <v>7.08</v>
      </c>
      <c r="K392">
        <v>0</v>
      </c>
      <c r="L392">
        <v>0</v>
      </c>
    </row>
    <row r="393" spans="1:12">
      <c r="A393" s="44" t="s">
        <v>687</v>
      </c>
      <c r="B393" s="44"/>
      <c r="C393" s="44"/>
      <c r="D393" s="44"/>
      <c r="E393" s="44"/>
      <c r="F393" s="44"/>
      <c r="G393" s="44"/>
    </row>
    <row r="394" spans="1:12">
      <c r="A394" s="45" t="s">
        <v>688</v>
      </c>
      <c r="B394" s="44" t="s">
        <v>689</v>
      </c>
      <c r="C394" s="44"/>
      <c r="D394" s="44">
        <v>7750408002603</v>
      </c>
      <c r="E394" s="44" t="s">
        <v>12</v>
      </c>
      <c r="F394" s="44">
        <v>1</v>
      </c>
      <c r="G394" s="44">
        <v>8</v>
      </c>
      <c r="H394">
        <v>31.2</v>
      </c>
      <c r="I394">
        <v>20</v>
      </c>
      <c r="J394">
        <v>11.2</v>
      </c>
      <c r="K394" t="s">
        <v>13</v>
      </c>
    </row>
    <row r="395" spans="1:12">
      <c r="A395" s="45" t="s">
        <v>690</v>
      </c>
      <c r="B395" s="44" t="s">
        <v>691</v>
      </c>
      <c r="C395" s="44" t="s">
        <v>692</v>
      </c>
      <c r="D395" s="44">
        <v>7750765002094</v>
      </c>
      <c r="E395" s="44" t="s">
        <v>20</v>
      </c>
      <c r="F395" s="44">
        <v>1</v>
      </c>
      <c r="G395" s="44">
        <v>2</v>
      </c>
      <c r="H395">
        <v>16</v>
      </c>
      <c r="I395">
        <v>11.84</v>
      </c>
      <c r="J395">
        <v>4.16</v>
      </c>
      <c r="K395" t="s">
        <v>13</v>
      </c>
    </row>
    <row r="396" spans="1:12">
      <c r="A396" s="44"/>
      <c r="B396" s="44"/>
      <c r="C396" s="44"/>
      <c r="D396" s="44"/>
      <c r="E396" s="44"/>
      <c r="F396" s="44"/>
      <c r="G396" s="44">
        <v>10</v>
      </c>
      <c r="H396">
        <v>47.2</v>
      </c>
      <c r="I396">
        <v>31.84</v>
      </c>
      <c r="J396">
        <v>15.36</v>
      </c>
      <c r="K396">
        <v>0</v>
      </c>
      <c r="L396">
        <v>0</v>
      </c>
    </row>
    <row r="397" spans="1:12">
      <c r="A397" s="32" t="s">
        <v>693</v>
      </c>
      <c r="B397" s="32"/>
      <c r="C397" s="32"/>
      <c r="D397" s="32"/>
      <c r="E397" s="32"/>
      <c r="F397" s="32"/>
      <c r="G397" s="32"/>
    </row>
    <row r="398" spans="1:12">
      <c r="A398" s="33" t="s">
        <v>694</v>
      </c>
      <c r="B398" s="32" t="s">
        <v>695</v>
      </c>
      <c r="C398" s="32" t="s">
        <v>696</v>
      </c>
      <c r="D398" s="32">
        <v>7750126000721</v>
      </c>
      <c r="E398" s="32" t="s">
        <v>323</v>
      </c>
      <c r="F398" s="32">
        <v>1</v>
      </c>
      <c r="G398" s="32">
        <v>10</v>
      </c>
      <c r="H398">
        <v>46</v>
      </c>
      <c r="I398">
        <v>35</v>
      </c>
      <c r="J398">
        <v>11</v>
      </c>
      <c r="K398" t="s">
        <v>13</v>
      </c>
    </row>
    <row r="399" spans="1:12">
      <c r="A399" s="33" t="s">
        <v>697</v>
      </c>
      <c r="B399" s="32" t="s">
        <v>698</v>
      </c>
      <c r="C399" s="32" t="s">
        <v>696</v>
      </c>
      <c r="D399" s="32">
        <v>7750126000820</v>
      </c>
      <c r="E399" s="32" t="s">
        <v>323</v>
      </c>
      <c r="F399" s="32">
        <v>1</v>
      </c>
      <c r="G399" s="32">
        <v>10</v>
      </c>
      <c r="H399">
        <v>46</v>
      </c>
      <c r="I399">
        <v>35</v>
      </c>
      <c r="J399">
        <v>11</v>
      </c>
      <c r="K399" t="s">
        <v>13</v>
      </c>
    </row>
    <row r="400" spans="1:12">
      <c r="A400" s="33" t="s">
        <v>699</v>
      </c>
      <c r="B400" s="32" t="s">
        <v>700</v>
      </c>
      <c r="C400" s="32" t="s">
        <v>696</v>
      </c>
      <c r="D400" s="32">
        <v>7750126000677</v>
      </c>
      <c r="E400" s="32" t="s">
        <v>323</v>
      </c>
      <c r="F400" s="32">
        <v>1</v>
      </c>
      <c r="G400" s="32">
        <v>8</v>
      </c>
      <c r="H400">
        <v>36.799999999999997</v>
      </c>
      <c r="I400">
        <v>28</v>
      </c>
      <c r="J400">
        <v>8.8000000000000007</v>
      </c>
      <c r="K400" t="s">
        <v>13</v>
      </c>
    </row>
    <row r="401" spans="1:12">
      <c r="A401" s="33" t="s">
        <v>701</v>
      </c>
      <c r="B401" s="32" t="s">
        <v>702</v>
      </c>
      <c r="C401" s="32" t="s">
        <v>696</v>
      </c>
      <c r="D401" s="32">
        <v>7750126000776</v>
      </c>
      <c r="E401" s="32" t="s">
        <v>323</v>
      </c>
      <c r="F401" s="32">
        <v>1</v>
      </c>
      <c r="G401" s="32">
        <v>7</v>
      </c>
      <c r="H401">
        <v>32.200000000000003</v>
      </c>
      <c r="I401">
        <v>24.5</v>
      </c>
      <c r="J401">
        <v>7.7</v>
      </c>
      <c r="K401" t="s">
        <v>13</v>
      </c>
    </row>
    <row r="402" spans="1:12">
      <c r="A402" s="33" t="s">
        <v>703</v>
      </c>
      <c r="B402" s="32" t="s">
        <v>704</v>
      </c>
      <c r="C402" s="32" t="s">
        <v>696</v>
      </c>
      <c r="D402" s="32">
        <v>7750126000653</v>
      </c>
      <c r="E402" s="32" t="s">
        <v>323</v>
      </c>
      <c r="F402" s="32">
        <v>1</v>
      </c>
      <c r="G402" s="32">
        <v>6</v>
      </c>
      <c r="H402">
        <v>27.6</v>
      </c>
      <c r="I402">
        <v>21</v>
      </c>
      <c r="J402">
        <v>6.6</v>
      </c>
      <c r="K402" t="s">
        <v>13</v>
      </c>
    </row>
    <row r="403" spans="1:12">
      <c r="A403" s="33" t="s">
        <v>705</v>
      </c>
      <c r="B403" s="32" t="s">
        <v>706</v>
      </c>
      <c r="C403" s="32"/>
      <c r="D403" s="32"/>
      <c r="E403" s="32" t="s">
        <v>12</v>
      </c>
      <c r="F403" s="32">
        <v>1</v>
      </c>
      <c r="G403" s="32">
        <v>4</v>
      </c>
      <c r="H403">
        <v>34</v>
      </c>
      <c r="I403">
        <v>20</v>
      </c>
      <c r="J403">
        <v>14</v>
      </c>
      <c r="K403" t="s">
        <v>13</v>
      </c>
    </row>
    <row r="404" spans="1:12">
      <c r="A404" s="33" t="s">
        <v>707</v>
      </c>
      <c r="B404" s="32" t="s">
        <v>708</v>
      </c>
      <c r="C404" s="32" t="s">
        <v>696</v>
      </c>
      <c r="D404" s="32">
        <v>7750126001292</v>
      </c>
      <c r="E404" s="32" t="s">
        <v>323</v>
      </c>
      <c r="F404" s="32">
        <v>1</v>
      </c>
      <c r="G404" s="32">
        <v>4</v>
      </c>
      <c r="H404">
        <v>18.399999999999999</v>
      </c>
      <c r="I404">
        <v>14</v>
      </c>
      <c r="J404">
        <v>4.4000000000000004</v>
      </c>
      <c r="K404" t="s">
        <v>13</v>
      </c>
    </row>
    <row r="405" spans="1:12">
      <c r="A405" s="33" t="s">
        <v>709</v>
      </c>
      <c r="B405" s="32" t="s">
        <v>710</v>
      </c>
      <c r="C405" s="32"/>
      <c r="D405" s="32">
        <v>7750126000844</v>
      </c>
      <c r="E405" s="32" t="s">
        <v>12</v>
      </c>
      <c r="F405" s="32">
        <v>1</v>
      </c>
      <c r="G405" s="32">
        <v>3</v>
      </c>
      <c r="H405">
        <v>35.1</v>
      </c>
      <c r="I405">
        <v>27</v>
      </c>
      <c r="J405">
        <v>8.1</v>
      </c>
      <c r="K405" t="s">
        <v>13</v>
      </c>
    </row>
    <row r="406" spans="1:12">
      <c r="A406" s="33" t="s">
        <v>711</v>
      </c>
      <c r="B406" s="32" t="s">
        <v>712</v>
      </c>
      <c r="C406" s="32" t="s">
        <v>696</v>
      </c>
      <c r="D406" s="32">
        <v>7750126000745</v>
      </c>
      <c r="E406" s="32" t="s">
        <v>12</v>
      </c>
      <c r="F406" s="32">
        <v>1</v>
      </c>
      <c r="G406" s="32">
        <v>2</v>
      </c>
      <c r="H406">
        <v>40.4</v>
      </c>
      <c r="I406">
        <v>31</v>
      </c>
      <c r="J406">
        <v>9.4</v>
      </c>
      <c r="K406" t="s">
        <v>13</v>
      </c>
    </row>
    <row r="407" spans="1:12">
      <c r="A407" s="33" t="s">
        <v>711</v>
      </c>
      <c r="B407" s="32" t="s">
        <v>713</v>
      </c>
      <c r="C407" s="32" t="s">
        <v>696</v>
      </c>
      <c r="D407" s="32">
        <v>7750126000745</v>
      </c>
      <c r="E407" s="32" t="s">
        <v>12</v>
      </c>
      <c r="F407" s="32">
        <v>1</v>
      </c>
      <c r="G407" s="32">
        <v>2</v>
      </c>
      <c r="H407">
        <v>40.4</v>
      </c>
      <c r="I407">
        <v>31</v>
      </c>
      <c r="J407">
        <v>9.4</v>
      </c>
      <c r="K407" t="s">
        <v>13</v>
      </c>
    </row>
    <row r="408" spans="1:12">
      <c r="A408" s="33" t="s">
        <v>714</v>
      </c>
      <c r="B408" s="32" t="s">
        <v>715</v>
      </c>
      <c r="C408" s="32" t="s">
        <v>696</v>
      </c>
      <c r="D408" s="32">
        <v>7750126000691</v>
      </c>
      <c r="E408" s="32" t="s">
        <v>323</v>
      </c>
      <c r="F408" s="32">
        <v>1</v>
      </c>
      <c r="G408" s="32">
        <v>2</v>
      </c>
      <c r="H408">
        <v>43</v>
      </c>
      <c r="I408">
        <v>33</v>
      </c>
      <c r="J408">
        <v>10</v>
      </c>
      <c r="K408" t="s">
        <v>13</v>
      </c>
    </row>
    <row r="409" spans="1:12">
      <c r="A409" s="33" t="s">
        <v>716</v>
      </c>
      <c r="B409" s="32" t="s">
        <v>717</v>
      </c>
      <c r="C409" s="32" t="s">
        <v>696</v>
      </c>
      <c r="D409" s="32">
        <v>7750126000684</v>
      </c>
      <c r="E409" s="32" t="s">
        <v>323</v>
      </c>
      <c r="F409" s="32">
        <v>1</v>
      </c>
      <c r="G409" s="32">
        <v>1</v>
      </c>
      <c r="H409">
        <v>36.4</v>
      </c>
      <c r="I409">
        <v>28</v>
      </c>
      <c r="J409">
        <v>8.4</v>
      </c>
      <c r="K409" t="s">
        <v>13</v>
      </c>
    </row>
    <row r="410" spans="1:12">
      <c r="A410" s="33" t="s">
        <v>718</v>
      </c>
      <c r="B410" s="32" t="s">
        <v>719</v>
      </c>
      <c r="C410" s="32" t="s">
        <v>696</v>
      </c>
      <c r="D410" s="32">
        <v>7750126000783</v>
      </c>
      <c r="E410" s="32" t="s">
        <v>12</v>
      </c>
      <c r="F410" s="32">
        <v>1</v>
      </c>
      <c r="G410" s="32">
        <v>1</v>
      </c>
      <c r="H410">
        <v>31.2</v>
      </c>
      <c r="I410">
        <v>24</v>
      </c>
      <c r="J410">
        <v>7.2</v>
      </c>
      <c r="K410" t="s">
        <v>13</v>
      </c>
    </row>
    <row r="411" spans="1:12">
      <c r="A411" s="33" t="s">
        <v>720</v>
      </c>
      <c r="B411" s="32" t="s">
        <v>721</v>
      </c>
      <c r="C411" s="32" t="s">
        <v>696</v>
      </c>
      <c r="D411" s="32">
        <v>7750126000790</v>
      </c>
      <c r="E411" s="32" t="s">
        <v>12</v>
      </c>
      <c r="F411" s="32">
        <v>1</v>
      </c>
      <c r="G411" s="32">
        <v>1</v>
      </c>
      <c r="H411">
        <v>18.899999999999999</v>
      </c>
      <c r="I411">
        <v>14.5</v>
      </c>
      <c r="J411">
        <v>4.4000000000000004</v>
      </c>
      <c r="K411" t="s">
        <v>13</v>
      </c>
    </row>
    <row r="412" spans="1:12">
      <c r="A412" s="33" t="s">
        <v>722</v>
      </c>
      <c r="B412" s="32" t="s">
        <v>723</v>
      </c>
      <c r="C412" s="32" t="s">
        <v>696</v>
      </c>
      <c r="D412" s="32">
        <v>7750126001346</v>
      </c>
      <c r="E412" s="32" t="s">
        <v>12</v>
      </c>
      <c r="F412" s="32">
        <v>1</v>
      </c>
      <c r="G412" s="32">
        <v>1</v>
      </c>
      <c r="H412">
        <v>19.5</v>
      </c>
      <c r="I412">
        <v>15</v>
      </c>
      <c r="J412">
        <v>4.5</v>
      </c>
      <c r="K412" t="s">
        <v>13</v>
      </c>
    </row>
    <row r="413" spans="1:12">
      <c r="A413" s="32"/>
      <c r="B413" s="32"/>
      <c r="C413" s="32"/>
      <c r="D413" s="32"/>
      <c r="E413" s="32"/>
      <c r="F413" s="32"/>
      <c r="G413" s="32">
        <v>62</v>
      </c>
      <c r="H413">
        <v>505.9</v>
      </c>
      <c r="I413">
        <v>381</v>
      </c>
      <c r="J413">
        <v>124.9</v>
      </c>
      <c r="K413">
        <v>0</v>
      </c>
      <c r="L413">
        <v>0</v>
      </c>
    </row>
    <row r="414" spans="1:12">
      <c r="A414" s="46" t="s">
        <v>724</v>
      </c>
      <c r="B414" s="46"/>
      <c r="C414" s="46"/>
      <c r="D414" s="46"/>
      <c r="E414" s="46"/>
      <c r="F414" s="46"/>
      <c r="G414" s="46"/>
    </row>
    <row r="415" spans="1:12">
      <c r="A415" s="47" t="s">
        <v>725</v>
      </c>
      <c r="B415" s="46" t="s">
        <v>726</v>
      </c>
      <c r="C415" s="46"/>
      <c r="D415" s="46">
        <v>7751396000145</v>
      </c>
      <c r="E415" s="46" t="s">
        <v>12</v>
      </c>
      <c r="F415" s="46">
        <v>1</v>
      </c>
      <c r="G415" s="46">
        <v>15</v>
      </c>
      <c r="H415">
        <v>31.5</v>
      </c>
      <c r="I415">
        <v>28.8</v>
      </c>
      <c r="J415">
        <v>2.7</v>
      </c>
      <c r="K415" t="s">
        <v>13</v>
      </c>
    </row>
    <row r="416" spans="1:12">
      <c r="A416" s="47" t="s">
        <v>727</v>
      </c>
      <c r="B416" s="46" t="s">
        <v>728</v>
      </c>
      <c r="C416" s="46"/>
      <c r="D416" s="46">
        <v>7751396000114</v>
      </c>
      <c r="E416" s="46" t="s">
        <v>372</v>
      </c>
      <c r="F416" s="46">
        <v>1</v>
      </c>
      <c r="G416" s="46">
        <v>3</v>
      </c>
      <c r="H416">
        <v>25.2</v>
      </c>
      <c r="I416">
        <v>22.86</v>
      </c>
      <c r="J416">
        <v>2.34</v>
      </c>
      <c r="K416" t="s">
        <v>13</v>
      </c>
    </row>
    <row r="417" spans="1:12">
      <c r="A417" s="47" t="s">
        <v>729</v>
      </c>
      <c r="B417" s="46" t="s">
        <v>730</v>
      </c>
      <c r="C417" s="46"/>
      <c r="D417" s="46">
        <v>7751396000022</v>
      </c>
      <c r="E417" s="46" t="s">
        <v>372</v>
      </c>
      <c r="F417" s="46">
        <v>1</v>
      </c>
      <c r="G417" s="46">
        <v>2</v>
      </c>
      <c r="H417">
        <v>28.4</v>
      </c>
      <c r="I417">
        <v>25.84</v>
      </c>
      <c r="J417">
        <v>2.56</v>
      </c>
      <c r="K417" t="s">
        <v>13</v>
      </c>
    </row>
    <row r="418" spans="1:12">
      <c r="A418" s="47" t="s">
        <v>731</v>
      </c>
      <c r="B418" s="46" t="s">
        <v>732</v>
      </c>
      <c r="C418" s="46"/>
      <c r="D418" s="46">
        <v>7751396000107</v>
      </c>
      <c r="E418" s="46" t="s">
        <v>372</v>
      </c>
      <c r="F418" s="46">
        <v>1</v>
      </c>
      <c r="G418" s="46">
        <v>2</v>
      </c>
      <c r="H418">
        <v>16.8</v>
      </c>
      <c r="I418">
        <v>15.24</v>
      </c>
      <c r="J418">
        <v>1.56</v>
      </c>
      <c r="K418" t="s">
        <v>13</v>
      </c>
    </row>
    <row r="419" spans="1:12">
      <c r="A419" s="47" t="s">
        <v>733</v>
      </c>
      <c r="B419" s="46" t="s">
        <v>734</v>
      </c>
      <c r="C419" s="46"/>
      <c r="D419" s="46">
        <v>7751396000015</v>
      </c>
      <c r="E419" s="46" t="s">
        <v>372</v>
      </c>
      <c r="F419" s="46">
        <v>1</v>
      </c>
      <c r="G419" s="46">
        <v>2</v>
      </c>
      <c r="H419">
        <v>28.4</v>
      </c>
      <c r="I419">
        <v>25.84</v>
      </c>
      <c r="J419">
        <v>2.56</v>
      </c>
      <c r="K419" t="s">
        <v>13</v>
      </c>
    </row>
    <row r="420" spans="1:12">
      <c r="A420" s="47" t="s">
        <v>735</v>
      </c>
      <c r="B420" s="46" t="s">
        <v>736</v>
      </c>
      <c r="C420" s="46"/>
      <c r="D420" s="46">
        <v>7751396000213</v>
      </c>
      <c r="E420" s="46" t="s">
        <v>372</v>
      </c>
      <c r="F420" s="46">
        <v>1</v>
      </c>
      <c r="G420" s="46">
        <v>2</v>
      </c>
      <c r="H420">
        <v>16.8</v>
      </c>
      <c r="I420">
        <v>15.24</v>
      </c>
      <c r="J420">
        <v>1.56</v>
      </c>
      <c r="K420" t="s">
        <v>13</v>
      </c>
    </row>
    <row r="421" spans="1:12">
      <c r="A421" s="46"/>
      <c r="B421" s="46"/>
      <c r="C421" s="46"/>
      <c r="D421" s="46"/>
      <c r="E421" s="46"/>
      <c r="F421" s="46"/>
      <c r="G421" s="46">
        <v>26</v>
      </c>
      <c r="H421">
        <v>147.1</v>
      </c>
      <c r="I421">
        <v>133.82</v>
      </c>
      <c r="J421">
        <v>13.28</v>
      </c>
      <c r="K421">
        <v>0</v>
      </c>
      <c r="L421">
        <v>0</v>
      </c>
    </row>
    <row r="422" spans="1:12">
      <c r="A422" s="48" t="s">
        <v>737</v>
      </c>
      <c r="B422" s="48"/>
      <c r="C422" s="48"/>
      <c r="D422" s="48"/>
      <c r="E422" s="48"/>
      <c r="F422" s="48"/>
      <c r="G422" s="48"/>
    </row>
    <row r="423" spans="1:12">
      <c r="A423" s="49" t="s">
        <v>738</v>
      </c>
      <c r="B423" s="48" t="s">
        <v>739</v>
      </c>
      <c r="C423" s="48"/>
      <c r="D423" s="48"/>
      <c r="E423" s="48" t="s">
        <v>12</v>
      </c>
      <c r="F423" s="48">
        <v>1</v>
      </c>
      <c r="G423" s="48">
        <v>3</v>
      </c>
      <c r="H423">
        <v>31.5</v>
      </c>
      <c r="I423">
        <v>24.3</v>
      </c>
      <c r="J423">
        <v>7.2</v>
      </c>
      <c r="K423" t="s">
        <v>13</v>
      </c>
    </row>
    <row r="424" spans="1:12">
      <c r="A424" s="49" t="s">
        <v>740</v>
      </c>
      <c r="B424" s="48" t="s">
        <v>741</v>
      </c>
      <c r="C424" s="48"/>
      <c r="D424" s="48"/>
      <c r="E424" s="48" t="s">
        <v>12</v>
      </c>
      <c r="F424" s="48">
        <v>1</v>
      </c>
      <c r="G424" s="48">
        <v>3</v>
      </c>
      <c r="H424">
        <v>24.6</v>
      </c>
      <c r="I424">
        <v>22.5</v>
      </c>
      <c r="J424">
        <v>2.1</v>
      </c>
      <c r="K424" t="s">
        <v>13</v>
      </c>
    </row>
    <row r="425" spans="1:12">
      <c r="A425" s="49" t="s">
        <v>742</v>
      </c>
      <c r="B425" s="48" t="s">
        <v>743</v>
      </c>
      <c r="C425" s="48" t="s">
        <v>744</v>
      </c>
      <c r="D425" s="48"/>
      <c r="E425" s="48" t="s">
        <v>12</v>
      </c>
      <c r="F425" s="48">
        <v>1</v>
      </c>
      <c r="G425" s="48">
        <v>2</v>
      </c>
      <c r="H425">
        <v>22.2</v>
      </c>
      <c r="I425">
        <v>17</v>
      </c>
      <c r="J425">
        <v>5.2</v>
      </c>
      <c r="K425" t="s">
        <v>13</v>
      </c>
    </row>
    <row r="426" spans="1:12">
      <c r="A426" s="49" t="s">
        <v>745</v>
      </c>
      <c r="B426" s="48" t="s">
        <v>746</v>
      </c>
      <c r="C426" s="48"/>
      <c r="D426" s="48"/>
      <c r="E426" s="48" t="s">
        <v>12</v>
      </c>
      <c r="F426" s="48">
        <v>1</v>
      </c>
      <c r="G426" s="48">
        <v>2</v>
      </c>
      <c r="H426">
        <v>2.6</v>
      </c>
      <c r="I426">
        <v>2</v>
      </c>
      <c r="J426">
        <v>0.6</v>
      </c>
      <c r="K426" t="s">
        <v>13</v>
      </c>
    </row>
    <row r="427" spans="1:12">
      <c r="A427" s="49" t="s">
        <v>747</v>
      </c>
      <c r="B427" s="48" t="s">
        <v>748</v>
      </c>
      <c r="C427" s="48" t="s">
        <v>744</v>
      </c>
      <c r="D427" s="48"/>
      <c r="E427" s="48" t="s">
        <v>12</v>
      </c>
      <c r="F427" s="48">
        <v>1</v>
      </c>
      <c r="G427" s="48">
        <v>2</v>
      </c>
      <c r="H427">
        <v>52</v>
      </c>
      <c r="I427">
        <v>40</v>
      </c>
      <c r="J427">
        <v>12</v>
      </c>
      <c r="K427" t="s">
        <v>13</v>
      </c>
    </row>
    <row r="428" spans="1:12">
      <c r="A428" s="49" t="s">
        <v>749</v>
      </c>
      <c r="B428" s="48" t="s">
        <v>750</v>
      </c>
      <c r="C428" s="48"/>
      <c r="D428" s="48"/>
      <c r="E428" s="48" t="s">
        <v>12</v>
      </c>
      <c r="F428" s="48">
        <v>1</v>
      </c>
      <c r="G428" s="48">
        <v>2</v>
      </c>
      <c r="H428">
        <v>17</v>
      </c>
      <c r="I428">
        <v>13</v>
      </c>
      <c r="J428">
        <v>4</v>
      </c>
      <c r="K428" t="s">
        <v>13</v>
      </c>
    </row>
    <row r="429" spans="1:12">
      <c r="A429" s="49" t="s">
        <v>751</v>
      </c>
      <c r="B429" s="48" t="s">
        <v>752</v>
      </c>
      <c r="C429" s="48"/>
      <c r="D429" s="48"/>
      <c r="E429" s="48" t="s">
        <v>12</v>
      </c>
      <c r="F429" s="48">
        <v>1</v>
      </c>
      <c r="G429" s="48">
        <v>1</v>
      </c>
      <c r="H429">
        <v>24.7</v>
      </c>
      <c r="I429">
        <v>19</v>
      </c>
      <c r="J429">
        <v>5.7</v>
      </c>
      <c r="K429" t="s">
        <v>13</v>
      </c>
    </row>
    <row r="430" spans="1:12">
      <c r="A430" s="49" t="s">
        <v>753</v>
      </c>
      <c r="B430" s="48" t="s">
        <v>754</v>
      </c>
      <c r="C430" s="48"/>
      <c r="D430" s="48"/>
      <c r="E430" s="48" t="s">
        <v>12</v>
      </c>
      <c r="F430" s="48">
        <v>1</v>
      </c>
      <c r="G430" s="48">
        <v>1</v>
      </c>
      <c r="H430">
        <v>17.600000000000001</v>
      </c>
      <c r="I430">
        <v>13.5</v>
      </c>
      <c r="J430">
        <v>4.0999999999999996</v>
      </c>
      <c r="K430" t="s">
        <v>13</v>
      </c>
    </row>
    <row r="431" spans="1:12">
      <c r="A431" s="49" t="s">
        <v>755</v>
      </c>
      <c r="B431" s="48" t="s">
        <v>756</v>
      </c>
      <c r="C431" s="48" t="s">
        <v>744</v>
      </c>
      <c r="D431" s="48"/>
      <c r="E431" s="48" t="s">
        <v>12</v>
      </c>
      <c r="F431" s="48">
        <v>1</v>
      </c>
      <c r="G431" s="48">
        <v>1</v>
      </c>
      <c r="H431">
        <v>13</v>
      </c>
      <c r="I431">
        <v>10</v>
      </c>
      <c r="J431">
        <v>3</v>
      </c>
      <c r="K431" t="s">
        <v>13</v>
      </c>
    </row>
    <row r="432" spans="1:12">
      <c r="A432" s="49" t="s">
        <v>757</v>
      </c>
      <c r="B432" s="48" t="s">
        <v>758</v>
      </c>
      <c r="C432" s="48"/>
      <c r="D432" s="48"/>
      <c r="E432" s="48" t="s">
        <v>12</v>
      </c>
      <c r="F432" s="48">
        <v>1</v>
      </c>
      <c r="G432" s="48">
        <v>1</v>
      </c>
      <c r="H432">
        <v>4.4000000000000004</v>
      </c>
      <c r="I432">
        <v>3.4</v>
      </c>
      <c r="J432">
        <v>1</v>
      </c>
      <c r="K432" t="s">
        <v>13</v>
      </c>
    </row>
    <row r="433" spans="1:12">
      <c r="A433" s="49" t="s">
        <v>759</v>
      </c>
      <c r="B433" s="48" t="s">
        <v>760</v>
      </c>
      <c r="C433" s="48" t="s">
        <v>744</v>
      </c>
      <c r="D433" s="48"/>
      <c r="E433" s="48" t="s">
        <v>12</v>
      </c>
      <c r="F433" s="48">
        <v>1</v>
      </c>
      <c r="G433" s="48">
        <v>1</v>
      </c>
      <c r="H433">
        <v>8.5</v>
      </c>
      <c r="I433">
        <v>6.5</v>
      </c>
      <c r="J433">
        <v>2</v>
      </c>
      <c r="K433" t="s">
        <v>13</v>
      </c>
    </row>
    <row r="434" spans="1:12">
      <c r="A434" s="49" t="s">
        <v>761</v>
      </c>
      <c r="B434" s="48" t="s">
        <v>762</v>
      </c>
      <c r="C434" s="48"/>
      <c r="D434" s="48"/>
      <c r="E434" s="48" t="s">
        <v>12</v>
      </c>
      <c r="F434" s="48">
        <v>1</v>
      </c>
      <c r="G434" s="48">
        <v>1</v>
      </c>
      <c r="H434">
        <v>11.1</v>
      </c>
      <c r="I434">
        <v>10.07</v>
      </c>
      <c r="J434">
        <v>1.03</v>
      </c>
      <c r="K434" t="s">
        <v>13</v>
      </c>
    </row>
    <row r="435" spans="1:12">
      <c r="A435" s="49" t="s">
        <v>763</v>
      </c>
      <c r="B435" s="48" t="s">
        <v>764</v>
      </c>
      <c r="C435" s="48"/>
      <c r="D435" s="48"/>
      <c r="E435" s="48" t="s">
        <v>12</v>
      </c>
      <c r="F435" s="48">
        <v>1</v>
      </c>
      <c r="G435" s="48">
        <v>1</v>
      </c>
      <c r="H435">
        <v>15.6</v>
      </c>
      <c r="I435">
        <v>14.29</v>
      </c>
      <c r="J435">
        <v>1.31</v>
      </c>
      <c r="K435" t="s">
        <v>13</v>
      </c>
    </row>
    <row r="436" spans="1:12">
      <c r="A436" s="48"/>
      <c r="B436" s="48"/>
      <c r="C436" s="48"/>
      <c r="D436" s="48"/>
      <c r="E436" s="48"/>
      <c r="F436" s="48"/>
      <c r="G436" s="48">
        <v>21</v>
      </c>
      <c r="H436">
        <v>244.8</v>
      </c>
      <c r="I436">
        <v>195.56</v>
      </c>
      <c r="J436">
        <v>49.24</v>
      </c>
      <c r="K436">
        <v>0</v>
      </c>
      <c r="L436">
        <v>0</v>
      </c>
    </row>
    <row r="437" spans="1:12">
      <c r="A437" s="20" t="s">
        <v>765</v>
      </c>
      <c r="B437" s="20"/>
      <c r="C437" s="20"/>
      <c r="D437" s="20"/>
      <c r="E437" s="20"/>
      <c r="F437" s="20"/>
      <c r="G437" s="20"/>
    </row>
    <row r="438" spans="1:12">
      <c r="A438" s="21" t="s">
        <v>766</v>
      </c>
      <c r="B438" s="20" t="s">
        <v>767</v>
      </c>
      <c r="C438" s="20"/>
      <c r="D438" s="20"/>
      <c r="E438" s="20" t="s">
        <v>12</v>
      </c>
      <c r="F438" s="20">
        <v>1</v>
      </c>
      <c r="G438" s="20">
        <v>28</v>
      </c>
      <c r="H438">
        <v>47.6</v>
      </c>
      <c r="I438">
        <v>33.6</v>
      </c>
      <c r="J438">
        <v>14</v>
      </c>
      <c r="K438" t="s">
        <v>13</v>
      </c>
    </row>
    <row r="439" spans="1:12">
      <c r="A439" s="21" t="s">
        <v>768</v>
      </c>
      <c r="B439" s="20" t="s">
        <v>769</v>
      </c>
      <c r="C439" s="20" t="s">
        <v>744</v>
      </c>
      <c r="D439" s="20"/>
      <c r="E439" s="20" t="s">
        <v>12</v>
      </c>
      <c r="F439" s="20">
        <v>1</v>
      </c>
      <c r="G439" s="20">
        <v>9</v>
      </c>
      <c r="H439">
        <v>18</v>
      </c>
      <c r="I439">
        <v>10.53</v>
      </c>
      <c r="J439">
        <v>7.47</v>
      </c>
      <c r="K439" t="s">
        <v>13</v>
      </c>
    </row>
    <row r="440" spans="1:12">
      <c r="A440" s="21" t="s">
        <v>770</v>
      </c>
      <c r="B440" s="20" t="s">
        <v>771</v>
      </c>
      <c r="C440" s="20"/>
      <c r="D440" s="20"/>
      <c r="E440" s="20" t="s">
        <v>12</v>
      </c>
      <c r="F440" s="20">
        <v>1</v>
      </c>
      <c r="G440" s="20">
        <v>7</v>
      </c>
      <c r="H440">
        <v>30.3</v>
      </c>
      <c r="I440">
        <v>22.47</v>
      </c>
      <c r="J440">
        <v>7.83</v>
      </c>
      <c r="K440" t="s">
        <v>13</v>
      </c>
    </row>
    <row r="441" spans="1:12">
      <c r="A441" s="21" t="s">
        <v>755</v>
      </c>
      <c r="B441" s="20" t="s">
        <v>772</v>
      </c>
      <c r="C441" s="20" t="s">
        <v>744</v>
      </c>
      <c r="D441" s="20"/>
      <c r="E441" s="20" t="s">
        <v>12</v>
      </c>
      <c r="F441" s="20">
        <v>1</v>
      </c>
      <c r="G441" s="20">
        <v>6</v>
      </c>
      <c r="H441">
        <v>115</v>
      </c>
      <c r="I441">
        <v>60</v>
      </c>
      <c r="J441">
        <v>55</v>
      </c>
      <c r="K441" t="s">
        <v>13</v>
      </c>
    </row>
    <row r="442" spans="1:12">
      <c r="A442" s="21" t="s">
        <v>759</v>
      </c>
      <c r="B442" s="20" t="s">
        <v>773</v>
      </c>
      <c r="C442" s="20" t="s">
        <v>744</v>
      </c>
      <c r="D442" s="20"/>
      <c r="E442" s="20" t="s">
        <v>12</v>
      </c>
      <c r="F442" s="20">
        <v>1</v>
      </c>
      <c r="G442" s="20">
        <v>5</v>
      </c>
      <c r="H442">
        <v>55</v>
      </c>
      <c r="I442">
        <v>32.5</v>
      </c>
      <c r="J442">
        <v>22.5</v>
      </c>
      <c r="K442" t="s">
        <v>13</v>
      </c>
    </row>
    <row r="443" spans="1:12">
      <c r="A443" s="21" t="s">
        <v>761</v>
      </c>
      <c r="B443" s="20" t="s">
        <v>774</v>
      </c>
      <c r="C443" s="20"/>
      <c r="D443" s="20"/>
      <c r="E443" s="20" t="s">
        <v>12</v>
      </c>
      <c r="F443" s="20">
        <v>1</v>
      </c>
      <c r="G443" s="20">
        <v>5</v>
      </c>
      <c r="H443">
        <v>70.3</v>
      </c>
      <c r="I443">
        <v>50.35</v>
      </c>
      <c r="J443">
        <v>19.95</v>
      </c>
      <c r="K443" t="s">
        <v>13</v>
      </c>
    </row>
    <row r="444" spans="1:12">
      <c r="A444" s="21" t="s">
        <v>775</v>
      </c>
      <c r="B444" s="20" t="s">
        <v>776</v>
      </c>
      <c r="C444" s="20"/>
      <c r="D444" s="20"/>
      <c r="E444" s="20" t="s">
        <v>12</v>
      </c>
      <c r="F444" s="20">
        <v>1</v>
      </c>
      <c r="G444" s="20">
        <v>4</v>
      </c>
      <c r="H444">
        <v>44</v>
      </c>
      <c r="I444">
        <v>27.2</v>
      </c>
      <c r="J444">
        <v>16.8</v>
      </c>
      <c r="K444" t="s">
        <v>13</v>
      </c>
    </row>
    <row r="445" spans="1:12">
      <c r="A445" s="21" t="s">
        <v>775</v>
      </c>
      <c r="B445" s="20" t="s">
        <v>777</v>
      </c>
      <c r="C445" s="20"/>
      <c r="D445" s="20"/>
      <c r="E445" s="20" t="s">
        <v>12</v>
      </c>
      <c r="F445" s="20">
        <v>1</v>
      </c>
      <c r="G445" s="20">
        <v>4</v>
      </c>
      <c r="H445">
        <v>44</v>
      </c>
      <c r="I445">
        <v>27.2</v>
      </c>
      <c r="J445">
        <v>16.8</v>
      </c>
      <c r="K445" t="s">
        <v>13</v>
      </c>
    </row>
    <row r="446" spans="1:12">
      <c r="A446" s="21" t="s">
        <v>778</v>
      </c>
      <c r="B446" s="20" t="s">
        <v>779</v>
      </c>
      <c r="C446" s="20" t="s">
        <v>744</v>
      </c>
      <c r="D446" s="20"/>
      <c r="E446" s="20" t="s">
        <v>12</v>
      </c>
      <c r="F446" s="20">
        <v>1</v>
      </c>
      <c r="G446" s="20">
        <v>4</v>
      </c>
      <c r="H446">
        <v>80</v>
      </c>
      <c r="I446">
        <v>48</v>
      </c>
      <c r="J446">
        <v>32</v>
      </c>
      <c r="K446" t="s">
        <v>13</v>
      </c>
    </row>
    <row r="447" spans="1:12">
      <c r="A447" s="21" t="s">
        <v>780</v>
      </c>
      <c r="B447" s="20" t="s">
        <v>781</v>
      </c>
      <c r="C447" s="20"/>
      <c r="D447" s="20"/>
      <c r="E447" s="20" t="s">
        <v>12</v>
      </c>
      <c r="F447" s="20">
        <v>1</v>
      </c>
      <c r="G447" s="20">
        <v>4</v>
      </c>
      <c r="H447">
        <v>140</v>
      </c>
      <c r="I447">
        <v>82</v>
      </c>
      <c r="J447">
        <v>58</v>
      </c>
      <c r="K447" t="s">
        <v>13</v>
      </c>
    </row>
    <row r="448" spans="1:12">
      <c r="A448" s="21" t="s">
        <v>782</v>
      </c>
      <c r="B448" s="20" t="s">
        <v>783</v>
      </c>
      <c r="C448" s="20"/>
      <c r="D448" s="20"/>
      <c r="E448" s="20" t="s">
        <v>12</v>
      </c>
      <c r="F448" s="20">
        <v>1</v>
      </c>
      <c r="G448" s="20">
        <v>4</v>
      </c>
      <c r="H448">
        <v>46</v>
      </c>
      <c r="I448">
        <v>32.840000000000003</v>
      </c>
      <c r="J448">
        <v>13.16</v>
      </c>
      <c r="K448" t="s">
        <v>13</v>
      </c>
    </row>
    <row r="449" spans="1:11">
      <c r="A449" s="21" t="s">
        <v>784</v>
      </c>
      <c r="B449" s="20" t="s">
        <v>785</v>
      </c>
      <c r="C449" s="20" t="s">
        <v>744</v>
      </c>
      <c r="D449" s="20"/>
      <c r="E449" s="20" t="s">
        <v>12</v>
      </c>
      <c r="F449" s="20">
        <v>1</v>
      </c>
      <c r="G449" s="20">
        <v>4</v>
      </c>
      <c r="H449">
        <v>86</v>
      </c>
      <c r="I449">
        <v>52</v>
      </c>
      <c r="J449">
        <v>34</v>
      </c>
      <c r="K449" t="s">
        <v>13</v>
      </c>
    </row>
    <row r="450" spans="1:11">
      <c r="A450" s="21" t="s">
        <v>786</v>
      </c>
      <c r="B450" s="20" t="s">
        <v>787</v>
      </c>
      <c r="C450" s="20"/>
      <c r="D450" s="20"/>
      <c r="E450" s="20" t="s">
        <v>12</v>
      </c>
      <c r="F450" s="20">
        <v>1</v>
      </c>
      <c r="G450" s="20">
        <v>4</v>
      </c>
      <c r="H450">
        <v>86</v>
      </c>
      <c r="I450">
        <v>54</v>
      </c>
      <c r="J450">
        <v>32</v>
      </c>
      <c r="K450" t="s">
        <v>13</v>
      </c>
    </row>
    <row r="451" spans="1:11">
      <c r="A451" s="21" t="s">
        <v>747</v>
      </c>
      <c r="B451" s="20" t="s">
        <v>788</v>
      </c>
      <c r="C451" s="20" t="s">
        <v>744</v>
      </c>
      <c r="D451" s="20"/>
      <c r="E451" s="20" t="s">
        <v>12</v>
      </c>
      <c r="F451" s="20">
        <v>1</v>
      </c>
      <c r="G451" s="20">
        <v>4</v>
      </c>
      <c r="H451">
        <v>140</v>
      </c>
      <c r="I451">
        <v>80</v>
      </c>
      <c r="J451">
        <v>60</v>
      </c>
      <c r="K451" t="s">
        <v>13</v>
      </c>
    </row>
    <row r="452" spans="1:11">
      <c r="A452" s="21" t="s">
        <v>789</v>
      </c>
      <c r="B452" s="20" t="s">
        <v>790</v>
      </c>
      <c r="C452" s="20"/>
      <c r="D452" s="20"/>
      <c r="E452" s="20" t="s">
        <v>12</v>
      </c>
      <c r="F452" s="20">
        <v>1</v>
      </c>
      <c r="G452" s="20">
        <v>3</v>
      </c>
      <c r="H452">
        <v>40.5</v>
      </c>
      <c r="I452">
        <v>27</v>
      </c>
      <c r="J452">
        <v>13.5</v>
      </c>
      <c r="K452" t="s">
        <v>13</v>
      </c>
    </row>
    <row r="453" spans="1:11">
      <c r="A453" s="21" t="s">
        <v>791</v>
      </c>
      <c r="B453" s="20" t="s">
        <v>792</v>
      </c>
      <c r="C453" s="20"/>
      <c r="D453" s="20"/>
      <c r="E453" s="20" t="s">
        <v>12</v>
      </c>
      <c r="F453" s="20">
        <v>1</v>
      </c>
      <c r="G453" s="20">
        <v>3</v>
      </c>
      <c r="H453">
        <v>49.5</v>
      </c>
      <c r="I453">
        <v>40.71</v>
      </c>
      <c r="J453">
        <v>8.7899999999999991</v>
      </c>
      <c r="K453" t="s">
        <v>13</v>
      </c>
    </row>
    <row r="454" spans="1:11">
      <c r="A454" s="21" t="s">
        <v>793</v>
      </c>
      <c r="B454" s="20" t="s">
        <v>794</v>
      </c>
      <c r="C454" s="20"/>
      <c r="D454" s="20"/>
      <c r="E454" s="20" t="s">
        <v>12</v>
      </c>
      <c r="F454" s="20">
        <v>1</v>
      </c>
      <c r="G454" s="20">
        <v>3</v>
      </c>
      <c r="H454">
        <v>31.5</v>
      </c>
      <c r="I454">
        <v>22.5</v>
      </c>
      <c r="J454">
        <v>9</v>
      </c>
      <c r="K454" t="s">
        <v>13</v>
      </c>
    </row>
    <row r="455" spans="1:11">
      <c r="A455" s="21" t="s">
        <v>795</v>
      </c>
      <c r="B455" s="20" t="s">
        <v>796</v>
      </c>
      <c r="C455" s="20"/>
      <c r="D455" s="20">
        <v>7752346000321</v>
      </c>
      <c r="E455" s="20" t="s">
        <v>12</v>
      </c>
      <c r="F455" s="20">
        <v>1</v>
      </c>
      <c r="G455" s="20">
        <v>3</v>
      </c>
      <c r="H455">
        <v>50.7</v>
      </c>
      <c r="I455">
        <v>36.21</v>
      </c>
      <c r="J455">
        <v>14.49</v>
      </c>
      <c r="K455" t="s">
        <v>13</v>
      </c>
    </row>
    <row r="456" spans="1:11">
      <c r="A456" s="21" t="s">
        <v>757</v>
      </c>
      <c r="B456" s="20" t="s">
        <v>797</v>
      </c>
      <c r="C456" s="20"/>
      <c r="D456" s="20"/>
      <c r="E456" s="20" t="s">
        <v>12</v>
      </c>
      <c r="F456" s="20">
        <v>1</v>
      </c>
      <c r="G456" s="20">
        <v>3</v>
      </c>
      <c r="H456">
        <v>21</v>
      </c>
      <c r="I456">
        <v>10.199999999999999</v>
      </c>
      <c r="J456">
        <v>10.8</v>
      </c>
      <c r="K456" t="s">
        <v>13</v>
      </c>
    </row>
    <row r="457" spans="1:11">
      <c r="A457" s="21" t="s">
        <v>740</v>
      </c>
      <c r="B457" s="20" t="s">
        <v>798</v>
      </c>
      <c r="C457" s="20"/>
      <c r="D457" s="20"/>
      <c r="E457" s="20" t="s">
        <v>12</v>
      </c>
      <c r="F457" s="20">
        <v>1</v>
      </c>
      <c r="G457" s="20">
        <v>3</v>
      </c>
      <c r="H457">
        <v>31.5</v>
      </c>
      <c r="I457">
        <v>22.5</v>
      </c>
      <c r="J457">
        <v>9</v>
      </c>
      <c r="K457" t="s">
        <v>13</v>
      </c>
    </row>
    <row r="458" spans="1:11">
      <c r="A458" s="21" t="s">
        <v>799</v>
      </c>
      <c r="B458" s="20" t="s">
        <v>800</v>
      </c>
      <c r="C458" s="20"/>
      <c r="D458" s="20"/>
      <c r="E458" s="20" t="s">
        <v>12</v>
      </c>
      <c r="F458" s="20">
        <v>1</v>
      </c>
      <c r="G458" s="20">
        <v>3</v>
      </c>
      <c r="H458">
        <v>30</v>
      </c>
      <c r="I458">
        <v>18</v>
      </c>
      <c r="J458">
        <v>12</v>
      </c>
      <c r="K458" t="s">
        <v>13</v>
      </c>
    </row>
    <row r="459" spans="1:11">
      <c r="A459" s="21" t="s">
        <v>801</v>
      </c>
      <c r="B459" s="20" t="s">
        <v>802</v>
      </c>
      <c r="C459" s="20"/>
      <c r="D459" s="20"/>
      <c r="E459" s="20" t="s">
        <v>12</v>
      </c>
      <c r="F459" s="20">
        <v>1</v>
      </c>
      <c r="G459" s="20">
        <v>2</v>
      </c>
      <c r="H459">
        <v>20</v>
      </c>
      <c r="I459">
        <v>8</v>
      </c>
      <c r="J459">
        <v>12</v>
      </c>
      <c r="K459" t="s">
        <v>13</v>
      </c>
    </row>
    <row r="460" spans="1:11">
      <c r="A460" s="21" t="s">
        <v>803</v>
      </c>
      <c r="B460" s="20" t="s">
        <v>804</v>
      </c>
      <c r="C460" s="20"/>
      <c r="D460" s="20">
        <v>7752346000314</v>
      </c>
      <c r="E460" s="20" t="s">
        <v>12</v>
      </c>
      <c r="F460" s="20">
        <v>1</v>
      </c>
      <c r="G460" s="20">
        <v>2</v>
      </c>
      <c r="H460">
        <v>21.6</v>
      </c>
      <c r="I460">
        <v>15.42</v>
      </c>
      <c r="J460">
        <v>6.18</v>
      </c>
      <c r="K460" t="s">
        <v>13</v>
      </c>
    </row>
    <row r="461" spans="1:11">
      <c r="A461" s="21" t="s">
        <v>805</v>
      </c>
      <c r="B461" s="20" t="s">
        <v>806</v>
      </c>
      <c r="C461" s="20"/>
      <c r="D461" s="20"/>
      <c r="E461" s="20" t="s">
        <v>12</v>
      </c>
      <c r="F461" s="20">
        <v>1</v>
      </c>
      <c r="G461" s="20">
        <v>2</v>
      </c>
      <c r="H461">
        <v>6.6</v>
      </c>
      <c r="I461">
        <v>4</v>
      </c>
      <c r="J461">
        <v>2.6</v>
      </c>
      <c r="K461" t="s">
        <v>13</v>
      </c>
    </row>
    <row r="462" spans="1:11">
      <c r="A462" s="21" t="s">
        <v>807</v>
      </c>
      <c r="B462" s="20" t="s">
        <v>808</v>
      </c>
      <c r="C462" s="20"/>
      <c r="D462" s="20"/>
      <c r="E462" s="20" t="s">
        <v>12</v>
      </c>
      <c r="F462" s="20">
        <v>1</v>
      </c>
      <c r="G462" s="20">
        <v>2</v>
      </c>
      <c r="H462">
        <v>25</v>
      </c>
      <c r="I462">
        <v>17.86</v>
      </c>
      <c r="J462">
        <v>7.14</v>
      </c>
      <c r="K462" t="s">
        <v>13</v>
      </c>
    </row>
    <row r="463" spans="1:11">
      <c r="A463" s="21" t="s">
        <v>809</v>
      </c>
      <c r="B463" s="20" t="s">
        <v>810</v>
      </c>
      <c r="C463" s="20"/>
      <c r="D463" s="20">
        <v>7750302739520</v>
      </c>
      <c r="E463" s="20" t="s">
        <v>12</v>
      </c>
      <c r="F463" s="20">
        <v>1</v>
      </c>
      <c r="G463" s="20">
        <v>2</v>
      </c>
      <c r="H463">
        <v>6</v>
      </c>
      <c r="I463">
        <v>12.36</v>
      </c>
      <c r="J463">
        <v>-6.36</v>
      </c>
      <c r="K463" t="s">
        <v>13</v>
      </c>
    </row>
    <row r="464" spans="1:11">
      <c r="A464" s="21" t="s">
        <v>811</v>
      </c>
      <c r="B464" s="20" t="s">
        <v>812</v>
      </c>
      <c r="C464" s="20"/>
      <c r="D464" s="20">
        <v>7752346000253</v>
      </c>
      <c r="E464" s="20" t="s">
        <v>12</v>
      </c>
      <c r="F464" s="20">
        <v>1</v>
      </c>
      <c r="G464" s="20">
        <v>2</v>
      </c>
      <c r="H464">
        <v>11</v>
      </c>
      <c r="I464">
        <v>7.2</v>
      </c>
      <c r="J464">
        <v>3.8</v>
      </c>
      <c r="K464" t="s">
        <v>13</v>
      </c>
    </row>
    <row r="465" spans="1:12">
      <c r="A465" s="21" t="s">
        <v>813</v>
      </c>
      <c r="B465" s="20" t="s">
        <v>814</v>
      </c>
      <c r="C465" s="20"/>
      <c r="D465" s="20">
        <v>7752346002714</v>
      </c>
      <c r="E465" s="20" t="s">
        <v>12</v>
      </c>
      <c r="F465" s="20">
        <v>1</v>
      </c>
      <c r="G465" s="20">
        <v>1</v>
      </c>
      <c r="H465">
        <v>2.8</v>
      </c>
      <c r="I465">
        <v>1.8</v>
      </c>
      <c r="J465">
        <v>1</v>
      </c>
      <c r="K465" t="s">
        <v>13</v>
      </c>
    </row>
    <row r="466" spans="1:12">
      <c r="A466" s="21" t="s">
        <v>815</v>
      </c>
      <c r="B466" s="20" t="s">
        <v>816</v>
      </c>
      <c r="C466" s="20"/>
      <c r="D466" s="20">
        <v>7750302000866</v>
      </c>
      <c r="E466" s="20" t="s">
        <v>12</v>
      </c>
      <c r="F466" s="20">
        <v>1</v>
      </c>
      <c r="G466" s="20">
        <v>1</v>
      </c>
      <c r="H466">
        <v>2.4</v>
      </c>
      <c r="I466">
        <v>3.37</v>
      </c>
      <c r="J466">
        <v>-0.97</v>
      </c>
      <c r="K466" t="s">
        <v>13</v>
      </c>
    </row>
    <row r="467" spans="1:12">
      <c r="A467" s="21" t="s">
        <v>817</v>
      </c>
      <c r="B467" s="20" t="s">
        <v>818</v>
      </c>
      <c r="C467" s="20"/>
      <c r="D467" s="20"/>
      <c r="E467" s="20" t="s">
        <v>12</v>
      </c>
      <c r="F467" s="20">
        <v>1</v>
      </c>
      <c r="G467" s="20">
        <v>1</v>
      </c>
      <c r="H467">
        <v>22.5</v>
      </c>
      <c r="I467">
        <v>14.5</v>
      </c>
      <c r="J467">
        <v>8</v>
      </c>
      <c r="K467" t="s">
        <v>13</v>
      </c>
    </row>
    <row r="468" spans="1:12">
      <c r="A468" s="21" t="s">
        <v>819</v>
      </c>
      <c r="B468" s="20" t="s">
        <v>820</v>
      </c>
      <c r="C468" s="20"/>
      <c r="D468" s="20">
        <v>7752346002769</v>
      </c>
      <c r="E468" s="20" t="s">
        <v>12</v>
      </c>
      <c r="F468" s="20">
        <v>1</v>
      </c>
      <c r="G468" s="20">
        <v>1</v>
      </c>
      <c r="H468">
        <v>28.4</v>
      </c>
      <c r="I468">
        <v>20.29</v>
      </c>
      <c r="J468">
        <v>8.11</v>
      </c>
      <c r="K468" t="s">
        <v>13</v>
      </c>
    </row>
    <row r="469" spans="1:12">
      <c r="A469" s="21" t="s">
        <v>821</v>
      </c>
      <c r="B469" s="20" t="s">
        <v>822</v>
      </c>
      <c r="C469" s="20"/>
      <c r="D469" s="20"/>
      <c r="E469" s="20" t="s">
        <v>293</v>
      </c>
      <c r="F469" s="20">
        <v>1</v>
      </c>
      <c r="G469" s="20">
        <v>1</v>
      </c>
      <c r="H469">
        <v>31</v>
      </c>
      <c r="I469">
        <v>22.5</v>
      </c>
      <c r="J469">
        <v>8.5</v>
      </c>
      <c r="K469" t="s">
        <v>13</v>
      </c>
    </row>
    <row r="470" spans="1:12">
      <c r="A470" s="21" t="s">
        <v>742</v>
      </c>
      <c r="B470" s="20" t="s">
        <v>823</v>
      </c>
      <c r="C470" s="20" t="s">
        <v>744</v>
      </c>
      <c r="D470" s="20"/>
      <c r="E470" s="20" t="s">
        <v>12</v>
      </c>
      <c r="F470" s="20">
        <v>1</v>
      </c>
      <c r="G470" s="20">
        <v>1</v>
      </c>
      <c r="H470">
        <v>15</v>
      </c>
      <c r="I470">
        <v>8.5</v>
      </c>
      <c r="J470">
        <v>6.5</v>
      </c>
      <c r="K470" t="s">
        <v>13</v>
      </c>
    </row>
    <row r="471" spans="1:12">
      <c r="A471" s="21" t="s">
        <v>824</v>
      </c>
      <c r="B471" s="20" t="s">
        <v>825</v>
      </c>
      <c r="C471" s="20"/>
      <c r="D471" s="20"/>
      <c r="E471" s="20" t="s">
        <v>826</v>
      </c>
      <c r="F471" s="20">
        <v>1</v>
      </c>
      <c r="G471" s="20">
        <v>0.81</v>
      </c>
      <c r="H471">
        <v>44.77</v>
      </c>
      <c r="I471">
        <v>33.11</v>
      </c>
      <c r="J471">
        <v>11.66</v>
      </c>
      <c r="K471" t="s">
        <v>13</v>
      </c>
    </row>
    <row r="472" spans="1:12">
      <c r="A472" s="21" t="s">
        <v>827</v>
      </c>
      <c r="B472" s="20" t="s">
        <v>828</v>
      </c>
      <c r="C472" s="20" t="s">
        <v>829</v>
      </c>
      <c r="D472" s="20"/>
      <c r="E472" s="20" t="s">
        <v>293</v>
      </c>
      <c r="F472" s="20">
        <v>1</v>
      </c>
      <c r="G472" s="20">
        <v>0.73</v>
      </c>
      <c r="H472">
        <v>21.212599999999998</v>
      </c>
      <c r="I472">
        <v>22.02</v>
      </c>
      <c r="J472">
        <v>-0.81</v>
      </c>
      <c r="K472" t="s">
        <v>13</v>
      </c>
    </row>
    <row r="473" spans="1:12">
      <c r="A473" s="21" t="s">
        <v>830</v>
      </c>
      <c r="B473" s="20" t="s">
        <v>831</v>
      </c>
      <c r="C473" s="20"/>
      <c r="D473" s="20"/>
      <c r="E473" s="20" t="s">
        <v>12</v>
      </c>
      <c r="F473" s="20">
        <v>1</v>
      </c>
      <c r="G473" s="20">
        <v>0.38</v>
      </c>
      <c r="H473">
        <v>13.68</v>
      </c>
      <c r="I473">
        <v>10.26</v>
      </c>
      <c r="J473">
        <v>3.42</v>
      </c>
      <c r="K473" t="s">
        <v>13</v>
      </c>
    </row>
    <row r="474" spans="1:12">
      <c r="A474" s="21" t="s">
        <v>832</v>
      </c>
      <c r="B474" s="20" t="s">
        <v>833</v>
      </c>
      <c r="C474" s="20"/>
      <c r="D474" s="20"/>
      <c r="E474" s="20" t="s">
        <v>293</v>
      </c>
      <c r="F474" s="20">
        <v>1</v>
      </c>
      <c r="G474" s="20">
        <v>0.31</v>
      </c>
      <c r="H474">
        <v>9.891</v>
      </c>
      <c r="I474">
        <v>7.07</v>
      </c>
      <c r="J474">
        <v>2.83</v>
      </c>
      <c r="K474" t="s">
        <v>13</v>
      </c>
    </row>
    <row r="475" spans="1:12">
      <c r="A475" s="20"/>
      <c r="B475" s="20"/>
      <c r="C475" s="20"/>
      <c r="D475" s="20"/>
      <c r="E475" s="20"/>
      <c r="F475" s="20"/>
      <c r="G475" s="20">
        <v>133.24</v>
      </c>
      <c r="H475">
        <v>1538.75</v>
      </c>
      <c r="I475">
        <v>998.07</v>
      </c>
      <c r="J475">
        <v>540.69000000000005</v>
      </c>
      <c r="K475">
        <v>0</v>
      </c>
      <c r="L475">
        <v>0</v>
      </c>
    </row>
    <row r="476" spans="1:12">
      <c r="A476" s="24" t="s">
        <v>834</v>
      </c>
      <c r="B476" s="24"/>
      <c r="C476" s="24"/>
      <c r="D476" s="24"/>
      <c r="E476" s="24"/>
      <c r="F476" s="24"/>
      <c r="G476" s="24"/>
    </row>
    <row r="477" spans="1:12">
      <c r="A477" s="25" t="s">
        <v>835</v>
      </c>
      <c r="B477" s="24" t="s">
        <v>836</v>
      </c>
      <c r="C477" s="24"/>
      <c r="D477" s="24">
        <v>742832433365</v>
      </c>
      <c r="E477" s="24" t="s">
        <v>12</v>
      </c>
      <c r="F477" s="24">
        <v>1</v>
      </c>
      <c r="G477" s="24">
        <v>9</v>
      </c>
      <c r="H477">
        <v>41.4</v>
      </c>
      <c r="I477">
        <v>27</v>
      </c>
      <c r="J477">
        <v>14.4</v>
      </c>
      <c r="K477" t="s">
        <v>13</v>
      </c>
    </row>
    <row r="478" spans="1:12">
      <c r="A478" s="25" t="s">
        <v>837</v>
      </c>
      <c r="B478" s="24" t="s">
        <v>838</v>
      </c>
      <c r="C478" s="24"/>
      <c r="D478" s="24">
        <v>742832433372</v>
      </c>
      <c r="E478" s="24" t="s">
        <v>12</v>
      </c>
      <c r="F478" s="24">
        <v>1</v>
      </c>
      <c r="G478" s="24">
        <v>2</v>
      </c>
      <c r="H478">
        <v>35</v>
      </c>
      <c r="I478">
        <v>27</v>
      </c>
      <c r="J478">
        <v>8</v>
      </c>
      <c r="K478" t="s">
        <v>13</v>
      </c>
    </row>
    <row r="479" spans="1:12">
      <c r="A479" s="24"/>
      <c r="B479" s="24"/>
      <c r="C479" s="24"/>
      <c r="D479" s="24"/>
      <c r="E479" s="24"/>
      <c r="F479" s="24"/>
      <c r="G479" s="24">
        <v>11</v>
      </c>
      <c r="H479">
        <v>76.400000000000006</v>
      </c>
      <c r="I479">
        <v>54</v>
      </c>
      <c r="J479">
        <v>22.4</v>
      </c>
      <c r="K479">
        <v>0</v>
      </c>
      <c r="L479">
        <v>0</v>
      </c>
    </row>
    <row r="480" spans="1:12">
      <c r="A480" s="50" t="s">
        <v>839</v>
      </c>
      <c r="B480" s="50"/>
      <c r="C480" s="50"/>
      <c r="D480" s="50"/>
      <c r="E480" s="50"/>
      <c r="F480" s="50"/>
      <c r="G480" s="50"/>
    </row>
    <row r="481" spans="1:12">
      <c r="A481" s="51" t="s">
        <v>840</v>
      </c>
      <c r="B481" s="50" t="s">
        <v>841</v>
      </c>
      <c r="C481" s="50"/>
      <c r="D481" s="50">
        <v>7759321232586</v>
      </c>
      <c r="E481" s="50" t="s">
        <v>12</v>
      </c>
      <c r="F481" s="50">
        <v>1</v>
      </c>
      <c r="G481" s="50">
        <v>6</v>
      </c>
      <c r="H481">
        <v>10.8</v>
      </c>
      <c r="I481">
        <v>8.4</v>
      </c>
      <c r="J481">
        <v>2.4</v>
      </c>
      <c r="K481" t="s">
        <v>13</v>
      </c>
    </row>
    <row r="482" spans="1:12">
      <c r="A482" s="51" t="s">
        <v>842</v>
      </c>
      <c r="B482" s="50" t="s">
        <v>843</v>
      </c>
      <c r="C482" s="50"/>
      <c r="D482" s="50">
        <v>7759321240703</v>
      </c>
      <c r="E482" s="50" t="s">
        <v>12</v>
      </c>
      <c r="F482" s="50">
        <v>1</v>
      </c>
      <c r="G482" s="50">
        <v>3</v>
      </c>
      <c r="H482">
        <v>5.4</v>
      </c>
      <c r="I482">
        <v>4.2</v>
      </c>
      <c r="J482">
        <v>1.2</v>
      </c>
      <c r="K482" t="s">
        <v>13</v>
      </c>
    </row>
    <row r="483" spans="1:12">
      <c r="A483" s="51" t="s">
        <v>844</v>
      </c>
      <c r="B483" s="50" t="s">
        <v>845</v>
      </c>
      <c r="C483" s="50"/>
      <c r="D483" s="50">
        <v>7759321232500</v>
      </c>
      <c r="E483" s="50" t="s">
        <v>12</v>
      </c>
      <c r="F483" s="50">
        <v>1</v>
      </c>
      <c r="G483" s="50">
        <v>3</v>
      </c>
      <c r="H483">
        <v>6.3</v>
      </c>
      <c r="I483">
        <v>4.8</v>
      </c>
      <c r="J483">
        <v>1.5</v>
      </c>
      <c r="K483" t="s">
        <v>13</v>
      </c>
    </row>
    <row r="484" spans="1:12">
      <c r="A484" s="51" t="s">
        <v>846</v>
      </c>
      <c r="B484" s="50" t="s">
        <v>847</v>
      </c>
      <c r="C484" s="50"/>
      <c r="D484" s="50">
        <v>7753107201018</v>
      </c>
      <c r="E484" s="50" t="s">
        <v>12</v>
      </c>
      <c r="F484" s="50">
        <v>1</v>
      </c>
      <c r="G484" s="50">
        <v>2</v>
      </c>
      <c r="H484">
        <v>8.4</v>
      </c>
      <c r="I484">
        <v>6.52</v>
      </c>
      <c r="J484">
        <v>1.88</v>
      </c>
      <c r="K484" t="s">
        <v>13</v>
      </c>
    </row>
    <row r="485" spans="1:12">
      <c r="A485" s="51" t="s">
        <v>848</v>
      </c>
      <c r="B485" s="50" t="s">
        <v>849</v>
      </c>
      <c r="C485" s="50"/>
      <c r="D485" s="50">
        <v>7753107114165</v>
      </c>
      <c r="E485" s="50" t="s">
        <v>12</v>
      </c>
      <c r="F485" s="50">
        <v>1</v>
      </c>
      <c r="G485" s="50">
        <v>2</v>
      </c>
      <c r="H485">
        <v>7.2</v>
      </c>
      <c r="I485">
        <v>5.56</v>
      </c>
      <c r="J485">
        <v>1.64</v>
      </c>
      <c r="K485" t="s">
        <v>13</v>
      </c>
    </row>
    <row r="486" spans="1:12">
      <c r="A486" s="51" t="s">
        <v>850</v>
      </c>
      <c r="B486" s="50" t="s">
        <v>851</v>
      </c>
      <c r="C486" s="50"/>
      <c r="D486" s="50">
        <v>7759321232647</v>
      </c>
      <c r="E486" s="50" t="s">
        <v>12</v>
      </c>
      <c r="F486" s="50">
        <v>1</v>
      </c>
      <c r="G486" s="50">
        <v>1</v>
      </c>
      <c r="H486">
        <v>1.9</v>
      </c>
      <c r="I486">
        <v>1.5</v>
      </c>
      <c r="J486">
        <v>0.4</v>
      </c>
      <c r="K486" t="s">
        <v>13</v>
      </c>
    </row>
    <row r="487" spans="1:12">
      <c r="A487" s="51" t="s">
        <v>852</v>
      </c>
      <c r="B487" s="50" t="s">
        <v>853</v>
      </c>
      <c r="C487" s="50"/>
      <c r="D487" s="50">
        <v>7759321232517</v>
      </c>
      <c r="E487" s="50" t="s">
        <v>12</v>
      </c>
      <c r="F487" s="50">
        <v>1</v>
      </c>
      <c r="G487" s="50">
        <v>1</v>
      </c>
      <c r="H487">
        <v>2.1</v>
      </c>
      <c r="I487">
        <v>1.5</v>
      </c>
      <c r="J487">
        <v>0.6</v>
      </c>
      <c r="K487" t="s">
        <v>13</v>
      </c>
    </row>
    <row r="488" spans="1:12">
      <c r="A488" s="51" t="s">
        <v>854</v>
      </c>
      <c r="B488" s="50" t="s">
        <v>855</v>
      </c>
      <c r="C488" s="50"/>
      <c r="D488" s="50">
        <v>7759321232548</v>
      </c>
      <c r="E488" s="50" t="s">
        <v>12</v>
      </c>
      <c r="F488" s="50">
        <v>1</v>
      </c>
      <c r="G488" s="50">
        <v>1</v>
      </c>
      <c r="H488">
        <v>1.9</v>
      </c>
      <c r="I488">
        <v>1.5</v>
      </c>
      <c r="J488">
        <v>0.4</v>
      </c>
      <c r="K488" t="s">
        <v>13</v>
      </c>
    </row>
    <row r="489" spans="1:12">
      <c r="A489" s="50"/>
      <c r="B489" s="50"/>
      <c r="C489" s="50"/>
      <c r="D489" s="50"/>
      <c r="E489" s="50"/>
      <c r="F489" s="50"/>
      <c r="G489" s="50">
        <v>19</v>
      </c>
      <c r="H489">
        <v>44</v>
      </c>
      <c r="I489">
        <v>33.979999999999997</v>
      </c>
      <c r="J489">
        <v>10.02</v>
      </c>
      <c r="K489">
        <v>0</v>
      </c>
      <c r="L489">
        <v>0</v>
      </c>
    </row>
    <row r="490" spans="1:12">
      <c r="A490" s="16" t="s">
        <v>856</v>
      </c>
      <c r="B490" s="16"/>
      <c r="C490" s="16"/>
      <c r="D490" s="16"/>
      <c r="E490" s="16"/>
      <c r="F490" s="16"/>
      <c r="G490" s="16"/>
    </row>
    <row r="491" spans="1:12">
      <c r="A491" s="17" t="s">
        <v>857</v>
      </c>
      <c r="B491" s="16" t="s">
        <v>858</v>
      </c>
      <c r="C491" s="16"/>
      <c r="D491" s="16">
        <v>7751178000080</v>
      </c>
      <c r="E491" s="16" t="s">
        <v>12</v>
      </c>
      <c r="F491" s="16">
        <v>1</v>
      </c>
      <c r="G491" s="16">
        <v>7</v>
      </c>
      <c r="H491">
        <v>27.3</v>
      </c>
      <c r="I491">
        <v>21</v>
      </c>
      <c r="J491">
        <v>6.3</v>
      </c>
      <c r="K491" t="s">
        <v>13</v>
      </c>
    </row>
    <row r="492" spans="1:12">
      <c r="A492" s="17" t="s">
        <v>859</v>
      </c>
      <c r="B492" s="16" t="s">
        <v>860</v>
      </c>
      <c r="C492" s="16"/>
      <c r="D492" s="16">
        <v>7751178000059</v>
      </c>
      <c r="E492" s="16" t="s">
        <v>12</v>
      </c>
      <c r="F492" s="16">
        <v>1</v>
      </c>
      <c r="G492" s="16">
        <v>4</v>
      </c>
      <c r="H492">
        <v>46.8</v>
      </c>
      <c r="I492">
        <v>38</v>
      </c>
      <c r="J492">
        <v>8.8000000000000007</v>
      </c>
      <c r="K492" t="s">
        <v>13</v>
      </c>
    </row>
    <row r="493" spans="1:12">
      <c r="A493" s="17" t="s">
        <v>861</v>
      </c>
      <c r="B493" s="16" t="s">
        <v>862</v>
      </c>
      <c r="C493" s="16"/>
      <c r="D493" s="16">
        <v>7751178000042</v>
      </c>
      <c r="E493" s="16" t="s">
        <v>12</v>
      </c>
      <c r="F493" s="16">
        <v>1</v>
      </c>
      <c r="G493" s="16">
        <v>3</v>
      </c>
      <c r="H493">
        <v>23.4</v>
      </c>
      <c r="I493">
        <v>18</v>
      </c>
      <c r="J493">
        <v>5.4</v>
      </c>
      <c r="K493" t="s">
        <v>13</v>
      </c>
    </row>
    <row r="494" spans="1:12">
      <c r="A494" s="17" t="s">
        <v>863</v>
      </c>
      <c r="B494" s="16" t="s">
        <v>864</v>
      </c>
      <c r="C494" s="16"/>
      <c r="D494" s="16">
        <v>7751178000011</v>
      </c>
      <c r="E494" s="16" t="s">
        <v>12</v>
      </c>
      <c r="F494" s="16">
        <v>1</v>
      </c>
      <c r="G494" s="16">
        <v>3</v>
      </c>
      <c r="H494">
        <v>21.3</v>
      </c>
      <c r="I494">
        <v>15</v>
      </c>
      <c r="J494">
        <v>6.3</v>
      </c>
      <c r="K494" t="s">
        <v>13</v>
      </c>
    </row>
    <row r="495" spans="1:12">
      <c r="A495" s="17" t="s">
        <v>865</v>
      </c>
      <c r="B495" s="16" t="s">
        <v>866</v>
      </c>
      <c r="C495" s="16"/>
      <c r="D495" s="16">
        <v>7751178000066</v>
      </c>
      <c r="E495" s="16" t="s">
        <v>12</v>
      </c>
      <c r="F495" s="16">
        <v>1</v>
      </c>
      <c r="G495" s="16">
        <v>1</v>
      </c>
      <c r="H495">
        <v>7.8</v>
      </c>
      <c r="I495">
        <v>5</v>
      </c>
      <c r="J495">
        <v>2.8</v>
      </c>
      <c r="K495" t="s">
        <v>13</v>
      </c>
    </row>
    <row r="496" spans="1:12">
      <c r="A496" s="17" t="s">
        <v>867</v>
      </c>
      <c r="B496" s="16" t="s">
        <v>868</v>
      </c>
      <c r="C496" s="16"/>
      <c r="D496" s="16">
        <v>7751178000073</v>
      </c>
      <c r="E496" s="16" t="s">
        <v>12</v>
      </c>
      <c r="F496" s="16">
        <v>1</v>
      </c>
      <c r="G496" s="16">
        <v>1</v>
      </c>
      <c r="H496">
        <v>6.5</v>
      </c>
      <c r="I496">
        <v>4</v>
      </c>
      <c r="J496">
        <v>2.5</v>
      </c>
      <c r="K496" t="s">
        <v>13</v>
      </c>
    </row>
    <row r="497" spans="1:12">
      <c r="A497" s="16"/>
      <c r="B497" s="16"/>
      <c r="C497" s="16"/>
      <c r="D497" s="16"/>
      <c r="E497" s="16"/>
      <c r="F497" s="16"/>
      <c r="G497" s="16">
        <v>19</v>
      </c>
      <c r="H497">
        <v>133.1</v>
      </c>
      <c r="I497">
        <v>101</v>
      </c>
      <c r="J497">
        <v>32.1</v>
      </c>
      <c r="K497">
        <v>0</v>
      </c>
      <c r="L497">
        <v>0</v>
      </c>
    </row>
    <row r="498" spans="1:12">
      <c r="A498" s="24" t="s">
        <v>869</v>
      </c>
      <c r="B498" s="24"/>
      <c r="C498" s="24"/>
      <c r="D498" s="24"/>
      <c r="E498" s="24"/>
      <c r="F498" s="24"/>
      <c r="G498" s="24"/>
    </row>
    <row r="499" spans="1:12">
      <c r="A499" s="25" t="s">
        <v>870</v>
      </c>
      <c r="B499" s="24" t="s">
        <v>871</v>
      </c>
      <c r="C499" s="24"/>
      <c r="D499" s="24">
        <v>7756734000092</v>
      </c>
      <c r="E499" s="24" t="s">
        <v>12</v>
      </c>
      <c r="F499" s="24">
        <v>1</v>
      </c>
      <c r="G499" s="24">
        <v>1</v>
      </c>
      <c r="H499">
        <v>7.6</v>
      </c>
      <c r="I499">
        <v>5.79</v>
      </c>
      <c r="J499">
        <v>1.81</v>
      </c>
      <c r="K499" t="s">
        <v>13</v>
      </c>
    </row>
    <row r="500" spans="1:12">
      <c r="A500" s="24"/>
      <c r="B500" s="24"/>
      <c r="C500" s="24"/>
      <c r="D500" s="24"/>
      <c r="E500" s="24"/>
      <c r="F500" s="24"/>
      <c r="G500" s="24">
        <v>1</v>
      </c>
      <c r="H500">
        <v>7.6</v>
      </c>
      <c r="I500">
        <v>5.79</v>
      </c>
      <c r="J500">
        <v>1.81</v>
      </c>
      <c r="K500">
        <v>0</v>
      </c>
      <c r="L500">
        <v>0</v>
      </c>
    </row>
    <row r="501" spans="1:12">
      <c r="A501" s="52" t="s">
        <v>872</v>
      </c>
      <c r="B501" s="52"/>
      <c r="C501" s="52"/>
      <c r="D501" s="52"/>
      <c r="E501" s="52"/>
      <c r="F501" s="52"/>
      <c r="G501" s="52"/>
    </row>
    <row r="502" spans="1:12">
      <c r="A502" s="53" t="s">
        <v>873</v>
      </c>
      <c r="B502" s="52" t="s">
        <v>874</v>
      </c>
      <c r="C502" s="52"/>
      <c r="D502" s="52"/>
      <c r="E502" s="52" t="s">
        <v>12</v>
      </c>
      <c r="F502" s="52">
        <v>1</v>
      </c>
      <c r="G502" s="52">
        <v>97</v>
      </c>
      <c r="H502">
        <v>78.2</v>
      </c>
      <c r="I502">
        <v>38.799999999999997</v>
      </c>
      <c r="J502">
        <v>39.4</v>
      </c>
      <c r="K502" t="s">
        <v>13</v>
      </c>
    </row>
    <row r="503" spans="1:12">
      <c r="A503" s="53" t="s">
        <v>875</v>
      </c>
      <c r="B503" s="52" t="s">
        <v>876</v>
      </c>
      <c r="C503" s="52"/>
      <c r="D503" s="52"/>
      <c r="E503" s="52" t="s">
        <v>293</v>
      </c>
      <c r="F503" s="52">
        <v>1</v>
      </c>
      <c r="G503" s="52">
        <v>60.59</v>
      </c>
      <c r="H503">
        <v>191.398</v>
      </c>
      <c r="I503">
        <v>109.66</v>
      </c>
      <c r="J503">
        <v>81.739999999999995</v>
      </c>
      <c r="K503" t="s">
        <v>13</v>
      </c>
    </row>
    <row r="504" spans="1:12">
      <c r="A504" s="53" t="s">
        <v>877</v>
      </c>
      <c r="B504" s="52" t="s">
        <v>878</v>
      </c>
      <c r="C504" s="52"/>
      <c r="D504" s="52"/>
      <c r="E504" s="52" t="s">
        <v>826</v>
      </c>
      <c r="F504" s="52">
        <v>1</v>
      </c>
      <c r="G504" s="52">
        <v>52.19</v>
      </c>
      <c r="H504">
        <v>207.69479000000001</v>
      </c>
      <c r="I504">
        <v>141.97</v>
      </c>
      <c r="J504">
        <v>65.73</v>
      </c>
      <c r="K504" t="s">
        <v>13</v>
      </c>
    </row>
    <row r="505" spans="1:12">
      <c r="A505" s="53" t="s">
        <v>879</v>
      </c>
      <c r="B505" s="52" t="s">
        <v>880</v>
      </c>
      <c r="C505" s="52"/>
      <c r="D505" s="52"/>
      <c r="E505" s="52" t="s">
        <v>826</v>
      </c>
      <c r="F505" s="52">
        <v>1</v>
      </c>
      <c r="G505" s="52">
        <v>39.880000000000003</v>
      </c>
      <c r="H505">
        <v>117.6088</v>
      </c>
      <c r="I505">
        <v>63.81</v>
      </c>
      <c r="J505">
        <v>53.79</v>
      </c>
      <c r="K505" t="s">
        <v>13</v>
      </c>
    </row>
    <row r="506" spans="1:12">
      <c r="A506" s="53" t="s">
        <v>881</v>
      </c>
      <c r="B506" s="52" t="s">
        <v>882</v>
      </c>
      <c r="C506" s="52"/>
      <c r="D506" s="52"/>
      <c r="E506" s="52" t="s">
        <v>12</v>
      </c>
      <c r="F506" s="52">
        <v>1</v>
      </c>
      <c r="G506" s="52">
        <v>39.11</v>
      </c>
      <c r="H506">
        <v>70.405199999999994</v>
      </c>
      <c r="I506">
        <v>82.14</v>
      </c>
      <c r="J506">
        <v>-11.73</v>
      </c>
      <c r="K506" t="s">
        <v>13</v>
      </c>
    </row>
    <row r="507" spans="1:12">
      <c r="A507" s="53" t="s">
        <v>883</v>
      </c>
      <c r="B507" s="52" t="s">
        <v>884</v>
      </c>
      <c r="C507" s="52"/>
      <c r="D507" s="52"/>
      <c r="E507" s="52" t="s">
        <v>293</v>
      </c>
      <c r="F507" s="52">
        <v>1</v>
      </c>
      <c r="G507" s="52">
        <v>23.04</v>
      </c>
      <c r="H507">
        <v>119.9324</v>
      </c>
      <c r="I507">
        <v>46.08</v>
      </c>
      <c r="J507">
        <v>73.849999999999994</v>
      </c>
      <c r="K507" t="s">
        <v>13</v>
      </c>
    </row>
    <row r="508" spans="1:12">
      <c r="A508" s="53" t="s">
        <v>885</v>
      </c>
      <c r="B508" s="52" t="s">
        <v>886</v>
      </c>
      <c r="C508" s="52"/>
      <c r="D508" s="52"/>
      <c r="E508" s="52" t="s">
        <v>293</v>
      </c>
      <c r="F508" s="52">
        <v>1</v>
      </c>
      <c r="G508" s="52">
        <v>20.74</v>
      </c>
      <c r="H508">
        <v>121.791</v>
      </c>
      <c r="I508">
        <v>70.94</v>
      </c>
      <c r="J508">
        <v>50.85</v>
      </c>
      <c r="K508" t="s">
        <v>13</v>
      </c>
    </row>
    <row r="509" spans="1:12">
      <c r="A509" s="53" t="s">
        <v>887</v>
      </c>
      <c r="B509" s="52" t="s">
        <v>888</v>
      </c>
      <c r="C509" s="52"/>
      <c r="D509" s="52"/>
      <c r="E509" s="52" t="s">
        <v>12</v>
      </c>
      <c r="F509" s="52">
        <v>1</v>
      </c>
      <c r="G509" s="52">
        <v>20</v>
      </c>
      <c r="H509">
        <v>10.8</v>
      </c>
      <c r="I509">
        <v>9.1999999999999993</v>
      </c>
      <c r="J509">
        <v>1.6</v>
      </c>
      <c r="K509" t="s">
        <v>13</v>
      </c>
    </row>
    <row r="510" spans="1:12">
      <c r="A510" s="53" t="s">
        <v>889</v>
      </c>
      <c r="B510" s="52" t="s">
        <v>890</v>
      </c>
      <c r="C510" s="52"/>
      <c r="D510" s="52"/>
      <c r="E510" s="52" t="s">
        <v>12</v>
      </c>
      <c r="F510" s="52">
        <v>1</v>
      </c>
      <c r="G510" s="52">
        <v>18.5</v>
      </c>
      <c r="H510">
        <v>139.4014</v>
      </c>
      <c r="I510">
        <v>172.03</v>
      </c>
      <c r="J510">
        <v>-32.630000000000003</v>
      </c>
      <c r="K510" t="s">
        <v>13</v>
      </c>
    </row>
    <row r="511" spans="1:12">
      <c r="A511" s="53" t="s">
        <v>891</v>
      </c>
      <c r="B511" s="52" t="s">
        <v>892</v>
      </c>
      <c r="C511" s="52"/>
      <c r="D511" s="52"/>
      <c r="E511" s="52" t="s">
        <v>12</v>
      </c>
      <c r="F511" s="52">
        <v>1</v>
      </c>
      <c r="G511" s="52">
        <v>18.16</v>
      </c>
      <c r="H511">
        <v>52.6524</v>
      </c>
      <c r="I511">
        <v>43.57</v>
      </c>
      <c r="J511">
        <v>9.08</v>
      </c>
      <c r="K511" t="s">
        <v>13</v>
      </c>
    </row>
    <row r="512" spans="1:12">
      <c r="A512" s="53" t="s">
        <v>893</v>
      </c>
      <c r="B512" s="52" t="s">
        <v>894</v>
      </c>
      <c r="C512" s="52"/>
      <c r="D512" s="52"/>
      <c r="E512" s="52" t="s">
        <v>12</v>
      </c>
      <c r="F512" s="52">
        <v>1</v>
      </c>
      <c r="G512" s="52">
        <v>18</v>
      </c>
      <c r="H512">
        <v>14.4</v>
      </c>
      <c r="I512">
        <v>6.3</v>
      </c>
      <c r="J512">
        <v>8.1</v>
      </c>
      <c r="K512" t="s">
        <v>13</v>
      </c>
    </row>
    <row r="513" spans="1:11">
      <c r="A513" s="53" t="s">
        <v>895</v>
      </c>
      <c r="B513" s="52" t="s">
        <v>896</v>
      </c>
      <c r="C513" s="52"/>
      <c r="D513" s="52"/>
      <c r="E513" s="52" t="s">
        <v>293</v>
      </c>
      <c r="F513" s="52">
        <v>1</v>
      </c>
      <c r="G513" s="52">
        <v>18</v>
      </c>
      <c r="H513">
        <v>64.5</v>
      </c>
      <c r="I513">
        <v>42.3</v>
      </c>
      <c r="J513">
        <v>22.2</v>
      </c>
      <c r="K513" t="s">
        <v>13</v>
      </c>
    </row>
    <row r="514" spans="1:11">
      <c r="A514" s="53" t="s">
        <v>897</v>
      </c>
      <c r="B514" s="52" t="s">
        <v>898</v>
      </c>
      <c r="C514" s="52"/>
      <c r="D514" s="52"/>
      <c r="E514" s="52" t="s">
        <v>826</v>
      </c>
      <c r="F514" s="52">
        <v>1</v>
      </c>
      <c r="G514" s="52">
        <v>17.350000000000001</v>
      </c>
      <c r="H514">
        <v>56.042000000000002</v>
      </c>
      <c r="I514">
        <v>43.38</v>
      </c>
      <c r="J514">
        <v>12.67</v>
      </c>
      <c r="K514" t="s">
        <v>13</v>
      </c>
    </row>
    <row r="515" spans="1:11">
      <c r="A515" s="53" t="s">
        <v>899</v>
      </c>
      <c r="B515" s="52" t="s">
        <v>900</v>
      </c>
      <c r="C515" s="52"/>
      <c r="D515" s="52"/>
      <c r="E515" s="52" t="s">
        <v>293</v>
      </c>
      <c r="F515" s="52">
        <v>1</v>
      </c>
      <c r="G515" s="52">
        <v>16.95</v>
      </c>
      <c r="H515">
        <v>132.1944</v>
      </c>
      <c r="I515">
        <v>78.64</v>
      </c>
      <c r="J515">
        <v>53.56</v>
      </c>
      <c r="K515" t="s">
        <v>13</v>
      </c>
    </row>
    <row r="516" spans="1:11">
      <c r="A516" s="53" t="s">
        <v>901</v>
      </c>
      <c r="B516" s="52" t="s">
        <v>902</v>
      </c>
      <c r="C516" s="52"/>
      <c r="D516" s="52"/>
      <c r="E516" s="52" t="s">
        <v>293</v>
      </c>
      <c r="F516" s="52">
        <v>1</v>
      </c>
      <c r="G516" s="52">
        <v>16.07</v>
      </c>
      <c r="H516">
        <v>108.131</v>
      </c>
      <c r="I516">
        <v>49.82</v>
      </c>
      <c r="J516">
        <v>58.31</v>
      </c>
      <c r="K516" t="s">
        <v>13</v>
      </c>
    </row>
    <row r="517" spans="1:11">
      <c r="A517" s="53" t="s">
        <v>903</v>
      </c>
      <c r="B517" s="52" t="s">
        <v>904</v>
      </c>
      <c r="C517" s="52"/>
      <c r="D517" s="52"/>
      <c r="E517" s="52" t="s">
        <v>293</v>
      </c>
      <c r="F517" s="52">
        <v>1</v>
      </c>
      <c r="G517" s="52">
        <v>15.37</v>
      </c>
      <c r="H517">
        <v>96.843599999999995</v>
      </c>
      <c r="I517">
        <v>80.86</v>
      </c>
      <c r="J517">
        <v>15.99</v>
      </c>
      <c r="K517" t="s">
        <v>13</v>
      </c>
    </row>
    <row r="518" spans="1:11">
      <c r="A518" s="53" t="s">
        <v>905</v>
      </c>
      <c r="B518" s="52" t="s">
        <v>906</v>
      </c>
      <c r="C518" s="52"/>
      <c r="D518" s="52"/>
      <c r="E518" s="52" t="s">
        <v>293</v>
      </c>
      <c r="F518" s="52">
        <v>1</v>
      </c>
      <c r="G518" s="52">
        <v>11.06</v>
      </c>
      <c r="H518">
        <v>32.543199999999999</v>
      </c>
      <c r="I518">
        <v>20.68</v>
      </c>
      <c r="J518">
        <v>11.86</v>
      </c>
      <c r="K518" t="s">
        <v>13</v>
      </c>
    </row>
    <row r="519" spans="1:11">
      <c r="A519" s="53" t="s">
        <v>907</v>
      </c>
      <c r="B519" s="52" t="s">
        <v>908</v>
      </c>
      <c r="C519" s="52"/>
      <c r="D519" s="52"/>
      <c r="E519" s="52" t="s">
        <v>12</v>
      </c>
      <c r="F519" s="52">
        <v>1</v>
      </c>
      <c r="G519" s="52">
        <v>10.81</v>
      </c>
      <c r="H519">
        <v>79.165599999999998</v>
      </c>
      <c r="I519">
        <v>91.85</v>
      </c>
      <c r="J519">
        <v>-12.69</v>
      </c>
      <c r="K519" t="s">
        <v>13</v>
      </c>
    </row>
    <row r="520" spans="1:11">
      <c r="A520" s="53" t="s">
        <v>909</v>
      </c>
      <c r="B520" s="52" t="s">
        <v>910</v>
      </c>
      <c r="C520" s="52"/>
      <c r="D520" s="52"/>
      <c r="E520" s="52" t="s">
        <v>293</v>
      </c>
      <c r="F520" s="52">
        <v>1</v>
      </c>
      <c r="G520" s="52">
        <v>7.86</v>
      </c>
      <c r="H520">
        <v>32.194600000000001</v>
      </c>
      <c r="I520">
        <v>30.65</v>
      </c>
      <c r="J520">
        <v>1.55</v>
      </c>
      <c r="K520" t="s">
        <v>13</v>
      </c>
    </row>
    <row r="521" spans="1:11">
      <c r="A521" s="53" t="s">
        <v>911</v>
      </c>
      <c r="B521" s="52" t="s">
        <v>912</v>
      </c>
      <c r="C521" s="52"/>
      <c r="D521" s="52"/>
      <c r="E521" s="52" t="s">
        <v>293</v>
      </c>
      <c r="F521" s="52">
        <v>1</v>
      </c>
      <c r="G521" s="52">
        <v>7.17</v>
      </c>
      <c r="H521">
        <v>45.170999999999999</v>
      </c>
      <c r="I521">
        <v>35.85</v>
      </c>
      <c r="J521">
        <v>9.32</v>
      </c>
      <c r="K521" t="s">
        <v>13</v>
      </c>
    </row>
    <row r="522" spans="1:11">
      <c r="A522" s="53" t="s">
        <v>913</v>
      </c>
      <c r="B522" s="52" t="s">
        <v>914</v>
      </c>
      <c r="C522" s="52"/>
      <c r="D522" s="52"/>
      <c r="E522" s="52" t="s">
        <v>293</v>
      </c>
      <c r="F522" s="52">
        <v>1</v>
      </c>
      <c r="G522" s="52">
        <v>5.98</v>
      </c>
      <c r="H522">
        <v>17.940000000000001</v>
      </c>
      <c r="I522">
        <v>9.99</v>
      </c>
      <c r="J522">
        <v>7.95</v>
      </c>
      <c r="K522" t="s">
        <v>13</v>
      </c>
    </row>
    <row r="523" spans="1:11">
      <c r="A523" s="53" t="s">
        <v>915</v>
      </c>
      <c r="B523" s="52" t="s">
        <v>916</v>
      </c>
      <c r="C523" s="52"/>
      <c r="D523" s="52"/>
      <c r="E523" s="52" t="s">
        <v>12</v>
      </c>
      <c r="F523" s="52">
        <v>1</v>
      </c>
      <c r="G523" s="52">
        <v>4.55</v>
      </c>
      <c r="H523">
        <v>35.474400000000003</v>
      </c>
      <c r="I523">
        <v>38.659999999999997</v>
      </c>
      <c r="J523">
        <v>-3.18</v>
      </c>
      <c r="K523" t="s">
        <v>13</v>
      </c>
    </row>
    <row r="524" spans="1:11">
      <c r="A524" s="53" t="s">
        <v>917</v>
      </c>
      <c r="B524" s="52" t="s">
        <v>918</v>
      </c>
      <c r="C524" s="52"/>
      <c r="D524" s="52"/>
      <c r="E524" s="52" t="s">
        <v>293</v>
      </c>
      <c r="F524" s="52">
        <v>1</v>
      </c>
      <c r="G524" s="52">
        <v>4</v>
      </c>
      <c r="H524">
        <v>12</v>
      </c>
      <c r="I524">
        <v>9.56</v>
      </c>
      <c r="J524">
        <v>2.44</v>
      </c>
      <c r="K524" t="s">
        <v>13</v>
      </c>
    </row>
    <row r="525" spans="1:11">
      <c r="A525" s="53" t="s">
        <v>919</v>
      </c>
      <c r="B525" s="52" t="s">
        <v>920</v>
      </c>
      <c r="C525" s="52"/>
      <c r="D525" s="52"/>
      <c r="E525" s="52" t="s">
        <v>12</v>
      </c>
      <c r="F525" s="52">
        <v>1</v>
      </c>
      <c r="G525" s="52">
        <v>3.93</v>
      </c>
      <c r="H525">
        <v>30.685199999999998</v>
      </c>
      <c r="I525">
        <v>26.75</v>
      </c>
      <c r="J525">
        <v>3.93</v>
      </c>
      <c r="K525" t="s">
        <v>13</v>
      </c>
    </row>
    <row r="526" spans="1:11">
      <c r="A526" s="53" t="s">
        <v>921</v>
      </c>
      <c r="B526" s="52" t="s">
        <v>922</v>
      </c>
      <c r="C526" s="52"/>
      <c r="D526" s="52"/>
      <c r="E526" s="52" t="s">
        <v>12</v>
      </c>
      <c r="F526" s="52">
        <v>1</v>
      </c>
      <c r="G526" s="52">
        <v>3.04</v>
      </c>
      <c r="H526">
        <v>23.727599999999999</v>
      </c>
      <c r="I526">
        <v>24.03</v>
      </c>
      <c r="J526">
        <v>-0.3</v>
      </c>
      <c r="K526" t="s">
        <v>13</v>
      </c>
    </row>
    <row r="527" spans="1:11">
      <c r="A527" s="53" t="s">
        <v>923</v>
      </c>
      <c r="B527" s="52" t="s">
        <v>924</v>
      </c>
      <c r="C527" s="52"/>
      <c r="D527" s="52"/>
      <c r="E527" s="52" t="s">
        <v>12</v>
      </c>
      <c r="F527" s="52">
        <v>1</v>
      </c>
      <c r="G527" s="52">
        <v>3</v>
      </c>
      <c r="H527">
        <v>12</v>
      </c>
      <c r="I527">
        <v>5.25</v>
      </c>
      <c r="J527">
        <v>6.75</v>
      </c>
      <c r="K527" t="s">
        <v>13</v>
      </c>
    </row>
    <row r="528" spans="1:11">
      <c r="A528" s="53" t="s">
        <v>925</v>
      </c>
      <c r="B528" s="52" t="s">
        <v>926</v>
      </c>
      <c r="C528" s="52"/>
      <c r="D528" s="52"/>
      <c r="E528" s="52" t="s">
        <v>293</v>
      </c>
      <c r="F528" s="52">
        <v>1</v>
      </c>
      <c r="G528" s="52">
        <v>2.94</v>
      </c>
      <c r="H528">
        <v>19.377600000000001</v>
      </c>
      <c r="I528">
        <v>12.24</v>
      </c>
      <c r="J528">
        <v>7.13</v>
      </c>
      <c r="K528" t="s">
        <v>13</v>
      </c>
    </row>
    <row r="529" spans="1:12">
      <c r="A529" s="53" t="s">
        <v>927</v>
      </c>
      <c r="B529" s="52" t="s">
        <v>928</v>
      </c>
      <c r="C529" s="52"/>
      <c r="D529" s="52"/>
      <c r="E529" s="52" t="s">
        <v>293</v>
      </c>
      <c r="F529" s="52">
        <v>1</v>
      </c>
      <c r="G529" s="52">
        <v>2.4300000000000002</v>
      </c>
      <c r="H529">
        <v>24.28</v>
      </c>
      <c r="I529">
        <v>8.77</v>
      </c>
      <c r="J529">
        <v>15.51</v>
      </c>
      <c r="K529" t="s">
        <v>13</v>
      </c>
    </row>
    <row r="530" spans="1:12">
      <c r="A530" s="53" t="s">
        <v>929</v>
      </c>
      <c r="B530" s="52" t="s">
        <v>930</v>
      </c>
      <c r="C530" s="52"/>
      <c r="D530" s="52"/>
      <c r="E530" s="52" t="s">
        <v>826</v>
      </c>
      <c r="F530" s="52">
        <v>1</v>
      </c>
      <c r="G530" s="52">
        <v>1.2</v>
      </c>
      <c r="H530">
        <v>26.356000000000002</v>
      </c>
      <c r="I530">
        <v>21.56</v>
      </c>
      <c r="J530">
        <v>4.79</v>
      </c>
      <c r="K530" t="s">
        <v>13</v>
      </c>
    </row>
    <row r="531" spans="1:12">
      <c r="A531" s="53" t="s">
        <v>931</v>
      </c>
      <c r="B531" s="52" t="s">
        <v>932</v>
      </c>
      <c r="C531" s="52"/>
      <c r="D531" s="52"/>
      <c r="E531" s="52" t="s">
        <v>12</v>
      </c>
      <c r="F531" s="52">
        <v>1</v>
      </c>
      <c r="G531" s="52">
        <v>0.83</v>
      </c>
      <c r="H531">
        <v>1.9823999999999999</v>
      </c>
      <c r="I531">
        <v>1.98</v>
      </c>
      <c r="J531">
        <v>0</v>
      </c>
      <c r="K531" t="s">
        <v>13</v>
      </c>
    </row>
    <row r="532" spans="1:12">
      <c r="A532" s="53" t="s">
        <v>933</v>
      </c>
      <c r="B532" s="52" t="s">
        <v>934</v>
      </c>
      <c r="C532" s="52"/>
      <c r="D532" s="52"/>
      <c r="E532" s="52" t="s">
        <v>12</v>
      </c>
      <c r="F532" s="52">
        <v>1</v>
      </c>
      <c r="G532" s="52">
        <v>0.36</v>
      </c>
      <c r="H532">
        <v>1.3528</v>
      </c>
      <c r="I532">
        <v>1.89</v>
      </c>
      <c r="J532">
        <v>-0.53</v>
      </c>
      <c r="K532" t="s">
        <v>13</v>
      </c>
    </row>
    <row r="533" spans="1:12">
      <c r="A533" s="52"/>
      <c r="B533" s="52"/>
      <c r="C533" s="52"/>
      <c r="D533" s="52"/>
      <c r="E533" s="52"/>
      <c r="F533" s="52"/>
      <c r="G533" s="52">
        <v>560.1</v>
      </c>
      <c r="H533">
        <v>1976.25</v>
      </c>
      <c r="I533">
        <v>1419.2</v>
      </c>
      <c r="J533">
        <v>557.04</v>
      </c>
      <c r="K533">
        <v>0</v>
      </c>
      <c r="L533">
        <v>0</v>
      </c>
    </row>
    <row r="534" spans="1:12">
      <c r="A534" s="48" t="s">
        <v>935</v>
      </c>
      <c r="B534" s="48"/>
      <c r="C534" s="48"/>
      <c r="D534" s="48"/>
      <c r="E534" s="48"/>
      <c r="F534" s="48"/>
      <c r="G534" s="48"/>
    </row>
    <row r="535" spans="1:12">
      <c r="A535" s="49" t="s">
        <v>936</v>
      </c>
      <c r="B535" s="48" t="s">
        <v>937</v>
      </c>
      <c r="C535" s="48"/>
      <c r="D535" s="48">
        <v>7750243038515</v>
      </c>
      <c r="E535" s="48" t="s">
        <v>12</v>
      </c>
      <c r="F535" s="48">
        <v>1</v>
      </c>
      <c r="G535" s="48">
        <v>16</v>
      </c>
      <c r="H535">
        <v>9.6</v>
      </c>
      <c r="I535">
        <v>6.88</v>
      </c>
      <c r="J535">
        <v>2.72</v>
      </c>
      <c r="K535" t="s">
        <v>13</v>
      </c>
    </row>
    <row r="536" spans="1:12">
      <c r="A536" s="49" t="s">
        <v>938</v>
      </c>
      <c r="B536" s="48" t="s">
        <v>939</v>
      </c>
      <c r="C536" s="48"/>
      <c r="D536" s="48">
        <v>7750243038508</v>
      </c>
      <c r="E536" s="48" t="s">
        <v>12</v>
      </c>
      <c r="F536" s="48">
        <v>1</v>
      </c>
      <c r="G536" s="48">
        <v>15</v>
      </c>
      <c r="H536">
        <v>9</v>
      </c>
      <c r="I536">
        <v>6.45</v>
      </c>
      <c r="J536">
        <v>2.5499999999999998</v>
      </c>
      <c r="K536" t="s">
        <v>13</v>
      </c>
    </row>
    <row r="537" spans="1:12">
      <c r="A537" s="49" t="s">
        <v>940</v>
      </c>
      <c r="B537" s="48" t="s">
        <v>941</v>
      </c>
      <c r="C537" s="48"/>
      <c r="D537" s="48">
        <v>7750106020053</v>
      </c>
      <c r="E537" s="48" t="s">
        <v>12</v>
      </c>
      <c r="F537" s="48">
        <v>1</v>
      </c>
      <c r="G537" s="48">
        <v>11</v>
      </c>
      <c r="H537">
        <v>5.5</v>
      </c>
      <c r="I537">
        <v>3.74</v>
      </c>
      <c r="J537">
        <v>1.76</v>
      </c>
      <c r="K537" t="s">
        <v>13</v>
      </c>
    </row>
    <row r="538" spans="1:12">
      <c r="A538" s="49" t="s">
        <v>942</v>
      </c>
      <c r="B538" s="48" t="s">
        <v>943</v>
      </c>
      <c r="C538" s="48"/>
      <c r="D538" s="48">
        <v>7750106000390</v>
      </c>
      <c r="E538" s="48" t="s">
        <v>12</v>
      </c>
      <c r="F538" s="48">
        <v>1</v>
      </c>
      <c r="G538" s="48">
        <v>10</v>
      </c>
      <c r="H538">
        <v>3.4</v>
      </c>
      <c r="I538">
        <v>2.4</v>
      </c>
      <c r="J538">
        <v>1</v>
      </c>
      <c r="K538" t="s">
        <v>13</v>
      </c>
    </row>
    <row r="539" spans="1:12">
      <c r="A539" s="49" t="s">
        <v>944</v>
      </c>
      <c r="B539" s="48" t="s">
        <v>945</v>
      </c>
      <c r="C539" s="48"/>
      <c r="D539" s="48">
        <v>7750106000376</v>
      </c>
      <c r="E539" s="48" t="s">
        <v>12</v>
      </c>
      <c r="F539" s="48">
        <v>1</v>
      </c>
      <c r="G539" s="48">
        <v>9</v>
      </c>
      <c r="H539">
        <v>4.5</v>
      </c>
      <c r="I539">
        <v>1.89</v>
      </c>
      <c r="J539">
        <v>2.61</v>
      </c>
      <c r="K539" t="s">
        <v>13</v>
      </c>
    </row>
    <row r="540" spans="1:12">
      <c r="A540" s="49" t="s">
        <v>946</v>
      </c>
      <c r="B540" s="48" t="s">
        <v>947</v>
      </c>
      <c r="C540" s="48"/>
      <c r="D540" s="48">
        <v>7750106000536</v>
      </c>
      <c r="E540" s="48" t="s">
        <v>12</v>
      </c>
      <c r="F540" s="48">
        <v>1</v>
      </c>
      <c r="G540" s="48">
        <v>8</v>
      </c>
      <c r="H540">
        <v>1.6</v>
      </c>
      <c r="I540">
        <v>0.88</v>
      </c>
      <c r="J540">
        <v>0.72</v>
      </c>
      <c r="K540" t="s">
        <v>13</v>
      </c>
    </row>
    <row r="541" spans="1:12">
      <c r="A541" s="49" t="s">
        <v>948</v>
      </c>
      <c r="B541" s="48" t="s">
        <v>949</v>
      </c>
      <c r="C541" s="48"/>
      <c r="D541" s="48">
        <v>7750106000765</v>
      </c>
      <c r="E541" s="48" t="s">
        <v>12</v>
      </c>
      <c r="F541" s="48">
        <v>1</v>
      </c>
      <c r="G541" s="48">
        <v>8</v>
      </c>
      <c r="H541">
        <v>4</v>
      </c>
      <c r="I541">
        <v>2.08</v>
      </c>
      <c r="J541">
        <v>1.92</v>
      </c>
      <c r="K541" t="s">
        <v>13</v>
      </c>
    </row>
    <row r="542" spans="1:12">
      <c r="A542" s="49" t="s">
        <v>950</v>
      </c>
      <c r="B542" s="48" t="s">
        <v>951</v>
      </c>
      <c r="C542" s="48"/>
      <c r="D542" s="48">
        <v>7758075000038</v>
      </c>
      <c r="E542" s="48" t="s">
        <v>12</v>
      </c>
      <c r="F542" s="48">
        <v>1</v>
      </c>
      <c r="G542" s="48">
        <v>7</v>
      </c>
      <c r="H542">
        <v>70</v>
      </c>
      <c r="I542">
        <v>38.5</v>
      </c>
      <c r="J542">
        <v>31.5</v>
      </c>
      <c r="K542" t="s">
        <v>13</v>
      </c>
    </row>
    <row r="543" spans="1:12">
      <c r="A543" s="49" t="s">
        <v>952</v>
      </c>
      <c r="B543" s="48" t="s">
        <v>953</v>
      </c>
      <c r="C543" s="48"/>
      <c r="D543" s="48">
        <v>7750106001663</v>
      </c>
      <c r="E543" s="48" t="s">
        <v>12</v>
      </c>
      <c r="F543" s="48">
        <v>1</v>
      </c>
      <c r="G543" s="48">
        <v>6</v>
      </c>
      <c r="H543">
        <v>3.6</v>
      </c>
      <c r="I543">
        <v>2.7</v>
      </c>
      <c r="J543">
        <v>0.9</v>
      </c>
      <c r="K543" t="s">
        <v>13</v>
      </c>
    </row>
    <row r="544" spans="1:12">
      <c r="A544" s="49" t="s">
        <v>954</v>
      </c>
      <c r="B544" s="48" t="s">
        <v>955</v>
      </c>
      <c r="C544" s="48"/>
      <c r="D544" s="48">
        <v>7750106001649</v>
      </c>
      <c r="E544" s="48" t="s">
        <v>12</v>
      </c>
      <c r="F544" s="48">
        <v>1</v>
      </c>
      <c r="G544" s="48">
        <v>5</v>
      </c>
      <c r="H544">
        <v>3</v>
      </c>
      <c r="I544">
        <v>2.25</v>
      </c>
      <c r="J544">
        <v>0.75</v>
      </c>
      <c r="K544" t="s">
        <v>13</v>
      </c>
    </row>
    <row r="545" spans="1:11">
      <c r="A545" s="49" t="s">
        <v>956</v>
      </c>
      <c r="B545" s="48" t="s">
        <v>957</v>
      </c>
      <c r="C545" s="48"/>
      <c r="D545" s="48">
        <v>7758075000021</v>
      </c>
      <c r="E545" s="48" t="s">
        <v>12</v>
      </c>
      <c r="F545" s="48">
        <v>1</v>
      </c>
      <c r="G545" s="48">
        <v>5</v>
      </c>
      <c r="H545">
        <v>40</v>
      </c>
      <c r="I545">
        <v>16.25</v>
      </c>
      <c r="J545">
        <v>23.75</v>
      </c>
      <c r="K545" t="s">
        <v>13</v>
      </c>
    </row>
    <row r="546" spans="1:11">
      <c r="A546" s="49" t="s">
        <v>958</v>
      </c>
      <c r="B546" s="48" t="s">
        <v>959</v>
      </c>
      <c r="C546" s="48"/>
      <c r="D546" s="48">
        <v>7758075000014</v>
      </c>
      <c r="E546" s="48" t="s">
        <v>12</v>
      </c>
      <c r="F546" s="48">
        <v>1</v>
      </c>
      <c r="G546" s="48">
        <v>5</v>
      </c>
      <c r="H546">
        <v>29.5</v>
      </c>
      <c r="I546">
        <v>17.5</v>
      </c>
      <c r="J546">
        <v>12</v>
      </c>
      <c r="K546" t="s">
        <v>13</v>
      </c>
    </row>
    <row r="547" spans="1:11">
      <c r="A547" s="49" t="s">
        <v>960</v>
      </c>
      <c r="B547" s="48" t="s">
        <v>961</v>
      </c>
      <c r="C547" s="48"/>
      <c r="D547" s="48">
        <v>7750106000277</v>
      </c>
      <c r="E547" s="48" t="s">
        <v>12</v>
      </c>
      <c r="F547" s="48">
        <v>1</v>
      </c>
      <c r="G547" s="48">
        <v>4</v>
      </c>
      <c r="H547">
        <v>11.2</v>
      </c>
      <c r="I547">
        <v>4.3600000000000003</v>
      </c>
      <c r="J547">
        <v>6.84</v>
      </c>
      <c r="K547" t="s">
        <v>13</v>
      </c>
    </row>
    <row r="548" spans="1:11">
      <c r="A548" s="49" t="s">
        <v>962</v>
      </c>
      <c r="B548" s="48" t="s">
        <v>963</v>
      </c>
      <c r="C548" s="48"/>
      <c r="D548" s="48">
        <v>7750106010245</v>
      </c>
      <c r="E548" s="48" t="s">
        <v>12</v>
      </c>
      <c r="F548" s="48">
        <v>1</v>
      </c>
      <c r="G548" s="48">
        <v>4</v>
      </c>
      <c r="H548">
        <v>4.8</v>
      </c>
      <c r="I548">
        <v>3.04</v>
      </c>
      <c r="J548">
        <v>1.76</v>
      </c>
      <c r="K548" t="s">
        <v>13</v>
      </c>
    </row>
    <row r="549" spans="1:11">
      <c r="A549" s="49" t="s">
        <v>964</v>
      </c>
      <c r="B549" s="48" t="s">
        <v>965</v>
      </c>
      <c r="C549" s="48"/>
      <c r="D549" s="48">
        <v>7750106000543</v>
      </c>
      <c r="E549" s="48" t="s">
        <v>12</v>
      </c>
      <c r="F549" s="48">
        <v>1</v>
      </c>
      <c r="G549" s="48">
        <v>4</v>
      </c>
      <c r="H549">
        <v>0.8</v>
      </c>
      <c r="I549">
        <v>0.44</v>
      </c>
      <c r="J549">
        <v>0.36</v>
      </c>
      <c r="K549" t="s">
        <v>13</v>
      </c>
    </row>
    <row r="550" spans="1:11">
      <c r="A550" s="49" t="s">
        <v>966</v>
      </c>
      <c r="B550" s="48" t="s">
        <v>967</v>
      </c>
      <c r="C550" s="48"/>
      <c r="D550" s="48">
        <v>7750106000383</v>
      </c>
      <c r="E550" s="48" t="s">
        <v>12</v>
      </c>
      <c r="F550" s="48">
        <v>1</v>
      </c>
      <c r="G550" s="48">
        <v>4</v>
      </c>
      <c r="H550">
        <v>2</v>
      </c>
      <c r="I550">
        <v>1</v>
      </c>
      <c r="J550">
        <v>1</v>
      </c>
      <c r="K550" t="s">
        <v>13</v>
      </c>
    </row>
    <row r="551" spans="1:11">
      <c r="A551" s="49" t="s">
        <v>968</v>
      </c>
      <c r="B551" s="48" t="s">
        <v>969</v>
      </c>
      <c r="C551" s="48"/>
      <c r="D551" s="48">
        <v>7750106001816</v>
      </c>
      <c r="E551" s="48" t="s">
        <v>12</v>
      </c>
      <c r="F551" s="48">
        <v>1</v>
      </c>
      <c r="G551" s="48">
        <v>4</v>
      </c>
      <c r="H551">
        <v>4.8</v>
      </c>
      <c r="I551">
        <v>3.48</v>
      </c>
      <c r="J551">
        <v>1.32</v>
      </c>
      <c r="K551" t="s">
        <v>13</v>
      </c>
    </row>
    <row r="552" spans="1:11">
      <c r="A552" s="49" t="s">
        <v>970</v>
      </c>
      <c r="B552" s="48" t="s">
        <v>971</v>
      </c>
      <c r="C552" s="48"/>
      <c r="D552" s="48">
        <v>7750106001656</v>
      </c>
      <c r="E552" s="48" t="s">
        <v>12</v>
      </c>
      <c r="F552" s="48">
        <v>1</v>
      </c>
      <c r="G552" s="48">
        <v>3</v>
      </c>
      <c r="H552">
        <v>1.8</v>
      </c>
      <c r="I552">
        <v>1.35</v>
      </c>
      <c r="J552">
        <v>0.45</v>
      </c>
      <c r="K552" t="s">
        <v>13</v>
      </c>
    </row>
    <row r="553" spans="1:11">
      <c r="A553" s="49" t="s">
        <v>972</v>
      </c>
      <c r="B553" s="48" t="s">
        <v>973</v>
      </c>
      <c r="C553" s="48"/>
      <c r="D553" s="48">
        <v>7750106264617</v>
      </c>
      <c r="E553" s="48" t="s">
        <v>12</v>
      </c>
      <c r="F553" s="48">
        <v>1</v>
      </c>
      <c r="G553" s="48">
        <v>3</v>
      </c>
      <c r="H553">
        <v>4.5</v>
      </c>
      <c r="I553">
        <v>3.21</v>
      </c>
      <c r="J553">
        <v>1.29</v>
      </c>
      <c r="K553" t="s">
        <v>13</v>
      </c>
    </row>
    <row r="554" spans="1:11">
      <c r="A554" s="49" t="s">
        <v>974</v>
      </c>
      <c r="B554" s="48" t="s">
        <v>975</v>
      </c>
      <c r="C554" s="48"/>
      <c r="D554" s="48">
        <v>7750106020091</v>
      </c>
      <c r="E554" s="48" t="s">
        <v>12</v>
      </c>
      <c r="F554" s="48">
        <v>1</v>
      </c>
      <c r="G554" s="48">
        <v>3</v>
      </c>
      <c r="H554">
        <v>3</v>
      </c>
      <c r="I554">
        <v>2.2799999999999998</v>
      </c>
      <c r="J554">
        <v>0.72</v>
      </c>
      <c r="K554" t="s">
        <v>13</v>
      </c>
    </row>
    <row r="555" spans="1:11">
      <c r="A555" s="49" t="s">
        <v>976</v>
      </c>
      <c r="B555" s="48" t="s">
        <v>977</v>
      </c>
      <c r="C555" s="48" t="s">
        <v>978</v>
      </c>
      <c r="D555" s="48">
        <v>7752056126298</v>
      </c>
      <c r="E555" s="48" t="s">
        <v>12</v>
      </c>
      <c r="F555" s="48">
        <v>1</v>
      </c>
      <c r="G555" s="48">
        <v>2</v>
      </c>
      <c r="H555">
        <v>7.8</v>
      </c>
      <c r="I555">
        <v>6.4</v>
      </c>
      <c r="J555">
        <v>1.4</v>
      </c>
      <c r="K555" t="s">
        <v>13</v>
      </c>
    </row>
    <row r="556" spans="1:11">
      <c r="A556" s="49" t="s">
        <v>979</v>
      </c>
      <c r="B556" s="48" t="s">
        <v>980</v>
      </c>
      <c r="C556" s="48"/>
      <c r="D556" s="48"/>
      <c r="E556" s="48" t="s">
        <v>12</v>
      </c>
      <c r="F556" s="48">
        <v>1</v>
      </c>
      <c r="G556" s="48">
        <v>2</v>
      </c>
      <c r="H556">
        <v>4</v>
      </c>
      <c r="I556">
        <v>3</v>
      </c>
      <c r="J556">
        <v>1</v>
      </c>
      <c r="K556" t="s">
        <v>13</v>
      </c>
    </row>
    <row r="557" spans="1:11">
      <c r="A557" s="49" t="s">
        <v>981</v>
      </c>
      <c r="B557" s="48" t="s">
        <v>982</v>
      </c>
      <c r="C557" s="48"/>
      <c r="D557" s="48">
        <v>7750106737708</v>
      </c>
      <c r="E557" s="48" t="s">
        <v>12</v>
      </c>
      <c r="F557" s="48">
        <v>1</v>
      </c>
      <c r="G557" s="48">
        <v>2</v>
      </c>
      <c r="H557">
        <v>2.8</v>
      </c>
      <c r="I557">
        <v>2.46</v>
      </c>
      <c r="J557">
        <v>0.34</v>
      </c>
      <c r="K557" t="s">
        <v>13</v>
      </c>
    </row>
    <row r="558" spans="1:11">
      <c r="A558" s="49" t="s">
        <v>983</v>
      </c>
      <c r="B558" s="48" t="s">
        <v>984</v>
      </c>
      <c r="C558" s="48"/>
      <c r="D558" s="48">
        <v>7750106001847</v>
      </c>
      <c r="E558" s="48" t="s">
        <v>12</v>
      </c>
      <c r="F558" s="48">
        <v>1</v>
      </c>
      <c r="G558" s="48">
        <v>2</v>
      </c>
      <c r="H558">
        <v>2.8</v>
      </c>
      <c r="I558">
        <v>2.1800000000000002</v>
      </c>
      <c r="J558">
        <v>0.62</v>
      </c>
      <c r="K558" t="s">
        <v>13</v>
      </c>
    </row>
    <row r="559" spans="1:11">
      <c r="A559" s="49" t="s">
        <v>985</v>
      </c>
      <c r="B559" s="48" t="s">
        <v>986</v>
      </c>
      <c r="C559" s="48"/>
      <c r="D559" s="48"/>
      <c r="E559" s="48" t="s">
        <v>12</v>
      </c>
      <c r="F559" s="48">
        <v>1</v>
      </c>
      <c r="G559" s="48">
        <v>1</v>
      </c>
      <c r="H559">
        <v>2</v>
      </c>
      <c r="I559">
        <v>1.4</v>
      </c>
      <c r="J559">
        <v>0.6</v>
      </c>
      <c r="K559" t="s">
        <v>13</v>
      </c>
    </row>
    <row r="560" spans="1:11">
      <c r="A560" s="49" t="s">
        <v>987</v>
      </c>
      <c r="B560" s="48" t="s">
        <v>988</v>
      </c>
      <c r="C560" s="48"/>
      <c r="D560" s="48"/>
      <c r="E560" s="48" t="s">
        <v>12</v>
      </c>
      <c r="F560" s="48">
        <v>1</v>
      </c>
      <c r="G560" s="48">
        <v>1</v>
      </c>
      <c r="H560">
        <v>2</v>
      </c>
      <c r="I560">
        <v>1.5</v>
      </c>
      <c r="J560">
        <v>0.5</v>
      </c>
      <c r="K560" t="s">
        <v>13</v>
      </c>
    </row>
    <row r="561" spans="1:12">
      <c r="A561" s="49" t="s">
        <v>989</v>
      </c>
      <c r="B561" s="48" t="s">
        <v>990</v>
      </c>
      <c r="C561" s="48"/>
      <c r="D561" s="48"/>
      <c r="E561" s="48" t="s">
        <v>12</v>
      </c>
      <c r="F561" s="48">
        <v>1</v>
      </c>
      <c r="G561" s="48">
        <v>1</v>
      </c>
      <c r="H561">
        <v>2</v>
      </c>
      <c r="I561">
        <v>1.5</v>
      </c>
      <c r="J561">
        <v>0.5</v>
      </c>
      <c r="K561" t="s">
        <v>13</v>
      </c>
    </row>
    <row r="562" spans="1:12">
      <c r="A562" s="49" t="s">
        <v>991</v>
      </c>
      <c r="B562" s="48" t="s">
        <v>992</v>
      </c>
      <c r="C562" s="48"/>
      <c r="D562" s="48"/>
      <c r="E562" s="48" t="s">
        <v>12</v>
      </c>
      <c r="F562" s="48">
        <v>1</v>
      </c>
      <c r="G562" s="48">
        <v>1</v>
      </c>
      <c r="H562">
        <v>2</v>
      </c>
      <c r="I562">
        <v>1.5</v>
      </c>
      <c r="J562">
        <v>0.5</v>
      </c>
      <c r="K562" t="s">
        <v>13</v>
      </c>
    </row>
    <row r="563" spans="1:12">
      <c r="A563" s="49" t="s">
        <v>993</v>
      </c>
      <c r="B563" s="48" t="s">
        <v>994</v>
      </c>
      <c r="C563" s="48"/>
      <c r="D563" s="48">
        <v>7752056472401</v>
      </c>
      <c r="E563" s="48" t="s">
        <v>12</v>
      </c>
      <c r="F563" s="48">
        <v>1</v>
      </c>
      <c r="G563" s="48">
        <v>1</v>
      </c>
      <c r="H563">
        <v>1.7</v>
      </c>
      <c r="I563">
        <v>1.3</v>
      </c>
      <c r="J563">
        <v>0.4</v>
      </c>
      <c r="K563" t="s">
        <v>13</v>
      </c>
    </row>
    <row r="564" spans="1:12">
      <c r="A564" s="49" t="s">
        <v>995</v>
      </c>
      <c r="B564" s="48" t="s">
        <v>996</v>
      </c>
      <c r="C564" s="48"/>
      <c r="D564" s="48">
        <v>7758075000045</v>
      </c>
      <c r="E564" s="48" t="s">
        <v>12</v>
      </c>
      <c r="F564" s="48">
        <v>1</v>
      </c>
      <c r="G564" s="48">
        <v>1</v>
      </c>
      <c r="H564">
        <v>6</v>
      </c>
      <c r="I564">
        <v>3.5</v>
      </c>
      <c r="J564">
        <v>2.5</v>
      </c>
      <c r="K564" t="s">
        <v>13</v>
      </c>
    </row>
    <row r="565" spans="1:12">
      <c r="A565" s="49" t="s">
        <v>997</v>
      </c>
      <c r="B565" s="48" t="s">
        <v>998</v>
      </c>
      <c r="C565" s="48"/>
      <c r="D565" s="48"/>
      <c r="E565" s="48" t="s">
        <v>12</v>
      </c>
      <c r="F565" s="48">
        <v>1</v>
      </c>
      <c r="G565" s="48">
        <v>1</v>
      </c>
      <c r="H565">
        <v>2</v>
      </c>
      <c r="I565">
        <v>1.4</v>
      </c>
      <c r="J565">
        <v>0.6</v>
      </c>
      <c r="K565" t="s">
        <v>13</v>
      </c>
    </row>
    <row r="566" spans="1:12">
      <c r="A566" s="49" t="s">
        <v>999</v>
      </c>
      <c r="B566" s="48" t="s">
        <v>1000</v>
      </c>
      <c r="C566" s="48"/>
      <c r="D566" s="48"/>
      <c r="E566" s="48" t="s">
        <v>12</v>
      </c>
      <c r="F566" s="48">
        <v>1</v>
      </c>
      <c r="G566" s="48">
        <v>1</v>
      </c>
      <c r="H566">
        <v>2</v>
      </c>
      <c r="I566">
        <v>1.4</v>
      </c>
      <c r="J566">
        <v>0.6</v>
      </c>
      <c r="K566" t="s">
        <v>13</v>
      </c>
    </row>
    <row r="567" spans="1:12">
      <c r="A567" s="49" t="s">
        <v>1001</v>
      </c>
      <c r="B567" s="48" t="s">
        <v>1002</v>
      </c>
      <c r="C567" s="48"/>
      <c r="D567" s="48">
        <v>7750106001632</v>
      </c>
      <c r="E567" s="48" t="s">
        <v>12</v>
      </c>
      <c r="F567" s="48">
        <v>1</v>
      </c>
      <c r="G567" s="48">
        <v>1</v>
      </c>
      <c r="H567">
        <v>0.6</v>
      </c>
      <c r="I567">
        <v>0.45</v>
      </c>
      <c r="J567">
        <v>0.15</v>
      </c>
      <c r="K567" t="s">
        <v>13</v>
      </c>
    </row>
    <row r="568" spans="1:12">
      <c r="A568" s="48"/>
      <c r="B568" s="48"/>
      <c r="C568" s="48"/>
      <c r="D568" s="48"/>
      <c r="E568" s="48"/>
      <c r="F568" s="48"/>
      <c r="G568" s="48">
        <v>151</v>
      </c>
      <c r="H568">
        <v>254.3</v>
      </c>
      <c r="I568">
        <v>148.66999999999999</v>
      </c>
      <c r="J568">
        <v>105.63</v>
      </c>
      <c r="K568">
        <v>0</v>
      </c>
      <c r="L568">
        <v>0</v>
      </c>
    </row>
    <row r="569" spans="1:12">
      <c r="A569" s="36" t="s">
        <v>1003</v>
      </c>
      <c r="B569" s="36"/>
      <c r="C569" s="36"/>
      <c r="D569" s="36"/>
      <c r="E569" s="36"/>
      <c r="F569" s="36"/>
      <c r="G569" s="36"/>
    </row>
    <row r="570" spans="1:12">
      <c r="A570" s="37" t="s">
        <v>1004</v>
      </c>
      <c r="B570" s="36" t="s">
        <v>1005</v>
      </c>
      <c r="C570" s="36" t="s">
        <v>1006</v>
      </c>
      <c r="D570" s="36">
        <v>7751184159642</v>
      </c>
      <c r="E570" s="36" t="s">
        <v>12</v>
      </c>
      <c r="F570" s="36">
        <v>1</v>
      </c>
      <c r="G570" s="36">
        <v>45</v>
      </c>
      <c r="H570">
        <v>121.5</v>
      </c>
      <c r="I570">
        <v>90.9</v>
      </c>
      <c r="J570">
        <v>30.6</v>
      </c>
      <c r="K570" t="s">
        <v>13</v>
      </c>
    </row>
    <row r="571" spans="1:12">
      <c r="A571" s="37" t="s">
        <v>1007</v>
      </c>
      <c r="B571" s="36" t="s">
        <v>1008</v>
      </c>
      <c r="C571" s="36"/>
      <c r="D571" s="36">
        <v>7750182155656</v>
      </c>
      <c r="E571" s="36" t="s">
        <v>12</v>
      </c>
      <c r="F571" s="36">
        <v>1</v>
      </c>
      <c r="G571" s="36">
        <v>32</v>
      </c>
      <c r="H571">
        <v>64</v>
      </c>
      <c r="I571">
        <v>55.04</v>
      </c>
      <c r="J571">
        <v>8.9600000000000009</v>
      </c>
      <c r="K571" t="s">
        <v>13</v>
      </c>
    </row>
    <row r="572" spans="1:12">
      <c r="A572" s="37" t="s">
        <v>1009</v>
      </c>
      <c r="B572" s="36" t="s">
        <v>1010</v>
      </c>
      <c r="C572" s="36" t="s">
        <v>1006</v>
      </c>
      <c r="D572" s="36">
        <v>7751184158300</v>
      </c>
      <c r="E572" s="36" t="s">
        <v>12</v>
      </c>
      <c r="F572" s="36">
        <v>1</v>
      </c>
      <c r="G572" s="36">
        <v>23</v>
      </c>
      <c r="H572">
        <v>110.4</v>
      </c>
      <c r="I572">
        <v>85.1</v>
      </c>
      <c r="J572">
        <v>25.3</v>
      </c>
      <c r="K572" t="s">
        <v>13</v>
      </c>
    </row>
    <row r="573" spans="1:12">
      <c r="A573" s="37" t="s">
        <v>1011</v>
      </c>
      <c r="B573" s="36" t="s">
        <v>1012</v>
      </c>
      <c r="C573" s="36"/>
      <c r="D573" s="36">
        <v>7751912000239</v>
      </c>
      <c r="E573" s="36" t="s">
        <v>12</v>
      </c>
      <c r="F573" s="36">
        <v>1</v>
      </c>
      <c r="G573" s="36">
        <v>13</v>
      </c>
      <c r="H573">
        <v>14.2</v>
      </c>
      <c r="I573">
        <v>10.4</v>
      </c>
      <c r="J573">
        <v>3.8</v>
      </c>
      <c r="K573" t="s">
        <v>13</v>
      </c>
    </row>
    <row r="574" spans="1:12">
      <c r="A574" s="37" t="s">
        <v>1013</v>
      </c>
      <c r="B574" s="36" t="s">
        <v>1014</v>
      </c>
      <c r="C574" s="36"/>
      <c r="D574" s="36">
        <v>7750182000932</v>
      </c>
      <c r="E574" s="36" t="s">
        <v>12</v>
      </c>
      <c r="F574" s="36">
        <v>1</v>
      </c>
      <c r="G574" s="36">
        <v>12</v>
      </c>
      <c r="H574">
        <v>23.2</v>
      </c>
      <c r="I574">
        <v>14.4</v>
      </c>
      <c r="J574">
        <v>8.8000000000000007</v>
      </c>
      <c r="K574" t="s">
        <v>13</v>
      </c>
    </row>
    <row r="575" spans="1:12">
      <c r="A575" s="37" t="s">
        <v>1015</v>
      </c>
      <c r="B575" s="36" t="s">
        <v>1016</v>
      </c>
      <c r="C575" s="36"/>
      <c r="D575" s="36">
        <v>7750236000246</v>
      </c>
      <c r="E575" s="36" t="s">
        <v>12</v>
      </c>
      <c r="F575" s="36">
        <v>1</v>
      </c>
      <c r="G575" s="36">
        <v>12</v>
      </c>
      <c r="H575">
        <v>81.599999999999994</v>
      </c>
      <c r="I575">
        <v>63.12</v>
      </c>
      <c r="J575">
        <v>18.48</v>
      </c>
      <c r="K575" t="s">
        <v>13</v>
      </c>
    </row>
    <row r="576" spans="1:12">
      <c r="A576" s="37" t="s">
        <v>1017</v>
      </c>
      <c r="B576" s="36" t="s">
        <v>1018</v>
      </c>
      <c r="C576" s="36"/>
      <c r="D576" s="36">
        <v>7750430002114</v>
      </c>
      <c r="E576" s="36" t="s">
        <v>12</v>
      </c>
      <c r="F576" s="36">
        <v>1</v>
      </c>
      <c r="G576" s="36">
        <v>12</v>
      </c>
      <c r="H576">
        <v>11.8</v>
      </c>
      <c r="I576">
        <v>7.92</v>
      </c>
      <c r="J576">
        <v>3.88</v>
      </c>
      <c r="K576" t="s">
        <v>13</v>
      </c>
    </row>
    <row r="577" spans="1:11">
      <c r="A577" s="37" t="s">
        <v>1019</v>
      </c>
      <c r="B577" s="36" t="s">
        <v>1020</v>
      </c>
      <c r="C577" s="36"/>
      <c r="D577" s="36">
        <v>7750670001687</v>
      </c>
      <c r="E577" s="36" t="s">
        <v>12</v>
      </c>
      <c r="F577" s="36">
        <v>1</v>
      </c>
      <c r="G577" s="36">
        <v>11</v>
      </c>
      <c r="H577">
        <v>12.1</v>
      </c>
      <c r="I577">
        <v>9.1300000000000008</v>
      </c>
      <c r="J577">
        <v>2.97</v>
      </c>
      <c r="K577" t="s">
        <v>13</v>
      </c>
    </row>
    <row r="578" spans="1:11">
      <c r="A578" s="37" t="s">
        <v>1021</v>
      </c>
      <c r="B578" s="36" t="s">
        <v>1022</v>
      </c>
      <c r="C578" s="36" t="s">
        <v>1023</v>
      </c>
      <c r="D578" s="36">
        <v>7755224142267</v>
      </c>
      <c r="E578" s="36" t="s">
        <v>12</v>
      </c>
      <c r="F578" s="36">
        <v>1</v>
      </c>
      <c r="G578" s="36">
        <v>11</v>
      </c>
      <c r="H578">
        <v>22</v>
      </c>
      <c r="I578">
        <v>13.2</v>
      </c>
      <c r="J578">
        <v>8.8000000000000007</v>
      </c>
      <c r="K578" t="s">
        <v>13</v>
      </c>
    </row>
    <row r="579" spans="1:11">
      <c r="A579" s="37" t="s">
        <v>1024</v>
      </c>
      <c r="B579" s="36" t="s">
        <v>1025</v>
      </c>
      <c r="C579" s="36"/>
      <c r="D579" s="36">
        <v>7751912000109</v>
      </c>
      <c r="E579" s="36" t="s">
        <v>12</v>
      </c>
      <c r="F579" s="36">
        <v>1</v>
      </c>
      <c r="G579" s="36">
        <v>11</v>
      </c>
      <c r="H579">
        <v>13.2</v>
      </c>
      <c r="I579">
        <v>8.8000000000000007</v>
      </c>
      <c r="J579">
        <v>4.4000000000000004</v>
      </c>
      <c r="K579" t="s">
        <v>13</v>
      </c>
    </row>
    <row r="580" spans="1:11">
      <c r="A580" s="37" t="s">
        <v>1026</v>
      </c>
      <c r="B580" s="36" t="s">
        <v>1027</v>
      </c>
      <c r="C580" s="36"/>
      <c r="D580" s="36">
        <v>77531346</v>
      </c>
      <c r="E580" s="36" t="s">
        <v>12</v>
      </c>
      <c r="F580" s="36">
        <v>1</v>
      </c>
      <c r="G580" s="36">
        <v>11</v>
      </c>
      <c r="H580">
        <v>14.3</v>
      </c>
      <c r="I580">
        <v>10.67</v>
      </c>
      <c r="J580">
        <v>3.63</v>
      </c>
      <c r="K580" t="s">
        <v>13</v>
      </c>
    </row>
    <row r="581" spans="1:11">
      <c r="A581" s="37" t="s">
        <v>1028</v>
      </c>
      <c r="B581" s="36" t="s">
        <v>1029</v>
      </c>
      <c r="C581" s="36"/>
      <c r="D581" s="36">
        <v>7751912000130</v>
      </c>
      <c r="E581" s="36" t="s">
        <v>12</v>
      </c>
      <c r="F581" s="36">
        <v>1</v>
      </c>
      <c r="G581" s="36">
        <v>9</v>
      </c>
      <c r="H581">
        <v>10</v>
      </c>
      <c r="I581">
        <v>6.93</v>
      </c>
      <c r="J581">
        <v>3.07</v>
      </c>
      <c r="K581" t="s">
        <v>13</v>
      </c>
    </row>
    <row r="582" spans="1:11">
      <c r="A582" s="37" t="s">
        <v>1024</v>
      </c>
      <c r="B582" s="36" t="s">
        <v>1030</v>
      </c>
      <c r="C582" s="36"/>
      <c r="D582" s="36">
        <v>7751912000109</v>
      </c>
      <c r="E582" s="36" t="s">
        <v>12</v>
      </c>
      <c r="F582" s="36">
        <v>1</v>
      </c>
      <c r="G582" s="36">
        <v>8</v>
      </c>
      <c r="H582">
        <v>8</v>
      </c>
      <c r="I582">
        <v>6.4</v>
      </c>
      <c r="J582">
        <v>1.6</v>
      </c>
      <c r="K582" t="s">
        <v>13</v>
      </c>
    </row>
    <row r="583" spans="1:11">
      <c r="A583" s="37" t="s">
        <v>1031</v>
      </c>
      <c r="B583" s="36" t="s">
        <v>1032</v>
      </c>
      <c r="C583" s="36"/>
      <c r="D583" s="36">
        <v>7891108</v>
      </c>
      <c r="E583" s="36" t="s">
        <v>12</v>
      </c>
      <c r="F583" s="36">
        <v>1</v>
      </c>
      <c r="G583" s="36">
        <v>7</v>
      </c>
      <c r="H583">
        <v>19.600000000000001</v>
      </c>
      <c r="I583">
        <v>15.19</v>
      </c>
      <c r="J583">
        <v>4.41</v>
      </c>
      <c r="K583" t="s">
        <v>13</v>
      </c>
    </row>
    <row r="584" spans="1:11">
      <c r="A584" s="37" t="s">
        <v>1033</v>
      </c>
      <c r="B584" s="36" t="s">
        <v>1034</v>
      </c>
      <c r="C584" s="36"/>
      <c r="D584" s="36">
        <v>49000014242</v>
      </c>
      <c r="E584" s="36" t="s">
        <v>12</v>
      </c>
      <c r="F584" s="36">
        <v>1</v>
      </c>
      <c r="G584" s="36">
        <v>7</v>
      </c>
      <c r="H584">
        <v>19.600000000000001</v>
      </c>
      <c r="I584">
        <v>15.19</v>
      </c>
      <c r="J584">
        <v>4.41</v>
      </c>
      <c r="K584" t="s">
        <v>13</v>
      </c>
    </row>
    <row r="585" spans="1:11">
      <c r="A585" s="37" t="s">
        <v>1035</v>
      </c>
      <c r="B585" s="36" t="s">
        <v>1036</v>
      </c>
      <c r="C585" s="36"/>
      <c r="D585" s="36">
        <v>7750182000697</v>
      </c>
      <c r="E585" s="36" t="s">
        <v>12</v>
      </c>
      <c r="F585" s="36">
        <v>1</v>
      </c>
      <c r="G585" s="36">
        <v>7</v>
      </c>
      <c r="H585">
        <v>14</v>
      </c>
      <c r="I585">
        <v>10.220000000000001</v>
      </c>
      <c r="J585">
        <v>3.78</v>
      </c>
      <c r="K585" t="s">
        <v>13</v>
      </c>
    </row>
    <row r="586" spans="1:11">
      <c r="A586" s="37" t="s">
        <v>1037</v>
      </c>
      <c r="B586" s="36" t="s">
        <v>1038</v>
      </c>
      <c r="C586" s="36"/>
      <c r="D586" s="36">
        <v>4963406</v>
      </c>
      <c r="E586" s="36" t="s">
        <v>12</v>
      </c>
      <c r="F586" s="36">
        <v>1</v>
      </c>
      <c r="G586" s="36">
        <v>7</v>
      </c>
      <c r="H586">
        <v>19.600000000000001</v>
      </c>
      <c r="I586">
        <v>15.19</v>
      </c>
      <c r="J586">
        <v>4.41</v>
      </c>
      <c r="K586" t="s">
        <v>13</v>
      </c>
    </row>
    <row r="587" spans="1:11">
      <c r="A587" s="37" t="s">
        <v>1039</v>
      </c>
      <c r="B587" s="36" t="s">
        <v>1040</v>
      </c>
      <c r="C587" s="36"/>
      <c r="D587" s="36">
        <v>7750182001793</v>
      </c>
      <c r="E587" s="36" t="s">
        <v>12</v>
      </c>
      <c r="F587" s="36">
        <v>1</v>
      </c>
      <c r="G587" s="36">
        <v>5</v>
      </c>
      <c r="H587">
        <v>10</v>
      </c>
      <c r="I587">
        <v>6</v>
      </c>
      <c r="J587">
        <v>4</v>
      </c>
      <c r="K587" t="s">
        <v>13</v>
      </c>
    </row>
    <row r="588" spans="1:11">
      <c r="A588" s="37" t="s">
        <v>1041</v>
      </c>
      <c r="B588" s="36" t="s">
        <v>1042</v>
      </c>
      <c r="C588" s="36"/>
      <c r="D588" s="36">
        <v>49000014235</v>
      </c>
      <c r="E588" s="36" t="s">
        <v>12</v>
      </c>
      <c r="F588" s="36">
        <v>1</v>
      </c>
      <c r="G588" s="36">
        <v>5</v>
      </c>
      <c r="H588">
        <v>14</v>
      </c>
      <c r="I588">
        <v>10.85</v>
      </c>
      <c r="J588">
        <v>3.15</v>
      </c>
      <c r="K588" t="s">
        <v>13</v>
      </c>
    </row>
    <row r="589" spans="1:11">
      <c r="A589" s="37" t="s">
        <v>1043</v>
      </c>
      <c r="B589" s="36" t="s">
        <v>1044</v>
      </c>
      <c r="C589" s="36"/>
      <c r="D589" s="36">
        <v>7750670959766</v>
      </c>
      <c r="E589" s="36" t="s">
        <v>12</v>
      </c>
      <c r="F589" s="36">
        <v>1</v>
      </c>
      <c r="G589" s="36">
        <v>5</v>
      </c>
      <c r="H589">
        <v>5</v>
      </c>
      <c r="I589">
        <v>4</v>
      </c>
      <c r="J589">
        <v>1</v>
      </c>
      <c r="K589" t="s">
        <v>13</v>
      </c>
    </row>
    <row r="590" spans="1:11">
      <c r="A590" s="37" t="s">
        <v>1045</v>
      </c>
      <c r="B590" s="36" t="s">
        <v>1046</v>
      </c>
      <c r="C590" s="36"/>
      <c r="D590" s="36">
        <v>7750670866057</v>
      </c>
      <c r="E590" s="36" t="s">
        <v>12</v>
      </c>
      <c r="F590" s="36">
        <v>1</v>
      </c>
      <c r="G590" s="36">
        <v>5</v>
      </c>
      <c r="H590">
        <v>5</v>
      </c>
      <c r="I590">
        <v>4</v>
      </c>
      <c r="J590">
        <v>1</v>
      </c>
      <c r="K590" t="s">
        <v>13</v>
      </c>
    </row>
    <row r="591" spans="1:11">
      <c r="A591" s="37" t="s">
        <v>1047</v>
      </c>
      <c r="B591" s="36" t="s">
        <v>1048</v>
      </c>
      <c r="C591" s="36"/>
      <c r="D591" s="36">
        <v>7750670001694</v>
      </c>
      <c r="E591" s="36" t="s">
        <v>12</v>
      </c>
      <c r="F591" s="36">
        <v>1</v>
      </c>
      <c r="G591" s="36">
        <v>4</v>
      </c>
      <c r="H591">
        <v>4</v>
      </c>
      <c r="I591">
        <v>3.2</v>
      </c>
      <c r="J591">
        <v>0.8</v>
      </c>
      <c r="K591" t="s">
        <v>13</v>
      </c>
    </row>
    <row r="592" spans="1:11">
      <c r="A592" s="37" t="s">
        <v>1049</v>
      </c>
      <c r="B592" s="36" t="s">
        <v>1050</v>
      </c>
      <c r="C592" s="36"/>
      <c r="D592" s="36">
        <v>7750182001687</v>
      </c>
      <c r="E592" s="36" t="s">
        <v>12</v>
      </c>
      <c r="F592" s="36">
        <v>1</v>
      </c>
      <c r="G592" s="36">
        <v>4</v>
      </c>
      <c r="H592">
        <v>26.8</v>
      </c>
      <c r="I592">
        <v>21.04</v>
      </c>
      <c r="J592">
        <v>5.76</v>
      </c>
      <c r="K592" t="s">
        <v>13</v>
      </c>
    </row>
    <row r="593" spans="1:12">
      <c r="A593" s="37" t="s">
        <v>1051</v>
      </c>
      <c r="B593" s="36" t="s">
        <v>1052</v>
      </c>
      <c r="C593" s="36"/>
      <c r="D593" s="36">
        <v>7750182001243</v>
      </c>
      <c r="E593" s="36" t="s">
        <v>12</v>
      </c>
      <c r="F593" s="36">
        <v>1</v>
      </c>
      <c r="G593" s="36">
        <v>4</v>
      </c>
      <c r="H593">
        <v>35</v>
      </c>
      <c r="I593">
        <v>31.52</v>
      </c>
      <c r="J593">
        <v>3.48</v>
      </c>
      <c r="K593" t="s">
        <v>13</v>
      </c>
    </row>
    <row r="594" spans="1:12">
      <c r="A594" s="37" t="s">
        <v>1053</v>
      </c>
      <c r="B594" s="36" t="s">
        <v>1054</v>
      </c>
      <c r="C594" s="36"/>
      <c r="D594" s="36">
        <v>7750430000738</v>
      </c>
      <c r="E594" s="36" t="s">
        <v>12</v>
      </c>
      <c r="F594" s="36">
        <v>1</v>
      </c>
      <c r="G594" s="36">
        <v>4</v>
      </c>
      <c r="H594">
        <v>3.9</v>
      </c>
      <c r="I594">
        <v>2.64</v>
      </c>
      <c r="J594">
        <v>1.26</v>
      </c>
      <c r="K594" t="s">
        <v>13</v>
      </c>
    </row>
    <row r="595" spans="1:12">
      <c r="A595" s="37" t="s">
        <v>1055</v>
      </c>
      <c r="B595" s="36" t="s">
        <v>1056</v>
      </c>
      <c r="C595" s="36"/>
      <c r="D595" s="36">
        <v>77542502</v>
      </c>
      <c r="E595" s="36" t="s">
        <v>12</v>
      </c>
      <c r="F595" s="36">
        <v>1</v>
      </c>
      <c r="G595" s="36">
        <v>4</v>
      </c>
      <c r="H595">
        <v>8</v>
      </c>
      <c r="I595">
        <v>5.32</v>
      </c>
      <c r="J595">
        <v>2.68</v>
      </c>
      <c r="K595" t="s">
        <v>13</v>
      </c>
    </row>
    <row r="596" spans="1:12">
      <c r="A596" s="37" t="s">
        <v>1057</v>
      </c>
      <c r="B596" s="36" t="s">
        <v>1058</v>
      </c>
      <c r="C596" s="36"/>
      <c r="D596" s="36">
        <v>4998606</v>
      </c>
      <c r="E596" s="36" t="s">
        <v>12</v>
      </c>
      <c r="F596" s="36">
        <v>1</v>
      </c>
      <c r="G596" s="36">
        <v>3</v>
      </c>
      <c r="H596">
        <v>11.1</v>
      </c>
      <c r="I596">
        <v>8.49</v>
      </c>
      <c r="J596">
        <v>2.61</v>
      </c>
      <c r="K596" t="s">
        <v>13</v>
      </c>
    </row>
    <row r="597" spans="1:12">
      <c r="A597" s="37" t="s">
        <v>1059</v>
      </c>
      <c r="B597" s="36" t="s">
        <v>1060</v>
      </c>
      <c r="C597" s="36"/>
      <c r="D597" s="36">
        <v>7750182001250</v>
      </c>
      <c r="E597" s="36" t="s">
        <v>12</v>
      </c>
      <c r="F597" s="36">
        <v>1</v>
      </c>
      <c r="G597" s="36">
        <v>3</v>
      </c>
      <c r="H597">
        <v>25.5</v>
      </c>
      <c r="I597">
        <v>23.64</v>
      </c>
      <c r="J597">
        <v>1.86</v>
      </c>
      <c r="K597" t="s">
        <v>13</v>
      </c>
    </row>
    <row r="598" spans="1:12">
      <c r="A598" s="37" t="s">
        <v>1061</v>
      </c>
      <c r="B598" s="36" t="s">
        <v>1062</v>
      </c>
      <c r="C598" s="36"/>
      <c r="D598" s="36">
        <v>7750430000745</v>
      </c>
      <c r="E598" s="36" t="s">
        <v>12</v>
      </c>
      <c r="F598" s="36">
        <v>1</v>
      </c>
      <c r="G598" s="36">
        <v>3</v>
      </c>
      <c r="H598">
        <v>3</v>
      </c>
      <c r="I598">
        <v>1.98</v>
      </c>
      <c r="J598">
        <v>1.02</v>
      </c>
      <c r="K598" t="s">
        <v>13</v>
      </c>
    </row>
    <row r="599" spans="1:12">
      <c r="A599" s="37" t="s">
        <v>1063</v>
      </c>
      <c r="B599" s="36" t="s">
        <v>1064</v>
      </c>
      <c r="C599" s="36"/>
      <c r="D599" s="36">
        <v>7750430000752</v>
      </c>
      <c r="E599" s="36" t="s">
        <v>12</v>
      </c>
      <c r="F599" s="36">
        <v>1</v>
      </c>
      <c r="G599" s="36">
        <v>3</v>
      </c>
      <c r="H599">
        <v>3</v>
      </c>
      <c r="I599">
        <v>1.98</v>
      </c>
      <c r="J599">
        <v>1.02</v>
      </c>
      <c r="K599" t="s">
        <v>13</v>
      </c>
    </row>
    <row r="600" spans="1:12">
      <c r="A600" s="37" t="s">
        <v>1065</v>
      </c>
      <c r="B600" s="36" t="s">
        <v>1066</v>
      </c>
      <c r="C600" s="36"/>
      <c r="D600" s="36">
        <v>7750430000769</v>
      </c>
      <c r="E600" s="36" t="s">
        <v>12</v>
      </c>
      <c r="F600" s="36">
        <v>1</v>
      </c>
      <c r="G600" s="36">
        <v>2</v>
      </c>
      <c r="H600">
        <v>2</v>
      </c>
      <c r="I600">
        <v>1.32</v>
      </c>
      <c r="J600">
        <v>0.68</v>
      </c>
      <c r="K600" t="s">
        <v>13</v>
      </c>
    </row>
    <row r="601" spans="1:12">
      <c r="A601" s="37" t="s">
        <v>1067</v>
      </c>
      <c r="B601" s="36" t="s">
        <v>1068</v>
      </c>
      <c r="C601" s="36"/>
      <c r="D601" s="36">
        <v>7750670001670</v>
      </c>
      <c r="E601" s="36" t="s">
        <v>12</v>
      </c>
      <c r="F601" s="36">
        <v>1</v>
      </c>
      <c r="G601" s="36">
        <v>2</v>
      </c>
      <c r="H601">
        <v>2.2000000000000002</v>
      </c>
      <c r="I601">
        <v>1.66</v>
      </c>
      <c r="J601">
        <v>0.54</v>
      </c>
      <c r="K601" t="s">
        <v>13</v>
      </c>
    </row>
    <row r="602" spans="1:12">
      <c r="A602" s="37" t="s">
        <v>1069</v>
      </c>
      <c r="B602" s="36" t="s">
        <v>1070</v>
      </c>
      <c r="C602" s="36"/>
      <c r="D602" s="36">
        <v>7750182000222</v>
      </c>
      <c r="E602" s="36" t="s">
        <v>12</v>
      </c>
      <c r="F602" s="36">
        <v>1</v>
      </c>
      <c r="G602" s="36">
        <v>2</v>
      </c>
      <c r="H602">
        <v>16</v>
      </c>
      <c r="I602">
        <v>11.5</v>
      </c>
      <c r="J602">
        <v>4.5</v>
      </c>
      <c r="K602" t="s">
        <v>13</v>
      </c>
    </row>
    <row r="603" spans="1:12">
      <c r="A603" s="37" t="s">
        <v>1071</v>
      </c>
      <c r="B603" s="36" t="s">
        <v>1072</v>
      </c>
      <c r="C603" s="36"/>
      <c r="D603" s="36">
        <v>7750182002196</v>
      </c>
      <c r="E603" s="36" t="s">
        <v>12</v>
      </c>
      <c r="F603" s="36">
        <v>1</v>
      </c>
      <c r="G603" s="36">
        <v>1</v>
      </c>
      <c r="H603">
        <v>5.3</v>
      </c>
      <c r="I603">
        <v>3.5</v>
      </c>
      <c r="J603">
        <v>1.8</v>
      </c>
      <c r="K603" t="s">
        <v>13</v>
      </c>
    </row>
    <row r="604" spans="1:12">
      <c r="A604" s="37" t="s">
        <v>1073</v>
      </c>
      <c r="B604" s="36" t="s">
        <v>1074</v>
      </c>
      <c r="C604" s="36"/>
      <c r="D604" s="36">
        <v>49000042566</v>
      </c>
      <c r="E604" s="36" t="s">
        <v>12</v>
      </c>
      <c r="F604" s="36">
        <v>1</v>
      </c>
      <c r="G604" s="36">
        <v>1</v>
      </c>
      <c r="H604">
        <v>2.8</v>
      </c>
      <c r="I604">
        <v>2.17</v>
      </c>
      <c r="J604">
        <v>0.63</v>
      </c>
      <c r="K604" t="s">
        <v>13</v>
      </c>
    </row>
    <row r="605" spans="1:12">
      <c r="A605" s="36"/>
      <c r="B605" s="36"/>
      <c r="C605" s="36"/>
      <c r="D605" s="36"/>
      <c r="E605" s="36"/>
      <c r="F605" s="36"/>
      <c r="G605" s="36">
        <v>298</v>
      </c>
      <c r="H605">
        <v>761.7</v>
      </c>
      <c r="I605">
        <v>582.61</v>
      </c>
      <c r="J605">
        <v>179.09</v>
      </c>
      <c r="K605">
        <v>0</v>
      </c>
      <c r="L605">
        <v>0</v>
      </c>
    </row>
    <row r="606" spans="1:12">
      <c r="A606" s="56" t="s">
        <v>1075</v>
      </c>
      <c r="B606" s="56"/>
      <c r="C606" s="56"/>
      <c r="D606" s="56"/>
      <c r="E606" s="56"/>
      <c r="F606" s="56"/>
      <c r="G606" s="56"/>
    </row>
    <row r="607" spans="1:12">
      <c r="A607" s="57" t="s">
        <v>1076</v>
      </c>
      <c r="B607" s="56" t="s">
        <v>1077</v>
      </c>
      <c r="C607" s="56"/>
      <c r="D607" s="56"/>
      <c r="E607" s="56" t="s">
        <v>12</v>
      </c>
      <c r="F607" s="56">
        <v>1</v>
      </c>
      <c r="G607" s="56">
        <v>159</v>
      </c>
      <c r="H607">
        <v>31.8</v>
      </c>
      <c r="I607">
        <v>17.489999999999998</v>
      </c>
      <c r="J607">
        <v>14.31</v>
      </c>
      <c r="K607" t="s">
        <v>13</v>
      </c>
    </row>
    <row r="608" spans="1:12">
      <c r="A608" s="57" t="s">
        <v>1078</v>
      </c>
      <c r="B608" s="56" t="s">
        <v>1079</v>
      </c>
      <c r="C608" s="56"/>
      <c r="D608" s="56"/>
      <c r="E608" s="56" t="s">
        <v>12</v>
      </c>
      <c r="F608" s="56">
        <v>1</v>
      </c>
      <c r="G608" s="56">
        <v>49</v>
      </c>
      <c r="H608">
        <v>9.8000000000000007</v>
      </c>
      <c r="I608">
        <v>5.39</v>
      </c>
      <c r="J608">
        <v>4.41</v>
      </c>
      <c r="K608" t="s">
        <v>13</v>
      </c>
    </row>
    <row r="609" spans="1:12">
      <c r="A609" s="57" t="s">
        <v>1080</v>
      </c>
      <c r="B609" s="56" t="s">
        <v>1081</v>
      </c>
      <c r="C609" s="56"/>
      <c r="D609" s="56">
        <v>7756566000048</v>
      </c>
      <c r="E609" s="56" t="s">
        <v>318</v>
      </c>
      <c r="F609" s="56">
        <v>1</v>
      </c>
      <c r="G609" s="56">
        <v>3</v>
      </c>
      <c r="H609">
        <v>7.8</v>
      </c>
      <c r="I609">
        <v>6.03</v>
      </c>
      <c r="J609">
        <v>1.77</v>
      </c>
      <c r="K609" t="s">
        <v>13</v>
      </c>
    </row>
    <row r="610" spans="1:12">
      <c r="A610" s="57" t="s">
        <v>1082</v>
      </c>
      <c r="B610" s="56" t="s">
        <v>1083</v>
      </c>
      <c r="C610" s="56"/>
      <c r="D610" s="56">
        <v>7756566000024</v>
      </c>
      <c r="E610" s="56" t="s">
        <v>318</v>
      </c>
      <c r="F610" s="56">
        <v>1</v>
      </c>
      <c r="G610" s="56">
        <v>3</v>
      </c>
      <c r="H610">
        <v>11.7</v>
      </c>
      <c r="I610">
        <v>9</v>
      </c>
      <c r="J610">
        <v>2.7</v>
      </c>
      <c r="K610" t="s">
        <v>13</v>
      </c>
    </row>
    <row r="611" spans="1:12">
      <c r="A611" s="57" t="s">
        <v>1084</v>
      </c>
      <c r="B611" s="56" t="s">
        <v>1085</v>
      </c>
      <c r="C611" s="56"/>
      <c r="D611" s="56">
        <v>9120033351595</v>
      </c>
      <c r="E611" s="56" t="s">
        <v>12</v>
      </c>
      <c r="F611" s="56">
        <v>1</v>
      </c>
      <c r="G611" s="56">
        <v>2</v>
      </c>
      <c r="H611">
        <v>18.2</v>
      </c>
      <c r="I611">
        <v>14.02</v>
      </c>
      <c r="J611">
        <v>4.18</v>
      </c>
      <c r="K611" t="s">
        <v>13</v>
      </c>
    </row>
    <row r="612" spans="1:12">
      <c r="A612" s="56"/>
      <c r="B612" s="56"/>
      <c r="C612" s="56"/>
      <c r="D612" s="56"/>
      <c r="E612" s="56"/>
      <c r="F612" s="56"/>
      <c r="G612" s="56">
        <v>216</v>
      </c>
      <c r="H612">
        <v>79.3</v>
      </c>
      <c r="I612">
        <v>51.93</v>
      </c>
      <c r="J612">
        <v>27.37</v>
      </c>
      <c r="K612">
        <v>0</v>
      </c>
      <c r="L612">
        <v>0</v>
      </c>
    </row>
    <row r="613" spans="1:12">
      <c r="A613" s="38" t="s">
        <v>1086</v>
      </c>
      <c r="B613" s="38"/>
      <c r="C613" s="38"/>
      <c r="D613" s="38"/>
      <c r="E613" s="38"/>
      <c r="F613" s="38"/>
      <c r="G613" s="38"/>
    </row>
    <row r="614" spans="1:12">
      <c r="A614" s="39" t="s">
        <v>1087</v>
      </c>
      <c r="B614" s="38" t="s">
        <v>1088</v>
      </c>
      <c r="C614" s="38" t="s">
        <v>317</v>
      </c>
      <c r="D614" s="38">
        <v>7750960002615</v>
      </c>
      <c r="E614" s="38" t="s">
        <v>12</v>
      </c>
      <c r="F614" s="38">
        <v>1</v>
      </c>
      <c r="G614" s="38">
        <v>7</v>
      </c>
      <c r="H614">
        <v>53.9</v>
      </c>
      <c r="I614">
        <v>41.3</v>
      </c>
      <c r="J614">
        <v>12.6</v>
      </c>
      <c r="K614" t="s">
        <v>13</v>
      </c>
    </row>
    <row r="615" spans="1:12">
      <c r="A615" s="39" t="s">
        <v>1089</v>
      </c>
      <c r="B615" s="38" t="s">
        <v>1090</v>
      </c>
      <c r="C615" s="38" t="s">
        <v>317</v>
      </c>
      <c r="D615" s="38">
        <v>7750960022705</v>
      </c>
      <c r="E615" s="38" t="s">
        <v>12</v>
      </c>
      <c r="F615" s="38">
        <v>1</v>
      </c>
      <c r="G615" s="38">
        <v>5</v>
      </c>
      <c r="H615">
        <v>43</v>
      </c>
      <c r="I615">
        <v>31.4</v>
      </c>
      <c r="J615">
        <v>11.6</v>
      </c>
      <c r="K615" t="s">
        <v>13</v>
      </c>
    </row>
    <row r="616" spans="1:12">
      <c r="A616" s="39" t="s">
        <v>1091</v>
      </c>
      <c r="B616" s="38" t="s">
        <v>1092</v>
      </c>
      <c r="C616" s="38"/>
      <c r="D616" s="38">
        <v>7755889000063</v>
      </c>
      <c r="E616" s="38" t="s">
        <v>20</v>
      </c>
      <c r="F616" s="38">
        <v>1</v>
      </c>
      <c r="G616" s="38">
        <v>3</v>
      </c>
      <c r="H616">
        <v>90</v>
      </c>
      <c r="I616">
        <v>43.5</v>
      </c>
      <c r="J616">
        <v>46.5</v>
      </c>
      <c r="K616" t="s">
        <v>13</v>
      </c>
    </row>
    <row r="617" spans="1:12">
      <c r="A617" s="39" t="s">
        <v>1093</v>
      </c>
      <c r="B617" s="38" t="s">
        <v>1094</v>
      </c>
      <c r="C617" s="38"/>
      <c r="D617" s="38">
        <v>7759321006866</v>
      </c>
      <c r="E617" s="38" t="s">
        <v>12</v>
      </c>
      <c r="F617" s="38">
        <v>1</v>
      </c>
      <c r="G617" s="38">
        <v>3</v>
      </c>
      <c r="H617">
        <v>20.7</v>
      </c>
      <c r="I617">
        <v>15.9</v>
      </c>
      <c r="J617">
        <v>4.8</v>
      </c>
      <c r="K617" t="s">
        <v>13</v>
      </c>
    </row>
    <row r="618" spans="1:12">
      <c r="A618" s="39" t="s">
        <v>1095</v>
      </c>
      <c r="B618" s="38" t="s">
        <v>1096</v>
      </c>
      <c r="C618" s="38"/>
      <c r="D618" s="38">
        <v>610223002356</v>
      </c>
      <c r="E618" s="38" t="s">
        <v>12</v>
      </c>
      <c r="F618" s="38">
        <v>1</v>
      </c>
      <c r="G618" s="38">
        <v>2</v>
      </c>
      <c r="H618">
        <v>10.199999999999999</v>
      </c>
      <c r="I618">
        <v>7.84</v>
      </c>
      <c r="J618">
        <v>2.36</v>
      </c>
      <c r="K618" t="s">
        <v>13</v>
      </c>
    </row>
    <row r="619" spans="1:12">
      <c r="A619" s="39" t="s">
        <v>1097</v>
      </c>
      <c r="B619" s="38" t="s">
        <v>1098</v>
      </c>
      <c r="C619" s="38"/>
      <c r="D619" s="38">
        <v>610223003865</v>
      </c>
      <c r="E619" s="38" t="s">
        <v>12</v>
      </c>
      <c r="F619" s="38">
        <v>1</v>
      </c>
      <c r="G619" s="38">
        <v>2</v>
      </c>
      <c r="H619">
        <v>14</v>
      </c>
      <c r="I619">
        <v>11</v>
      </c>
      <c r="J619">
        <v>3</v>
      </c>
      <c r="K619" t="s">
        <v>13</v>
      </c>
    </row>
    <row r="620" spans="1:12">
      <c r="A620" s="39" t="s">
        <v>1099</v>
      </c>
      <c r="B620" s="38" t="s">
        <v>1100</v>
      </c>
      <c r="C620" s="38" t="s">
        <v>317</v>
      </c>
      <c r="D620" s="38">
        <v>7750960001809</v>
      </c>
      <c r="E620" s="38" t="s">
        <v>12</v>
      </c>
      <c r="F620" s="38">
        <v>1</v>
      </c>
      <c r="G620" s="38">
        <v>2</v>
      </c>
      <c r="H620">
        <v>26</v>
      </c>
      <c r="I620">
        <v>20.059999999999999</v>
      </c>
      <c r="J620">
        <v>5.94</v>
      </c>
      <c r="K620" t="s">
        <v>13</v>
      </c>
    </row>
    <row r="621" spans="1:12">
      <c r="A621" s="39" t="s">
        <v>1101</v>
      </c>
      <c r="B621" s="38" t="s">
        <v>1102</v>
      </c>
      <c r="C621" s="38" t="s">
        <v>317</v>
      </c>
      <c r="D621" s="38">
        <v>7750960002608</v>
      </c>
      <c r="E621" s="38" t="s">
        <v>12</v>
      </c>
      <c r="F621" s="38">
        <v>1</v>
      </c>
      <c r="G621" s="38">
        <v>1</v>
      </c>
      <c r="H621">
        <v>10</v>
      </c>
      <c r="I621">
        <v>7.55</v>
      </c>
      <c r="J621">
        <v>2.4500000000000002</v>
      </c>
      <c r="K621" t="s">
        <v>13</v>
      </c>
    </row>
    <row r="622" spans="1:12">
      <c r="A622" s="39" t="s">
        <v>1103</v>
      </c>
      <c r="B622" s="38" t="s">
        <v>1104</v>
      </c>
      <c r="C622" s="38"/>
      <c r="D622" s="38">
        <v>7759338000598</v>
      </c>
      <c r="E622" s="38" t="s">
        <v>12</v>
      </c>
      <c r="F622" s="38">
        <v>1</v>
      </c>
      <c r="G622" s="38">
        <v>1</v>
      </c>
      <c r="H622">
        <v>4.8</v>
      </c>
      <c r="I622">
        <v>3.69</v>
      </c>
      <c r="J622">
        <v>1.1100000000000001</v>
      </c>
      <c r="K622" t="s">
        <v>13</v>
      </c>
    </row>
    <row r="623" spans="1:12">
      <c r="A623" s="38"/>
      <c r="B623" s="38"/>
      <c r="C623" s="38"/>
      <c r="D623" s="38"/>
      <c r="E623" s="38"/>
      <c r="F623" s="38"/>
      <c r="G623" s="38">
        <v>26</v>
      </c>
      <c r="H623">
        <v>272.60000000000002</v>
      </c>
      <c r="I623">
        <v>182.24</v>
      </c>
      <c r="J623">
        <v>90.36</v>
      </c>
      <c r="K623">
        <v>0</v>
      </c>
      <c r="L623">
        <v>0</v>
      </c>
    </row>
    <row r="624" spans="1:12">
      <c r="A624" s="14" t="s">
        <v>1105</v>
      </c>
      <c r="B624" s="14"/>
      <c r="C624" s="14"/>
      <c r="D624" s="14"/>
      <c r="E624" s="14"/>
      <c r="F624" s="14"/>
      <c r="G624" s="14"/>
    </row>
    <row r="625" spans="1:12">
      <c r="A625" s="15" t="s">
        <v>1106</v>
      </c>
      <c r="B625" s="14" t="s">
        <v>1107</v>
      </c>
      <c r="C625" s="14"/>
      <c r="D625" s="14"/>
      <c r="E625" s="14" t="s">
        <v>293</v>
      </c>
      <c r="F625" s="14">
        <v>1</v>
      </c>
      <c r="G625" s="14">
        <v>3.6</v>
      </c>
      <c r="H625">
        <v>25.574200000000001</v>
      </c>
      <c r="I625">
        <v>19.670000000000002</v>
      </c>
      <c r="J625">
        <v>5.91</v>
      </c>
      <c r="K625" t="s">
        <v>13</v>
      </c>
    </row>
    <row r="626" spans="1:12">
      <c r="A626" s="15" t="s">
        <v>1108</v>
      </c>
      <c r="B626" s="14" t="s">
        <v>1109</v>
      </c>
      <c r="C626" s="14"/>
      <c r="D626" s="14"/>
      <c r="E626" s="14" t="s">
        <v>293</v>
      </c>
      <c r="F626" s="14">
        <v>1</v>
      </c>
      <c r="G626" s="14">
        <v>3.09</v>
      </c>
      <c r="H626">
        <v>22.556999999999999</v>
      </c>
      <c r="I626">
        <v>17.37</v>
      </c>
      <c r="J626">
        <v>5.19</v>
      </c>
      <c r="K626" t="s">
        <v>13</v>
      </c>
    </row>
    <row r="627" spans="1:12">
      <c r="A627" s="15" t="s">
        <v>1110</v>
      </c>
      <c r="B627" s="14" t="s">
        <v>1111</v>
      </c>
      <c r="C627" s="14"/>
      <c r="D627" s="14"/>
      <c r="E627" s="14" t="s">
        <v>293</v>
      </c>
      <c r="F627" s="14">
        <v>1</v>
      </c>
      <c r="G627" s="14">
        <v>2.25</v>
      </c>
      <c r="H627">
        <v>9.6663999999999994</v>
      </c>
      <c r="I627">
        <v>7.44</v>
      </c>
      <c r="J627">
        <v>2.23</v>
      </c>
      <c r="K627" t="s">
        <v>13</v>
      </c>
    </row>
    <row r="628" spans="1:12">
      <c r="A628" s="15" t="s">
        <v>1112</v>
      </c>
      <c r="B628" s="14" t="s">
        <v>1113</v>
      </c>
      <c r="C628" s="14"/>
      <c r="D628" s="14"/>
      <c r="E628" s="14" t="s">
        <v>293</v>
      </c>
      <c r="F628" s="14">
        <v>1</v>
      </c>
      <c r="G628" s="14">
        <v>1.5</v>
      </c>
      <c r="H628">
        <v>8.3887999999999998</v>
      </c>
      <c r="I628">
        <v>6.44</v>
      </c>
      <c r="J628">
        <v>1.95</v>
      </c>
      <c r="K628" t="s">
        <v>13</v>
      </c>
    </row>
    <row r="629" spans="1:12">
      <c r="A629" s="15" t="s">
        <v>1114</v>
      </c>
      <c r="B629" s="14" t="s">
        <v>1115</v>
      </c>
      <c r="C629" s="14"/>
      <c r="D629" s="14"/>
      <c r="E629" s="14" t="s">
        <v>293</v>
      </c>
      <c r="F629" s="14">
        <v>1</v>
      </c>
      <c r="G629" s="14">
        <v>1.1499999999999999</v>
      </c>
      <c r="H629">
        <v>4.1399999999999997</v>
      </c>
      <c r="I629">
        <v>3.19</v>
      </c>
      <c r="J629">
        <v>0.95</v>
      </c>
      <c r="K629" t="s">
        <v>13</v>
      </c>
    </row>
    <row r="630" spans="1:12">
      <c r="A630" s="15" t="s">
        <v>1116</v>
      </c>
      <c r="B630" s="14" t="s">
        <v>1117</v>
      </c>
      <c r="C630" s="14"/>
      <c r="D630" s="14"/>
      <c r="E630" s="14" t="s">
        <v>293</v>
      </c>
      <c r="F630" s="14">
        <v>1</v>
      </c>
      <c r="G630" s="14">
        <v>0.48</v>
      </c>
      <c r="H630">
        <v>2.6768000000000001</v>
      </c>
      <c r="I630">
        <v>2.06</v>
      </c>
      <c r="J630">
        <v>0.62</v>
      </c>
      <c r="K630" t="s">
        <v>13</v>
      </c>
    </row>
    <row r="631" spans="1:12">
      <c r="A631" s="15" t="s">
        <v>1116</v>
      </c>
      <c r="B631" s="14" t="s">
        <v>1118</v>
      </c>
      <c r="C631" s="14"/>
      <c r="D631" s="14"/>
      <c r="E631" s="14" t="s">
        <v>293</v>
      </c>
      <c r="F631" s="14">
        <v>1</v>
      </c>
      <c r="G631" s="14">
        <v>0.38</v>
      </c>
      <c r="H631">
        <v>2.1168</v>
      </c>
      <c r="I631">
        <v>1.63</v>
      </c>
      <c r="J631">
        <v>0.49</v>
      </c>
      <c r="K631" t="s">
        <v>13</v>
      </c>
    </row>
    <row r="632" spans="1:12">
      <c r="A632" s="14"/>
      <c r="B632" s="14"/>
      <c r="C632" s="14"/>
      <c r="D632" s="14"/>
      <c r="E632" s="14"/>
      <c r="F632" s="14"/>
      <c r="G632" s="14">
        <v>12.44</v>
      </c>
      <c r="H632">
        <v>75.12</v>
      </c>
      <c r="I632">
        <v>57.79</v>
      </c>
      <c r="J632">
        <v>17.329999999999998</v>
      </c>
      <c r="K632">
        <v>0</v>
      </c>
      <c r="L632">
        <v>0</v>
      </c>
    </row>
    <row r="633" spans="1:12">
      <c r="A633" s="24" t="s">
        <v>1119</v>
      </c>
      <c r="B633" s="24"/>
      <c r="C633" s="24"/>
      <c r="D633" s="24"/>
      <c r="E633" s="24"/>
      <c r="F633" s="24"/>
      <c r="G633" s="24"/>
    </row>
    <row r="634" spans="1:12">
      <c r="A634" s="25" t="s">
        <v>1120</v>
      </c>
      <c r="B634" s="24" t="s">
        <v>1121</v>
      </c>
      <c r="C634" s="24" t="s">
        <v>978</v>
      </c>
      <c r="D634" s="24">
        <v>7752056000802</v>
      </c>
      <c r="E634" s="24" t="s">
        <v>12</v>
      </c>
      <c r="F634" s="24">
        <v>1</v>
      </c>
      <c r="G634" s="24">
        <v>2</v>
      </c>
      <c r="H634">
        <v>22</v>
      </c>
      <c r="I634">
        <v>15</v>
      </c>
      <c r="J634">
        <v>7</v>
      </c>
      <c r="K634" t="s">
        <v>13</v>
      </c>
    </row>
    <row r="635" spans="1:12">
      <c r="A635" s="25" t="s">
        <v>1122</v>
      </c>
      <c r="B635" s="24" t="s">
        <v>1123</v>
      </c>
      <c r="C635" s="24" t="s">
        <v>978</v>
      </c>
      <c r="D635" s="24">
        <v>7752056000819</v>
      </c>
      <c r="E635" s="24" t="s">
        <v>12</v>
      </c>
      <c r="F635" s="24">
        <v>1</v>
      </c>
      <c r="G635" s="24">
        <v>1</v>
      </c>
      <c r="H635">
        <v>12.5</v>
      </c>
      <c r="I635">
        <v>8</v>
      </c>
      <c r="J635">
        <v>4.5</v>
      </c>
      <c r="K635" t="s">
        <v>13</v>
      </c>
    </row>
    <row r="636" spans="1:12">
      <c r="A636" s="24"/>
      <c r="B636" s="24"/>
      <c r="C636" s="24"/>
      <c r="D636" s="24"/>
      <c r="E636" s="24"/>
      <c r="F636" s="24"/>
      <c r="G636" s="24">
        <v>3</v>
      </c>
      <c r="H636">
        <v>34.5</v>
      </c>
      <c r="I636">
        <v>23</v>
      </c>
      <c r="J636">
        <v>11.5</v>
      </c>
      <c r="K636">
        <v>0</v>
      </c>
      <c r="L636">
        <v>0</v>
      </c>
    </row>
    <row r="637" spans="1:12">
      <c r="A637" s="58" t="s">
        <v>1124</v>
      </c>
      <c r="B637" s="58"/>
      <c r="C637" s="58"/>
      <c r="D637" s="58"/>
      <c r="E637" s="58"/>
      <c r="F637" s="58"/>
      <c r="G637" s="58"/>
    </row>
    <row r="638" spans="1:12">
      <c r="A638" s="59" t="s">
        <v>1125</v>
      </c>
      <c r="B638" s="58" t="s">
        <v>1126</v>
      </c>
      <c r="C638" s="58" t="s">
        <v>1127</v>
      </c>
      <c r="D638" s="58"/>
      <c r="E638" s="58" t="s">
        <v>12</v>
      </c>
      <c r="F638" s="58">
        <v>1</v>
      </c>
      <c r="G638" s="58">
        <v>19</v>
      </c>
      <c r="H638">
        <v>57</v>
      </c>
      <c r="I638">
        <v>38</v>
      </c>
      <c r="J638">
        <v>19</v>
      </c>
      <c r="K638" t="s">
        <v>13</v>
      </c>
    </row>
    <row r="639" spans="1:12">
      <c r="A639" s="59" t="s">
        <v>1128</v>
      </c>
      <c r="B639" s="58" t="s">
        <v>1129</v>
      </c>
      <c r="C639" s="58"/>
      <c r="D639" s="58"/>
      <c r="E639" s="58" t="s">
        <v>12</v>
      </c>
      <c r="F639" s="58">
        <v>1</v>
      </c>
      <c r="G639" s="58">
        <v>17</v>
      </c>
      <c r="H639">
        <v>34</v>
      </c>
      <c r="I639">
        <v>0</v>
      </c>
      <c r="J639">
        <v>34</v>
      </c>
      <c r="K639" t="s">
        <v>13</v>
      </c>
    </row>
    <row r="640" spans="1:12">
      <c r="A640" s="59" t="s">
        <v>1130</v>
      </c>
      <c r="B640" s="58" t="s">
        <v>1131</v>
      </c>
      <c r="C640" s="58" t="s">
        <v>1127</v>
      </c>
      <c r="D640" s="58">
        <v>7756161000054</v>
      </c>
      <c r="E640" s="58" t="s">
        <v>12</v>
      </c>
      <c r="F640" s="58">
        <v>1</v>
      </c>
      <c r="G640" s="58">
        <v>15</v>
      </c>
      <c r="H640">
        <v>60</v>
      </c>
      <c r="I640">
        <v>37.5</v>
      </c>
      <c r="J640">
        <v>22.5</v>
      </c>
      <c r="K640" t="s">
        <v>13</v>
      </c>
    </row>
    <row r="641" spans="1:12">
      <c r="A641" s="59" t="s">
        <v>1132</v>
      </c>
      <c r="B641" s="58" t="s">
        <v>1133</v>
      </c>
      <c r="C641" s="58" t="s">
        <v>1127</v>
      </c>
      <c r="D641" s="58">
        <v>7756161000023</v>
      </c>
      <c r="E641" s="58" t="s">
        <v>12</v>
      </c>
      <c r="F641" s="58">
        <v>1</v>
      </c>
      <c r="G641" s="58">
        <v>10</v>
      </c>
      <c r="H641">
        <v>30</v>
      </c>
      <c r="I641">
        <v>20</v>
      </c>
      <c r="J641">
        <v>10</v>
      </c>
      <c r="K641" t="s">
        <v>13</v>
      </c>
    </row>
    <row r="642" spans="1:12">
      <c r="A642" s="59" t="s">
        <v>1134</v>
      </c>
      <c r="B642" s="58" t="s">
        <v>1135</v>
      </c>
      <c r="C642" s="58" t="s">
        <v>1127</v>
      </c>
      <c r="D642" s="58">
        <v>7756161000047</v>
      </c>
      <c r="E642" s="58" t="s">
        <v>12</v>
      </c>
      <c r="F642" s="58">
        <v>1</v>
      </c>
      <c r="G642" s="58">
        <v>8</v>
      </c>
      <c r="H642">
        <v>24</v>
      </c>
      <c r="I642">
        <v>16</v>
      </c>
      <c r="J642">
        <v>8</v>
      </c>
      <c r="K642" t="s">
        <v>13</v>
      </c>
    </row>
    <row r="643" spans="1:12">
      <c r="A643" s="59" t="s">
        <v>1136</v>
      </c>
      <c r="B643" s="58" t="s">
        <v>1137</v>
      </c>
      <c r="C643" s="58" t="s">
        <v>1127</v>
      </c>
      <c r="D643" s="58">
        <v>7756161000030</v>
      </c>
      <c r="E643" s="58" t="s">
        <v>12</v>
      </c>
      <c r="F643" s="58">
        <v>1</v>
      </c>
      <c r="G643" s="58">
        <v>8</v>
      </c>
      <c r="H643">
        <v>24</v>
      </c>
      <c r="I643">
        <v>16</v>
      </c>
      <c r="J643">
        <v>8</v>
      </c>
      <c r="K643" t="s">
        <v>13</v>
      </c>
    </row>
    <row r="644" spans="1:12">
      <c r="A644" s="59" t="s">
        <v>1130</v>
      </c>
      <c r="B644" s="58" t="s">
        <v>1138</v>
      </c>
      <c r="C644" s="58" t="s">
        <v>1127</v>
      </c>
      <c r="D644" s="58">
        <v>7756161000054</v>
      </c>
      <c r="E644" s="58" t="s">
        <v>12</v>
      </c>
      <c r="F644" s="58">
        <v>1</v>
      </c>
      <c r="G644" s="58">
        <v>1</v>
      </c>
      <c r="H644">
        <v>4</v>
      </c>
      <c r="I644">
        <v>2.5</v>
      </c>
      <c r="J644">
        <v>1.5</v>
      </c>
      <c r="K644" t="s">
        <v>13</v>
      </c>
    </row>
    <row r="645" spans="1:12">
      <c r="A645" s="58"/>
      <c r="B645" s="58"/>
      <c r="C645" s="58"/>
      <c r="D645" s="58"/>
      <c r="E645" s="58"/>
      <c r="F645" s="58"/>
      <c r="G645" s="58">
        <v>78</v>
      </c>
      <c r="H645">
        <v>233</v>
      </c>
      <c r="I645">
        <v>130</v>
      </c>
      <c r="J645">
        <v>103</v>
      </c>
      <c r="K645">
        <v>0</v>
      </c>
      <c r="L645">
        <v>0</v>
      </c>
    </row>
    <row r="646" spans="1:12">
      <c r="A646" s="44" t="s">
        <v>1139</v>
      </c>
      <c r="B646" s="44"/>
      <c r="C646" s="44"/>
      <c r="D646" s="44"/>
      <c r="E646" s="44"/>
      <c r="F646" s="44"/>
      <c r="G646" s="44"/>
    </row>
    <row r="647" spans="1:12">
      <c r="A647" s="45" t="s">
        <v>1140</v>
      </c>
      <c r="B647" s="44" t="s">
        <v>1141</v>
      </c>
      <c r="C647" s="44"/>
      <c r="D647" s="44">
        <v>7758024000010</v>
      </c>
      <c r="E647" s="44" t="s">
        <v>12</v>
      </c>
      <c r="F647" s="44">
        <v>1</v>
      </c>
      <c r="G647" s="44">
        <v>8</v>
      </c>
      <c r="H647">
        <v>41.6</v>
      </c>
      <c r="I647">
        <v>29.6</v>
      </c>
      <c r="J647">
        <v>12</v>
      </c>
      <c r="K647" t="s">
        <v>13</v>
      </c>
    </row>
    <row r="648" spans="1:12">
      <c r="A648" s="45" t="s">
        <v>1142</v>
      </c>
      <c r="B648" s="44" t="s">
        <v>1143</v>
      </c>
      <c r="C648" s="44"/>
      <c r="D648" s="44"/>
      <c r="E648" s="44" t="s">
        <v>12</v>
      </c>
      <c r="F648" s="44">
        <v>1</v>
      </c>
      <c r="G648" s="44">
        <v>4.12</v>
      </c>
      <c r="H648">
        <v>32.151600000000002</v>
      </c>
      <c r="I648">
        <v>24.73</v>
      </c>
      <c r="J648">
        <v>7.42</v>
      </c>
      <c r="K648" t="s">
        <v>13</v>
      </c>
    </row>
    <row r="649" spans="1:12">
      <c r="A649" s="44"/>
      <c r="B649" s="44"/>
      <c r="C649" s="44"/>
      <c r="D649" s="44"/>
      <c r="E649" s="44"/>
      <c r="F649" s="44"/>
      <c r="G649" s="44">
        <v>12.12</v>
      </c>
      <c r="H649">
        <v>73.75</v>
      </c>
      <c r="I649">
        <v>54.33</v>
      </c>
      <c r="J649">
        <v>19.420000000000002</v>
      </c>
      <c r="K649">
        <v>0</v>
      </c>
      <c r="L649">
        <v>0</v>
      </c>
    </row>
    <row r="650" spans="1:12">
      <c r="A650" s="22" t="s">
        <v>1144</v>
      </c>
      <c r="B650" s="22"/>
      <c r="C650" s="22"/>
      <c r="D650" s="22"/>
      <c r="E650" s="22"/>
      <c r="F650" s="22"/>
      <c r="G650" s="22"/>
    </row>
    <row r="651" spans="1:12">
      <c r="A651" s="23" t="s">
        <v>1145</v>
      </c>
      <c r="B651" s="22" t="s">
        <v>1146</v>
      </c>
      <c r="C651" s="22" t="s">
        <v>1147</v>
      </c>
      <c r="D651" s="22">
        <v>7754487000307</v>
      </c>
      <c r="E651" s="22" t="s">
        <v>12</v>
      </c>
      <c r="F651" s="22">
        <v>1</v>
      </c>
      <c r="G651" s="22">
        <v>3</v>
      </c>
      <c r="H651">
        <v>3.3</v>
      </c>
      <c r="I651">
        <v>2.37</v>
      </c>
      <c r="J651">
        <v>0.93</v>
      </c>
      <c r="K651" t="s">
        <v>13</v>
      </c>
    </row>
    <row r="652" spans="1:12">
      <c r="A652" s="23" t="s">
        <v>1148</v>
      </c>
      <c r="B652" s="22" t="s">
        <v>1149</v>
      </c>
      <c r="C652" s="22" t="s">
        <v>317</v>
      </c>
      <c r="D652" s="22">
        <v>7750960246910</v>
      </c>
      <c r="E652" s="22" t="s">
        <v>12</v>
      </c>
      <c r="F652" s="22">
        <v>1</v>
      </c>
      <c r="G652" s="22">
        <v>1</v>
      </c>
      <c r="H652">
        <v>17</v>
      </c>
      <c r="I652">
        <v>12.8</v>
      </c>
      <c r="J652">
        <v>4.2</v>
      </c>
      <c r="K652" t="s">
        <v>13</v>
      </c>
    </row>
    <row r="653" spans="1:12">
      <c r="A653" s="23" t="s">
        <v>1150</v>
      </c>
      <c r="B653" s="22" t="s">
        <v>1151</v>
      </c>
      <c r="C653" s="22" t="s">
        <v>317</v>
      </c>
      <c r="D653" s="22">
        <v>7750960002684</v>
      </c>
      <c r="E653" s="22" t="s">
        <v>12</v>
      </c>
      <c r="F653" s="22">
        <v>1</v>
      </c>
      <c r="G653" s="22">
        <v>1</v>
      </c>
      <c r="H653">
        <v>11.4</v>
      </c>
      <c r="I653">
        <v>8.8000000000000007</v>
      </c>
      <c r="J653">
        <v>2.6</v>
      </c>
      <c r="K653" t="s">
        <v>13</v>
      </c>
    </row>
    <row r="654" spans="1:12">
      <c r="A654" s="23" t="s">
        <v>1152</v>
      </c>
      <c r="B654" s="22" t="s">
        <v>1153</v>
      </c>
      <c r="C654" s="22" t="s">
        <v>317</v>
      </c>
      <c r="D654" s="22">
        <v>7750960002691</v>
      </c>
      <c r="E654" s="22" t="s">
        <v>12</v>
      </c>
      <c r="F654" s="22">
        <v>1</v>
      </c>
      <c r="G654" s="22">
        <v>1</v>
      </c>
      <c r="H654">
        <v>11.4</v>
      </c>
      <c r="I654">
        <v>8.8000000000000007</v>
      </c>
      <c r="J654">
        <v>2.6</v>
      </c>
      <c r="K654" t="s">
        <v>13</v>
      </c>
    </row>
    <row r="655" spans="1:12">
      <c r="A655" s="23" t="s">
        <v>1154</v>
      </c>
      <c r="B655" s="22" t="s">
        <v>1155</v>
      </c>
      <c r="C655" s="22" t="s">
        <v>1147</v>
      </c>
      <c r="D655" s="22">
        <v>7754487000321</v>
      </c>
      <c r="E655" s="22" t="s">
        <v>12</v>
      </c>
      <c r="F655" s="22">
        <v>1</v>
      </c>
      <c r="G655" s="22">
        <v>1</v>
      </c>
      <c r="H655">
        <v>1.1000000000000001</v>
      </c>
      <c r="I655">
        <v>0.79</v>
      </c>
      <c r="J655">
        <v>0.31</v>
      </c>
      <c r="K655" t="s">
        <v>13</v>
      </c>
    </row>
    <row r="656" spans="1:12">
      <c r="A656" s="23" t="s">
        <v>1156</v>
      </c>
      <c r="B656" s="22" t="s">
        <v>1157</v>
      </c>
      <c r="C656" s="22" t="s">
        <v>1147</v>
      </c>
      <c r="D656" s="22">
        <v>7754487000314</v>
      </c>
      <c r="E656" s="22" t="s">
        <v>12</v>
      </c>
      <c r="F656" s="22">
        <v>1</v>
      </c>
      <c r="G656" s="22">
        <v>1</v>
      </c>
      <c r="H656">
        <v>1.1000000000000001</v>
      </c>
      <c r="I656">
        <v>0.79</v>
      </c>
      <c r="J656">
        <v>0.31</v>
      </c>
      <c r="K656" t="s">
        <v>13</v>
      </c>
    </row>
    <row r="657" spans="1:12">
      <c r="A657" s="23" t="s">
        <v>1158</v>
      </c>
      <c r="B657" s="22" t="s">
        <v>1159</v>
      </c>
      <c r="C657" s="22"/>
      <c r="D657" s="22">
        <v>7750960000833</v>
      </c>
      <c r="E657" s="22" t="s">
        <v>12</v>
      </c>
      <c r="F657" s="22">
        <v>1</v>
      </c>
      <c r="G657" s="22">
        <v>1</v>
      </c>
      <c r="H657">
        <v>14</v>
      </c>
      <c r="I657">
        <v>10.5</v>
      </c>
      <c r="J657">
        <v>3.5</v>
      </c>
      <c r="K657" t="s">
        <v>13</v>
      </c>
    </row>
    <row r="658" spans="1:12">
      <c r="A658" s="22"/>
      <c r="B658" s="22"/>
      <c r="C658" s="22"/>
      <c r="D658" s="22"/>
      <c r="E658" s="22"/>
      <c r="F658" s="22"/>
      <c r="G658" s="22">
        <v>9</v>
      </c>
      <c r="H658">
        <v>59.3</v>
      </c>
      <c r="I658">
        <v>44.85</v>
      </c>
      <c r="J658">
        <v>14.45</v>
      </c>
      <c r="K658">
        <v>0</v>
      </c>
      <c r="L658">
        <v>0</v>
      </c>
    </row>
    <row r="659" spans="1:12">
      <c r="A659" s="60" t="s">
        <v>1160</v>
      </c>
      <c r="B659" s="60"/>
      <c r="C659" s="60"/>
      <c r="D659" s="60"/>
      <c r="E659" s="60"/>
      <c r="F659" s="60"/>
      <c r="G659" s="60"/>
    </row>
    <row r="660" spans="1:12">
      <c r="A660" s="61" t="s">
        <v>1161</v>
      </c>
      <c r="B660" s="60" t="s">
        <v>1162</v>
      </c>
      <c r="C660" s="60"/>
      <c r="D660" s="60">
        <v>7751271103213</v>
      </c>
      <c r="E660" s="60" t="s">
        <v>12</v>
      </c>
      <c r="F660" s="60">
        <v>1</v>
      </c>
      <c r="G660" s="60">
        <v>19</v>
      </c>
      <c r="H660">
        <v>62</v>
      </c>
      <c r="I660">
        <v>49.78</v>
      </c>
      <c r="J660">
        <v>12.22</v>
      </c>
      <c r="K660" t="s">
        <v>13</v>
      </c>
    </row>
    <row r="661" spans="1:12">
      <c r="A661" s="61" t="s">
        <v>1163</v>
      </c>
      <c r="B661" s="60" t="s">
        <v>1164</v>
      </c>
      <c r="C661" s="60"/>
      <c r="D661" s="60">
        <v>7751271103237</v>
      </c>
      <c r="E661" s="60" t="s">
        <v>12</v>
      </c>
      <c r="F661" s="60">
        <v>1</v>
      </c>
      <c r="G661" s="60">
        <v>3</v>
      </c>
      <c r="H661">
        <v>9.6</v>
      </c>
      <c r="I661">
        <v>8.1300000000000008</v>
      </c>
      <c r="J661">
        <v>1.47</v>
      </c>
      <c r="K661" t="s">
        <v>13</v>
      </c>
    </row>
    <row r="662" spans="1:12">
      <c r="A662" s="61" t="s">
        <v>1165</v>
      </c>
      <c r="B662" s="60" t="s">
        <v>1166</v>
      </c>
      <c r="C662" s="60"/>
      <c r="D662" s="60">
        <v>7751271019545</v>
      </c>
      <c r="E662" s="60" t="s">
        <v>12</v>
      </c>
      <c r="F662" s="60">
        <v>1</v>
      </c>
      <c r="G662" s="60">
        <v>3</v>
      </c>
      <c r="H662">
        <v>12</v>
      </c>
      <c r="I662">
        <v>9.75</v>
      </c>
      <c r="J662">
        <v>2.25</v>
      </c>
      <c r="K662" t="s">
        <v>13</v>
      </c>
    </row>
    <row r="663" spans="1:12">
      <c r="A663" s="61" t="s">
        <v>1167</v>
      </c>
      <c r="B663" s="60" t="s">
        <v>1168</v>
      </c>
      <c r="C663" s="60"/>
      <c r="D663" s="60">
        <v>7751271016766</v>
      </c>
      <c r="E663" s="60" t="s">
        <v>12</v>
      </c>
      <c r="F663" s="60">
        <v>1</v>
      </c>
      <c r="G663" s="60">
        <v>2</v>
      </c>
      <c r="H663">
        <v>7.8</v>
      </c>
      <c r="I663">
        <v>5.92</v>
      </c>
      <c r="J663">
        <v>1.88</v>
      </c>
      <c r="K663" t="s">
        <v>13</v>
      </c>
    </row>
    <row r="664" spans="1:12">
      <c r="A664" s="61" t="s">
        <v>1169</v>
      </c>
      <c r="B664" s="60" t="s">
        <v>1170</v>
      </c>
      <c r="C664" s="60"/>
      <c r="D664" s="60">
        <v>7750151318389</v>
      </c>
      <c r="E664" s="60" t="s">
        <v>12</v>
      </c>
      <c r="F664" s="60">
        <v>1</v>
      </c>
      <c r="G664" s="60">
        <v>1</v>
      </c>
      <c r="H664">
        <v>4.3</v>
      </c>
      <c r="I664">
        <v>3.31</v>
      </c>
      <c r="J664">
        <v>0.99</v>
      </c>
      <c r="K664" t="s">
        <v>13</v>
      </c>
    </row>
    <row r="665" spans="1:12">
      <c r="A665" s="61" t="s">
        <v>1171</v>
      </c>
      <c r="B665" s="60" t="s">
        <v>1172</v>
      </c>
      <c r="C665" s="60"/>
      <c r="D665" s="60">
        <v>7750151163620</v>
      </c>
      <c r="E665" s="60" t="s">
        <v>12</v>
      </c>
      <c r="F665" s="60">
        <v>1</v>
      </c>
      <c r="G665" s="60">
        <v>1</v>
      </c>
      <c r="H665">
        <v>4.2</v>
      </c>
      <c r="I665">
        <v>3.23</v>
      </c>
      <c r="J665">
        <v>0.97</v>
      </c>
      <c r="K665" t="s">
        <v>13</v>
      </c>
    </row>
    <row r="666" spans="1:12">
      <c r="A666" s="60"/>
      <c r="B666" s="60"/>
      <c r="C666" s="60"/>
      <c r="D666" s="60"/>
      <c r="E666" s="60"/>
      <c r="F666" s="60"/>
      <c r="G666" s="60">
        <v>29</v>
      </c>
      <c r="H666">
        <v>99.9</v>
      </c>
      <c r="I666">
        <v>80.12</v>
      </c>
      <c r="J666">
        <v>19.78</v>
      </c>
      <c r="K666">
        <v>0</v>
      </c>
      <c r="L666">
        <v>0</v>
      </c>
    </row>
    <row r="667" spans="1:12">
      <c r="A667" s="62" t="s">
        <v>1173</v>
      </c>
      <c r="B667" s="62"/>
      <c r="C667" s="62"/>
      <c r="D667" s="62"/>
      <c r="E667" s="62"/>
      <c r="F667" s="62"/>
      <c r="G667" s="62"/>
    </row>
    <row r="668" spans="1:12">
      <c r="A668" s="63" t="s">
        <v>1174</v>
      </c>
      <c r="B668" s="62" t="s">
        <v>1175</v>
      </c>
      <c r="C668" s="62"/>
      <c r="D668" s="62">
        <v>7802950066906</v>
      </c>
      <c r="E668" s="62" t="s">
        <v>12</v>
      </c>
      <c r="F668" s="62">
        <v>1</v>
      </c>
      <c r="G668" s="62">
        <v>3</v>
      </c>
      <c r="H668">
        <v>16.2</v>
      </c>
      <c r="I668">
        <v>12.45</v>
      </c>
      <c r="J668">
        <v>3.75</v>
      </c>
      <c r="K668" t="s">
        <v>13</v>
      </c>
    </row>
    <row r="669" spans="1:12">
      <c r="A669" s="62"/>
      <c r="B669" s="62"/>
      <c r="C669" s="62"/>
      <c r="D669" s="62"/>
      <c r="E669" s="62"/>
      <c r="F669" s="62"/>
      <c r="G669" s="62">
        <v>3</v>
      </c>
      <c r="H669">
        <v>16.2</v>
      </c>
      <c r="I669">
        <v>12.45</v>
      </c>
      <c r="J669">
        <v>3.75</v>
      </c>
      <c r="K669">
        <v>0</v>
      </c>
      <c r="L669">
        <v>0</v>
      </c>
    </row>
    <row r="670" spans="1:12">
      <c r="A670" s="34" t="s">
        <v>1176</v>
      </c>
      <c r="B670" s="34"/>
      <c r="C670" s="34"/>
      <c r="D670" s="34"/>
      <c r="E670" s="34"/>
      <c r="F670" s="34"/>
      <c r="G670" s="34"/>
    </row>
    <row r="671" spans="1:12">
      <c r="A671" s="35" t="s">
        <v>1177</v>
      </c>
      <c r="B671" s="34" t="s">
        <v>1178</v>
      </c>
      <c r="C671" s="34"/>
      <c r="D671" s="34">
        <v>7753500000034</v>
      </c>
      <c r="E671" s="34" t="s">
        <v>172</v>
      </c>
      <c r="F671" s="34">
        <v>1</v>
      </c>
      <c r="G671" s="34">
        <v>2</v>
      </c>
      <c r="H671">
        <v>28.8</v>
      </c>
      <c r="I671">
        <v>13.58</v>
      </c>
      <c r="J671">
        <v>15.22</v>
      </c>
      <c r="K671" t="s">
        <v>13</v>
      </c>
    </row>
    <row r="672" spans="1:12">
      <c r="A672" s="35" t="s">
        <v>1179</v>
      </c>
      <c r="B672" s="34" t="s">
        <v>1180</v>
      </c>
      <c r="C672" s="34"/>
      <c r="D672" s="34"/>
      <c r="E672" s="34" t="s">
        <v>172</v>
      </c>
      <c r="F672" s="34">
        <v>1</v>
      </c>
      <c r="G672" s="34">
        <v>2</v>
      </c>
      <c r="H672">
        <v>40</v>
      </c>
      <c r="I672">
        <v>24</v>
      </c>
      <c r="J672">
        <v>16</v>
      </c>
      <c r="K672" t="s">
        <v>13</v>
      </c>
    </row>
    <row r="673" spans="1:12">
      <c r="A673" s="35" t="s">
        <v>1181</v>
      </c>
      <c r="B673" s="34" t="s">
        <v>1182</v>
      </c>
      <c r="C673" s="34" t="s">
        <v>179</v>
      </c>
      <c r="D673" s="34">
        <v>60500007</v>
      </c>
      <c r="E673" s="34" t="s">
        <v>172</v>
      </c>
      <c r="F673" s="34">
        <v>1</v>
      </c>
      <c r="G673" s="34">
        <v>2</v>
      </c>
      <c r="H673">
        <v>50</v>
      </c>
      <c r="I673">
        <v>24</v>
      </c>
      <c r="J673">
        <v>26</v>
      </c>
      <c r="K673" t="s">
        <v>13</v>
      </c>
    </row>
    <row r="674" spans="1:12">
      <c r="A674" s="35" t="s">
        <v>1183</v>
      </c>
      <c r="B674" s="34" t="s">
        <v>1184</v>
      </c>
      <c r="C674" s="34"/>
      <c r="D674" s="34"/>
      <c r="E674" s="34" t="s">
        <v>12</v>
      </c>
      <c r="F674" s="34">
        <v>1</v>
      </c>
      <c r="G674" s="34">
        <v>2</v>
      </c>
      <c r="H674">
        <v>40</v>
      </c>
      <c r="I674">
        <v>36</v>
      </c>
      <c r="J674">
        <v>4</v>
      </c>
      <c r="K674" t="s">
        <v>13</v>
      </c>
    </row>
    <row r="675" spans="1:12">
      <c r="A675" s="35" t="s">
        <v>1185</v>
      </c>
      <c r="B675" s="34" t="s">
        <v>1186</v>
      </c>
      <c r="C675" s="34"/>
      <c r="D675" s="34"/>
      <c r="E675" s="34" t="s">
        <v>12</v>
      </c>
      <c r="F675" s="34">
        <v>1</v>
      </c>
      <c r="G675" s="34">
        <v>1</v>
      </c>
      <c r="H675">
        <v>35</v>
      </c>
      <c r="I675">
        <v>17</v>
      </c>
      <c r="J675">
        <v>18</v>
      </c>
      <c r="K675" t="s">
        <v>13</v>
      </c>
    </row>
    <row r="676" spans="1:12">
      <c r="A676" s="35" t="s">
        <v>1187</v>
      </c>
      <c r="B676" s="34" t="s">
        <v>1188</v>
      </c>
      <c r="C676" s="34" t="s">
        <v>179</v>
      </c>
      <c r="D676" s="34">
        <v>60800008</v>
      </c>
      <c r="E676" s="34" t="s">
        <v>172</v>
      </c>
      <c r="F676" s="34">
        <v>1</v>
      </c>
      <c r="G676" s="34">
        <v>1</v>
      </c>
      <c r="H676">
        <v>25</v>
      </c>
      <c r="I676">
        <v>12</v>
      </c>
      <c r="J676">
        <v>13</v>
      </c>
      <c r="K676" t="s">
        <v>13</v>
      </c>
    </row>
    <row r="677" spans="1:12">
      <c r="A677" s="35" t="s">
        <v>1189</v>
      </c>
      <c r="B677" s="34" t="s">
        <v>1190</v>
      </c>
      <c r="C677" s="34"/>
      <c r="D677" s="34"/>
      <c r="E677" s="34" t="s">
        <v>172</v>
      </c>
      <c r="F677" s="34">
        <v>1</v>
      </c>
      <c r="G677" s="34">
        <v>1</v>
      </c>
      <c r="H677">
        <v>27.3</v>
      </c>
      <c r="I677">
        <v>21</v>
      </c>
      <c r="J677">
        <v>6.3</v>
      </c>
      <c r="K677" t="s">
        <v>13</v>
      </c>
    </row>
    <row r="678" spans="1:12">
      <c r="A678" s="35" t="s">
        <v>1191</v>
      </c>
      <c r="B678" s="34" t="s">
        <v>1192</v>
      </c>
      <c r="C678" s="34" t="s">
        <v>179</v>
      </c>
      <c r="D678" s="34">
        <v>60700001</v>
      </c>
      <c r="E678" s="34" t="s">
        <v>172</v>
      </c>
      <c r="F678" s="34">
        <v>1</v>
      </c>
      <c r="G678" s="34">
        <v>1</v>
      </c>
      <c r="H678">
        <v>25</v>
      </c>
      <c r="I678">
        <v>12</v>
      </c>
      <c r="J678">
        <v>13</v>
      </c>
      <c r="K678" t="s">
        <v>13</v>
      </c>
    </row>
    <row r="679" spans="1:12">
      <c r="A679" s="35" t="s">
        <v>1193</v>
      </c>
      <c r="B679" s="34" t="s">
        <v>1194</v>
      </c>
      <c r="C679" s="34" t="s">
        <v>179</v>
      </c>
      <c r="D679" s="34">
        <v>60400000</v>
      </c>
      <c r="E679" s="34" t="s">
        <v>172</v>
      </c>
      <c r="F679" s="34">
        <v>1</v>
      </c>
      <c r="G679" s="34">
        <v>1</v>
      </c>
      <c r="H679">
        <v>27</v>
      </c>
      <c r="I679">
        <v>12</v>
      </c>
      <c r="J679">
        <v>15</v>
      </c>
      <c r="K679" t="s">
        <v>13</v>
      </c>
    </row>
    <row r="680" spans="1:12">
      <c r="A680" s="35" t="s">
        <v>1195</v>
      </c>
      <c r="B680" s="34" t="s">
        <v>1196</v>
      </c>
      <c r="C680" s="34"/>
      <c r="D680" s="34">
        <v>7753500000058</v>
      </c>
      <c r="E680" s="34" t="s">
        <v>172</v>
      </c>
      <c r="F680" s="34">
        <v>1</v>
      </c>
      <c r="G680" s="34">
        <v>1</v>
      </c>
      <c r="H680">
        <v>35</v>
      </c>
      <c r="I680">
        <v>16.23</v>
      </c>
      <c r="J680">
        <v>18.77</v>
      </c>
      <c r="K680" t="s">
        <v>13</v>
      </c>
    </row>
    <row r="681" spans="1:12">
      <c r="A681" s="35" t="s">
        <v>1197</v>
      </c>
      <c r="B681" s="34" t="s">
        <v>1198</v>
      </c>
      <c r="C681" s="34"/>
      <c r="D681" s="34">
        <v>7753500000089</v>
      </c>
      <c r="E681" s="34" t="s">
        <v>172</v>
      </c>
      <c r="F681" s="34">
        <v>1</v>
      </c>
      <c r="G681" s="34">
        <v>1</v>
      </c>
      <c r="H681">
        <v>50</v>
      </c>
      <c r="I681">
        <v>24.64</v>
      </c>
      <c r="J681">
        <v>25.36</v>
      </c>
      <c r="K681" t="s">
        <v>13</v>
      </c>
    </row>
    <row r="682" spans="1:12">
      <c r="A682" s="34"/>
      <c r="B682" s="34"/>
      <c r="C682" s="34"/>
      <c r="D682" s="34"/>
      <c r="E682" s="34"/>
      <c r="F682" s="34"/>
      <c r="G682" s="34">
        <v>15</v>
      </c>
      <c r="H682">
        <v>383.1</v>
      </c>
      <c r="I682">
        <v>212.45</v>
      </c>
      <c r="J682">
        <v>170.65</v>
      </c>
      <c r="K682">
        <v>0</v>
      </c>
      <c r="L682">
        <v>0</v>
      </c>
    </row>
    <row r="683" spans="1:12">
      <c r="A683" s="22" t="s">
        <v>1199</v>
      </c>
      <c r="B683" s="22"/>
      <c r="C683" s="22"/>
      <c r="D683" s="22"/>
      <c r="E683" s="22"/>
      <c r="F683" s="22"/>
      <c r="G683" s="22"/>
    </row>
    <row r="684" spans="1:12">
      <c r="A684" s="23" t="s">
        <v>1200</v>
      </c>
      <c r="B684" s="22" t="s">
        <v>1201</v>
      </c>
      <c r="C684" s="22"/>
      <c r="D684" s="22"/>
      <c r="E684" s="22" t="s">
        <v>12</v>
      </c>
      <c r="F684" s="22">
        <v>1</v>
      </c>
      <c r="G684" s="22">
        <v>3</v>
      </c>
      <c r="H684">
        <v>120</v>
      </c>
      <c r="I684">
        <v>88.5</v>
      </c>
      <c r="J684">
        <v>31.5</v>
      </c>
      <c r="K684" t="s">
        <v>13</v>
      </c>
    </row>
    <row r="685" spans="1:12">
      <c r="A685" s="23" t="s">
        <v>1202</v>
      </c>
      <c r="B685" s="22" t="s">
        <v>1203</v>
      </c>
      <c r="C685" s="22" t="s">
        <v>1204</v>
      </c>
      <c r="D685" s="22"/>
      <c r="E685" s="22" t="s">
        <v>172</v>
      </c>
      <c r="F685" s="22">
        <v>1</v>
      </c>
      <c r="G685" s="22">
        <v>3</v>
      </c>
      <c r="H685">
        <v>114</v>
      </c>
      <c r="I685">
        <v>84</v>
      </c>
      <c r="J685">
        <v>30</v>
      </c>
      <c r="K685" t="s">
        <v>13</v>
      </c>
    </row>
    <row r="686" spans="1:12">
      <c r="A686" s="23" t="s">
        <v>1205</v>
      </c>
      <c r="B686" s="22" t="s">
        <v>1206</v>
      </c>
      <c r="C686" s="22"/>
      <c r="D686" s="22"/>
      <c r="E686" s="22" t="s">
        <v>12</v>
      </c>
      <c r="F686" s="22">
        <v>1</v>
      </c>
      <c r="G686" s="22">
        <v>2</v>
      </c>
      <c r="H686">
        <v>40</v>
      </c>
      <c r="I686">
        <v>30</v>
      </c>
      <c r="J686">
        <v>10</v>
      </c>
      <c r="K686" t="s">
        <v>13</v>
      </c>
    </row>
    <row r="687" spans="1:12">
      <c r="A687" s="23" t="s">
        <v>1207</v>
      </c>
      <c r="B687" s="22" t="s">
        <v>1208</v>
      </c>
      <c r="C687" s="22"/>
      <c r="D687" s="22">
        <v>7759291000406</v>
      </c>
      <c r="E687" s="22" t="s">
        <v>172</v>
      </c>
      <c r="F687" s="22">
        <v>1</v>
      </c>
      <c r="G687" s="22">
        <v>1</v>
      </c>
      <c r="H687">
        <v>22</v>
      </c>
      <c r="I687">
        <v>13.9</v>
      </c>
      <c r="J687">
        <v>8.1</v>
      </c>
      <c r="K687" t="s">
        <v>13</v>
      </c>
    </row>
    <row r="688" spans="1:12">
      <c r="A688" s="23" t="s">
        <v>1209</v>
      </c>
      <c r="B688" s="22" t="s">
        <v>1210</v>
      </c>
      <c r="C688" s="22"/>
      <c r="D688" s="22">
        <v>7759291179164</v>
      </c>
      <c r="E688" s="22" t="s">
        <v>172</v>
      </c>
      <c r="F688" s="22">
        <v>1</v>
      </c>
      <c r="G688" s="22">
        <v>1</v>
      </c>
      <c r="H688">
        <v>25</v>
      </c>
      <c r="I688">
        <v>18.8</v>
      </c>
      <c r="J688">
        <v>6.2</v>
      </c>
      <c r="K688" t="s">
        <v>13</v>
      </c>
    </row>
    <row r="689" spans="1:12">
      <c r="A689" s="23" t="s">
        <v>1211</v>
      </c>
      <c r="B689" s="22" t="s">
        <v>1212</v>
      </c>
      <c r="C689" s="22"/>
      <c r="D689" s="22"/>
      <c r="E689" s="22" t="s">
        <v>12</v>
      </c>
      <c r="F689" s="22">
        <v>1</v>
      </c>
      <c r="G689" s="22">
        <v>1</v>
      </c>
      <c r="H689">
        <v>15</v>
      </c>
      <c r="I689">
        <v>6.49</v>
      </c>
      <c r="J689">
        <v>8.51</v>
      </c>
      <c r="K689" t="s">
        <v>13</v>
      </c>
    </row>
    <row r="690" spans="1:12">
      <c r="A690" s="23" t="s">
        <v>1213</v>
      </c>
      <c r="B690" s="22" t="s">
        <v>1214</v>
      </c>
      <c r="C690" s="22" t="s">
        <v>1204</v>
      </c>
      <c r="D690" s="22"/>
      <c r="E690" s="22" t="s">
        <v>172</v>
      </c>
      <c r="F690" s="22">
        <v>1</v>
      </c>
      <c r="G690" s="22">
        <v>1</v>
      </c>
      <c r="H690">
        <v>42</v>
      </c>
      <c r="I690">
        <v>28</v>
      </c>
      <c r="J690">
        <v>14</v>
      </c>
      <c r="K690" t="s">
        <v>13</v>
      </c>
    </row>
    <row r="691" spans="1:12">
      <c r="A691" s="23" t="s">
        <v>1215</v>
      </c>
      <c r="B691" s="22" t="s">
        <v>1216</v>
      </c>
      <c r="C691" s="22" t="s">
        <v>1204</v>
      </c>
      <c r="D691" s="22"/>
      <c r="E691" s="22" t="s">
        <v>172</v>
      </c>
      <c r="F691" s="22">
        <v>1</v>
      </c>
      <c r="G691" s="22">
        <v>1</v>
      </c>
      <c r="H691">
        <v>20</v>
      </c>
      <c r="I691">
        <v>16</v>
      </c>
      <c r="J691">
        <v>4</v>
      </c>
      <c r="K691" t="s">
        <v>13</v>
      </c>
    </row>
    <row r="692" spans="1:12">
      <c r="A692" s="23" t="s">
        <v>1217</v>
      </c>
      <c r="B692" s="22" t="s">
        <v>1218</v>
      </c>
      <c r="C692" s="22" t="s">
        <v>1204</v>
      </c>
      <c r="D692" s="22"/>
      <c r="E692" s="22" t="s">
        <v>172</v>
      </c>
      <c r="F692" s="22">
        <v>1</v>
      </c>
      <c r="G692" s="22">
        <v>1</v>
      </c>
      <c r="H692">
        <v>20</v>
      </c>
      <c r="I692">
        <v>16</v>
      </c>
      <c r="J692">
        <v>4</v>
      </c>
      <c r="K692" t="s">
        <v>13</v>
      </c>
    </row>
    <row r="693" spans="1:12">
      <c r="A693" s="22"/>
      <c r="B693" s="22"/>
      <c r="C693" s="22"/>
      <c r="D693" s="22"/>
      <c r="E693" s="22"/>
      <c r="F693" s="22"/>
      <c r="G693" s="22">
        <v>14</v>
      </c>
      <c r="H693">
        <v>418</v>
      </c>
      <c r="I693">
        <v>301.69</v>
      </c>
      <c r="J693">
        <v>116.31</v>
      </c>
      <c r="K693">
        <v>0</v>
      </c>
      <c r="L693">
        <v>0</v>
      </c>
    </row>
    <row r="694" spans="1:12">
      <c r="A694" s="10" t="s">
        <v>1219</v>
      </c>
      <c r="B694" s="10"/>
      <c r="C694" s="10"/>
      <c r="D694" s="10"/>
      <c r="E694" s="10"/>
      <c r="F694" s="10"/>
      <c r="G694" s="10"/>
    </row>
    <row r="695" spans="1:12">
      <c r="A695" s="11" t="s">
        <v>1220</v>
      </c>
      <c r="B695" s="10" t="s">
        <v>1221</v>
      </c>
      <c r="C695" s="10" t="s">
        <v>696</v>
      </c>
      <c r="D695" s="10">
        <v>7750126000707</v>
      </c>
      <c r="E695" s="10" t="s">
        <v>323</v>
      </c>
      <c r="F695" s="10">
        <v>1</v>
      </c>
      <c r="G695" s="10">
        <v>5</v>
      </c>
      <c r="H695">
        <v>84.5</v>
      </c>
      <c r="I695">
        <v>65</v>
      </c>
      <c r="J695">
        <v>19.5</v>
      </c>
      <c r="K695" t="s">
        <v>13</v>
      </c>
    </row>
    <row r="696" spans="1:12">
      <c r="A696" s="11" t="s">
        <v>1222</v>
      </c>
      <c r="B696" s="10" t="s">
        <v>1223</v>
      </c>
      <c r="C696" s="10" t="s">
        <v>696</v>
      </c>
      <c r="D696" s="10">
        <v>7750126001032</v>
      </c>
      <c r="E696" s="10" t="s">
        <v>323</v>
      </c>
      <c r="F696" s="10">
        <v>1</v>
      </c>
      <c r="G696" s="10">
        <v>4</v>
      </c>
      <c r="H696">
        <v>67.599999999999994</v>
      </c>
      <c r="I696">
        <v>52</v>
      </c>
      <c r="J696">
        <v>15.6</v>
      </c>
      <c r="K696" t="s">
        <v>13</v>
      </c>
    </row>
    <row r="697" spans="1:12">
      <c r="A697" s="11" t="s">
        <v>1224</v>
      </c>
      <c r="B697" s="10" t="s">
        <v>1225</v>
      </c>
      <c r="C697" s="10" t="s">
        <v>696</v>
      </c>
      <c r="D697" s="10">
        <v>7750126000646</v>
      </c>
      <c r="E697" s="10" t="s">
        <v>12</v>
      </c>
      <c r="F697" s="10">
        <v>1</v>
      </c>
      <c r="G697" s="10">
        <v>3</v>
      </c>
      <c r="H697">
        <v>50.7</v>
      </c>
      <c r="I697">
        <v>39</v>
      </c>
      <c r="J697">
        <v>11.7</v>
      </c>
      <c r="K697" t="s">
        <v>13</v>
      </c>
    </row>
    <row r="698" spans="1:12">
      <c r="A698" s="11" t="s">
        <v>1226</v>
      </c>
      <c r="B698" s="10" t="s">
        <v>1227</v>
      </c>
      <c r="C698" s="10"/>
      <c r="D698" s="10"/>
      <c r="E698" s="10" t="s">
        <v>12</v>
      </c>
      <c r="F698" s="10">
        <v>1</v>
      </c>
      <c r="G698" s="10">
        <v>3</v>
      </c>
      <c r="H698">
        <v>19.5</v>
      </c>
      <c r="I698">
        <v>14.4</v>
      </c>
      <c r="J698">
        <v>5.0999999999999996</v>
      </c>
      <c r="K698" t="s">
        <v>13</v>
      </c>
    </row>
    <row r="699" spans="1:12">
      <c r="A699" s="11" t="s">
        <v>1226</v>
      </c>
      <c r="B699" s="10" t="s">
        <v>1228</v>
      </c>
      <c r="C699" s="10"/>
      <c r="D699" s="10"/>
      <c r="E699" s="10" t="s">
        <v>12</v>
      </c>
      <c r="F699" s="10">
        <v>1</v>
      </c>
      <c r="G699" s="10">
        <v>2</v>
      </c>
      <c r="H699">
        <v>13</v>
      </c>
      <c r="I699">
        <v>9.6</v>
      </c>
      <c r="J699">
        <v>3.4</v>
      </c>
      <c r="K699" t="s">
        <v>13</v>
      </c>
    </row>
    <row r="700" spans="1:12">
      <c r="A700" s="11" t="s">
        <v>1229</v>
      </c>
      <c r="B700" s="10" t="s">
        <v>1230</v>
      </c>
      <c r="C700" s="10"/>
      <c r="D700" s="10"/>
      <c r="E700" s="10" t="s">
        <v>12</v>
      </c>
      <c r="F700" s="10">
        <v>1</v>
      </c>
      <c r="G700" s="10">
        <v>2</v>
      </c>
      <c r="H700">
        <v>13</v>
      </c>
      <c r="I700">
        <v>10</v>
      </c>
      <c r="J700">
        <v>3</v>
      </c>
      <c r="K700" t="s">
        <v>13</v>
      </c>
    </row>
    <row r="701" spans="1:12">
      <c r="A701" s="11" t="s">
        <v>1231</v>
      </c>
      <c r="B701" s="10" t="s">
        <v>1232</v>
      </c>
      <c r="C701" s="10"/>
      <c r="D701" s="10"/>
      <c r="E701" s="10" t="s">
        <v>12</v>
      </c>
      <c r="F701" s="10">
        <v>1</v>
      </c>
      <c r="G701" s="10">
        <v>2</v>
      </c>
      <c r="H701">
        <v>18.2</v>
      </c>
      <c r="I701">
        <v>14</v>
      </c>
      <c r="J701">
        <v>4.2</v>
      </c>
      <c r="K701" t="s">
        <v>13</v>
      </c>
    </row>
    <row r="702" spans="1:12">
      <c r="A702" s="11" t="s">
        <v>1233</v>
      </c>
      <c r="B702" s="10" t="s">
        <v>1234</v>
      </c>
      <c r="C702" s="10" t="s">
        <v>696</v>
      </c>
      <c r="D702" s="10">
        <v>7750126000660</v>
      </c>
      <c r="E702" s="10" t="s">
        <v>323</v>
      </c>
      <c r="F702" s="10">
        <v>1</v>
      </c>
      <c r="G702" s="10">
        <v>2</v>
      </c>
      <c r="H702">
        <v>33.799999999999997</v>
      </c>
      <c r="I702">
        <v>26</v>
      </c>
      <c r="J702">
        <v>7.8</v>
      </c>
      <c r="K702" t="s">
        <v>13</v>
      </c>
    </row>
    <row r="703" spans="1:12">
      <c r="A703" s="11" t="s">
        <v>1235</v>
      </c>
      <c r="B703" s="10" t="s">
        <v>1236</v>
      </c>
      <c r="C703" s="10"/>
      <c r="D703" s="10">
        <v>7750126001155</v>
      </c>
      <c r="E703" s="10" t="s">
        <v>12</v>
      </c>
      <c r="F703" s="10">
        <v>1</v>
      </c>
      <c r="G703" s="10">
        <v>1</v>
      </c>
      <c r="H703">
        <v>8.5</v>
      </c>
      <c r="I703">
        <v>6.5</v>
      </c>
      <c r="J703">
        <v>2</v>
      </c>
      <c r="K703" t="s">
        <v>13</v>
      </c>
    </row>
    <row r="704" spans="1:12">
      <c r="A704" s="11" t="s">
        <v>1237</v>
      </c>
      <c r="B704" s="10" t="s">
        <v>1238</v>
      </c>
      <c r="C704" s="10"/>
      <c r="D704" s="10">
        <v>7750126001162</v>
      </c>
      <c r="E704" s="10" t="s">
        <v>12</v>
      </c>
      <c r="F704" s="10">
        <v>1</v>
      </c>
      <c r="G704" s="10">
        <v>1</v>
      </c>
      <c r="H704">
        <v>8.5</v>
      </c>
      <c r="I704">
        <v>6.5</v>
      </c>
      <c r="J704">
        <v>2</v>
      </c>
      <c r="K704" t="s">
        <v>13</v>
      </c>
    </row>
    <row r="705" spans="1:12">
      <c r="A705" s="11" t="s">
        <v>1239</v>
      </c>
      <c r="B705" s="10" t="s">
        <v>1240</v>
      </c>
      <c r="C705" s="10"/>
      <c r="D705" s="10"/>
      <c r="E705" s="10" t="s">
        <v>12</v>
      </c>
      <c r="F705" s="10">
        <v>1</v>
      </c>
      <c r="G705" s="10">
        <v>1</v>
      </c>
      <c r="H705">
        <v>9.1</v>
      </c>
      <c r="I705">
        <v>5.8</v>
      </c>
      <c r="J705">
        <v>3.3</v>
      </c>
      <c r="K705" t="s">
        <v>13</v>
      </c>
    </row>
    <row r="706" spans="1:12">
      <c r="A706" s="11" t="s">
        <v>1239</v>
      </c>
      <c r="B706" s="10" t="s">
        <v>1241</v>
      </c>
      <c r="C706" s="10"/>
      <c r="D706" s="10"/>
      <c r="E706" s="10" t="s">
        <v>12</v>
      </c>
      <c r="F706" s="10">
        <v>1</v>
      </c>
      <c r="G706" s="10">
        <v>1</v>
      </c>
      <c r="H706">
        <v>9.1</v>
      </c>
      <c r="I706">
        <v>5.8</v>
      </c>
      <c r="J706">
        <v>3.3</v>
      </c>
      <c r="K706" t="s">
        <v>13</v>
      </c>
    </row>
    <row r="707" spans="1:12">
      <c r="A707" s="11" t="s">
        <v>1242</v>
      </c>
      <c r="B707" s="10" t="s">
        <v>1243</v>
      </c>
      <c r="C707" s="10"/>
      <c r="D707" s="10"/>
      <c r="E707" s="10" t="s">
        <v>12</v>
      </c>
      <c r="F707" s="10">
        <v>1</v>
      </c>
      <c r="G707" s="10">
        <v>1</v>
      </c>
      <c r="H707">
        <v>10.4</v>
      </c>
      <c r="I707">
        <v>8</v>
      </c>
      <c r="J707">
        <v>2.4</v>
      </c>
      <c r="K707" t="s">
        <v>13</v>
      </c>
    </row>
    <row r="708" spans="1:12">
      <c r="A708" s="11" t="s">
        <v>1242</v>
      </c>
      <c r="B708" s="10" t="s">
        <v>1244</v>
      </c>
      <c r="C708" s="10"/>
      <c r="D708" s="10"/>
      <c r="E708" s="10" t="s">
        <v>12</v>
      </c>
      <c r="F708" s="10">
        <v>1</v>
      </c>
      <c r="G708" s="10">
        <v>1</v>
      </c>
      <c r="H708">
        <v>10.4</v>
      </c>
      <c r="I708">
        <v>8</v>
      </c>
      <c r="J708">
        <v>2.4</v>
      </c>
      <c r="K708" t="s">
        <v>13</v>
      </c>
    </row>
    <row r="709" spans="1:12">
      <c r="A709" s="11" t="s">
        <v>1245</v>
      </c>
      <c r="B709" s="10" t="s">
        <v>1246</v>
      </c>
      <c r="C709" s="10"/>
      <c r="D709" s="10"/>
      <c r="E709" s="10" t="s">
        <v>12</v>
      </c>
      <c r="F709" s="10">
        <v>1</v>
      </c>
      <c r="G709" s="10">
        <v>1</v>
      </c>
      <c r="H709">
        <v>6.5</v>
      </c>
      <c r="I709">
        <v>5</v>
      </c>
      <c r="J709">
        <v>1.5</v>
      </c>
      <c r="K709" t="s">
        <v>13</v>
      </c>
    </row>
    <row r="710" spans="1:12">
      <c r="A710" s="11" t="s">
        <v>1247</v>
      </c>
      <c r="B710" s="10" t="s">
        <v>1248</v>
      </c>
      <c r="C710" s="10"/>
      <c r="D710" s="10"/>
      <c r="E710" s="10" t="s">
        <v>12</v>
      </c>
      <c r="F710" s="10">
        <v>1</v>
      </c>
      <c r="G710" s="10">
        <v>1</v>
      </c>
      <c r="H710">
        <v>11.7</v>
      </c>
      <c r="I710">
        <v>9</v>
      </c>
      <c r="J710">
        <v>2.7</v>
      </c>
      <c r="K710" t="s">
        <v>13</v>
      </c>
    </row>
    <row r="711" spans="1:12">
      <c r="A711" s="11" t="s">
        <v>1249</v>
      </c>
      <c r="B711" s="10" t="s">
        <v>1250</v>
      </c>
      <c r="C711" s="10"/>
      <c r="D711" s="10"/>
      <c r="E711" s="10" t="s">
        <v>12</v>
      </c>
      <c r="F711" s="10">
        <v>1</v>
      </c>
      <c r="G711" s="10">
        <v>1</v>
      </c>
      <c r="H711">
        <v>11.7</v>
      </c>
      <c r="I711">
        <v>9</v>
      </c>
      <c r="J711">
        <v>2.7</v>
      </c>
      <c r="K711" t="s">
        <v>13</v>
      </c>
    </row>
    <row r="712" spans="1:12">
      <c r="A712" s="11" t="s">
        <v>1251</v>
      </c>
      <c r="B712" s="10" t="s">
        <v>1252</v>
      </c>
      <c r="C712" s="10" t="s">
        <v>1253</v>
      </c>
      <c r="D712" s="10">
        <v>7751467594870</v>
      </c>
      <c r="E712" s="10" t="s">
        <v>12</v>
      </c>
      <c r="F712" s="10">
        <v>1</v>
      </c>
      <c r="G712" s="10">
        <v>1</v>
      </c>
      <c r="H712">
        <v>11.7</v>
      </c>
      <c r="I712">
        <v>7.8</v>
      </c>
      <c r="J712">
        <v>3.9</v>
      </c>
      <c r="K712" t="s">
        <v>13</v>
      </c>
    </row>
    <row r="713" spans="1:12">
      <c r="A713" s="10"/>
      <c r="B713" s="10"/>
      <c r="C713" s="10"/>
      <c r="D713" s="10"/>
      <c r="E713" s="10"/>
      <c r="F713" s="10"/>
      <c r="G713" s="10">
        <v>33</v>
      </c>
      <c r="H713">
        <v>397.9</v>
      </c>
      <c r="I713">
        <v>301.39999999999998</v>
      </c>
      <c r="J713">
        <v>96.5</v>
      </c>
      <c r="K713">
        <v>0</v>
      </c>
      <c r="L713">
        <v>0</v>
      </c>
    </row>
    <row r="714" spans="1:12">
      <c r="A714" s="62" t="s">
        <v>1254</v>
      </c>
      <c r="B714" s="62"/>
      <c r="C714" s="62"/>
      <c r="D714" s="62"/>
      <c r="E714" s="62"/>
      <c r="F714" s="62"/>
      <c r="G714" s="62"/>
    </row>
    <row r="715" spans="1:12">
      <c r="A715" s="63" t="s">
        <v>1255</v>
      </c>
      <c r="B715" s="62" t="s">
        <v>1256</v>
      </c>
      <c r="C715" s="62" t="s">
        <v>1257</v>
      </c>
      <c r="D715" s="62">
        <v>7756381337961</v>
      </c>
      <c r="E715" s="62" t="s">
        <v>12</v>
      </c>
      <c r="F715" s="62">
        <v>1</v>
      </c>
      <c r="G715" s="62">
        <v>8</v>
      </c>
      <c r="H715">
        <v>69.599999999999994</v>
      </c>
      <c r="I715">
        <v>53.2</v>
      </c>
      <c r="J715">
        <v>16.399999999999999</v>
      </c>
      <c r="K715" t="s">
        <v>13</v>
      </c>
    </row>
    <row r="716" spans="1:12">
      <c r="A716" s="62"/>
      <c r="B716" s="62"/>
      <c r="C716" s="62"/>
      <c r="D716" s="62"/>
      <c r="E716" s="62"/>
      <c r="F716" s="62"/>
      <c r="G716" s="62">
        <v>8</v>
      </c>
      <c r="H716">
        <v>69.599999999999994</v>
      </c>
      <c r="I716">
        <v>53.2</v>
      </c>
      <c r="J716">
        <v>16.399999999999999</v>
      </c>
      <c r="K716">
        <v>0</v>
      </c>
      <c r="L716">
        <v>0</v>
      </c>
    </row>
    <row r="717" spans="1:12">
      <c r="A717" s="64" t="s">
        <v>1258</v>
      </c>
      <c r="B717" s="64"/>
      <c r="C717" s="64"/>
      <c r="D717" s="64"/>
      <c r="E717" s="64"/>
      <c r="F717" s="64"/>
      <c r="G717" s="64"/>
    </row>
    <row r="718" spans="1:12">
      <c r="A718" s="65" t="s">
        <v>1259</v>
      </c>
      <c r="B718" s="64" t="s">
        <v>1260</v>
      </c>
      <c r="C718" s="64"/>
      <c r="D718" s="64">
        <v>7755889000155</v>
      </c>
      <c r="E718" s="64" t="s">
        <v>323</v>
      </c>
      <c r="F718" s="64">
        <v>1</v>
      </c>
      <c r="G718" s="64">
        <v>4</v>
      </c>
      <c r="H718">
        <v>67.599999999999994</v>
      </c>
      <c r="I718">
        <v>52</v>
      </c>
      <c r="J718">
        <v>15.6</v>
      </c>
      <c r="K718" t="s">
        <v>13</v>
      </c>
    </row>
    <row r="719" spans="1:12">
      <c r="A719" s="64"/>
      <c r="B719" s="64"/>
      <c r="C719" s="64"/>
      <c r="D719" s="64"/>
      <c r="E719" s="64"/>
      <c r="F719" s="64"/>
      <c r="G719" s="64">
        <v>4</v>
      </c>
      <c r="H719">
        <v>67.599999999999994</v>
      </c>
      <c r="I719">
        <v>52</v>
      </c>
      <c r="J719">
        <v>15.6</v>
      </c>
      <c r="K719">
        <v>0</v>
      </c>
      <c r="L719">
        <v>0</v>
      </c>
    </row>
    <row r="720" spans="1:12">
      <c r="A720" s="66" t="s">
        <v>1261</v>
      </c>
      <c r="B720" s="66"/>
      <c r="C720" s="66"/>
      <c r="D720" s="66"/>
      <c r="E720" s="66"/>
      <c r="F720" s="66"/>
      <c r="G720" s="66"/>
    </row>
    <row r="721" spans="1:12">
      <c r="A721" s="67" t="s">
        <v>1262</v>
      </c>
      <c r="B721" s="66" t="s">
        <v>1263</v>
      </c>
      <c r="C721" s="66"/>
      <c r="D721" s="66">
        <v>7752278000055</v>
      </c>
      <c r="E721" s="66" t="s">
        <v>20</v>
      </c>
      <c r="F721" s="66">
        <v>1</v>
      </c>
      <c r="G721" s="66">
        <v>2</v>
      </c>
      <c r="H721">
        <v>27</v>
      </c>
      <c r="I721">
        <v>21.24</v>
      </c>
      <c r="J721">
        <v>5.76</v>
      </c>
      <c r="K721" t="s">
        <v>13</v>
      </c>
    </row>
    <row r="722" spans="1:12">
      <c r="A722" s="66"/>
      <c r="B722" s="66"/>
      <c r="C722" s="66"/>
      <c r="D722" s="66"/>
      <c r="E722" s="66"/>
      <c r="F722" s="66"/>
      <c r="G722" s="66">
        <v>2</v>
      </c>
      <c r="H722">
        <v>27</v>
      </c>
      <c r="I722">
        <v>21.24</v>
      </c>
      <c r="J722">
        <v>5.76</v>
      </c>
      <c r="K722">
        <v>0</v>
      </c>
      <c r="L722">
        <v>0</v>
      </c>
    </row>
    <row r="723" spans="1:12">
      <c r="A723" s="20" t="s">
        <v>1264</v>
      </c>
      <c r="B723" s="20"/>
      <c r="C723" s="20"/>
      <c r="D723" s="20"/>
      <c r="E723" s="20"/>
      <c r="F723" s="20"/>
      <c r="G723" s="20"/>
    </row>
    <row r="724" spans="1:12">
      <c r="A724" s="21" t="s">
        <v>1106</v>
      </c>
      <c r="B724" s="20" t="s">
        <v>1265</v>
      </c>
      <c r="C724" s="20"/>
      <c r="D724" s="20"/>
      <c r="E724" s="20" t="s">
        <v>293</v>
      </c>
      <c r="F724" s="20">
        <v>1</v>
      </c>
      <c r="G724" s="20">
        <v>3.55</v>
      </c>
      <c r="H724">
        <v>25.190799999999999</v>
      </c>
      <c r="I724">
        <v>19.37</v>
      </c>
      <c r="J724">
        <v>5.82</v>
      </c>
      <c r="K724" t="s">
        <v>13</v>
      </c>
    </row>
    <row r="725" spans="1:12">
      <c r="A725" s="21" t="s">
        <v>1266</v>
      </c>
      <c r="B725" s="20" t="s">
        <v>1267</v>
      </c>
      <c r="C725" s="20"/>
      <c r="D725" s="20">
        <v>7755139542176</v>
      </c>
      <c r="E725" s="20" t="s">
        <v>12</v>
      </c>
      <c r="F725" s="20">
        <v>1</v>
      </c>
      <c r="G725" s="20">
        <v>2</v>
      </c>
      <c r="H725">
        <v>6.8</v>
      </c>
      <c r="I725">
        <v>5.24</v>
      </c>
      <c r="J725">
        <v>1.56</v>
      </c>
      <c r="K725" t="s">
        <v>13</v>
      </c>
    </row>
    <row r="726" spans="1:12">
      <c r="A726" s="21" t="s">
        <v>1268</v>
      </c>
      <c r="B726" s="20" t="s">
        <v>1269</v>
      </c>
      <c r="C726" s="20"/>
      <c r="D726" s="20">
        <v>7755139087196</v>
      </c>
      <c r="E726" s="20" t="s">
        <v>12</v>
      </c>
      <c r="F726" s="20">
        <v>1</v>
      </c>
      <c r="G726" s="20">
        <v>1</v>
      </c>
      <c r="H726">
        <v>4.3</v>
      </c>
      <c r="I726">
        <v>3.31</v>
      </c>
      <c r="J726">
        <v>0.99</v>
      </c>
      <c r="K726" t="s">
        <v>13</v>
      </c>
    </row>
    <row r="727" spans="1:12">
      <c r="A727" s="21" t="s">
        <v>1114</v>
      </c>
      <c r="B727" s="20" t="s">
        <v>1270</v>
      </c>
      <c r="C727" s="20"/>
      <c r="D727" s="20"/>
      <c r="E727" s="20" t="s">
        <v>293</v>
      </c>
      <c r="F727" s="20">
        <v>1</v>
      </c>
      <c r="G727" s="20">
        <v>0.52</v>
      </c>
      <c r="H727">
        <v>1.8575999999999999</v>
      </c>
      <c r="I727">
        <v>1.43</v>
      </c>
      <c r="J727">
        <v>0.43</v>
      </c>
      <c r="K727" t="s">
        <v>13</v>
      </c>
    </row>
    <row r="728" spans="1:12">
      <c r="A728" s="21" t="s">
        <v>1112</v>
      </c>
      <c r="B728" s="20" t="s">
        <v>1113</v>
      </c>
      <c r="C728" s="20"/>
      <c r="D728" s="20"/>
      <c r="E728" s="20" t="s">
        <v>293</v>
      </c>
      <c r="F728" s="20">
        <v>1</v>
      </c>
      <c r="G728" s="20">
        <v>0.28999999999999998</v>
      </c>
      <c r="H728">
        <v>1.6128</v>
      </c>
      <c r="I728">
        <v>1.24</v>
      </c>
      <c r="J728">
        <v>0.37</v>
      </c>
      <c r="K728" t="s">
        <v>13</v>
      </c>
    </row>
    <row r="729" spans="1:12">
      <c r="A729" s="20"/>
      <c r="B729" s="20"/>
      <c r="C729" s="20"/>
      <c r="D729" s="20"/>
      <c r="E729" s="20"/>
      <c r="F729" s="20"/>
      <c r="G729" s="20">
        <v>7.35</v>
      </c>
      <c r="H729">
        <v>39.76</v>
      </c>
      <c r="I729">
        <v>30.59</v>
      </c>
      <c r="J729">
        <v>9.17</v>
      </c>
      <c r="K729">
        <v>0</v>
      </c>
      <c r="L729">
        <v>0</v>
      </c>
    </row>
    <row r="730" spans="1:12">
      <c r="A730" s="68" t="s">
        <v>1271</v>
      </c>
      <c r="B730" s="68"/>
      <c r="C730" s="68"/>
      <c r="D730" s="68"/>
      <c r="E730" s="68"/>
      <c r="F730" s="68"/>
      <c r="G730" s="68"/>
    </row>
    <row r="731" spans="1:12">
      <c r="A731" s="69" t="s">
        <v>1272</v>
      </c>
      <c r="B731" s="68" t="s">
        <v>1273</v>
      </c>
      <c r="C731" s="68" t="s">
        <v>692</v>
      </c>
      <c r="D731" s="68">
        <v>7750765773864</v>
      </c>
      <c r="E731" s="68" t="s">
        <v>20</v>
      </c>
      <c r="F731" s="68">
        <v>1</v>
      </c>
      <c r="G731" s="68">
        <v>4</v>
      </c>
      <c r="H731">
        <v>26</v>
      </c>
      <c r="I731">
        <v>20.399999999999999</v>
      </c>
      <c r="J731">
        <v>5.6</v>
      </c>
      <c r="K731" t="s">
        <v>13</v>
      </c>
    </row>
    <row r="732" spans="1:12">
      <c r="A732" s="69" t="s">
        <v>1274</v>
      </c>
      <c r="B732" s="68" t="s">
        <v>1275</v>
      </c>
      <c r="C732" s="68" t="s">
        <v>179</v>
      </c>
      <c r="D732" s="68">
        <v>7754819001453</v>
      </c>
      <c r="E732" s="68" t="s">
        <v>12</v>
      </c>
      <c r="F732" s="68">
        <v>1</v>
      </c>
      <c r="G732" s="68">
        <v>4</v>
      </c>
      <c r="H732">
        <v>37</v>
      </c>
      <c r="I732">
        <v>16</v>
      </c>
      <c r="J732">
        <v>21</v>
      </c>
      <c r="K732" t="s">
        <v>13</v>
      </c>
    </row>
    <row r="733" spans="1:12">
      <c r="A733" s="69" t="s">
        <v>1276</v>
      </c>
      <c r="B733" s="68" t="s">
        <v>1277</v>
      </c>
      <c r="C733" s="68" t="s">
        <v>179</v>
      </c>
      <c r="D733" s="68">
        <v>7754819000388</v>
      </c>
      <c r="E733" s="68" t="s">
        <v>12</v>
      </c>
      <c r="F733" s="68">
        <v>1</v>
      </c>
      <c r="G733" s="68">
        <v>3</v>
      </c>
      <c r="H733">
        <v>18</v>
      </c>
      <c r="I733">
        <v>27</v>
      </c>
      <c r="J733">
        <v>-9</v>
      </c>
      <c r="K733" t="s">
        <v>13</v>
      </c>
    </row>
    <row r="734" spans="1:12">
      <c r="A734" s="69" t="s">
        <v>1278</v>
      </c>
      <c r="B734" s="68" t="s">
        <v>1279</v>
      </c>
      <c r="C734" s="68" t="s">
        <v>179</v>
      </c>
      <c r="D734" s="68">
        <v>7754819001460</v>
      </c>
      <c r="E734" s="68" t="s">
        <v>12</v>
      </c>
      <c r="F734" s="68">
        <v>1</v>
      </c>
      <c r="G734" s="68">
        <v>2</v>
      </c>
      <c r="H734">
        <v>17</v>
      </c>
      <c r="I734">
        <v>8</v>
      </c>
      <c r="J734">
        <v>9</v>
      </c>
      <c r="K734" t="s">
        <v>13</v>
      </c>
    </row>
    <row r="735" spans="1:12">
      <c r="A735" s="69" t="s">
        <v>1278</v>
      </c>
      <c r="B735" s="68" t="s">
        <v>1280</v>
      </c>
      <c r="C735" s="68" t="s">
        <v>179</v>
      </c>
      <c r="D735" s="68">
        <v>7754819001460</v>
      </c>
      <c r="E735" s="68" t="s">
        <v>12</v>
      </c>
      <c r="F735" s="68">
        <v>1</v>
      </c>
      <c r="G735" s="68">
        <v>2</v>
      </c>
      <c r="H735">
        <v>17</v>
      </c>
      <c r="I735">
        <v>8</v>
      </c>
      <c r="J735">
        <v>9</v>
      </c>
      <c r="K735" t="s">
        <v>13</v>
      </c>
    </row>
    <row r="736" spans="1:12">
      <c r="A736" s="69" t="s">
        <v>1281</v>
      </c>
      <c r="B736" s="68" t="s">
        <v>1282</v>
      </c>
      <c r="C736" s="68" t="s">
        <v>179</v>
      </c>
      <c r="D736" s="68">
        <v>7754819000289</v>
      </c>
      <c r="E736" s="68" t="s">
        <v>12</v>
      </c>
      <c r="F736" s="68">
        <v>1</v>
      </c>
      <c r="G736" s="68">
        <v>2</v>
      </c>
      <c r="H736">
        <v>17</v>
      </c>
      <c r="I736">
        <v>8</v>
      </c>
      <c r="J736">
        <v>9</v>
      </c>
      <c r="K736" t="s">
        <v>13</v>
      </c>
    </row>
    <row r="737" spans="1:12">
      <c r="A737" s="69" t="s">
        <v>1283</v>
      </c>
      <c r="B737" s="68" t="s">
        <v>1284</v>
      </c>
      <c r="C737" s="68"/>
      <c r="D737" s="68"/>
      <c r="E737" s="68" t="s">
        <v>20</v>
      </c>
      <c r="F737" s="68">
        <v>1</v>
      </c>
      <c r="G737" s="68">
        <v>1</v>
      </c>
      <c r="H737">
        <v>9</v>
      </c>
      <c r="I737">
        <v>6.5</v>
      </c>
      <c r="J737">
        <v>2.5</v>
      </c>
      <c r="K737" t="s">
        <v>13</v>
      </c>
    </row>
    <row r="738" spans="1:12">
      <c r="A738" s="69" t="s">
        <v>1285</v>
      </c>
      <c r="B738" s="68" t="s">
        <v>1286</v>
      </c>
      <c r="C738" s="68" t="s">
        <v>179</v>
      </c>
      <c r="D738" s="68">
        <v>7754819001446</v>
      </c>
      <c r="E738" s="68" t="s">
        <v>12</v>
      </c>
      <c r="F738" s="68">
        <v>1</v>
      </c>
      <c r="G738" s="68">
        <v>1</v>
      </c>
      <c r="H738">
        <v>7</v>
      </c>
      <c r="I738">
        <v>4.13</v>
      </c>
      <c r="J738">
        <v>2.87</v>
      </c>
      <c r="K738" t="s">
        <v>13</v>
      </c>
    </row>
    <row r="739" spans="1:12">
      <c r="A739" s="69" t="s">
        <v>1287</v>
      </c>
      <c r="B739" s="68" t="s">
        <v>1288</v>
      </c>
      <c r="C739" s="68" t="s">
        <v>179</v>
      </c>
      <c r="D739" s="68">
        <v>7754819001187</v>
      </c>
      <c r="E739" s="68" t="s">
        <v>12</v>
      </c>
      <c r="F739" s="68">
        <v>1</v>
      </c>
      <c r="G739" s="68">
        <v>1</v>
      </c>
      <c r="H739">
        <v>17</v>
      </c>
      <c r="I739">
        <v>7.5</v>
      </c>
      <c r="J739">
        <v>9.5</v>
      </c>
      <c r="K739" t="s">
        <v>13</v>
      </c>
    </row>
    <row r="740" spans="1:12">
      <c r="A740" s="69" t="s">
        <v>1289</v>
      </c>
      <c r="B740" s="68" t="s">
        <v>1290</v>
      </c>
      <c r="C740" s="68" t="s">
        <v>179</v>
      </c>
      <c r="D740" s="68">
        <v>7754819001163</v>
      </c>
      <c r="E740" s="68" t="s">
        <v>12</v>
      </c>
      <c r="F740" s="68">
        <v>1</v>
      </c>
      <c r="G740" s="68">
        <v>1</v>
      </c>
      <c r="H740">
        <v>7</v>
      </c>
      <c r="I740">
        <v>3.5</v>
      </c>
      <c r="J740">
        <v>3.5</v>
      </c>
      <c r="K740" t="s">
        <v>13</v>
      </c>
    </row>
    <row r="741" spans="1:12">
      <c r="A741" s="69" t="s">
        <v>1291</v>
      </c>
      <c r="B741" s="68" t="s">
        <v>1292</v>
      </c>
      <c r="C741" s="68" t="s">
        <v>179</v>
      </c>
      <c r="D741" s="68">
        <v>7754819000326</v>
      </c>
      <c r="E741" s="68" t="s">
        <v>12</v>
      </c>
      <c r="F741" s="68">
        <v>1</v>
      </c>
      <c r="G741" s="68">
        <v>1</v>
      </c>
      <c r="H741">
        <v>19</v>
      </c>
      <c r="I741">
        <v>9</v>
      </c>
      <c r="J741">
        <v>10</v>
      </c>
      <c r="K741" t="s">
        <v>13</v>
      </c>
    </row>
    <row r="742" spans="1:12">
      <c r="A742" s="69" t="s">
        <v>1293</v>
      </c>
      <c r="B742" s="68" t="s">
        <v>1294</v>
      </c>
      <c r="C742" s="68"/>
      <c r="D742" s="68">
        <v>7750765001219</v>
      </c>
      <c r="E742" s="68" t="s">
        <v>20</v>
      </c>
      <c r="F742" s="68">
        <v>1</v>
      </c>
      <c r="G742" s="68">
        <v>1</v>
      </c>
      <c r="H742">
        <v>5</v>
      </c>
      <c r="I742">
        <v>3.5</v>
      </c>
      <c r="J742">
        <v>1.5</v>
      </c>
      <c r="K742" t="s">
        <v>13</v>
      </c>
    </row>
    <row r="743" spans="1:12">
      <c r="A743" s="68"/>
      <c r="B743" s="68"/>
      <c r="C743" s="68"/>
      <c r="D743" s="68"/>
      <c r="E743" s="68"/>
      <c r="F743" s="68"/>
      <c r="G743" s="68">
        <v>23</v>
      </c>
      <c r="H743">
        <v>196</v>
      </c>
      <c r="I743">
        <v>121.53</v>
      </c>
      <c r="J743">
        <v>74.47</v>
      </c>
      <c r="K743">
        <v>0</v>
      </c>
      <c r="L743">
        <v>0</v>
      </c>
    </row>
    <row r="744" spans="1:12">
      <c r="A744" s="18" t="s">
        <v>1295</v>
      </c>
      <c r="B744" s="18"/>
      <c r="C744" s="18"/>
      <c r="D744" s="18"/>
      <c r="E744" s="18"/>
      <c r="F744" s="18"/>
      <c r="G744" s="18"/>
    </row>
    <row r="745" spans="1:12">
      <c r="A745" s="19" t="s">
        <v>1296</v>
      </c>
      <c r="B745" s="18" t="s">
        <v>1297</v>
      </c>
      <c r="C745" s="18"/>
      <c r="D745" s="18">
        <v>7753466453073</v>
      </c>
      <c r="E745" s="18" t="s">
        <v>20</v>
      </c>
      <c r="F745" s="18">
        <v>1</v>
      </c>
      <c r="G745" s="18">
        <v>5</v>
      </c>
      <c r="H745">
        <v>75</v>
      </c>
      <c r="I745">
        <v>48.4</v>
      </c>
      <c r="J745">
        <v>26.6</v>
      </c>
      <c r="K745" t="s">
        <v>13</v>
      </c>
    </row>
    <row r="746" spans="1:12">
      <c r="A746" s="19" t="s">
        <v>1298</v>
      </c>
      <c r="B746" s="18" t="s">
        <v>1299</v>
      </c>
      <c r="C746" s="18"/>
      <c r="D746" s="18"/>
      <c r="E746" s="18" t="s">
        <v>172</v>
      </c>
      <c r="F746" s="18">
        <v>1</v>
      </c>
      <c r="G746" s="18">
        <v>3</v>
      </c>
      <c r="H746">
        <v>45</v>
      </c>
      <c r="I746">
        <v>27.93</v>
      </c>
      <c r="J746">
        <v>17.07</v>
      </c>
      <c r="K746" t="s">
        <v>13</v>
      </c>
    </row>
    <row r="747" spans="1:12">
      <c r="A747" s="19" t="s">
        <v>1300</v>
      </c>
      <c r="B747" s="18" t="s">
        <v>1301</v>
      </c>
      <c r="C747" s="18"/>
      <c r="D747" s="18"/>
      <c r="E747" s="18" t="s">
        <v>12</v>
      </c>
      <c r="F747" s="18">
        <v>1</v>
      </c>
      <c r="G747" s="18">
        <v>3</v>
      </c>
      <c r="H747">
        <v>66</v>
      </c>
      <c r="I747">
        <v>39</v>
      </c>
      <c r="J747">
        <v>27</v>
      </c>
      <c r="K747" t="s">
        <v>13</v>
      </c>
    </row>
    <row r="748" spans="1:12">
      <c r="A748" s="19" t="s">
        <v>1302</v>
      </c>
      <c r="B748" s="18" t="s">
        <v>1303</v>
      </c>
      <c r="C748" s="18"/>
      <c r="D748" s="18"/>
      <c r="E748" s="18" t="s">
        <v>12</v>
      </c>
      <c r="F748" s="18">
        <v>1</v>
      </c>
      <c r="G748" s="18">
        <v>3</v>
      </c>
      <c r="H748">
        <v>84</v>
      </c>
      <c r="I748">
        <v>54</v>
      </c>
      <c r="J748">
        <v>30</v>
      </c>
      <c r="K748" t="s">
        <v>13</v>
      </c>
    </row>
    <row r="749" spans="1:12">
      <c r="A749" s="19" t="s">
        <v>1304</v>
      </c>
      <c r="B749" s="18" t="s">
        <v>1305</v>
      </c>
      <c r="C749" s="18"/>
      <c r="D749" s="18"/>
      <c r="E749" s="18" t="s">
        <v>172</v>
      </c>
      <c r="F749" s="18">
        <v>1</v>
      </c>
      <c r="G749" s="18">
        <v>2</v>
      </c>
      <c r="H749">
        <v>60</v>
      </c>
      <c r="I749">
        <v>34.56</v>
      </c>
      <c r="J749">
        <v>25.44</v>
      </c>
      <c r="K749" t="s">
        <v>13</v>
      </c>
    </row>
    <row r="750" spans="1:12">
      <c r="A750" s="19" t="s">
        <v>1306</v>
      </c>
      <c r="B750" s="18" t="s">
        <v>1307</v>
      </c>
      <c r="C750" s="18"/>
      <c r="D750" s="18"/>
      <c r="E750" s="18" t="s">
        <v>12</v>
      </c>
      <c r="F750" s="18">
        <v>1</v>
      </c>
      <c r="G750" s="18">
        <v>2</v>
      </c>
      <c r="H750">
        <v>40</v>
      </c>
      <c r="I750">
        <v>24</v>
      </c>
      <c r="J750">
        <v>16</v>
      </c>
      <c r="K750" t="s">
        <v>13</v>
      </c>
    </row>
    <row r="751" spans="1:12">
      <c r="A751" s="19" t="s">
        <v>1308</v>
      </c>
      <c r="B751" s="18" t="s">
        <v>1309</v>
      </c>
      <c r="C751" s="18" t="s">
        <v>1310</v>
      </c>
      <c r="D751" s="18">
        <v>802</v>
      </c>
      <c r="E751" s="18" t="s">
        <v>12</v>
      </c>
      <c r="F751" s="18">
        <v>1</v>
      </c>
      <c r="G751" s="18">
        <v>1</v>
      </c>
      <c r="H751">
        <v>32</v>
      </c>
      <c r="I751">
        <v>22</v>
      </c>
      <c r="J751">
        <v>10</v>
      </c>
      <c r="K751" t="s">
        <v>13</v>
      </c>
    </row>
    <row r="752" spans="1:12">
      <c r="A752" s="19" t="s">
        <v>1311</v>
      </c>
      <c r="B752" s="18" t="s">
        <v>1312</v>
      </c>
      <c r="C752" s="18"/>
      <c r="D752" s="18"/>
      <c r="E752" s="18" t="s">
        <v>12</v>
      </c>
      <c r="F752" s="18">
        <v>1</v>
      </c>
      <c r="G752" s="18">
        <v>1</v>
      </c>
      <c r="H752">
        <v>28</v>
      </c>
      <c r="I752">
        <v>18</v>
      </c>
      <c r="J752">
        <v>10</v>
      </c>
      <c r="K752" t="s">
        <v>13</v>
      </c>
    </row>
    <row r="753" spans="1:12">
      <c r="A753" s="18"/>
      <c r="B753" s="18"/>
      <c r="C753" s="18"/>
      <c r="D753" s="18"/>
      <c r="E753" s="18"/>
      <c r="F753" s="18"/>
      <c r="G753" s="18">
        <v>20</v>
      </c>
      <c r="H753">
        <v>430</v>
      </c>
      <c r="I753">
        <v>267.89</v>
      </c>
      <c r="J753">
        <v>162.11000000000001</v>
      </c>
      <c r="K753">
        <v>0</v>
      </c>
      <c r="L753">
        <v>0</v>
      </c>
    </row>
    <row r="754" spans="1:12">
      <c r="A754" s="44" t="s">
        <v>1313</v>
      </c>
      <c r="B754" s="44"/>
      <c r="C754" s="44"/>
      <c r="D754" s="44"/>
      <c r="E754" s="44"/>
      <c r="F754" s="44"/>
      <c r="G754" s="44"/>
    </row>
    <row r="755" spans="1:12">
      <c r="A755" s="45" t="s">
        <v>1314</v>
      </c>
      <c r="B755" s="44" t="s">
        <v>1315</v>
      </c>
      <c r="C755" s="44" t="s">
        <v>73</v>
      </c>
      <c r="D755" s="44">
        <v>7753466252317</v>
      </c>
      <c r="E755" s="44" t="s">
        <v>12</v>
      </c>
      <c r="F755" s="44">
        <v>1</v>
      </c>
      <c r="G755" s="44">
        <v>3</v>
      </c>
      <c r="H755">
        <v>18.3</v>
      </c>
      <c r="I755">
        <v>14.16</v>
      </c>
      <c r="J755">
        <v>4.1399999999999997</v>
      </c>
      <c r="K755" t="s">
        <v>13</v>
      </c>
    </row>
    <row r="756" spans="1:12">
      <c r="A756" s="44"/>
      <c r="B756" s="44"/>
      <c r="C756" s="44"/>
      <c r="D756" s="44"/>
      <c r="E756" s="44"/>
      <c r="F756" s="44"/>
      <c r="G756" s="44">
        <v>3</v>
      </c>
      <c r="H756">
        <v>18.3</v>
      </c>
      <c r="I756">
        <v>14.16</v>
      </c>
      <c r="J756">
        <v>4.1399999999999997</v>
      </c>
      <c r="K756">
        <v>0</v>
      </c>
      <c r="L756">
        <v>0</v>
      </c>
    </row>
    <row r="757" spans="1:12">
      <c r="A757" s="46" t="s">
        <v>1316</v>
      </c>
      <c r="B757" s="46"/>
      <c r="C757" s="46"/>
      <c r="D757" s="46"/>
      <c r="E757" s="46"/>
      <c r="F757" s="46"/>
      <c r="G757" s="46"/>
    </row>
    <row r="758" spans="1:12">
      <c r="A758" s="47" t="s">
        <v>1317</v>
      </c>
      <c r="B758" s="46" t="s">
        <v>1318</v>
      </c>
      <c r="C758" s="46"/>
      <c r="D758" s="46"/>
      <c r="E758" s="46" t="s">
        <v>12</v>
      </c>
      <c r="F758" s="46">
        <v>1</v>
      </c>
      <c r="G758" s="46">
        <v>902</v>
      </c>
      <c r="H758">
        <v>197.65</v>
      </c>
      <c r="I758">
        <v>1082.4000000000001</v>
      </c>
      <c r="J758">
        <v>-884.75</v>
      </c>
      <c r="K758" t="s">
        <v>13</v>
      </c>
    </row>
    <row r="759" spans="1:12">
      <c r="A759" s="47" t="s">
        <v>1319</v>
      </c>
      <c r="B759" s="46" t="s">
        <v>1320</v>
      </c>
      <c r="C759" s="46"/>
      <c r="D759" s="46"/>
      <c r="E759" s="46" t="s">
        <v>12</v>
      </c>
      <c r="F759" s="46">
        <v>1</v>
      </c>
      <c r="G759" s="46">
        <v>56</v>
      </c>
      <c r="H759">
        <v>140</v>
      </c>
      <c r="I759">
        <v>84</v>
      </c>
      <c r="J759">
        <v>56</v>
      </c>
      <c r="K759" t="s">
        <v>13</v>
      </c>
    </row>
    <row r="760" spans="1:12">
      <c r="A760" s="47" t="s">
        <v>1321</v>
      </c>
      <c r="B760" s="46" t="s">
        <v>1322</v>
      </c>
      <c r="C760" s="46" t="s">
        <v>1323</v>
      </c>
      <c r="D760" s="46"/>
      <c r="E760" s="46" t="s">
        <v>12</v>
      </c>
      <c r="F760" s="46">
        <v>1</v>
      </c>
      <c r="G760" s="46">
        <v>6</v>
      </c>
      <c r="H760">
        <v>63</v>
      </c>
      <c r="I760">
        <v>54</v>
      </c>
      <c r="J760">
        <v>9</v>
      </c>
      <c r="K760" t="s">
        <v>13</v>
      </c>
    </row>
    <row r="761" spans="1:12">
      <c r="A761" s="47" t="s">
        <v>1324</v>
      </c>
      <c r="B761" s="46" t="s">
        <v>1325</v>
      </c>
      <c r="C761" s="46" t="s">
        <v>1323</v>
      </c>
      <c r="D761" s="46"/>
      <c r="E761" s="46" t="s">
        <v>12</v>
      </c>
      <c r="F761" s="46">
        <v>1</v>
      </c>
      <c r="G761" s="46">
        <v>6</v>
      </c>
      <c r="H761">
        <v>63</v>
      </c>
      <c r="I761">
        <v>54</v>
      </c>
      <c r="J761">
        <v>9</v>
      </c>
      <c r="K761" t="s">
        <v>13</v>
      </c>
    </row>
    <row r="762" spans="1:12">
      <c r="A762" s="47" t="s">
        <v>1326</v>
      </c>
      <c r="B762" s="46" t="s">
        <v>1327</v>
      </c>
      <c r="C762" s="46" t="s">
        <v>978</v>
      </c>
      <c r="D762" s="46">
        <v>7752056283564</v>
      </c>
      <c r="E762" s="46" t="s">
        <v>12</v>
      </c>
      <c r="F762" s="46">
        <v>1</v>
      </c>
      <c r="G762" s="46">
        <v>4</v>
      </c>
      <c r="H762">
        <v>18.8</v>
      </c>
      <c r="I762">
        <v>13.2</v>
      </c>
      <c r="J762">
        <v>5.6</v>
      </c>
      <c r="K762" t="s">
        <v>13</v>
      </c>
    </row>
    <row r="763" spans="1:12">
      <c r="A763" s="47" t="s">
        <v>1328</v>
      </c>
      <c r="B763" s="46" t="s">
        <v>1329</v>
      </c>
      <c r="C763" s="46" t="s">
        <v>978</v>
      </c>
      <c r="D763" s="46">
        <v>7752056000109</v>
      </c>
      <c r="E763" s="46" t="s">
        <v>12</v>
      </c>
      <c r="F763" s="46">
        <v>1</v>
      </c>
      <c r="G763" s="46">
        <v>3</v>
      </c>
      <c r="H763">
        <v>16.8</v>
      </c>
      <c r="I763">
        <v>12.9</v>
      </c>
      <c r="J763">
        <v>3.9</v>
      </c>
      <c r="K763" t="s">
        <v>13</v>
      </c>
    </row>
    <row r="764" spans="1:12">
      <c r="A764" s="47" t="s">
        <v>1330</v>
      </c>
      <c r="B764" s="46" t="s">
        <v>1331</v>
      </c>
      <c r="C764" s="46" t="s">
        <v>978</v>
      </c>
      <c r="D764" s="46">
        <v>7752056161220</v>
      </c>
      <c r="E764" s="46" t="s">
        <v>12</v>
      </c>
      <c r="F764" s="46">
        <v>1</v>
      </c>
      <c r="G764" s="46">
        <v>2</v>
      </c>
      <c r="H764">
        <v>11.2</v>
      </c>
      <c r="I764">
        <v>8.6</v>
      </c>
      <c r="J764">
        <v>2.6</v>
      </c>
      <c r="K764" t="s">
        <v>13</v>
      </c>
    </row>
    <row r="765" spans="1:12">
      <c r="A765" s="47" t="s">
        <v>1332</v>
      </c>
      <c r="B765" s="46" t="s">
        <v>1333</v>
      </c>
      <c r="C765" s="46" t="s">
        <v>978</v>
      </c>
      <c r="D765" s="46">
        <v>7752056000253</v>
      </c>
      <c r="E765" s="46" t="s">
        <v>12</v>
      </c>
      <c r="F765" s="46">
        <v>1</v>
      </c>
      <c r="G765" s="46">
        <v>1</v>
      </c>
      <c r="H765">
        <v>5.8</v>
      </c>
      <c r="I765">
        <v>4</v>
      </c>
      <c r="J765">
        <v>1.8</v>
      </c>
      <c r="K765" t="s">
        <v>13</v>
      </c>
    </row>
    <row r="766" spans="1:12">
      <c r="A766" s="47" t="s">
        <v>1334</v>
      </c>
      <c r="B766" s="46" t="s">
        <v>1335</v>
      </c>
      <c r="C766" s="46" t="s">
        <v>978</v>
      </c>
      <c r="D766" s="46">
        <v>7752056000093</v>
      </c>
      <c r="E766" s="46" t="s">
        <v>12</v>
      </c>
      <c r="F766" s="46">
        <v>1</v>
      </c>
      <c r="G766" s="46">
        <v>1</v>
      </c>
      <c r="H766">
        <v>7</v>
      </c>
      <c r="I766">
        <v>5.05</v>
      </c>
      <c r="J766">
        <v>1.95</v>
      </c>
      <c r="K766" t="s">
        <v>13</v>
      </c>
    </row>
    <row r="767" spans="1:12">
      <c r="A767" s="47" t="s">
        <v>1336</v>
      </c>
      <c r="B767" s="46" t="s">
        <v>1337</v>
      </c>
      <c r="C767" s="46" t="s">
        <v>978</v>
      </c>
      <c r="D767" s="46">
        <v>7752056000833</v>
      </c>
      <c r="E767" s="46" t="s">
        <v>12</v>
      </c>
      <c r="F767" s="46">
        <v>1</v>
      </c>
      <c r="G767" s="46">
        <v>1</v>
      </c>
      <c r="H767">
        <v>5.8</v>
      </c>
      <c r="I767">
        <v>4.4000000000000004</v>
      </c>
      <c r="J767">
        <v>1.4</v>
      </c>
      <c r="K767" t="s">
        <v>13</v>
      </c>
    </row>
    <row r="768" spans="1:12">
      <c r="A768" s="47" t="s">
        <v>1338</v>
      </c>
      <c r="B768" s="46" t="s">
        <v>1339</v>
      </c>
      <c r="C768" s="46" t="s">
        <v>978</v>
      </c>
      <c r="D768" s="46">
        <v>7752056000871</v>
      </c>
      <c r="E768" s="46" t="s">
        <v>12</v>
      </c>
      <c r="F768" s="46">
        <v>1</v>
      </c>
      <c r="G768" s="46">
        <v>1</v>
      </c>
      <c r="H768">
        <v>1.3</v>
      </c>
      <c r="I768">
        <v>1</v>
      </c>
      <c r="J768">
        <v>0.3</v>
      </c>
      <c r="K768" t="s">
        <v>13</v>
      </c>
    </row>
    <row r="769" spans="1:12">
      <c r="A769" s="46"/>
      <c r="B769" s="46"/>
      <c r="C769" s="46"/>
      <c r="D769" s="46"/>
      <c r="E769" s="46"/>
      <c r="F769" s="46"/>
      <c r="G769" s="46">
        <v>983</v>
      </c>
      <c r="H769">
        <v>530.35</v>
      </c>
      <c r="I769">
        <v>1323.55</v>
      </c>
      <c r="J769">
        <v>-793.2</v>
      </c>
      <c r="K769">
        <v>0</v>
      </c>
      <c r="L769">
        <v>0</v>
      </c>
    </row>
    <row r="770" spans="1:12">
      <c r="A770" s="70" t="s">
        <v>1340</v>
      </c>
      <c r="B770" s="70"/>
      <c r="C770" s="70"/>
      <c r="D770" s="70"/>
      <c r="E770" s="70"/>
      <c r="F770" s="70"/>
      <c r="G770" s="70"/>
    </row>
    <row r="771" spans="1:12">
      <c r="A771" s="71" t="s">
        <v>1341</v>
      </c>
      <c r="B771" s="70" t="s">
        <v>1342</v>
      </c>
      <c r="C771" s="70"/>
      <c r="D771" s="70">
        <v>7751493000642</v>
      </c>
      <c r="E771" s="70" t="s">
        <v>12</v>
      </c>
      <c r="F771" s="70">
        <v>1</v>
      </c>
      <c r="G771" s="70">
        <v>8</v>
      </c>
      <c r="H771">
        <v>32</v>
      </c>
      <c r="I771">
        <v>22.16</v>
      </c>
      <c r="J771">
        <v>9.84</v>
      </c>
      <c r="K771" t="s">
        <v>13</v>
      </c>
    </row>
    <row r="772" spans="1:12">
      <c r="A772" s="71" t="s">
        <v>1343</v>
      </c>
      <c r="B772" s="70" t="s">
        <v>1344</v>
      </c>
      <c r="C772" s="70"/>
      <c r="D772" s="70">
        <v>7751493005692</v>
      </c>
      <c r="E772" s="70" t="s">
        <v>12</v>
      </c>
      <c r="F772" s="70">
        <v>1</v>
      </c>
      <c r="G772" s="70">
        <v>8</v>
      </c>
      <c r="H772">
        <v>16.8</v>
      </c>
      <c r="I772">
        <v>12.8</v>
      </c>
      <c r="J772">
        <v>4</v>
      </c>
      <c r="K772" t="s">
        <v>13</v>
      </c>
    </row>
    <row r="773" spans="1:12">
      <c r="A773" s="71" t="s">
        <v>1341</v>
      </c>
      <c r="B773" s="70" t="s">
        <v>1345</v>
      </c>
      <c r="C773" s="70"/>
      <c r="D773" s="70">
        <v>7751493000642</v>
      </c>
      <c r="E773" s="70" t="s">
        <v>12</v>
      </c>
      <c r="F773" s="70">
        <v>1</v>
      </c>
      <c r="G773" s="70">
        <v>4</v>
      </c>
      <c r="H773">
        <v>16</v>
      </c>
      <c r="I773">
        <v>11.08</v>
      </c>
      <c r="J773">
        <v>4.92</v>
      </c>
      <c r="K773" t="s">
        <v>13</v>
      </c>
    </row>
    <row r="774" spans="1:12">
      <c r="A774" s="71" t="s">
        <v>1343</v>
      </c>
      <c r="B774" s="70" t="s">
        <v>1346</v>
      </c>
      <c r="C774" s="70"/>
      <c r="D774" s="70">
        <v>7751493005692</v>
      </c>
      <c r="E774" s="70" t="s">
        <v>12</v>
      </c>
      <c r="F774" s="70">
        <v>1</v>
      </c>
      <c r="G774" s="70">
        <v>2</v>
      </c>
      <c r="H774">
        <v>4.2</v>
      </c>
      <c r="I774">
        <v>3.2</v>
      </c>
      <c r="J774">
        <v>1</v>
      </c>
      <c r="K774" t="s">
        <v>13</v>
      </c>
    </row>
    <row r="775" spans="1:12">
      <c r="A775" s="70"/>
      <c r="B775" s="70"/>
      <c r="C775" s="70"/>
      <c r="D775" s="70"/>
      <c r="E775" s="70"/>
      <c r="F775" s="70"/>
      <c r="G775" s="70">
        <v>22</v>
      </c>
      <c r="H775">
        <v>69</v>
      </c>
      <c r="I775">
        <v>49.24</v>
      </c>
      <c r="J775">
        <v>19.760000000000002</v>
      </c>
      <c r="K775">
        <v>0</v>
      </c>
      <c r="L775">
        <v>0</v>
      </c>
    </row>
    <row r="776" spans="1:12">
      <c r="A776" s="34" t="s">
        <v>1347</v>
      </c>
      <c r="B776" s="34"/>
      <c r="C776" s="34"/>
      <c r="D776" s="34"/>
      <c r="E776" s="34"/>
      <c r="F776" s="34"/>
      <c r="G776" s="34"/>
    </row>
    <row r="777" spans="1:12">
      <c r="A777" s="35" t="s">
        <v>1348</v>
      </c>
      <c r="B777" s="34" t="s">
        <v>1349</v>
      </c>
      <c r="C777" s="34"/>
      <c r="D777" s="34">
        <v>7759185000642</v>
      </c>
      <c r="E777" s="34" t="s">
        <v>12</v>
      </c>
      <c r="F777" s="34">
        <v>1</v>
      </c>
      <c r="G777" s="34">
        <v>10</v>
      </c>
      <c r="H777">
        <v>26</v>
      </c>
      <c r="I777">
        <v>18.7</v>
      </c>
      <c r="J777">
        <v>7.3</v>
      </c>
      <c r="K777" t="s">
        <v>13</v>
      </c>
    </row>
    <row r="778" spans="1:12">
      <c r="A778" s="35" t="s">
        <v>1348</v>
      </c>
      <c r="B778" s="34" t="s">
        <v>1350</v>
      </c>
      <c r="C778" s="34"/>
      <c r="D778" s="34">
        <v>7759185000642</v>
      </c>
      <c r="E778" s="34" t="s">
        <v>12</v>
      </c>
      <c r="F778" s="34">
        <v>1</v>
      </c>
      <c r="G778" s="34">
        <v>2</v>
      </c>
      <c r="H778">
        <v>5.2</v>
      </c>
      <c r="I778">
        <v>3.74</v>
      </c>
      <c r="J778">
        <v>1.46</v>
      </c>
      <c r="K778" t="s">
        <v>13</v>
      </c>
    </row>
    <row r="779" spans="1:12">
      <c r="A779" s="34"/>
      <c r="B779" s="34"/>
      <c r="C779" s="34"/>
      <c r="D779" s="34"/>
      <c r="E779" s="34"/>
      <c r="F779" s="34"/>
      <c r="G779" s="34">
        <v>12</v>
      </c>
      <c r="H779">
        <v>31.2</v>
      </c>
      <c r="I779">
        <v>22.44</v>
      </c>
      <c r="J779">
        <v>8.76</v>
      </c>
      <c r="K779">
        <v>0</v>
      </c>
      <c r="L779">
        <v>0</v>
      </c>
    </row>
    <row r="780" spans="1:12">
      <c r="A780" s="14" t="s">
        <v>1351</v>
      </c>
      <c r="B780" s="14"/>
      <c r="C780" s="14"/>
      <c r="D780" s="14"/>
      <c r="E780" s="14"/>
      <c r="F780" s="14"/>
      <c r="G780" s="14"/>
    </row>
    <row r="781" spans="1:12">
      <c r="A781" s="15" t="s">
        <v>1352</v>
      </c>
      <c r="B781" s="14" t="s">
        <v>1353</v>
      </c>
      <c r="C781" s="14"/>
      <c r="D781" s="14">
        <v>7759338000055</v>
      </c>
      <c r="E781" s="14" t="s">
        <v>12</v>
      </c>
      <c r="F781" s="14">
        <v>1</v>
      </c>
      <c r="G781" s="14">
        <v>3</v>
      </c>
      <c r="H781">
        <v>11.7</v>
      </c>
      <c r="I781">
        <v>9</v>
      </c>
      <c r="J781">
        <v>2.7</v>
      </c>
      <c r="K781" t="s">
        <v>13</v>
      </c>
    </row>
    <row r="782" spans="1:12">
      <c r="A782" s="15" t="s">
        <v>1354</v>
      </c>
      <c r="B782" s="14" t="s">
        <v>1355</v>
      </c>
      <c r="C782" s="14" t="s">
        <v>330</v>
      </c>
      <c r="D782" s="14">
        <v>7759338269698</v>
      </c>
      <c r="E782" s="14" t="s">
        <v>12</v>
      </c>
      <c r="F782" s="14">
        <v>1</v>
      </c>
      <c r="G782" s="14">
        <v>3</v>
      </c>
      <c r="H782">
        <v>28.5</v>
      </c>
      <c r="I782">
        <v>19.5</v>
      </c>
      <c r="J782">
        <v>9</v>
      </c>
      <c r="K782" t="s">
        <v>13</v>
      </c>
    </row>
    <row r="783" spans="1:12">
      <c r="A783" s="15" t="s">
        <v>1356</v>
      </c>
      <c r="B783" s="14" t="s">
        <v>1357</v>
      </c>
      <c r="C783" s="14" t="s">
        <v>330</v>
      </c>
      <c r="D783" s="14">
        <v>7759338730938</v>
      </c>
      <c r="E783" s="14" t="s">
        <v>12</v>
      </c>
      <c r="F783" s="14">
        <v>1</v>
      </c>
      <c r="G783" s="14">
        <v>3</v>
      </c>
      <c r="H783">
        <v>13.8</v>
      </c>
      <c r="I783">
        <v>10.5</v>
      </c>
      <c r="J783">
        <v>3.3</v>
      </c>
      <c r="K783" t="s">
        <v>13</v>
      </c>
    </row>
    <row r="784" spans="1:12">
      <c r="A784" s="14"/>
      <c r="B784" s="14"/>
      <c r="C784" s="14"/>
      <c r="D784" s="14"/>
      <c r="E784" s="14"/>
      <c r="F784" s="14"/>
      <c r="G784" s="14">
        <v>9</v>
      </c>
      <c r="H784">
        <v>54</v>
      </c>
      <c r="I784">
        <v>39</v>
      </c>
      <c r="J784">
        <v>15</v>
      </c>
      <c r="K784">
        <v>0</v>
      </c>
      <c r="L784">
        <v>0</v>
      </c>
    </row>
    <row r="785" spans="1:12">
      <c r="A785" s="24" t="s">
        <v>1358</v>
      </c>
      <c r="B785" s="24"/>
      <c r="C785" s="24"/>
      <c r="D785" s="24"/>
      <c r="E785" s="24"/>
      <c r="F785" s="24"/>
      <c r="G785" s="24"/>
    </row>
    <row r="786" spans="1:12">
      <c r="A786" s="25" t="s">
        <v>1359</v>
      </c>
      <c r="B786" s="24" t="s">
        <v>1360</v>
      </c>
      <c r="C786" s="24"/>
      <c r="D786" s="24">
        <v>7752766000505</v>
      </c>
      <c r="E786" s="24" t="s">
        <v>12</v>
      </c>
      <c r="F786" s="24">
        <v>1</v>
      </c>
      <c r="G786" s="24">
        <v>27</v>
      </c>
      <c r="H786">
        <v>14.3</v>
      </c>
      <c r="I786">
        <v>10.53</v>
      </c>
      <c r="J786">
        <v>3.77</v>
      </c>
      <c r="K786" t="s">
        <v>13</v>
      </c>
    </row>
    <row r="787" spans="1:12">
      <c r="A787" s="25" t="s">
        <v>1361</v>
      </c>
      <c r="B787" s="24" t="s">
        <v>1362</v>
      </c>
      <c r="C787" s="24"/>
      <c r="D787" s="24">
        <v>7752766000512</v>
      </c>
      <c r="E787" s="24" t="s">
        <v>12</v>
      </c>
      <c r="F787" s="24">
        <v>1</v>
      </c>
      <c r="G787" s="24">
        <v>26</v>
      </c>
      <c r="H787">
        <v>13.3</v>
      </c>
      <c r="I787">
        <v>11.18</v>
      </c>
      <c r="J787">
        <v>2.12</v>
      </c>
      <c r="K787" t="s">
        <v>13</v>
      </c>
    </row>
    <row r="788" spans="1:12">
      <c r="A788" s="25" t="s">
        <v>1363</v>
      </c>
      <c r="B788" s="24" t="s">
        <v>1364</v>
      </c>
      <c r="C788" s="24"/>
      <c r="D788" s="24">
        <v>7752766000543</v>
      </c>
      <c r="E788" s="24" t="s">
        <v>12</v>
      </c>
      <c r="F788" s="24">
        <v>1</v>
      </c>
      <c r="G788" s="24">
        <v>10</v>
      </c>
      <c r="H788">
        <v>5.3</v>
      </c>
      <c r="I788">
        <v>4.3</v>
      </c>
      <c r="J788">
        <v>1</v>
      </c>
      <c r="K788" t="s">
        <v>13</v>
      </c>
    </row>
    <row r="789" spans="1:12">
      <c r="A789" s="25" t="s">
        <v>1365</v>
      </c>
      <c r="B789" s="24" t="s">
        <v>1366</v>
      </c>
      <c r="C789" s="24"/>
      <c r="D789" s="24">
        <v>7752766000529</v>
      </c>
      <c r="E789" s="24" t="s">
        <v>12</v>
      </c>
      <c r="F789" s="24">
        <v>1</v>
      </c>
      <c r="G789" s="24">
        <v>6</v>
      </c>
      <c r="H789">
        <v>3</v>
      </c>
      <c r="I789">
        <v>2.58</v>
      </c>
      <c r="J789">
        <v>0.42</v>
      </c>
      <c r="K789" t="s">
        <v>13</v>
      </c>
    </row>
    <row r="790" spans="1:12">
      <c r="A790" s="25" t="s">
        <v>1367</v>
      </c>
      <c r="B790" s="24" t="s">
        <v>1368</v>
      </c>
      <c r="C790" s="24"/>
      <c r="D790" s="24">
        <v>7752766000550</v>
      </c>
      <c r="E790" s="24" t="s">
        <v>12</v>
      </c>
      <c r="F790" s="24">
        <v>1</v>
      </c>
      <c r="G790" s="24">
        <v>6</v>
      </c>
      <c r="H790">
        <v>3</v>
      </c>
      <c r="I790">
        <v>2.58</v>
      </c>
      <c r="J790">
        <v>0.42</v>
      </c>
      <c r="K790" t="s">
        <v>13</v>
      </c>
    </row>
    <row r="791" spans="1:12">
      <c r="A791" s="25" t="s">
        <v>1369</v>
      </c>
      <c r="B791" s="24" t="s">
        <v>1370</v>
      </c>
      <c r="C791" s="24"/>
      <c r="D791" s="24">
        <v>7752025006231</v>
      </c>
      <c r="E791" s="24" t="s">
        <v>12</v>
      </c>
      <c r="F791" s="24">
        <v>1</v>
      </c>
      <c r="G791" s="24">
        <v>4</v>
      </c>
      <c r="H791">
        <v>4</v>
      </c>
      <c r="I791">
        <v>3.16</v>
      </c>
      <c r="J791">
        <v>0.84</v>
      </c>
      <c r="K791" t="s">
        <v>13</v>
      </c>
    </row>
    <row r="792" spans="1:12">
      <c r="A792" s="25" t="s">
        <v>1371</v>
      </c>
      <c r="B792" s="24" t="s">
        <v>1372</v>
      </c>
      <c r="C792" s="24"/>
      <c r="D792" s="24">
        <v>7752025006224</v>
      </c>
      <c r="E792" s="24" t="s">
        <v>12</v>
      </c>
      <c r="F792" s="24">
        <v>1</v>
      </c>
      <c r="G792" s="24">
        <v>2</v>
      </c>
      <c r="H792">
        <v>2</v>
      </c>
      <c r="I792">
        <v>1.58</v>
      </c>
      <c r="J792">
        <v>0.42</v>
      </c>
      <c r="K792" t="s">
        <v>13</v>
      </c>
    </row>
    <row r="793" spans="1:12">
      <c r="A793" s="25" t="s">
        <v>1373</v>
      </c>
      <c r="B793" s="24" t="s">
        <v>1374</v>
      </c>
      <c r="C793" s="24"/>
      <c r="D793" s="24">
        <v>7752766000536</v>
      </c>
      <c r="E793" s="24" t="s">
        <v>12</v>
      </c>
      <c r="F793" s="24">
        <v>1</v>
      </c>
      <c r="G793" s="24">
        <v>2</v>
      </c>
      <c r="H793">
        <v>1.2</v>
      </c>
      <c r="I793">
        <v>0.86</v>
      </c>
      <c r="J793">
        <v>0.34</v>
      </c>
      <c r="K793" t="s">
        <v>13</v>
      </c>
    </row>
    <row r="794" spans="1:12">
      <c r="A794" s="25" t="s">
        <v>1375</v>
      </c>
      <c r="B794" s="24" t="s">
        <v>1376</v>
      </c>
      <c r="C794" s="24"/>
      <c r="D794" s="24">
        <v>7752025000086</v>
      </c>
      <c r="E794" s="24" t="s">
        <v>12</v>
      </c>
      <c r="F794" s="24">
        <v>1</v>
      </c>
      <c r="G794" s="24">
        <v>2</v>
      </c>
      <c r="H794">
        <v>2</v>
      </c>
      <c r="I794">
        <v>1.58</v>
      </c>
      <c r="J794">
        <v>0.42</v>
      </c>
      <c r="K794" t="s">
        <v>13</v>
      </c>
    </row>
    <row r="795" spans="1:12">
      <c r="A795" s="24"/>
      <c r="B795" s="24"/>
      <c r="C795" s="24"/>
      <c r="D795" s="24"/>
      <c r="E795" s="24"/>
      <c r="F795" s="24"/>
      <c r="G795" s="24">
        <v>85</v>
      </c>
      <c r="H795">
        <v>48.1</v>
      </c>
      <c r="I795">
        <v>38.35</v>
      </c>
      <c r="J795">
        <v>9.75</v>
      </c>
      <c r="K795">
        <v>0</v>
      </c>
      <c r="L795">
        <v>0</v>
      </c>
    </row>
    <row r="796" spans="1:12">
      <c r="A796" s="12" t="s">
        <v>1377</v>
      </c>
      <c r="B796" s="12"/>
      <c r="C796" s="12"/>
      <c r="D796" s="12"/>
      <c r="E796" s="12"/>
      <c r="F796" s="12"/>
      <c r="G796" s="12"/>
    </row>
    <row r="797" spans="1:12">
      <c r="A797" s="13" t="s">
        <v>1378</v>
      </c>
      <c r="B797" s="12" t="s">
        <v>1379</v>
      </c>
      <c r="C797" s="12" t="s">
        <v>1380</v>
      </c>
      <c r="D797" s="12">
        <v>7755204000907</v>
      </c>
      <c r="E797" s="12" t="s">
        <v>172</v>
      </c>
      <c r="F797" s="12">
        <v>1</v>
      </c>
      <c r="G797" s="12">
        <v>1</v>
      </c>
      <c r="H797">
        <v>35</v>
      </c>
      <c r="I797">
        <v>29.33</v>
      </c>
      <c r="J797">
        <v>5.67</v>
      </c>
      <c r="K797" t="s">
        <v>13</v>
      </c>
    </row>
    <row r="798" spans="1:12">
      <c r="A798" s="13" t="s">
        <v>1381</v>
      </c>
      <c r="B798" s="12" t="s">
        <v>1382</v>
      </c>
      <c r="C798" s="12" t="s">
        <v>1380</v>
      </c>
      <c r="D798" s="12">
        <v>7755204105961</v>
      </c>
      <c r="E798" s="12" t="s">
        <v>172</v>
      </c>
      <c r="F798" s="12">
        <v>1</v>
      </c>
      <c r="G798" s="12">
        <v>1</v>
      </c>
      <c r="H798">
        <v>35</v>
      </c>
      <c r="I798">
        <v>29.33</v>
      </c>
      <c r="J798">
        <v>5.67</v>
      </c>
      <c r="K798" t="s">
        <v>13</v>
      </c>
    </row>
    <row r="799" spans="1:12">
      <c r="A799" s="12"/>
      <c r="B799" s="12"/>
      <c r="C799" s="12"/>
      <c r="D799" s="12"/>
      <c r="E799" s="12"/>
      <c r="F799" s="12"/>
      <c r="G799" s="12">
        <v>2</v>
      </c>
      <c r="H799">
        <v>70</v>
      </c>
      <c r="I799">
        <v>58.66</v>
      </c>
      <c r="J799">
        <v>11.34</v>
      </c>
      <c r="K799">
        <v>0</v>
      </c>
      <c r="L799">
        <v>0</v>
      </c>
    </row>
    <row r="800" spans="1:12">
      <c r="A800" s="46" t="s">
        <v>1383</v>
      </c>
      <c r="B800" s="46"/>
      <c r="C800" s="46"/>
      <c r="D800" s="46"/>
      <c r="E800" s="46"/>
      <c r="F800" s="46"/>
      <c r="G800" s="46"/>
    </row>
    <row r="801" spans="1:12">
      <c r="A801" s="47" t="s">
        <v>1384</v>
      </c>
      <c r="B801" s="46" t="s">
        <v>1385</v>
      </c>
      <c r="C801" s="46"/>
      <c r="D801" s="46"/>
      <c r="E801" s="46" t="s">
        <v>12</v>
      </c>
      <c r="F801" s="46">
        <v>1</v>
      </c>
      <c r="G801" s="46">
        <v>3</v>
      </c>
      <c r="H801">
        <v>90</v>
      </c>
      <c r="I801">
        <v>51</v>
      </c>
      <c r="J801">
        <v>39</v>
      </c>
      <c r="K801" t="s">
        <v>13</v>
      </c>
    </row>
    <row r="802" spans="1:12">
      <c r="A802" s="46"/>
      <c r="B802" s="46"/>
      <c r="C802" s="46"/>
      <c r="D802" s="46"/>
      <c r="E802" s="46"/>
      <c r="F802" s="46"/>
      <c r="G802" s="46">
        <v>3</v>
      </c>
      <c r="H802">
        <v>90</v>
      </c>
      <c r="I802">
        <v>51</v>
      </c>
      <c r="J802">
        <v>39</v>
      </c>
      <c r="K802">
        <v>0</v>
      </c>
      <c r="L802">
        <v>0</v>
      </c>
    </row>
    <row r="803" spans="1:12">
      <c r="A803" s="72" t="s">
        <v>1386</v>
      </c>
      <c r="B803" s="72"/>
      <c r="C803" s="72"/>
      <c r="D803" s="72"/>
      <c r="E803" s="72"/>
      <c r="F803" s="72"/>
      <c r="G803" s="72"/>
    </row>
    <row r="804" spans="1:12">
      <c r="A804" s="73" t="s">
        <v>1387</v>
      </c>
      <c r="B804" s="72" t="s">
        <v>1388</v>
      </c>
      <c r="C804" s="72"/>
      <c r="D804" s="72"/>
      <c r="E804" s="72" t="s">
        <v>172</v>
      </c>
      <c r="F804" s="72">
        <v>1</v>
      </c>
      <c r="G804" s="72">
        <v>1</v>
      </c>
      <c r="H804">
        <v>40</v>
      </c>
      <c r="I804">
        <v>20.96</v>
      </c>
      <c r="J804">
        <v>19.04</v>
      </c>
      <c r="K804" t="s">
        <v>13</v>
      </c>
    </row>
    <row r="805" spans="1:12">
      <c r="A805" s="73" t="s">
        <v>1389</v>
      </c>
      <c r="B805" s="72" t="s">
        <v>1390</v>
      </c>
      <c r="C805" s="72"/>
      <c r="D805" s="72"/>
      <c r="E805" s="72" t="s">
        <v>172</v>
      </c>
      <c r="F805" s="72">
        <v>1</v>
      </c>
      <c r="G805" s="72">
        <v>1</v>
      </c>
      <c r="H805">
        <v>20</v>
      </c>
      <c r="I805">
        <v>10.92</v>
      </c>
      <c r="J805">
        <v>9.08</v>
      </c>
      <c r="K805" t="s">
        <v>13</v>
      </c>
    </row>
    <row r="806" spans="1:12">
      <c r="A806" s="72"/>
      <c r="B806" s="72"/>
      <c r="C806" s="72"/>
      <c r="D806" s="72"/>
      <c r="E806" s="72"/>
      <c r="F806" s="72"/>
      <c r="G806" s="72">
        <v>2</v>
      </c>
      <c r="H806">
        <v>60</v>
      </c>
      <c r="I806">
        <v>31.88</v>
      </c>
      <c r="J806">
        <v>28.12</v>
      </c>
      <c r="K806">
        <v>0</v>
      </c>
      <c r="L806">
        <v>0</v>
      </c>
    </row>
    <row r="807" spans="1:12">
      <c r="A807" s="74" t="s">
        <v>1391</v>
      </c>
      <c r="B807" s="74"/>
      <c r="C807" s="74"/>
      <c r="D807" s="74"/>
      <c r="E807" s="74"/>
      <c r="F807" s="74"/>
      <c r="G807" s="74"/>
    </row>
    <row r="808" spans="1:12">
      <c r="A808" s="75" t="s">
        <v>1392</v>
      </c>
      <c r="B808" s="74" t="s">
        <v>1393</v>
      </c>
      <c r="C808" s="74"/>
      <c r="D808" s="74"/>
      <c r="E808" s="74" t="s">
        <v>12</v>
      </c>
      <c r="F808" s="74">
        <v>1</v>
      </c>
      <c r="G808" s="74">
        <v>6</v>
      </c>
      <c r="H808">
        <v>74.400000000000006</v>
      </c>
      <c r="I808">
        <v>57.24</v>
      </c>
      <c r="J808">
        <v>17.16</v>
      </c>
      <c r="K808" t="s">
        <v>13</v>
      </c>
    </row>
    <row r="809" spans="1:12">
      <c r="A809" s="75" t="s">
        <v>1394</v>
      </c>
      <c r="B809" s="74" t="s">
        <v>1395</v>
      </c>
      <c r="C809" s="74"/>
      <c r="D809" s="74"/>
      <c r="E809" s="74" t="s">
        <v>293</v>
      </c>
      <c r="F809" s="74">
        <v>1</v>
      </c>
      <c r="G809" s="74">
        <v>4</v>
      </c>
      <c r="H809">
        <v>78.8</v>
      </c>
      <c r="I809">
        <v>127.8</v>
      </c>
      <c r="J809">
        <v>-49</v>
      </c>
      <c r="K809" t="s">
        <v>13</v>
      </c>
    </row>
    <row r="810" spans="1:12">
      <c r="A810" s="75" t="s">
        <v>1396</v>
      </c>
      <c r="B810" s="74" t="s">
        <v>1397</v>
      </c>
      <c r="C810" s="74"/>
      <c r="D810" s="74">
        <v>7751758876838</v>
      </c>
      <c r="E810" s="74" t="s">
        <v>12</v>
      </c>
      <c r="F810" s="74">
        <v>1</v>
      </c>
      <c r="G810" s="74">
        <v>4</v>
      </c>
      <c r="H810">
        <v>95.6</v>
      </c>
      <c r="I810">
        <v>66</v>
      </c>
      <c r="J810">
        <v>29.6</v>
      </c>
      <c r="K810" t="s">
        <v>13</v>
      </c>
    </row>
    <row r="811" spans="1:12">
      <c r="A811" s="75" t="s">
        <v>1398</v>
      </c>
      <c r="B811" s="74" t="s">
        <v>1399</v>
      </c>
      <c r="C811" s="74" t="s">
        <v>1257</v>
      </c>
      <c r="D811" s="74">
        <v>7751676000070</v>
      </c>
      <c r="E811" s="74" t="s">
        <v>293</v>
      </c>
      <c r="F811" s="74">
        <v>1</v>
      </c>
      <c r="G811" s="74">
        <v>4</v>
      </c>
      <c r="H811">
        <v>67.599999999999994</v>
      </c>
      <c r="I811">
        <v>95</v>
      </c>
      <c r="J811">
        <v>-27.4</v>
      </c>
      <c r="K811" t="s">
        <v>13</v>
      </c>
    </row>
    <row r="812" spans="1:12">
      <c r="A812" s="75" t="s">
        <v>1400</v>
      </c>
      <c r="B812" s="74" t="s">
        <v>1401</v>
      </c>
      <c r="C812" s="74" t="s">
        <v>1257</v>
      </c>
      <c r="D812" s="74">
        <v>7756381000100</v>
      </c>
      <c r="E812" s="74" t="s">
        <v>293</v>
      </c>
      <c r="F812" s="74">
        <v>1</v>
      </c>
      <c r="G812" s="74">
        <v>3</v>
      </c>
      <c r="H812">
        <v>41.7</v>
      </c>
      <c r="I812">
        <v>65.55</v>
      </c>
      <c r="J812">
        <v>-23.85</v>
      </c>
      <c r="K812" t="s">
        <v>13</v>
      </c>
    </row>
    <row r="813" spans="1:12">
      <c r="A813" s="75" t="s">
        <v>1402</v>
      </c>
      <c r="B813" s="74" t="s">
        <v>1403</v>
      </c>
      <c r="C813" s="74" t="s">
        <v>1257</v>
      </c>
      <c r="D813" s="74">
        <v>7751676000117</v>
      </c>
      <c r="E813" s="74" t="s">
        <v>293</v>
      </c>
      <c r="F813" s="74">
        <v>1</v>
      </c>
      <c r="G813" s="74">
        <v>3</v>
      </c>
      <c r="H813">
        <v>29.7</v>
      </c>
      <c r="I813">
        <v>76.95</v>
      </c>
      <c r="J813">
        <v>-47.25</v>
      </c>
      <c r="K813" t="s">
        <v>13</v>
      </c>
    </row>
    <row r="814" spans="1:12">
      <c r="A814" s="75" t="s">
        <v>1404</v>
      </c>
      <c r="B814" s="74" t="s">
        <v>1405</v>
      </c>
      <c r="C814" s="74"/>
      <c r="D814" s="74"/>
      <c r="E814" s="74" t="s">
        <v>12</v>
      </c>
      <c r="F814" s="74">
        <v>1</v>
      </c>
      <c r="G814" s="74">
        <v>3</v>
      </c>
      <c r="H814">
        <v>30</v>
      </c>
      <c r="I814">
        <v>23.07</v>
      </c>
      <c r="J814">
        <v>6.93</v>
      </c>
      <c r="K814" t="s">
        <v>13</v>
      </c>
    </row>
    <row r="815" spans="1:12">
      <c r="A815" s="75" t="s">
        <v>1406</v>
      </c>
      <c r="B815" s="74" t="s">
        <v>1407</v>
      </c>
      <c r="C815" s="74" t="s">
        <v>1257</v>
      </c>
      <c r="D815" s="74"/>
      <c r="E815" s="74" t="s">
        <v>12</v>
      </c>
      <c r="F815" s="74">
        <v>1</v>
      </c>
      <c r="G815" s="74">
        <v>3</v>
      </c>
      <c r="H815">
        <v>32.700000000000003</v>
      </c>
      <c r="I815">
        <v>48.45</v>
      </c>
      <c r="J815">
        <v>-15.75</v>
      </c>
      <c r="K815" t="s">
        <v>13</v>
      </c>
    </row>
    <row r="816" spans="1:12">
      <c r="A816" s="75" t="s">
        <v>1408</v>
      </c>
      <c r="B816" s="74" t="s">
        <v>1409</v>
      </c>
      <c r="C816" s="74"/>
      <c r="D816" s="74"/>
      <c r="E816" s="74" t="s">
        <v>12</v>
      </c>
      <c r="F816" s="74">
        <v>1</v>
      </c>
      <c r="G816" s="74">
        <v>2</v>
      </c>
      <c r="H816">
        <v>47</v>
      </c>
      <c r="I816">
        <v>34</v>
      </c>
      <c r="J816">
        <v>13</v>
      </c>
      <c r="K816" t="s">
        <v>13</v>
      </c>
    </row>
    <row r="817" spans="1:12">
      <c r="A817" s="75" t="s">
        <v>1410</v>
      </c>
      <c r="B817" s="74" t="s">
        <v>1411</v>
      </c>
      <c r="C817" s="74"/>
      <c r="D817" s="74"/>
      <c r="E817" s="74" t="s">
        <v>12</v>
      </c>
      <c r="F817" s="74">
        <v>1</v>
      </c>
      <c r="G817" s="74">
        <v>2</v>
      </c>
      <c r="H817">
        <v>42</v>
      </c>
      <c r="I817">
        <v>26</v>
      </c>
      <c r="J817">
        <v>16</v>
      </c>
      <c r="K817" t="s">
        <v>13</v>
      </c>
    </row>
    <row r="818" spans="1:12">
      <c r="A818" s="75" t="s">
        <v>1412</v>
      </c>
      <c r="B818" s="74" t="s">
        <v>1413</v>
      </c>
      <c r="C818" s="74"/>
      <c r="D818" s="74"/>
      <c r="E818" s="74" t="s">
        <v>12</v>
      </c>
      <c r="F818" s="74">
        <v>1</v>
      </c>
      <c r="G818" s="74">
        <v>2</v>
      </c>
      <c r="H818">
        <v>49.4</v>
      </c>
      <c r="I818">
        <v>38</v>
      </c>
      <c r="J818">
        <v>11.4</v>
      </c>
      <c r="K818" t="s">
        <v>13</v>
      </c>
    </row>
    <row r="819" spans="1:12">
      <c r="A819" s="75" t="s">
        <v>1414</v>
      </c>
      <c r="B819" s="74" t="s">
        <v>1415</v>
      </c>
      <c r="C819" s="74"/>
      <c r="D819" s="74">
        <v>7861033640013</v>
      </c>
      <c r="E819" s="74" t="s">
        <v>12</v>
      </c>
      <c r="F819" s="74">
        <v>1</v>
      </c>
      <c r="G819" s="74">
        <v>2</v>
      </c>
      <c r="H819">
        <v>43</v>
      </c>
      <c r="I819">
        <v>33</v>
      </c>
      <c r="J819">
        <v>10</v>
      </c>
      <c r="K819" t="s">
        <v>13</v>
      </c>
    </row>
    <row r="820" spans="1:12">
      <c r="A820" s="75" t="s">
        <v>1416</v>
      </c>
      <c r="B820" s="74" t="s">
        <v>1417</v>
      </c>
      <c r="C820" s="74"/>
      <c r="D820" s="74"/>
      <c r="E820" s="74" t="s">
        <v>293</v>
      </c>
      <c r="F820" s="74">
        <v>1</v>
      </c>
      <c r="G820" s="74">
        <v>2</v>
      </c>
      <c r="H820">
        <v>33.799999999999997</v>
      </c>
      <c r="I820">
        <v>56.16</v>
      </c>
      <c r="J820">
        <v>-22.36</v>
      </c>
      <c r="K820" t="s">
        <v>13</v>
      </c>
    </row>
    <row r="821" spans="1:12">
      <c r="A821" s="75" t="s">
        <v>1418</v>
      </c>
      <c r="B821" s="74" t="s">
        <v>1419</v>
      </c>
      <c r="C821" s="74" t="s">
        <v>1257</v>
      </c>
      <c r="D821" s="74">
        <v>7751676000186</v>
      </c>
      <c r="E821" s="74" t="s">
        <v>12</v>
      </c>
      <c r="F821" s="74">
        <v>1</v>
      </c>
      <c r="G821" s="74">
        <v>2</v>
      </c>
      <c r="H821">
        <v>27</v>
      </c>
      <c r="I821">
        <v>29.46</v>
      </c>
      <c r="J821">
        <v>-2.46</v>
      </c>
      <c r="K821" t="s">
        <v>13</v>
      </c>
    </row>
    <row r="822" spans="1:12">
      <c r="A822" s="75" t="s">
        <v>1420</v>
      </c>
      <c r="B822" s="74" t="s">
        <v>1421</v>
      </c>
      <c r="C822" s="74" t="s">
        <v>1257</v>
      </c>
      <c r="D822" s="74"/>
      <c r="E822" s="74" t="s">
        <v>293</v>
      </c>
      <c r="F822" s="74">
        <v>1</v>
      </c>
      <c r="G822" s="74">
        <v>1</v>
      </c>
      <c r="H822">
        <v>22.9</v>
      </c>
      <c r="I822">
        <v>21.85</v>
      </c>
      <c r="J822">
        <v>1.05</v>
      </c>
      <c r="K822" t="s">
        <v>13</v>
      </c>
    </row>
    <row r="823" spans="1:12">
      <c r="A823" s="75" t="s">
        <v>1422</v>
      </c>
      <c r="B823" s="74" t="s">
        <v>1423</v>
      </c>
      <c r="C823" s="74" t="s">
        <v>1257</v>
      </c>
      <c r="D823" s="74">
        <v>7751676000087</v>
      </c>
      <c r="E823" s="74" t="s">
        <v>293</v>
      </c>
      <c r="F823" s="74">
        <v>1</v>
      </c>
      <c r="G823" s="74">
        <v>1</v>
      </c>
      <c r="H823">
        <v>18.899999999999999</v>
      </c>
      <c r="I823">
        <v>25.65</v>
      </c>
      <c r="J823">
        <v>-6.75</v>
      </c>
      <c r="K823" t="s">
        <v>13</v>
      </c>
    </row>
    <row r="824" spans="1:12">
      <c r="A824" s="75" t="s">
        <v>1424</v>
      </c>
      <c r="B824" s="74" t="s">
        <v>1425</v>
      </c>
      <c r="C824" s="74"/>
      <c r="D824" s="74"/>
      <c r="E824" s="74" t="s">
        <v>12</v>
      </c>
      <c r="F824" s="74">
        <v>1</v>
      </c>
      <c r="G824" s="74">
        <v>1</v>
      </c>
      <c r="H824">
        <v>9.5</v>
      </c>
      <c r="I824">
        <v>7.2</v>
      </c>
      <c r="J824">
        <v>2.2999999999999998</v>
      </c>
      <c r="K824" t="s">
        <v>13</v>
      </c>
    </row>
    <row r="825" spans="1:12">
      <c r="A825" s="75" t="s">
        <v>1414</v>
      </c>
      <c r="B825" s="74" t="s">
        <v>1426</v>
      </c>
      <c r="C825" s="74"/>
      <c r="D825" s="74">
        <v>7861033640013</v>
      </c>
      <c r="E825" s="74" t="s">
        <v>12</v>
      </c>
      <c r="F825" s="74">
        <v>1</v>
      </c>
      <c r="G825" s="74">
        <v>1</v>
      </c>
      <c r="H825">
        <v>24.5</v>
      </c>
      <c r="I825">
        <v>16.5</v>
      </c>
      <c r="J825">
        <v>8</v>
      </c>
      <c r="K825" t="s">
        <v>13</v>
      </c>
    </row>
    <row r="826" spans="1:12">
      <c r="A826" s="75" t="s">
        <v>1427</v>
      </c>
      <c r="B826" s="74" t="s">
        <v>1428</v>
      </c>
      <c r="C826" s="74"/>
      <c r="D826" s="74"/>
      <c r="E826" s="74" t="s">
        <v>12</v>
      </c>
      <c r="F826" s="74">
        <v>1</v>
      </c>
      <c r="G826" s="74">
        <v>1</v>
      </c>
      <c r="H826">
        <v>18.899999999999999</v>
      </c>
      <c r="I826">
        <v>14.54</v>
      </c>
      <c r="J826">
        <v>4.3600000000000003</v>
      </c>
      <c r="K826" t="s">
        <v>13</v>
      </c>
    </row>
    <row r="827" spans="1:12">
      <c r="A827" s="75" t="s">
        <v>1429</v>
      </c>
      <c r="B827" s="74" t="s">
        <v>1430</v>
      </c>
      <c r="C827" s="74"/>
      <c r="D827" s="74"/>
      <c r="E827" s="74" t="s">
        <v>12</v>
      </c>
      <c r="F827" s="74">
        <v>1</v>
      </c>
      <c r="G827" s="74">
        <v>1</v>
      </c>
      <c r="H827">
        <v>6.9</v>
      </c>
      <c r="I827">
        <v>4</v>
      </c>
      <c r="J827">
        <v>2.9</v>
      </c>
      <c r="K827" t="s">
        <v>13</v>
      </c>
    </row>
    <row r="828" spans="1:12">
      <c r="A828" s="75" t="s">
        <v>1431</v>
      </c>
      <c r="B828" s="74" t="s">
        <v>1432</v>
      </c>
      <c r="C828" s="74"/>
      <c r="D828" s="74"/>
      <c r="E828" s="74" t="s">
        <v>12</v>
      </c>
      <c r="F828" s="74">
        <v>1</v>
      </c>
      <c r="G828" s="74">
        <v>0.82</v>
      </c>
      <c r="H828">
        <v>17.952000000000002</v>
      </c>
      <c r="I828">
        <v>0</v>
      </c>
      <c r="J828">
        <v>17.95</v>
      </c>
      <c r="K828" t="s">
        <v>13</v>
      </c>
    </row>
    <row r="829" spans="1:12">
      <c r="A829" s="74"/>
      <c r="B829" s="74"/>
      <c r="C829" s="74"/>
      <c r="D829" s="74"/>
      <c r="E829" s="74"/>
      <c r="F829" s="74"/>
      <c r="G829" s="74">
        <v>48.82</v>
      </c>
      <c r="H829">
        <v>812.25</v>
      </c>
      <c r="I829">
        <v>866.42</v>
      </c>
      <c r="J829">
        <v>-54.17</v>
      </c>
      <c r="K829">
        <v>0</v>
      </c>
      <c r="L829">
        <v>0</v>
      </c>
    </row>
    <row r="830" spans="1:12">
      <c r="A830" s="76" t="s">
        <v>1433</v>
      </c>
      <c r="B830" s="76"/>
      <c r="C830" s="76"/>
      <c r="D830" s="76"/>
      <c r="E830" s="76"/>
      <c r="F830" s="76"/>
      <c r="G830" s="76"/>
    </row>
    <row r="831" spans="1:12">
      <c r="A831" s="77" t="s">
        <v>1434</v>
      </c>
      <c r="B831" s="76" t="s">
        <v>1435</v>
      </c>
      <c r="C831" s="76"/>
      <c r="D831" s="76"/>
      <c r="E831" s="76" t="s">
        <v>172</v>
      </c>
      <c r="F831" s="76">
        <v>1</v>
      </c>
      <c r="G831" s="76">
        <v>1</v>
      </c>
      <c r="H831">
        <v>10</v>
      </c>
      <c r="I831">
        <v>5.67</v>
      </c>
      <c r="J831">
        <v>4.33</v>
      </c>
      <c r="K831" t="s">
        <v>13</v>
      </c>
    </row>
    <row r="832" spans="1:12">
      <c r="A832" s="76"/>
      <c r="B832" s="76"/>
      <c r="C832" s="76"/>
      <c r="D832" s="76"/>
      <c r="E832" s="76"/>
      <c r="F832" s="76"/>
      <c r="G832" s="76">
        <v>1</v>
      </c>
      <c r="H832">
        <v>10</v>
      </c>
      <c r="I832">
        <v>5.67</v>
      </c>
      <c r="J832">
        <v>4.33</v>
      </c>
      <c r="K832">
        <v>0</v>
      </c>
      <c r="L832">
        <v>0</v>
      </c>
    </row>
    <row r="833" spans="1:12">
      <c r="A833" s="46" t="s">
        <v>1436</v>
      </c>
      <c r="B833" s="46"/>
      <c r="C833" s="46"/>
      <c r="D833" s="46"/>
      <c r="E833" s="46"/>
      <c r="F833" s="46"/>
      <c r="G833" s="46"/>
    </row>
    <row r="834" spans="1:12">
      <c r="A834" s="47" t="s">
        <v>1437</v>
      </c>
      <c r="B834" s="46" t="s">
        <v>1438</v>
      </c>
      <c r="C834" s="46"/>
      <c r="D834" s="46">
        <v>7751738001960</v>
      </c>
      <c r="E834" s="46" t="s">
        <v>172</v>
      </c>
      <c r="F834" s="46">
        <v>1</v>
      </c>
      <c r="G834" s="46">
        <v>4</v>
      </c>
      <c r="H834">
        <v>28</v>
      </c>
      <c r="I834">
        <v>20.32</v>
      </c>
      <c r="J834">
        <v>7.68</v>
      </c>
      <c r="K834" t="s">
        <v>13</v>
      </c>
    </row>
    <row r="835" spans="1:12">
      <c r="A835" s="47" t="s">
        <v>1439</v>
      </c>
      <c r="B835" s="46" t="s">
        <v>1440</v>
      </c>
      <c r="C835" s="46"/>
      <c r="D835" s="46">
        <v>7751738000062</v>
      </c>
      <c r="E835" s="46" t="s">
        <v>172</v>
      </c>
      <c r="F835" s="46">
        <v>1</v>
      </c>
      <c r="G835" s="46">
        <v>1</v>
      </c>
      <c r="H835">
        <v>4.4000000000000004</v>
      </c>
      <c r="I835">
        <v>3.4</v>
      </c>
      <c r="J835">
        <v>1</v>
      </c>
      <c r="K835" t="s">
        <v>13</v>
      </c>
    </row>
    <row r="836" spans="1:12">
      <c r="A836" s="47" t="s">
        <v>1441</v>
      </c>
      <c r="B836" s="46" t="s">
        <v>1442</v>
      </c>
      <c r="C836" s="46"/>
      <c r="D836" s="46">
        <v>7751738001588</v>
      </c>
      <c r="E836" s="46" t="s">
        <v>172</v>
      </c>
      <c r="F836" s="46">
        <v>1</v>
      </c>
      <c r="G836" s="46">
        <v>1</v>
      </c>
      <c r="H836">
        <v>17.899999999999999</v>
      </c>
      <c r="I836">
        <v>12.63</v>
      </c>
      <c r="J836">
        <v>5.27</v>
      </c>
      <c r="K836" t="s">
        <v>13</v>
      </c>
    </row>
    <row r="837" spans="1:12">
      <c r="A837" s="46"/>
      <c r="B837" s="46"/>
      <c r="C837" s="46"/>
      <c r="D837" s="46"/>
      <c r="E837" s="46"/>
      <c r="F837" s="46"/>
      <c r="G837" s="46">
        <v>6</v>
      </c>
      <c r="H837">
        <v>50.3</v>
      </c>
      <c r="I837">
        <v>36.35</v>
      </c>
      <c r="J837">
        <v>13.95</v>
      </c>
      <c r="K837">
        <v>0</v>
      </c>
      <c r="L837">
        <v>0</v>
      </c>
    </row>
    <row r="838" spans="1:12">
      <c r="A838" s="78" t="s">
        <v>1443</v>
      </c>
      <c r="B838" s="78"/>
      <c r="C838" s="78"/>
      <c r="D838" s="78"/>
      <c r="E838" s="78"/>
      <c r="F838" s="78"/>
      <c r="G838" s="78"/>
    </row>
    <row r="839" spans="1:12">
      <c r="A839" s="79" t="s">
        <v>1444</v>
      </c>
      <c r="B839" s="78" t="s">
        <v>1445</v>
      </c>
      <c r="C839" s="78" t="s">
        <v>166</v>
      </c>
      <c r="D839" s="78"/>
      <c r="E839" s="78" t="s">
        <v>12</v>
      </c>
      <c r="F839" s="78">
        <v>1</v>
      </c>
      <c r="G839" s="78">
        <v>10</v>
      </c>
      <c r="H839">
        <v>38</v>
      </c>
      <c r="I839">
        <v>29.5</v>
      </c>
      <c r="J839">
        <v>8.5</v>
      </c>
      <c r="K839" t="s">
        <v>13</v>
      </c>
    </row>
    <row r="840" spans="1:12">
      <c r="A840" s="79" t="s">
        <v>1446</v>
      </c>
      <c r="B840" s="78" t="s">
        <v>1447</v>
      </c>
      <c r="C840" s="78"/>
      <c r="D840" s="78"/>
      <c r="E840" s="78" t="s">
        <v>12</v>
      </c>
      <c r="F840" s="78">
        <v>1</v>
      </c>
      <c r="G840" s="78">
        <v>10</v>
      </c>
      <c r="H840">
        <v>54</v>
      </c>
      <c r="I840">
        <v>41.3</v>
      </c>
      <c r="J840">
        <v>12.7</v>
      </c>
      <c r="K840" t="s">
        <v>13</v>
      </c>
    </row>
    <row r="841" spans="1:12">
      <c r="A841" s="79" t="s">
        <v>1448</v>
      </c>
      <c r="B841" s="78" t="s">
        <v>1449</v>
      </c>
      <c r="C841" s="78" t="s">
        <v>166</v>
      </c>
      <c r="D841" s="78">
        <v>7755690000238</v>
      </c>
      <c r="E841" s="78" t="s">
        <v>12</v>
      </c>
      <c r="F841" s="78">
        <v>1</v>
      </c>
      <c r="G841" s="78">
        <v>8</v>
      </c>
      <c r="H841">
        <v>20</v>
      </c>
      <c r="I841">
        <v>14.4</v>
      </c>
      <c r="J841">
        <v>5.6</v>
      </c>
      <c r="K841" t="s">
        <v>13</v>
      </c>
    </row>
    <row r="842" spans="1:12">
      <c r="A842" s="79" t="s">
        <v>1450</v>
      </c>
      <c r="B842" s="78" t="s">
        <v>1451</v>
      </c>
      <c r="C842" s="78" t="s">
        <v>166</v>
      </c>
      <c r="D842" s="78">
        <v>7755690000245</v>
      </c>
      <c r="E842" s="78" t="s">
        <v>12</v>
      </c>
      <c r="F842" s="78">
        <v>1</v>
      </c>
      <c r="G842" s="78">
        <v>8</v>
      </c>
      <c r="H842">
        <v>31.8</v>
      </c>
      <c r="I842">
        <v>24</v>
      </c>
      <c r="J842">
        <v>7.8</v>
      </c>
      <c r="K842" t="s">
        <v>13</v>
      </c>
    </row>
    <row r="843" spans="1:12">
      <c r="A843" s="79" t="s">
        <v>1452</v>
      </c>
      <c r="B843" s="78" t="s">
        <v>1453</v>
      </c>
      <c r="C843" s="78"/>
      <c r="D843" s="78">
        <v>7753226000066</v>
      </c>
      <c r="E843" s="78" t="s">
        <v>20</v>
      </c>
      <c r="F843" s="78">
        <v>1</v>
      </c>
      <c r="G843" s="78">
        <v>6</v>
      </c>
      <c r="H843">
        <v>111</v>
      </c>
      <c r="I843">
        <v>83.52</v>
      </c>
      <c r="J843">
        <v>27.48</v>
      </c>
      <c r="K843" t="s">
        <v>13</v>
      </c>
    </row>
    <row r="844" spans="1:12">
      <c r="A844" s="79" t="s">
        <v>1454</v>
      </c>
      <c r="B844" s="78" t="s">
        <v>1455</v>
      </c>
      <c r="C844" s="78"/>
      <c r="D844" s="78">
        <v>7753226000028</v>
      </c>
      <c r="E844" s="78" t="s">
        <v>12</v>
      </c>
      <c r="F844" s="78">
        <v>1</v>
      </c>
      <c r="G844" s="78">
        <v>6</v>
      </c>
      <c r="H844">
        <v>51</v>
      </c>
      <c r="I844">
        <v>34.68</v>
      </c>
      <c r="J844">
        <v>16.32</v>
      </c>
      <c r="K844" t="s">
        <v>13</v>
      </c>
    </row>
    <row r="845" spans="1:12">
      <c r="A845" s="79" t="s">
        <v>1456</v>
      </c>
      <c r="B845" s="78" t="s">
        <v>1457</v>
      </c>
      <c r="C845" s="78" t="s">
        <v>166</v>
      </c>
      <c r="D845" s="78">
        <v>582</v>
      </c>
      <c r="E845" s="78" t="s">
        <v>12</v>
      </c>
      <c r="F845" s="78">
        <v>1</v>
      </c>
      <c r="G845" s="78">
        <v>5</v>
      </c>
      <c r="H845">
        <v>11.5</v>
      </c>
      <c r="I845">
        <v>14.75</v>
      </c>
      <c r="J845">
        <v>-3.25</v>
      </c>
      <c r="K845" t="s">
        <v>13</v>
      </c>
    </row>
    <row r="846" spans="1:12">
      <c r="A846" s="79" t="s">
        <v>1458</v>
      </c>
      <c r="B846" s="78" t="s">
        <v>1459</v>
      </c>
      <c r="C846" s="78" t="s">
        <v>1460</v>
      </c>
      <c r="D846" s="78">
        <v>7753226066635</v>
      </c>
      <c r="E846" s="78" t="s">
        <v>12</v>
      </c>
      <c r="F846" s="78">
        <v>1</v>
      </c>
      <c r="G846" s="78">
        <v>4</v>
      </c>
      <c r="H846">
        <v>34</v>
      </c>
      <c r="I846">
        <v>23.12</v>
      </c>
      <c r="J846">
        <v>10.88</v>
      </c>
      <c r="K846" t="s">
        <v>13</v>
      </c>
    </row>
    <row r="847" spans="1:12">
      <c r="A847" s="78"/>
      <c r="B847" s="78"/>
      <c r="C847" s="78"/>
      <c r="D847" s="78"/>
      <c r="E847" s="78"/>
      <c r="F847" s="78"/>
      <c r="G847" s="78">
        <v>57</v>
      </c>
      <c r="H847">
        <v>351.3</v>
      </c>
      <c r="I847">
        <v>265.27</v>
      </c>
      <c r="J847">
        <v>86.03</v>
      </c>
      <c r="K847">
        <v>0</v>
      </c>
      <c r="L847">
        <v>0</v>
      </c>
    </row>
    <row r="848" spans="1:12">
      <c r="A848" s="10" t="s">
        <v>1461</v>
      </c>
      <c r="B848" s="10"/>
      <c r="C848" s="10"/>
      <c r="D848" s="10"/>
      <c r="E848" s="10"/>
      <c r="F848" s="10"/>
      <c r="G848" s="10"/>
    </row>
    <row r="849" spans="1:12">
      <c r="A849" s="11" t="s">
        <v>1462</v>
      </c>
      <c r="B849" s="10" t="s">
        <v>1463</v>
      </c>
      <c r="C849" s="10"/>
      <c r="D849" s="10">
        <v>7753955000016</v>
      </c>
      <c r="E849" s="10" t="s">
        <v>12</v>
      </c>
      <c r="F849" s="10">
        <v>1</v>
      </c>
      <c r="G849" s="10">
        <v>5</v>
      </c>
      <c r="H849">
        <v>62.5</v>
      </c>
      <c r="I849">
        <v>45</v>
      </c>
      <c r="J849">
        <v>17.5</v>
      </c>
      <c r="K849" t="s">
        <v>13</v>
      </c>
    </row>
    <row r="850" spans="1:12">
      <c r="A850" s="11" t="s">
        <v>1464</v>
      </c>
      <c r="B850" s="10" t="s">
        <v>1465</v>
      </c>
      <c r="C850" s="10" t="s">
        <v>1466</v>
      </c>
      <c r="D850" s="10">
        <v>7753349000271</v>
      </c>
      <c r="E850" s="10" t="s">
        <v>20</v>
      </c>
      <c r="F850" s="10">
        <v>1</v>
      </c>
      <c r="G850" s="10">
        <v>4</v>
      </c>
      <c r="H850">
        <v>56</v>
      </c>
      <c r="I850">
        <v>42.48</v>
      </c>
      <c r="J850">
        <v>13.52</v>
      </c>
      <c r="K850" t="s">
        <v>13</v>
      </c>
    </row>
    <row r="851" spans="1:12">
      <c r="A851" s="11" t="s">
        <v>1467</v>
      </c>
      <c r="B851" s="10" t="s">
        <v>1468</v>
      </c>
      <c r="C851" s="10" t="s">
        <v>686</v>
      </c>
      <c r="D851" s="10">
        <v>742832433358</v>
      </c>
      <c r="E851" s="10" t="s">
        <v>12</v>
      </c>
      <c r="F851" s="10">
        <v>1</v>
      </c>
      <c r="G851" s="10">
        <v>4</v>
      </c>
      <c r="H851">
        <v>19.600000000000001</v>
      </c>
      <c r="I851">
        <v>15.12</v>
      </c>
      <c r="J851">
        <v>4.4800000000000004</v>
      </c>
      <c r="K851" t="s">
        <v>13</v>
      </c>
    </row>
    <row r="852" spans="1:12">
      <c r="A852" s="11" t="s">
        <v>1469</v>
      </c>
      <c r="B852" s="10" t="s">
        <v>1470</v>
      </c>
      <c r="C852" s="10" t="s">
        <v>1466</v>
      </c>
      <c r="D852" s="10">
        <v>7753349000011</v>
      </c>
      <c r="E852" s="10" t="s">
        <v>20</v>
      </c>
      <c r="F852" s="10">
        <v>1</v>
      </c>
      <c r="G852" s="10">
        <v>2</v>
      </c>
      <c r="H852">
        <v>28</v>
      </c>
      <c r="I852">
        <v>21.24</v>
      </c>
      <c r="J852">
        <v>6.76</v>
      </c>
      <c r="K852" t="s">
        <v>13</v>
      </c>
    </row>
    <row r="853" spans="1:12">
      <c r="A853" s="11" t="s">
        <v>1471</v>
      </c>
      <c r="B853" s="10" t="s">
        <v>1472</v>
      </c>
      <c r="C853" s="10" t="s">
        <v>1466</v>
      </c>
      <c r="D853" s="10">
        <v>7753349000035</v>
      </c>
      <c r="E853" s="10" t="s">
        <v>20</v>
      </c>
      <c r="F853" s="10">
        <v>1</v>
      </c>
      <c r="G853" s="10">
        <v>1</v>
      </c>
      <c r="H853">
        <v>16</v>
      </c>
      <c r="I853">
        <v>10.62</v>
      </c>
      <c r="J853">
        <v>5.38</v>
      </c>
      <c r="K853" t="s">
        <v>13</v>
      </c>
    </row>
    <row r="854" spans="1:12">
      <c r="A854" s="10"/>
      <c r="B854" s="10"/>
      <c r="C854" s="10"/>
      <c r="D854" s="10"/>
      <c r="E854" s="10"/>
      <c r="F854" s="10"/>
      <c r="G854" s="10">
        <v>16</v>
      </c>
      <c r="H854">
        <v>182.1</v>
      </c>
      <c r="I854">
        <v>134.46</v>
      </c>
      <c r="J854">
        <v>47.64</v>
      </c>
      <c r="K854">
        <v>0</v>
      </c>
      <c r="L854">
        <v>0</v>
      </c>
    </row>
    <row r="855" spans="1:12">
      <c r="A855" s="76" t="s">
        <v>1473</v>
      </c>
      <c r="B855" s="76"/>
      <c r="C855" s="76"/>
      <c r="D855" s="76"/>
      <c r="E855" s="76"/>
      <c r="F855" s="76"/>
      <c r="G855" s="76"/>
    </row>
    <row r="856" spans="1:12">
      <c r="A856" s="77" t="s">
        <v>1474</v>
      </c>
      <c r="B856" s="76" t="s">
        <v>1475</v>
      </c>
      <c r="C856" s="76"/>
      <c r="D856" s="76">
        <v>7750765000670</v>
      </c>
      <c r="E856" s="76" t="s">
        <v>20</v>
      </c>
      <c r="F856" s="76">
        <v>1</v>
      </c>
      <c r="G856" s="76">
        <v>3</v>
      </c>
      <c r="H856">
        <v>18</v>
      </c>
      <c r="I856">
        <v>11.25</v>
      </c>
      <c r="J856">
        <v>6.75</v>
      </c>
      <c r="K856" t="s">
        <v>13</v>
      </c>
    </row>
    <row r="857" spans="1:12">
      <c r="A857" s="77" t="s">
        <v>1476</v>
      </c>
      <c r="B857" s="76" t="s">
        <v>1477</v>
      </c>
      <c r="C857" s="76" t="s">
        <v>692</v>
      </c>
      <c r="D857" s="76">
        <v>7750765000823</v>
      </c>
      <c r="E857" s="76" t="s">
        <v>20</v>
      </c>
      <c r="F857" s="76">
        <v>1</v>
      </c>
      <c r="G857" s="76">
        <v>3</v>
      </c>
      <c r="H857">
        <v>25.5</v>
      </c>
      <c r="I857">
        <v>15</v>
      </c>
      <c r="J857">
        <v>10.5</v>
      </c>
      <c r="K857" t="s">
        <v>13</v>
      </c>
    </row>
    <row r="858" spans="1:12">
      <c r="A858" s="77" t="s">
        <v>1478</v>
      </c>
      <c r="B858" s="76" t="s">
        <v>1479</v>
      </c>
      <c r="C858" s="76" t="s">
        <v>692</v>
      </c>
      <c r="D858" s="76">
        <v>7750765001998</v>
      </c>
      <c r="E858" s="76" t="s">
        <v>20</v>
      </c>
      <c r="F858" s="76">
        <v>1</v>
      </c>
      <c r="G858" s="76">
        <v>3</v>
      </c>
      <c r="H858">
        <v>26.4</v>
      </c>
      <c r="I858">
        <v>16.829999999999998</v>
      </c>
      <c r="J858">
        <v>9.57</v>
      </c>
      <c r="K858" t="s">
        <v>13</v>
      </c>
    </row>
    <row r="859" spans="1:12">
      <c r="A859" s="77" t="s">
        <v>1480</v>
      </c>
      <c r="B859" s="76" t="s">
        <v>1481</v>
      </c>
      <c r="C859" s="76" t="s">
        <v>692</v>
      </c>
      <c r="D859" s="76">
        <v>7750765002056</v>
      </c>
      <c r="E859" s="76" t="s">
        <v>20</v>
      </c>
      <c r="F859" s="76">
        <v>1</v>
      </c>
      <c r="G859" s="76">
        <v>2</v>
      </c>
      <c r="H859">
        <v>13</v>
      </c>
      <c r="I859">
        <v>10.199999999999999</v>
      </c>
      <c r="J859">
        <v>2.8</v>
      </c>
      <c r="K859" t="s">
        <v>13</v>
      </c>
    </row>
    <row r="860" spans="1:12">
      <c r="A860" s="77" t="s">
        <v>1482</v>
      </c>
      <c r="B860" s="76" t="s">
        <v>1483</v>
      </c>
      <c r="C860" s="76" t="s">
        <v>692</v>
      </c>
      <c r="D860" s="76">
        <v>7750765000755</v>
      </c>
      <c r="E860" s="76" t="s">
        <v>20</v>
      </c>
      <c r="F860" s="76">
        <v>1</v>
      </c>
      <c r="G860" s="76">
        <v>2</v>
      </c>
      <c r="H860">
        <v>15</v>
      </c>
      <c r="I860">
        <v>10.5</v>
      </c>
      <c r="J860">
        <v>4.5</v>
      </c>
      <c r="K860" t="s">
        <v>13</v>
      </c>
    </row>
    <row r="861" spans="1:12">
      <c r="A861" s="77" t="s">
        <v>1484</v>
      </c>
      <c r="B861" s="76" t="s">
        <v>1485</v>
      </c>
      <c r="C861" s="76" t="s">
        <v>692</v>
      </c>
      <c r="D861" s="76">
        <v>7750765002117</v>
      </c>
      <c r="E861" s="76" t="s">
        <v>20</v>
      </c>
      <c r="F861" s="76">
        <v>1</v>
      </c>
      <c r="G861" s="76">
        <v>2</v>
      </c>
      <c r="H861">
        <v>15</v>
      </c>
      <c r="I861">
        <v>12.14</v>
      </c>
      <c r="J861">
        <v>2.86</v>
      </c>
      <c r="K861" t="s">
        <v>13</v>
      </c>
    </row>
    <row r="862" spans="1:12">
      <c r="A862" s="77" t="s">
        <v>1486</v>
      </c>
      <c r="B862" s="76" t="s">
        <v>1487</v>
      </c>
      <c r="C862" s="76" t="s">
        <v>692</v>
      </c>
      <c r="D862" s="76">
        <v>7750765000793</v>
      </c>
      <c r="E862" s="76" t="s">
        <v>20</v>
      </c>
      <c r="F862" s="76">
        <v>1</v>
      </c>
      <c r="G862" s="76">
        <v>1</v>
      </c>
      <c r="H862">
        <v>6.5</v>
      </c>
      <c r="I862">
        <v>3.88</v>
      </c>
      <c r="J862">
        <v>2.62</v>
      </c>
      <c r="K862" t="s">
        <v>13</v>
      </c>
    </row>
    <row r="863" spans="1:12">
      <c r="A863" s="77" t="s">
        <v>1488</v>
      </c>
      <c r="B863" s="76" t="s">
        <v>1489</v>
      </c>
      <c r="C863" s="76"/>
      <c r="D863" s="76">
        <v>7750262000715</v>
      </c>
      <c r="E863" s="76" t="s">
        <v>12</v>
      </c>
      <c r="F863" s="76">
        <v>1</v>
      </c>
      <c r="G863" s="76">
        <v>1</v>
      </c>
      <c r="H863">
        <v>12.5</v>
      </c>
      <c r="I863">
        <v>9.5299999999999994</v>
      </c>
      <c r="J863">
        <v>2.97</v>
      </c>
      <c r="K863" t="s">
        <v>13</v>
      </c>
    </row>
    <row r="864" spans="1:12">
      <c r="A864" s="77" t="s">
        <v>1490</v>
      </c>
      <c r="B864" s="76" t="s">
        <v>1491</v>
      </c>
      <c r="C864" s="76" t="s">
        <v>692</v>
      </c>
      <c r="D864" s="76">
        <v>7750765002087</v>
      </c>
      <c r="E864" s="76" t="s">
        <v>20</v>
      </c>
      <c r="F864" s="76">
        <v>1</v>
      </c>
      <c r="G864" s="76">
        <v>1</v>
      </c>
      <c r="H864">
        <v>8</v>
      </c>
      <c r="I864">
        <v>8.36</v>
      </c>
      <c r="J864">
        <v>-0.36</v>
      </c>
      <c r="K864" t="s">
        <v>13</v>
      </c>
    </row>
    <row r="865" spans="1:12">
      <c r="A865" s="76"/>
      <c r="B865" s="76"/>
      <c r="C865" s="76"/>
      <c r="D865" s="76"/>
      <c r="E865" s="76"/>
      <c r="F865" s="76"/>
      <c r="G865" s="76">
        <v>18</v>
      </c>
      <c r="H865">
        <v>139.9</v>
      </c>
      <c r="I865">
        <v>97.69</v>
      </c>
      <c r="J865">
        <v>42.21</v>
      </c>
      <c r="K865">
        <v>0</v>
      </c>
      <c r="L865">
        <v>0</v>
      </c>
    </row>
    <row r="866" spans="1:12">
      <c r="A866" s="80" t="s">
        <v>1492</v>
      </c>
      <c r="B866" s="80"/>
      <c r="C866" s="80"/>
      <c r="D866" s="80"/>
      <c r="E866" s="80"/>
      <c r="F866" s="80"/>
      <c r="G866" s="80"/>
    </row>
    <row r="867" spans="1:12">
      <c r="A867" s="81" t="s">
        <v>1493</v>
      </c>
      <c r="B867" s="80" t="s">
        <v>1494</v>
      </c>
      <c r="C867" s="80" t="s">
        <v>166</v>
      </c>
      <c r="D867" s="80">
        <v>1084</v>
      </c>
      <c r="E867" s="80" t="s">
        <v>12</v>
      </c>
      <c r="F867" s="80">
        <v>1</v>
      </c>
      <c r="G867" s="80">
        <v>6</v>
      </c>
      <c r="H867">
        <v>21</v>
      </c>
      <c r="I867">
        <v>14.16</v>
      </c>
      <c r="J867">
        <v>6.84</v>
      </c>
      <c r="K867" t="s">
        <v>13</v>
      </c>
    </row>
    <row r="868" spans="1:12">
      <c r="A868" s="81" t="s">
        <v>1495</v>
      </c>
      <c r="B868" s="80" t="s">
        <v>1496</v>
      </c>
      <c r="C868" s="80"/>
      <c r="D868" s="80"/>
      <c r="E868" s="80" t="s">
        <v>12</v>
      </c>
      <c r="F868" s="80">
        <v>1</v>
      </c>
      <c r="G868" s="80">
        <v>6</v>
      </c>
      <c r="H868">
        <v>239.4</v>
      </c>
      <c r="I868">
        <v>210</v>
      </c>
      <c r="J868">
        <v>29.4</v>
      </c>
      <c r="K868" t="s">
        <v>13</v>
      </c>
    </row>
    <row r="869" spans="1:12">
      <c r="A869" s="81" t="s">
        <v>1497</v>
      </c>
      <c r="B869" s="80" t="s">
        <v>1498</v>
      </c>
      <c r="C869" s="80" t="s">
        <v>166</v>
      </c>
      <c r="D869" s="80">
        <v>1083</v>
      </c>
      <c r="E869" s="80" t="s">
        <v>12</v>
      </c>
      <c r="F869" s="80">
        <v>1</v>
      </c>
      <c r="G869" s="80">
        <v>2</v>
      </c>
      <c r="H869">
        <v>7</v>
      </c>
      <c r="I869">
        <v>4.8</v>
      </c>
      <c r="J869">
        <v>2.2000000000000002</v>
      </c>
      <c r="K869" t="s">
        <v>13</v>
      </c>
    </row>
    <row r="870" spans="1:12">
      <c r="A870" s="81" t="s">
        <v>1499</v>
      </c>
      <c r="B870" s="80" t="s">
        <v>1500</v>
      </c>
      <c r="C870" s="80"/>
      <c r="D870" s="80"/>
      <c r="E870" s="80" t="s">
        <v>20</v>
      </c>
      <c r="F870" s="80">
        <v>1</v>
      </c>
      <c r="G870" s="80">
        <v>1</v>
      </c>
      <c r="H870">
        <v>32.5</v>
      </c>
      <c r="I870">
        <v>25</v>
      </c>
      <c r="J870">
        <v>7.5</v>
      </c>
      <c r="K870" t="s">
        <v>13</v>
      </c>
    </row>
    <row r="871" spans="1:12">
      <c r="A871" s="80"/>
      <c r="B871" s="80"/>
      <c r="C871" s="80"/>
      <c r="D871" s="80"/>
      <c r="E871" s="80"/>
      <c r="F871" s="80"/>
      <c r="G871" s="80">
        <v>15</v>
      </c>
      <c r="H871">
        <v>299.89999999999998</v>
      </c>
      <c r="I871">
        <v>253.96</v>
      </c>
      <c r="J871">
        <v>45.94</v>
      </c>
      <c r="K871">
        <v>0</v>
      </c>
      <c r="L871">
        <v>0</v>
      </c>
    </row>
    <row r="872" spans="1:12">
      <c r="A872" s="46" t="s">
        <v>1501</v>
      </c>
      <c r="B872" s="46"/>
      <c r="C872" s="46"/>
      <c r="D872" s="46"/>
      <c r="E872" s="46"/>
      <c r="F872" s="46"/>
      <c r="G872" s="46"/>
    </row>
    <row r="873" spans="1:12">
      <c r="A873" s="47" t="s">
        <v>1502</v>
      </c>
      <c r="B873" s="46" t="s">
        <v>1503</v>
      </c>
      <c r="C873" s="46"/>
      <c r="D873" s="46">
        <v>7613033942501</v>
      </c>
      <c r="E873" s="46" t="s">
        <v>12</v>
      </c>
      <c r="F873" s="46">
        <v>1</v>
      </c>
      <c r="G873" s="46">
        <v>1</v>
      </c>
      <c r="H873">
        <v>0.5</v>
      </c>
      <c r="I873">
        <v>0.39</v>
      </c>
      <c r="J873">
        <v>0.11</v>
      </c>
      <c r="K873" t="s">
        <v>13</v>
      </c>
    </row>
    <row r="874" spans="1:12">
      <c r="A874" s="47" t="s">
        <v>1504</v>
      </c>
      <c r="B874" s="46" t="s">
        <v>1505</v>
      </c>
      <c r="C874" s="46"/>
      <c r="D874" s="46">
        <v>7613034740076</v>
      </c>
      <c r="E874" s="46" t="s">
        <v>12</v>
      </c>
      <c r="F874" s="46">
        <v>1</v>
      </c>
      <c r="G874" s="46">
        <v>1</v>
      </c>
      <c r="H874">
        <v>0.5</v>
      </c>
      <c r="I874">
        <v>0.39</v>
      </c>
      <c r="J874">
        <v>0.11</v>
      </c>
      <c r="K874" t="s">
        <v>13</v>
      </c>
    </row>
    <row r="875" spans="1:12">
      <c r="A875" s="46"/>
      <c r="B875" s="46"/>
      <c r="C875" s="46"/>
      <c r="D875" s="46"/>
      <c r="E875" s="46"/>
      <c r="F875" s="46"/>
      <c r="G875" s="46">
        <v>2</v>
      </c>
      <c r="H875">
        <v>1</v>
      </c>
      <c r="I875">
        <v>0.78</v>
      </c>
      <c r="J875">
        <v>0.22</v>
      </c>
      <c r="K875">
        <v>0</v>
      </c>
      <c r="L875">
        <v>0</v>
      </c>
    </row>
    <row r="876" spans="1:12">
      <c r="A876" s="10" t="s">
        <v>1506</v>
      </c>
      <c r="B876" s="10"/>
      <c r="C876" s="10"/>
      <c r="D876" s="10"/>
      <c r="E876" s="10"/>
      <c r="F876" s="10"/>
      <c r="G876" s="10"/>
    </row>
    <row r="877" spans="1:12">
      <c r="A877" s="11" t="s">
        <v>1507</v>
      </c>
      <c r="B877" s="10" t="s">
        <v>1508</v>
      </c>
      <c r="C877" s="10"/>
      <c r="D877" s="10">
        <v>7750526000307</v>
      </c>
      <c r="E877" s="10" t="s">
        <v>12</v>
      </c>
      <c r="F877" s="10">
        <v>1</v>
      </c>
      <c r="G877" s="10">
        <v>9</v>
      </c>
      <c r="H877">
        <v>22.5</v>
      </c>
      <c r="I877">
        <v>17.100000000000001</v>
      </c>
      <c r="J877">
        <v>5.4</v>
      </c>
      <c r="K877" t="s">
        <v>13</v>
      </c>
    </row>
    <row r="878" spans="1:12">
      <c r="A878" s="11" t="s">
        <v>1509</v>
      </c>
      <c r="B878" s="10" t="s">
        <v>1510</v>
      </c>
      <c r="C878" s="10"/>
      <c r="D878" s="10">
        <v>5060247110202</v>
      </c>
      <c r="E878" s="10" t="s">
        <v>12</v>
      </c>
      <c r="F878" s="10">
        <v>1</v>
      </c>
      <c r="G878" s="10">
        <v>7</v>
      </c>
      <c r="H878">
        <v>21.7</v>
      </c>
      <c r="I878">
        <v>16.52</v>
      </c>
      <c r="J878">
        <v>5.18</v>
      </c>
      <c r="K878" t="s">
        <v>13</v>
      </c>
    </row>
    <row r="879" spans="1:12">
      <c r="A879" s="11" t="s">
        <v>1511</v>
      </c>
      <c r="B879" s="10" t="s">
        <v>1512</v>
      </c>
      <c r="C879" s="10"/>
      <c r="D879" s="10">
        <v>5060247110226</v>
      </c>
      <c r="E879" s="10" t="s">
        <v>12</v>
      </c>
      <c r="F879" s="10">
        <v>1</v>
      </c>
      <c r="G879" s="10">
        <v>7</v>
      </c>
      <c r="H879">
        <v>21.7</v>
      </c>
      <c r="I879">
        <v>16.52</v>
      </c>
      <c r="J879">
        <v>5.18</v>
      </c>
      <c r="K879" t="s">
        <v>13</v>
      </c>
    </row>
    <row r="880" spans="1:12">
      <c r="A880" s="11" t="s">
        <v>1513</v>
      </c>
      <c r="B880" s="10" t="s">
        <v>1514</v>
      </c>
      <c r="C880" s="10"/>
      <c r="D880" s="10">
        <v>5060247110189</v>
      </c>
      <c r="E880" s="10" t="s">
        <v>12</v>
      </c>
      <c r="F880" s="10">
        <v>1</v>
      </c>
      <c r="G880" s="10">
        <v>6</v>
      </c>
      <c r="H880">
        <v>18.600000000000001</v>
      </c>
      <c r="I880">
        <v>14.16</v>
      </c>
      <c r="J880">
        <v>4.4400000000000004</v>
      </c>
      <c r="K880" t="s">
        <v>13</v>
      </c>
    </row>
    <row r="881" spans="1:12">
      <c r="A881" s="11" t="s">
        <v>1515</v>
      </c>
      <c r="B881" s="10" t="s">
        <v>1516</v>
      </c>
      <c r="C881" s="10"/>
      <c r="D881" s="10">
        <v>7750526000314</v>
      </c>
      <c r="E881" s="10" t="s">
        <v>12</v>
      </c>
      <c r="F881" s="10">
        <v>1</v>
      </c>
      <c r="G881" s="10">
        <v>5</v>
      </c>
      <c r="H881">
        <v>12.5</v>
      </c>
      <c r="I881">
        <v>9.5</v>
      </c>
      <c r="J881">
        <v>3</v>
      </c>
      <c r="K881" t="s">
        <v>13</v>
      </c>
    </row>
    <row r="882" spans="1:12">
      <c r="A882" s="11" t="s">
        <v>1517</v>
      </c>
      <c r="B882" s="10" t="s">
        <v>1518</v>
      </c>
      <c r="C882" s="10"/>
      <c r="D882" s="10">
        <v>7750526000079</v>
      </c>
      <c r="E882" s="10" t="s">
        <v>12</v>
      </c>
      <c r="F882" s="10">
        <v>1</v>
      </c>
      <c r="G882" s="10">
        <v>4</v>
      </c>
      <c r="H882">
        <v>9.1999999999999993</v>
      </c>
      <c r="I882">
        <v>7</v>
      </c>
      <c r="J882">
        <v>2.2000000000000002</v>
      </c>
      <c r="K882" t="s">
        <v>13</v>
      </c>
    </row>
    <row r="883" spans="1:12">
      <c r="A883" s="11" t="s">
        <v>1519</v>
      </c>
      <c r="B883" s="10" t="s">
        <v>1520</v>
      </c>
      <c r="C883" s="10"/>
      <c r="D883" s="10">
        <v>7750262000876</v>
      </c>
      <c r="E883" s="10" t="s">
        <v>12</v>
      </c>
      <c r="F883" s="10">
        <v>1</v>
      </c>
      <c r="G883" s="10">
        <v>3</v>
      </c>
      <c r="H883">
        <v>25.2</v>
      </c>
      <c r="I883">
        <v>19.47</v>
      </c>
      <c r="J883">
        <v>5.73</v>
      </c>
      <c r="K883" t="s">
        <v>13</v>
      </c>
    </row>
    <row r="884" spans="1:12">
      <c r="A884" s="11" t="s">
        <v>1521</v>
      </c>
      <c r="B884" s="10" t="s">
        <v>1522</v>
      </c>
      <c r="C884" s="10"/>
      <c r="D884" s="10">
        <v>7750262000883</v>
      </c>
      <c r="E884" s="10" t="s">
        <v>12</v>
      </c>
      <c r="F884" s="10">
        <v>1</v>
      </c>
      <c r="G884" s="10">
        <v>3</v>
      </c>
      <c r="H884">
        <v>25.2</v>
      </c>
      <c r="I884">
        <v>19.47</v>
      </c>
      <c r="J884">
        <v>5.73</v>
      </c>
      <c r="K884" t="s">
        <v>13</v>
      </c>
    </row>
    <row r="885" spans="1:12">
      <c r="A885" s="11" t="s">
        <v>1523</v>
      </c>
      <c r="B885" s="10" t="s">
        <v>1524</v>
      </c>
      <c r="C885" s="10"/>
      <c r="D885" s="10">
        <v>7750526000123</v>
      </c>
      <c r="E885" s="10" t="s">
        <v>12</v>
      </c>
      <c r="F885" s="10">
        <v>1</v>
      </c>
      <c r="G885" s="10">
        <v>3</v>
      </c>
      <c r="H885">
        <v>6.3</v>
      </c>
      <c r="I885">
        <v>4.6500000000000004</v>
      </c>
      <c r="J885">
        <v>1.65</v>
      </c>
      <c r="K885" t="s">
        <v>13</v>
      </c>
    </row>
    <row r="886" spans="1:12">
      <c r="A886" s="11" t="s">
        <v>1525</v>
      </c>
      <c r="B886" s="10" t="s">
        <v>1526</v>
      </c>
      <c r="C886" s="10"/>
      <c r="D886" s="10">
        <v>5060247110240</v>
      </c>
      <c r="E886" s="10" t="s">
        <v>12</v>
      </c>
      <c r="F886" s="10">
        <v>1</v>
      </c>
      <c r="G886" s="10">
        <v>3</v>
      </c>
      <c r="H886">
        <v>9.3000000000000007</v>
      </c>
      <c r="I886">
        <v>7.08</v>
      </c>
      <c r="J886">
        <v>2.2200000000000002</v>
      </c>
      <c r="K886" t="s">
        <v>13</v>
      </c>
    </row>
    <row r="887" spans="1:12">
      <c r="A887" s="11" t="s">
        <v>1527</v>
      </c>
      <c r="B887" s="10" t="s">
        <v>1528</v>
      </c>
      <c r="C887" s="10"/>
      <c r="D887" s="10">
        <v>5060247110325</v>
      </c>
      <c r="E887" s="10" t="s">
        <v>12</v>
      </c>
      <c r="F887" s="10">
        <v>1</v>
      </c>
      <c r="G887" s="10">
        <v>3</v>
      </c>
      <c r="H887">
        <v>9.3000000000000007</v>
      </c>
      <c r="I887">
        <v>7.08</v>
      </c>
      <c r="J887">
        <v>2.2200000000000002</v>
      </c>
      <c r="K887" t="s">
        <v>13</v>
      </c>
    </row>
    <row r="888" spans="1:12">
      <c r="A888" s="11" t="s">
        <v>1529</v>
      </c>
      <c r="B888" s="10" t="s">
        <v>1530</v>
      </c>
      <c r="C888" s="10"/>
      <c r="D888" s="10">
        <v>5060247110349</v>
      </c>
      <c r="E888" s="10" t="s">
        <v>12</v>
      </c>
      <c r="F888" s="10">
        <v>1</v>
      </c>
      <c r="G888" s="10">
        <v>3</v>
      </c>
      <c r="H888">
        <v>9.3000000000000007</v>
      </c>
      <c r="I888">
        <v>7.08</v>
      </c>
      <c r="J888">
        <v>2.2200000000000002</v>
      </c>
      <c r="K888" t="s">
        <v>13</v>
      </c>
    </row>
    <row r="889" spans="1:12">
      <c r="A889" s="11" t="s">
        <v>1531</v>
      </c>
      <c r="B889" s="10" t="s">
        <v>1532</v>
      </c>
      <c r="C889" s="10"/>
      <c r="D889" s="10">
        <v>5060247110264</v>
      </c>
      <c r="E889" s="10" t="s">
        <v>12</v>
      </c>
      <c r="F889" s="10">
        <v>1</v>
      </c>
      <c r="G889" s="10">
        <v>1</v>
      </c>
      <c r="H889">
        <v>10</v>
      </c>
      <c r="I889">
        <v>7.67</v>
      </c>
      <c r="J889">
        <v>2.33</v>
      </c>
      <c r="K889" t="s">
        <v>13</v>
      </c>
    </row>
    <row r="890" spans="1:12">
      <c r="A890" s="11" t="s">
        <v>1533</v>
      </c>
      <c r="B890" s="10" t="s">
        <v>1534</v>
      </c>
      <c r="C890" s="10"/>
      <c r="D890" s="10">
        <v>7750262000869</v>
      </c>
      <c r="E890" s="10" t="s">
        <v>12</v>
      </c>
      <c r="F890" s="10">
        <v>1</v>
      </c>
      <c r="G890" s="10">
        <v>1</v>
      </c>
      <c r="H890">
        <v>8.4</v>
      </c>
      <c r="I890">
        <v>6.49</v>
      </c>
      <c r="J890">
        <v>1.91</v>
      </c>
      <c r="K890" t="s">
        <v>13</v>
      </c>
    </row>
    <row r="891" spans="1:12">
      <c r="A891" s="11" t="s">
        <v>1535</v>
      </c>
      <c r="B891" s="10" t="s">
        <v>1536</v>
      </c>
      <c r="C891" s="10"/>
      <c r="D891" s="10">
        <v>7750526000086</v>
      </c>
      <c r="E891" s="10" t="s">
        <v>12</v>
      </c>
      <c r="F891" s="10">
        <v>1</v>
      </c>
      <c r="G891" s="10">
        <v>1</v>
      </c>
      <c r="H891">
        <v>2.1</v>
      </c>
      <c r="I891">
        <v>1.55</v>
      </c>
      <c r="J891">
        <v>0.55000000000000004</v>
      </c>
      <c r="K891" t="s">
        <v>13</v>
      </c>
    </row>
    <row r="892" spans="1:12">
      <c r="A892" s="11" t="s">
        <v>1537</v>
      </c>
      <c r="B892" s="10" t="s">
        <v>1538</v>
      </c>
      <c r="C892" s="10"/>
      <c r="D892" s="10">
        <v>7750526001335</v>
      </c>
      <c r="E892" s="10" t="s">
        <v>12</v>
      </c>
      <c r="F892" s="10">
        <v>1</v>
      </c>
      <c r="G892" s="10">
        <v>1</v>
      </c>
      <c r="H892">
        <v>2.5</v>
      </c>
      <c r="I892">
        <v>1.9</v>
      </c>
      <c r="J892">
        <v>0.6</v>
      </c>
      <c r="K892" t="s">
        <v>13</v>
      </c>
    </row>
    <row r="893" spans="1:12">
      <c r="A893" s="10"/>
      <c r="B893" s="10"/>
      <c r="C893" s="10"/>
      <c r="D893" s="10"/>
      <c r="E893" s="10"/>
      <c r="F893" s="10"/>
      <c r="G893" s="10">
        <v>60</v>
      </c>
      <c r="H893">
        <v>213.8</v>
      </c>
      <c r="I893">
        <v>163.24</v>
      </c>
      <c r="J893">
        <v>50.56</v>
      </c>
      <c r="K893">
        <v>0</v>
      </c>
      <c r="L893">
        <v>0</v>
      </c>
    </row>
    <row r="894" spans="1:12">
      <c r="A894" s="14" t="s">
        <v>1539</v>
      </c>
      <c r="B894" s="14"/>
      <c r="C894" s="14"/>
      <c r="D894" s="14"/>
      <c r="E894" s="14"/>
      <c r="F894" s="14"/>
      <c r="G894" s="14"/>
    </row>
    <row r="895" spans="1:12">
      <c r="A895" s="15" t="s">
        <v>1540</v>
      </c>
      <c r="B895" s="14" t="s">
        <v>1541</v>
      </c>
      <c r="C895" s="14" t="s">
        <v>73</v>
      </c>
      <c r="D895" s="14">
        <v>7753466000260</v>
      </c>
      <c r="E895" s="14" t="s">
        <v>12</v>
      </c>
      <c r="F895" s="14">
        <v>1</v>
      </c>
      <c r="G895" s="14">
        <v>14</v>
      </c>
      <c r="H895">
        <v>79.8</v>
      </c>
      <c r="I895">
        <v>61.18</v>
      </c>
      <c r="J895">
        <v>18.62</v>
      </c>
      <c r="K895" t="s">
        <v>13</v>
      </c>
    </row>
    <row r="896" spans="1:12">
      <c r="A896" s="15" t="s">
        <v>1542</v>
      </c>
      <c r="B896" s="14" t="s">
        <v>1543</v>
      </c>
      <c r="C896" s="14" t="s">
        <v>73</v>
      </c>
      <c r="D896" s="14">
        <v>7753466000369</v>
      </c>
      <c r="E896" s="14" t="s">
        <v>12</v>
      </c>
      <c r="F896" s="14">
        <v>1</v>
      </c>
      <c r="G896" s="14">
        <v>12</v>
      </c>
      <c r="H896">
        <v>43.2</v>
      </c>
      <c r="I896">
        <v>33</v>
      </c>
      <c r="J896">
        <v>10.199999999999999</v>
      </c>
      <c r="K896" t="s">
        <v>13</v>
      </c>
    </row>
    <row r="897" spans="1:11">
      <c r="A897" s="15" t="s">
        <v>1544</v>
      </c>
      <c r="B897" s="14" t="s">
        <v>1545</v>
      </c>
      <c r="C897" s="14" t="s">
        <v>73</v>
      </c>
      <c r="D897" s="14">
        <v>7753466000116</v>
      </c>
      <c r="E897" s="14" t="s">
        <v>12</v>
      </c>
      <c r="F897" s="14">
        <v>1</v>
      </c>
      <c r="G897" s="14">
        <v>11</v>
      </c>
      <c r="H897">
        <v>11</v>
      </c>
      <c r="I897">
        <v>8.36</v>
      </c>
      <c r="J897">
        <v>2.64</v>
      </c>
      <c r="K897" t="s">
        <v>13</v>
      </c>
    </row>
    <row r="898" spans="1:11">
      <c r="A898" s="15" t="s">
        <v>1546</v>
      </c>
      <c r="B898" s="14" t="s">
        <v>1547</v>
      </c>
      <c r="C898" s="14" t="s">
        <v>73</v>
      </c>
      <c r="D898" s="14">
        <v>7753466000277</v>
      </c>
      <c r="E898" s="14" t="s">
        <v>12</v>
      </c>
      <c r="F898" s="14">
        <v>1</v>
      </c>
      <c r="G898" s="14">
        <v>10</v>
      </c>
      <c r="H898">
        <v>57</v>
      </c>
      <c r="I898">
        <v>43.7</v>
      </c>
      <c r="J898">
        <v>13.3</v>
      </c>
      <c r="K898" t="s">
        <v>13</v>
      </c>
    </row>
    <row r="899" spans="1:11">
      <c r="A899" s="15" t="s">
        <v>1548</v>
      </c>
      <c r="B899" s="14" t="s">
        <v>1549</v>
      </c>
      <c r="C899" s="14"/>
      <c r="D899" s="14">
        <v>7759321259101</v>
      </c>
      <c r="E899" s="14" t="s">
        <v>12</v>
      </c>
      <c r="F899" s="14">
        <v>1</v>
      </c>
      <c r="G899" s="14">
        <v>10</v>
      </c>
      <c r="H899">
        <v>22</v>
      </c>
      <c r="I899">
        <v>17</v>
      </c>
      <c r="J899">
        <v>5</v>
      </c>
      <c r="K899" t="s">
        <v>13</v>
      </c>
    </row>
    <row r="900" spans="1:11">
      <c r="A900" s="15" t="s">
        <v>1550</v>
      </c>
      <c r="B900" s="14" t="s">
        <v>1551</v>
      </c>
      <c r="C900" s="14" t="s">
        <v>73</v>
      </c>
      <c r="D900" s="14">
        <v>7753466000284</v>
      </c>
      <c r="E900" s="14" t="s">
        <v>12</v>
      </c>
      <c r="F900" s="14">
        <v>1</v>
      </c>
      <c r="G900" s="14">
        <v>9</v>
      </c>
      <c r="H900">
        <v>97.2</v>
      </c>
      <c r="I900">
        <v>74.7</v>
      </c>
      <c r="J900">
        <v>22.5</v>
      </c>
      <c r="K900" t="s">
        <v>13</v>
      </c>
    </row>
    <row r="901" spans="1:11">
      <c r="A901" s="15" t="s">
        <v>1552</v>
      </c>
      <c r="B901" s="14" t="s">
        <v>1553</v>
      </c>
      <c r="C901" s="14"/>
      <c r="D901" s="14">
        <v>7753466252324</v>
      </c>
      <c r="E901" s="14" t="s">
        <v>12</v>
      </c>
      <c r="F901" s="14">
        <v>1</v>
      </c>
      <c r="G901" s="14">
        <v>9</v>
      </c>
      <c r="H901">
        <v>23.4</v>
      </c>
      <c r="I901">
        <v>17.91</v>
      </c>
      <c r="J901">
        <v>5.49</v>
      </c>
      <c r="K901" t="s">
        <v>13</v>
      </c>
    </row>
    <row r="902" spans="1:11">
      <c r="A902" s="15" t="s">
        <v>1554</v>
      </c>
      <c r="B902" s="14" t="s">
        <v>1555</v>
      </c>
      <c r="C902" s="14" t="s">
        <v>73</v>
      </c>
      <c r="D902" s="14">
        <v>7753466000376</v>
      </c>
      <c r="E902" s="14" t="s">
        <v>12</v>
      </c>
      <c r="F902" s="14">
        <v>1</v>
      </c>
      <c r="G902" s="14">
        <v>8</v>
      </c>
      <c r="H902">
        <v>28.8</v>
      </c>
      <c r="I902">
        <v>22</v>
      </c>
      <c r="J902">
        <v>6.8</v>
      </c>
      <c r="K902" t="s">
        <v>13</v>
      </c>
    </row>
    <row r="903" spans="1:11">
      <c r="A903" s="15" t="s">
        <v>1556</v>
      </c>
      <c r="B903" s="14" t="s">
        <v>1557</v>
      </c>
      <c r="C903" s="14" t="s">
        <v>73</v>
      </c>
      <c r="D903" s="14">
        <v>7753466000291</v>
      </c>
      <c r="E903" s="14" t="s">
        <v>12</v>
      </c>
      <c r="F903" s="14">
        <v>1</v>
      </c>
      <c r="G903" s="14">
        <v>8</v>
      </c>
      <c r="H903">
        <v>86.4</v>
      </c>
      <c r="I903">
        <v>66.400000000000006</v>
      </c>
      <c r="J903">
        <v>20</v>
      </c>
      <c r="K903" t="s">
        <v>13</v>
      </c>
    </row>
    <row r="904" spans="1:11">
      <c r="A904" s="15" t="s">
        <v>1558</v>
      </c>
      <c r="B904" s="14" t="s">
        <v>1559</v>
      </c>
      <c r="C904" s="14" t="s">
        <v>73</v>
      </c>
      <c r="D904" s="14">
        <v>7753466000161</v>
      </c>
      <c r="E904" s="14" t="s">
        <v>12</v>
      </c>
      <c r="F904" s="14">
        <v>1</v>
      </c>
      <c r="G904" s="14">
        <v>8</v>
      </c>
      <c r="H904">
        <v>37.6</v>
      </c>
      <c r="I904">
        <v>28.8</v>
      </c>
      <c r="J904">
        <v>8.8000000000000007</v>
      </c>
      <c r="K904" t="s">
        <v>13</v>
      </c>
    </row>
    <row r="905" spans="1:11">
      <c r="A905" s="15" t="s">
        <v>1560</v>
      </c>
      <c r="B905" s="14" t="s">
        <v>1561</v>
      </c>
      <c r="C905" s="14" t="s">
        <v>73</v>
      </c>
      <c r="D905" s="14">
        <v>7753466000352</v>
      </c>
      <c r="E905" s="14" t="s">
        <v>12</v>
      </c>
      <c r="F905" s="14">
        <v>1</v>
      </c>
      <c r="G905" s="14">
        <v>7</v>
      </c>
      <c r="H905">
        <v>13.3</v>
      </c>
      <c r="I905">
        <v>10.36</v>
      </c>
      <c r="J905">
        <v>2.94</v>
      </c>
      <c r="K905" t="s">
        <v>13</v>
      </c>
    </row>
    <row r="906" spans="1:11">
      <c r="A906" s="15" t="s">
        <v>1562</v>
      </c>
      <c r="B906" s="14" t="s">
        <v>1563</v>
      </c>
      <c r="C906" s="14"/>
      <c r="D906" s="14">
        <v>7759321251280</v>
      </c>
      <c r="E906" s="14" t="s">
        <v>12</v>
      </c>
      <c r="F906" s="14">
        <v>1</v>
      </c>
      <c r="G906" s="14">
        <v>7</v>
      </c>
      <c r="H906">
        <v>21.7</v>
      </c>
      <c r="I906">
        <v>16.8</v>
      </c>
      <c r="J906">
        <v>4.9000000000000004</v>
      </c>
      <c r="K906" t="s">
        <v>13</v>
      </c>
    </row>
    <row r="907" spans="1:11">
      <c r="A907" s="15" t="s">
        <v>1564</v>
      </c>
      <c r="B907" s="14" t="s">
        <v>1565</v>
      </c>
      <c r="C907" s="14"/>
      <c r="D907" s="14">
        <v>7759321251297</v>
      </c>
      <c r="E907" s="14" t="s">
        <v>12</v>
      </c>
      <c r="F907" s="14">
        <v>1</v>
      </c>
      <c r="G907" s="14">
        <v>7</v>
      </c>
      <c r="H907">
        <v>14.7</v>
      </c>
      <c r="I907">
        <v>11.2</v>
      </c>
      <c r="J907">
        <v>3.5</v>
      </c>
      <c r="K907" t="s">
        <v>13</v>
      </c>
    </row>
    <row r="908" spans="1:11">
      <c r="A908" s="15" t="s">
        <v>1566</v>
      </c>
      <c r="B908" s="14" t="s">
        <v>1567</v>
      </c>
      <c r="C908" s="14" t="s">
        <v>1568</v>
      </c>
      <c r="D908" s="14">
        <v>7754733000020</v>
      </c>
      <c r="E908" s="14" t="s">
        <v>12</v>
      </c>
      <c r="F908" s="14">
        <v>1</v>
      </c>
      <c r="G908" s="14">
        <v>6</v>
      </c>
      <c r="H908">
        <v>42</v>
      </c>
      <c r="I908">
        <v>33</v>
      </c>
      <c r="J908">
        <v>9</v>
      </c>
      <c r="K908" t="s">
        <v>13</v>
      </c>
    </row>
    <row r="909" spans="1:11">
      <c r="A909" s="15" t="s">
        <v>1569</v>
      </c>
      <c r="B909" s="14" t="s">
        <v>1570</v>
      </c>
      <c r="C909" s="14"/>
      <c r="D909" s="14">
        <v>7753466000086</v>
      </c>
      <c r="E909" s="14" t="s">
        <v>12</v>
      </c>
      <c r="F909" s="14">
        <v>1</v>
      </c>
      <c r="G909" s="14">
        <v>6</v>
      </c>
      <c r="H909">
        <v>6</v>
      </c>
      <c r="I909">
        <v>4.5599999999999996</v>
      </c>
      <c r="J909">
        <v>1.44</v>
      </c>
      <c r="K909" t="s">
        <v>13</v>
      </c>
    </row>
    <row r="910" spans="1:11">
      <c r="A910" s="15" t="s">
        <v>1571</v>
      </c>
      <c r="B910" s="14" t="s">
        <v>1572</v>
      </c>
      <c r="C910" s="14" t="s">
        <v>563</v>
      </c>
      <c r="D910" s="14">
        <v>7759321270007</v>
      </c>
      <c r="E910" s="14" t="s">
        <v>12</v>
      </c>
      <c r="F910" s="14">
        <v>1</v>
      </c>
      <c r="G910" s="14">
        <v>6</v>
      </c>
      <c r="H910">
        <v>18.600000000000001</v>
      </c>
      <c r="I910">
        <v>14.4</v>
      </c>
      <c r="J910">
        <v>4.2</v>
      </c>
      <c r="K910" t="s">
        <v>13</v>
      </c>
    </row>
    <row r="911" spans="1:11">
      <c r="A911" s="15" t="s">
        <v>1573</v>
      </c>
      <c r="B911" s="14" t="s">
        <v>1574</v>
      </c>
      <c r="C911" s="14" t="s">
        <v>563</v>
      </c>
      <c r="D911" s="14">
        <v>7759321254205</v>
      </c>
      <c r="E911" s="14" t="s">
        <v>12</v>
      </c>
      <c r="F911" s="14">
        <v>1</v>
      </c>
      <c r="G911" s="14">
        <v>6</v>
      </c>
      <c r="H911">
        <v>22.8</v>
      </c>
      <c r="I911">
        <v>17.399999999999999</v>
      </c>
      <c r="J911">
        <v>5.4</v>
      </c>
      <c r="K911" t="s">
        <v>13</v>
      </c>
    </row>
    <row r="912" spans="1:11">
      <c r="A912" s="15" t="s">
        <v>1575</v>
      </c>
      <c r="B912" s="14" t="s">
        <v>1576</v>
      </c>
      <c r="C912" s="14" t="s">
        <v>563</v>
      </c>
      <c r="D912" s="14">
        <v>7759321254106</v>
      </c>
      <c r="E912" s="14" t="s">
        <v>12</v>
      </c>
      <c r="F912" s="14">
        <v>1</v>
      </c>
      <c r="G912" s="14">
        <v>5</v>
      </c>
      <c r="H912">
        <v>18</v>
      </c>
      <c r="I912">
        <v>14</v>
      </c>
      <c r="J912">
        <v>4</v>
      </c>
      <c r="K912" t="s">
        <v>13</v>
      </c>
    </row>
    <row r="913" spans="1:11">
      <c r="A913" s="15" t="s">
        <v>1577</v>
      </c>
      <c r="B913" s="14" t="s">
        <v>1578</v>
      </c>
      <c r="C913" s="14"/>
      <c r="D913" s="14">
        <v>7759321252201</v>
      </c>
      <c r="E913" s="14" t="s">
        <v>12</v>
      </c>
      <c r="F913" s="14">
        <v>1</v>
      </c>
      <c r="G913" s="14">
        <v>5</v>
      </c>
      <c r="H913">
        <v>15</v>
      </c>
      <c r="I913">
        <v>11.5</v>
      </c>
      <c r="J913">
        <v>3.5</v>
      </c>
      <c r="K913" t="s">
        <v>13</v>
      </c>
    </row>
    <row r="914" spans="1:11">
      <c r="A914" s="15" t="s">
        <v>1579</v>
      </c>
      <c r="B914" s="14" t="s">
        <v>1580</v>
      </c>
      <c r="C914" s="14"/>
      <c r="D914" s="14">
        <v>7759321251310</v>
      </c>
      <c r="E914" s="14" t="s">
        <v>12</v>
      </c>
      <c r="F914" s="14">
        <v>1</v>
      </c>
      <c r="G914" s="14">
        <v>5</v>
      </c>
      <c r="H914">
        <v>36.5</v>
      </c>
      <c r="I914">
        <v>28.05</v>
      </c>
      <c r="J914">
        <v>8.4499999999999993</v>
      </c>
      <c r="K914" t="s">
        <v>13</v>
      </c>
    </row>
    <row r="915" spans="1:11">
      <c r="A915" s="15" t="s">
        <v>1581</v>
      </c>
      <c r="B915" s="14" t="s">
        <v>1582</v>
      </c>
      <c r="C915" s="14" t="s">
        <v>73</v>
      </c>
      <c r="D915" s="14">
        <v>7753466177153</v>
      </c>
      <c r="E915" s="14" t="s">
        <v>12</v>
      </c>
      <c r="F915" s="14">
        <v>1</v>
      </c>
      <c r="G915" s="14">
        <v>5</v>
      </c>
      <c r="H915">
        <v>13</v>
      </c>
      <c r="I915">
        <v>9.9499999999999993</v>
      </c>
      <c r="J915">
        <v>3.05</v>
      </c>
      <c r="K915" t="s">
        <v>13</v>
      </c>
    </row>
    <row r="916" spans="1:11">
      <c r="A916" s="15" t="s">
        <v>1583</v>
      </c>
      <c r="B916" s="14" t="s">
        <v>1584</v>
      </c>
      <c r="C916" s="14"/>
      <c r="D916" s="14">
        <v>7753466177139</v>
      </c>
      <c r="E916" s="14" t="s">
        <v>12</v>
      </c>
      <c r="F916" s="14">
        <v>1</v>
      </c>
      <c r="G916" s="14">
        <v>4</v>
      </c>
      <c r="H916">
        <v>10.4</v>
      </c>
      <c r="I916">
        <v>7.96</v>
      </c>
      <c r="J916">
        <v>2.44</v>
      </c>
      <c r="K916" t="s">
        <v>13</v>
      </c>
    </row>
    <row r="917" spans="1:11">
      <c r="A917" s="15" t="s">
        <v>1585</v>
      </c>
      <c r="B917" s="14" t="s">
        <v>1586</v>
      </c>
      <c r="C917" s="14" t="s">
        <v>563</v>
      </c>
      <c r="D917" s="14">
        <v>7759321253109</v>
      </c>
      <c r="E917" s="14" t="s">
        <v>12</v>
      </c>
      <c r="F917" s="14">
        <v>1</v>
      </c>
      <c r="G917" s="14">
        <v>4</v>
      </c>
      <c r="H917">
        <v>11.6</v>
      </c>
      <c r="I917">
        <v>8.8000000000000007</v>
      </c>
      <c r="J917">
        <v>2.8</v>
      </c>
      <c r="K917" t="s">
        <v>13</v>
      </c>
    </row>
    <row r="918" spans="1:11">
      <c r="A918" s="15" t="s">
        <v>1587</v>
      </c>
      <c r="B918" s="14" t="s">
        <v>1588</v>
      </c>
      <c r="C918" s="14" t="s">
        <v>563</v>
      </c>
      <c r="D918" s="14">
        <v>7759321252102</v>
      </c>
      <c r="E918" s="14" t="s">
        <v>12</v>
      </c>
      <c r="F918" s="14">
        <v>1</v>
      </c>
      <c r="G918" s="14">
        <v>3</v>
      </c>
      <c r="H918">
        <v>8.6999999999999993</v>
      </c>
      <c r="I918">
        <v>6.6</v>
      </c>
      <c r="J918">
        <v>2.1</v>
      </c>
      <c r="K918" t="s">
        <v>13</v>
      </c>
    </row>
    <row r="919" spans="1:11">
      <c r="A919" s="15" t="s">
        <v>1589</v>
      </c>
      <c r="B919" s="14" t="s">
        <v>1590</v>
      </c>
      <c r="C919" s="14"/>
      <c r="D919" s="14">
        <v>7759321255301</v>
      </c>
      <c r="E919" s="14" t="s">
        <v>12</v>
      </c>
      <c r="F919" s="14">
        <v>1</v>
      </c>
      <c r="G919" s="14">
        <v>3</v>
      </c>
      <c r="H919">
        <v>10.8</v>
      </c>
      <c r="I919">
        <v>8.4</v>
      </c>
      <c r="J919">
        <v>2.4</v>
      </c>
      <c r="K919" t="s">
        <v>13</v>
      </c>
    </row>
    <row r="920" spans="1:11">
      <c r="A920" s="15" t="s">
        <v>1591</v>
      </c>
      <c r="B920" s="14" t="s">
        <v>1592</v>
      </c>
      <c r="C920" s="14"/>
      <c r="D920" s="14">
        <v>7753466252423</v>
      </c>
      <c r="E920" s="14" t="s">
        <v>12</v>
      </c>
      <c r="F920" s="14">
        <v>1</v>
      </c>
      <c r="G920" s="14">
        <v>3</v>
      </c>
      <c r="H920">
        <v>7.8</v>
      </c>
      <c r="I920">
        <v>5.97</v>
      </c>
      <c r="J920">
        <v>1.83</v>
      </c>
      <c r="K920" t="s">
        <v>13</v>
      </c>
    </row>
    <row r="921" spans="1:11">
      <c r="A921" s="15" t="s">
        <v>1593</v>
      </c>
      <c r="B921" s="14" t="s">
        <v>1594</v>
      </c>
      <c r="C921" s="14" t="s">
        <v>73</v>
      </c>
      <c r="D921" s="14">
        <v>7753466000147</v>
      </c>
      <c r="E921" s="14" t="s">
        <v>12</v>
      </c>
      <c r="F921" s="14">
        <v>1</v>
      </c>
      <c r="G921" s="14">
        <v>3</v>
      </c>
      <c r="H921">
        <v>14.1</v>
      </c>
      <c r="I921">
        <v>10.8</v>
      </c>
      <c r="J921">
        <v>3.3</v>
      </c>
      <c r="K921" t="s">
        <v>13</v>
      </c>
    </row>
    <row r="922" spans="1:11">
      <c r="A922" s="15" t="s">
        <v>1595</v>
      </c>
      <c r="B922" s="14" t="s">
        <v>1596</v>
      </c>
      <c r="C922" s="14" t="s">
        <v>1568</v>
      </c>
      <c r="D922" s="14">
        <v>7754733000037</v>
      </c>
      <c r="E922" s="14" t="s">
        <v>12</v>
      </c>
      <c r="F922" s="14">
        <v>1</v>
      </c>
      <c r="G922" s="14">
        <v>3</v>
      </c>
      <c r="H922">
        <v>37.5</v>
      </c>
      <c r="I922">
        <v>30</v>
      </c>
      <c r="J922">
        <v>7.5</v>
      </c>
      <c r="K922" t="s">
        <v>13</v>
      </c>
    </row>
    <row r="923" spans="1:11">
      <c r="A923" s="15" t="s">
        <v>1597</v>
      </c>
      <c r="B923" s="14" t="s">
        <v>1598</v>
      </c>
      <c r="C923" s="14"/>
      <c r="D923" s="14">
        <v>7753466000208</v>
      </c>
      <c r="E923" s="14" t="s">
        <v>12</v>
      </c>
      <c r="F923" s="14">
        <v>1</v>
      </c>
      <c r="G923" s="14">
        <v>2</v>
      </c>
      <c r="H923">
        <v>2</v>
      </c>
      <c r="I923">
        <v>1.52</v>
      </c>
      <c r="J923">
        <v>0.48</v>
      </c>
      <c r="K923" t="s">
        <v>13</v>
      </c>
    </row>
    <row r="924" spans="1:11">
      <c r="A924" s="15" t="s">
        <v>1599</v>
      </c>
      <c r="B924" s="14" t="s">
        <v>1600</v>
      </c>
      <c r="C924" s="14"/>
      <c r="D924" s="14">
        <v>7759321255103</v>
      </c>
      <c r="E924" s="14" t="s">
        <v>12</v>
      </c>
      <c r="F924" s="14">
        <v>1</v>
      </c>
      <c r="G924" s="14">
        <v>2</v>
      </c>
      <c r="H924">
        <v>7.2</v>
      </c>
      <c r="I924">
        <v>5.6</v>
      </c>
      <c r="J924">
        <v>1.6</v>
      </c>
      <c r="K924" t="s">
        <v>13</v>
      </c>
    </row>
    <row r="925" spans="1:11">
      <c r="A925" s="15" t="s">
        <v>1601</v>
      </c>
      <c r="B925" s="14" t="s">
        <v>1602</v>
      </c>
      <c r="C925" s="14" t="s">
        <v>563</v>
      </c>
      <c r="D925" s="14">
        <v>7759321253208</v>
      </c>
      <c r="E925" s="14" t="s">
        <v>12</v>
      </c>
      <c r="F925" s="14">
        <v>1</v>
      </c>
      <c r="G925" s="14">
        <v>2</v>
      </c>
      <c r="H925">
        <v>6</v>
      </c>
      <c r="I925">
        <v>4.5999999999999996</v>
      </c>
      <c r="J925">
        <v>1.4</v>
      </c>
      <c r="K925" t="s">
        <v>13</v>
      </c>
    </row>
    <row r="926" spans="1:11">
      <c r="A926" s="15" t="s">
        <v>1603</v>
      </c>
      <c r="B926" s="14" t="s">
        <v>1604</v>
      </c>
      <c r="C926" s="14"/>
      <c r="D926" s="14">
        <v>7759321251532</v>
      </c>
      <c r="E926" s="14" t="s">
        <v>12</v>
      </c>
      <c r="F926" s="14">
        <v>1</v>
      </c>
      <c r="G926" s="14">
        <v>1</v>
      </c>
      <c r="H926">
        <v>7</v>
      </c>
      <c r="I926">
        <v>5.4</v>
      </c>
      <c r="J926">
        <v>1.6</v>
      </c>
      <c r="K926" t="s">
        <v>13</v>
      </c>
    </row>
    <row r="927" spans="1:11">
      <c r="A927" s="15" t="s">
        <v>1605</v>
      </c>
      <c r="B927" s="14" t="s">
        <v>1606</v>
      </c>
      <c r="C927" s="14" t="s">
        <v>73</v>
      </c>
      <c r="D927" s="14">
        <v>7753466000130</v>
      </c>
      <c r="E927" s="14" t="s">
        <v>12</v>
      </c>
      <c r="F927" s="14">
        <v>1</v>
      </c>
      <c r="G927" s="14">
        <v>1</v>
      </c>
      <c r="H927">
        <v>1</v>
      </c>
      <c r="I927">
        <v>0.76</v>
      </c>
      <c r="J927">
        <v>0.24</v>
      </c>
      <c r="K927" t="s">
        <v>13</v>
      </c>
    </row>
    <row r="928" spans="1:11">
      <c r="A928" s="15" t="s">
        <v>1607</v>
      </c>
      <c r="B928" s="14" t="s">
        <v>1608</v>
      </c>
      <c r="C928" s="14" t="s">
        <v>73</v>
      </c>
      <c r="D928" s="14">
        <v>7753466000154</v>
      </c>
      <c r="E928" s="14" t="s">
        <v>12</v>
      </c>
      <c r="F928" s="14">
        <v>1</v>
      </c>
      <c r="G928" s="14">
        <v>1</v>
      </c>
      <c r="H928">
        <v>4.7</v>
      </c>
      <c r="I928">
        <v>3.6</v>
      </c>
      <c r="J928">
        <v>1.1000000000000001</v>
      </c>
      <c r="K928" t="s">
        <v>13</v>
      </c>
    </row>
    <row r="929" spans="1:12">
      <c r="A929" s="15" t="s">
        <v>1609</v>
      </c>
      <c r="B929" s="14" t="s">
        <v>1610</v>
      </c>
      <c r="C929" s="14"/>
      <c r="D929" s="14">
        <v>7753466000093</v>
      </c>
      <c r="E929" s="14" t="s">
        <v>12</v>
      </c>
      <c r="F929" s="14">
        <v>1</v>
      </c>
      <c r="G929" s="14">
        <v>1</v>
      </c>
      <c r="H929">
        <v>4.0999999999999996</v>
      </c>
      <c r="I929">
        <v>3.19</v>
      </c>
      <c r="J929">
        <v>0.91</v>
      </c>
      <c r="K929" t="s">
        <v>13</v>
      </c>
    </row>
    <row r="930" spans="1:12">
      <c r="A930" s="14"/>
      <c r="B930" s="14"/>
      <c r="C930" s="14"/>
      <c r="D930" s="14"/>
      <c r="E930" s="14"/>
      <c r="F930" s="14"/>
      <c r="G930" s="14">
        <v>197</v>
      </c>
      <c r="H930">
        <v>840.9</v>
      </c>
      <c r="I930">
        <v>647.47</v>
      </c>
      <c r="J930">
        <v>193.43</v>
      </c>
      <c r="K930">
        <v>0</v>
      </c>
      <c r="L930">
        <v>0</v>
      </c>
    </row>
    <row r="931" spans="1:12">
      <c r="A931" s="82" t="s">
        <v>1611</v>
      </c>
      <c r="B931" s="82"/>
      <c r="C931" s="82"/>
      <c r="D931" s="82"/>
      <c r="E931" s="82"/>
      <c r="F931" s="82"/>
      <c r="G931" s="82"/>
    </row>
    <row r="932" spans="1:12">
      <c r="A932" s="83" t="s">
        <v>1612</v>
      </c>
      <c r="B932" s="82" t="s">
        <v>1613</v>
      </c>
      <c r="C932" s="82" t="s">
        <v>317</v>
      </c>
      <c r="D932" s="82">
        <v>7750960003056</v>
      </c>
      <c r="E932" s="82" t="s">
        <v>12</v>
      </c>
      <c r="F932" s="82">
        <v>1</v>
      </c>
      <c r="G932" s="82">
        <v>5</v>
      </c>
      <c r="H932">
        <v>10.5</v>
      </c>
      <c r="I932">
        <v>8</v>
      </c>
      <c r="J932">
        <v>2.5</v>
      </c>
      <c r="K932" t="s">
        <v>13</v>
      </c>
    </row>
    <row r="933" spans="1:12">
      <c r="A933" s="82"/>
      <c r="B933" s="82"/>
      <c r="C933" s="82"/>
      <c r="D933" s="82"/>
      <c r="E933" s="82"/>
      <c r="F933" s="82"/>
      <c r="G933" s="82">
        <v>5</v>
      </c>
      <c r="H933">
        <v>10.5</v>
      </c>
      <c r="I933">
        <v>8</v>
      </c>
      <c r="J933">
        <v>2.5</v>
      </c>
      <c r="K933">
        <v>0</v>
      </c>
      <c r="L933">
        <v>0</v>
      </c>
    </row>
    <row r="934" spans="1:12">
      <c r="A934" s="58" t="s">
        <v>1614</v>
      </c>
      <c r="B934" s="58"/>
      <c r="C934" s="58"/>
      <c r="D934" s="58"/>
      <c r="E934" s="58"/>
      <c r="F934" s="58"/>
      <c r="G934" s="58"/>
    </row>
    <row r="935" spans="1:12">
      <c r="A935" s="59" t="s">
        <v>1615</v>
      </c>
      <c r="B935" s="58" t="s">
        <v>1616</v>
      </c>
      <c r="C935" s="58"/>
      <c r="D935" s="58"/>
      <c r="E935" s="58" t="s">
        <v>12</v>
      </c>
      <c r="F935" s="58">
        <v>1</v>
      </c>
      <c r="G935" s="58">
        <v>4</v>
      </c>
      <c r="H935">
        <v>1.2</v>
      </c>
      <c r="I935">
        <v>0.8</v>
      </c>
      <c r="J935">
        <v>0.4</v>
      </c>
      <c r="K935" t="s">
        <v>13</v>
      </c>
    </row>
    <row r="936" spans="1:12">
      <c r="A936" s="59" t="s">
        <v>1617</v>
      </c>
      <c r="B936" s="58" t="s">
        <v>1618</v>
      </c>
      <c r="C936" s="58"/>
      <c r="D936" s="58"/>
      <c r="E936" s="58" t="s">
        <v>12</v>
      </c>
      <c r="F936" s="58">
        <v>1</v>
      </c>
      <c r="G936" s="58">
        <v>3</v>
      </c>
      <c r="H936">
        <v>69</v>
      </c>
      <c r="I936">
        <v>53.1</v>
      </c>
      <c r="J936">
        <v>15.9</v>
      </c>
      <c r="K936" t="s">
        <v>13</v>
      </c>
    </row>
    <row r="937" spans="1:12">
      <c r="A937" s="59" t="s">
        <v>1619</v>
      </c>
      <c r="B937" s="58" t="s">
        <v>1620</v>
      </c>
      <c r="C937" s="58"/>
      <c r="D937" s="58">
        <v>7755260000019</v>
      </c>
      <c r="E937" s="58" t="s">
        <v>323</v>
      </c>
      <c r="F937" s="58">
        <v>1</v>
      </c>
      <c r="G937" s="58">
        <v>2</v>
      </c>
      <c r="H937">
        <v>29.2</v>
      </c>
      <c r="I937">
        <v>22.4</v>
      </c>
      <c r="J937">
        <v>6.8</v>
      </c>
      <c r="K937" t="s">
        <v>13</v>
      </c>
    </row>
    <row r="938" spans="1:12">
      <c r="A938" s="58"/>
      <c r="B938" s="58"/>
      <c r="C938" s="58"/>
      <c r="D938" s="58"/>
      <c r="E938" s="58"/>
      <c r="F938" s="58"/>
      <c r="G938" s="58">
        <v>9</v>
      </c>
      <c r="H938">
        <v>99.4</v>
      </c>
      <c r="I938">
        <v>76.3</v>
      </c>
      <c r="J938">
        <v>23.1</v>
      </c>
      <c r="K938">
        <v>0</v>
      </c>
      <c r="L938">
        <v>0</v>
      </c>
    </row>
    <row r="939" spans="1:12">
      <c r="A939" s="84" t="s">
        <v>1621</v>
      </c>
      <c r="B939" s="84"/>
      <c r="C939" s="84"/>
      <c r="D939" s="84"/>
      <c r="E939" s="84"/>
      <c r="F939" s="84"/>
      <c r="G939" s="84"/>
    </row>
    <row r="940" spans="1:12">
      <c r="A940" s="85" t="s">
        <v>1622</v>
      </c>
      <c r="B940" s="84" t="s">
        <v>1623</v>
      </c>
      <c r="C940" s="84"/>
      <c r="D940" s="84">
        <v>7752100000291</v>
      </c>
      <c r="E940" s="84" t="s">
        <v>20</v>
      </c>
      <c r="F940" s="84">
        <v>1</v>
      </c>
      <c r="G940" s="84">
        <v>5</v>
      </c>
      <c r="H940">
        <v>25.5</v>
      </c>
      <c r="I940">
        <v>19.5</v>
      </c>
      <c r="J940">
        <v>6</v>
      </c>
      <c r="K940" t="s">
        <v>13</v>
      </c>
    </row>
    <row r="941" spans="1:12">
      <c r="A941" s="85" t="s">
        <v>1624</v>
      </c>
      <c r="B941" s="84" t="s">
        <v>1625</v>
      </c>
      <c r="C941" s="84"/>
      <c r="D941" s="84">
        <v>7752100000468</v>
      </c>
      <c r="E941" s="84" t="s">
        <v>20</v>
      </c>
      <c r="F941" s="84">
        <v>1</v>
      </c>
      <c r="G941" s="84">
        <v>4</v>
      </c>
      <c r="H941">
        <v>20.399999999999999</v>
      </c>
      <c r="I941">
        <v>15.56</v>
      </c>
      <c r="J941">
        <v>4.84</v>
      </c>
      <c r="K941" t="s">
        <v>13</v>
      </c>
    </row>
    <row r="942" spans="1:12">
      <c r="A942" s="85" t="s">
        <v>1626</v>
      </c>
      <c r="B942" s="84" t="s">
        <v>1627</v>
      </c>
      <c r="C942" s="84"/>
      <c r="D942" s="84">
        <v>7752100000307</v>
      </c>
      <c r="E942" s="84" t="s">
        <v>20</v>
      </c>
      <c r="F942" s="84">
        <v>1</v>
      </c>
      <c r="G942" s="84">
        <v>2</v>
      </c>
      <c r="H942">
        <v>11</v>
      </c>
      <c r="I942">
        <v>7.78</v>
      </c>
      <c r="J942">
        <v>3.22</v>
      </c>
      <c r="K942" t="s">
        <v>13</v>
      </c>
    </row>
    <row r="943" spans="1:12">
      <c r="A943" s="85" t="s">
        <v>1628</v>
      </c>
      <c r="B943" s="84" t="s">
        <v>1629</v>
      </c>
      <c r="C943" s="84"/>
      <c r="D943" s="84">
        <v>7752100001366</v>
      </c>
      <c r="E943" s="84" t="s">
        <v>20</v>
      </c>
      <c r="F943" s="84">
        <v>1</v>
      </c>
      <c r="G943" s="84">
        <v>2</v>
      </c>
      <c r="H943">
        <v>11</v>
      </c>
      <c r="I943">
        <v>7.78</v>
      </c>
      <c r="J943">
        <v>3.22</v>
      </c>
      <c r="K943" t="s">
        <v>13</v>
      </c>
    </row>
    <row r="944" spans="1:12">
      <c r="A944" s="85" t="s">
        <v>1630</v>
      </c>
      <c r="B944" s="84" t="s">
        <v>1631</v>
      </c>
      <c r="C944" s="84"/>
      <c r="D944" s="84">
        <v>7752100001373</v>
      </c>
      <c r="E944" s="84" t="s">
        <v>20</v>
      </c>
      <c r="F944" s="84">
        <v>1</v>
      </c>
      <c r="G944" s="84">
        <v>2</v>
      </c>
      <c r="H944">
        <v>11</v>
      </c>
      <c r="I944">
        <v>7.78</v>
      </c>
      <c r="J944">
        <v>3.22</v>
      </c>
      <c r="K944" t="s">
        <v>13</v>
      </c>
    </row>
    <row r="945" spans="1:12">
      <c r="A945" s="85" t="s">
        <v>1632</v>
      </c>
      <c r="B945" s="84" t="s">
        <v>1633</v>
      </c>
      <c r="C945" s="84" t="s">
        <v>1634</v>
      </c>
      <c r="D945" s="84">
        <v>7752100000314</v>
      </c>
      <c r="E945" s="84" t="s">
        <v>20</v>
      </c>
      <c r="F945" s="84">
        <v>1</v>
      </c>
      <c r="G945" s="84">
        <v>1</v>
      </c>
      <c r="H945">
        <v>5.0999999999999996</v>
      </c>
      <c r="I945">
        <v>3.89</v>
      </c>
      <c r="J945">
        <v>1.21</v>
      </c>
      <c r="K945" t="s">
        <v>13</v>
      </c>
    </row>
    <row r="946" spans="1:12">
      <c r="A946" s="85" t="s">
        <v>1635</v>
      </c>
      <c r="B946" s="84" t="s">
        <v>1636</v>
      </c>
      <c r="C946" s="84"/>
      <c r="D946" s="84">
        <v>7750765001080</v>
      </c>
      <c r="E946" s="84" t="s">
        <v>20</v>
      </c>
      <c r="F946" s="84">
        <v>1</v>
      </c>
      <c r="G946" s="84">
        <v>1</v>
      </c>
      <c r="H946">
        <v>8.8000000000000007</v>
      </c>
      <c r="I946">
        <v>5.61</v>
      </c>
      <c r="J946">
        <v>3.19</v>
      </c>
      <c r="K946" t="s">
        <v>13</v>
      </c>
    </row>
    <row r="947" spans="1:12">
      <c r="A947" s="85" t="s">
        <v>1637</v>
      </c>
      <c r="B947" s="84" t="s">
        <v>1638</v>
      </c>
      <c r="C947" s="84"/>
      <c r="D947" s="84">
        <v>7752100000284</v>
      </c>
      <c r="E947" s="84" t="s">
        <v>20</v>
      </c>
      <c r="F947" s="84">
        <v>1</v>
      </c>
      <c r="G947" s="84">
        <v>1</v>
      </c>
      <c r="H947">
        <v>5.0999999999999996</v>
      </c>
      <c r="I947">
        <v>3.89</v>
      </c>
      <c r="J947">
        <v>1.21</v>
      </c>
      <c r="K947" t="s">
        <v>13</v>
      </c>
    </row>
    <row r="948" spans="1:12">
      <c r="A948" s="84"/>
      <c r="B948" s="84"/>
      <c r="C948" s="84"/>
      <c r="D948" s="84"/>
      <c r="E948" s="84"/>
      <c r="F948" s="84"/>
      <c r="G948" s="84">
        <v>18</v>
      </c>
      <c r="H948">
        <v>97.9</v>
      </c>
      <c r="I948">
        <v>71.790000000000006</v>
      </c>
      <c r="J948">
        <v>26.11</v>
      </c>
      <c r="K948">
        <v>0</v>
      </c>
      <c r="L948">
        <v>0</v>
      </c>
    </row>
    <row r="949" spans="1:12">
      <c r="A949" s="42" t="s">
        <v>1639</v>
      </c>
      <c r="B949" s="42"/>
      <c r="C949" s="42"/>
      <c r="D949" s="42"/>
      <c r="E949" s="42"/>
      <c r="F949" s="42"/>
      <c r="G949" s="42"/>
    </row>
    <row r="950" spans="1:12">
      <c r="A950" s="43" t="s">
        <v>1640</v>
      </c>
      <c r="B950" s="42" t="s">
        <v>1641</v>
      </c>
      <c r="C950" s="42"/>
      <c r="D950" s="42">
        <v>7751523000383</v>
      </c>
      <c r="E950" s="42" t="s">
        <v>12</v>
      </c>
      <c r="F950" s="42">
        <v>1</v>
      </c>
      <c r="G950" s="42">
        <v>4</v>
      </c>
      <c r="H950">
        <v>5.6</v>
      </c>
      <c r="I950">
        <v>3.6</v>
      </c>
      <c r="J950">
        <v>2</v>
      </c>
      <c r="K950" t="s">
        <v>13</v>
      </c>
    </row>
    <row r="951" spans="1:12">
      <c r="A951" s="43" t="s">
        <v>1642</v>
      </c>
      <c r="B951" s="42" t="s">
        <v>1643</v>
      </c>
      <c r="C951" s="42"/>
      <c r="D951" s="42">
        <v>7750667000044</v>
      </c>
      <c r="E951" s="42" t="s">
        <v>12</v>
      </c>
      <c r="F951" s="42">
        <v>1</v>
      </c>
      <c r="G951" s="42">
        <v>2</v>
      </c>
      <c r="H951">
        <v>8</v>
      </c>
      <c r="I951">
        <v>5</v>
      </c>
      <c r="J951">
        <v>3</v>
      </c>
      <c r="K951" t="s">
        <v>13</v>
      </c>
    </row>
    <row r="952" spans="1:12">
      <c r="A952" s="43" t="s">
        <v>1644</v>
      </c>
      <c r="B952" s="42" t="s">
        <v>1645</v>
      </c>
      <c r="C952" s="42"/>
      <c r="D952" s="42">
        <v>7750667000013</v>
      </c>
      <c r="E952" s="42" t="s">
        <v>12</v>
      </c>
      <c r="F952" s="42">
        <v>1</v>
      </c>
      <c r="G952" s="42">
        <v>2</v>
      </c>
      <c r="H952">
        <v>8</v>
      </c>
      <c r="I952">
        <v>5</v>
      </c>
      <c r="J952">
        <v>3</v>
      </c>
      <c r="K952" t="s">
        <v>13</v>
      </c>
    </row>
    <row r="953" spans="1:12">
      <c r="A953" s="43" t="s">
        <v>1646</v>
      </c>
      <c r="B953" s="42" t="s">
        <v>1647</v>
      </c>
      <c r="C953" s="42"/>
      <c r="D953" s="42">
        <v>7751561000055</v>
      </c>
      <c r="E953" s="42" t="s">
        <v>12</v>
      </c>
      <c r="F953" s="42">
        <v>1</v>
      </c>
      <c r="G953" s="42">
        <v>2</v>
      </c>
      <c r="H953">
        <v>6</v>
      </c>
      <c r="I953">
        <v>4.5999999999999996</v>
      </c>
      <c r="J953">
        <v>1.4</v>
      </c>
      <c r="K953" t="s">
        <v>13</v>
      </c>
    </row>
    <row r="954" spans="1:12">
      <c r="A954" s="43" t="s">
        <v>1648</v>
      </c>
      <c r="B954" s="42" t="s">
        <v>1649</v>
      </c>
      <c r="C954" s="42"/>
      <c r="D954" s="42">
        <v>7750667000051</v>
      </c>
      <c r="E954" s="42" t="s">
        <v>12</v>
      </c>
      <c r="F954" s="42">
        <v>1</v>
      </c>
      <c r="G954" s="42">
        <v>2</v>
      </c>
      <c r="H954">
        <v>8</v>
      </c>
      <c r="I954">
        <v>5.6</v>
      </c>
      <c r="J954">
        <v>2.4</v>
      </c>
      <c r="K954" t="s">
        <v>13</v>
      </c>
    </row>
    <row r="955" spans="1:12">
      <c r="A955" s="43" t="s">
        <v>1650</v>
      </c>
      <c r="B955" s="42" t="s">
        <v>1651</v>
      </c>
      <c r="C955" s="42"/>
      <c r="D955" s="42">
        <v>7750667000112</v>
      </c>
      <c r="E955" s="42" t="s">
        <v>12</v>
      </c>
      <c r="F955" s="42">
        <v>1</v>
      </c>
      <c r="G955" s="42">
        <v>2</v>
      </c>
      <c r="H955">
        <v>8</v>
      </c>
      <c r="I955">
        <v>5</v>
      </c>
      <c r="J955">
        <v>3</v>
      </c>
      <c r="K955" t="s">
        <v>13</v>
      </c>
    </row>
    <row r="956" spans="1:12">
      <c r="A956" s="43" t="s">
        <v>1652</v>
      </c>
      <c r="B956" s="42" t="s">
        <v>1653</v>
      </c>
      <c r="C956" s="42"/>
      <c r="D956" s="42">
        <v>7751561000130</v>
      </c>
      <c r="E956" s="42" t="s">
        <v>12</v>
      </c>
      <c r="F956" s="42">
        <v>1</v>
      </c>
      <c r="G956" s="42">
        <v>2</v>
      </c>
      <c r="H956">
        <v>8</v>
      </c>
      <c r="I956">
        <v>5.6</v>
      </c>
      <c r="J956">
        <v>2.4</v>
      </c>
      <c r="K956" t="s">
        <v>13</v>
      </c>
    </row>
    <row r="957" spans="1:12">
      <c r="A957" s="43" t="s">
        <v>1654</v>
      </c>
      <c r="B957" s="42" t="s">
        <v>1655</v>
      </c>
      <c r="C957" s="42"/>
      <c r="D957" s="42">
        <v>7751523000123</v>
      </c>
      <c r="E957" s="42" t="s">
        <v>12</v>
      </c>
      <c r="F957" s="42">
        <v>1</v>
      </c>
      <c r="G957" s="42">
        <v>2</v>
      </c>
      <c r="H957">
        <v>18</v>
      </c>
      <c r="I957">
        <v>9.16</v>
      </c>
      <c r="J957">
        <v>8.84</v>
      </c>
      <c r="K957" t="s">
        <v>13</v>
      </c>
    </row>
    <row r="958" spans="1:12">
      <c r="A958" s="43" t="s">
        <v>1656</v>
      </c>
      <c r="B958" s="42" t="s">
        <v>1657</v>
      </c>
      <c r="C958" s="42"/>
      <c r="D958" s="42">
        <v>7751523000635</v>
      </c>
      <c r="E958" s="42" t="s">
        <v>12</v>
      </c>
      <c r="F958" s="42">
        <v>1</v>
      </c>
      <c r="G958" s="42">
        <v>1</v>
      </c>
      <c r="H958">
        <v>9</v>
      </c>
      <c r="I958">
        <v>4.5199999999999996</v>
      </c>
      <c r="J958">
        <v>4.4800000000000004</v>
      </c>
      <c r="K958" t="s">
        <v>13</v>
      </c>
    </row>
    <row r="959" spans="1:12">
      <c r="A959" s="43" t="s">
        <v>1658</v>
      </c>
      <c r="B959" s="42" t="s">
        <v>1659</v>
      </c>
      <c r="C959" s="42"/>
      <c r="D959" s="42">
        <v>7751561000062</v>
      </c>
      <c r="E959" s="42" t="s">
        <v>12</v>
      </c>
      <c r="F959" s="42">
        <v>1</v>
      </c>
      <c r="G959" s="42">
        <v>1</v>
      </c>
      <c r="H959">
        <v>3</v>
      </c>
      <c r="I959">
        <v>2.2999999999999998</v>
      </c>
      <c r="J959">
        <v>0.7</v>
      </c>
      <c r="K959" t="s">
        <v>13</v>
      </c>
    </row>
    <row r="960" spans="1:12">
      <c r="A960" s="43" t="s">
        <v>1660</v>
      </c>
      <c r="B960" s="42" t="s">
        <v>1661</v>
      </c>
      <c r="C960" s="42"/>
      <c r="D960" s="42">
        <v>7750667000143</v>
      </c>
      <c r="E960" s="42" t="s">
        <v>12</v>
      </c>
      <c r="F960" s="42">
        <v>1</v>
      </c>
      <c r="G960" s="42">
        <v>1</v>
      </c>
      <c r="H960">
        <v>5</v>
      </c>
      <c r="I960">
        <v>4</v>
      </c>
      <c r="J960">
        <v>1</v>
      </c>
      <c r="K960" t="s">
        <v>13</v>
      </c>
    </row>
    <row r="961" spans="1:12">
      <c r="A961" s="43" t="s">
        <v>1662</v>
      </c>
      <c r="B961" s="42" t="s">
        <v>1641</v>
      </c>
      <c r="C961" s="42"/>
      <c r="D961" s="42">
        <v>7756530000166</v>
      </c>
      <c r="E961" s="42" t="s">
        <v>12</v>
      </c>
      <c r="F961" s="42">
        <v>1</v>
      </c>
      <c r="G961" s="42">
        <v>1</v>
      </c>
      <c r="H961">
        <v>1.1000000000000001</v>
      </c>
      <c r="I961">
        <v>0.72</v>
      </c>
      <c r="J961">
        <v>0.38</v>
      </c>
      <c r="K961" t="s">
        <v>13</v>
      </c>
    </row>
    <row r="962" spans="1:12">
      <c r="A962" s="42"/>
      <c r="B962" s="42"/>
      <c r="C962" s="42"/>
      <c r="D962" s="42"/>
      <c r="E962" s="42"/>
      <c r="F962" s="42"/>
      <c r="G962" s="42">
        <v>22</v>
      </c>
      <c r="H962">
        <v>87.7</v>
      </c>
      <c r="I962">
        <v>55.1</v>
      </c>
      <c r="J962">
        <v>32.6</v>
      </c>
      <c r="K962">
        <v>0</v>
      </c>
      <c r="L962">
        <v>0</v>
      </c>
    </row>
    <row r="963" spans="1:12">
      <c r="A963" s="24" t="s">
        <v>1663</v>
      </c>
      <c r="B963" s="24"/>
      <c r="C963" s="24"/>
      <c r="D963" s="24"/>
      <c r="E963" s="24"/>
      <c r="F963" s="24"/>
      <c r="G963" s="24"/>
    </row>
    <row r="964" spans="1:12">
      <c r="A964" s="25" t="s">
        <v>1664</v>
      </c>
      <c r="B964" s="24" t="s">
        <v>1665</v>
      </c>
      <c r="C964" s="24"/>
      <c r="D964" s="24"/>
      <c r="E964" s="24" t="s">
        <v>12</v>
      </c>
      <c r="F964" s="24">
        <v>1</v>
      </c>
      <c r="G964" s="24">
        <v>23</v>
      </c>
      <c r="H964">
        <v>151</v>
      </c>
      <c r="I964">
        <v>87.4</v>
      </c>
      <c r="J964">
        <v>63.6</v>
      </c>
      <c r="K964" t="s">
        <v>13</v>
      </c>
    </row>
    <row r="965" spans="1:12">
      <c r="A965" s="25" t="s">
        <v>1666</v>
      </c>
      <c r="B965" s="24" t="s">
        <v>1667</v>
      </c>
      <c r="C965" s="24"/>
      <c r="D965" s="24"/>
      <c r="E965" s="24" t="s">
        <v>12</v>
      </c>
      <c r="F965" s="24">
        <v>1</v>
      </c>
      <c r="G965" s="24">
        <v>18</v>
      </c>
      <c r="H965">
        <v>180</v>
      </c>
      <c r="I965">
        <v>117.36</v>
      </c>
      <c r="J965">
        <v>62.64</v>
      </c>
      <c r="K965" t="s">
        <v>13</v>
      </c>
    </row>
    <row r="966" spans="1:12">
      <c r="A966" s="25" t="s">
        <v>1668</v>
      </c>
      <c r="B966" s="24" t="s">
        <v>1669</v>
      </c>
      <c r="C966" s="24"/>
      <c r="D966" s="24"/>
      <c r="E966" s="24" t="s">
        <v>12</v>
      </c>
      <c r="F966" s="24">
        <v>1</v>
      </c>
      <c r="G966" s="24">
        <v>11</v>
      </c>
      <c r="H966">
        <v>71.5</v>
      </c>
      <c r="I966">
        <v>41.8</v>
      </c>
      <c r="J966">
        <v>29.7</v>
      </c>
      <c r="K966" t="s">
        <v>13</v>
      </c>
    </row>
    <row r="967" spans="1:12">
      <c r="A967" s="25" t="s">
        <v>1670</v>
      </c>
      <c r="B967" s="24" t="s">
        <v>1671</v>
      </c>
      <c r="C967" s="24"/>
      <c r="D967" s="24"/>
      <c r="E967" s="24" t="s">
        <v>12</v>
      </c>
      <c r="F967" s="24">
        <v>1</v>
      </c>
      <c r="G967" s="24">
        <v>9</v>
      </c>
      <c r="H967">
        <v>90</v>
      </c>
      <c r="I967">
        <v>58.68</v>
      </c>
      <c r="J967">
        <v>31.32</v>
      </c>
      <c r="K967" t="s">
        <v>13</v>
      </c>
    </row>
    <row r="968" spans="1:12">
      <c r="A968" s="25" t="s">
        <v>1672</v>
      </c>
      <c r="B968" s="24" t="s">
        <v>1673</v>
      </c>
      <c r="C968" s="24"/>
      <c r="D968" s="24"/>
      <c r="E968" s="24" t="s">
        <v>12</v>
      </c>
      <c r="F968" s="24">
        <v>1</v>
      </c>
      <c r="G968" s="24">
        <v>8</v>
      </c>
      <c r="H968">
        <v>70</v>
      </c>
      <c r="I968">
        <v>64</v>
      </c>
      <c r="J968">
        <v>6</v>
      </c>
      <c r="K968" t="s">
        <v>13</v>
      </c>
    </row>
    <row r="969" spans="1:12">
      <c r="A969" s="25" t="s">
        <v>1674</v>
      </c>
      <c r="B969" s="24" t="s">
        <v>1675</v>
      </c>
      <c r="C969" s="24"/>
      <c r="D969" s="24"/>
      <c r="E969" s="24" t="s">
        <v>12</v>
      </c>
      <c r="F969" s="24">
        <v>1</v>
      </c>
      <c r="G969" s="24">
        <v>7</v>
      </c>
      <c r="H969">
        <v>70</v>
      </c>
      <c r="I969">
        <v>45.64</v>
      </c>
      <c r="J969">
        <v>24.36</v>
      </c>
      <c r="K969" t="s">
        <v>13</v>
      </c>
    </row>
    <row r="970" spans="1:12">
      <c r="A970" s="25" t="s">
        <v>397</v>
      </c>
      <c r="B970" s="24" t="s">
        <v>398</v>
      </c>
      <c r="C970" s="24"/>
      <c r="D970" s="24"/>
      <c r="E970" s="24" t="s">
        <v>172</v>
      </c>
      <c r="F970" s="24">
        <v>1</v>
      </c>
      <c r="G970" s="24">
        <v>7</v>
      </c>
      <c r="H970">
        <v>224</v>
      </c>
      <c r="I970">
        <v>139.72</v>
      </c>
      <c r="J970">
        <v>84.28</v>
      </c>
      <c r="K970" t="s">
        <v>13</v>
      </c>
    </row>
    <row r="971" spans="1:12">
      <c r="A971" s="25" t="s">
        <v>1298</v>
      </c>
      <c r="B971" s="24" t="s">
        <v>1299</v>
      </c>
      <c r="C971" s="24"/>
      <c r="D971" s="24"/>
      <c r="E971" s="24" t="s">
        <v>172</v>
      </c>
      <c r="F971" s="24">
        <v>1</v>
      </c>
      <c r="G971" s="24">
        <v>5</v>
      </c>
      <c r="H971">
        <v>75</v>
      </c>
      <c r="I971">
        <v>46.55</v>
      </c>
      <c r="J971">
        <v>28.45</v>
      </c>
      <c r="K971" t="s">
        <v>13</v>
      </c>
    </row>
    <row r="972" spans="1:12">
      <c r="A972" s="25" t="s">
        <v>1676</v>
      </c>
      <c r="B972" s="24" t="s">
        <v>1677</v>
      </c>
      <c r="C972" s="24"/>
      <c r="D972" s="24"/>
      <c r="E972" s="24" t="s">
        <v>12</v>
      </c>
      <c r="F972" s="24">
        <v>1</v>
      </c>
      <c r="G972" s="24">
        <v>4</v>
      </c>
      <c r="H972">
        <v>26</v>
      </c>
      <c r="I972">
        <v>15.2</v>
      </c>
      <c r="J972">
        <v>10.8</v>
      </c>
      <c r="K972" t="s">
        <v>13</v>
      </c>
    </row>
    <row r="973" spans="1:12">
      <c r="A973" s="25" t="s">
        <v>1670</v>
      </c>
      <c r="B973" s="24" t="s">
        <v>1678</v>
      </c>
      <c r="C973" s="24"/>
      <c r="D973" s="24"/>
      <c r="E973" s="24" t="s">
        <v>12</v>
      </c>
      <c r="F973" s="24">
        <v>1</v>
      </c>
      <c r="G973" s="24">
        <v>3</v>
      </c>
      <c r="H973">
        <v>30</v>
      </c>
      <c r="I973">
        <v>19.559999999999999</v>
      </c>
      <c r="J973">
        <v>10.44</v>
      </c>
      <c r="K973" t="s">
        <v>13</v>
      </c>
    </row>
    <row r="974" spans="1:12">
      <c r="A974" s="25" t="s">
        <v>1389</v>
      </c>
      <c r="B974" s="24" t="s">
        <v>1390</v>
      </c>
      <c r="C974" s="24"/>
      <c r="D974" s="24"/>
      <c r="E974" s="24" t="s">
        <v>172</v>
      </c>
      <c r="F974" s="24">
        <v>1</v>
      </c>
      <c r="G974" s="24">
        <v>1</v>
      </c>
      <c r="H974">
        <v>20</v>
      </c>
      <c r="I974">
        <v>10.92</v>
      </c>
      <c r="J974">
        <v>9.08</v>
      </c>
      <c r="K974" t="s">
        <v>13</v>
      </c>
    </row>
    <row r="975" spans="1:12">
      <c r="A975" s="25" t="s">
        <v>1387</v>
      </c>
      <c r="B975" s="24" t="s">
        <v>1679</v>
      </c>
      <c r="C975" s="24"/>
      <c r="D975" s="24"/>
      <c r="E975" s="24" t="s">
        <v>172</v>
      </c>
      <c r="F975" s="24">
        <v>1</v>
      </c>
      <c r="G975" s="24">
        <v>1</v>
      </c>
      <c r="H975">
        <v>35</v>
      </c>
      <c r="I975">
        <v>20.96</v>
      </c>
      <c r="J975">
        <v>14.04</v>
      </c>
      <c r="K975" t="s">
        <v>13</v>
      </c>
    </row>
    <row r="976" spans="1:12">
      <c r="A976" s="25" t="s">
        <v>1680</v>
      </c>
      <c r="B976" s="24" t="s">
        <v>1681</v>
      </c>
      <c r="C976" s="24"/>
      <c r="D976" s="24"/>
      <c r="E976" s="24" t="s">
        <v>12</v>
      </c>
      <c r="F976" s="24">
        <v>1</v>
      </c>
      <c r="G976" s="24">
        <v>1</v>
      </c>
      <c r="H976">
        <v>10</v>
      </c>
      <c r="I976">
        <v>6.52</v>
      </c>
      <c r="J976">
        <v>3.48</v>
      </c>
      <c r="K976" t="s">
        <v>13</v>
      </c>
    </row>
    <row r="977" spans="1:12">
      <c r="A977" s="24"/>
      <c r="B977" s="24"/>
      <c r="C977" s="24"/>
      <c r="D977" s="24"/>
      <c r="E977" s="24"/>
      <c r="F977" s="24"/>
      <c r="G977" s="24">
        <v>98</v>
      </c>
      <c r="H977">
        <v>1052.5</v>
      </c>
      <c r="I977">
        <v>674.31</v>
      </c>
      <c r="J977">
        <v>378.19</v>
      </c>
      <c r="K977">
        <v>0</v>
      </c>
      <c r="L977">
        <v>0</v>
      </c>
    </row>
    <row r="978" spans="1:12">
      <c r="A978" s="8" t="s">
        <v>1682</v>
      </c>
      <c r="B978" s="8"/>
      <c r="C978" s="8"/>
      <c r="D978" s="8"/>
      <c r="E978" s="8"/>
      <c r="F978" s="8"/>
      <c r="G978" s="8"/>
    </row>
    <row r="979" spans="1:12">
      <c r="A979" s="9" t="s">
        <v>1683</v>
      </c>
      <c r="B979" s="8" t="s">
        <v>1684</v>
      </c>
      <c r="C979" s="8" t="s">
        <v>978</v>
      </c>
      <c r="D979" s="8">
        <v>7752056000222</v>
      </c>
      <c r="E979" s="8" t="s">
        <v>12</v>
      </c>
      <c r="F979" s="8">
        <v>1</v>
      </c>
      <c r="G979" s="8">
        <v>2</v>
      </c>
      <c r="H979">
        <v>8.6</v>
      </c>
      <c r="I979">
        <v>6.4</v>
      </c>
      <c r="J979">
        <v>2.2000000000000002</v>
      </c>
      <c r="K979" t="s">
        <v>13</v>
      </c>
    </row>
    <row r="980" spans="1:12">
      <c r="A980" s="9" t="s">
        <v>1685</v>
      </c>
      <c r="B980" s="8" t="s">
        <v>1686</v>
      </c>
      <c r="C980" s="8" t="s">
        <v>978</v>
      </c>
      <c r="D980" s="8">
        <v>7752056000215</v>
      </c>
      <c r="E980" s="8" t="s">
        <v>12</v>
      </c>
      <c r="F980" s="8">
        <v>1</v>
      </c>
      <c r="G980" s="8">
        <v>1</v>
      </c>
      <c r="H980">
        <v>4.3</v>
      </c>
      <c r="I980">
        <v>3.2</v>
      </c>
      <c r="J980">
        <v>1.1000000000000001</v>
      </c>
      <c r="K980" t="s">
        <v>13</v>
      </c>
    </row>
    <row r="981" spans="1:12">
      <c r="A981" s="8"/>
      <c r="B981" s="8"/>
      <c r="C981" s="8"/>
      <c r="D981" s="8"/>
      <c r="E981" s="8"/>
      <c r="F981" s="8"/>
      <c r="G981" s="8">
        <v>3</v>
      </c>
      <c r="H981">
        <v>12.9</v>
      </c>
      <c r="I981">
        <v>9.6</v>
      </c>
      <c r="J981">
        <v>3.3</v>
      </c>
      <c r="K981">
        <v>0</v>
      </c>
      <c r="L981">
        <v>0</v>
      </c>
    </row>
    <row r="982" spans="1:12">
      <c r="A982" s="46" t="s">
        <v>1687</v>
      </c>
      <c r="B982" s="46"/>
      <c r="C982" s="46"/>
      <c r="D982" s="46"/>
      <c r="E982" s="46"/>
      <c r="F982" s="46"/>
      <c r="G982" s="46"/>
    </row>
    <row r="983" spans="1:12">
      <c r="A983" s="47" t="s">
        <v>1688</v>
      </c>
      <c r="B983" s="46" t="s">
        <v>1689</v>
      </c>
      <c r="C983" s="46"/>
      <c r="D983" s="46"/>
      <c r="E983" s="46" t="s">
        <v>293</v>
      </c>
      <c r="F983" s="46">
        <v>1</v>
      </c>
      <c r="G983" s="46">
        <v>13.13</v>
      </c>
      <c r="H983">
        <v>68.952799999999996</v>
      </c>
      <c r="I983">
        <v>62.39</v>
      </c>
      <c r="J983">
        <v>6.57</v>
      </c>
      <c r="K983" t="s">
        <v>13</v>
      </c>
    </row>
    <row r="984" spans="1:12">
      <c r="A984" s="47" t="s">
        <v>1690</v>
      </c>
      <c r="B984" s="46" t="s">
        <v>1691</v>
      </c>
      <c r="C984" s="46" t="s">
        <v>1692</v>
      </c>
      <c r="D984" s="46"/>
      <c r="E984" s="46" t="s">
        <v>12</v>
      </c>
      <c r="F984" s="46">
        <v>1</v>
      </c>
      <c r="G984" s="46">
        <v>8.43</v>
      </c>
      <c r="H984">
        <v>21.9284</v>
      </c>
      <c r="I984">
        <v>29.52</v>
      </c>
      <c r="J984">
        <v>-7.59</v>
      </c>
      <c r="K984" t="s">
        <v>13</v>
      </c>
    </row>
    <row r="985" spans="1:12">
      <c r="A985" s="47" t="s">
        <v>1693</v>
      </c>
      <c r="B985" s="46" t="s">
        <v>1694</v>
      </c>
      <c r="C985" s="46"/>
      <c r="D985" s="46"/>
      <c r="E985" s="46" t="s">
        <v>12</v>
      </c>
      <c r="F985" s="46">
        <v>1</v>
      </c>
      <c r="G985" s="46">
        <v>7.02</v>
      </c>
      <c r="H985">
        <v>24.562999999999999</v>
      </c>
      <c r="I985">
        <v>32.28</v>
      </c>
      <c r="J985">
        <v>-7.72</v>
      </c>
      <c r="K985" t="s">
        <v>13</v>
      </c>
    </row>
    <row r="986" spans="1:12">
      <c r="A986" s="47" t="s">
        <v>1695</v>
      </c>
      <c r="B986" s="46" t="s">
        <v>1696</v>
      </c>
      <c r="C986" s="46"/>
      <c r="D986" s="46"/>
      <c r="E986" s="46" t="s">
        <v>12</v>
      </c>
      <c r="F986" s="46">
        <v>1</v>
      </c>
      <c r="G986" s="46">
        <v>7</v>
      </c>
      <c r="H986">
        <v>7.5</v>
      </c>
      <c r="I986">
        <v>7</v>
      </c>
      <c r="J986">
        <v>0.5</v>
      </c>
      <c r="K986" t="s">
        <v>13</v>
      </c>
    </row>
    <row r="987" spans="1:12">
      <c r="A987" s="47" t="s">
        <v>1697</v>
      </c>
      <c r="B987" s="46" t="s">
        <v>1698</v>
      </c>
      <c r="C987" s="46"/>
      <c r="D987" s="46"/>
      <c r="E987" s="46" t="s">
        <v>12</v>
      </c>
      <c r="F987" s="46">
        <v>1</v>
      </c>
      <c r="G987" s="46">
        <v>7</v>
      </c>
      <c r="H987">
        <v>9.1</v>
      </c>
      <c r="I987">
        <v>35</v>
      </c>
      <c r="J987">
        <v>-25.9</v>
      </c>
      <c r="K987" t="s">
        <v>13</v>
      </c>
    </row>
    <row r="988" spans="1:12">
      <c r="A988" s="47" t="s">
        <v>1699</v>
      </c>
      <c r="B988" s="46" t="s">
        <v>1700</v>
      </c>
      <c r="C988" s="46"/>
      <c r="D988" s="46"/>
      <c r="E988" s="46" t="s">
        <v>12</v>
      </c>
      <c r="F988" s="46">
        <v>1</v>
      </c>
      <c r="G988" s="46">
        <v>6.99</v>
      </c>
      <c r="H988">
        <v>29.460799999999999</v>
      </c>
      <c r="I988">
        <v>27.28</v>
      </c>
      <c r="J988">
        <v>2.1800000000000002</v>
      </c>
      <c r="K988" t="s">
        <v>13</v>
      </c>
    </row>
    <row r="989" spans="1:12">
      <c r="A989" s="47" t="s">
        <v>1701</v>
      </c>
      <c r="B989" s="46" t="s">
        <v>1702</v>
      </c>
      <c r="C989" s="46" t="s">
        <v>1692</v>
      </c>
      <c r="D989" s="46"/>
      <c r="E989" s="46" t="s">
        <v>12</v>
      </c>
      <c r="F989" s="46">
        <v>1</v>
      </c>
      <c r="G989" s="46">
        <v>5.86</v>
      </c>
      <c r="H989">
        <v>27.569600000000001</v>
      </c>
      <c r="I989">
        <v>29.32</v>
      </c>
      <c r="J989">
        <v>-1.75</v>
      </c>
      <c r="K989" t="s">
        <v>13</v>
      </c>
    </row>
    <row r="990" spans="1:12">
      <c r="A990" s="47" t="s">
        <v>1703</v>
      </c>
      <c r="B990" s="46" t="s">
        <v>1704</v>
      </c>
      <c r="C990" s="46"/>
      <c r="D990" s="46"/>
      <c r="E990" s="46" t="s">
        <v>12</v>
      </c>
      <c r="F990" s="46">
        <v>1</v>
      </c>
      <c r="G990" s="46">
        <v>5.67</v>
      </c>
      <c r="H990">
        <v>12.5892</v>
      </c>
      <c r="I990">
        <v>22.7</v>
      </c>
      <c r="J990">
        <v>-10.11</v>
      </c>
      <c r="K990" t="s">
        <v>13</v>
      </c>
    </row>
    <row r="991" spans="1:12">
      <c r="A991" s="47" t="s">
        <v>1705</v>
      </c>
      <c r="B991" s="46" t="s">
        <v>1706</v>
      </c>
      <c r="C991" s="46"/>
      <c r="D991" s="46"/>
      <c r="E991" s="46" t="s">
        <v>12</v>
      </c>
      <c r="F991" s="46">
        <v>1</v>
      </c>
      <c r="G991" s="46">
        <v>5.45</v>
      </c>
      <c r="H991">
        <v>13.615</v>
      </c>
      <c r="I991">
        <v>13.62</v>
      </c>
      <c r="J991">
        <v>0</v>
      </c>
      <c r="K991" t="s">
        <v>13</v>
      </c>
    </row>
    <row r="992" spans="1:12">
      <c r="A992" s="47" t="s">
        <v>1707</v>
      </c>
      <c r="B992" s="46" t="s">
        <v>1708</v>
      </c>
      <c r="C992" s="46" t="s">
        <v>1692</v>
      </c>
      <c r="D992" s="46"/>
      <c r="E992" s="46" t="s">
        <v>12</v>
      </c>
      <c r="F992" s="46">
        <v>1</v>
      </c>
      <c r="G992" s="46">
        <v>4.12</v>
      </c>
      <c r="H992">
        <v>10.7224</v>
      </c>
      <c r="I992">
        <v>16.5</v>
      </c>
      <c r="J992">
        <v>-5.77</v>
      </c>
      <c r="K992" t="s">
        <v>13</v>
      </c>
    </row>
    <row r="993" spans="1:11">
      <c r="A993" s="47" t="s">
        <v>1709</v>
      </c>
      <c r="B993" s="46" t="s">
        <v>1710</v>
      </c>
      <c r="C993" s="46"/>
      <c r="D993" s="46"/>
      <c r="E993" s="46" t="s">
        <v>12</v>
      </c>
      <c r="F993" s="46">
        <v>1</v>
      </c>
      <c r="G993" s="46">
        <v>4</v>
      </c>
      <c r="H993">
        <v>6.6</v>
      </c>
      <c r="I993">
        <v>4.8</v>
      </c>
      <c r="J993">
        <v>1.8</v>
      </c>
      <c r="K993" t="s">
        <v>13</v>
      </c>
    </row>
    <row r="994" spans="1:11">
      <c r="A994" s="47" t="s">
        <v>1711</v>
      </c>
      <c r="B994" s="46" t="s">
        <v>1712</v>
      </c>
      <c r="C994" s="46"/>
      <c r="D994" s="46"/>
      <c r="E994" s="46" t="s">
        <v>12</v>
      </c>
      <c r="F994" s="46">
        <v>1</v>
      </c>
      <c r="G994" s="46">
        <v>3</v>
      </c>
      <c r="H994">
        <v>3.5</v>
      </c>
      <c r="I994">
        <v>5.85</v>
      </c>
      <c r="J994">
        <v>-2.35</v>
      </c>
      <c r="K994" t="s">
        <v>13</v>
      </c>
    </row>
    <row r="995" spans="1:11">
      <c r="A995" s="47" t="s">
        <v>1713</v>
      </c>
      <c r="B995" s="46" t="s">
        <v>1714</v>
      </c>
      <c r="C995" s="46" t="s">
        <v>1692</v>
      </c>
      <c r="D995" s="46"/>
      <c r="E995" s="46" t="s">
        <v>12</v>
      </c>
      <c r="F995" s="46">
        <v>1</v>
      </c>
      <c r="G995" s="46">
        <v>2.63</v>
      </c>
      <c r="H995">
        <v>9.1910000000000007</v>
      </c>
      <c r="I995">
        <v>10.5</v>
      </c>
      <c r="J995">
        <v>-1.31</v>
      </c>
      <c r="K995" t="s">
        <v>13</v>
      </c>
    </row>
    <row r="996" spans="1:11">
      <c r="A996" s="47" t="s">
        <v>1715</v>
      </c>
      <c r="B996" s="46" t="s">
        <v>1716</v>
      </c>
      <c r="C996" s="46"/>
      <c r="D996" s="46"/>
      <c r="E996" s="46" t="s">
        <v>12</v>
      </c>
      <c r="F996" s="46">
        <v>1</v>
      </c>
      <c r="G996" s="46">
        <v>2</v>
      </c>
      <c r="H996">
        <v>2.6</v>
      </c>
      <c r="I996">
        <v>2.46</v>
      </c>
      <c r="J996">
        <v>0.14000000000000001</v>
      </c>
      <c r="K996" t="s">
        <v>13</v>
      </c>
    </row>
    <row r="997" spans="1:11">
      <c r="A997" s="47" t="s">
        <v>1717</v>
      </c>
      <c r="B997" s="46" t="s">
        <v>1718</v>
      </c>
      <c r="C997" s="46"/>
      <c r="D997" s="46"/>
      <c r="E997" s="46" t="s">
        <v>12</v>
      </c>
      <c r="F997" s="46">
        <v>1</v>
      </c>
      <c r="G997" s="46">
        <v>1.45</v>
      </c>
      <c r="H997">
        <v>5.6706000000000003</v>
      </c>
      <c r="I997">
        <v>5.67</v>
      </c>
      <c r="J997">
        <v>0</v>
      </c>
      <c r="K997" t="s">
        <v>13</v>
      </c>
    </row>
    <row r="998" spans="1:11">
      <c r="A998" s="47" t="s">
        <v>1719</v>
      </c>
      <c r="B998" s="46" t="s">
        <v>1720</v>
      </c>
      <c r="C998" s="46" t="s">
        <v>1692</v>
      </c>
      <c r="D998" s="46"/>
      <c r="E998" s="46" t="s">
        <v>12</v>
      </c>
      <c r="F998" s="46">
        <v>1</v>
      </c>
      <c r="G998" s="46">
        <v>1.22</v>
      </c>
      <c r="H998">
        <v>2.9279999999999999</v>
      </c>
      <c r="I998">
        <v>4.3899999999999997</v>
      </c>
      <c r="J998">
        <v>-1.46</v>
      </c>
      <c r="K998" t="s">
        <v>13</v>
      </c>
    </row>
    <row r="999" spans="1:11">
      <c r="A999" s="47" t="s">
        <v>1721</v>
      </c>
      <c r="B999" s="46" t="s">
        <v>1722</v>
      </c>
      <c r="C999" s="46"/>
      <c r="D999" s="46"/>
      <c r="E999" s="46" t="s">
        <v>12</v>
      </c>
      <c r="F999" s="46">
        <v>1</v>
      </c>
      <c r="G999" s="46">
        <v>1</v>
      </c>
      <c r="H999">
        <v>5.2</v>
      </c>
      <c r="I999">
        <v>4</v>
      </c>
      <c r="J999">
        <v>1.2</v>
      </c>
      <c r="K999" t="s">
        <v>13</v>
      </c>
    </row>
    <row r="1000" spans="1:11">
      <c r="A1000" s="47" t="s">
        <v>1723</v>
      </c>
      <c r="B1000" s="46" t="s">
        <v>1724</v>
      </c>
      <c r="C1000" s="46"/>
      <c r="D1000" s="46"/>
      <c r="E1000" s="46" t="s">
        <v>12</v>
      </c>
      <c r="F1000" s="46">
        <v>1</v>
      </c>
      <c r="G1000" s="46">
        <v>1</v>
      </c>
      <c r="H1000">
        <v>8</v>
      </c>
      <c r="I1000">
        <v>0</v>
      </c>
      <c r="J1000">
        <v>8</v>
      </c>
      <c r="K1000" t="s">
        <v>13</v>
      </c>
    </row>
    <row r="1001" spans="1:11">
      <c r="A1001" s="47" t="s">
        <v>1723</v>
      </c>
      <c r="B1001" s="46" t="s">
        <v>1725</v>
      </c>
      <c r="C1001" s="46"/>
      <c r="D1001" s="46"/>
      <c r="E1001" s="46" t="s">
        <v>12</v>
      </c>
      <c r="F1001" s="46">
        <v>1</v>
      </c>
      <c r="G1001" s="46">
        <v>1</v>
      </c>
      <c r="H1001">
        <v>0.2</v>
      </c>
      <c r="I1001">
        <v>0</v>
      </c>
      <c r="J1001">
        <v>0.2</v>
      </c>
      <c r="K1001" t="s">
        <v>13</v>
      </c>
    </row>
    <row r="1002" spans="1:11">
      <c r="A1002" s="47" t="s">
        <v>1695</v>
      </c>
      <c r="B1002" s="46" t="s">
        <v>1726</v>
      </c>
      <c r="C1002" s="46"/>
      <c r="D1002" s="46"/>
      <c r="E1002" s="46" t="s">
        <v>12</v>
      </c>
      <c r="F1002" s="46">
        <v>1</v>
      </c>
      <c r="G1002" s="46">
        <v>1</v>
      </c>
      <c r="H1002">
        <v>1.3</v>
      </c>
      <c r="I1002">
        <v>1</v>
      </c>
      <c r="J1002">
        <v>0.3</v>
      </c>
      <c r="K1002" t="s">
        <v>13</v>
      </c>
    </row>
    <row r="1003" spans="1:11">
      <c r="A1003" s="47" t="s">
        <v>1727</v>
      </c>
      <c r="B1003" s="46" t="s">
        <v>1728</v>
      </c>
      <c r="C1003" s="46"/>
      <c r="D1003" s="46"/>
      <c r="E1003" s="46" t="s">
        <v>12</v>
      </c>
      <c r="F1003" s="46">
        <v>1</v>
      </c>
      <c r="G1003" s="46">
        <v>1</v>
      </c>
      <c r="H1003">
        <v>1</v>
      </c>
      <c r="I1003">
        <v>0.77</v>
      </c>
      <c r="J1003">
        <v>0.23</v>
      </c>
      <c r="K1003" t="s">
        <v>13</v>
      </c>
    </row>
    <row r="1004" spans="1:11">
      <c r="A1004" s="47" t="s">
        <v>1729</v>
      </c>
      <c r="B1004" s="46" t="s">
        <v>1730</v>
      </c>
      <c r="C1004" s="46"/>
      <c r="D1004" s="46"/>
      <c r="E1004" s="46" t="s">
        <v>12</v>
      </c>
      <c r="F1004" s="46">
        <v>1</v>
      </c>
      <c r="G1004" s="46">
        <v>1</v>
      </c>
      <c r="H1004">
        <v>3</v>
      </c>
      <c r="I1004">
        <v>1.5</v>
      </c>
      <c r="J1004">
        <v>1.5</v>
      </c>
      <c r="K1004" t="s">
        <v>13</v>
      </c>
    </row>
    <row r="1005" spans="1:11">
      <c r="A1005" s="47" t="s">
        <v>1731</v>
      </c>
      <c r="B1005" s="46" t="s">
        <v>1732</v>
      </c>
      <c r="C1005" s="46"/>
      <c r="D1005" s="46"/>
      <c r="E1005" s="46" t="s">
        <v>12</v>
      </c>
      <c r="F1005" s="46">
        <v>1</v>
      </c>
      <c r="G1005" s="46">
        <v>1</v>
      </c>
      <c r="H1005">
        <v>5.2</v>
      </c>
      <c r="I1005">
        <v>3.01</v>
      </c>
      <c r="J1005">
        <v>2.19</v>
      </c>
      <c r="K1005" t="s">
        <v>13</v>
      </c>
    </row>
    <row r="1006" spans="1:11">
      <c r="A1006" s="47" t="s">
        <v>1733</v>
      </c>
      <c r="B1006" s="46" t="s">
        <v>1734</v>
      </c>
      <c r="C1006" s="46"/>
      <c r="D1006" s="46"/>
      <c r="E1006" s="46" t="s">
        <v>12</v>
      </c>
      <c r="F1006" s="46">
        <v>1</v>
      </c>
      <c r="G1006" s="46">
        <v>1</v>
      </c>
      <c r="H1006">
        <v>5.2</v>
      </c>
      <c r="I1006">
        <v>3.2</v>
      </c>
      <c r="J1006">
        <v>2</v>
      </c>
      <c r="K1006" t="s">
        <v>13</v>
      </c>
    </row>
    <row r="1007" spans="1:11">
      <c r="A1007" s="47" t="s">
        <v>1735</v>
      </c>
      <c r="B1007" s="46" t="s">
        <v>1736</v>
      </c>
      <c r="C1007" s="46"/>
      <c r="D1007" s="46"/>
      <c r="E1007" s="46" t="s">
        <v>12</v>
      </c>
      <c r="F1007" s="46">
        <v>1</v>
      </c>
      <c r="G1007" s="46">
        <v>0.88</v>
      </c>
      <c r="H1007">
        <v>1.8522000000000001</v>
      </c>
      <c r="I1007">
        <v>1.68</v>
      </c>
      <c r="J1007">
        <v>0.18</v>
      </c>
      <c r="K1007" t="s">
        <v>13</v>
      </c>
    </row>
    <row r="1008" spans="1:11">
      <c r="A1008" s="47" t="s">
        <v>1737</v>
      </c>
      <c r="B1008" s="46" t="s">
        <v>1738</v>
      </c>
      <c r="C1008" s="46"/>
      <c r="D1008" s="46"/>
      <c r="E1008" s="46" t="s">
        <v>12</v>
      </c>
      <c r="F1008" s="46">
        <v>1</v>
      </c>
      <c r="G1008" s="46">
        <v>0.56000000000000005</v>
      </c>
      <c r="H1008">
        <v>3.0579999999999998</v>
      </c>
      <c r="I1008">
        <v>3.06</v>
      </c>
      <c r="J1008">
        <v>0</v>
      </c>
      <c r="K1008" t="s">
        <v>13</v>
      </c>
    </row>
    <row r="1009" spans="1:12">
      <c r="A1009" s="46"/>
      <c r="B1009" s="46"/>
      <c r="C1009" s="46"/>
      <c r="D1009" s="46"/>
      <c r="E1009" s="46"/>
      <c r="F1009" s="46"/>
      <c r="G1009" s="46">
        <v>94.43</v>
      </c>
      <c r="H1009">
        <v>290.5</v>
      </c>
      <c r="I1009">
        <v>327.48</v>
      </c>
      <c r="J1009">
        <v>-36.979999999999997</v>
      </c>
      <c r="K1009">
        <v>0</v>
      </c>
      <c r="L1009">
        <v>0</v>
      </c>
    </row>
    <row r="1010" spans="1:12">
      <c r="A1010" s="10" t="s">
        <v>1739</v>
      </c>
      <c r="B1010" s="10"/>
      <c r="C1010" s="10"/>
      <c r="D1010" s="10"/>
      <c r="E1010" s="10"/>
      <c r="F1010" s="10"/>
      <c r="G1010" s="10"/>
    </row>
    <row r="1011" spans="1:12">
      <c r="A1011" s="11" t="s">
        <v>1740</v>
      </c>
      <c r="B1011" s="10" t="s">
        <v>1741</v>
      </c>
      <c r="C1011" s="10" t="s">
        <v>22</v>
      </c>
      <c r="D1011" s="10">
        <v>7750262000036</v>
      </c>
      <c r="E1011" s="10" t="s">
        <v>12</v>
      </c>
      <c r="F1011" s="10">
        <v>1</v>
      </c>
      <c r="G1011" s="10">
        <v>6</v>
      </c>
      <c r="H1011">
        <v>41.8</v>
      </c>
      <c r="I1011">
        <v>31.44</v>
      </c>
      <c r="J1011">
        <v>10.36</v>
      </c>
      <c r="K1011" t="s">
        <v>13</v>
      </c>
    </row>
    <row r="1012" spans="1:12">
      <c r="A1012" s="11" t="s">
        <v>1742</v>
      </c>
      <c r="B1012" s="10" t="s">
        <v>1743</v>
      </c>
      <c r="C1012" s="10" t="s">
        <v>22</v>
      </c>
      <c r="D1012" s="10">
        <v>7750262979301</v>
      </c>
      <c r="E1012" s="10" t="s">
        <v>12</v>
      </c>
      <c r="F1012" s="10">
        <v>1</v>
      </c>
      <c r="G1012" s="10">
        <v>2</v>
      </c>
      <c r="H1012">
        <v>10</v>
      </c>
      <c r="I1012">
        <v>7.18</v>
      </c>
      <c r="J1012">
        <v>2.82</v>
      </c>
      <c r="K1012" t="s">
        <v>13</v>
      </c>
    </row>
    <row r="1013" spans="1:12">
      <c r="A1013" s="10"/>
      <c r="B1013" s="10"/>
      <c r="C1013" s="10"/>
      <c r="D1013" s="10"/>
      <c r="E1013" s="10"/>
      <c r="F1013" s="10"/>
      <c r="G1013" s="10">
        <v>8</v>
      </c>
      <c r="H1013">
        <v>51.8</v>
      </c>
      <c r="I1013">
        <v>38.619999999999997</v>
      </c>
      <c r="J1013">
        <v>13.18</v>
      </c>
      <c r="K1013">
        <v>0</v>
      </c>
      <c r="L1013">
        <v>0</v>
      </c>
    </row>
    <row r="1014" spans="1:12">
      <c r="A1014" s="54" t="s">
        <v>1744</v>
      </c>
      <c r="B1014" s="54"/>
      <c r="C1014" s="54"/>
      <c r="D1014" s="54"/>
      <c r="E1014" s="54"/>
      <c r="F1014" s="54"/>
      <c r="G1014" s="54"/>
    </row>
    <row r="1015" spans="1:12">
      <c r="A1015" s="55" t="s">
        <v>1745</v>
      </c>
      <c r="B1015" s="54" t="s">
        <v>1746</v>
      </c>
      <c r="C1015" s="54"/>
      <c r="D1015" s="54"/>
      <c r="E1015" s="54" t="s">
        <v>172</v>
      </c>
      <c r="F1015" s="54">
        <v>1</v>
      </c>
      <c r="G1015" s="54">
        <v>2</v>
      </c>
      <c r="H1015">
        <v>44</v>
      </c>
      <c r="I1015">
        <v>24</v>
      </c>
      <c r="J1015">
        <v>20</v>
      </c>
      <c r="K1015" t="s">
        <v>13</v>
      </c>
    </row>
    <row r="1016" spans="1:12">
      <c r="A1016" s="55" t="s">
        <v>1747</v>
      </c>
      <c r="B1016" s="54" t="s">
        <v>1748</v>
      </c>
      <c r="C1016" s="54"/>
      <c r="D1016" s="54"/>
      <c r="E1016" s="54" t="s">
        <v>172</v>
      </c>
      <c r="F1016" s="54">
        <v>1</v>
      </c>
      <c r="G1016" s="54">
        <v>1</v>
      </c>
      <c r="H1016">
        <v>20</v>
      </c>
      <c r="I1016">
        <v>9.34</v>
      </c>
      <c r="J1016">
        <v>10.66</v>
      </c>
      <c r="K1016" t="s">
        <v>13</v>
      </c>
    </row>
    <row r="1017" spans="1:12">
      <c r="A1017" s="55" t="s">
        <v>1749</v>
      </c>
      <c r="B1017" s="54" t="s">
        <v>1750</v>
      </c>
      <c r="C1017" s="54"/>
      <c r="D1017" s="54"/>
      <c r="E1017" s="54" t="s">
        <v>172</v>
      </c>
      <c r="F1017" s="54">
        <v>1</v>
      </c>
      <c r="G1017" s="54">
        <v>1</v>
      </c>
      <c r="H1017">
        <v>15.6</v>
      </c>
      <c r="I1017">
        <v>12</v>
      </c>
      <c r="J1017">
        <v>3.6</v>
      </c>
      <c r="K1017" t="s">
        <v>13</v>
      </c>
    </row>
    <row r="1018" spans="1:12">
      <c r="A1018" s="54"/>
      <c r="B1018" s="54"/>
      <c r="C1018" s="54"/>
      <c r="D1018" s="54"/>
      <c r="E1018" s="54"/>
      <c r="F1018" s="54"/>
      <c r="G1018" s="54">
        <v>4</v>
      </c>
      <c r="H1018">
        <v>79.599999999999994</v>
      </c>
      <c r="I1018">
        <v>45.34</v>
      </c>
      <c r="J1018">
        <v>34.26</v>
      </c>
      <c r="K1018">
        <v>0</v>
      </c>
      <c r="L1018">
        <v>0</v>
      </c>
    </row>
    <row r="1019" spans="1:12">
      <c r="A1019" s="86" t="s">
        <v>1751</v>
      </c>
      <c r="B1019" s="86"/>
      <c r="C1019" s="86"/>
      <c r="D1019" s="86"/>
      <c r="E1019" s="86"/>
      <c r="F1019" s="86"/>
      <c r="G1019" s="86"/>
    </row>
    <row r="1020" spans="1:12">
      <c r="A1020" s="87" t="s">
        <v>1752</v>
      </c>
      <c r="B1020" s="86" t="s">
        <v>1753</v>
      </c>
      <c r="C1020" s="86" t="s">
        <v>1754</v>
      </c>
      <c r="D1020" s="86">
        <v>7758218195973</v>
      </c>
      <c r="E1020" s="86" t="s">
        <v>172</v>
      </c>
      <c r="F1020" s="86">
        <v>1</v>
      </c>
      <c r="G1020" s="86">
        <v>3</v>
      </c>
      <c r="H1020">
        <v>43.8</v>
      </c>
      <c r="I1020">
        <v>37.020000000000003</v>
      </c>
      <c r="J1020">
        <v>6.78</v>
      </c>
      <c r="K1020" t="s">
        <v>13</v>
      </c>
    </row>
    <row r="1021" spans="1:12">
      <c r="A1021" s="87" t="s">
        <v>1755</v>
      </c>
      <c r="B1021" s="86" t="s">
        <v>1756</v>
      </c>
      <c r="C1021" s="86" t="s">
        <v>1754</v>
      </c>
      <c r="D1021" s="86">
        <v>7758218195980</v>
      </c>
      <c r="E1021" s="86" t="s">
        <v>172</v>
      </c>
      <c r="F1021" s="86">
        <v>1</v>
      </c>
      <c r="G1021" s="86">
        <v>1</v>
      </c>
      <c r="H1021">
        <v>14.6</v>
      </c>
      <c r="I1021">
        <v>12.83</v>
      </c>
      <c r="J1021">
        <v>1.77</v>
      </c>
      <c r="K1021" t="s">
        <v>13</v>
      </c>
    </row>
    <row r="1022" spans="1:12">
      <c r="A1022" s="86"/>
      <c r="B1022" s="86"/>
      <c r="C1022" s="86"/>
      <c r="D1022" s="86"/>
      <c r="E1022" s="86"/>
      <c r="F1022" s="86"/>
      <c r="G1022" s="86">
        <v>4</v>
      </c>
      <c r="H1022">
        <v>58.4</v>
      </c>
      <c r="I1022">
        <v>49.85</v>
      </c>
      <c r="J1022">
        <v>8.5500000000000007</v>
      </c>
      <c r="K1022">
        <v>0</v>
      </c>
      <c r="L1022">
        <v>0</v>
      </c>
    </row>
    <row r="1023" spans="1:12">
      <c r="A1023" s="46" t="s">
        <v>1757</v>
      </c>
      <c r="B1023" s="46"/>
      <c r="C1023" s="46"/>
      <c r="D1023" s="46"/>
      <c r="E1023" s="46"/>
      <c r="F1023" s="46"/>
      <c r="G1023" s="46"/>
    </row>
    <row r="1024" spans="1:12">
      <c r="A1024" s="47" t="s">
        <v>1676</v>
      </c>
      <c r="B1024" s="46" t="s">
        <v>1677</v>
      </c>
      <c r="C1024" s="46"/>
      <c r="D1024" s="46"/>
      <c r="E1024" s="46" t="s">
        <v>12</v>
      </c>
      <c r="F1024" s="46">
        <v>1</v>
      </c>
      <c r="G1024" s="46">
        <v>4</v>
      </c>
      <c r="H1024">
        <v>22.8</v>
      </c>
      <c r="I1024">
        <v>15.2</v>
      </c>
      <c r="J1024">
        <v>7.6</v>
      </c>
      <c r="K1024" t="s">
        <v>13</v>
      </c>
    </row>
    <row r="1025" spans="1:12">
      <c r="A1025" s="47" t="s">
        <v>1664</v>
      </c>
      <c r="B1025" s="46" t="s">
        <v>1665</v>
      </c>
      <c r="C1025" s="46"/>
      <c r="D1025" s="46"/>
      <c r="E1025" s="46" t="s">
        <v>12</v>
      </c>
      <c r="F1025" s="46">
        <v>1</v>
      </c>
      <c r="G1025" s="46">
        <v>4</v>
      </c>
      <c r="H1025">
        <v>24.4</v>
      </c>
      <c r="I1025">
        <v>15.2</v>
      </c>
      <c r="J1025">
        <v>9.1999999999999993</v>
      </c>
      <c r="K1025" t="s">
        <v>13</v>
      </c>
    </row>
    <row r="1026" spans="1:12">
      <c r="A1026" s="47" t="s">
        <v>1668</v>
      </c>
      <c r="B1026" s="46" t="s">
        <v>1669</v>
      </c>
      <c r="C1026" s="46"/>
      <c r="D1026" s="46"/>
      <c r="E1026" s="46" t="s">
        <v>12</v>
      </c>
      <c r="F1026" s="46">
        <v>1</v>
      </c>
      <c r="G1026" s="46">
        <v>3</v>
      </c>
      <c r="H1026">
        <v>17.899999999999999</v>
      </c>
      <c r="I1026">
        <v>11.4</v>
      </c>
      <c r="J1026">
        <v>6.5</v>
      </c>
      <c r="K1026" t="s">
        <v>13</v>
      </c>
    </row>
    <row r="1027" spans="1:12">
      <c r="A1027" s="46"/>
      <c r="B1027" s="46"/>
      <c r="C1027" s="46"/>
      <c r="D1027" s="46"/>
      <c r="E1027" s="46"/>
      <c r="F1027" s="46"/>
      <c r="G1027" s="46">
        <v>11</v>
      </c>
      <c r="H1027">
        <v>65.099999999999994</v>
      </c>
      <c r="I1027">
        <v>41.8</v>
      </c>
      <c r="J1027">
        <v>23.3</v>
      </c>
      <c r="K1027">
        <v>0</v>
      </c>
      <c r="L1027">
        <v>0</v>
      </c>
    </row>
    <row r="1028" spans="1:12">
      <c r="A1028" s="78" t="s">
        <v>1758</v>
      </c>
      <c r="B1028" s="78"/>
      <c r="C1028" s="78"/>
      <c r="D1028" s="78"/>
      <c r="E1028" s="78"/>
      <c r="F1028" s="78"/>
      <c r="G1028" s="78"/>
    </row>
    <row r="1029" spans="1:12">
      <c r="A1029" s="79" t="s">
        <v>1759</v>
      </c>
      <c r="B1029" s="78" t="s">
        <v>1760</v>
      </c>
      <c r="C1029" s="78"/>
      <c r="D1029" s="78"/>
      <c r="E1029" s="78" t="s">
        <v>12</v>
      </c>
      <c r="F1029" s="78">
        <v>1</v>
      </c>
      <c r="G1029" s="78">
        <v>8</v>
      </c>
      <c r="H1029">
        <v>62.7</v>
      </c>
      <c r="I1029">
        <v>48</v>
      </c>
      <c r="J1029">
        <v>14.7</v>
      </c>
      <c r="K1029" t="s">
        <v>13</v>
      </c>
    </row>
    <row r="1030" spans="1:12">
      <c r="A1030" s="79" t="s">
        <v>1761</v>
      </c>
      <c r="B1030" s="78" t="s">
        <v>1762</v>
      </c>
      <c r="C1030" s="78"/>
      <c r="D1030" s="78"/>
      <c r="E1030" s="78" t="s">
        <v>12</v>
      </c>
      <c r="F1030" s="78">
        <v>1</v>
      </c>
      <c r="G1030" s="78">
        <v>7</v>
      </c>
      <c r="H1030">
        <v>54.6</v>
      </c>
      <c r="I1030">
        <v>42</v>
      </c>
      <c r="J1030">
        <v>12.6</v>
      </c>
      <c r="K1030" t="s">
        <v>13</v>
      </c>
    </row>
    <row r="1031" spans="1:12">
      <c r="A1031" s="79" t="s">
        <v>1763</v>
      </c>
      <c r="B1031" s="78" t="s">
        <v>1764</v>
      </c>
      <c r="C1031" s="78"/>
      <c r="D1031" s="78"/>
      <c r="E1031" s="78" t="s">
        <v>12</v>
      </c>
      <c r="F1031" s="78">
        <v>1</v>
      </c>
      <c r="G1031" s="78">
        <v>6</v>
      </c>
      <c r="H1031">
        <v>47.4</v>
      </c>
      <c r="I1031">
        <v>36</v>
      </c>
      <c r="J1031">
        <v>11.4</v>
      </c>
      <c r="K1031" t="s">
        <v>13</v>
      </c>
    </row>
    <row r="1032" spans="1:12">
      <c r="A1032" s="79" t="s">
        <v>1765</v>
      </c>
      <c r="B1032" s="78" t="s">
        <v>1766</v>
      </c>
      <c r="C1032" s="78"/>
      <c r="D1032" s="78"/>
      <c r="E1032" s="78" t="s">
        <v>12</v>
      </c>
      <c r="F1032" s="78">
        <v>1</v>
      </c>
      <c r="G1032" s="78">
        <v>6</v>
      </c>
      <c r="H1032">
        <v>47.2</v>
      </c>
      <c r="I1032">
        <v>36</v>
      </c>
      <c r="J1032">
        <v>11.2</v>
      </c>
      <c r="K1032" t="s">
        <v>13</v>
      </c>
    </row>
    <row r="1033" spans="1:12">
      <c r="A1033" s="79" t="s">
        <v>1664</v>
      </c>
      <c r="B1033" s="78" t="s">
        <v>1665</v>
      </c>
      <c r="C1033" s="78"/>
      <c r="D1033" s="78"/>
      <c r="E1033" s="78" t="s">
        <v>12</v>
      </c>
      <c r="F1033" s="78">
        <v>1</v>
      </c>
      <c r="G1033" s="78">
        <v>6</v>
      </c>
      <c r="H1033">
        <v>39</v>
      </c>
      <c r="I1033">
        <v>22.8</v>
      </c>
      <c r="J1033">
        <v>16.2</v>
      </c>
      <c r="K1033" t="s">
        <v>13</v>
      </c>
    </row>
    <row r="1034" spans="1:12">
      <c r="A1034" s="79" t="s">
        <v>1767</v>
      </c>
      <c r="B1034" s="78" t="s">
        <v>1768</v>
      </c>
      <c r="C1034" s="78"/>
      <c r="D1034" s="78"/>
      <c r="E1034" s="78" t="s">
        <v>12</v>
      </c>
      <c r="F1034" s="78">
        <v>1</v>
      </c>
      <c r="G1034" s="78">
        <v>6</v>
      </c>
      <c r="H1034">
        <v>39</v>
      </c>
      <c r="I1034">
        <v>22.8</v>
      </c>
      <c r="J1034">
        <v>16.2</v>
      </c>
      <c r="K1034" t="s">
        <v>13</v>
      </c>
    </row>
    <row r="1035" spans="1:12">
      <c r="A1035" s="79" t="s">
        <v>1769</v>
      </c>
      <c r="B1035" s="78" t="s">
        <v>1770</v>
      </c>
      <c r="C1035" s="78"/>
      <c r="D1035" s="78"/>
      <c r="E1035" s="78" t="s">
        <v>12</v>
      </c>
      <c r="F1035" s="78">
        <v>1</v>
      </c>
      <c r="G1035" s="78">
        <v>5</v>
      </c>
      <c r="H1035">
        <v>39.4</v>
      </c>
      <c r="I1035">
        <v>30</v>
      </c>
      <c r="J1035">
        <v>9.4</v>
      </c>
      <c r="K1035" t="s">
        <v>13</v>
      </c>
    </row>
    <row r="1036" spans="1:12">
      <c r="A1036" s="79" t="s">
        <v>1771</v>
      </c>
      <c r="B1036" s="78" t="s">
        <v>1772</v>
      </c>
      <c r="C1036" s="78"/>
      <c r="D1036" s="78"/>
      <c r="E1036" s="78" t="s">
        <v>12</v>
      </c>
      <c r="F1036" s="78">
        <v>1</v>
      </c>
      <c r="G1036" s="78">
        <v>5</v>
      </c>
      <c r="H1036">
        <v>37.799999999999997</v>
      </c>
      <c r="I1036">
        <v>30</v>
      </c>
      <c r="J1036">
        <v>7.8</v>
      </c>
      <c r="K1036" t="s">
        <v>13</v>
      </c>
    </row>
    <row r="1037" spans="1:12">
      <c r="A1037" s="79" t="s">
        <v>1676</v>
      </c>
      <c r="B1037" s="78" t="s">
        <v>1677</v>
      </c>
      <c r="C1037" s="78"/>
      <c r="D1037" s="78"/>
      <c r="E1037" s="78" t="s">
        <v>12</v>
      </c>
      <c r="F1037" s="78">
        <v>1</v>
      </c>
      <c r="G1037" s="78">
        <v>4</v>
      </c>
      <c r="H1037">
        <v>26</v>
      </c>
      <c r="I1037">
        <v>15.2</v>
      </c>
      <c r="J1037">
        <v>10.8</v>
      </c>
      <c r="K1037" t="s">
        <v>13</v>
      </c>
    </row>
    <row r="1038" spans="1:12">
      <c r="A1038" s="79" t="s">
        <v>1773</v>
      </c>
      <c r="B1038" s="78" t="s">
        <v>1774</v>
      </c>
      <c r="C1038" s="78"/>
      <c r="D1038" s="78"/>
      <c r="E1038" s="78" t="s">
        <v>12</v>
      </c>
      <c r="F1038" s="78">
        <v>1</v>
      </c>
      <c r="G1038" s="78">
        <v>4</v>
      </c>
      <c r="H1038">
        <v>26</v>
      </c>
      <c r="I1038">
        <v>15.2</v>
      </c>
      <c r="J1038">
        <v>10.8</v>
      </c>
      <c r="K1038" t="s">
        <v>13</v>
      </c>
    </row>
    <row r="1039" spans="1:12">
      <c r="A1039" s="79" t="s">
        <v>1775</v>
      </c>
      <c r="B1039" s="78" t="s">
        <v>1776</v>
      </c>
      <c r="C1039" s="78"/>
      <c r="D1039" s="78"/>
      <c r="E1039" s="78" t="s">
        <v>12</v>
      </c>
      <c r="F1039" s="78">
        <v>1</v>
      </c>
      <c r="G1039" s="78">
        <v>4</v>
      </c>
      <c r="H1039">
        <v>26</v>
      </c>
      <c r="I1039">
        <v>15.2</v>
      </c>
      <c r="J1039">
        <v>10.8</v>
      </c>
      <c r="K1039" t="s">
        <v>13</v>
      </c>
    </row>
    <row r="1040" spans="1:12">
      <c r="A1040" s="79" t="s">
        <v>1777</v>
      </c>
      <c r="B1040" s="78" t="s">
        <v>1778</v>
      </c>
      <c r="C1040" s="78"/>
      <c r="D1040" s="78"/>
      <c r="E1040" s="78" t="s">
        <v>12</v>
      </c>
      <c r="F1040" s="78">
        <v>1</v>
      </c>
      <c r="G1040" s="78">
        <v>4</v>
      </c>
      <c r="H1040">
        <v>26</v>
      </c>
      <c r="I1040">
        <v>15.2</v>
      </c>
      <c r="J1040">
        <v>10.8</v>
      </c>
      <c r="K1040" t="s">
        <v>13</v>
      </c>
    </row>
    <row r="1041" spans="1:12">
      <c r="A1041" s="79" t="s">
        <v>1779</v>
      </c>
      <c r="B1041" s="78" t="s">
        <v>1780</v>
      </c>
      <c r="C1041" s="78"/>
      <c r="D1041" s="78"/>
      <c r="E1041" s="78" t="s">
        <v>12</v>
      </c>
      <c r="F1041" s="78">
        <v>1</v>
      </c>
      <c r="G1041" s="78">
        <v>3</v>
      </c>
      <c r="H1041">
        <v>19.5</v>
      </c>
      <c r="I1041">
        <v>11.4</v>
      </c>
      <c r="J1041">
        <v>8.1</v>
      </c>
      <c r="K1041" t="s">
        <v>13</v>
      </c>
    </row>
    <row r="1042" spans="1:12">
      <c r="A1042" s="79" t="s">
        <v>1781</v>
      </c>
      <c r="B1042" s="78" t="s">
        <v>1782</v>
      </c>
      <c r="C1042" s="78"/>
      <c r="D1042" s="78"/>
      <c r="E1042" s="78" t="s">
        <v>12</v>
      </c>
      <c r="F1042" s="78">
        <v>1</v>
      </c>
      <c r="G1042" s="78">
        <v>3</v>
      </c>
      <c r="H1042">
        <v>23.4</v>
      </c>
      <c r="I1042">
        <v>18</v>
      </c>
      <c r="J1042">
        <v>5.4</v>
      </c>
      <c r="K1042" t="s">
        <v>13</v>
      </c>
    </row>
    <row r="1043" spans="1:12">
      <c r="A1043" s="79" t="s">
        <v>1783</v>
      </c>
      <c r="B1043" s="78" t="s">
        <v>1784</v>
      </c>
      <c r="C1043" s="78"/>
      <c r="D1043" s="78"/>
      <c r="E1043" s="78" t="s">
        <v>12</v>
      </c>
      <c r="F1043" s="78">
        <v>1</v>
      </c>
      <c r="G1043" s="78">
        <v>3</v>
      </c>
      <c r="H1043">
        <v>23.1</v>
      </c>
      <c r="I1043">
        <v>18</v>
      </c>
      <c r="J1043">
        <v>5.0999999999999996</v>
      </c>
      <c r="K1043" t="s">
        <v>13</v>
      </c>
    </row>
    <row r="1044" spans="1:12">
      <c r="A1044" s="79" t="s">
        <v>1785</v>
      </c>
      <c r="B1044" s="78" t="s">
        <v>1786</v>
      </c>
      <c r="C1044" s="78"/>
      <c r="D1044" s="78"/>
      <c r="E1044" s="78" t="s">
        <v>12</v>
      </c>
      <c r="F1044" s="78">
        <v>1</v>
      </c>
      <c r="G1044" s="78">
        <v>1</v>
      </c>
      <c r="H1044">
        <v>6.5</v>
      </c>
      <c r="I1044">
        <v>3.8</v>
      </c>
      <c r="J1044">
        <v>2.7</v>
      </c>
      <c r="K1044" t="s">
        <v>13</v>
      </c>
    </row>
    <row r="1045" spans="1:12">
      <c r="A1045" s="78"/>
      <c r="B1045" s="78"/>
      <c r="C1045" s="78"/>
      <c r="D1045" s="78"/>
      <c r="E1045" s="78"/>
      <c r="F1045" s="78"/>
      <c r="G1045" s="78">
        <v>75</v>
      </c>
      <c r="H1045">
        <v>543.6</v>
      </c>
      <c r="I1045">
        <v>379.6</v>
      </c>
      <c r="J1045">
        <v>164</v>
      </c>
      <c r="K1045">
        <v>0</v>
      </c>
      <c r="L1045">
        <v>0</v>
      </c>
    </row>
    <row r="1046" spans="1:12">
      <c r="G1046">
        <v>5148.5600000000004</v>
      </c>
      <c r="H1046">
        <v>24579.89</v>
      </c>
      <c r="I1046">
        <v>19085.740000000002</v>
      </c>
      <c r="J1046">
        <v>5494.15</v>
      </c>
      <c r="K1046">
        <v>0</v>
      </c>
      <c r="L1046">
        <v>0</v>
      </c>
    </row>
  </sheetData>
  <dataValidations count="1">
    <dataValidation type="list" allowBlank="1" showInputMessage="1" showErrorMessage="1" sqref="A3">
      <formula1>$A:$A</formula1>
    </dataValidation>
  </dataValidation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workbookViewId="0">
      <selection activeCell="Q22" sqref="Q22"/>
    </sheetView>
  </sheetViews>
  <sheetFormatPr baseColWidth="10" defaultRowHeight="14" x14ac:dyDescent="0"/>
  <cols>
    <col min="1" max="1" width="25.83203125" style="112" customWidth="1"/>
    <col min="2" max="14" width="10.83203125" style="112"/>
    <col min="15" max="15" width="12.1640625" bestFit="1" customWidth="1"/>
    <col min="16" max="16" width="13" bestFit="1" customWidth="1"/>
  </cols>
  <sheetData>
    <row r="1" spans="1:15">
      <c r="A1" s="113" t="s">
        <v>1787</v>
      </c>
      <c r="B1" s="114" t="s">
        <v>1855</v>
      </c>
      <c r="C1" s="114" t="s">
        <v>1856</v>
      </c>
      <c r="D1" s="114" t="s">
        <v>1857</v>
      </c>
      <c r="E1" s="114" t="s">
        <v>1858</v>
      </c>
      <c r="F1" s="114" t="s">
        <v>1859</v>
      </c>
      <c r="G1" s="114" t="s">
        <v>1860</v>
      </c>
      <c r="H1" s="114" t="s">
        <v>1861</v>
      </c>
      <c r="I1" s="114" t="s">
        <v>1862</v>
      </c>
      <c r="J1" s="114" t="s">
        <v>1863</v>
      </c>
      <c r="K1" s="114" t="s">
        <v>1864</v>
      </c>
      <c r="L1" s="114" t="s">
        <v>1865</v>
      </c>
      <c r="M1" s="114" t="s">
        <v>1866</v>
      </c>
      <c r="N1" s="115" t="s">
        <v>1867</v>
      </c>
      <c r="O1" t="s">
        <v>1883</v>
      </c>
    </row>
    <row r="2" spans="1:15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</row>
    <row r="3" spans="1:15">
      <c r="A3" s="116" t="s">
        <v>17</v>
      </c>
      <c r="B3" s="117">
        <v>47</v>
      </c>
      <c r="C3" s="117">
        <v>71</v>
      </c>
      <c r="D3" s="117">
        <v>87</v>
      </c>
      <c r="E3" s="117">
        <v>103</v>
      </c>
      <c r="F3" s="117">
        <v>113</v>
      </c>
      <c r="G3" s="117">
        <v>121</v>
      </c>
      <c r="H3" s="117">
        <v>163</v>
      </c>
      <c r="I3" s="117">
        <v>137</v>
      </c>
      <c r="J3" s="117">
        <v>128</v>
      </c>
      <c r="K3" s="117">
        <v>95</v>
      </c>
      <c r="L3" s="117">
        <v>94</v>
      </c>
      <c r="M3" s="117">
        <v>88</v>
      </c>
      <c r="N3" s="118">
        <v>118</v>
      </c>
    </row>
    <row r="4" spans="1:15">
      <c r="A4" s="116" t="s">
        <v>1842</v>
      </c>
      <c r="B4" s="117">
        <v>22</v>
      </c>
      <c r="C4" s="117">
        <v>19</v>
      </c>
      <c r="D4" s="117">
        <v>20</v>
      </c>
      <c r="E4" s="117">
        <v>26</v>
      </c>
      <c r="F4" s="117">
        <v>51</v>
      </c>
      <c r="G4" s="117">
        <v>25</v>
      </c>
      <c r="H4" s="117">
        <v>30</v>
      </c>
      <c r="I4" s="117">
        <v>16</v>
      </c>
      <c r="J4" s="117">
        <v>21</v>
      </c>
      <c r="K4" s="117">
        <v>27</v>
      </c>
      <c r="L4" s="117">
        <v>15</v>
      </c>
      <c r="M4" s="117">
        <v>37</v>
      </c>
      <c r="N4" s="118">
        <v>64</v>
      </c>
    </row>
    <row r="5" spans="1:15">
      <c r="A5" s="116" t="s">
        <v>45</v>
      </c>
      <c r="B5" s="117">
        <v>207</v>
      </c>
      <c r="C5" s="117">
        <v>344</v>
      </c>
      <c r="D5" s="117">
        <v>363</v>
      </c>
      <c r="E5" s="117">
        <v>344</v>
      </c>
      <c r="F5" s="117">
        <v>312</v>
      </c>
      <c r="G5" s="117">
        <v>422</v>
      </c>
      <c r="H5" s="117">
        <v>573</v>
      </c>
      <c r="I5" s="117">
        <v>417</v>
      </c>
      <c r="J5" s="117">
        <v>463</v>
      </c>
      <c r="K5" s="117">
        <v>506</v>
      </c>
      <c r="L5" s="117">
        <v>629</v>
      </c>
      <c r="M5" s="117">
        <v>545</v>
      </c>
      <c r="N5" s="118">
        <v>442</v>
      </c>
    </row>
    <row r="6" spans="1:15">
      <c r="A6" s="116" t="s">
        <v>1830</v>
      </c>
      <c r="B6" s="117"/>
      <c r="C6" s="117"/>
      <c r="D6" s="117">
        <v>1</v>
      </c>
      <c r="E6" s="117" t="s">
        <v>1811</v>
      </c>
      <c r="F6" s="117" t="s">
        <v>1811</v>
      </c>
      <c r="G6" s="117" t="s">
        <v>1811</v>
      </c>
      <c r="H6" s="117" t="s">
        <v>1811</v>
      </c>
      <c r="I6" s="117" t="s">
        <v>1811</v>
      </c>
      <c r="J6" s="117" t="s">
        <v>1811</v>
      </c>
      <c r="K6" s="117" t="s">
        <v>1811</v>
      </c>
      <c r="L6" s="117" t="s">
        <v>1811</v>
      </c>
      <c r="M6" s="117" t="s">
        <v>1811</v>
      </c>
      <c r="N6" s="118" t="s">
        <v>1811</v>
      </c>
      <c r="O6" t="s">
        <v>1822</v>
      </c>
    </row>
    <row r="7" spans="1:15">
      <c r="A7" s="116" t="s">
        <v>70</v>
      </c>
      <c r="B7" s="117">
        <v>6</v>
      </c>
      <c r="C7" s="117">
        <v>10</v>
      </c>
      <c r="D7" s="117">
        <v>6</v>
      </c>
      <c r="E7" s="117">
        <v>22</v>
      </c>
      <c r="F7" s="117">
        <v>17</v>
      </c>
      <c r="G7" s="117">
        <v>16</v>
      </c>
      <c r="H7" s="117">
        <v>16</v>
      </c>
      <c r="I7" s="117">
        <v>16</v>
      </c>
      <c r="J7" s="117">
        <v>18</v>
      </c>
      <c r="K7" s="117">
        <v>11</v>
      </c>
      <c r="L7" s="117">
        <v>9</v>
      </c>
      <c r="M7" s="117">
        <v>18</v>
      </c>
      <c r="N7" s="118">
        <v>14</v>
      </c>
    </row>
    <row r="8" spans="1:15">
      <c r="A8" s="116" t="s">
        <v>78</v>
      </c>
      <c r="B8" s="117">
        <v>29</v>
      </c>
      <c r="C8" s="117">
        <v>39</v>
      </c>
      <c r="D8" s="117">
        <v>97</v>
      </c>
      <c r="E8" s="117">
        <v>74</v>
      </c>
      <c r="F8" s="117">
        <v>80</v>
      </c>
      <c r="G8" s="117">
        <v>98</v>
      </c>
      <c r="H8" s="117">
        <v>80</v>
      </c>
      <c r="I8" s="117">
        <v>62</v>
      </c>
      <c r="J8" s="117">
        <v>31</v>
      </c>
      <c r="K8" s="117">
        <v>35</v>
      </c>
      <c r="L8" s="117">
        <v>22</v>
      </c>
      <c r="M8" s="117">
        <v>33</v>
      </c>
      <c r="N8" s="118">
        <v>39</v>
      </c>
    </row>
    <row r="9" spans="1:15">
      <c r="A9" s="116" t="s">
        <v>89</v>
      </c>
      <c r="B9" s="117">
        <v>53</v>
      </c>
      <c r="C9" s="117">
        <v>199</v>
      </c>
      <c r="D9" s="117">
        <v>184</v>
      </c>
      <c r="E9" s="117">
        <v>158</v>
      </c>
      <c r="F9" s="117">
        <v>120</v>
      </c>
      <c r="G9" s="117">
        <v>145</v>
      </c>
      <c r="H9" s="117">
        <v>159</v>
      </c>
      <c r="I9" s="117">
        <v>190</v>
      </c>
      <c r="J9" s="117">
        <v>253</v>
      </c>
      <c r="K9" s="117">
        <v>88</v>
      </c>
      <c r="L9" s="117">
        <v>35</v>
      </c>
      <c r="M9" s="117">
        <v>60</v>
      </c>
      <c r="N9" s="118">
        <v>63</v>
      </c>
    </row>
    <row r="10" spans="1:15">
      <c r="A10" s="116" t="s">
        <v>145</v>
      </c>
      <c r="B10" s="117">
        <v>26</v>
      </c>
      <c r="C10" s="117">
        <v>82</v>
      </c>
      <c r="D10" s="117">
        <v>61</v>
      </c>
      <c r="E10" s="117">
        <v>64</v>
      </c>
      <c r="F10" s="117">
        <v>42</v>
      </c>
      <c r="G10" s="117">
        <v>69</v>
      </c>
      <c r="H10" s="117">
        <v>91</v>
      </c>
      <c r="I10" s="117">
        <v>54</v>
      </c>
      <c r="J10" s="117">
        <v>26</v>
      </c>
      <c r="K10" s="117">
        <v>24</v>
      </c>
      <c r="L10" s="117">
        <v>8</v>
      </c>
      <c r="M10" s="117">
        <v>24</v>
      </c>
      <c r="N10" s="118">
        <v>21</v>
      </c>
    </row>
    <row r="11" spans="1:15">
      <c r="A11" s="116" t="s">
        <v>1788</v>
      </c>
      <c r="B11" s="117">
        <v>11</v>
      </c>
      <c r="C11" s="117">
        <v>35</v>
      </c>
      <c r="D11" s="117">
        <v>32</v>
      </c>
      <c r="E11" s="117">
        <v>51</v>
      </c>
      <c r="F11" s="117">
        <v>44</v>
      </c>
      <c r="G11" s="117">
        <v>4</v>
      </c>
      <c r="H11" s="117">
        <v>15</v>
      </c>
      <c r="I11" s="117">
        <v>13</v>
      </c>
      <c r="J11" s="117">
        <v>16</v>
      </c>
      <c r="K11" s="117">
        <v>13</v>
      </c>
      <c r="L11" s="117">
        <v>9</v>
      </c>
      <c r="M11" s="117">
        <v>13</v>
      </c>
      <c r="N11" s="118">
        <v>21</v>
      </c>
    </row>
    <row r="12" spans="1:15">
      <c r="A12" s="116" t="s">
        <v>1808</v>
      </c>
      <c r="B12" s="117"/>
      <c r="C12" s="117">
        <v>1</v>
      </c>
      <c r="D12" s="117" t="s">
        <v>1811</v>
      </c>
      <c r="E12" s="117">
        <v>31</v>
      </c>
      <c r="F12" s="117">
        <v>10</v>
      </c>
      <c r="G12" s="117">
        <v>62</v>
      </c>
      <c r="H12" s="117">
        <v>54</v>
      </c>
      <c r="I12" s="117">
        <v>39</v>
      </c>
      <c r="J12" s="117">
        <v>9</v>
      </c>
      <c r="K12" s="117">
        <v>10</v>
      </c>
      <c r="L12" s="117">
        <v>1</v>
      </c>
      <c r="M12" s="117">
        <v>21</v>
      </c>
      <c r="N12" s="118">
        <v>30</v>
      </c>
    </row>
    <row r="13" spans="1:15">
      <c r="A13" s="116" t="s">
        <v>167</v>
      </c>
      <c r="B13" s="117">
        <v>391</v>
      </c>
      <c r="C13" s="117">
        <v>756</v>
      </c>
      <c r="D13" s="117">
        <v>753</v>
      </c>
      <c r="E13" s="117">
        <v>659</v>
      </c>
      <c r="F13" s="117">
        <v>775</v>
      </c>
      <c r="G13" s="117">
        <v>684</v>
      </c>
      <c r="H13" s="117">
        <v>689</v>
      </c>
      <c r="I13" s="117">
        <v>603</v>
      </c>
      <c r="J13" s="117">
        <v>607</v>
      </c>
      <c r="K13" s="117">
        <v>645</v>
      </c>
      <c r="L13" s="117">
        <v>640</v>
      </c>
      <c r="M13" s="117">
        <v>744</v>
      </c>
      <c r="N13" s="118">
        <v>789</v>
      </c>
    </row>
    <row r="14" spans="1:15">
      <c r="A14" s="116" t="s">
        <v>1831</v>
      </c>
      <c r="B14" s="117"/>
      <c r="C14" s="117"/>
      <c r="D14" s="117">
        <v>2</v>
      </c>
      <c r="E14" s="117">
        <v>0</v>
      </c>
      <c r="F14" s="117">
        <v>0</v>
      </c>
      <c r="G14" s="117">
        <v>0</v>
      </c>
      <c r="H14" s="117">
        <v>0</v>
      </c>
      <c r="I14" s="117">
        <v>1</v>
      </c>
      <c r="J14" s="117">
        <v>0</v>
      </c>
      <c r="K14" s="117">
        <v>5</v>
      </c>
      <c r="L14" s="117" t="s">
        <v>1811</v>
      </c>
      <c r="M14" s="117">
        <v>10</v>
      </c>
      <c r="N14" s="118">
        <v>3</v>
      </c>
      <c r="O14" t="s">
        <v>1881</v>
      </c>
    </row>
    <row r="15" spans="1:15">
      <c r="A15" s="116" t="s">
        <v>259</v>
      </c>
      <c r="B15" s="117">
        <v>35</v>
      </c>
      <c r="C15" s="117">
        <v>93</v>
      </c>
      <c r="D15" s="117" t="s">
        <v>1811</v>
      </c>
      <c r="E15" s="117" t="s">
        <v>1811</v>
      </c>
      <c r="F15" s="117" t="s">
        <v>1811</v>
      </c>
      <c r="G15" s="117" t="s">
        <v>1811</v>
      </c>
      <c r="H15" s="117" t="s">
        <v>1811</v>
      </c>
      <c r="I15" s="117" t="s">
        <v>1811</v>
      </c>
      <c r="J15" s="117" t="s">
        <v>1811</v>
      </c>
      <c r="K15" s="117" t="s">
        <v>1811</v>
      </c>
      <c r="L15" s="117" t="s">
        <v>1811</v>
      </c>
      <c r="M15" s="117" t="s">
        <v>1811</v>
      </c>
      <c r="N15" s="118" t="s">
        <v>1811</v>
      </c>
      <c r="O15" t="s">
        <v>1882</v>
      </c>
    </row>
    <row r="16" spans="1:15">
      <c r="A16" s="116" t="s">
        <v>1809</v>
      </c>
      <c r="B16" s="117"/>
      <c r="C16" s="117">
        <v>15</v>
      </c>
      <c r="D16" s="117">
        <v>37</v>
      </c>
      <c r="E16" s="117">
        <v>32</v>
      </c>
      <c r="F16" s="117">
        <v>28</v>
      </c>
      <c r="G16" s="117">
        <v>20</v>
      </c>
      <c r="H16" s="117">
        <v>33</v>
      </c>
      <c r="I16" s="117">
        <v>22</v>
      </c>
      <c r="J16" s="117">
        <v>59</v>
      </c>
      <c r="K16" s="117">
        <v>7</v>
      </c>
      <c r="L16" s="117">
        <v>5</v>
      </c>
      <c r="M16" s="117">
        <v>5</v>
      </c>
      <c r="N16" s="118">
        <v>8</v>
      </c>
    </row>
    <row r="17" spans="1:15">
      <c r="A17" s="116" t="s">
        <v>1832</v>
      </c>
      <c r="B17" s="117"/>
      <c r="C17" s="117"/>
      <c r="D17" s="117">
        <v>16</v>
      </c>
      <c r="E17" s="117">
        <v>30</v>
      </c>
      <c r="F17" s="117">
        <v>22</v>
      </c>
      <c r="G17" s="117">
        <v>27</v>
      </c>
      <c r="H17" s="117">
        <v>30</v>
      </c>
      <c r="I17" s="117">
        <v>46</v>
      </c>
      <c r="J17" s="117">
        <v>45</v>
      </c>
      <c r="K17" s="117">
        <v>30</v>
      </c>
      <c r="L17" s="117">
        <v>22</v>
      </c>
      <c r="M17" s="117">
        <v>21</v>
      </c>
      <c r="N17" s="118">
        <v>14</v>
      </c>
    </row>
    <row r="18" spans="1:15">
      <c r="A18" s="116" t="s">
        <v>1789</v>
      </c>
      <c r="B18" s="117">
        <v>16</v>
      </c>
      <c r="C18" s="117">
        <v>75</v>
      </c>
      <c r="D18" s="117">
        <v>91</v>
      </c>
      <c r="E18" s="117">
        <v>189</v>
      </c>
      <c r="F18" s="117">
        <v>207</v>
      </c>
      <c r="G18" s="117">
        <v>144</v>
      </c>
      <c r="H18" s="117">
        <v>104</v>
      </c>
      <c r="I18" s="117">
        <v>115</v>
      </c>
      <c r="J18" s="117">
        <v>114</v>
      </c>
      <c r="K18" s="117">
        <v>58</v>
      </c>
      <c r="L18" s="117">
        <v>54</v>
      </c>
      <c r="M18" s="117">
        <v>69</v>
      </c>
      <c r="N18" s="118">
        <v>87</v>
      </c>
    </row>
    <row r="19" spans="1:15">
      <c r="A19" s="116" t="s">
        <v>1854</v>
      </c>
      <c r="B19" s="119"/>
      <c r="C19" s="119"/>
      <c r="D19" s="119"/>
      <c r="E19" s="119"/>
      <c r="F19" s="119"/>
      <c r="G19" s="119"/>
      <c r="H19" s="119"/>
      <c r="I19" s="119"/>
      <c r="J19" s="119">
        <v>5</v>
      </c>
      <c r="K19" s="117" t="s">
        <v>1811</v>
      </c>
      <c r="L19" s="117" t="s">
        <v>1811</v>
      </c>
      <c r="M19" s="117" t="s">
        <v>1811</v>
      </c>
      <c r="N19" s="118">
        <v>5</v>
      </c>
      <c r="O19" t="s">
        <v>1884</v>
      </c>
    </row>
    <row r="20" spans="1:15">
      <c r="A20" s="116" t="s">
        <v>323</v>
      </c>
      <c r="B20" s="117"/>
      <c r="C20" s="117"/>
      <c r="D20" s="117"/>
      <c r="E20" s="117"/>
      <c r="F20" s="117">
        <v>1</v>
      </c>
      <c r="G20" s="117" t="s">
        <v>1811</v>
      </c>
      <c r="H20" s="117" t="s">
        <v>1811</v>
      </c>
      <c r="I20" s="117" t="s">
        <v>1811</v>
      </c>
      <c r="J20" s="117" t="s">
        <v>1811</v>
      </c>
      <c r="K20" s="117" t="s">
        <v>1811</v>
      </c>
      <c r="L20" s="117" t="s">
        <v>1811</v>
      </c>
      <c r="M20" s="117" t="s">
        <v>1811</v>
      </c>
      <c r="N20" s="118" t="s">
        <v>1811</v>
      </c>
      <c r="O20" t="s">
        <v>1881</v>
      </c>
    </row>
    <row r="21" spans="1:15">
      <c r="A21" s="116" t="s">
        <v>1833</v>
      </c>
      <c r="B21" s="117"/>
      <c r="C21" s="117"/>
      <c r="D21" s="117">
        <v>1</v>
      </c>
      <c r="E21" s="117">
        <v>2</v>
      </c>
      <c r="F21" s="117">
        <v>4</v>
      </c>
      <c r="G21" s="117">
        <v>2</v>
      </c>
      <c r="H21" s="117">
        <v>1</v>
      </c>
      <c r="I21" s="117">
        <v>1</v>
      </c>
      <c r="J21" s="117">
        <v>2</v>
      </c>
      <c r="K21" s="117">
        <v>4</v>
      </c>
      <c r="L21" s="117">
        <v>2</v>
      </c>
      <c r="M21" s="117">
        <v>1</v>
      </c>
      <c r="N21" s="118">
        <v>1</v>
      </c>
    </row>
    <row r="22" spans="1:15">
      <c r="A22" s="116" t="s">
        <v>286</v>
      </c>
      <c r="B22" s="117">
        <v>24.06</v>
      </c>
      <c r="C22" s="117">
        <v>52.91</v>
      </c>
      <c r="D22" s="117">
        <v>22.87</v>
      </c>
      <c r="E22" s="117">
        <v>25.42</v>
      </c>
      <c r="F22" s="117">
        <v>50.24</v>
      </c>
      <c r="G22" s="117">
        <v>27.84</v>
      </c>
      <c r="H22" s="117">
        <v>1.7</v>
      </c>
      <c r="I22" s="117">
        <v>0</v>
      </c>
      <c r="J22" s="117">
        <v>7.48</v>
      </c>
      <c r="K22" s="117">
        <v>0</v>
      </c>
      <c r="L22" s="117">
        <v>0</v>
      </c>
      <c r="M22" s="117">
        <v>0</v>
      </c>
      <c r="N22" s="118" t="s">
        <v>1811</v>
      </c>
      <c r="O22" t="s">
        <v>1884</v>
      </c>
    </row>
    <row r="23" spans="1:15">
      <c r="A23" s="116" t="s">
        <v>314</v>
      </c>
      <c r="B23" s="117">
        <v>27</v>
      </c>
      <c r="C23" s="117">
        <v>48</v>
      </c>
      <c r="D23" s="117">
        <v>78</v>
      </c>
      <c r="E23" s="117">
        <v>202</v>
      </c>
      <c r="F23" s="117">
        <v>188</v>
      </c>
      <c r="G23" s="117">
        <v>138</v>
      </c>
      <c r="H23" s="117">
        <v>136</v>
      </c>
      <c r="I23" s="117">
        <v>130</v>
      </c>
      <c r="J23" s="117">
        <v>86</v>
      </c>
      <c r="K23" s="117">
        <v>117</v>
      </c>
      <c r="L23" s="117">
        <v>124</v>
      </c>
      <c r="M23" s="117">
        <v>144</v>
      </c>
      <c r="N23" s="118">
        <v>121</v>
      </c>
    </row>
    <row r="24" spans="1:15">
      <c r="A24" s="116" t="s">
        <v>1790</v>
      </c>
      <c r="B24" s="117">
        <v>109</v>
      </c>
      <c r="C24" s="117">
        <v>231</v>
      </c>
      <c r="D24" s="117">
        <v>305</v>
      </c>
      <c r="E24" s="117">
        <v>280</v>
      </c>
      <c r="F24" s="117">
        <v>347</v>
      </c>
      <c r="G24" s="117">
        <v>470</v>
      </c>
      <c r="H24" s="117">
        <v>609</v>
      </c>
      <c r="I24" s="117">
        <v>438</v>
      </c>
      <c r="J24" s="117">
        <v>696</v>
      </c>
      <c r="K24" s="117">
        <v>400</v>
      </c>
      <c r="L24" s="117">
        <v>447</v>
      </c>
      <c r="M24" s="117">
        <v>380</v>
      </c>
      <c r="N24" s="118">
        <v>398</v>
      </c>
    </row>
    <row r="25" spans="1:15">
      <c r="A25" s="116" t="s">
        <v>393</v>
      </c>
      <c r="B25" s="117">
        <v>1</v>
      </c>
      <c r="C25" s="117">
        <v>3</v>
      </c>
      <c r="D25" s="117">
        <v>1</v>
      </c>
      <c r="E25" s="117">
        <v>1</v>
      </c>
      <c r="F25" s="117" t="s">
        <v>1811</v>
      </c>
      <c r="G25" s="117" t="s">
        <v>1811</v>
      </c>
      <c r="H25" s="117" t="s">
        <v>1811</v>
      </c>
      <c r="I25" s="117" t="s">
        <v>1811</v>
      </c>
      <c r="J25" s="117" t="s">
        <v>1811</v>
      </c>
      <c r="K25" s="117" t="s">
        <v>1811</v>
      </c>
      <c r="L25" s="117" t="s">
        <v>1811</v>
      </c>
      <c r="M25" s="117"/>
      <c r="N25" s="118" t="s">
        <v>1811</v>
      </c>
      <c r="O25" t="s">
        <v>1885</v>
      </c>
    </row>
    <row r="26" spans="1:15">
      <c r="A26" s="116" t="s">
        <v>396</v>
      </c>
      <c r="B26" s="117">
        <v>2</v>
      </c>
      <c r="C26" s="117" t="s">
        <v>1811</v>
      </c>
      <c r="D26" s="117" t="s">
        <v>1811</v>
      </c>
      <c r="E26" s="117" t="s">
        <v>1811</v>
      </c>
      <c r="F26" s="117" t="s">
        <v>1811</v>
      </c>
      <c r="G26" s="117" t="s">
        <v>1811</v>
      </c>
      <c r="H26" s="117" t="s">
        <v>1811</v>
      </c>
      <c r="I26" s="117" t="s">
        <v>1811</v>
      </c>
      <c r="J26" s="117" t="s">
        <v>1811</v>
      </c>
      <c r="K26" s="117" t="s">
        <v>1811</v>
      </c>
      <c r="L26" s="117" t="s">
        <v>1811</v>
      </c>
      <c r="M26" s="117"/>
      <c r="N26" s="118" t="s">
        <v>1811</v>
      </c>
      <c r="O26" t="s">
        <v>1886</v>
      </c>
    </row>
    <row r="27" spans="1:15">
      <c r="A27" s="116" t="s">
        <v>399</v>
      </c>
      <c r="B27" s="117">
        <v>232</v>
      </c>
      <c r="C27" s="117">
        <v>461</v>
      </c>
      <c r="D27" s="117">
        <v>2</v>
      </c>
      <c r="E27" s="117" t="s">
        <v>1811</v>
      </c>
      <c r="F27" s="117" t="s">
        <v>1811</v>
      </c>
      <c r="G27" s="117" t="s">
        <v>1811</v>
      </c>
      <c r="H27" s="117" t="s">
        <v>1811</v>
      </c>
      <c r="I27" s="117" t="s">
        <v>1811</v>
      </c>
      <c r="J27" s="117" t="s">
        <v>1811</v>
      </c>
      <c r="K27" s="117" t="s">
        <v>1811</v>
      </c>
      <c r="L27" s="117" t="s">
        <v>1811</v>
      </c>
      <c r="M27" s="117" t="s">
        <v>1811</v>
      </c>
      <c r="N27" s="118" t="s">
        <v>1811</v>
      </c>
      <c r="O27" t="s">
        <v>1887</v>
      </c>
    </row>
    <row r="28" spans="1:15">
      <c r="A28" s="116" t="s">
        <v>530</v>
      </c>
      <c r="B28" s="117">
        <v>33</v>
      </c>
      <c r="C28" s="117">
        <v>258</v>
      </c>
      <c r="D28" s="117">
        <v>888</v>
      </c>
      <c r="E28" s="117">
        <v>1272</v>
      </c>
      <c r="F28" s="117">
        <v>1337</v>
      </c>
      <c r="G28" s="117">
        <v>1156</v>
      </c>
      <c r="H28" s="117">
        <v>1364</v>
      </c>
      <c r="I28" s="117">
        <v>1188</v>
      </c>
      <c r="J28" s="117">
        <v>1250</v>
      </c>
      <c r="K28" s="117">
        <v>618</v>
      </c>
      <c r="L28" s="117">
        <v>544</v>
      </c>
      <c r="M28" s="117">
        <v>539</v>
      </c>
      <c r="N28" s="118">
        <v>582</v>
      </c>
    </row>
    <row r="29" spans="1:15">
      <c r="A29" s="116" t="s">
        <v>560</v>
      </c>
      <c r="B29" s="117">
        <v>2</v>
      </c>
      <c r="C29" s="117">
        <v>4</v>
      </c>
      <c r="D29" s="117">
        <v>4</v>
      </c>
      <c r="E29" s="117">
        <v>0</v>
      </c>
      <c r="F29" s="117">
        <v>0</v>
      </c>
      <c r="G29" s="117">
        <v>0</v>
      </c>
      <c r="H29" s="117">
        <v>3</v>
      </c>
      <c r="I29" s="117">
        <v>6</v>
      </c>
      <c r="J29" s="117">
        <v>2</v>
      </c>
      <c r="K29" s="117" t="s">
        <v>1811</v>
      </c>
      <c r="L29" s="117" t="s">
        <v>1811</v>
      </c>
      <c r="M29" s="117" t="s">
        <v>1811</v>
      </c>
      <c r="N29" s="118" t="s">
        <v>1811</v>
      </c>
      <c r="O29" t="s">
        <v>1886</v>
      </c>
    </row>
    <row r="30" spans="1:15">
      <c r="A30" s="116" t="s">
        <v>564</v>
      </c>
      <c r="B30" s="117">
        <v>3</v>
      </c>
      <c r="C30" s="117">
        <v>4</v>
      </c>
      <c r="D30" s="117" t="s">
        <v>1811</v>
      </c>
      <c r="E30" s="117" t="s">
        <v>1811</v>
      </c>
      <c r="F30" s="117" t="s">
        <v>1811</v>
      </c>
      <c r="G30" s="117" t="s">
        <v>1811</v>
      </c>
      <c r="H30" s="117" t="s">
        <v>1811</v>
      </c>
      <c r="I30" s="117" t="s">
        <v>1811</v>
      </c>
      <c r="J30" s="117" t="s">
        <v>1811</v>
      </c>
      <c r="K30" s="117" t="s">
        <v>1811</v>
      </c>
      <c r="L30" s="117" t="s">
        <v>1811</v>
      </c>
      <c r="M30" s="117" t="s">
        <v>1811</v>
      </c>
      <c r="N30" s="118" t="s">
        <v>1811</v>
      </c>
      <c r="O30" t="s">
        <v>1822</v>
      </c>
    </row>
    <row r="31" spans="1:15">
      <c r="A31" s="116" t="s">
        <v>1810</v>
      </c>
      <c r="B31" s="117"/>
      <c r="C31" s="117">
        <v>2</v>
      </c>
      <c r="D31" s="117">
        <v>14</v>
      </c>
      <c r="E31" s="117">
        <v>15</v>
      </c>
      <c r="F31" s="117">
        <v>5</v>
      </c>
      <c r="G31" s="117">
        <v>8</v>
      </c>
      <c r="H31" s="117">
        <v>12</v>
      </c>
      <c r="I31" s="117">
        <v>0</v>
      </c>
      <c r="J31" s="117" t="s">
        <v>1811</v>
      </c>
      <c r="K31" s="117" t="s">
        <v>1811</v>
      </c>
      <c r="L31" s="117" t="s">
        <v>1811</v>
      </c>
      <c r="M31" s="117" t="s">
        <v>1811</v>
      </c>
      <c r="N31" s="118" t="s">
        <v>1811</v>
      </c>
      <c r="O31" t="s">
        <v>1888</v>
      </c>
    </row>
    <row r="32" spans="1:15">
      <c r="A32" s="116" t="s">
        <v>568</v>
      </c>
      <c r="B32" s="117">
        <v>142</v>
      </c>
      <c r="C32" s="117">
        <v>399</v>
      </c>
      <c r="D32" s="117">
        <v>478</v>
      </c>
      <c r="E32" s="117">
        <v>553</v>
      </c>
      <c r="F32" s="117">
        <v>583</v>
      </c>
      <c r="G32" s="117">
        <v>539</v>
      </c>
      <c r="H32" s="117">
        <v>669</v>
      </c>
      <c r="I32" s="117">
        <v>653</v>
      </c>
      <c r="J32" s="117">
        <v>479</v>
      </c>
      <c r="K32" s="117">
        <v>549</v>
      </c>
      <c r="L32" s="117">
        <v>575</v>
      </c>
      <c r="M32" s="117">
        <v>614</v>
      </c>
      <c r="N32" s="118">
        <v>658</v>
      </c>
    </row>
    <row r="33" spans="1:15">
      <c r="A33" s="116" t="s">
        <v>675</v>
      </c>
      <c r="B33" s="117">
        <v>11</v>
      </c>
      <c r="C33" s="117">
        <v>23</v>
      </c>
      <c r="D33" s="117">
        <v>18</v>
      </c>
      <c r="E33" s="117">
        <v>23</v>
      </c>
      <c r="F33" s="117">
        <v>11</v>
      </c>
      <c r="G33" s="117" t="s">
        <v>1811</v>
      </c>
      <c r="H33" s="117" t="s">
        <v>1811</v>
      </c>
      <c r="I33" s="117" t="s">
        <v>1811</v>
      </c>
      <c r="J33" s="117" t="s">
        <v>1811</v>
      </c>
      <c r="K33" s="117" t="s">
        <v>1811</v>
      </c>
      <c r="L33" s="117" t="s">
        <v>1811</v>
      </c>
      <c r="M33" s="117" t="s">
        <v>1811</v>
      </c>
      <c r="N33" s="118" t="s">
        <v>1811</v>
      </c>
      <c r="O33" t="s">
        <v>1889</v>
      </c>
    </row>
    <row r="34" spans="1:15">
      <c r="A34" s="116" t="s">
        <v>1791</v>
      </c>
      <c r="B34" s="117">
        <v>10</v>
      </c>
      <c r="C34" s="117">
        <v>28</v>
      </c>
      <c r="D34" s="117">
        <v>26</v>
      </c>
      <c r="E34" s="117">
        <v>36</v>
      </c>
      <c r="F34" s="117">
        <v>56</v>
      </c>
      <c r="G34" s="117">
        <v>20</v>
      </c>
      <c r="H34" s="117">
        <v>14</v>
      </c>
      <c r="I34" s="117">
        <v>21</v>
      </c>
      <c r="J34" s="117">
        <v>26</v>
      </c>
      <c r="K34" s="117">
        <v>17</v>
      </c>
      <c r="L34" s="117">
        <v>12</v>
      </c>
      <c r="M34" s="117">
        <v>30</v>
      </c>
      <c r="N34" s="118">
        <v>38</v>
      </c>
    </row>
    <row r="35" spans="1:15">
      <c r="A35" s="116" t="s">
        <v>1834</v>
      </c>
      <c r="B35" s="117"/>
      <c r="C35" s="117"/>
      <c r="D35" s="117">
        <v>2</v>
      </c>
      <c r="E35" s="117">
        <v>3</v>
      </c>
      <c r="F35" s="117" t="s">
        <v>1811</v>
      </c>
      <c r="G35" s="117" t="s">
        <v>1811</v>
      </c>
      <c r="H35" s="117" t="s">
        <v>1811</v>
      </c>
      <c r="I35" s="117" t="s">
        <v>1811</v>
      </c>
      <c r="J35" s="117" t="s">
        <v>1811</v>
      </c>
      <c r="K35" s="117" t="s">
        <v>1811</v>
      </c>
      <c r="L35" s="117" t="s">
        <v>1811</v>
      </c>
      <c r="M35" s="117" t="s">
        <v>1811</v>
      </c>
      <c r="N35" s="118" t="s">
        <v>1811</v>
      </c>
      <c r="O35" t="s">
        <v>1888</v>
      </c>
    </row>
    <row r="36" spans="1:15">
      <c r="A36" s="116" t="s">
        <v>1835</v>
      </c>
      <c r="B36" s="117"/>
      <c r="C36" s="117"/>
      <c r="D36" s="117">
        <v>12.45</v>
      </c>
      <c r="E36" s="117" t="s">
        <v>1811</v>
      </c>
      <c r="F36" s="117" t="s">
        <v>1811</v>
      </c>
      <c r="G36" s="117" t="s">
        <v>1811</v>
      </c>
      <c r="H36" s="117" t="s">
        <v>1811</v>
      </c>
      <c r="I36" s="117" t="s">
        <v>1811</v>
      </c>
      <c r="J36" s="117" t="s">
        <v>1811</v>
      </c>
      <c r="K36" s="117" t="s">
        <v>1811</v>
      </c>
      <c r="L36" s="117" t="s">
        <v>1811</v>
      </c>
      <c r="M36" s="117" t="s">
        <v>1811</v>
      </c>
      <c r="N36" s="118" t="s">
        <v>1811</v>
      </c>
      <c r="O36" t="s">
        <v>1884</v>
      </c>
    </row>
    <row r="37" spans="1:15">
      <c r="A37" s="116" t="s">
        <v>1792</v>
      </c>
      <c r="B37" s="117">
        <v>88</v>
      </c>
      <c r="C37" s="117">
        <v>175</v>
      </c>
      <c r="D37" s="117">
        <v>34</v>
      </c>
      <c r="E37" s="117">
        <v>328</v>
      </c>
      <c r="F37" s="117">
        <v>401</v>
      </c>
      <c r="G37" s="117">
        <v>377</v>
      </c>
      <c r="H37" s="117">
        <v>418</v>
      </c>
      <c r="I37" s="117">
        <v>266</v>
      </c>
      <c r="J37" s="117">
        <v>249</v>
      </c>
      <c r="K37" s="117">
        <v>121</v>
      </c>
      <c r="L37" s="117">
        <v>111</v>
      </c>
      <c r="M37" s="117">
        <v>74</v>
      </c>
      <c r="N37" s="118">
        <v>40</v>
      </c>
    </row>
    <row r="38" spans="1:15">
      <c r="A38" s="116" t="s">
        <v>737</v>
      </c>
      <c r="B38" s="117">
        <v>21</v>
      </c>
      <c r="C38" s="117" t="s">
        <v>1811</v>
      </c>
      <c r="D38" s="117">
        <v>2</v>
      </c>
      <c r="E38" s="117" t="s">
        <v>1811</v>
      </c>
      <c r="F38" s="117" t="s">
        <v>1811</v>
      </c>
      <c r="G38" s="117" t="s">
        <v>1811</v>
      </c>
      <c r="H38" s="117" t="s">
        <v>1811</v>
      </c>
      <c r="I38" s="117" t="s">
        <v>1811</v>
      </c>
      <c r="J38" s="117" t="s">
        <v>1811</v>
      </c>
      <c r="K38" s="117" t="s">
        <v>1811</v>
      </c>
      <c r="L38" s="117" t="s">
        <v>1811</v>
      </c>
      <c r="M38" s="117" t="s">
        <v>1811</v>
      </c>
      <c r="N38" s="118" t="s">
        <v>1811</v>
      </c>
      <c r="O38" t="s">
        <v>1890</v>
      </c>
    </row>
    <row r="39" spans="1:15">
      <c r="A39" s="116" t="s">
        <v>765</v>
      </c>
      <c r="B39" s="117">
        <v>133.24</v>
      </c>
      <c r="C39" s="117">
        <v>255.12</v>
      </c>
      <c r="D39" s="117">
        <v>282.62</v>
      </c>
      <c r="E39" s="117">
        <v>218.19</v>
      </c>
      <c r="F39" s="117">
        <v>157.83000000000001</v>
      </c>
      <c r="G39" s="117">
        <v>172.06</v>
      </c>
      <c r="H39" s="117">
        <v>222.15</v>
      </c>
      <c r="I39" s="117">
        <v>167.21</v>
      </c>
      <c r="J39" s="117">
        <v>166.47</v>
      </c>
      <c r="K39" s="117">
        <v>138.41</v>
      </c>
      <c r="L39" s="117">
        <v>117.47</v>
      </c>
      <c r="M39" s="117">
        <v>129.54</v>
      </c>
      <c r="N39" s="118">
        <v>202.02</v>
      </c>
    </row>
    <row r="40" spans="1:15">
      <c r="A40" s="116" t="s">
        <v>834</v>
      </c>
      <c r="B40" s="117">
        <v>11</v>
      </c>
      <c r="C40" s="117">
        <v>23</v>
      </c>
      <c r="D40" s="117">
        <v>14</v>
      </c>
      <c r="E40" s="117">
        <v>19</v>
      </c>
      <c r="F40" s="117">
        <v>13</v>
      </c>
      <c r="G40" s="117">
        <v>8</v>
      </c>
      <c r="H40" s="117">
        <v>4</v>
      </c>
      <c r="I40" s="117">
        <v>4</v>
      </c>
      <c r="J40" s="117">
        <v>8</v>
      </c>
      <c r="K40" s="117">
        <v>2</v>
      </c>
      <c r="L40" s="117">
        <v>4</v>
      </c>
      <c r="M40" s="117">
        <v>2</v>
      </c>
      <c r="N40" s="118">
        <v>3</v>
      </c>
    </row>
    <row r="41" spans="1:15">
      <c r="A41" s="116" t="s">
        <v>1843</v>
      </c>
      <c r="B41" s="117"/>
      <c r="C41" s="117"/>
      <c r="D41" s="117"/>
      <c r="E41" s="117">
        <v>2</v>
      </c>
      <c r="F41" s="117">
        <v>2</v>
      </c>
      <c r="G41" s="117">
        <v>4</v>
      </c>
      <c r="H41" s="117" t="s">
        <v>1811</v>
      </c>
      <c r="I41" s="117">
        <v>1</v>
      </c>
      <c r="J41" s="117">
        <v>2</v>
      </c>
      <c r="K41" s="117">
        <v>3</v>
      </c>
      <c r="L41" s="117">
        <v>6</v>
      </c>
      <c r="M41" s="117">
        <v>5</v>
      </c>
      <c r="N41" s="118">
        <v>11</v>
      </c>
    </row>
    <row r="42" spans="1:15">
      <c r="A42" s="116" t="s">
        <v>1812</v>
      </c>
      <c r="B42" s="117"/>
      <c r="C42" s="117">
        <v>5</v>
      </c>
      <c r="D42" s="117">
        <v>4</v>
      </c>
      <c r="E42" s="117">
        <v>5</v>
      </c>
      <c r="F42" s="117">
        <v>6</v>
      </c>
      <c r="G42" s="117">
        <v>8</v>
      </c>
      <c r="H42" s="117">
        <v>7</v>
      </c>
      <c r="I42" s="117">
        <v>3</v>
      </c>
      <c r="J42" s="117" t="s">
        <v>1811</v>
      </c>
      <c r="K42" s="117" t="s">
        <v>1811</v>
      </c>
      <c r="L42" s="117" t="s">
        <v>1811</v>
      </c>
      <c r="M42" s="117" t="s">
        <v>1811</v>
      </c>
      <c r="N42" s="118" t="s">
        <v>1811</v>
      </c>
      <c r="O42" t="s">
        <v>1891</v>
      </c>
    </row>
    <row r="43" spans="1:15">
      <c r="A43" s="116" t="s">
        <v>839</v>
      </c>
      <c r="B43" s="117">
        <v>19</v>
      </c>
      <c r="C43" s="117">
        <v>41</v>
      </c>
      <c r="D43" s="117">
        <v>53</v>
      </c>
      <c r="E43" s="117">
        <v>42</v>
      </c>
      <c r="F43" s="117">
        <v>81</v>
      </c>
      <c r="G43" s="117">
        <v>58</v>
      </c>
      <c r="H43" s="117">
        <v>71</v>
      </c>
      <c r="I43" s="117">
        <v>47</v>
      </c>
      <c r="J43" s="117">
        <v>67</v>
      </c>
      <c r="K43" s="117">
        <v>50</v>
      </c>
      <c r="L43" s="117">
        <v>44</v>
      </c>
      <c r="M43" s="117">
        <v>38</v>
      </c>
      <c r="N43" s="118">
        <v>51</v>
      </c>
    </row>
    <row r="44" spans="1:15">
      <c r="A44" s="116" t="s">
        <v>1813</v>
      </c>
      <c r="B44" s="117"/>
      <c r="C44" s="117">
        <v>4</v>
      </c>
      <c r="D44" s="117" t="s">
        <v>1811</v>
      </c>
      <c r="E44" s="117" t="s">
        <v>1811</v>
      </c>
      <c r="F44" s="117" t="s">
        <v>1811</v>
      </c>
      <c r="G44" s="117" t="s">
        <v>1811</v>
      </c>
      <c r="H44" s="117" t="s">
        <v>1811</v>
      </c>
      <c r="I44" s="117" t="s">
        <v>1811</v>
      </c>
      <c r="J44" s="117" t="s">
        <v>1811</v>
      </c>
      <c r="K44" s="117" t="s">
        <v>1811</v>
      </c>
      <c r="L44" s="117" t="s">
        <v>1811</v>
      </c>
      <c r="M44" s="117" t="s">
        <v>1811</v>
      </c>
      <c r="N44" s="118" t="s">
        <v>1811</v>
      </c>
      <c r="O44" t="s">
        <v>1822</v>
      </c>
    </row>
    <row r="45" spans="1:15">
      <c r="A45" s="116" t="s">
        <v>1814</v>
      </c>
      <c r="B45" s="117"/>
      <c r="C45" s="117">
        <v>35</v>
      </c>
      <c r="D45" s="117">
        <v>41</v>
      </c>
      <c r="E45" s="117">
        <v>29</v>
      </c>
      <c r="F45" s="117">
        <v>50</v>
      </c>
      <c r="G45" s="117">
        <v>49</v>
      </c>
      <c r="H45" s="117">
        <v>58</v>
      </c>
      <c r="I45" s="117">
        <v>40</v>
      </c>
      <c r="J45" s="117">
        <v>41</v>
      </c>
      <c r="K45" s="117">
        <v>27</v>
      </c>
      <c r="L45" s="117">
        <v>33</v>
      </c>
      <c r="M45" s="117">
        <v>34</v>
      </c>
      <c r="N45" s="118">
        <v>39</v>
      </c>
    </row>
    <row r="46" spans="1:15">
      <c r="A46" s="116" t="s">
        <v>856</v>
      </c>
      <c r="B46" s="117">
        <v>19</v>
      </c>
      <c r="C46" s="117">
        <v>35</v>
      </c>
      <c r="D46" s="117" t="s">
        <v>1811</v>
      </c>
      <c r="E46" s="117" t="s">
        <v>1811</v>
      </c>
      <c r="F46" s="117" t="s">
        <v>1811</v>
      </c>
      <c r="G46" s="117" t="s">
        <v>1811</v>
      </c>
      <c r="H46" s="117" t="s">
        <v>1811</v>
      </c>
      <c r="I46" s="117" t="s">
        <v>1811</v>
      </c>
      <c r="J46" s="117" t="s">
        <v>1811</v>
      </c>
      <c r="K46" s="117" t="s">
        <v>1811</v>
      </c>
      <c r="L46" s="117"/>
      <c r="M46" s="117" t="s">
        <v>1811</v>
      </c>
      <c r="N46" s="118"/>
      <c r="O46" t="s">
        <v>1869</v>
      </c>
    </row>
    <row r="47" spans="1:15">
      <c r="A47" s="116" t="s">
        <v>1793</v>
      </c>
      <c r="B47" s="117">
        <v>1</v>
      </c>
      <c r="C47" s="117">
        <v>6</v>
      </c>
      <c r="D47" s="117" t="s">
        <v>1811</v>
      </c>
      <c r="E47" s="117" t="s">
        <v>1811</v>
      </c>
      <c r="F47" s="117" t="s">
        <v>1811</v>
      </c>
      <c r="G47" s="117" t="s">
        <v>1811</v>
      </c>
      <c r="H47" s="117" t="s">
        <v>1811</v>
      </c>
      <c r="I47" s="117" t="s">
        <v>1811</v>
      </c>
      <c r="J47" s="117" t="s">
        <v>1811</v>
      </c>
      <c r="K47" s="117" t="s">
        <v>1811</v>
      </c>
      <c r="L47" s="117"/>
      <c r="M47" s="117" t="s">
        <v>1811</v>
      </c>
      <c r="N47" s="118"/>
      <c r="O47" t="s">
        <v>1886</v>
      </c>
    </row>
    <row r="48" spans="1:15">
      <c r="A48" s="116" t="s">
        <v>872</v>
      </c>
      <c r="B48" s="117">
        <v>560.1</v>
      </c>
      <c r="C48" s="117">
        <v>599.89</v>
      </c>
      <c r="D48" s="117">
        <v>1019.61</v>
      </c>
      <c r="E48" s="117">
        <v>1091.55</v>
      </c>
      <c r="F48" s="117">
        <v>932.94</v>
      </c>
      <c r="G48" s="117">
        <v>1025.27</v>
      </c>
      <c r="H48" s="117">
        <v>1071.54</v>
      </c>
      <c r="I48" s="117">
        <v>1102.47</v>
      </c>
      <c r="J48" s="117">
        <v>766.2</v>
      </c>
      <c r="K48" s="117">
        <v>706.8</v>
      </c>
      <c r="L48" s="117">
        <v>631.01</v>
      </c>
      <c r="M48" s="117">
        <v>640.1</v>
      </c>
      <c r="N48" s="118">
        <v>707.63</v>
      </c>
    </row>
    <row r="49" spans="1:15">
      <c r="A49" s="116" t="s">
        <v>1847</v>
      </c>
      <c r="B49" s="117"/>
      <c r="C49" s="117"/>
      <c r="D49" s="117"/>
      <c r="E49" s="117"/>
      <c r="F49" s="117">
        <v>4</v>
      </c>
      <c r="G49" s="117">
        <v>26</v>
      </c>
      <c r="H49" s="117">
        <v>5</v>
      </c>
      <c r="I49" s="117">
        <v>3</v>
      </c>
      <c r="J49" s="117">
        <v>1</v>
      </c>
      <c r="K49" s="117">
        <v>2</v>
      </c>
      <c r="L49" s="117">
        <v>5</v>
      </c>
      <c r="M49" s="117">
        <v>8</v>
      </c>
      <c r="N49" s="118">
        <v>2</v>
      </c>
    </row>
    <row r="50" spans="1:15">
      <c r="A50" s="116" t="s">
        <v>1815</v>
      </c>
      <c r="B50" s="117"/>
      <c r="C50" s="117">
        <v>53</v>
      </c>
      <c r="D50" s="117">
        <v>856</v>
      </c>
      <c r="E50" s="117">
        <v>823</v>
      </c>
      <c r="F50" s="117">
        <v>1207</v>
      </c>
      <c r="G50" s="117">
        <v>1208</v>
      </c>
      <c r="H50" s="117">
        <v>1203</v>
      </c>
      <c r="I50" s="117">
        <v>1076</v>
      </c>
      <c r="J50" s="117">
        <v>867</v>
      </c>
      <c r="K50" s="117">
        <v>609</v>
      </c>
      <c r="L50" s="117">
        <v>663</v>
      </c>
      <c r="M50" s="117">
        <v>707</v>
      </c>
      <c r="N50" s="118">
        <v>915</v>
      </c>
    </row>
    <row r="51" spans="1:15">
      <c r="A51" s="116" t="s">
        <v>935</v>
      </c>
      <c r="B51" s="117">
        <v>151</v>
      </c>
      <c r="C51" s="117">
        <v>526</v>
      </c>
      <c r="D51" s="117" t="s">
        <v>1811</v>
      </c>
      <c r="E51" s="117" t="s">
        <v>1811</v>
      </c>
      <c r="F51" s="117" t="s">
        <v>1811</v>
      </c>
      <c r="G51" s="117" t="s">
        <v>1811</v>
      </c>
      <c r="H51" s="117" t="s">
        <v>1811</v>
      </c>
      <c r="I51" s="117" t="s">
        <v>1811</v>
      </c>
      <c r="J51" s="117" t="s">
        <v>1811</v>
      </c>
      <c r="K51" s="117" t="s">
        <v>1811</v>
      </c>
      <c r="L51" s="117"/>
      <c r="M51" s="117" t="s">
        <v>1811</v>
      </c>
      <c r="N51" s="118" t="s">
        <v>1811</v>
      </c>
      <c r="O51" t="s">
        <v>1815</v>
      </c>
    </row>
    <row r="52" spans="1:15">
      <c r="A52" s="116" t="s">
        <v>1003</v>
      </c>
      <c r="B52" s="117">
        <v>298</v>
      </c>
      <c r="C52" s="117">
        <v>861</v>
      </c>
      <c r="D52" s="117">
        <v>778</v>
      </c>
      <c r="E52" s="117">
        <v>691</v>
      </c>
      <c r="F52" s="117">
        <v>516</v>
      </c>
      <c r="G52" s="117">
        <v>570</v>
      </c>
      <c r="H52" s="117">
        <v>632</v>
      </c>
      <c r="I52" s="117">
        <v>506</v>
      </c>
      <c r="J52" s="117">
        <v>567</v>
      </c>
      <c r="K52" s="117">
        <v>516</v>
      </c>
      <c r="L52" s="117">
        <v>579</v>
      </c>
      <c r="M52" s="117">
        <v>575</v>
      </c>
      <c r="N52" s="118">
        <v>624</v>
      </c>
    </row>
    <row r="53" spans="1:15">
      <c r="A53" s="116" t="s">
        <v>1816</v>
      </c>
      <c r="B53" s="117"/>
      <c r="C53" s="117">
        <v>3</v>
      </c>
      <c r="D53" s="117">
        <v>5</v>
      </c>
      <c r="E53" s="117">
        <v>3</v>
      </c>
      <c r="F53" s="117">
        <v>11</v>
      </c>
      <c r="G53" s="117">
        <v>16</v>
      </c>
      <c r="H53" s="117">
        <v>8</v>
      </c>
      <c r="I53" s="117">
        <v>2</v>
      </c>
      <c r="J53" s="117">
        <v>0</v>
      </c>
      <c r="K53" s="117">
        <v>0</v>
      </c>
      <c r="L53" s="117">
        <v>16</v>
      </c>
      <c r="M53" s="117">
        <v>11</v>
      </c>
      <c r="N53" s="118">
        <v>72</v>
      </c>
    </row>
    <row r="54" spans="1:15">
      <c r="A54" s="116" t="s">
        <v>1836</v>
      </c>
      <c r="B54" s="117"/>
      <c r="C54" s="117"/>
      <c r="D54" s="117">
        <v>213</v>
      </c>
      <c r="E54" s="117">
        <v>274</v>
      </c>
      <c r="F54" s="117">
        <v>205</v>
      </c>
      <c r="G54" s="117">
        <v>83</v>
      </c>
      <c r="H54" s="117">
        <v>126</v>
      </c>
      <c r="I54" s="117">
        <v>94</v>
      </c>
      <c r="J54" s="117">
        <v>93</v>
      </c>
      <c r="K54" s="117">
        <v>23</v>
      </c>
      <c r="L54" s="117">
        <v>151</v>
      </c>
      <c r="M54" s="117">
        <v>143</v>
      </c>
      <c r="N54" s="118">
        <v>90</v>
      </c>
    </row>
    <row r="55" spans="1:15">
      <c r="A55" s="116" t="s">
        <v>1075</v>
      </c>
      <c r="B55" s="117">
        <v>216</v>
      </c>
      <c r="C55" s="117">
        <v>287</v>
      </c>
      <c r="D55" s="117">
        <v>105</v>
      </c>
      <c r="E55" s="117">
        <v>124</v>
      </c>
      <c r="F55" s="117">
        <v>139</v>
      </c>
      <c r="G55" s="117">
        <v>233</v>
      </c>
      <c r="H55" s="117">
        <v>228</v>
      </c>
      <c r="I55" s="117">
        <v>91</v>
      </c>
      <c r="J55" s="117">
        <v>50</v>
      </c>
      <c r="K55" s="117">
        <v>52</v>
      </c>
      <c r="L55" s="117">
        <v>37</v>
      </c>
      <c r="M55" s="117">
        <v>30</v>
      </c>
      <c r="N55" s="118">
        <v>43</v>
      </c>
    </row>
    <row r="56" spans="1:15">
      <c r="A56" s="116" t="s">
        <v>1817</v>
      </c>
      <c r="B56" s="117"/>
      <c r="C56" s="117">
        <v>10.71</v>
      </c>
      <c r="D56" s="117">
        <v>0</v>
      </c>
      <c r="E56" s="117">
        <v>11.64</v>
      </c>
      <c r="F56" s="117" t="s">
        <v>1811</v>
      </c>
      <c r="G56" s="117" t="s">
        <v>1811</v>
      </c>
      <c r="H56" s="117" t="s">
        <v>1811</v>
      </c>
      <c r="I56" s="117" t="s">
        <v>1811</v>
      </c>
      <c r="J56" s="117" t="s">
        <v>1811</v>
      </c>
      <c r="K56" s="117" t="s">
        <v>1811</v>
      </c>
      <c r="L56" s="117" t="s">
        <v>1811</v>
      </c>
      <c r="M56" s="117" t="s">
        <v>1811</v>
      </c>
      <c r="N56" s="118"/>
      <c r="O56" s="111" t="s">
        <v>1892</v>
      </c>
    </row>
    <row r="57" spans="1:15">
      <c r="A57" s="116" t="s">
        <v>1794</v>
      </c>
      <c r="B57" s="117">
        <v>38.44</v>
      </c>
      <c r="C57" s="117">
        <v>35</v>
      </c>
      <c r="D57" s="117">
        <v>46</v>
      </c>
      <c r="E57" s="117">
        <v>49</v>
      </c>
      <c r="F57" s="117">
        <v>67</v>
      </c>
      <c r="G57" s="117">
        <v>41</v>
      </c>
      <c r="H57" s="117">
        <v>35</v>
      </c>
      <c r="I57" s="117">
        <v>44</v>
      </c>
      <c r="J57" s="117">
        <v>28</v>
      </c>
      <c r="K57" s="117">
        <v>22</v>
      </c>
      <c r="L57" s="117">
        <v>14</v>
      </c>
      <c r="M57" s="117">
        <v>21</v>
      </c>
      <c r="N57" s="118">
        <v>19</v>
      </c>
    </row>
    <row r="58" spans="1:15">
      <c r="A58" s="116" t="s">
        <v>1795</v>
      </c>
      <c r="B58" s="117">
        <v>3</v>
      </c>
      <c r="C58" s="117">
        <v>29</v>
      </c>
      <c r="D58" s="117">
        <v>46</v>
      </c>
      <c r="E58" s="117">
        <v>54</v>
      </c>
      <c r="F58" s="117">
        <v>60</v>
      </c>
      <c r="G58" s="117">
        <v>83</v>
      </c>
      <c r="H58" s="117">
        <v>68</v>
      </c>
      <c r="I58" s="117">
        <v>72</v>
      </c>
      <c r="J58" s="117">
        <v>66</v>
      </c>
      <c r="K58" s="117">
        <v>52</v>
      </c>
      <c r="L58" s="117">
        <v>63</v>
      </c>
      <c r="M58" s="117">
        <v>84</v>
      </c>
      <c r="N58" s="118">
        <v>162</v>
      </c>
    </row>
    <row r="59" spans="1:15">
      <c r="A59" s="116" t="s">
        <v>1837</v>
      </c>
      <c r="B59" s="117"/>
      <c r="C59" s="117"/>
      <c r="D59" s="117">
        <v>5</v>
      </c>
      <c r="E59" s="117">
        <v>10</v>
      </c>
      <c r="F59" s="117">
        <v>26</v>
      </c>
      <c r="G59" s="117">
        <v>17</v>
      </c>
      <c r="H59" s="117">
        <v>12</v>
      </c>
      <c r="I59" s="117">
        <v>14</v>
      </c>
      <c r="J59" s="117">
        <v>9</v>
      </c>
      <c r="K59" s="117">
        <v>18</v>
      </c>
      <c r="L59" s="117">
        <v>16</v>
      </c>
      <c r="M59" s="117">
        <v>7</v>
      </c>
      <c r="N59" s="118">
        <v>17</v>
      </c>
    </row>
    <row r="60" spans="1:15">
      <c r="A60" s="116" t="s">
        <v>1796</v>
      </c>
      <c r="B60" s="117">
        <v>78</v>
      </c>
      <c r="C60" s="117">
        <v>493</v>
      </c>
      <c r="D60" s="117">
        <v>596</v>
      </c>
      <c r="E60" s="117">
        <v>632</v>
      </c>
      <c r="F60" s="117">
        <v>723</v>
      </c>
      <c r="G60" s="117">
        <v>664</v>
      </c>
      <c r="H60" s="117">
        <v>1038</v>
      </c>
      <c r="I60" s="117">
        <v>933</v>
      </c>
      <c r="J60" s="117">
        <v>1028</v>
      </c>
      <c r="K60" s="117">
        <v>2186</v>
      </c>
      <c r="L60" s="117">
        <v>2013</v>
      </c>
      <c r="M60" s="117">
        <v>1989</v>
      </c>
      <c r="N60" s="118">
        <v>1620</v>
      </c>
    </row>
    <row r="61" spans="1:15">
      <c r="A61" s="116" t="s">
        <v>1848</v>
      </c>
      <c r="B61" s="117"/>
      <c r="C61" s="117"/>
      <c r="D61" s="117"/>
      <c r="E61" s="117"/>
      <c r="F61" s="117">
        <v>7</v>
      </c>
      <c r="G61" s="117">
        <v>9</v>
      </c>
      <c r="H61" s="117">
        <v>7</v>
      </c>
      <c r="I61" s="117">
        <v>14</v>
      </c>
      <c r="J61" s="117">
        <v>0</v>
      </c>
      <c r="K61" s="117">
        <v>0</v>
      </c>
      <c r="L61" s="117">
        <v>0</v>
      </c>
      <c r="M61" s="117">
        <v>0</v>
      </c>
      <c r="N61" s="118" t="s">
        <v>1811</v>
      </c>
      <c r="O61" t="s">
        <v>1891</v>
      </c>
    </row>
    <row r="62" spans="1:15">
      <c r="A62" s="116" t="s">
        <v>1818</v>
      </c>
      <c r="B62" s="117"/>
      <c r="C62" s="117">
        <v>1</v>
      </c>
      <c r="D62" s="117">
        <v>0</v>
      </c>
      <c r="E62" s="117">
        <v>0</v>
      </c>
      <c r="F62" s="117">
        <v>0</v>
      </c>
      <c r="G62" s="117">
        <v>0</v>
      </c>
      <c r="H62" s="117">
        <v>2</v>
      </c>
      <c r="I62" s="117">
        <v>4</v>
      </c>
      <c r="J62" s="117">
        <v>1</v>
      </c>
      <c r="K62" s="117">
        <v>1</v>
      </c>
      <c r="L62" s="117">
        <v>0</v>
      </c>
      <c r="M62" s="117">
        <v>1</v>
      </c>
      <c r="N62" s="118" t="s">
        <v>1811</v>
      </c>
    </row>
    <row r="63" spans="1:15">
      <c r="A63" s="116" t="s">
        <v>1797</v>
      </c>
      <c r="B63" s="117">
        <v>12.12</v>
      </c>
      <c r="C63" s="117">
        <v>36.840000000000003</v>
      </c>
      <c r="D63" s="117">
        <v>59.22</v>
      </c>
      <c r="E63" s="117">
        <v>84.97</v>
      </c>
      <c r="F63" s="117">
        <v>93</v>
      </c>
      <c r="G63" s="117">
        <v>103</v>
      </c>
      <c r="H63" s="117">
        <v>81</v>
      </c>
      <c r="I63" s="117">
        <v>76</v>
      </c>
      <c r="J63" s="117">
        <v>49</v>
      </c>
      <c r="K63" s="117">
        <v>51</v>
      </c>
      <c r="L63" s="117">
        <v>60</v>
      </c>
      <c r="M63" s="117">
        <v>70</v>
      </c>
      <c r="N63" s="118">
        <v>66</v>
      </c>
    </row>
    <row r="64" spans="1:15">
      <c r="A64" s="116" t="s">
        <v>1853</v>
      </c>
      <c r="B64" s="117"/>
      <c r="C64" s="117"/>
      <c r="D64" s="117"/>
      <c r="E64" s="117"/>
      <c r="F64" s="117"/>
      <c r="G64" s="117"/>
      <c r="H64" s="117"/>
      <c r="I64" s="117">
        <v>42</v>
      </c>
      <c r="J64" s="117">
        <v>121</v>
      </c>
      <c r="K64" s="117">
        <v>48</v>
      </c>
      <c r="L64" s="117">
        <v>84</v>
      </c>
      <c r="M64" s="117">
        <v>93</v>
      </c>
      <c r="N64" s="118">
        <v>108</v>
      </c>
    </row>
    <row r="65" spans="1:15">
      <c r="A65" s="116" t="s">
        <v>1144</v>
      </c>
      <c r="B65" s="117">
        <v>9</v>
      </c>
      <c r="C65" s="117">
        <v>32</v>
      </c>
      <c r="D65" s="117">
        <v>28</v>
      </c>
      <c r="E65" s="117">
        <v>25</v>
      </c>
      <c r="F65" s="117">
        <v>27</v>
      </c>
      <c r="G65" s="117">
        <v>11</v>
      </c>
      <c r="H65" s="117">
        <v>13</v>
      </c>
      <c r="I65" s="117">
        <v>5</v>
      </c>
      <c r="J65" s="117">
        <v>9</v>
      </c>
      <c r="K65" s="117">
        <v>2</v>
      </c>
      <c r="L65" s="117" t="s">
        <v>1811</v>
      </c>
      <c r="M65" s="117" t="s">
        <v>1811</v>
      </c>
      <c r="N65" s="118" t="s">
        <v>1811</v>
      </c>
      <c r="O65" t="s">
        <v>1886</v>
      </c>
    </row>
    <row r="66" spans="1:15">
      <c r="A66" s="116" t="s">
        <v>1819</v>
      </c>
      <c r="B66" s="117"/>
      <c r="C66" s="117">
        <v>1</v>
      </c>
      <c r="D66" s="117" t="s">
        <v>1811</v>
      </c>
      <c r="E66" s="117">
        <v>1</v>
      </c>
      <c r="F66" s="117">
        <v>1</v>
      </c>
      <c r="G66" s="117">
        <v>1</v>
      </c>
      <c r="H66" s="117">
        <v>7</v>
      </c>
      <c r="I66" s="117">
        <v>3</v>
      </c>
      <c r="J66" s="117" t="s">
        <v>1811</v>
      </c>
      <c r="K66" s="117">
        <v>2</v>
      </c>
      <c r="L66" s="117">
        <v>5</v>
      </c>
      <c r="M66" s="117">
        <v>5</v>
      </c>
      <c r="N66" s="118">
        <v>7</v>
      </c>
    </row>
    <row r="67" spans="1:15">
      <c r="A67" s="116" t="s">
        <v>1820</v>
      </c>
      <c r="B67" s="117"/>
      <c r="C67" s="117">
        <v>76</v>
      </c>
      <c r="D67" s="117">
        <v>94</v>
      </c>
      <c r="E67" s="117">
        <v>261</v>
      </c>
      <c r="F67" s="117">
        <v>357</v>
      </c>
      <c r="G67" s="117">
        <v>276</v>
      </c>
      <c r="H67" s="117">
        <v>385</v>
      </c>
      <c r="I67" s="117">
        <v>237</v>
      </c>
      <c r="J67" s="117">
        <v>239</v>
      </c>
      <c r="K67" s="117">
        <v>225</v>
      </c>
      <c r="L67" s="117">
        <v>121</v>
      </c>
      <c r="M67" s="117">
        <v>125</v>
      </c>
      <c r="N67" s="118">
        <v>250</v>
      </c>
    </row>
    <row r="68" spans="1:15">
      <c r="A68" s="116" t="s">
        <v>1850</v>
      </c>
      <c r="B68" s="117"/>
      <c r="C68" s="117"/>
      <c r="D68" s="117"/>
      <c r="E68" s="117"/>
      <c r="F68" s="117"/>
      <c r="G68" s="117">
        <v>572.9</v>
      </c>
      <c r="H68" s="117" t="s">
        <v>1811</v>
      </c>
      <c r="I68" s="117" t="s">
        <v>1811</v>
      </c>
      <c r="J68" s="117" t="s">
        <v>1811</v>
      </c>
      <c r="K68" s="117" t="s">
        <v>1811</v>
      </c>
      <c r="L68" s="117" t="s">
        <v>1811</v>
      </c>
      <c r="M68" s="117" t="s">
        <v>1811</v>
      </c>
      <c r="N68" s="118" t="s">
        <v>1811</v>
      </c>
      <c r="O68" t="s">
        <v>1891</v>
      </c>
    </row>
    <row r="69" spans="1:15">
      <c r="A69" s="116" t="s">
        <v>1876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>
        <v>50</v>
      </c>
      <c r="M69" s="117">
        <v>55</v>
      </c>
      <c r="N69" s="118">
        <v>65</v>
      </c>
      <c r="O69" t="s">
        <v>1836</v>
      </c>
    </row>
    <row r="70" spans="1:15">
      <c r="A70" s="116" t="s">
        <v>1160</v>
      </c>
      <c r="B70" s="117">
        <v>29</v>
      </c>
      <c r="C70" s="117">
        <v>107</v>
      </c>
      <c r="D70" s="117">
        <v>95</v>
      </c>
      <c r="E70" s="117">
        <v>166</v>
      </c>
      <c r="F70" s="117">
        <v>149</v>
      </c>
      <c r="G70" s="117">
        <v>136</v>
      </c>
      <c r="H70" s="117">
        <v>173</v>
      </c>
      <c r="I70" s="117">
        <v>108</v>
      </c>
      <c r="J70" s="117">
        <v>46</v>
      </c>
      <c r="K70" s="117">
        <v>35</v>
      </c>
      <c r="L70" s="117">
        <v>54</v>
      </c>
      <c r="M70" s="117">
        <v>45</v>
      </c>
      <c r="N70" s="118">
        <v>82</v>
      </c>
    </row>
    <row r="71" spans="1:15">
      <c r="A71" s="116" t="s">
        <v>1798</v>
      </c>
      <c r="B71" s="117">
        <v>3</v>
      </c>
      <c r="C71" s="117"/>
      <c r="D71" s="117">
        <v>3</v>
      </c>
      <c r="E71" s="117">
        <v>10</v>
      </c>
      <c r="F71" s="117">
        <v>11</v>
      </c>
      <c r="G71" s="117">
        <v>3</v>
      </c>
      <c r="H71" s="117">
        <v>7</v>
      </c>
      <c r="I71" s="117">
        <v>1</v>
      </c>
      <c r="J71" s="117">
        <v>2</v>
      </c>
      <c r="K71" s="117">
        <v>1</v>
      </c>
      <c r="L71" s="117">
        <v>1</v>
      </c>
      <c r="M71" s="117">
        <v>0</v>
      </c>
      <c r="N71" s="118" t="s">
        <v>1811</v>
      </c>
    </row>
    <row r="72" spans="1:15">
      <c r="A72" s="116" t="s">
        <v>1821</v>
      </c>
      <c r="B72" s="117"/>
      <c r="C72" s="117">
        <v>3</v>
      </c>
      <c r="D72" s="117" t="s">
        <v>1811</v>
      </c>
      <c r="E72" s="117" t="s">
        <v>1811</v>
      </c>
      <c r="F72" s="117" t="s">
        <v>1811</v>
      </c>
      <c r="G72" s="117" t="s">
        <v>1811</v>
      </c>
      <c r="H72" s="117" t="s">
        <v>1811</v>
      </c>
      <c r="I72" s="117" t="s">
        <v>1811</v>
      </c>
      <c r="J72" s="117" t="s">
        <v>1811</v>
      </c>
      <c r="K72" s="117" t="s">
        <v>1811</v>
      </c>
      <c r="L72" s="117"/>
      <c r="M72" s="117"/>
      <c r="N72" s="118"/>
      <c r="O72" t="s">
        <v>1822</v>
      </c>
    </row>
    <row r="73" spans="1:15">
      <c r="A73" s="116" t="s">
        <v>1799</v>
      </c>
      <c r="B73" s="117">
        <v>15</v>
      </c>
      <c r="C73" s="117">
        <v>24</v>
      </c>
      <c r="D73" s="117" t="s">
        <v>1811</v>
      </c>
      <c r="E73" s="117" t="s">
        <v>1811</v>
      </c>
      <c r="F73" s="117" t="s">
        <v>1811</v>
      </c>
      <c r="G73" s="117" t="s">
        <v>1811</v>
      </c>
      <c r="H73" s="117" t="s">
        <v>1811</v>
      </c>
      <c r="I73" s="117" t="s">
        <v>1811</v>
      </c>
      <c r="J73" s="117" t="s">
        <v>1811</v>
      </c>
      <c r="K73" s="117" t="s">
        <v>1811</v>
      </c>
      <c r="L73" s="117"/>
      <c r="M73" s="117"/>
      <c r="N73" s="118"/>
      <c r="O73" t="s">
        <v>1822</v>
      </c>
    </row>
    <row r="74" spans="1:15">
      <c r="A74" s="116" t="s">
        <v>1199</v>
      </c>
      <c r="B74" s="117">
        <v>14</v>
      </c>
      <c r="C74" s="117">
        <v>16</v>
      </c>
      <c r="D74" s="117" t="s">
        <v>1811</v>
      </c>
      <c r="E74" s="117" t="s">
        <v>1811</v>
      </c>
      <c r="F74" s="117" t="s">
        <v>1811</v>
      </c>
      <c r="G74" s="117" t="s">
        <v>1811</v>
      </c>
      <c r="H74" s="117" t="s">
        <v>1811</v>
      </c>
      <c r="I74" s="117" t="s">
        <v>1811</v>
      </c>
      <c r="J74" s="117" t="s">
        <v>1811</v>
      </c>
      <c r="K74" s="117" t="s">
        <v>1811</v>
      </c>
      <c r="L74" s="117"/>
      <c r="M74" s="117"/>
      <c r="N74" s="118"/>
      <c r="O74" t="s">
        <v>1822</v>
      </c>
    </row>
    <row r="75" spans="1:15">
      <c r="A75" s="116" t="s">
        <v>1822</v>
      </c>
      <c r="B75" s="117"/>
      <c r="C75" s="117">
        <v>14</v>
      </c>
      <c r="D75" s="117">
        <v>160</v>
      </c>
      <c r="E75" s="117">
        <v>155</v>
      </c>
      <c r="F75" s="117">
        <v>136</v>
      </c>
      <c r="G75" s="117">
        <v>149</v>
      </c>
      <c r="H75" s="117">
        <v>225</v>
      </c>
      <c r="I75" s="117">
        <v>147</v>
      </c>
      <c r="J75" s="117">
        <v>286</v>
      </c>
      <c r="K75" s="117">
        <v>109</v>
      </c>
      <c r="L75" s="117">
        <v>121</v>
      </c>
      <c r="M75" s="117">
        <v>90</v>
      </c>
      <c r="N75" s="118">
        <v>123</v>
      </c>
    </row>
    <row r="76" spans="1:15">
      <c r="A76" s="116" t="s">
        <v>1219</v>
      </c>
      <c r="B76" s="117">
        <v>33</v>
      </c>
      <c r="C76" s="117">
        <v>36</v>
      </c>
      <c r="D76" s="117">
        <v>75</v>
      </c>
      <c r="E76" s="117">
        <v>143</v>
      </c>
      <c r="F76" s="117">
        <v>92</v>
      </c>
      <c r="G76" s="117">
        <v>47</v>
      </c>
      <c r="H76" s="117">
        <v>61</v>
      </c>
      <c r="I76" s="117">
        <v>47</v>
      </c>
      <c r="J76" s="117">
        <v>42</v>
      </c>
      <c r="K76" s="117">
        <v>24</v>
      </c>
      <c r="L76" s="117">
        <v>25</v>
      </c>
      <c r="M76" s="117">
        <v>25</v>
      </c>
      <c r="N76" s="118">
        <v>53</v>
      </c>
    </row>
    <row r="77" spans="1:15">
      <c r="A77" s="116" t="s">
        <v>1254</v>
      </c>
      <c r="B77" s="117">
        <v>8</v>
      </c>
      <c r="C77" s="117">
        <v>29</v>
      </c>
      <c r="D77" s="117">
        <v>56</v>
      </c>
      <c r="E77" s="117">
        <v>80</v>
      </c>
      <c r="F77" s="117">
        <v>80</v>
      </c>
      <c r="G77" s="117">
        <v>73</v>
      </c>
      <c r="H77" s="117">
        <v>55</v>
      </c>
      <c r="I77" s="117">
        <v>41</v>
      </c>
      <c r="J77" s="117">
        <v>42</v>
      </c>
      <c r="K77" s="117">
        <v>32</v>
      </c>
      <c r="L77" s="117">
        <v>28</v>
      </c>
      <c r="M77" s="117">
        <v>47</v>
      </c>
      <c r="N77" s="118">
        <v>62</v>
      </c>
    </row>
    <row r="78" spans="1:15">
      <c r="A78" s="116" t="s">
        <v>1258</v>
      </c>
      <c r="B78" s="117">
        <v>4</v>
      </c>
      <c r="C78" s="117">
        <v>9</v>
      </c>
      <c r="D78" s="117" t="s">
        <v>1811</v>
      </c>
      <c r="E78" s="117" t="s">
        <v>1811</v>
      </c>
      <c r="F78" s="117" t="s">
        <v>1811</v>
      </c>
      <c r="G78" s="117" t="s">
        <v>1811</v>
      </c>
      <c r="H78" s="117" t="s">
        <v>1811</v>
      </c>
      <c r="I78" s="117" t="s">
        <v>1811</v>
      </c>
      <c r="J78" s="117" t="s">
        <v>1811</v>
      </c>
      <c r="K78" s="117" t="s">
        <v>1811</v>
      </c>
      <c r="L78" s="117"/>
      <c r="M78" s="117"/>
      <c r="N78" s="118" t="s">
        <v>1811</v>
      </c>
      <c r="O78" t="s">
        <v>1888</v>
      </c>
    </row>
    <row r="79" spans="1:15">
      <c r="A79" s="116" t="s">
        <v>1261</v>
      </c>
      <c r="B79" s="117">
        <v>2</v>
      </c>
      <c r="C79" s="117" t="s">
        <v>1811</v>
      </c>
      <c r="D79" s="117" t="s">
        <v>1811</v>
      </c>
      <c r="E79" s="117" t="s">
        <v>1811</v>
      </c>
      <c r="F79" s="117">
        <v>3</v>
      </c>
      <c r="G79" s="117">
        <v>3</v>
      </c>
      <c r="H79" s="117">
        <v>1</v>
      </c>
      <c r="I79" s="117">
        <v>2</v>
      </c>
      <c r="J79" s="117">
        <v>3</v>
      </c>
      <c r="K79" s="117">
        <v>2</v>
      </c>
      <c r="L79" s="117">
        <v>0</v>
      </c>
      <c r="M79" s="117">
        <v>1</v>
      </c>
      <c r="N79" s="118">
        <v>2</v>
      </c>
    </row>
    <row r="80" spans="1:15">
      <c r="A80" s="116" t="s">
        <v>1800</v>
      </c>
      <c r="B80" s="117">
        <v>7.35</v>
      </c>
      <c r="C80" s="117">
        <v>38.76</v>
      </c>
      <c r="D80" s="117">
        <v>35.76</v>
      </c>
      <c r="E80" s="117">
        <v>32.020000000000003</v>
      </c>
      <c r="F80" s="117">
        <v>29.86</v>
      </c>
      <c r="G80" s="117">
        <v>50.81</v>
      </c>
      <c r="H80" s="117">
        <v>36.549999999999997</v>
      </c>
      <c r="I80" s="117">
        <v>46.61</v>
      </c>
      <c r="J80" s="117">
        <v>20.46</v>
      </c>
      <c r="K80" s="117">
        <v>15</v>
      </c>
      <c r="L80" s="117">
        <v>26</v>
      </c>
      <c r="M80" s="117">
        <v>18</v>
      </c>
      <c r="N80" s="118">
        <v>10</v>
      </c>
    </row>
    <row r="81" spans="1:15">
      <c r="A81" s="116" t="s">
        <v>1823</v>
      </c>
      <c r="B81" s="117"/>
      <c r="C81" s="117">
        <v>3</v>
      </c>
      <c r="D81" s="117">
        <v>0</v>
      </c>
      <c r="E81" s="117">
        <v>2</v>
      </c>
      <c r="F81" s="117">
        <v>4</v>
      </c>
      <c r="G81" s="117">
        <v>1</v>
      </c>
      <c r="H81" s="117">
        <v>0</v>
      </c>
      <c r="I81" s="117">
        <v>0</v>
      </c>
      <c r="J81" s="117">
        <v>2</v>
      </c>
      <c r="K81" s="117">
        <v>0</v>
      </c>
      <c r="L81" s="117"/>
      <c r="M81" s="117"/>
      <c r="N81" s="118" t="s">
        <v>1811</v>
      </c>
      <c r="O81" t="s">
        <v>1838</v>
      </c>
    </row>
    <row r="82" spans="1:15">
      <c r="A82" s="116" t="s">
        <v>1801</v>
      </c>
      <c r="B82" s="117">
        <v>23</v>
      </c>
      <c r="C82" s="117">
        <v>25</v>
      </c>
      <c r="D82" s="117">
        <v>25</v>
      </c>
      <c r="E82" s="117">
        <v>10</v>
      </c>
      <c r="F82" s="117" t="s">
        <v>1811</v>
      </c>
      <c r="G82" s="117" t="s">
        <v>1811</v>
      </c>
      <c r="H82" s="117" t="s">
        <v>1811</v>
      </c>
      <c r="I82" s="117" t="s">
        <v>1811</v>
      </c>
      <c r="J82" s="117" t="s">
        <v>1811</v>
      </c>
      <c r="K82" s="117" t="s">
        <v>1811</v>
      </c>
      <c r="L82" s="117"/>
      <c r="M82" s="117"/>
      <c r="N82" s="118"/>
      <c r="O82" t="s">
        <v>1838</v>
      </c>
    </row>
    <row r="83" spans="1:15">
      <c r="A83" s="116" t="s">
        <v>1838</v>
      </c>
      <c r="B83" s="117"/>
      <c r="C83" s="117"/>
      <c r="D83" s="117">
        <v>20</v>
      </c>
      <c r="E83" s="117">
        <v>51</v>
      </c>
      <c r="F83" s="117">
        <v>257</v>
      </c>
      <c r="G83" s="117">
        <v>133</v>
      </c>
      <c r="H83" s="117">
        <v>125</v>
      </c>
      <c r="I83" s="117">
        <v>110</v>
      </c>
      <c r="J83" s="117">
        <v>128</v>
      </c>
      <c r="K83" s="117">
        <v>69</v>
      </c>
      <c r="L83" s="117">
        <v>121</v>
      </c>
      <c r="M83" s="117">
        <v>69</v>
      </c>
      <c r="N83" s="118">
        <v>92</v>
      </c>
    </row>
    <row r="84" spans="1:15">
      <c r="A84" s="116" t="s">
        <v>1295</v>
      </c>
      <c r="B84" s="117">
        <v>20</v>
      </c>
      <c r="C84" s="117">
        <v>56</v>
      </c>
      <c r="D84" s="117">
        <v>76</v>
      </c>
      <c r="E84" s="117">
        <v>83</v>
      </c>
      <c r="F84" s="117">
        <v>84</v>
      </c>
      <c r="G84" s="117">
        <v>95</v>
      </c>
      <c r="H84" s="117">
        <v>81</v>
      </c>
      <c r="I84" s="117">
        <v>103</v>
      </c>
      <c r="J84" s="117">
        <v>89</v>
      </c>
      <c r="K84" s="117">
        <v>78</v>
      </c>
      <c r="L84" s="117">
        <v>77</v>
      </c>
      <c r="M84" s="117">
        <v>76</v>
      </c>
      <c r="N84" s="118">
        <v>89</v>
      </c>
    </row>
    <row r="85" spans="1:15">
      <c r="A85" s="116" t="s">
        <v>1880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8">
        <v>1</v>
      </c>
      <c r="O85" t="s">
        <v>1791</v>
      </c>
    </row>
    <row r="86" spans="1:15">
      <c r="A86" s="116" t="s">
        <v>1313</v>
      </c>
      <c r="B86" s="117">
        <v>3</v>
      </c>
      <c r="C86" s="117">
        <v>3</v>
      </c>
      <c r="D86" s="117">
        <v>12</v>
      </c>
      <c r="E86" s="117">
        <v>16</v>
      </c>
      <c r="F86" s="117">
        <v>9</v>
      </c>
      <c r="G86" s="117">
        <v>6</v>
      </c>
      <c r="H86" s="117">
        <v>6</v>
      </c>
      <c r="I86" s="117">
        <v>9</v>
      </c>
      <c r="J86" s="117">
        <v>2</v>
      </c>
      <c r="K86" s="117">
        <v>9</v>
      </c>
      <c r="L86" s="117">
        <v>0</v>
      </c>
      <c r="M86" s="117">
        <v>0</v>
      </c>
      <c r="N86" s="118" t="s">
        <v>1811</v>
      </c>
      <c r="O86" t="s">
        <v>1891</v>
      </c>
    </row>
    <row r="87" spans="1:15">
      <c r="A87" s="116" t="s">
        <v>1844</v>
      </c>
      <c r="B87" s="117"/>
      <c r="C87" s="117"/>
      <c r="D87" s="117"/>
      <c r="E87" s="117">
        <v>9</v>
      </c>
      <c r="F87" s="117">
        <v>11</v>
      </c>
      <c r="G87" s="117">
        <v>8</v>
      </c>
      <c r="H87" s="117">
        <v>2</v>
      </c>
      <c r="I87" s="117" t="s">
        <v>1811</v>
      </c>
      <c r="J87" s="117">
        <v>3</v>
      </c>
      <c r="K87" s="117">
        <v>2</v>
      </c>
      <c r="L87" s="117">
        <v>1</v>
      </c>
      <c r="M87" s="117">
        <v>0</v>
      </c>
      <c r="N87" s="118" t="s">
        <v>1811</v>
      </c>
    </row>
    <row r="88" spans="1:15">
      <c r="A88" s="116" t="s">
        <v>1316</v>
      </c>
      <c r="B88" s="117">
        <v>983</v>
      </c>
      <c r="C88" s="117">
        <v>1739</v>
      </c>
      <c r="D88" s="117">
        <v>2363</v>
      </c>
      <c r="E88" s="117">
        <v>2305</v>
      </c>
      <c r="F88" s="117">
        <v>2228</v>
      </c>
      <c r="G88" s="117">
        <v>1666</v>
      </c>
      <c r="H88" s="117">
        <v>1705</v>
      </c>
      <c r="I88" s="117">
        <v>1527</v>
      </c>
      <c r="J88" s="117">
        <v>1014</v>
      </c>
      <c r="K88" s="117">
        <v>1561</v>
      </c>
      <c r="L88" s="117">
        <v>1093</v>
      </c>
      <c r="M88" s="117">
        <v>762</v>
      </c>
      <c r="N88" s="118">
        <v>1012</v>
      </c>
    </row>
    <row r="89" spans="1:15">
      <c r="A89" s="116" t="s">
        <v>1839</v>
      </c>
      <c r="B89" s="117"/>
      <c r="C89" s="117"/>
      <c r="D89" s="117">
        <v>11</v>
      </c>
      <c r="E89" s="117">
        <v>18</v>
      </c>
      <c r="F89" s="117">
        <v>36</v>
      </c>
      <c r="G89" s="117">
        <v>60</v>
      </c>
      <c r="H89" s="117">
        <v>35</v>
      </c>
      <c r="I89" s="117">
        <v>45</v>
      </c>
      <c r="J89" s="117">
        <v>28</v>
      </c>
      <c r="K89" s="117">
        <v>12</v>
      </c>
      <c r="L89" s="117">
        <v>31</v>
      </c>
      <c r="M89" s="117">
        <v>26</v>
      </c>
      <c r="N89" s="118">
        <v>37</v>
      </c>
    </row>
    <row r="90" spans="1:15">
      <c r="A90" s="116" t="s">
        <v>1851</v>
      </c>
      <c r="B90" s="117"/>
      <c r="C90" s="117"/>
      <c r="D90" s="117"/>
      <c r="E90" s="117"/>
      <c r="F90" s="117"/>
      <c r="G90" s="117">
        <v>28</v>
      </c>
      <c r="H90" s="117">
        <v>32</v>
      </c>
      <c r="I90" s="117">
        <v>36</v>
      </c>
      <c r="J90" s="117">
        <v>81</v>
      </c>
      <c r="K90" s="117" t="s">
        <v>1811</v>
      </c>
      <c r="L90" s="117" t="s">
        <v>1811</v>
      </c>
      <c r="M90" s="117" t="s">
        <v>1811</v>
      </c>
      <c r="N90" s="118" t="s">
        <v>1811</v>
      </c>
      <c r="O90" t="s">
        <v>1874</v>
      </c>
    </row>
    <row r="91" spans="1:15">
      <c r="A91" s="116" t="s">
        <v>1802</v>
      </c>
      <c r="B91" s="117">
        <v>22</v>
      </c>
      <c r="C91" s="117">
        <v>44</v>
      </c>
      <c r="D91" s="117">
        <v>74</v>
      </c>
      <c r="E91" s="117">
        <v>71</v>
      </c>
      <c r="F91" s="117">
        <v>48</v>
      </c>
      <c r="G91" s="117">
        <v>54</v>
      </c>
      <c r="H91" s="117">
        <v>39</v>
      </c>
      <c r="I91" s="117">
        <v>5</v>
      </c>
      <c r="J91" s="117">
        <v>20</v>
      </c>
      <c r="K91" s="117">
        <v>11</v>
      </c>
      <c r="L91" s="117">
        <v>3</v>
      </c>
      <c r="M91" s="117">
        <v>2</v>
      </c>
      <c r="N91" s="118" t="s">
        <v>1811</v>
      </c>
    </row>
    <row r="92" spans="1:15">
      <c r="A92" s="116" t="s">
        <v>1347</v>
      </c>
      <c r="B92" s="117">
        <v>12</v>
      </c>
      <c r="C92" s="117">
        <v>21</v>
      </c>
      <c r="D92" s="117" t="s">
        <v>1811</v>
      </c>
      <c r="E92" s="117" t="s">
        <v>1811</v>
      </c>
      <c r="F92" s="117" t="s">
        <v>1811</v>
      </c>
      <c r="G92" s="117" t="s">
        <v>1811</v>
      </c>
      <c r="H92" s="117" t="s">
        <v>1811</v>
      </c>
      <c r="I92" s="117" t="s">
        <v>1811</v>
      </c>
      <c r="J92" s="117" t="s">
        <v>1811</v>
      </c>
      <c r="K92" s="117" t="s">
        <v>1811</v>
      </c>
      <c r="L92" s="117"/>
      <c r="M92" s="117"/>
      <c r="N92" s="118" t="s">
        <v>1811</v>
      </c>
      <c r="O92" t="s">
        <v>1824</v>
      </c>
    </row>
    <row r="93" spans="1:15">
      <c r="A93" s="116" t="s">
        <v>1824</v>
      </c>
      <c r="B93" s="117"/>
      <c r="C93" s="117">
        <v>8</v>
      </c>
      <c r="D93" s="117">
        <v>4</v>
      </c>
      <c r="E93" s="117">
        <v>2</v>
      </c>
      <c r="F93" s="117">
        <v>17</v>
      </c>
      <c r="G93" s="117">
        <v>1</v>
      </c>
      <c r="H93" s="117">
        <v>14</v>
      </c>
      <c r="I93" s="117">
        <v>11</v>
      </c>
      <c r="J93" s="117">
        <v>3</v>
      </c>
      <c r="K93" s="117">
        <v>0</v>
      </c>
      <c r="L93" s="117"/>
      <c r="M93" s="117" t="s">
        <v>1811</v>
      </c>
      <c r="N93" s="118">
        <v>5</v>
      </c>
    </row>
    <row r="94" spans="1:15">
      <c r="A94" s="116" t="s">
        <v>1351</v>
      </c>
      <c r="B94" s="117">
        <v>9</v>
      </c>
      <c r="C94" s="117">
        <v>7</v>
      </c>
      <c r="D94" s="117">
        <v>3</v>
      </c>
      <c r="E94" s="117">
        <v>1</v>
      </c>
      <c r="F94" s="117">
        <v>4</v>
      </c>
      <c r="G94" s="117">
        <v>2</v>
      </c>
      <c r="H94" s="117">
        <v>3</v>
      </c>
      <c r="I94" s="117">
        <v>2</v>
      </c>
      <c r="J94" s="117">
        <v>0</v>
      </c>
      <c r="K94" s="117">
        <v>0</v>
      </c>
      <c r="L94" s="117"/>
      <c r="M94" s="117" t="s">
        <v>1811</v>
      </c>
      <c r="N94" s="118" t="s">
        <v>1811</v>
      </c>
      <c r="O94" t="s">
        <v>1893</v>
      </c>
    </row>
    <row r="95" spans="1:15">
      <c r="A95" s="116" t="s">
        <v>1358</v>
      </c>
      <c r="B95" s="117">
        <v>85</v>
      </c>
      <c r="C95" s="117">
        <v>101</v>
      </c>
      <c r="D95" s="117">
        <v>141</v>
      </c>
      <c r="E95" s="117">
        <v>221</v>
      </c>
      <c r="F95" s="117">
        <v>135</v>
      </c>
      <c r="G95" s="117">
        <v>96</v>
      </c>
      <c r="H95" s="117">
        <v>54</v>
      </c>
      <c r="I95" s="117">
        <v>46</v>
      </c>
      <c r="J95" s="117">
        <v>5</v>
      </c>
      <c r="K95" s="117">
        <v>1</v>
      </c>
      <c r="L95" s="117"/>
      <c r="M95" s="117" t="s">
        <v>1811</v>
      </c>
      <c r="N95" s="118" t="s">
        <v>1811</v>
      </c>
    </row>
    <row r="96" spans="1:15">
      <c r="A96" s="116" t="s">
        <v>1377</v>
      </c>
      <c r="B96" s="117">
        <v>2</v>
      </c>
      <c r="C96" s="117">
        <v>14</v>
      </c>
      <c r="D96" s="117" t="s">
        <v>1811</v>
      </c>
      <c r="E96" s="117" t="s">
        <v>1811</v>
      </c>
      <c r="F96" s="117" t="s">
        <v>1811</v>
      </c>
      <c r="G96" s="117" t="s">
        <v>1811</v>
      </c>
      <c r="H96" s="117" t="s">
        <v>1811</v>
      </c>
      <c r="I96" s="117" t="s">
        <v>1811</v>
      </c>
      <c r="J96" s="117" t="s">
        <v>1811</v>
      </c>
      <c r="K96" s="117" t="s">
        <v>1811</v>
      </c>
      <c r="L96" s="117"/>
      <c r="M96" s="117"/>
      <c r="N96" s="118"/>
      <c r="O96" t="s">
        <v>1822</v>
      </c>
    </row>
    <row r="97" spans="1:15">
      <c r="A97" s="116" t="s">
        <v>1383</v>
      </c>
      <c r="B97" s="117">
        <v>3</v>
      </c>
      <c r="C97" s="117">
        <v>2</v>
      </c>
      <c r="D97" s="117">
        <v>4</v>
      </c>
      <c r="E97" s="117">
        <v>2</v>
      </c>
      <c r="F97" s="117" t="s">
        <v>1811</v>
      </c>
      <c r="G97" s="117" t="s">
        <v>1811</v>
      </c>
      <c r="H97" s="117" t="s">
        <v>1811</v>
      </c>
      <c r="I97" s="117" t="s">
        <v>1811</v>
      </c>
      <c r="J97" s="117" t="s">
        <v>1811</v>
      </c>
      <c r="K97" s="117" t="s">
        <v>1811</v>
      </c>
      <c r="L97" s="117"/>
      <c r="M97" s="117"/>
      <c r="N97" s="118"/>
      <c r="O97" t="s">
        <v>1894</v>
      </c>
    </row>
    <row r="98" spans="1:15">
      <c r="A98" s="116" t="s">
        <v>1803</v>
      </c>
      <c r="B98" s="117">
        <v>2</v>
      </c>
      <c r="C98" s="117" t="s">
        <v>1811</v>
      </c>
      <c r="D98" s="117" t="s">
        <v>1811</v>
      </c>
      <c r="E98" s="117" t="s">
        <v>1811</v>
      </c>
      <c r="F98" s="117" t="s">
        <v>1811</v>
      </c>
      <c r="G98" s="117" t="s">
        <v>1811</v>
      </c>
      <c r="H98" s="117" t="s">
        <v>1811</v>
      </c>
      <c r="I98" s="117" t="s">
        <v>1811</v>
      </c>
      <c r="J98" s="117" t="s">
        <v>1811</v>
      </c>
      <c r="K98" s="117" t="s">
        <v>1811</v>
      </c>
      <c r="L98" s="117"/>
      <c r="M98" s="117"/>
      <c r="N98" s="118"/>
      <c r="O98" t="s">
        <v>1891</v>
      </c>
    </row>
    <row r="99" spans="1:15">
      <c r="A99" s="116" t="s">
        <v>1825</v>
      </c>
      <c r="B99" s="117"/>
      <c r="C99" s="117">
        <v>8.81</v>
      </c>
      <c r="D99" s="117" t="s">
        <v>1811</v>
      </c>
      <c r="E99" s="117" t="s">
        <v>1811</v>
      </c>
      <c r="F99" s="117" t="s">
        <v>1811</v>
      </c>
      <c r="G99" s="117" t="s">
        <v>1811</v>
      </c>
      <c r="H99" s="117" t="s">
        <v>1811</v>
      </c>
      <c r="I99" s="117" t="s">
        <v>1811</v>
      </c>
      <c r="J99" s="117" t="s">
        <v>1811</v>
      </c>
      <c r="K99" s="117" t="s">
        <v>1811</v>
      </c>
      <c r="L99" s="117"/>
      <c r="M99" s="117"/>
      <c r="N99" s="118" t="s">
        <v>1811</v>
      </c>
      <c r="O99" t="s">
        <v>1895</v>
      </c>
    </row>
    <row r="100" spans="1:15">
      <c r="A100" s="116" t="s">
        <v>1875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>
        <v>25</v>
      </c>
      <c r="M100" s="117">
        <v>7</v>
      </c>
      <c r="N100" s="118">
        <v>3</v>
      </c>
    </row>
    <row r="101" spans="1:15">
      <c r="A101" s="116" t="s">
        <v>1391</v>
      </c>
      <c r="B101" s="117">
        <v>48.82</v>
      </c>
      <c r="C101" s="117">
        <v>157.28</v>
      </c>
      <c r="D101" s="117">
        <v>257.87</v>
      </c>
      <c r="E101" s="117">
        <v>272.45999999999998</v>
      </c>
      <c r="F101" s="117">
        <v>269.64</v>
      </c>
      <c r="G101" s="117">
        <v>277.89</v>
      </c>
      <c r="H101" s="117">
        <v>253.26</v>
      </c>
      <c r="I101" s="117">
        <v>243.78</v>
      </c>
      <c r="J101" s="117">
        <v>163.53</v>
      </c>
      <c r="K101" s="117">
        <v>95.12</v>
      </c>
      <c r="L101" s="117">
        <v>108.47</v>
      </c>
      <c r="M101" s="117">
        <v>125.93</v>
      </c>
      <c r="N101" s="118">
        <v>126.8</v>
      </c>
    </row>
    <row r="102" spans="1:15">
      <c r="A102" s="116" t="s">
        <v>1826</v>
      </c>
      <c r="B102" s="117"/>
      <c r="C102" s="117">
        <v>26</v>
      </c>
      <c r="D102" s="117">
        <v>22</v>
      </c>
      <c r="E102" s="117">
        <v>25</v>
      </c>
      <c r="F102" s="117">
        <v>27</v>
      </c>
      <c r="G102" s="117">
        <v>45</v>
      </c>
      <c r="H102" s="117">
        <v>37</v>
      </c>
      <c r="I102" s="117">
        <v>31</v>
      </c>
      <c r="J102" s="117">
        <v>21</v>
      </c>
      <c r="K102" s="117">
        <v>23</v>
      </c>
      <c r="L102" s="117">
        <v>18</v>
      </c>
      <c r="M102" s="117">
        <v>27</v>
      </c>
      <c r="N102" s="118">
        <v>30</v>
      </c>
    </row>
    <row r="103" spans="1:15">
      <c r="A103" s="116" t="s">
        <v>1433</v>
      </c>
      <c r="B103" s="117">
        <v>1</v>
      </c>
      <c r="C103" s="117" t="s">
        <v>1811</v>
      </c>
      <c r="D103" s="117" t="s">
        <v>1811</v>
      </c>
      <c r="E103" s="117">
        <v>2</v>
      </c>
      <c r="F103" s="117">
        <v>12</v>
      </c>
      <c r="G103" s="117">
        <v>20</v>
      </c>
      <c r="H103" s="117">
        <v>33</v>
      </c>
      <c r="I103" s="117">
        <v>16</v>
      </c>
      <c r="J103" s="117">
        <v>13</v>
      </c>
      <c r="K103" s="117">
        <v>6</v>
      </c>
      <c r="L103" s="117">
        <v>10</v>
      </c>
      <c r="M103" s="117">
        <v>7</v>
      </c>
      <c r="N103" s="118">
        <v>5</v>
      </c>
    </row>
    <row r="104" spans="1:15">
      <c r="A104" s="116" t="s">
        <v>1804</v>
      </c>
      <c r="B104" s="117">
        <v>6</v>
      </c>
      <c r="C104" s="117">
        <v>22</v>
      </c>
      <c r="D104" s="117" t="s">
        <v>1811</v>
      </c>
      <c r="E104" s="117" t="s">
        <v>1811</v>
      </c>
      <c r="F104" s="117" t="s">
        <v>1811</v>
      </c>
      <c r="G104" s="117" t="s">
        <v>1811</v>
      </c>
      <c r="H104" s="117" t="s">
        <v>1811</v>
      </c>
      <c r="I104" s="117" t="s">
        <v>1811</v>
      </c>
      <c r="J104" s="117" t="s">
        <v>1811</v>
      </c>
      <c r="K104" s="117" t="s">
        <v>1811</v>
      </c>
      <c r="L104" s="117"/>
      <c r="M104" s="117"/>
      <c r="N104" s="118" t="s">
        <v>1811</v>
      </c>
      <c r="O104" t="s">
        <v>1822</v>
      </c>
    </row>
    <row r="105" spans="1:15">
      <c r="A105" s="116" t="s">
        <v>1443</v>
      </c>
      <c r="B105" s="117">
        <v>57</v>
      </c>
      <c r="C105" s="117">
        <v>111</v>
      </c>
      <c r="D105" s="117">
        <v>161</v>
      </c>
      <c r="E105" s="117">
        <v>179</v>
      </c>
      <c r="F105" s="117">
        <v>195</v>
      </c>
      <c r="G105" s="117">
        <v>162</v>
      </c>
      <c r="H105" s="117">
        <v>222</v>
      </c>
      <c r="I105" s="117">
        <v>177</v>
      </c>
      <c r="J105" s="117">
        <v>210</v>
      </c>
      <c r="K105" s="117">
        <v>144</v>
      </c>
      <c r="L105" s="117">
        <v>119</v>
      </c>
      <c r="M105" s="117">
        <v>141</v>
      </c>
      <c r="N105" s="118">
        <v>127</v>
      </c>
    </row>
    <row r="106" spans="1:15">
      <c r="A106" s="116" t="s">
        <v>1845</v>
      </c>
      <c r="B106" s="117">
        <v>34</v>
      </c>
      <c r="C106" s="117">
        <v>65</v>
      </c>
      <c r="D106" s="117">
        <v>45</v>
      </c>
      <c r="E106" s="117">
        <v>53</v>
      </c>
      <c r="F106" s="117">
        <v>74</v>
      </c>
      <c r="G106" s="117">
        <v>83</v>
      </c>
      <c r="H106" s="117">
        <v>110</v>
      </c>
      <c r="I106" s="117">
        <v>54</v>
      </c>
      <c r="J106" s="117">
        <v>96</v>
      </c>
      <c r="K106" s="117">
        <v>58</v>
      </c>
      <c r="L106" s="117">
        <v>37</v>
      </c>
      <c r="M106" s="117">
        <v>49</v>
      </c>
      <c r="N106" s="118">
        <v>74</v>
      </c>
    </row>
    <row r="107" spans="1:15">
      <c r="A107" s="116" t="s">
        <v>1492</v>
      </c>
      <c r="B107" s="117">
        <v>15</v>
      </c>
      <c r="C107" s="117">
        <v>180</v>
      </c>
      <c r="D107" s="117">
        <v>370</v>
      </c>
      <c r="E107" s="117">
        <v>371</v>
      </c>
      <c r="F107" s="117">
        <v>425</v>
      </c>
      <c r="G107" s="117">
        <v>447</v>
      </c>
      <c r="H107" s="117">
        <v>544</v>
      </c>
      <c r="I107" s="117">
        <v>537</v>
      </c>
      <c r="J107" s="117">
        <v>457</v>
      </c>
      <c r="K107" s="117">
        <v>356</v>
      </c>
      <c r="L107" s="117">
        <v>360</v>
      </c>
      <c r="M107" s="117">
        <v>313</v>
      </c>
      <c r="N107" s="118">
        <v>340</v>
      </c>
    </row>
    <row r="108" spans="1:15">
      <c r="A108" s="116" t="s">
        <v>1840</v>
      </c>
      <c r="B108" s="117"/>
      <c r="C108" s="117"/>
      <c r="D108" s="117">
        <v>11.21</v>
      </c>
      <c r="E108" s="117">
        <v>47.49</v>
      </c>
      <c r="F108" s="117">
        <v>52.47</v>
      </c>
      <c r="G108" s="117">
        <v>24</v>
      </c>
      <c r="H108" s="117">
        <v>84</v>
      </c>
      <c r="I108" s="117">
        <v>18</v>
      </c>
      <c r="J108" s="117">
        <v>12</v>
      </c>
      <c r="K108" s="117">
        <v>0</v>
      </c>
      <c r="L108" s="117">
        <v>8</v>
      </c>
      <c r="M108" s="117">
        <v>12</v>
      </c>
      <c r="N108" s="118">
        <v>52</v>
      </c>
    </row>
    <row r="109" spans="1:15">
      <c r="A109" s="116" t="s">
        <v>1501</v>
      </c>
      <c r="B109" s="117">
        <v>2</v>
      </c>
      <c r="C109" s="117">
        <v>14</v>
      </c>
      <c r="D109" s="117">
        <v>16</v>
      </c>
      <c r="E109" s="117">
        <v>4</v>
      </c>
      <c r="F109" s="117">
        <v>7</v>
      </c>
      <c r="G109" s="117">
        <v>4</v>
      </c>
      <c r="H109" s="117">
        <v>0</v>
      </c>
      <c r="I109" s="117">
        <v>9</v>
      </c>
      <c r="J109" s="117">
        <v>8</v>
      </c>
      <c r="K109" s="117">
        <v>0</v>
      </c>
      <c r="L109" s="117">
        <v>0</v>
      </c>
      <c r="M109" s="117" t="s">
        <v>1811</v>
      </c>
      <c r="N109" s="118" t="s">
        <v>1811</v>
      </c>
      <c r="O109" t="s">
        <v>1889</v>
      </c>
    </row>
    <row r="110" spans="1:15">
      <c r="A110" s="116" t="s">
        <v>1506</v>
      </c>
      <c r="B110" s="117">
        <v>60</v>
      </c>
      <c r="C110" s="117">
        <v>154</v>
      </c>
      <c r="D110" s="117">
        <v>114</v>
      </c>
      <c r="E110" s="117">
        <v>117</v>
      </c>
      <c r="F110" s="117">
        <v>72</v>
      </c>
      <c r="G110" s="117">
        <v>37</v>
      </c>
      <c r="H110" s="117">
        <v>15</v>
      </c>
      <c r="I110" s="117">
        <v>23</v>
      </c>
      <c r="J110" s="117">
        <v>11</v>
      </c>
      <c r="K110" s="117" t="s">
        <v>1811</v>
      </c>
      <c r="L110" s="117"/>
      <c r="M110" s="117" t="s">
        <v>1811</v>
      </c>
      <c r="N110" s="118" t="s">
        <v>1811</v>
      </c>
      <c r="O110" t="s">
        <v>1896</v>
      </c>
    </row>
    <row r="111" spans="1:15">
      <c r="A111" s="116" t="s">
        <v>1539</v>
      </c>
      <c r="B111" s="117">
        <v>197</v>
      </c>
      <c r="C111" s="117">
        <v>270</v>
      </c>
      <c r="D111" s="117">
        <v>257</v>
      </c>
      <c r="E111" s="117">
        <v>295</v>
      </c>
      <c r="F111" s="117">
        <v>277</v>
      </c>
      <c r="G111" s="117">
        <v>319</v>
      </c>
      <c r="H111" s="117">
        <v>432</v>
      </c>
      <c r="I111" s="117">
        <v>396</v>
      </c>
      <c r="J111" s="117">
        <v>419</v>
      </c>
      <c r="K111" s="117">
        <v>315</v>
      </c>
      <c r="L111" s="117">
        <v>274</v>
      </c>
      <c r="M111" s="117">
        <v>257</v>
      </c>
      <c r="N111" s="118">
        <v>258</v>
      </c>
    </row>
    <row r="112" spans="1:15">
      <c r="A112" s="116" t="s">
        <v>1611</v>
      </c>
      <c r="B112" s="117">
        <v>5</v>
      </c>
      <c r="C112" s="117">
        <v>10</v>
      </c>
      <c r="D112" s="117">
        <v>23</v>
      </c>
      <c r="E112" s="117">
        <v>22</v>
      </c>
      <c r="F112" s="117">
        <v>16</v>
      </c>
      <c r="G112" s="117">
        <v>15</v>
      </c>
      <c r="H112" s="117">
        <v>9</v>
      </c>
      <c r="I112" s="117">
        <v>17</v>
      </c>
      <c r="J112" s="117">
        <v>5</v>
      </c>
      <c r="K112" s="117">
        <v>0</v>
      </c>
      <c r="L112" s="117">
        <v>0</v>
      </c>
      <c r="M112" s="117" t="s">
        <v>1811</v>
      </c>
      <c r="N112" s="118" t="s">
        <v>1811</v>
      </c>
      <c r="O112" t="s">
        <v>1827</v>
      </c>
    </row>
    <row r="113" spans="1:15">
      <c r="A113" s="116" t="s">
        <v>1827</v>
      </c>
      <c r="B113" s="117"/>
      <c r="C113" s="117">
        <v>14</v>
      </c>
      <c r="D113" s="117">
        <v>18</v>
      </c>
      <c r="E113" s="117">
        <v>13</v>
      </c>
      <c r="F113" s="117">
        <v>21</v>
      </c>
      <c r="G113" s="117">
        <v>18</v>
      </c>
      <c r="H113" s="117">
        <v>17</v>
      </c>
      <c r="I113" s="117">
        <v>15</v>
      </c>
      <c r="J113" s="117">
        <v>14</v>
      </c>
      <c r="K113" s="117">
        <v>18</v>
      </c>
      <c r="L113" s="117">
        <v>17</v>
      </c>
      <c r="M113" s="117">
        <v>11</v>
      </c>
      <c r="N113" s="118">
        <v>27</v>
      </c>
    </row>
    <row r="114" spans="1:15">
      <c r="A114" s="116" t="s">
        <v>1614</v>
      </c>
      <c r="B114" s="117">
        <v>9</v>
      </c>
      <c r="C114" s="117">
        <v>22</v>
      </c>
      <c r="D114" s="117">
        <v>16</v>
      </c>
      <c r="E114" s="117">
        <v>20</v>
      </c>
      <c r="F114" s="117">
        <v>23</v>
      </c>
      <c r="G114" s="117">
        <v>23</v>
      </c>
      <c r="H114" s="117">
        <v>47</v>
      </c>
      <c r="I114" s="117">
        <v>50</v>
      </c>
      <c r="J114" s="117">
        <v>30</v>
      </c>
      <c r="K114" s="117">
        <v>27</v>
      </c>
      <c r="L114" s="117">
        <v>50</v>
      </c>
      <c r="M114" s="117">
        <v>17</v>
      </c>
      <c r="N114" s="118">
        <v>25</v>
      </c>
    </row>
    <row r="115" spans="1:15">
      <c r="A115" s="116" t="s">
        <v>1849</v>
      </c>
      <c r="B115" s="117"/>
      <c r="C115" s="117"/>
      <c r="D115" s="117"/>
      <c r="E115" s="117"/>
      <c r="F115" s="117">
        <v>152</v>
      </c>
      <c r="G115" s="117">
        <v>154</v>
      </c>
      <c r="H115" s="117">
        <v>99</v>
      </c>
      <c r="I115" s="117">
        <v>61</v>
      </c>
      <c r="J115" s="117">
        <v>133</v>
      </c>
      <c r="K115" s="117">
        <v>120</v>
      </c>
      <c r="L115" s="117">
        <v>115</v>
      </c>
      <c r="M115" s="117">
        <v>151</v>
      </c>
      <c r="N115" s="118">
        <v>72</v>
      </c>
    </row>
    <row r="116" spans="1:15">
      <c r="A116" s="116" t="s">
        <v>1621</v>
      </c>
      <c r="B116" s="117">
        <v>18</v>
      </c>
      <c r="C116" s="117">
        <v>27</v>
      </c>
      <c r="D116" s="117">
        <v>28</v>
      </c>
      <c r="E116" s="117">
        <v>41</v>
      </c>
      <c r="F116" s="117">
        <v>51</v>
      </c>
      <c r="G116" s="117">
        <v>31</v>
      </c>
      <c r="H116" s="117">
        <v>37</v>
      </c>
      <c r="I116" s="117">
        <v>28</v>
      </c>
      <c r="J116" s="117">
        <v>42</v>
      </c>
      <c r="K116" s="117">
        <v>24</v>
      </c>
      <c r="L116" s="117">
        <v>34</v>
      </c>
      <c r="M116" s="117">
        <v>27</v>
      </c>
      <c r="N116" s="118">
        <v>27</v>
      </c>
    </row>
    <row r="117" spans="1:15">
      <c r="A117" s="116" t="s">
        <v>1639</v>
      </c>
      <c r="B117" s="117">
        <v>22</v>
      </c>
      <c r="C117" s="117">
        <v>99</v>
      </c>
      <c r="D117" s="117">
        <v>110</v>
      </c>
      <c r="E117" s="117">
        <v>148</v>
      </c>
      <c r="F117" s="117">
        <v>172</v>
      </c>
      <c r="G117" s="117">
        <v>142</v>
      </c>
      <c r="H117" s="117">
        <v>209</v>
      </c>
      <c r="I117" s="117">
        <v>131</v>
      </c>
      <c r="J117" s="117">
        <v>122</v>
      </c>
      <c r="K117" s="117">
        <v>73</v>
      </c>
      <c r="L117" s="117">
        <v>51</v>
      </c>
      <c r="M117" s="117">
        <v>49</v>
      </c>
      <c r="N117" s="118">
        <v>70</v>
      </c>
    </row>
    <row r="118" spans="1:15">
      <c r="A118" s="116" t="s">
        <v>1828</v>
      </c>
      <c r="B118" s="119"/>
      <c r="C118" s="117">
        <v>11</v>
      </c>
      <c r="D118" s="117">
        <v>35</v>
      </c>
      <c r="E118" s="117">
        <v>34</v>
      </c>
      <c r="F118" s="117">
        <v>44</v>
      </c>
      <c r="G118" s="117">
        <v>23</v>
      </c>
      <c r="H118" s="117">
        <v>26</v>
      </c>
      <c r="I118" s="117">
        <v>21</v>
      </c>
      <c r="J118" s="117" t="s">
        <v>1811</v>
      </c>
      <c r="K118" s="117" t="s">
        <v>1811</v>
      </c>
      <c r="L118" s="117"/>
      <c r="M118" s="117"/>
      <c r="N118" s="118" t="s">
        <v>1811</v>
      </c>
      <c r="O118" t="s">
        <v>1869</v>
      </c>
    </row>
    <row r="119" spans="1:15">
      <c r="A119" s="116" t="s">
        <v>1663</v>
      </c>
      <c r="B119" s="117">
        <v>98</v>
      </c>
      <c r="C119" s="117">
        <v>83</v>
      </c>
      <c r="D119" s="117">
        <v>49</v>
      </c>
      <c r="E119" s="117">
        <v>51</v>
      </c>
      <c r="F119" s="117">
        <v>37</v>
      </c>
      <c r="G119" s="117">
        <v>23</v>
      </c>
      <c r="H119" s="117">
        <v>8</v>
      </c>
      <c r="I119" s="117">
        <v>15</v>
      </c>
      <c r="J119" s="117">
        <v>36</v>
      </c>
      <c r="K119" s="117">
        <v>25</v>
      </c>
      <c r="L119" s="117">
        <v>19</v>
      </c>
      <c r="M119" s="117">
        <v>38</v>
      </c>
      <c r="N119" s="118">
        <v>35</v>
      </c>
    </row>
    <row r="120" spans="1:15">
      <c r="A120" s="116" t="s">
        <v>1852</v>
      </c>
      <c r="B120" s="117"/>
      <c r="C120" s="117"/>
      <c r="D120" s="117"/>
      <c r="E120" s="117"/>
      <c r="F120" s="117"/>
      <c r="G120" s="117"/>
      <c r="H120" s="117">
        <v>6.69</v>
      </c>
      <c r="I120" s="117">
        <v>0</v>
      </c>
      <c r="J120" s="117">
        <v>0</v>
      </c>
      <c r="K120" s="117">
        <v>0</v>
      </c>
      <c r="L120" s="117">
        <v>0</v>
      </c>
      <c r="M120" s="117">
        <v>6.05</v>
      </c>
      <c r="N120" s="118">
        <v>1.89</v>
      </c>
    </row>
    <row r="121" spans="1:15">
      <c r="A121" s="116" t="s">
        <v>1846</v>
      </c>
      <c r="B121" s="117"/>
      <c r="C121" s="117"/>
      <c r="D121" s="117"/>
      <c r="E121" s="117">
        <v>3</v>
      </c>
      <c r="F121" s="117">
        <v>27</v>
      </c>
      <c r="G121" s="117">
        <v>32</v>
      </c>
      <c r="H121" s="117">
        <v>38</v>
      </c>
      <c r="I121" s="117">
        <v>16</v>
      </c>
      <c r="J121" s="117">
        <v>9</v>
      </c>
      <c r="K121" s="117">
        <v>2</v>
      </c>
      <c r="L121" s="117">
        <v>1</v>
      </c>
      <c r="M121" s="117">
        <v>0</v>
      </c>
      <c r="N121" s="118" t="s">
        <v>1811</v>
      </c>
      <c r="O121" t="s">
        <v>1884</v>
      </c>
    </row>
    <row r="122" spans="1:15">
      <c r="A122" s="116" t="s">
        <v>1805</v>
      </c>
      <c r="B122" s="117">
        <v>3</v>
      </c>
      <c r="C122" s="117">
        <v>41</v>
      </c>
      <c r="D122" s="117" t="s">
        <v>1811</v>
      </c>
      <c r="E122" s="117" t="s">
        <v>1811</v>
      </c>
      <c r="F122" s="117" t="s">
        <v>1811</v>
      </c>
      <c r="G122" s="117" t="s">
        <v>1811</v>
      </c>
      <c r="H122" s="117" t="s">
        <v>1811</v>
      </c>
      <c r="I122" s="117" t="s">
        <v>1811</v>
      </c>
      <c r="J122" s="117" t="s">
        <v>1811</v>
      </c>
      <c r="K122" s="117" t="s">
        <v>1811</v>
      </c>
      <c r="L122" s="117"/>
      <c r="M122" s="117"/>
      <c r="N122" s="118"/>
      <c r="O122" t="s">
        <v>1874</v>
      </c>
    </row>
    <row r="123" spans="1:15">
      <c r="A123" s="116" t="s">
        <v>1687</v>
      </c>
      <c r="B123" s="117">
        <v>94.43</v>
      </c>
      <c r="C123" s="117">
        <v>152.88999999999999</v>
      </c>
      <c r="D123" s="117">
        <v>25.67</v>
      </c>
      <c r="E123" s="117">
        <v>177.38</v>
      </c>
      <c r="F123" s="117">
        <v>142</v>
      </c>
      <c r="G123" s="117">
        <v>76.97</v>
      </c>
      <c r="H123" s="117">
        <v>56.16</v>
      </c>
      <c r="I123" s="117">
        <v>15</v>
      </c>
      <c r="J123" s="117">
        <v>3</v>
      </c>
      <c r="K123" s="117">
        <v>0</v>
      </c>
      <c r="L123" s="117">
        <v>0</v>
      </c>
      <c r="M123" s="117">
        <v>0</v>
      </c>
      <c r="N123" s="118">
        <v>17</v>
      </c>
      <c r="O123" t="s">
        <v>1884</v>
      </c>
    </row>
    <row r="124" spans="1:15">
      <c r="A124" s="116" t="s">
        <v>1739</v>
      </c>
      <c r="B124" s="117">
        <v>8</v>
      </c>
      <c r="C124" s="117">
        <v>6</v>
      </c>
      <c r="D124" s="117">
        <v>8</v>
      </c>
      <c r="E124" s="117">
        <v>16</v>
      </c>
      <c r="F124" s="117">
        <v>8</v>
      </c>
      <c r="G124" s="117">
        <v>9</v>
      </c>
      <c r="H124" s="117">
        <v>17</v>
      </c>
      <c r="I124" s="117">
        <v>18</v>
      </c>
      <c r="J124" s="117">
        <v>22</v>
      </c>
      <c r="K124" s="117">
        <v>11</v>
      </c>
      <c r="L124" s="117">
        <v>20</v>
      </c>
      <c r="M124" s="117">
        <v>19</v>
      </c>
      <c r="N124" s="118">
        <v>18</v>
      </c>
    </row>
    <row r="125" spans="1:15">
      <c r="A125" s="116" t="s">
        <v>1829</v>
      </c>
      <c r="B125" s="119"/>
      <c r="C125" s="117">
        <v>1</v>
      </c>
      <c r="D125" s="117" t="s">
        <v>1811</v>
      </c>
      <c r="E125" s="117" t="s">
        <v>1811</v>
      </c>
      <c r="F125" s="117" t="s">
        <v>1811</v>
      </c>
      <c r="G125" s="117" t="s">
        <v>1811</v>
      </c>
      <c r="H125" s="117" t="s">
        <v>1811</v>
      </c>
      <c r="I125" s="117" t="s">
        <v>1811</v>
      </c>
      <c r="J125" s="117" t="s">
        <v>1811</v>
      </c>
      <c r="K125" s="117" t="s">
        <v>1811</v>
      </c>
      <c r="L125" s="117"/>
      <c r="M125" s="117"/>
      <c r="N125" s="118"/>
      <c r="O125" t="s">
        <v>1822</v>
      </c>
    </row>
    <row r="126" spans="1:15">
      <c r="A126" s="116" t="s">
        <v>1744</v>
      </c>
      <c r="B126" s="117">
        <v>4</v>
      </c>
      <c r="C126" s="117">
        <v>5</v>
      </c>
      <c r="D126" s="117" t="s">
        <v>1811</v>
      </c>
      <c r="E126" s="117" t="s">
        <v>1811</v>
      </c>
      <c r="F126" s="117" t="s">
        <v>1811</v>
      </c>
      <c r="G126" s="117" t="s">
        <v>1811</v>
      </c>
      <c r="H126" s="117" t="s">
        <v>1811</v>
      </c>
      <c r="I126" s="117" t="s">
        <v>1811</v>
      </c>
      <c r="J126" s="117" t="s">
        <v>1811</v>
      </c>
      <c r="K126" s="117" t="s">
        <v>1811</v>
      </c>
      <c r="L126" s="117"/>
      <c r="M126" s="117"/>
      <c r="N126" s="118"/>
      <c r="O126" t="s">
        <v>1822</v>
      </c>
    </row>
    <row r="127" spans="1:15">
      <c r="A127" s="116" t="s">
        <v>1806</v>
      </c>
      <c r="B127" s="117">
        <v>4</v>
      </c>
      <c r="C127" s="117">
        <v>9</v>
      </c>
      <c r="D127" s="117" t="s">
        <v>1811</v>
      </c>
      <c r="E127" s="117" t="s">
        <v>1811</v>
      </c>
      <c r="F127" s="117" t="s">
        <v>1811</v>
      </c>
      <c r="G127" s="117" t="s">
        <v>1811</v>
      </c>
      <c r="H127" s="117" t="s">
        <v>1811</v>
      </c>
      <c r="I127" s="117" t="s">
        <v>1811</v>
      </c>
      <c r="J127" s="117" t="s">
        <v>1811</v>
      </c>
      <c r="K127" s="117" t="s">
        <v>1811</v>
      </c>
      <c r="L127" s="117"/>
      <c r="M127" s="117"/>
      <c r="N127" s="118"/>
      <c r="O127" t="s">
        <v>1822</v>
      </c>
    </row>
    <row r="128" spans="1:15">
      <c r="A128" s="116" t="s">
        <v>1841</v>
      </c>
      <c r="B128" s="117"/>
      <c r="C128" s="117"/>
      <c r="D128" s="117">
        <v>129</v>
      </c>
      <c r="E128" s="117">
        <v>230</v>
      </c>
      <c r="F128" s="117">
        <v>239</v>
      </c>
      <c r="G128" s="117">
        <v>250</v>
      </c>
      <c r="H128" s="117">
        <v>328</v>
      </c>
      <c r="I128" s="117">
        <v>331</v>
      </c>
      <c r="J128" s="117">
        <v>227</v>
      </c>
      <c r="K128" s="117">
        <v>189</v>
      </c>
      <c r="L128" s="117">
        <v>245</v>
      </c>
      <c r="M128" s="117">
        <v>295</v>
      </c>
      <c r="N128" s="118">
        <v>353</v>
      </c>
    </row>
    <row r="129" spans="1:15">
      <c r="A129" s="116" t="s">
        <v>1757</v>
      </c>
      <c r="B129" s="117">
        <v>11</v>
      </c>
      <c r="C129" s="117" t="s">
        <v>1811</v>
      </c>
      <c r="D129" s="117" t="s">
        <v>1811</v>
      </c>
      <c r="E129" s="117" t="s">
        <v>1811</v>
      </c>
      <c r="F129" s="117" t="s">
        <v>1811</v>
      </c>
      <c r="G129" s="117" t="s">
        <v>1811</v>
      </c>
      <c r="H129" s="117" t="s">
        <v>1811</v>
      </c>
      <c r="I129" s="117" t="s">
        <v>1811</v>
      </c>
      <c r="J129" s="117" t="s">
        <v>1811</v>
      </c>
      <c r="K129" s="117" t="s">
        <v>1811</v>
      </c>
      <c r="L129" s="117"/>
      <c r="M129" s="117"/>
      <c r="N129" s="118"/>
      <c r="O129" t="s">
        <v>1841</v>
      </c>
    </row>
    <row r="130" spans="1:15">
      <c r="A130" s="116" t="s">
        <v>1807</v>
      </c>
      <c r="B130" s="117">
        <v>75</v>
      </c>
      <c r="C130" s="117">
        <v>213</v>
      </c>
      <c r="D130" s="117">
        <v>165</v>
      </c>
      <c r="E130" s="117">
        <v>13</v>
      </c>
      <c r="F130" s="117" t="s">
        <v>1811</v>
      </c>
      <c r="G130" s="117">
        <v>22</v>
      </c>
      <c r="H130" s="117" t="s">
        <v>1811</v>
      </c>
      <c r="I130" s="117" t="s">
        <v>1811</v>
      </c>
      <c r="J130" s="117" t="s">
        <v>1811</v>
      </c>
      <c r="K130" s="117" t="s">
        <v>1811</v>
      </c>
      <c r="L130" s="117"/>
      <c r="M130" s="117"/>
      <c r="N130" s="118"/>
      <c r="O130" t="s">
        <v>1841</v>
      </c>
    </row>
    <row r="131" spans="1:15">
      <c r="A131" s="116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8"/>
    </row>
    <row r="132" spans="1:15">
      <c r="A132" s="116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8"/>
    </row>
    <row r="133" spans="1:15">
      <c r="A133" s="120" t="s">
        <v>1868</v>
      </c>
      <c r="B133" s="121">
        <v>5148.5600000000004</v>
      </c>
      <c r="C133" s="121">
        <v>10878.21</v>
      </c>
      <c r="D133" s="121">
        <v>12902.28</v>
      </c>
      <c r="E133" s="121">
        <v>14485.12</v>
      </c>
      <c r="F133" s="121">
        <v>15166.98</v>
      </c>
      <c r="G133" s="121">
        <v>14662.74</v>
      </c>
      <c r="H133" s="121">
        <v>15831.05</v>
      </c>
      <c r="I133" s="121">
        <v>13524.07</v>
      </c>
      <c r="J133" s="121">
        <v>12641.14</v>
      </c>
      <c r="K133" s="121">
        <v>11563.33</v>
      </c>
      <c r="L133" s="121">
        <v>11162.95</v>
      </c>
      <c r="M133" s="121">
        <v>10955.62</v>
      </c>
      <c r="N133" s="122">
        <v>11859.34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topLeftCell="A118" workbookViewId="0">
      <selection activeCell="A2" sqref="A2:N133"/>
    </sheetView>
  </sheetViews>
  <sheetFormatPr baseColWidth="10" defaultRowHeight="14" x14ac:dyDescent="0"/>
  <cols>
    <col min="1" max="1" width="25.83203125" style="112" customWidth="1"/>
    <col min="2" max="14" width="10.83203125" style="112"/>
    <col min="15" max="15" width="12.1640625" bestFit="1" customWidth="1"/>
    <col min="16" max="16" width="13" bestFit="1" customWidth="1"/>
  </cols>
  <sheetData>
    <row r="1" spans="1:15">
      <c r="A1" s="113" t="s">
        <v>1787</v>
      </c>
      <c r="B1" s="114" t="s">
        <v>1855</v>
      </c>
      <c r="C1" s="114" t="s">
        <v>1856</v>
      </c>
      <c r="D1" s="114" t="s">
        <v>1857</v>
      </c>
      <c r="E1" s="114" t="s">
        <v>1858</v>
      </c>
      <c r="F1" s="114" t="s">
        <v>1859</v>
      </c>
      <c r="G1" s="114" t="s">
        <v>1860</v>
      </c>
      <c r="H1" s="114" t="s">
        <v>1861</v>
      </c>
      <c r="I1" s="114" t="s">
        <v>1862</v>
      </c>
      <c r="J1" s="114" t="s">
        <v>1863</v>
      </c>
      <c r="K1" s="114" t="s">
        <v>1864</v>
      </c>
      <c r="L1" s="114" t="s">
        <v>1865</v>
      </c>
      <c r="M1" s="114" t="s">
        <v>1866</v>
      </c>
      <c r="N1" s="115" t="s">
        <v>1867</v>
      </c>
      <c r="O1" t="s">
        <v>1883</v>
      </c>
    </row>
    <row r="2" spans="1:15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</row>
    <row r="3" spans="1:15">
      <c r="A3" s="116" t="s">
        <v>17</v>
      </c>
      <c r="B3" s="117">
        <v>47</v>
      </c>
      <c r="C3" s="117">
        <v>71</v>
      </c>
      <c r="D3" s="117">
        <v>87</v>
      </c>
      <c r="E3" s="117">
        <v>103</v>
      </c>
      <c r="F3" s="117">
        <v>113</v>
      </c>
      <c r="G3" s="117">
        <v>121</v>
      </c>
      <c r="H3" s="117">
        <v>163</v>
      </c>
      <c r="I3" s="117">
        <v>137</v>
      </c>
      <c r="J3" s="117">
        <v>128</v>
      </c>
      <c r="K3" s="117">
        <v>95</v>
      </c>
      <c r="L3" s="117">
        <v>94</v>
      </c>
      <c r="M3" s="117">
        <v>88</v>
      </c>
      <c r="N3" s="118">
        <v>118</v>
      </c>
    </row>
    <row r="4" spans="1:15">
      <c r="A4" s="116" t="s">
        <v>1842</v>
      </c>
      <c r="B4" s="117">
        <v>22</v>
      </c>
      <c r="C4" s="117">
        <v>19</v>
      </c>
      <c r="D4" s="117">
        <v>20</v>
      </c>
      <c r="E4" s="117">
        <v>26</v>
      </c>
      <c r="F4" s="117">
        <v>51</v>
      </c>
      <c r="G4" s="117">
        <v>25</v>
      </c>
      <c r="H4" s="117">
        <v>30</v>
      </c>
      <c r="I4" s="117">
        <v>16</v>
      </c>
      <c r="J4" s="117">
        <v>21</v>
      </c>
      <c r="K4" s="117">
        <v>27</v>
      </c>
      <c r="L4" s="117">
        <v>15</v>
      </c>
      <c r="M4" s="117">
        <v>37</v>
      </c>
      <c r="N4" s="118">
        <v>64</v>
      </c>
    </row>
    <row r="5" spans="1:15">
      <c r="A5" s="116" t="s">
        <v>45</v>
      </c>
      <c r="B5" s="117">
        <v>207</v>
      </c>
      <c r="C5" s="117">
        <v>344</v>
      </c>
      <c r="D5" s="117">
        <v>363</v>
      </c>
      <c r="E5" s="117">
        <v>344</v>
      </c>
      <c r="F5" s="117">
        <v>312</v>
      </c>
      <c r="G5" s="117">
        <v>422</v>
      </c>
      <c r="H5" s="117">
        <v>573</v>
      </c>
      <c r="I5" s="117">
        <v>417</v>
      </c>
      <c r="J5" s="117">
        <v>463</v>
      </c>
      <c r="K5" s="117">
        <v>506</v>
      </c>
      <c r="L5" s="117">
        <v>629</v>
      </c>
      <c r="M5" s="117">
        <v>545</v>
      </c>
      <c r="N5" s="118">
        <v>442</v>
      </c>
    </row>
    <row r="6" spans="1:15">
      <c r="A6" s="116" t="s">
        <v>1830</v>
      </c>
      <c r="B6" s="117"/>
      <c r="C6" s="117"/>
      <c r="D6" s="117" t="s">
        <v>1897</v>
      </c>
      <c r="E6" s="117" t="s">
        <v>1897</v>
      </c>
      <c r="F6" s="117" t="s">
        <v>1897</v>
      </c>
      <c r="G6" s="117" t="s">
        <v>1897</v>
      </c>
      <c r="H6" s="117" t="s">
        <v>1897</v>
      </c>
      <c r="I6" s="117" t="s">
        <v>1897</v>
      </c>
      <c r="J6" s="117" t="s">
        <v>1897</v>
      </c>
      <c r="K6" s="117" t="s">
        <v>1897</v>
      </c>
      <c r="L6" s="117" t="s">
        <v>1897</v>
      </c>
      <c r="M6" s="117" t="s">
        <v>1897</v>
      </c>
      <c r="N6" s="117" t="s">
        <v>1897</v>
      </c>
      <c r="O6" t="s">
        <v>1822</v>
      </c>
    </row>
    <row r="7" spans="1:15">
      <c r="A7" s="116" t="s">
        <v>70</v>
      </c>
      <c r="B7" s="117">
        <v>6</v>
      </c>
      <c r="C7" s="117">
        <v>10</v>
      </c>
      <c r="D7" s="117">
        <v>6</v>
      </c>
      <c r="E7" s="117">
        <v>22</v>
      </c>
      <c r="F7" s="117">
        <v>17</v>
      </c>
      <c r="G7" s="117">
        <v>16</v>
      </c>
      <c r="H7" s="117">
        <v>16</v>
      </c>
      <c r="I7" s="117">
        <v>16</v>
      </c>
      <c r="J7" s="117">
        <v>18</v>
      </c>
      <c r="K7" s="117">
        <v>11</v>
      </c>
      <c r="L7" s="117">
        <v>9</v>
      </c>
      <c r="M7" s="117">
        <v>18</v>
      </c>
      <c r="N7" s="118">
        <v>14</v>
      </c>
    </row>
    <row r="8" spans="1:15">
      <c r="A8" s="116" t="s">
        <v>78</v>
      </c>
      <c r="B8" s="117">
        <v>29</v>
      </c>
      <c r="C8" s="117">
        <v>39</v>
      </c>
      <c r="D8" s="117">
        <v>97</v>
      </c>
      <c r="E8" s="117">
        <v>74</v>
      </c>
      <c r="F8" s="117">
        <v>80</v>
      </c>
      <c r="G8" s="117">
        <v>98</v>
      </c>
      <c r="H8" s="117">
        <v>80</v>
      </c>
      <c r="I8" s="117">
        <v>62</v>
      </c>
      <c r="J8" s="117">
        <v>31</v>
      </c>
      <c r="K8" s="117">
        <v>35</v>
      </c>
      <c r="L8" s="117">
        <v>22</v>
      </c>
      <c r="M8" s="117">
        <v>33</v>
      </c>
      <c r="N8" s="118">
        <v>39</v>
      </c>
    </row>
    <row r="9" spans="1:15">
      <c r="A9" s="116" t="s">
        <v>89</v>
      </c>
      <c r="B9" s="117">
        <v>53</v>
      </c>
      <c r="C9" s="117">
        <v>199</v>
      </c>
      <c r="D9" s="117">
        <v>186</v>
      </c>
      <c r="E9" s="117">
        <v>158</v>
      </c>
      <c r="F9" s="117">
        <v>121</v>
      </c>
      <c r="G9" s="117">
        <v>145</v>
      </c>
      <c r="H9" s="117">
        <v>159</v>
      </c>
      <c r="I9" s="117">
        <v>191</v>
      </c>
      <c r="J9" s="117">
        <v>253</v>
      </c>
      <c r="K9" s="117">
        <v>93</v>
      </c>
      <c r="L9" s="117">
        <v>35</v>
      </c>
      <c r="M9" s="117">
        <v>70</v>
      </c>
      <c r="N9" s="118">
        <v>66</v>
      </c>
    </row>
    <row r="10" spans="1:15">
      <c r="A10" s="116" t="s">
        <v>145</v>
      </c>
      <c r="B10" s="117">
        <v>26</v>
      </c>
      <c r="C10" s="117">
        <v>82</v>
      </c>
      <c r="D10" s="117">
        <v>61</v>
      </c>
      <c r="E10" s="117">
        <v>64</v>
      </c>
      <c r="F10" s="117">
        <v>42</v>
      </c>
      <c r="G10" s="117">
        <v>69</v>
      </c>
      <c r="H10" s="117">
        <v>91</v>
      </c>
      <c r="I10" s="117">
        <v>54</v>
      </c>
      <c r="J10" s="117">
        <v>26</v>
      </c>
      <c r="K10" s="117">
        <v>24</v>
      </c>
      <c r="L10" s="117">
        <v>8</v>
      </c>
      <c r="M10" s="117">
        <v>24</v>
      </c>
      <c r="N10" s="118">
        <v>21</v>
      </c>
    </row>
    <row r="11" spans="1:15">
      <c r="A11" s="116" t="s">
        <v>1788</v>
      </c>
      <c r="B11" s="117">
        <v>11</v>
      </c>
      <c r="C11" s="117">
        <v>35</v>
      </c>
      <c r="D11" s="117">
        <v>32</v>
      </c>
      <c r="E11" s="117">
        <v>51</v>
      </c>
      <c r="F11" s="117">
        <v>44</v>
      </c>
      <c r="G11" s="117">
        <v>4</v>
      </c>
      <c r="H11" s="117">
        <v>15</v>
      </c>
      <c r="I11" s="117">
        <v>13</v>
      </c>
      <c r="J11" s="117">
        <v>16</v>
      </c>
      <c r="K11" s="117">
        <v>13</v>
      </c>
      <c r="L11" s="117">
        <v>9</v>
      </c>
      <c r="M11" s="117">
        <v>13</v>
      </c>
      <c r="N11" s="118">
        <v>21</v>
      </c>
    </row>
    <row r="12" spans="1:15">
      <c r="A12" s="116" t="s">
        <v>1808</v>
      </c>
      <c r="B12" s="117"/>
      <c r="C12" s="117">
        <v>1</v>
      </c>
      <c r="D12" s="117" t="s">
        <v>1811</v>
      </c>
      <c r="E12" s="117">
        <v>31</v>
      </c>
      <c r="F12" s="117">
        <v>10</v>
      </c>
      <c r="G12" s="117">
        <v>62</v>
      </c>
      <c r="H12" s="117">
        <v>54</v>
      </c>
      <c r="I12" s="117">
        <v>39</v>
      </c>
      <c r="J12" s="117">
        <v>9</v>
      </c>
      <c r="K12" s="117">
        <v>10</v>
      </c>
      <c r="L12" s="117">
        <v>1</v>
      </c>
      <c r="M12" s="117">
        <v>21</v>
      </c>
      <c r="N12" s="118">
        <v>30</v>
      </c>
    </row>
    <row r="13" spans="1:15">
      <c r="A13" s="116" t="s">
        <v>167</v>
      </c>
      <c r="B13" s="117">
        <v>391</v>
      </c>
      <c r="C13" s="117">
        <v>756</v>
      </c>
      <c r="D13" s="117">
        <v>753</v>
      </c>
      <c r="E13" s="117">
        <v>659</v>
      </c>
      <c r="F13" s="117">
        <v>775</v>
      </c>
      <c r="G13" s="117">
        <v>684</v>
      </c>
      <c r="H13" s="117">
        <v>689</v>
      </c>
      <c r="I13" s="117">
        <v>603</v>
      </c>
      <c r="J13" s="117">
        <v>607</v>
      </c>
      <c r="K13" s="117">
        <v>645</v>
      </c>
      <c r="L13" s="117">
        <v>640</v>
      </c>
      <c r="M13" s="117">
        <v>744</v>
      </c>
      <c r="N13" s="118">
        <v>789</v>
      </c>
    </row>
    <row r="14" spans="1:15">
      <c r="A14" s="116" t="s">
        <v>1831</v>
      </c>
      <c r="B14" s="117"/>
      <c r="C14" s="117"/>
      <c r="D14" s="117" t="s">
        <v>1897</v>
      </c>
      <c r="E14" s="117" t="s">
        <v>1897</v>
      </c>
      <c r="F14" s="117" t="s">
        <v>1897</v>
      </c>
      <c r="G14" s="117" t="s">
        <v>1897</v>
      </c>
      <c r="H14" s="117" t="s">
        <v>1897</v>
      </c>
      <c r="I14" s="117" t="s">
        <v>1897</v>
      </c>
      <c r="J14" s="117" t="s">
        <v>1897</v>
      </c>
      <c r="K14" s="117" t="s">
        <v>1897</v>
      </c>
      <c r="L14" s="117" t="s">
        <v>1897</v>
      </c>
      <c r="M14" s="117" t="s">
        <v>1897</v>
      </c>
      <c r="N14" s="118" t="s">
        <v>1897</v>
      </c>
      <c r="O14" t="s">
        <v>1881</v>
      </c>
    </row>
    <row r="15" spans="1:15">
      <c r="A15" s="116" t="s">
        <v>259</v>
      </c>
      <c r="B15" s="117" t="s">
        <v>1897</v>
      </c>
      <c r="C15" s="117" t="s">
        <v>1897</v>
      </c>
      <c r="D15" s="117" t="s">
        <v>1897</v>
      </c>
      <c r="E15" s="117" t="s">
        <v>1897</v>
      </c>
      <c r="F15" s="117" t="s">
        <v>1897</v>
      </c>
      <c r="G15" s="117" t="s">
        <v>1897</v>
      </c>
      <c r="H15" s="117" t="s">
        <v>1897</v>
      </c>
      <c r="I15" s="117" t="s">
        <v>1897</v>
      </c>
      <c r="J15" s="117" t="s">
        <v>1897</v>
      </c>
      <c r="K15" s="117" t="s">
        <v>1897</v>
      </c>
      <c r="L15" s="117" t="s">
        <v>1897</v>
      </c>
      <c r="M15" s="117" t="s">
        <v>1897</v>
      </c>
      <c r="N15" s="117" t="s">
        <v>1897</v>
      </c>
      <c r="O15" t="s">
        <v>1882</v>
      </c>
    </row>
    <row r="16" spans="1:15">
      <c r="A16" s="116" t="s">
        <v>1809</v>
      </c>
      <c r="B16" s="117"/>
      <c r="C16" s="117">
        <v>15</v>
      </c>
      <c r="D16" s="117">
        <v>37</v>
      </c>
      <c r="E16" s="117">
        <v>32</v>
      </c>
      <c r="F16" s="117">
        <v>28</v>
      </c>
      <c r="G16" s="117">
        <v>20</v>
      </c>
      <c r="H16" s="117">
        <v>33</v>
      </c>
      <c r="I16" s="117">
        <v>22</v>
      </c>
      <c r="J16" s="117">
        <v>59</v>
      </c>
      <c r="K16" s="117">
        <v>7</v>
      </c>
      <c r="L16" s="117">
        <v>5</v>
      </c>
      <c r="M16" s="117">
        <v>5</v>
      </c>
      <c r="N16" s="118">
        <v>8</v>
      </c>
    </row>
    <row r="17" spans="1:15">
      <c r="A17" s="116" t="s">
        <v>1832</v>
      </c>
      <c r="B17" s="117"/>
      <c r="C17" s="117"/>
      <c r="D17" s="117">
        <v>16</v>
      </c>
      <c r="E17" s="117">
        <v>30</v>
      </c>
      <c r="F17" s="117">
        <v>22</v>
      </c>
      <c r="G17" s="117">
        <v>27</v>
      </c>
      <c r="H17" s="117">
        <v>30</v>
      </c>
      <c r="I17" s="117">
        <v>46</v>
      </c>
      <c r="J17" s="117">
        <v>45</v>
      </c>
      <c r="K17" s="117">
        <v>30</v>
      </c>
      <c r="L17" s="117">
        <v>22</v>
      </c>
      <c r="M17" s="117">
        <v>21</v>
      </c>
      <c r="N17" s="118">
        <v>14</v>
      </c>
    </row>
    <row r="18" spans="1:15">
      <c r="A18" s="116" t="s">
        <v>1789</v>
      </c>
      <c r="B18" s="117">
        <v>16</v>
      </c>
      <c r="C18" s="117">
        <v>75</v>
      </c>
      <c r="D18" s="117">
        <v>91</v>
      </c>
      <c r="E18" s="117">
        <v>189</v>
      </c>
      <c r="F18" s="117">
        <v>207</v>
      </c>
      <c r="G18" s="117">
        <v>144</v>
      </c>
      <c r="H18" s="117">
        <v>104</v>
      </c>
      <c r="I18" s="117">
        <v>115</v>
      </c>
      <c r="J18" s="117">
        <v>114</v>
      </c>
      <c r="K18" s="117">
        <v>58</v>
      </c>
      <c r="L18" s="117">
        <v>54</v>
      </c>
      <c r="M18" s="117">
        <v>69</v>
      </c>
      <c r="N18" s="118">
        <v>87</v>
      </c>
    </row>
    <row r="19" spans="1:15">
      <c r="A19" s="116" t="s">
        <v>1854</v>
      </c>
      <c r="B19" s="119"/>
      <c r="C19" s="119"/>
      <c r="D19" s="119"/>
      <c r="E19" s="119"/>
      <c r="F19" s="119"/>
      <c r="G19" s="119"/>
      <c r="H19" s="119"/>
      <c r="I19" s="119"/>
      <c r="J19" s="119">
        <v>5</v>
      </c>
      <c r="K19" s="117">
        <v>0</v>
      </c>
      <c r="L19" s="117">
        <v>0</v>
      </c>
      <c r="M19" s="117">
        <v>0</v>
      </c>
      <c r="N19" s="118">
        <v>5</v>
      </c>
      <c r="O19" t="s">
        <v>1884</v>
      </c>
    </row>
    <row r="20" spans="1:15">
      <c r="A20" s="116" t="s">
        <v>323</v>
      </c>
      <c r="B20" s="117"/>
      <c r="C20" s="117"/>
      <c r="D20" s="117"/>
      <c r="E20" s="117"/>
      <c r="F20" s="117" t="s">
        <v>1897</v>
      </c>
      <c r="G20" s="117" t="s">
        <v>1897</v>
      </c>
      <c r="H20" s="117" t="s">
        <v>1897</v>
      </c>
      <c r="I20" s="117" t="s">
        <v>1897</v>
      </c>
      <c r="J20" s="117" t="s">
        <v>1897</v>
      </c>
      <c r="K20" s="117" t="s">
        <v>1897</v>
      </c>
      <c r="L20" s="117" t="s">
        <v>1897</v>
      </c>
      <c r="M20" s="117" t="s">
        <v>1897</v>
      </c>
      <c r="N20" s="117" t="s">
        <v>1897</v>
      </c>
      <c r="O20" t="s">
        <v>1881</v>
      </c>
    </row>
    <row r="21" spans="1:15">
      <c r="A21" s="116" t="s">
        <v>1833</v>
      </c>
      <c r="B21" s="117"/>
      <c r="C21" s="117"/>
      <c r="D21" s="117">
        <v>1</v>
      </c>
      <c r="E21" s="117">
        <v>2</v>
      </c>
      <c r="F21" s="117">
        <v>4</v>
      </c>
      <c r="G21" s="117">
        <v>2</v>
      </c>
      <c r="H21" s="117">
        <v>1</v>
      </c>
      <c r="I21" s="117">
        <v>1</v>
      </c>
      <c r="J21" s="117">
        <v>2</v>
      </c>
      <c r="K21" s="117">
        <v>4</v>
      </c>
      <c r="L21" s="117">
        <v>2</v>
      </c>
      <c r="M21" s="117">
        <v>1</v>
      </c>
      <c r="N21" s="118">
        <v>1</v>
      </c>
    </row>
    <row r="22" spans="1:15">
      <c r="A22" s="116" t="s">
        <v>286</v>
      </c>
      <c r="B22" s="117">
        <v>24.06</v>
      </c>
      <c r="C22" s="117">
        <f>52.91+8.81</f>
        <v>61.72</v>
      </c>
      <c r="D22" s="117">
        <v>22.87</v>
      </c>
      <c r="E22" s="117">
        <v>25.42</v>
      </c>
      <c r="F22" s="117">
        <v>50.24</v>
      </c>
      <c r="G22" s="117">
        <v>27.84</v>
      </c>
      <c r="H22" s="117">
        <v>1.7</v>
      </c>
      <c r="I22" s="117">
        <v>0</v>
      </c>
      <c r="J22" s="117">
        <v>7.48</v>
      </c>
      <c r="K22" s="117">
        <v>0</v>
      </c>
      <c r="L22" s="117">
        <v>0</v>
      </c>
      <c r="M22" s="117">
        <v>0</v>
      </c>
      <c r="N22" s="118">
        <v>0</v>
      </c>
      <c r="O22" t="s">
        <v>1884</v>
      </c>
    </row>
    <row r="23" spans="1:15">
      <c r="A23" s="116" t="s">
        <v>314</v>
      </c>
      <c r="B23" s="117">
        <v>27</v>
      </c>
      <c r="C23" s="117">
        <v>48</v>
      </c>
      <c r="D23" s="117">
        <v>78</v>
      </c>
      <c r="E23" s="117">
        <v>202</v>
      </c>
      <c r="F23" s="117">
        <v>188</v>
      </c>
      <c r="G23" s="117">
        <v>138</v>
      </c>
      <c r="H23" s="117">
        <v>136</v>
      </c>
      <c r="I23" s="117">
        <v>130</v>
      </c>
      <c r="J23" s="117">
        <v>86</v>
      </c>
      <c r="K23" s="117">
        <v>117</v>
      </c>
      <c r="L23" s="117">
        <v>124</v>
      </c>
      <c r="M23" s="117">
        <v>144</v>
      </c>
      <c r="N23" s="118">
        <v>121</v>
      </c>
    </row>
    <row r="24" spans="1:15">
      <c r="A24" s="116" t="s">
        <v>1790</v>
      </c>
      <c r="B24" s="117">
        <v>109</v>
      </c>
      <c r="C24" s="117">
        <v>231</v>
      </c>
      <c r="D24" s="117">
        <v>305</v>
      </c>
      <c r="E24" s="117">
        <v>280</v>
      </c>
      <c r="F24" s="117">
        <v>347</v>
      </c>
      <c r="G24" s="117">
        <v>470</v>
      </c>
      <c r="H24" s="117">
        <v>609</v>
      </c>
      <c r="I24" s="117">
        <v>438</v>
      </c>
      <c r="J24" s="117">
        <v>696</v>
      </c>
      <c r="K24" s="117">
        <v>400</v>
      </c>
      <c r="L24" s="117">
        <v>447</v>
      </c>
      <c r="M24" s="117">
        <v>380</v>
      </c>
      <c r="N24" s="118">
        <v>398</v>
      </c>
    </row>
    <row r="25" spans="1:15">
      <c r="A25" s="116" t="s">
        <v>393</v>
      </c>
      <c r="B25" s="117" t="s">
        <v>1897</v>
      </c>
      <c r="C25" s="117" t="s">
        <v>1897</v>
      </c>
      <c r="D25" s="117" t="s">
        <v>1897</v>
      </c>
      <c r="E25" s="117" t="s">
        <v>1897</v>
      </c>
      <c r="F25" s="117" t="s">
        <v>1897</v>
      </c>
      <c r="G25" s="117" t="s">
        <v>1897</v>
      </c>
      <c r="H25" s="117" t="s">
        <v>1897</v>
      </c>
      <c r="I25" s="117" t="s">
        <v>1897</v>
      </c>
      <c r="J25" s="117" t="s">
        <v>1897</v>
      </c>
      <c r="K25" s="117" t="s">
        <v>1897</v>
      </c>
      <c r="L25" s="117" t="s">
        <v>1897</v>
      </c>
      <c r="M25" s="117" t="s">
        <v>1897</v>
      </c>
      <c r="N25" s="117" t="s">
        <v>1897</v>
      </c>
      <c r="O25" t="s">
        <v>1885</v>
      </c>
    </row>
    <row r="26" spans="1:15">
      <c r="A26" s="116" t="s">
        <v>396</v>
      </c>
      <c r="B26" s="117" t="s">
        <v>1897</v>
      </c>
      <c r="C26" s="117" t="s">
        <v>1897</v>
      </c>
      <c r="D26" s="117" t="s">
        <v>1897</v>
      </c>
      <c r="E26" s="117" t="s">
        <v>1897</v>
      </c>
      <c r="F26" s="117" t="s">
        <v>1897</v>
      </c>
      <c r="G26" s="117" t="s">
        <v>1897</v>
      </c>
      <c r="H26" s="117" t="s">
        <v>1897</v>
      </c>
      <c r="I26" s="117" t="s">
        <v>1897</v>
      </c>
      <c r="J26" s="117" t="s">
        <v>1897</v>
      </c>
      <c r="K26" s="117" t="s">
        <v>1897</v>
      </c>
      <c r="L26" s="117" t="s">
        <v>1897</v>
      </c>
      <c r="M26" s="117" t="s">
        <v>1897</v>
      </c>
      <c r="N26" s="117" t="s">
        <v>1897</v>
      </c>
      <c r="O26" t="s">
        <v>1886</v>
      </c>
    </row>
    <row r="27" spans="1:15">
      <c r="A27" s="116" t="s">
        <v>399</v>
      </c>
      <c r="B27" s="117" t="s">
        <v>1897</v>
      </c>
      <c r="C27" s="117" t="s">
        <v>1897</v>
      </c>
      <c r="D27" s="117" t="s">
        <v>1897</v>
      </c>
      <c r="E27" s="117" t="s">
        <v>1897</v>
      </c>
      <c r="F27" s="117" t="s">
        <v>1897</v>
      </c>
      <c r="G27" s="117" t="s">
        <v>1897</v>
      </c>
      <c r="H27" s="117" t="s">
        <v>1897</v>
      </c>
      <c r="I27" s="117" t="s">
        <v>1897</v>
      </c>
      <c r="J27" s="117" t="s">
        <v>1897</v>
      </c>
      <c r="K27" s="117" t="s">
        <v>1897</v>
      </c>
      <c r="L27" s="117" t="s">
        <v>1897</v>
      </c>
      <c r="M27" s="117" t="s">
        <v>1897</v>
      </c>
      <c r="N27" s="117" t="s">
        <v>1897</v>
      </c>
      <c r="O27" t="s">
        <v>1887</v>
      </c>
    </row>
    <row r="28" spans="1:15">
      <c r="A28" s="116" t="s">
        <v>530</v>
      </c>
      <c r="B28" s="117">
        <v>265</v>
      </c>
      <c r="C28" s="117">
        <v>719</v>
      </c>
      <c r="D28" s="117">
        <v>890</v>
      </c>
      <c r="E28" s="117">
        <v>1272</v>
      </c>
      <c r="F28" s="117">
        <v>1337</v>
      </c>
      <c r="G28" s="117">
        <v>1156</v>
      </c>
      <c r="H28" s="117">
        <v>1364</v>
      </c>
      <c r="I28" s="117">
        <v>1188</v>
      </c>
      <c r="J28" s="117">
        <v>1250</v>
      </c>
      <c r="K28" s="117">
        <v>618</v>
      </c>
      <c r="L28" s="117">
        <v>544</v>
      </c>
      <c r="M28" s="117">
        <v>539</v>
      </c>
      <c r="N28" s="118">
        <v>582</v>
      </c>
    </row>
    <row r="29" spans="1:15">
      <c r="A29" s="116" t="s">
        <v>560</v>
      </c>
      <c r="B29" s="117" t="s">
        <v>1897</v>
      </c>
      <c r="C29" s="117" t="s">
        <v>1897</v>
      </c>
      <c r="D29" s="117" t="s">
        <v>1897</v>
      </c>
      <c r="E29" s="117" t="s">
        <v>1897</v>
      </c>
      <c r="F29" s="117" t="s">
        <v>1897</v>
      </c>
      <c r="G29" s="117" t="s">
        <v>1897</v>
      </c>
      <c r="H29" s="117" t="s">
        <v>1897</v>
      </c>
      <c r="I29" s="117" t="s">
        <v>1897</v>
      </c>
      <c r="J29" s="117" t="s">
        <v>1897</v>
      </c>
      <c r="K29" s="117" t="s">
        <v>1897</v>
      </c>
      <c r="L29" s="117" t="s">
        <v>1897</v>
      </c>
      <c r="M29" s="117" t="s">
        <v>1897</v>
      </c>
      <c r="N29" s="117" t="s">
        <v>1897</v>
      </c>
      <c r="O29" t="s">
        <v>1886</v>
      </c>
    </row>
    <row r="30" spans="1:15">
      <c r="A30" s="116" t="s">
        <v>564</v>
      </c>
      <c r="B30" s="117" t="s">
        <v>1897</v>
      </c>
      <c r="C30" s="117" t="s">
        <v>1897</v>
      </c>
      <c r="D30" s="117" t="s">
        <v>1897</v>
      </c>
      <c r="E30" s="117" t="s">
        <v>1897</v>
      </c>
      <c r="F30" s="117" t="s">
        <v>1897</v>
      </c>
      <c r="G30" s="117" t="s">
        <v>1897</v>
      </c>
      <c r="H30" s="117" t="s">
        <v>1897</v>
      </c>
      <c r="I30" s="117" t="s">
        <v>1897</v>
      </c>
      <c r="J30" s="117" t="s">
        <v>1897</v>
      </c>
      <c r="K30" s="117" t="s">
        <v>1897</v>
      </c>
      <c r="L30" s="117" t="s">
        <v>1897</v>
      </c>
      <c r="M30" s="117" t="s">
        <v>1897</v>
      </c>
      <c r="N30" s="117" t="s">
        <v>1897</v>
      </c>
      <c r="O30" t="s">
        <v>1822</v>
      </c>
    </row>
    <row r="31" spans="1:15">
      <c r="A31" s="116" t="s">
        <v>1810</v>
      </c>
      <c r="B31" s="117"/>
      <c r="C31" s="117" t="s">
        <v>1897</v>
      </c>
      <c r="D31" s="117" t="s">
        <v>1897</v>
      </c>
      <c r="E31" s="117" t="s">
        <v>1897</v>
      </c>
      <c r="F31" s="117" t="s">
        <v>1897</v>
      </c>
      <c r="G31" s="117" t="s">
        <v>1897</v>
      </c>
      <c r="H31" s="117" t="s">
        <v>1897</v>
      </c>
      <c r="I31" s="117" t="s">
        <v>1897</v>
      </c>
      <c r="J31" s="117" t="s">
        <v>1897</v>
      </c>
      <c r="K31" s="117" t="s">
        <v>1897</v>
      </c>
      <c r="L31" s="117" t="s">
        <v>1897</v>
      </c>
      <c r="M31" s="117" t="s">
        <v>1897</v>
      </c>
      <c r="N31" s="117" t="s">
        <v>1897</v>
      </c>
      <c r="O31" t="s">
        <v>1888</v>
      </c>
    </row>
    <row r="32" spans="1:15">
      <c r="A32" s="116" t="s">
        <v>568</v>
      </c>
      <c r="B32" s="117">
        <v>156</v>
      </c>
      <c r="C32" s="117">
        <v>441</v>
      </c>
      <c r="D32" s="117">
        <v>510</v>
      </c>
      <c r="E32" s="117">
        <v>578</v>
      </c>
      <c r="F32" s="117">
        <v>610</v>
      </c>
      <c r="G32" s="117">
        <v>550</v>
      </c>
      <c r="H32" s="117">
        <v>685</v>
      </c>
      <c r="I32" s="117">
        <v>664</v>
      </c>
      <c r="J32" s="117">
        <v>490</v>
      </c>
      <c r="K32" s="117">
        <v>551</v>
      </c>
      <c r="L32" s="117">
        <v>575</v>
      </c>
      <c r="M32" s="117">
        <v>614</v>
      </c>
      <c r="N32" s="118">
        <v>658</v>
      </c>
    </row>
    <row r="33" spans="1:15">
      <c r="A33" s="116" t="s">
        <v>675</v>
      </c>
      <c r="B33" s="117" t="s">
        <v>1897</v>
      </c>
      <c r="C33" s="117" t="s">
        <v>1897</v>
      </c>
      <c r="D33" s="117" t="s">
        <v>1897</v>
      </c>
      <c r="E33" s="117" t="s">
        <v>1897</v>
      </c>
      <c r="F33" s="117" t="s">
        <v>1897</v>
      </c>
      <c r="G33" s="117" t="s">
        <v>1897</v>
      </c>
      <c r="H33" s="117" t="s">
        <v>1897</v>
      </c>
      <c r="I33" s="117" t="s">
        <v>1897</v>
      </c>
      <c r="J33" s="117" t="s">
        <v>1897</v>
      </c>
      <c r="K33" s="117" t="s">
        <v>1897</v>
      </c>
      <c r="L33" s="117" t="s">
        <v>1897</v>
      </c>
      <c r="M33" s="117" t="s">
        <v>1897</v>
      </c>
      <c r="N33" s="117" t="s">
        <v>1897</v>
      </c>
      <c r="O33" t="s">
        <v>1889</v>
      </c>
    </row>
    <row r="34" spans="1:15">
      <c r="A34" s="116" t="s">
        <v>1791</v>
      </c>
      <c r="B34" s="117">
        <v>10</v>
      </c>
      <c r="C34" s="117">
        <v>28</v>
      </c>
      <c r="D34" s="117">
        <v>26</v>
      </c>
      <c r="E34" s="117">
        <v>36</v>
      </c>
      <c r="F34" s="117">
        <v>56</v>
      </c>
      <c r="G34" s="117">
        <v>20</v>
      </c>
      <c r="H34" s="117">
        <v>14</v>
      </c>
      <c r="I34" s="117">
        <v>21</v>
      </c>
      <c r="J34" s="117">
        <v>26</v>
      </c>
      <c r="K34" s="117">
        <v>17</v>
      </c>
      <c r="L34" s="117">
        <v>12</v>
      </c>
      <c r="M34" s="117">
        <v>30</v>
      </c>
      <c r="N34" s="118">
        <v>39</v>
      </c>
    </row>
    <row r="35" spans="1:15">
      <c r="A35" s="116" t="s">
        <v>1834</v>
      </c>
      <c r="B35" s="117"/>
      <c r="C35" s="117"/>
      <c r="D35" s="117" t="s">
        <v>1897</v>
      </c>
      <c r="E35" s="117" t="s">
        <v>1897</v>
      </c>
      <c r="F35" s="117" t="s">
        <v>1897</v>
      </c>
      <c r="G35" s="117" t="s">
        <v>1897</v>
      </c>
      <c r="H35" s="117" t="s">
        <v>1897</v>
      </c>
      <c r="I35" s="117" t="s">
        <v>1897</v>
      </c>
      <c r="J35" s="117" t="s">
        <v>1897</v>
      </c>
      <c r="K35" s="117" t="s">
        <v>1897</v>
      </c>
      <c r="L35" s="117" t="s">
        <v>1897</v>
      </c>
      <c r="M35" s="117" t="s">
        <v>1897</v>
      </c>
      <c r="N35" s="117" t="s">
        <v>1897</v>
      </c>
      <c r="O35" t="s">
        <v>1888</v>
      </c>
    </row>
    <row r="36" spans="1:15">
      <c r="A36" s="116" t="s">
        <v>1835</v>
      </c>
      <c r="B36" s="117"/>
      <c r="C36" s="117"/>
      <c r="D36" s="117">
        <v>12.45</v>
      </c>
      <c r="E36" s="117">
        <v>0</v>
      </c>
      <c r="F36" s="117">
        <v>0</v>
      </c>
      <c r="G36" s="117">
        <v>0</v>
      </c>
      <c r="H36" s="117">
        <v>0</v>
      </c>
      <c r="I36" s="117">
        <v>0</v>
      </c>
      <c r="J36" s="117">
        <v>0</v>
      </c>
      <c r="K36" s="117">
        <v>0</v>
      </c>
      <c r="L36" s="117">
        <v>0</v>
      </c>
      <c r="M36" s="117">
        <v>0</v>
      </c>
      <c r="N36" s="118">
        <v>0</v>
      </c>
      <c r="O36" t="s">
        <v>1884</v>
      </c>
    </row>
    <row r="37" spans="1:15">
      <c r="A37" s="116" t="s">
        <v>1792</v>
      </c>
      <c r="B37" s="117">
        <v>88</v>
      </c>
      <c r="C37" s="117">
        <v>175</v>
      </c>
      <c r="D37" s="117">
        <v>34</v>
      </c>
      <c r="E37" s="117">
        <v>328</v>
      </c>
      <c r="F37" s="117">
        <v>401</v>
      </c>
      <c r="G37" s="117">
        <v>377</v>
      </c>
      <c r="H37" s="117">
        <v>418</v>
      </c>
      <c r="I37" s="117">
        <v>266</v>
      </c>
      <c r="J37" s="117">
        <v>249</v>
      </c>
      <c r="K37" s="117">
        <v>121</v>
      </c>
      <c r="L37" s="117">
        <v>111</v>
      </c>
      <c r="M37" s="117">
        <v>74</v>
      </c>
      <c r="N37" s="118">
        <v>40</v>
      </c>
    </row>
    <row r="38" spans="1:15">
      <c r="A38" s="116" t="s">
        <v>737</v>
      </c>
      <c r="B38" s="117" t="s">
        <v>1897</v>
      </c>
      <c r="C38" s="117" t="s">
        <v>1897</v>
      </c>
      <c r="D38" s="117" t="s">
        <v>1897</v>
      </c>
      <c r="E38" s="117" t="s">
        <v>1897</v>
      </c>
      <c r="F38" s="117" t="s">
        <v>1897</v>
      </c>
      <c r="G38" s="117" t="s">
        <v>1897</v>
      </c>
      <c r="H38" s="117" t="s">
        <v>1897</v>
      </c>
      <c r="I38" s="117" t="s">
        <v>1897</v>
      </c>
      <c r="J38" s="117" t="s">
        <v>1897</v>
      </c>
      <c r="K38" s="117" t="s">
        <v>1897</v>
      </c>
      <c r="L38" s="117" t="s">
        <v>1897</v>
      </c>
      <c r="M38" s="117" t="s">
        <v>1897</v>
      </c>
      <c r="N38" s="117" t="s">
        <v>1897</v>
      </c>
      <c r="O38" t="s">
        <v>1890</v>
      </c>
    </row>
    <row r="39" spans="1:15">
      <c r="A39" s="116" t="s">
        <v>765</v>
      </c>
      <c r="B39" s="117">
        <v>154.24</v>
      </c>
      <c r="C39" s="117">
        <v>255.12</v>
      </c>
      <c r="D39" s="117">
        <v>284.62</v>
      </c>
      <c r="E39" s="117">
        <v>218.19</v>
      </c>
      <c r="F39" s="117">
        <v>157.83000000000001</v>
      </c>
      <c r="G39" s="117">
        <v>172.06</v>
      </c>
      <c r="H39" s="117">
        <v>222.15</v>
      </c>
      <c r="I39" s="117">
        <v>167.21</v>
      </c>
      <c r="J39" s="117">
        <v>166.47</v>
      </c>
      <c r="K39" s="117">
        <v>138.41</v>
      </c>
      <c r="L39" s="117">
        <v>117.47</v>
      </c>
      <c r="M39" s="117">
        <v>129.54</v>
      </c>
      <c r="N39" s="118">
        <v>202.02</v>
      </c>
    </row>
    <row r="40" spans="1:15">
      <c r="A40" s="116" t="s">
        <v>834</v>
      </c>
      <c r="B40" s="117">
        <v>11</v>
      </c>
      <c r="C40" s="117">
        <v>23</v>
      </c>
      <c r="D40" s="117">
        <v>14</v>
      </c>
      <c r="E40" s="117">
        <v>19</v>
      </c>
      <c r="F40" s="117">
        <v>13</v>
      </c>
      <c r="G40" s="117">
        <v>8</v>
      </c>
      <c r="H40" s="117">
        <v>4</v>
      </c>
      <c r="I40" s="117">
        <v>4</v>
      </c>
      <c r="J40" s="117">
        <v>8</v>
      </c>
      <c r="K40" s="117">
        <v>2</v>
      </c>
      <c r="L40" s="117">
        <v>4</v>
      </c>
      <c r="M40" s="117">
        <v>2</v>
      </c>
      <c r="N40" s="118">
        <v>3</v>
      </c>
    </row>
    <row r="41" spans="1:15">
      <c r="A41" s="116" t="s">
        <v>1843</v>
      </c>
      <c r="B41" s="117"/>
      <c r="C41" s="117"/>
      <c r="D41" s="117"/>
      <c r="E41" s="117">
        <v>2</v>
      </c>
      <c r="F41" s="117">
        <v>2</v>
      </c>
      <c r="G41" s="117">
        <v>4</v>
      </c>
      <c r="H41" s="117" t="s">
        <v>1811</v>
      </c>
      <c r="I41" s="117">
        <v>1</v>
      </c>
      <c r="J41" s="117">
        <v>2</v>
      </c>
      <c r="K41" s="117">
        <v>3</v>
      </c>
      <c r="L41" s="117">
        <v>6</v>
      </c>
      <c r="M41" s="117">
        <v>5</v>
      </c>
      <c r="N41" s="118">
        <v>11</v>
      </c>
    </row>
    <row r="42" spans="1:15">
      <c r="A42" s="116" t="s">
        <v>1812</v>
      </c>
      <c r="B42" s="117"/>
      <c r="C42" s="117">
        <v>5</v>
      </c>
      <c r="D42" s="117">
        <v>4</v>
      </c>
      <c r="E42" s="117">
        <v>5</v>
      </c>
      <c r="F42" s="117">
        <v>6</v>
      </c>
      <c r="G42" s="117">
        <v>8</v>
      </c>
      <c r="H42" s="117">
        <v>7</v>
      </c>
      <c r="I42" s="117">
        <v>3</v>
      </c>
      <c r="J42" s="117" t="s">
        <v>1811</v>
      </c>
      <c r="K42" s="117" t="s">
        <v>1811</v>
      </c>
      <c r="L42" s="117" t="s">
        <v>1811</v>
      </c>
      <c r="M42" s="117" t="s">
        <v>1811</v>
      </c>
      <c r="N42" s="118" t="s">
        <v>1811</v>
      </c>
      <c r="O42" t="s">
        <v>1891</v>
      </c>
    </row>
    <row r="43" spans="1:15">
      <c r="A43" s="116" t="s">
        <v>839</v>
      </c>
      <c r="B43" s="117">
        <v>32</v>
      </c>
      <c r="C43" s="117">
        <v>78</v>
      </c>
      <c r="D43" s="117">
        <v>87</v>
      </c>
      <c r="E43" s="117">
        <v>69</v>
      </c>
      <c r="F43" s="117">
        <v>99</v>
      </c>
      <c r="G43" s="117">
        <v>62</v>
      </c>
      <c r="H43" s="117">
        <v>71</v>
      </c>
      <c r="I43" s="117">
        <v>56</v>
      </c>
      <c r="J43" s="117">
        <v>75</v>
      </c>
      <c r="K43" s="117">
        <v>50</v>
      </c>
      <c r="L43" s="117">
        <v>44</v>
      </c>
      <c r="M43" s="117">
        <v>38</v>
      </c>
      <c r="N43" s="118">
        <v>51</v>
      </c>
    </row>
    <row r="44" spans="1:15">
      <c r="A44" s="116" t="s">
        <v>1813</v>
      </c>
      <c r="B44" s="117"/>
      <c r="C44" s="117" t="s">
        <v>1897</v>
      </c>
      <c r="D44" s="117" t="s">
        <v>1897</v>
      </c>
      <c r="E44" s="117" t="s">
        <v>1897</v>
      </c>
      <c r="F44" s="117" t="s">
        <v>1897</v>
      </c>
      <c r="G44" s="117" t="s">
        <v>1897</v>
      </c>
      <c r="H44" s="117" t="s">
        <v>1897</v>
      </c>
      <c r="I44" s="117" t="s">
        <v>1897</v>
      </c>
      <c r="J44" s="117" t="s">
        <v>1897</v>
      </c>
      <c r="K44" s="117" t="s">
        <v>1897</v>
      </c>
      <c r="L44" s="117" t="s">
        <v>1897</v>
      </c>
      <c r="M44" s="117" t="s">
        <v>1897</v>
      </c>
      <c r="N44" s="117" t="s">
        <v>1897</v>
      </c>
      <c r="O44" t="s">
        <v>1822</v>
      </c>
    </row>
    <row r="45" spans="1:15">
      <c r="A45" s="116" t="s">
        <v>1814</v>
      </c>
      <c r="B45" s="117"/>
      <c r="C45" s="117">
        <v>35</v>
      </c>
      <c r="D45" s="117">
        <v>41</v>
      </c>
      <c r="E45" s="117">
        <v>29</v>
      </c>
      <c r="F45" s="117">
        <v>50</v>
      </c>
      <c r="G45" s="117">
        <v>49</v>
      </c>
      <c r="H45" s="117">
        <v>58</v>
      </c>
      <c r="I45" s="117">
        <v>40</v>
      </c>
      <c r="J45" s="117">
        <v>41</v>
      </c>
      <c r="K45" s="117">
        <v>27</v>
      </c>
      <c r="L45" s="117">
        <v>33</v>
      </c>
      <c r="M45" s="117">
        <v>34</v>
      </c>
      <c r="N45" s="118">
        <v>39</v>
      </c>
    </row>
    <row r="46" spans="1:15">
      <c r="A46" s="116" t="s">
        <v>856</v>
      </c>
      <c r="B46" s="117" t="s">
        <v>1897</v>
      </c>
      <c r="C46" s="117" t="s">
        <v>1897</v>
      </c>
      <c r="D46" s="117" t="s">
        <v>1897</v>
      </c>
      <c r="E46" s="117" t="s">
        <v>1897</v>
      </c>
      <c r="F46" s="117" t="s">
        <v>1897</v>
      </c>
      <c r="G46" s="117" t="s">
        <v>1897</v>
      </c>
      <c r="H46" s="117" t="s">
        <v>1897</v>
      </c>
      <c r="I46" s="117" t="s">
        <v>1897</v>
      </c>
      <c r="J46" s="117" t="s">
        <v>1897</v>
      </c>
      <c r="K46" s="117" t="s">
        <v>1897</v>
      </c>
      <c r="L46" s="117" t="s">
        <v>1897</v>
      </c>
      <c r="M46" s="117" t="s">
        <v>1897</v>
      </c>
      <c r="N46" s="117" t="s">
        <v>1897</v>
      </c>
      <c r="O46" t="s">
        <v>1869</v>
      </c>
    </row>
    <row r="47" spans="1:15">
      <c r="A47" s="116" t="s">
        <v>1793</v>
      </c>
      <c r="B47" s="117" t="s">
        <v>1897</v>
      </c>
      <c r="C47" s="117" t="s">
        <v>1897</v>
      </c>
      <c r="D47" s="117" t="s">
        <v>1897</v>
      </c>
      <c r="E47" s="117" t="s">
        <v>1897</v>
      </c>
      <c r="F47" s="117" t="s">
        <v>1897</v>
      </c>
      <c r="G47" s="117" t="s">
        <v>1897</v>
      </c>
      <c r="H47" s="117" t="s">
        <v>1897</v>
      </c>
      <c r="I47" s="117" t="s">
        <v>1897</v>
      </c>
      <c r="J47" s="117" t="s">
        <v>1897</v>
      </c>
      <c r="K47" s="117" t="s">
        <v>1897</v>
      </c>
      <c r="L47" s="117" t="s">
        <v>1897</v>
      </c>
      <c r="M47" s="117" t="s">
        <v>1897</v>
      </c>
      <c r="N47" s="117" t="s">
        <v>1897</v>
      </c>
      <c r="O47" t="s">
        <v>1886</v>
      </c>
    </row>
    <row r="48" spans="1:15">
      <c r="A48" s="116" t="s">
        <v>872</v>
      </c>
      <c r="B48" s="117">
        <v>560.1</v>
      </c>
      <c r="C48" s="117">
        <v>599.89</v>
      </c>
      <c r="D48" s="117">
        <v>1019.61</v>
      </c>
      <c r="E48" s="117">
        <v>1091.55</v>
      </c>
      <c r="F48" s="117">
        <v>932.94</v>
      </c>
      <c r="G48" s="117">
        <v>1025.27</v>
      </c>
      <c r="H48" s="117">
        <v>1071.54</v>
      </c>
      <c r="I48" s="117">
        <v>1102.47</v>
      </c>
      <c r="J48" s="117">
        <v>766.2</v>
      </c>
      <c r="K48" s="117">
        <v>706.8</v>
      </c>
      <c r="L48" s="117">
        <v>631.01</v>
      </c>
      <c r="M48" s="117">
        <v>640.1</v>
      </c>
      <c r="N48" s="118">
        <v>707.63</v>
      </c>
    </row>
    <row r="49" spans="1:15">
      <c r="A49" s="116" t="s">
        <v>1847</v>
      </c>
      <c r="B49" s="117"/>
      <c r="C49" s="117"/>
      <c r="D49" s="117"/>
      <c r="E49" s="117"/>
      <c r="F49" s="117">
        <v>4</v>
      </c>
      <c r="G49" s="117">
        <v>26</v>
      </c>
      <c r="H49" s="117">
        <v>5</v>
      </c>
      <c r="I49" s="117">
        <v>3</v>
      </c>
      <c r="J49" s="117">
        <v>1</v>
      </c>
      <c r="K49" s="117">
        <v>2</v>
      </c>
      <c r="L49" s="117">
        <v>5</v>
      </c>
      <c r="M49" s="117">
        <v>8</v>
      </c>
      <c r="N49" s="118">
        <v>2</v>
      </c>
    </row>
    <row r="50" spans="1:15">
      <c r="A50" s="116" t="s">
        <v>1815</v>
      </c>
      <c r="B50" s="117">
        <v>151</v>
      </c>
      <c r="C50" s="117">
        <v>579</v>
      </c>
      <c r="D50" s="117">
        <v>856</v>
      </c>
      <c r="E50" s="117">
        <v>823</v>
      </c>
      <c r="F50" s="117">
        <v>1207</v>
      </c>
      <c r="G50" s="117">
        <v>1208</v>
      </c>
      <c r="H50" s="117">
        <v>1203</v>
      </c>
      <c r="I50" s="117">
        <v>1076</v>
      </c>
      <c r="J50" s="117">
        <v>867</v>
      </c>
      <c r="K50" s="117">
        <v>609</v>
      </c>
      <c r="L50" s="117">
        <v>663</v>
      </c>
      <c r="M50" s="117">
        <v>707</v>
      </c>
      <c r="N50" s="118">
        <v>915</v>
      </c>
    </row>
    <row r="51" spans="1:15">
      <c r="A51" s="116" t="s">
        <v>935</v>
      </c>
      <c r="B51" s="117" t="s">
        <v>1897</v>
      </c>
      <c r="C51" s="117" t="s">
        <v>1897</v>
      </c>
      <c r="D51" s="117" t="s">
        <v>1897</v>
      </c>
      <c r="E51" s="117" t="s">
        <v>1897</v>
      </c>
      <c r="F51" s="117" t="s">
        <v>1897</v>
      </c>
      <c r="G51" s="117" t="s">
        <v>1897</v>
      </c>
      <c r="H51" s="117" t="s">
        <v>1897</v>
      </c>
      <c r="I51" s="117" t="s">
        <v>1897</v>
      </c>
      <c r="J51" s="117" t="s">
        <v>1897</v>
      </c>
      <c r="K51" s="117" t="s">
        <v>1897</v>
      </c>
      <c r="L51" s="117" t="s">
        <v>1897</v>
      </c>
      <c r="M51" s="117" t="s">
        <v>1897</v>
      </c>
      <c r="N51" s="117" t="s">
        <v>1897</v>
      </c>
      <c r="O51" t="s">
        <v>1815</v>
      </c>
    </row>
    <row r="52" spans="1:15">
      <c r="A52" s="116" t="s">
        <v>1003</v>
      </c>
      <c r="B52" s="117">
        <v>333</v>
      </c>
      <c r="C52" s="117">
        <v>954</v>
      </c>
      <c r="D52" s="117">
        <v>778</v>
      </c>
      <c r="E52" s="117">
        <v>691</v>
      </c>
      <c r="F52" s="117">
        <v>516</v>
      </c>
      <c r="G52" s="117">
        <v>570</v>
      </c>
      <c r="H52" s="117">
        <v>632</v>
      </c>
      <c r="I52" s="117">
        <v>506</v>
      </c>
      <c r="J52" s="117">
        <v>567</v>
      </c>
      <c r="K52" s="117">
        <v>516</v>
      </c>
      <c r="L52" s="117">
        <v>579</v>
      </c>
      <c r="M52" s="117">
        <v>575</v>
      </c>
      <c r="N52" s="118">
        <v>624</v>
      </c>
    </row>
    <row r="53" spans="1:15">
      <c r="A53" s="116" t="s">
        <v>1816</v>
      </c>
      <c r="B53" s="117"/>
      <c r="C53" s="117">
        <v>3</v>
      </c>
      <c r="D53" s="117">
        <v>5</v>
      </c>
      <c r="E53" s="117">
        <v>3</v>
      </c>
      <c r="F53" s="117">
        <v>11</v>
      </c>
      <c r="G53" s="117">
        <v>16</v>
      </c>
      <c r="H53" s="117">
        <v>8</v>
      </c>
      <c r="I53" s="117">
        <v>2</v>
      </c>
      <c r="J53" s="117">
        <v>0</v>
      </c>
      <c r="K53" s="117">
        <v>0</v>
      </c>
      <c r="L53" s="117">
        <v>16</v>
      </c>
      <c r="M53" s="117">
        <v>11</v>
      </c>
      <c r="N53" s="118">
        <v>72</v>
      </c>
    </row>
    <row r="54" spans="1:15">
      <c r="A54" s="116" t="s">
        <v>1836</v>
      </c>
      <c r="B54" s="117"/>
      <c r="C54" s="117"/>
      <c r="D54" s="117">
        <v>213</v>
      </c>
      <c r="E54" s="117">
        <v>274</v>
      </c>
      <c r="F54" s="117">
        <v>205</v>
      </c>
      <c r="G54" s="117">
        <v>83</v>
      </c>
      <c r="H54" s="117">
        <v>126</v>
      </c>
      <c r="I54" s="117">
        <v>94</v>
      </c>
      <c r="J54" s="117">
        <v>93</v>
      </c>
      <c r="K54" s="117">
        <v>23</v>
      </c>
      <c r="L54" s="117">
        <v>201</v>
      </c>
      <c r="M54" s="117">
        <v>198</v>
      </c>
      <c r="N54" s="118">
        <v>155</v>
      </c>
    </row>
    <row r="55" spans="1:15">
      <c r="A55" s="116" t="s">
        <v>1075</v>
      </c>
      <c r="B55" s="117">
        <v>216</v>
      </c>
      <c r="C55" s="117">
        <v>287</v>
      </c>
      <c r="D55" s="117">
        <v>105</v>
      </c>
      <c r="E55" s="117">
        <v>124</v>
      </c>
      <c r="F55" s="117">
        <v>139</v>
      </c>
      <c r="G55" s="117">
        <v>233</v>
      </c>
      <c r="H55" s="117">
        <v>228</v>
      </c>
      <c r="I55" s="117">
        <v>91</v>
      </c>
      <c r="J55" s="117">
        <v>50</v>
      </c>
      <c r="K55" s="117">
        <v>52</v>
      </c>
      <c r="L55" s="117">
        <v>37</v>
      </c>
      <c r="M55" s="117">
        <v>30</v>
      </c>
      <c r="N55" s="118">
        <v>43</v>
      </c>
    </row>
    <row r="56" spans="1:15">
      <c r="A56" s="116" t="s">
        <v>1817</v>
      </c>
      <c r="B56" s="117"/>
      <c r="C56" s="117" t="s">
        <v>1897</v>
      </c>
      <c r="D56" s="117" t="s">
        <v>1897</v>
      </c>
      <c r="E56" s="117" t="s">
        <v>1897</v>
      </c>
      <c r="F56" s="117" t="s">
        <v>1897</v>
      </c>
      <c r="G56" s="117" t="s">
        <v>1897</v>
      </c>
      <c r="H56" s="117" t="s">
        <v>1897</v>
      </c>
      <c r="I56" s="117" t="s">
        <v>1897</v>
      </c>
      <c r="J56" s="117" t="s">
        <v>1897</v>
      </c>
      <c r="K56" s="117" t="s">
        <v>1897</v>
      </c>
      <c r="L56" s="117" t="s">
        <v>1897</v>
      </c>
      <c r="M56" s="117" t="s">
        <v>1897</v>
      </c>
      <c r="N56" s="117" t="s">
        <v>1897</v>
      </c>
      <c r="O56" s="111" t="s">
        <v>1892</v>
      </c>
    </row>
    <row r="57" spans="1:15">
      <c r="A57" s="116" t="s">
        <v>1794</v>
      </c>
      <c r="B57" s="117">
        <v>38.44</v>
      </c>
      <c r="C57" s="117">
        <v>45.71</v>
      </c>
      <c r="D57" s="117">
        <v>46</v>
      </c>
      <c r="E57" s="117">
        <v>60.64</v>
      </c>
      <c r="F57" s="117">
        <v>67</v>
      </c>
      <c r="G57" s="117">
        <v>41</v>
      </c>
      <c r="H57" s="117">
        <v>35</v>
      </c>
      <c r="I57" s="117">
        <v>44</v>
      </c>
      <c r="J57" s="117">
        <v>28</v>
      </c>
      <c r="K57" s="117">
        <v>22</v>
      </c>
      <c r="L57" s="117">
        <v>14</v>
      </c>
      <c r="M57" s="117">
        <v>21</v>
      </c>
      <c r="N57" s="118">
        <v>19</v>
      </c>
    </row>
    <row r="58" spans="1:15">
      <c r="A58" s="116" t="s">
        <v>1795</v>
      </c>
      <c r="B58" s="117">
        <v>3</v>
      </c>
      <c r="C58" s="117">
        <v>29</v>
      </c>
      <c r="D58" s="117">
        <v>46</v>
      </c>
      <c r="E58" s="117">
        <v>54</v>
      </c>
      <c r="F58" s="117">
        <v>60</v>
      </c>
      <c r="G58" s="117">
        <v>83</v>
      </c>
      <c r="H58" s="117">
        <v>68</v>
      </c>
      <c r="I58" s="117">
        <v>72</v>
      </c>
      <c r="J58" s="117">
        <v>66</v>
      </c>
      <c r="K58" s="117">
        <v>52</v>
      </c>
      <c r="L58" s="117">
        <v>63</v>
      </c>
      <c r="M58" s="117">
        <v>84</v>
      </c>
      <c r="N58" s="118">
        <v>162</v>
      </c>
    </row>
    <row r="59" spans="1:15">
      <c r="A59" s="116" t="s">
        <v>1837</v>
      </c>
      <c r="B59" s="117"/>
      <c r="C59" s="117"/>
      <c r="D59" s="117">
        <v>5</v>
      </c>
      <c r="E59" s="117">
        <v>10</v>
      </c>
      <c r="F59" s="117">
        <v>26</v>
      </c>
      <c r="G59" s="117">
        <v>17</v>
      </c>
      <c r="H59" s="117">
        <v>12</v>
      </c>
      <c r="I59" s="117">
        <v>14</v>
      </c>
      <c r="J59" s="117">
        <v>9</v>
      </c>
      <c r="K59" s="117">
        <v>18</v>
      </c>
      <c r="L59" s="117">
        <v>16</v>
      </c>
      <c r="M59" s="117">
        <v>7</v>
      </c>
      <c r="N59" s="118">
        <v>17</v>
      </c>
    </row>
    <row r="60" spans="1:15">
      <c r="A60" s="116" t="s">
        <v>1796</v>
      </c>
      <c r="B60" s="117">
        <v>78</v>
      </c>
      <c r="C60" s="117">
        <v>493</v>
      </c>
      <c r="D60" s="117">
        <v>596</v>
      </c>
      <c r="E60" s="117">
        <v>632</v>
      </c>
      <c r="F60" s="117">
        <v>723</v>
      </c>
      <c r="G60" s="117">
        <v>664</v>
      </c>
      <c r="H60" s="117">
        <v>1038</v>
      </c>
      <c r="I60" s="117">
        <v>933</v>
      </c>
      <c r="J60" s="117">
        <v>1028</v>
      </c>
      <c r="K60" s="117">
        <v>2186</v>
      </c>
      <c r="L60" s="117">
        <v>2013</v>
      </c>
      <c r="M60" s="117">
        <v>1989</v>
      </c>
      <c r="N60" s="118">
        <v>1620</v>
      </c>
    </row>
    <row r="61" spans="1:15">
      <c r="A61" s="116" t="s">
        <v>1848</v>
      </c>
      <c r="B61" s="117"/>
      <c r="C61" s="117"/>
      <c r="D61" s="117"/>
      <c r="E61" s="117"/>
      <c r="F61" s="117">
        <v>7</v>
      </c>
      <c r="G61" s="117">
        <v>9</v>
      </c>
      <c r="H61" s="117">
        <v>7</v>
      </c>
      <c r="I61" s="117">
        <v>14</v>
      </c>
      <c r="J61" s="117">
        <v>0</v>
      </c>
      <c r="K61" s="117">
        <v>0</v>
      </c>
      <c r="L61" s="117">
        <v>0</v>
      </c>
      <c r="M61" s="117">
        <v>0</v>
      </c>
      <c r="N61" s="118" t="s">
        <v>1811</v>
      </c>
      <c r="O61" t="s">
        <v>1891</v>
      </c>
    </row>
    <row r="62" spans="1:15">
      <c r="A62" s="116" t="s">
        <v>1818</v>
      </c>
      <c r="B62" s="117"/>
      <c r="C62" s="117">
        <v>1</v>
      </c>
      <c r="D62" s="117">
        <v>0</v>
      </c>
      <c r="E62" s="117">
        <v>0</v>
      </c>
      <c r="F62" s="117">
        <v>0</v>
      </c>
      <c r="G62" s="117">
        <v>0</v>
      </c>
      <c r="H62" s="117">
        <v>2</v>
      </c>
      <c r="I62" s="117">
        <v>4</v>
      </c>
      <c r="J62" s="117">
        <v>1</v>
      </c>
      <c r="K62" s="117">
        <v>1</v>
      </c>
      <c r="L62" s="117">
        <v>0</v>
      </c>
      <c r="M62" s="117">
        <v>1</v>
      </c>
      <c r="N62" s="118" t="s">
        <v>1811</v>
      </c>
    </row>
    <row r="63" spans="1:15">
      <c r="A63" s="116" t="s">
        <v>1797</v>
      </c>
      <c r="B63" s="117">
        <v>12.12</v>
      </c>
      <c r="C63" s="117">
        <v>36.840000000000003</v>
      </c>
      <c r="D63" s="117">
        <v>59.22</v>
      </c>
      <c r="E63" s="117">
        <v>84.97</v>
      </c>
      <c r="F63" s="117">
        <v>93</v>
      </c>
      <c r="G63" s="117">
        <v>103</v>
      </c>
      <c r="H63" s="117">
        <v>81</v>
      </c>
      <c r="I63" s="117">
        <v>76</v>
      </c>
      <c r="J63" s="117">
        <v>49</v>
      </c>
      <c r="K63" s="117">
        <v>51</v>
      </c>
      <c r="L63" s="117">
        <v>60</v>
      </c>
      <c r="M63" s="117">
        <v>70</v>
      </c>
      <c r="N63" s="118">
        <v>66</v>
      </c>
    </row>
    <row r="64" spans="1:15">
      <c r="A64" s="116" t="s">
        <v>1853</v>
      </c>
      <c r="B64" s="117">
        <v>19</v>
      </c>
      <c r="C64" s="117">
        <v>46</v>
      </c>
      <c r="D64" s="117">
        <v>35</v>
      </c>
      <c r="E64" s="117">
        <v>34</v>
      </c>
      <c r="F64" s="117">
        <v>44</v>
      </c>
      <c r="G64" s="117">
        <v>23</v>
      </c>
      <c r="H64" s="117">
        <v>26</v>
      </c>
      <c r="I64" s="117">
        <v>63</v>
      </c>
      <c r="J64" s="117">
        <v>121</v>
      </c>
      <c r="K64" s="117">
        <v>48</v>
      </c>
      <c r="L64" s="117">
        <v>84</v>
      </c>
      <c r="M64" s="117">
        <v>93</v>
      </c>
      <c r="N64" s="118">
        <v>108</v>
      </c>
    </row>
    <row r="65" spans="1:15">
      <c r="A65" s="116" t="s">
        <v>1144</v>
      </c>
      <c r="B65" s="117" t="s">
        <v>1897</v>
      </c>
      <c r="C65" s="117" t="s">
        <v>1897</v>
      </c>
      <c r="D65" s="117" t="s">
        <v>1897</v>
      </c>
      <c r="E65" s="117" t="s">
        <v>1897</v>
      </c>
      <c r="F65" s="117" t="s">
        <v>1897</v>
      </c>
      <c r="G65" s="117" t="s">
        <v>1897</v>
      </c>
      <c r="H65" s="117" t="s">
        <v>1897</v>
      </c>
      <c r="I65" s="117" t="s">
        <v>1897</v>
      </c>
      <c r="J65" s="117" t="s">
        <v>1897</v>
      </c>
      <c r="K65" s="117" t="s">
        <v>1897</v>
      </c>
      <c r="L65" s="117" t="s">
        <v>1897</v>
      </c>
      <c r="M65" s="117" t="s">
        <v>1897</v>
      </c>
      <c r="N65" s="117" t="s">
        <v>1897</v>
      </c>
      <c r="O65" t="s">
        <v>1886</v>
      </c>
    </row>
    <row r="66" spans="1:15">
      <c r="A66" s="116" t="s">
        <v>1819</v>
      </c>
      <c r="B66" s="117"/>
      <c r="C66" s="117">
        <v>1</v>
      </c>
      <c r="D66" s="117">
        <v>0</v>
      </c>
      <c r="E66" s="117">
        <v>1</v>
      </c>
      <c r="F66" s="117">
        <v>1</v>
      </c>
      <c r="G66" s="117">
        <v>1</v>
      </c>
      <c r="H66" s="117">
        <v>7</v>
      </c>
      <c r="I66" s="117">
        <v>3</v>
      </c>
      <c r="J66" s="117">
        <v>0</v>
      </c>
      <c r="K66" s="117">
        <v>2</v>
      </c>
      <c r="L66" s="117">
        <v>5</v>
      </c>
      <c r="M66" s="117">
        <v>5</v>
      </c>
      <c r="N66" s="118">
        <v>7</v>
      </c>
    </row>
    <row r="67" spans="1:15">
      <c r="A67" s="116" t="s">
        <v>1820</v>
      </c>
      <c r="B67" s="117"/>
      <c r="C67" s="117">
        <v>76</v>
      </c>
      <c r="D67" s="117">
        <v>94</v>
      </c>
      <c r="E67" s="117">
        <v>261</v>
      </c>
      <c r="F67" s="117">
        <v>357</v>
      </c>
      <c r="G67" s="117">
        <v>276</v>
      </c>
      <c r="H67" s="117">
        <v>385</v>
      </c>
      <c r="I67" s="117">
        <v>237</v>
      </c>
      <c r="J67" s="117">
        <v>239</v>
      </c>
      <c r="K67" s="117">
        <v>225</v>
      </c>
      <c r="L67" s="117">
        <v>121</v>
      </c>
      <c r="M67" s="117">
        <v>125</v>
      </c>
      <c r="N67" s="118">
        <v>250</v>
      </c>
    </row>
    <row r="68" spans="1:15">
      <c r="A68" s="116" t="s">
        <v>1850</v>
      </c>
      <c r="B68" s="117"/>
      <c r="C68" s="117"/>
      <c r="D68" s="117"/>
      <c r="E68" s="117"/>
      <c r="F68" s="117"/>
      <c r="G68" s="117">
        <v>572.9</v>
      </c>
      <c r="H68" s="117"/>
      <c r="I68" s="117"/>
      <c r="J68" s="117"/>
      <c r="K68" s="117"/>
      <c r="L68" s="117"/>
      <c r="M68" s="117"/>
      <c r="N68" s="118"/>
      <c r="O68" t="s">
        <v>1891</v>
      </c>
    </row>
    <row r="69" spans="1:15">
      <c r="A69" s="116" t="s">
        <v>1876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 t="s">
        <v>1897</v>
      </c>
      <c r="M69" s="117" t="s">
        <v>1897</v>
      </c>
      <c r="N69" s="117" t="s">
        <v>1897</v>
      </c>
      <c r="O69" t="s">
        <v>1836</v>
      </c>
    </row>
    <row r="70" spans="1:15">
      <c r="A70" s="116" t="s">
        <v>1160</v>
      </c>
      <c r="B70" s="117">
        <v>29</v>
      </c>
      <c r="C70" s="117">
        <v>107</v>
      </c>
      <c r="D70" s="117">
        <v>95</v>
      </c>
      <c r="E70" s="117">
        <v>166</v>
      </c>
      <c r="F70" s="117">
        <v>149</v>
      </c>
      <c r="G70" s="117">
        <v>136</v>
      </c>
      <c r="H70" s="117">
        <v>173</v>
      </c>
      <c r="I70" s="117">
        <v>108</v>
      </c>
      <c r="J70" s="117">
        <v>46</v>
      </c>
      <c r="K70" s="117">
        <v>35</v>
      </c>
      <c r="L70" s="117">
        <v>54</v>
      </c>
      <c r="M70" s="117">
        <v>45</v>
      </c>
      <c r="N70" s="118">
        <v>82</v>
      </c>
    </row>
    <row r="71" spans="1:15">
      <c r="A71" s="116" t="s">
        <v>1798</v>
      </c>
      <c r="B71" s="117">
        <v>3</v>
      </c>
      <c r="C71" s="117"/>
      <c r="D71" s="117">
        <v>3</v>
      </c>
      <c r="E71" s="117">
        <v>10</v>
      </c>
      <c r="F71" s="117">
        <v>11</v>
      </c>
      <c r="G71" s="117">
        <v>3</v>
      </c>
      <c r="H71" s="117">
        <v>7</v>
      </c>
      <c r="I71" s="117">
        <v>1</v>
      </c>
      <c r="J71" s="117">
        <v>2</v>
      </c>
      <c r="K71" s="117">
        <v>1</v>
      </c>
      <c r="L71" s="117">
        <v>1</v>
      </c>
      <c r="M71" s="117">
        <v>0</v>
      </c>
      <c r="N71" s="118">
        <v>0</v>
      </c>
    </row>
    <row r="72" spans="1:15">
      <c r="A72" s="116" t="s">
        <v>1821</v>
      </c>
      <c r="B72" s="117"/>
      <c r="C72" s="117" t="s">
        <v>1897</v>
      </c>
      <c r="D72" s="117" t="s">
        <v>1897</v>
      </c>
      <c r="E72" s="117" t="s">
        <v>1897</v>
      </c>
      <c r="F72" s="117" t="s">
        <v>1897</v>
      </c>
      <c r="G72" s="117" t="s">
        <v>1897</v>
      </c>
      <c r="H72" s="117" t="s">
        <v>1897</v>
      </c>
      <c r="I72" s="117" t="s">
        <v>1897</v>
      </c>
      <c r="J72" s="117" t="s">
        <v>1897</v>
      </c>
      <c r="K72" s="117" t="s">
        <v>1897</v>
      </c>
      <c r="L72" s="117" t="s">
        <v>1897</v>
      </c>
      <c r="M72" s="117" t="s">
        <v>1897</v>
      </c>
      <c r="N72" s="117" t="s">
        <v>1897</v>
      </c>
      <c r="O72" t="s">
        <v>1822</v>
      </c>
    </row>
    <row r="73" spans="1:15">
      <c r="A73" s="116" t="s">
        <v>1799</v>
      </c>
      <c r="B73" s="117" t="s">
        <v>1897</v>
      </c>
      <c r="C73" s="117" t="s">
        <v>1897</v>
      </c>
      <c r="D73" s="117" t="s">
        <v>1897</v>
      </c>
      <c r="E73" s="117" t="s">
        <v>1897</v>
      </c>
      <c r="F73" s="117" t="s">
        <v>1897</v>
      </c>
      <c r="G73" s="117" t="s">
        <v>1897</v>
      </c>
      <c r="H73" s="117" t="s">
        <v>1897</v>
      </c>
      <c r="I73" s="117" t="s">
        <v>1897</v>
      </c>
      <c r="J73" s="117" t="s">
        <v>1897</v>
      </c>
      <c r="K73" s="117" t="s">
        <v>1897</v>
      </c>
      <c r="L73" s="117" t="s">
        <v>1897</v>
      </c>
      <c r="M73" s="117" t="s">
        <v>1897</v>
      </c>
      <c r="N73" s="117" t="s">
        <v>1897</v>
      </c>
      <c r="O73" t="s">
        <v>1822</v>
      </c>
    </row>
    <row r="74" spans="1:15">
      <c r="A74" s="116" t="s">
        <v>1199</v>
      </c>
      <c r="B74" s="117" t="s">
        <v>1897</v>
      </c>
      <c r="C74" s="117" t="s">
        <v>1897</v>
      </c>
      <c r="D74" s="117" t="s">
        <v>1897</v>
      </c>
      <c r="E74" s="117" t="s">
        <v>1897</v>
      </c>
      <c r="F74" s="117" t="s">
        <v>1897</v>
      </c>
      <c r="G74" s="117" t="s">
        <v>1897</v>
      </c>
      <c r="H74" s="117" t="s">
        <v>1897</v>
      </c>
      <c r="I74" s="117" t="s">
        <v>1897</v>
      </c>
      <c r="J74" s="117" t="s">
        <v>1897</v>
      </c>
      <c r="K74" s="117" t="s">
        <v>1897</v>
      </c>
      <c r="L74" s="117" t="s">
        <v>1897</v>
      </c>
      <c r="M74" s="117" t="s">
        <v>1897</v>
      </c>
      <c r="N74" s="117" t="s">
        <v>1897</v>
      </c>
      <c r="O74" t="s">
        <v>1822</v>
      </c>
    </row>
    <row r="75" spans="1:15">
      <c r="A75" s="116" t="s">
        <v>1822</v>
      </c>
      <c r="B75" s="117">
        <v>48</v>
      </c>
      <c r="C75" s="117">
        <v>116</v>
      </c>
      <c r="D75" s="117">
        <v>161</v>
      </c>
      <c r="E75" s="117">
        <v>155</v>
      </c>
      <c r="F75" s="117">
        <v>136</v>
      </c>
      <c r="G75" s="117">
        <v>149</v>
      </c>
      <c r="H75" s="117">
        <v>225</v>
      </c>
      <c r="I75" s="117">
        <v>147</v>
      </c>
      <c r="J75" s="117">
        <v>286</v>
      </c>
      <c r="K75" s="117">
        <v>109</v>
      </c>
      <c r="L75" s="117">
        <v>121</v>
      </c>
      <c r="M75" s="117">
        <v>90</v>
      </c>
      <c r="N75" s="118">
        <v>123</v>
      </c>
    </row>
    <row r="76" spans="1:15">
      <c r="A76" s="116" t="s">
        <v>1219</v>
      </c>
      <c r="B76" s="117">
        <v>33</v>
      </c>
      <c r="C76" s="117">
        <v>36</v>
      </c>
      <c r="D76" s="117">
        <v>75</v>
      </c>
      <c r="E76" s="117">
        <v>143</v>
      </c>
      <c r="F76" s="117">
        <v>92</v>
      </c>
      <c r="G76" s="117">
        <v>47</v>
      </c>
      <c r="H76" s="117">
        <v>61</v>
      </c>
      <c r="I76" s="117">
        <v>47</v>
      </c>
      <c r="J76" s="117">
        <v>42</v>
      </c>
      <c r="K76" s="117">
        <v>24</v>
      </c>
      <c r="L76" s="117">
        <v>25</v>
      </c>
      <c r="M76" s="117">
        <v>25</v>
      </c>
      <c r="N76" s="118">
        <v>53</v>
      </c>
    </row>
    <row r="77" spans="1:15">
      <c r="A77" s="116" t="s">
        <v>1254</v>
      </c>
      <c r="B77" s="117">
        <v>8</v>
      </c>
      <c r="C77" s="117">
        <v>29</v>
      </c>
      <c r="D77" s="117">
        <v>56</v>
      </c>
      <c r="E77" s="117">
        <v>80</v>
      </c>
      <c r="F77" s="117">
        <v>80</v>
      </c>
      <c r="G77" s="117">
        <v>73</v>
      </c>
      <c r="H77" s="117">
        <v>55</v>
      </c>
      <c r="I77" s="117">
        <v>41</v>
      </c>
      <c r="J77" s="117">
        <v>42</v>
      </c>
      <c r="K77" s="117">
        <v>32</v>
      </c>
      <c r="L77" s="117">
        <v>28</v>
      </c>
      <c r="M77" s="117">
        <v>47</v>
      </c>
      <c r="N77" s="118">
        <v>62</v>
      </c>
    </row>
    <row r="78" spans="1:15">
      <c r="A78" s="116" t="s">
        <v>1258</v>
      </c>
      <c r="B78" s="117" t="s">
        <v>1897</v>
      </c>
      <c r="C78" s="117" t="s">
        <v>1897</v>
      </c>
      <c r="D78" s="117" t="s">
        <v>1897</v>
      </c>
      <c r="E78" s="117" t="s">
        <v>1897</v>
      </c>
      <c r="F78" s="117" t="s">
        <v>1897</v>
      </c>
      <c r="G78" s="117" t="s">
        <v>1897</v>
      </c>
      <c r="H78" s="117" t="s">
        <v>1897</v>
      </c>
      <c r="I78" s="117" t="s">
        <v>1897</v>
      </c>
      <c r="J78" s="117" t="s">
        <v>1897</v>
      </c>
      <c r="K78" s="117" t="s">
        <v>1897</v>
      </c>
      <c r="L78" s="117" t="s">
        <v>1897</v>
      </c>
      <c r="M78" s="117" t="s">
        <v>1897</v>
      </c>
      <c r="N78" s="117" t="s">
        <v>1897</v>
      </c>
      <c r="O78" t="s">
        <v>1888</v>
      </c>
    </row>
    <row r="79" spans="1:15">
      <c r="A79" s="116" t="s">
        <v>1261</v>
      </c>
      <c r="B79" s="117">
        <v>2</v>
      </c>
      <c r="C79" s="117" t="s">
        <v>1811</v>
      </c>
      <c r="D79" s="117" t="s">
        <v>1811</v>
      </c>
      <c r="E79" s="117" t="s">
        <v>1811</v>
      </c>
      <c r="F79" s="117">
        <v>3</v>
      </c>
      <c r="G79" s="117">
        <v>3</v>
      </c>
      <c r="H79" s="117">
        <v>1</v>
      </c>
      <c r="I79" s="117">
        <v>2</v>
      </c>
      <c r="J79" s="117">
        <v>3</v>
      </c>
      <c r="K79" s="117">
        <v>2</v>
      </c>
      <c r="L79" s="117">
        <v>0</v>
      </c>
      <c r="M79" s="117">
        <v>1</v>
      </c>
      <c r="N79" s="118">
        <v>2</v>
      </c>
    </row>
    <row r="80" spans="1:15">
      <c r="A80" s="116" t="s">
        <v>1800</v>
      </c>
      <c r="B80" s="117">
        <v>7.35</v>
      </c>
      <c r="C80" s="117">
        <v>38.76</v>
      </c>
      <c r="D80" s="117">
        <v>35.76</v>
      </c>
      <c r="E80" s="117">
        <v>32.020000000000003</v>
      </c>
      <c r="F80" s="117">
        <v>29.86</v>
      </c>
      <c r="G80" s="117">
        <v>50.81</v>
      </c>
      <c r="H80" s="117">
        <v>36.549999999999997</v>
      </c>
      <c r="I80" s="117">
        <v>46.61</v>
      </c>
      <c r="J80" s="117">
        <v>20.46</v>
      </c>
      <c r="K80" s="117">
        <v>15</v>
      </c>
      <c r="L80" s="117">
        <v>26</v>
      </c>
      <c r="M80" s="117">
        <v>18</v>
      </c>
      <c r="N80" s="118">
        <v>10</v>
      </c>
    </row>
    <row r="81" spans="1:15">
      <c r="A81" s="116" t="s">
        <v>1823</v>
      </c>
      <c r="B81" s="117"/>
      <c r="C81" s="117" t="s">
        <v>1897</v>
      </c>
      <c r="D81" s="117" t="s">
        <v>1897</v>
      </c>
      <c r="E81" s="117" t="s">
        <v>1897</v>
      </c>
      <c r="F81" s="117" t="s">
        <v>1897</v>
      </c>
      <c r="G81" s="117" t="s">
        <v>1897</v>
      </c>
      <c r="H81" s="117" t="s">
        <v>1897</v>
      </c>
      <c r="I81" s="117" t="s">
        <v>1897</v>
      </c>
      <c r="J81" s="117" t="s">
        <v>1897</v>
      </c>
      <c r="K81" s="117" t="s">
        <v>1897</v>
      </c>
      <c r="L81" s="117" t="s">
        <v>1897</v>
      </c>
      <c r="M81" s="117" t="s">
        <v>1897</v>
      </c>
      <c r="N81" s="117" t="s">
        <v>1897</v>
      </c>
      <c r="O81" t="s">
        <v>1838</v>
      </c>
    </row>
    <row r="82" spans="1:15">
      <c r="A82" s="116" t="s">
        <v>1801</v>
      </c>
      <c r="B82" s="117" t="s">
        <v>1897</v>
      </c>
      <c r="C82" s="117" t="s">
        <v>1897</v>
      </c>
      <c r="D82" s="117" t="s">
        <v>1897</v>
      </c>
      <c r="E82" s="117" t="s">
        <v>1897</v>
      </c>
      <c r="F82" s="117" t="s">
        <v>1897</v>
      </c>
      <c r="G82" s="117" t="s">
        <v>1897</v>
      </c>
      <c r="H82" s="117" t="s">
        <v>1897</v>
      </c>
      <c r="I82" s="117" t="s">
        <v>1897</v>
      </c>
      <c r="J82" s="117" t="s">
        <v>1897</v>
      </c>
      <c r="K82" s="117" t="s">
        <v>1897</v>
      </c>
      <c r="L82" s="117" t="s">
        <v>1897</v>
      </c>
      <c r="M82" s="117" t="s">
        <v>1897</v>
      </c>
      <c r="N82" s="117" t="s">
        <v>1897</v>
      </c>
      <c r="O82" t="s">
        <v>1838</v>
      </c>
    </row>
    <row r="83" spans="1:15">
      <c r="A83" s="116" t="s">
        <v>1838</v>
      </c>
      <c r="B83" s="117">
        <v>23</v>
      </c>
      <c r="C83" s="117">
        <v>28</v>
      </c>
      <c r="D83" s="117">
        <v>45</v>
      </c>
      <c r="E83" s="117">
        <v>63</v>
      </c>
      <c r="F83" s="117">
        <v>261</v>
      </c>
      <c r="G83" s="117">
        <v>134</v>
      </c>
      <c r="H83" s="117">
        <v>125</v>
      </c>
      <c r="I83" s="117">
        <v>110</v>
      </c>
      <c r="J83" s="117">
        <v>130</v>
      </c>
      <c r="K83" s="117">
        <v>69</v>
      </c>
      <c r="L83" s="117">
        <v>121</v>
      </c>
      <c r="M83" s="117">
        <v>69</v>
      </c>
      <c r="N83" s="118">
        <v>92</v>
      </c>
    </row>
    <row r="84" spans="1:15">
      <c r="A84" s="116" t="s">
        <v>1295</v>
      </c>
      <c r="B84" s="117">
        <v>21</v>
      </c>
      <c r="C84" s="117">
        <v>59</v>
      </c>
      <c r="D84" s="117">
        <v>77</v>
      </c>
      <c r="E84" s="117">
        <v>84</v>
      </c>
      <c r="F84" s="117">
        <v>84</v>
      </c>
      <c r="G84" s="117">
        <v>95</v>
      </c>
      <c r="H84" s="117">
        <v>81</v>
      </c>
      <c r="I84" s="117">
        <v>103</v>
      </c>
      <c r="J84" s="117">
        <v>89</v>
      </c>
      <c r="K84" s="117">
        <v>78</v>
      </c>
      <c r="L84" s="117">
        <v>77</v>
      </c>
      <c r="M84" s="117">
        <v>76</v>
      </c>
      <c r="N84" s="118">
        <v>89</v>
      </c>
    </row>
    <row r="85" spans="1:15">
      <c r="A85" s="116" t="s">
        <v>1880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8" t="s">
        <v>1897</v>
      </c>
      <c r="O85" t="s">
        <v>1791</v>
      </c>
    </row>
    <row r="86" spans="1:15">
      <c r="A86" s="116" t="s">
        <v>1313</v>
      </c>
      <c r="B86" s="117">
        <v>3</v>
      </c>
      <c r="C86" s="117">
        <v>3</v>
      </c>
      <c r="D86" s="117">
        <v>12</v>
      </c>
      <c r="E86" s="117">
        <v>16</v>
      </c>
      <c r="F86" s="117">
        <v>9</v>
      </c>
      <c r="G86" s="117">
        <v>6</v>
      </c>
      <c r="H86" s="117">
        <v>6</v>
      </c>
      <c r="I86" s="117">
        <v>9</v>
      </c>
      <c r="J86" s="117">
        <v>2</v>
      </c>
      <c r="K86" s="117">
        <v>9</v>
      </c>
      <c r="L86" s="117">
        <v>0</v>
      </c>
      <c r="M86" s="117">
        <v>0</v>
      </c>
      <c r="N86" s="118">
        <v>0</v>
      </c>
      <c r="O86" t="s">
        <v>1891</v>
      </c>
    </row>
    <row r="87" spans="1:15">
      <c r="A87" s="116" t="s">
        <v>1844</v>
      </c>
      <c r="B87" s="117"/>
      <c r="C87" s="117"/>
      <c r="D87" s="117"/>
      <c r="E87" s="117">
        <v>9</v>
      </c>
      <c r="F87" s="117">
        <v>11</v>
      </c>
      <c r="G87" s="117">
        <v>8</v>
      </c>
      <c r="H87" s="117">
        <v>2</v>
      </c>
      <c r="I87" s="117">
        <v>0</v>
      </c>
      <c r="J87" s="117">
        <v>3</v>
      </c>
      <c r="K87" s="117">
        <v>2</v>
      </c>
      <c r="L87" s="117">
        <v>1</v>
      </c>
      <c r="M87" s="117">
        <v>0</v>
      </c>
      <c r="N87" s="118">
        <v>0</v>
      </c>
    </row>
    <row r="88" spans="1:15">
      <c r="A88" s="116" t="s">
        <v>1316</v>
      </c>
      <c r="B88" s="117">
        <v>986</v>
      </c>
      <c r="C88" s="117">
        <v>1780</v>
      </c>
      <c r="D88" s="117">
        <v>2363</v>
      </c>
      <c r="E88" s="117">
        <v>2305</v>
      </c>
      <c r="F88" s="117">
        <v>2228</v>
      </c>
      <c r="G88" s="117">
        <v>1694</v>
      </c>
      <c r="H88" s="117">
        <v>1737</v>
      </c>
      <c r="I88" s="117">
        <v>1563</v>
      </c>
      <c r="J88" s="117">
        <v>1095</v>
      </c>
      <c r="K88" s="117">
        <v>1561</v>
      </c>
      <c r="L88" s="117">
        <v>1093</v>
      </c>
      <c r="M88" s="117">
        <v>762</v>
      </c>
      <c r="N88" s="118">
        <v>1012</v>
      </c>
    </row>
    <row r="89" spans="1:15">
      <c r="A89" s="116" t="s">
        <v>1839</v>
      </c>
      <c r="B89" s="117"/>
      <c r="C89" s="117"/>
      <c r="D89" s="117">
        <v>11</v>
      </c>
      <c r="E89" s="117">
        <v>18</v>
      </c>
      <c r="F89" s="117">
        <v>36</v>
      </c>
      <c r="G89" s="117">
        <v>60</v>
      </c>
      <c r="H89" s="117">
        <v>35</v>
      </c>
      <c r="I89" s="117">
        <v>45</v>
      </c>
      <c r="J89" s="117">
        <v>28</v>
      </c>
      <c r="K89" s="117">
        <v>12</v>
      </c>
      <c r="L89" s="117">
        <v>31</v>
      </c>
      <c r="M89" s="117">
        <v>26</v>
      </c>
      <c r="N89" s="118">
        <v>37</v>
      </c>
    </row>
    <row r="90" spans="1:15">
      <c r="A90" s="116" t="s">
        <v>1851</v>
      </c>
      <c r="B90" s="117"/>
      <c r="C90" s="117"/>
      <c r="D90" s="117"/>
      <c r="E90" s="117"/>
      <c r="F90" s="117"/>
      <c r="G90" s="117" t="s">
        <v>1897</v>
      </c>
      <c r="H90" s="117" t="s">
        <v>1897</v>
      </c>
      <c r="I90" s="117" t="s">
        <v>1897</v>
      </c>
      <c r="J90" s="117" t="s">
        <v>1897</v>
      </c>
      <c r="K90" s="117" t="s">
        <v>1897</v>
      </c>
      <c r="L90" s="117" t="s">
        <v>1897</v>
      </c>
      <c r="M90" s="117" t="s">
        <v>1897</v>
      </c>
      <c r="N90" s="117" t="s">
        <v>1897</v>
      </c>
      <c r="O90" t="s">
        <v>1874</v>
      </c>
    </row>
    <row r="91" spans="1:15">
      <c r="A91" s="116" t="s">
        <v>1802</v>
      </c>
      <c r="B91" s="117">
        <v>22</v>
      </c>
      <c r="C91" s="117">
        <v>44</v>
      </c>
      <c r="D91" s="117">
        <v>74</v>
      </c>
      <c r="E91" s="117">
        <v>71</v>
      </c>
      <c r="F91" s="117">
        <v>48</v>
      </c>
      <c r="G91" s="117">
        <v>54</v>
      </c>
      <c r="H91" s="117">
        <v>39</v>
      </c>
      <c r="I91" s="117">
        <v>5</v>
      </c>
      <c r="J91" s="117">
        <v>20</v>
      </c>
      <c r="K91" s="117">
        <v>11</v>
      </c>
      <c r="L91" s="117">
        <v>3</v>
      </c>
      <c r="M91" s="117">
        <v>2</v>
      </c>
      <c r="N91" s="118">
        <v>0</v>
      </c>
    </row>
    <row r="92" spans="1:15">
      <c r="A92" s="116" t="s">
        <v>1347</v>
      </c>
      <c r="B92" s="117" t="s">
        <v>1897</v>
      </c>
      <c r="C92" s="117" t="s">
        <v>1897</v>
      </c>
      <c r="D92" s="117" t="s">
        <v>1897</v>
      </c>
      <c r="E92" s="117" t="s">
        <v>1897</v>
      </c>
      <c r="F92" s="117" t="s">
        <v>1897</v>
      </c>
      <c r="G92" s="117" t="s">
        <v>1897</v>
      </c>
      <c r="H92" s="117" t="s">
        <v>1897</v>
      </c>
      <c r="I92" s="117" t="s">
        <v>1897</v>
      </c>
      <c r="J92" s="117" t="s">
        <v>1897</v>
      </c>
      <c r="K92" s="117" t="s">
        <v>1897</v>
      </c>
      <c r="L92" s="117" t="s">
        <v>1897</v>
      </c>
      <c r="M92" s="117" t="s">
        <v>1897</v>
      </c>
      <c r="N92" s="117" t="s">
        <v>1897</v>
      </c>
      <c r="O92" t="s">
        <v>1824</v>
      </c>
    </row>
    <row r="93" spans="1:15">
      <c r="A93" s="116" t="s">
        <v>1824</v>
      </c>
      <c r="B93" s="117">
        <v>12</v>
      </c>
      <c r="C93" s="117">
        <v>29</v>
      </c>
      <c r="D93" s="117">
        <v>4</v>
      </c>
      <c r="E93" s="117">
        <v>2</v>
      </c>
      <c r="F93" s="117">
        <v>17</v>
      </c>
      <c r="G93" s="117">
        <v>1</v>
      </c>
      <c r="H93" s="117">
        <v>14</v>
      </c>
      <c r="I93" s="117">
        <v>11</v>
      </c>
      <c r="J93" s="117">
        <v>3</v>
      </c>
      <c r="K93" s="117">
        <v>0</v>
      </c>
      <c r="L93" s="117"/>
      <c r="M93" s="117" t="s">
        <v>1811</v>
      </c>
      <c r="N93" s="118">
        <v>5</v>
      </c>
    </row>
    <row r="94" spans="1:15">
      <c r="A94" s="116" t="s">
        <v>1351</v>
      </c>
      <c r="B94" s="117" t="s">
        <v>1897</v>
      </c>
      <c r="C94" s="117" t="s">
        <v>1897</v>
      </c>
      <c r="D94" s="117" t="s">
        <v>1897</v>
      </c>
      <c r="E94" s="117" t="s">
        <v>1897</v>
      </c>
      <c r="F94" s="117" t="s">
        <v>1897</v>
      </c>
      <c r="G94" s="117" t="s">
        <v>1897</v>
      </c>
      <c r="H94" s="117" t="s">
        <v>1897</v>
      </c>
      <c r="I94" s="117" t="s">
        <v>1897</v>
      </c>
      <c r="J94" s="117" t="s">
        <v>1897</v>
      </c>
      <c r="K94" s="117" t="s">
        <v>1897</v>
      </c>
      <c r="L94" s="117" t="s">
        <v>1897</v>
      </c>
      <c r="M94" s="117" t="s">
        <v>1897</v>
      </c>
      <c r="N94" s="117" t="s">
        <v>1897</v>
      </c>
      <c r="O94" t="s">
        <v>1893</v>
      </c>
    </row>
    <row r="95" spans="1:15">
      <c r="A95" s="116" t="s">
        <v>1358</v>
      </c>
      <c r="B95" s="117">
        <v>94</v>
      </c>
      <c r="C95" s="117">
        <v>108</v>
      </c>
      <c r="D95" s="117">
        <v>144</v>
      </c>
      <c r="E95" s="117">
        <v>222</v>
      </c>
      <c r="F95" s="117">
        <v>139</v>
      </c>
      <c r="G95" s="117">
        <v>98</v>
      </c>
      <c r="H95" s="117">
        <v>57</v>
      </c>
      <c r="I95" s="117">
        <v>48</v>
      </c>
      <c r="J95" s="117">
        <v>5</v>
      </c>
      <c r="K95" s="117">
        <v>1</v>
      </c>
      <c r="L95" s="117">
        <v>0</v>
      </c>
      <c r="M95" s="117">
        <v>0</v>
      </c>
      <c r="N95" s="118">
        <v>0</v>
      </c>
    </row>
    <row r="96" spans="1:15">
      <c r="A96" s="116" t="s">
        <v>1377</v>
      </c>
      <c r="B96" s="117" t="s">
        <v>1897</v>
      </c>
      <c r="C96" s="117" t="s">
        <v>1897</v>
      </c>
      <c r="D96" s="117" t="s">
        <v>1897</v>
      </c>
      <c r="E96" s="117" t="s">
        <v>1897</v>
      </c>
      <c r="F96" s="117" t="s">
        <v>1897</v>
      </c>
      <c r="G96" s="117" t="s">
        <v>1897</v>
      </c>
      <c r="H96" s="117" t="s">
        <v>1897</v>
      </c>
      <c r="I96" s="117" t="s">
        <v>1897</v>
      </c>
      <c r="J96" s="117" t="s">
        <v>1897</v>
      </c>
      <c r="K96" s="117" t="s">
        <v>1897</v>
      </c>
      <c r="L96" s="117" t="s">
        <v>1897</v>
      </c>
      <c r="M96" s="117" t="s">
        <v>1897</v>
      </c>
      <c r="N96" s="117" t="s">
        <v>1897</v>
      </c>
      <c r="O96" t="s">
        <v>1822</v>
      </c>
    </row>
    <row r="97" spans="1:15">
      <c r="A97" s="116" t="s">
        <v>1383</v>
      </c>
      <c r="B97" s="117" t="s">
        <v>1897</v>
      </c>
      <c r="C97" s="117" t="s">
        <v>1897</v>
      </c>
      <c r="D97" s="117" t="s">
        <v>1897</v>
      </c>
      <c r="E97" s="117" t="s">
        <v>1897</v>
      </c>
      <c r="F97" s="117" t="s">
        <v>1897</v>
      </c>
      <c r="G97" s="117" t="s">
        <v>1897</v>
      </c>
      <c r="H97" s="117" t="s">
        <v>1897</v>
      </c>
      <c r="I97" s="117" t="s">
        <v>1897</v>
      </c>
      <c r="J97" s="117" t="s">
        <v>1897</v>
      </c>
      <c r="K97" s="117" t="s">
        <v>1897</v>
      </c>
      <c r="L97" s="117" t="s">
        <v>1897</v>
      </c>
      <c r="M97" s="117" t="s">
        <v>1897</v>
      </c>
      <c r="N97" s="117" t="s">
        <v>1897</v>
      </c>
      <c r="O97" t="s">
        <v>1894</v>
      </c>
    </row>
    <row r="98" spans="1:15">
      <c r="A98" s="116" t="s">
        <v>1803</v>
      </c>
      <c r="B98" s="117">
        <v>2</v>
      </c>
      <c r="C98" s="117" t="s">
        <v>1898</v>
      </c>
      <c r="D98" s="117" t="s">
        <v>1898</v>
      </c>
      <c r="E98" s="117" t="s">
        <v>1898</v>
      </c>
      <c r="F98" s="117" t="s">
        <v>1898</v>
      </c>
      <c r="G98" s="117" t="s">
        <v>1898</v>
      </c>
      <c r="H98" s="117" t="s">
        <v>1898</v>
      </c>
      <c r="I98" s="117" t="s">
        <v>1898</v>
      </c>
      <c r="J98" s="117" t="s">
        <v>1898</v>
      </c>
      <c r="K98" s="117" t="s">
        <v>1898</v>
      </c>
      <c r="L98" s="117" t="s">
        <v>1898</v>
      </c>
      <c r="M98" s="117" t="s">
        <v>1898</v>
      </c>
      <c r="N98" s="117" t="s">
        <v>1898</v>
      </c>
      <c r="O98" t="s">
        <v>1891</v>
      </c>
    </row>
    <row r="99" spans="1:15">
      <c r="A99" s="116" t="s">
        <v>1825</v>
      </c>
      <c r="B99" s="117"/>
      <c r="C99" s="117" t="s">
        <v>1897</v>
      </c>
      <c r="D99" s="117" t="s">
        <v>1897</v>
      </c>
      <c r="E99" s="117" t="s">
        <v>1897</v>
      </c>
      <c r="F99" s="117" t="s">
        <v>1897</v>
      </c>
      <c r="G99" s="117" t="s">
        <v>1897</v>
      </c>
      <c r="H99" s="117" t="s">
        <v>1897</v>
      </c>
      <c r="I99" s="117" t="s">
        <v>1897</v>
      </c>
      <c r="J99" s="117" t="s">
        <v>1897</v>
      </c>
      <c r="K99" s="117" t="s">
        <v>1897</v>
      </c>
      <c r="L99" s="117" t="s">
        <v>1897</v>
      </c>
      <c r="M99" s="117" t="s">
        <v>1897</v>
      </c>
      <c r="N99" s="117" t="s">
        <v>1897</v>
      </c>
      <c r="O99" t="s">
        <v>1895</v>
      </c>
    </row>
    <row r="100" spans="1:15">
      <c r="A100" s="116" t="s">
        <v>1875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>
        <v>25</v>
      </c>
      <c r="M100" s="117">
        <v>7</v>
      </c>
      <c r="N100" s="118">
        <v>3</v>
      </c>
    </row>
    <row r="101" spans="1:15">
      <c r="A101" s="116" t="s">
        <v>1391</v>
      </c>
      <c r="B101" s="117">
        <v>48.82</v>
      </c>
      <c r="C101" s="117">
        <v>157.28</v>
      </c>
      <c r="D101" s="117">
        <v>257.87</v>
      </c>
      <c r="E101" s="117">
        <v>272.45999999999998</v>
      </c>
      <c r="F101" s="117">
        <v>269.64</v>
      </c>
      <c r="G101" s="117">
        <v>277.89</v>
      </c>
      <c r="H101" s="117">
        <v>253.26</v>
      </c>
      <c r="I101" s="117">
        <v>243.78</v>
      </c>
      <c r="J101" s="117">
        <v>163.53</v>
      </c>
      <c r="K101" s="117">
        <v>95.12</v>
      </c>
      <c r="L101" s="117">
        <v>108.47</v>
      </c>
      <c r="M101" s="117">
        <v>125.93</v>
      </c>
      <c r="N101" s="118">
        <v>126.8</v>
      </c>
    </row>
    <row r="102" spans="1:15">
      <c r="A102" s="116" t="s">
        <v>1826</v>
      </c>
      <c r="B102" s="117"/>
      <c r="C102" s="117">
        <v>26</v>
      </c>
      <c r="D102" s="117">
        <v>22</v>
      </c>
      <c r="E102" s="117">
        <v>25</v>
      </c>
      <c r="F102" s="117">
        <v>27</v>
      </c>
      <c r="G102" s="117">
        <v>45</v>
      </c>
      <c r="H102" s="117">
        <v>37</v>
      </c>
      <c r="I102" s="117">
        <v>31</v>
      </c>
      <c r="J102" s="117">
        <v>21</v>
      </c>
      <c r="K102" s="117">
        <v>23</v>
      </c>
      <c r="L102" s="117">
        <v>18</v>
      </c>
      <c r="M102" s="117">
        <v>27</v>
      </c>
      <c r="N102" s="118">
        <v>30</v>
      </c>
    </row>
    <row r="103" spans="1:15">
      <c r="A103" s="116" t="s">
        <v>1433</v>
      </c>
      <c r="B103" s="117">
        <v>1</v>
      </c>
      <c r="C103" s="117" t="s">
        <v>1811</v>
      </c>
      <c r="D103" s="117" t="s">
        <v>1811</v>
      </c>
      <c r="E103" s="117">
        <v>2</v>
      </c>
      <c r="F103" s="117">
        <v>12</v>
      </c>
      <c r="G103" s="117">
        <v>20</v>
      </c>
      <c r="H103" s="117">
        <v>33</v>
      </c>
      <c r="I103" s="117">
        <v>16</v>
      </c>
      <c r="J103" s="117">
        <v>13</v>
      </c>
      <c r="K103" s="117">
        <v>6</v>
      </c>
      <c r="L103" s="117">
        <v>10</v>
      </c>
      <c r="M103" s="117">
        <v>7</v>
      </c>
      <c r="N103" s="118">
        <v>5</v>
      </c>
    </row>
    <row r="104" spans="1:15">
      <c r="A104" s="116" t="s">
        <v>1804</v>
      </c>
      <c r="B104" s="117" t="s">
        <v>1897</v>
      </c>
      <c r="C104" s="117" t="s">
        <v>1897</v>
      </c>
      <c r="D104" s="117" t="s">
        <v>1897</v>
      </c>
      <c r="E104" s="117" t="s">
        <v>1897</v>
      </c>
      <c r="F104" s="117" t="s">
        <v>1897</v>
      </c>
      <c r="G104" s="117" t="s">
        <v>1897</v>
      </c>
      <c r="H104" s="117" t="s">
        <v>1897</v>
      </c>
      <c r="I104" s="117" t="s">
        <v>1897</v>
      </c>
      <c r="J104" s="117" t="s">
        <v>1897</v>
      </c>
      <c r="K104" s="117" t="s">
        <v>1897</v>
      </c>
      <c r="L104" s="117" t="s">
        <v>1897</v>
      </c>
      <c r="M104" s="117" t="s">
        <v>1897</v>
      </c>
      <c r="N104" s="117" t="s">
        <v>1897</v>
      </c>
      <c r="O104" t="s">
        <v>1822</v>
      </c>
    </row>
    <row r="105" spans="1:15">
      <c r="A105" s="116" t="s">
        <v>1443</v>
      </c>
      <c r="B105" s="117">
        <v>57</v>
      </c>
      <c r="C105" s="117">
        <v>111</v>
      </c>
      <c r="D105" s="117">
        <v>161</v>
      </c>
      <c r="E105" s="117">
        <v>179</v>
      </c>
      <c r="F105" s="117">
        <v>195</v>
      </c>
      <c r="G105" s="117">
        <v>162</v>
      </c>
      <c r="H105" s="117">
        <v>222</v>
      </c>
      <c r="I105" s="117">
        <v>177</v>
      </c>
      <c r="J105" s="117">
        <v>210</v>
      </c>
      <c r="K105" s="117">
        <v>144</v>
      </c>
      <c r="L105" s="117">
        <v>119</v>
      </c>
      <c r="M105" s="117">
        <v>141</v>
      </c>
      <c r="N105" s="118">
        <v>127</v>
      </c>
    </row>
    <row r="106" spans="1:15">
      <c r="A106" s="116" t="s">
        <v>1845</v>
      </c>
      <c r="B106" s="117">
        <v>34</v>
      </c>
      <c r="C106" s="117">
        <v>65</v>
      </c>
      <c r="D106" s="117">
        <v>45</v>
      </c>
      <c r="E106" s="117">
        <v>53</v>
      </c>
      <c r="F106" s="117">
        <v>74</v>
      </c>
      <c r="G106" s="117">
        <v>83</v>
      </c>
      <c r="H106" s="117">
        <v>110</v>
      </c>
      <c r="I106" s="117">
        <v>54</v>
      </c>
      <c r="J106" s="117">
        <v>96</v>
      </c>
      <c r="K106" s="117">
        <v>58</v>
      </c>
      <c r="L106" s="117">
        <v>37</v>
      </c>
      <c r="M106" s="117">
        <v>49</v>
      </c>
      <c r="N106" s="118">
        <v>74</v>
      </c>
    </row>
    <row r="107" spans="1:15">
      <c r="A107" s="116" t="s">
        <v>1492</v>
      </c>
      <c r="B107" s="117">
        <v>19</v>
      </c>
      <c r="C107" s="117">
        <v>191</v>
      </c>
      <c r="D107" s="117">
        <v>386</v>
      </c>
      <c r="E107" s="117">
        <v>389</v>
      </c>
      <c r="F107" s="117">
        <v>430</v>
      </c>
      <c r="G107" s="117">
        <v>455</v>
      </c>
      <c r="H107" s="117">
        <v>556</v>
      </c>
      <c r="I107" s="117">
        <v>537</v>
      </c>
      <c r="J107" s="117">
        <v>457</v>
      </c>
      <c r="K107" s="117">
        <v>356</v>
      </c>
      <c r="L107" s="117">
        <v>360</v>
      </c>
      <c r="M107" s="117">
        <v>313</v>
      </c>
      <c r="N107" s="118">
        <v>340</v>
      </c>
    </row>
    <row r="108" spans="1:15">
      <c r="A108" s="116" t="s">
        <v>1840</v>
      </c>
      <c r="B108" s="117"/>
      <c r="C108" s="117"/>
      <c r="D108" s="117">
        <v>11.21</v>
      </c>
      <c r="E108" s="117">
        <v>47.49</v>
      </c>
      <c r="F108" s="117">
        <v>52.47</v>
      </c>
      <c r="G108" s="117">
        <v>24</v>
      </c>
      <c r="H108" s="117">
        <v>84</v>
      </c>
      <c r="I108" s="117">
        <v>18</v>
      </c>
      <c r="J108" s="117">
        <v>12</v>
      </c>
      <c r="K108" s="117">
        <v>0</v>
      </c>
      <c r="L108" s="117">
        <v>8</v>
      </c>
      <c r="M108" s="117">
        <v>12</v>
      </c>
      <c r="N108" s="118">
        <v>52</v>
      </c>
    </row>
    <row r="109" spans="1:15">
      <c r="A109" s="116" t="s">
        <v>1501</v>
      </c>
      <c r="B109" s="117" t="s">
        <v>1897</v>
      </c>
      <c r="C109" s="117" t="s">
        <v>1897</v>
      </c>
      <c r="D109" s="117" t="s">
        <v>1897</v>
      </c>
      <c r="E109" s="117" t="s">
        <v>1897</v>
      </c>
      <c r="F109" s="117" t="s">
        <v>1897</v>
      </c>
      <c r="G109" s="117" t="s">
        <v>1897</v>
      </c>
      <c r="H109" s="117" t="s">
        <v>1897</v>
      </c>
      <c r="I109" s="117" t="s">
        <v>1897</v>
      </c>
      <c r="J109" s="117" t="s">
        <v>1897</v>
      </c>
      <c r="K109" s="117" t="s">
        <v>1897</v>
      </c>
      <c r="L109" s="117" t="s">
        <v>1897</v>
      </c>
      <c r="M109" s="117" t="s">
        <v>1897</v>
      </c>
      <c r="N109" s="117" t="s">
        <v>1897</v>
      </c>
      <c r="O109" t="s">
        <v>1889</v>
      </c>
    </row>
    <row r="110" spans="1:15">
      <c r="A110" s="116" t="s">
        <v>1506</v>
      </c>
      <c r="B110" s="117" t="s">
        <v>1897</v>
      </c>
      <c r="C110" s="117" t="s">
        <v>1897</v>
      </c>
      <c r="D110" s="117" t="s">
        <v>1897</v>
      </c>
      <c r="E110" s="117" t="s">
        <v>1897</v>
      </c>
      <c r="F110" s="117" t="s">
        <v>1897</v>
      </c>
      <c r="G110" s="117" t="s">
        <v>1897</v>
      </c>
      <c r="H110" s="117" t="s">
        <v>1897</v>
      </c>
      <c r="I110" s="117" t="s">
        <v>1897</v>
      </c>
      <c r="J110" s="117" t="s">
        <v>1897</v>
      </c>
      <c r="K110" s="117" t="s">
        <v>1897</v>
      </c>
      <c r="L110" s="117" t="s">
        <v>1897</v>
      </c>
      <c r="M110" s="117" t="s">
        <v>1897</v>
      </c>
      <c r="N110" s="117" t="s">
        <v>1897</v>
      </c>
      <c r="O110" t="s">
        <v>1896</v>
      </c>
    </row>
    <row r="111" spans="1:15">
      <c r="A111" s="116" t="s">
        <v>1539</v>
      </c>
      <c r="B111" s="117">
        <v>257</v>
      </c>
      <c r="C111" s="117">
        <v>424</v>
      </c>
      <c r="D111" s="117">
        <v>371</v>
      </c>
      <c r="E111" s="117">
        <v>412</v>
      </c>
      <c r="F111" s="117">
        <v>349</v>
      </c>
      <c r="G111" s="117">
        <v>356</v>
      </c>
      <c r="H111" s="117">
        <v>447</v>
      </c>
      <c r="I111" s="117">
        <v>419</v>
      </c>
      <c r="J111" s="117">
        <v>430</v>
      </c>
      <c r="K111" s="117">
        <v>315</v>
      </c>
      <c r="L111" s="117">
        <v>274</v>
      </c>
      <c r="M111" s="117">
        <v>257</v>
      </c>
      <c r="N111" s="118">
        <v>258</v>
      </c>
    </row>
    <row r="112" spans="1:15">
      <c r="A112" s="116" t="s">
        <v>1611</v>
      </c>
      <c r="B112" s="117" t="s">
        <v>1897</v>
      </c>
      <c r="C112" s="117" t="s">
        <v>1897</v>
      </c>
      <c r="D112" s="117" t="s">
        <v>1897</v>
      </c>
      <c r="E112" s="117" t="s">
        <v>1897</v>
      </c>
      <c r="F112" s="117" t="s">
        <v>1897</v>
      </c>
      <c r="G112" s="117" t="s">
        <v>1897</v>
      </c>
      <c r="H112" s="117" t="s">
        <v>1897</v>
      </c>
      <c r="I112" s="117" t="s">
        <v>1897</v>
      </c>
      <c r="J112" s="117" t="s">
        <v>1897</v>
      </c>
      <c r="K112" s="117" t="s">
        <v>1897</v>
      </c>
      <c r="L112" s="117" t="s">
        <v>1897</v>
      </c>
      <c r="M112" s="117" t="s">
        <v>1897</v>
      </c>
      <c r="N112" s="117" t="s">
        <v>1897</v>
      </c>
      <c r="O112" t="s">
        <v>1827</v>
      </c>
    </row>
    <row r="113" spans="1:15">
      <c r="A113" s="116" t="s">
        <v>1827</v>
      </c>
      <c r="B113" s="117">
        <v>5</v>
      </c>
      <c r="C113" s="117">
        <v>24</v>
      </c>
      <c r="D113" s="117">
        <v>41</v>
      </c>
      <c r="E113" s="117">
        <v>35</v>
      </c>
      <c r="F113" s="117">
        <v>37</v>
      </c>
      <c r="G113" s="117">
        <v>33</v>
      </c>
      <c r="H113" s="117">
        <v>26</v>
      </c>
      <c r="I113" s="117">
        <v>32</v>
      </c>
      <c r="J113" s="117">
        <v>19</v>
      </c>
      <c r="K113" s="117">
        <v>18</v>
      </c>
      <c r="L113" s="117">
        <v>17</v>
      </c>
      <c r="M113" s="117">
        <v>11</v>
      </c>
      <c r="N113" s="118">
        <v>27</v>
      </c>
    </row>
    <row r="114" spans="1:15">
      <c r="A114" s="116" t="s">
        <v>1614</v>
      </c>
      <c r="B114" s="117">
        <v>9</v>
      </c>
      <c r="C114" s="117">
        <v>22</v>
      </c>
      <c r="D114" s="117">
        <v>16</v>
      </c>
      <c r="E114" s="117">
        <v>20</v>
      </c>
      <c r="F114" s="117">
        <v>23</v>
      </c>
      <c r="G114" s="117">
        <v>23</v>
      </c>
      <c r="H114" s="117">
        <v>47</v>
      </c>
      <c r="I114" s="117">
        <v>50</v>
      </c>
      <c r="J114" s="117">
        <v>30</v>
      </c>
      <c r="K114" s="117">
        <v>27</v>
      </c>
      <c r="L114" s="117">
        <v>50</v>
      </c>
      <c r="M114" s="117">
        <v>17</v>
      </c>
      <c r="N114" s="118">
        <v>25</v>
      </c>
    </row>
    <row r="115" spans="1:15">
      <c r="A115" s="116" t="s">
        <v>1849</v>
      </c>
      <c r="B115" s="117"/>
      <c r="C115" s="117"/>
      <c r="D115" s="117"/>
      <c r="E115" s="117"/>
      <c r="F115" s="117">
        <v>152</v>
      </c>
      <c r="G115" s="117">
        <v>154</v>
      </c>
      <c r="H115" s="117">
        <v>99</v>
      </c>
      <c r="I115" s="117">
        <v>61</v>
      </c>
      <c r="J115" s="117">
        <v>133</v>
      </c>
      <c r="K115" s="117">
        <v>120</v>
      </c>
      <c r="L115" s="117">
        <v>115</v>
      </c>
      <c r="M115" s="117">
        <v>151</v>
      </c>
      <c r="N115" s="118">
        <v>72</v>
      </c>
    </row>
    <row r="116" spans="1:15">
      <c r="A116" s="116" t="s">
        <v>1621</v>
      </c>
      <c r="B116" s="117">
        <v>18</v>
      </c>
      <c r="C116" s="117">
        <v>27</v>
      </c>
      <c r="D116" s="117">
        <v>28</v>
      </c>
      <c r="E116" s="117">
        <v>41</v>
      </c>
      <c r="F116" s="117">
        <v>51</v>
      </c>
      <c r="G116" s="117">
        <v>31</v>
      </c>
      <c r="H116" s="117">
        <v>37</v>
      </c>
      <c r="I116" s="117">
        <v>28</v>
      </c>
      <c r="J116" s="117">
        <v>42</v>
      </c>
      <c r="K116" s="117">
        <v>24</v>
      </c>
      <c r="L116" s="117">
        <v>34</v>
      </c>
      <c r="M116" s="117">
        <v>27</v>
      </c>
      <c r="N116" s="118">
        <v>27</v>
      </c>
    </row>
    <row r="117" spans="1:15">
      <c r="A117" s="116" t="s">
        <v>1639</v>
      </c>
      <c r="B117" s="117">
        <v>22</v>
      </c>
      <c r="C117" s="117">
        <v>99</v>
      </c>
      <c r="D117" s="117">
        <v>110</v>
      </c>
      <c r="E117" s="117">
        <v>148</v>
      </c>
      <c r="F117" s="117">
        <v>172</v>
      </c>
      <c r="G117" s="117">
        <v>142</v>
      </c>
      <c r="H117" s="117">
        <v>209</v>
      </c>
      <c r="I117" s="117">
        <v>131</v>
      </c>
      <c r="J117" s="117">
        <v>122</v>
      </c>
      <c r="K117" s="117">
        <v>73</v>
      </c>
      <c r="L117" s="117">
        <v>51</v>
      </c>
      <c r="M117" s="117">
        <v>49</v>
      </c>
      <c r="N117" s="118">
        <v>70</v>
      </c>
    </row>
    <row r="118" spans="1:15">
      <c r="A118" s="116" t="s">
        <v>1828</v>
      </c>
      <c r="B118" s="119" t="s">
        <v>1897</v>
      </c>
      <c r="C118" s="119" t="s">
        <v>1897</v>
      </c>
      <c r="D118" s="119" t="s">
        <v>1897</v>
      </c>
      <c r="E118" s="119" t="s">
        <v>1897</v>
      </c>
      <c r="F118" s="119" t="s">
        <v>1897</v>
      </c>
      <c r="G118" s="119" t="s">
        <v>1897</v>
      </c>
      <c r="H118" s="119" t="s">
        <v>1897</v>
      </c>
      <c r="I118" s="119" t="s">
        <v>1897</v>
      </c>
      <c r="J118" s="119" t="s">
        <v>1897</v>
      </c>
      <c r="K118" s="119" t="s">
        <v>1897</v>
      </c>
      <c r="L118" s="119" t="s">
        <v>1897</v>
      </c>
      <c r="M118" s="119" t="s">
        <v>1897</v>
      </c>
      <c r="N118" s="119" t="s">
        <v>1897</v>
      </c>
      <c r="O118" t="s">
        <v>1869</v>
      </c>
    </row>
    <row r="119" spans="1:15">
      <c r="A119" s="116" t="s">
        <v>1663</v>
      </c>
      <c r="B119" s="117">
        <v>101</v>
      </c>
      <c r="C119" s="117">
        <v>85</v>
      </c>
      <c r="D119" s="117">
        <v>53</v>
      </c>
      <c r="E119" s="117">
        <v>53</v>
      </c>
      <c r="F119" s="117">
        <v>37</v>
      </c>
      <c r="G119" s="117">
        <v>23</v>
      </c>
      <c r="H119" s="117">
        <v>8</v>
      </c>
      <c r="I119" s="117">
        <v>15</v>
      </c>
      <c r="J119" s="117">
        <v>36</v>
      </c>
      <c r="K119" s="117">
        <v>25</v>
      </c>
      <c r="L119" s="117">
        <v>19</v>
      </c>
      <c r="M119" s="117">
        <v>38</v>
      </c>
      <c r="N119" s="118">
        <v>35</v>
      </c>
    </row>
    <row r="120" spans="1:15">
      <c r="A120" s="116" t="s">
        <v>1852</v>
      </c>
      <c r="B120" s="117"/>
      <c r="C120" s="117"/>
      <c r="D120" s="117"/>
      <c r="E120" s="117"/>
      <c r="F120" s="117"/>
      <c r="G120" s="117"/>
      <c r="H120" s="117">
        <v>6.69</v>
      </c>
      <c r="I120" s="117">
        <v>0</v>
      </c>
      <c r="J120" s="117">
        <v>0</v>
      </c>
      <c r="K120" s="117">
        <v>0</v>
      </c>
      <c r="L120" s="117">
        <v>0</v>
      </c>
      <c r="M120" s="117">
        <v>6.05</v>
      </c>
      <c r="N120" s="118">
        <v>1.89</v>
      </c>
    </row>
    <row r="121" spans="1:15">
      <c r="A121" s="116" t="s">
        <v>1846</v>
      </c>
      <c r="B121" s="117"/>
      <c r="C121" s="117"/>
      <c r="D121" s="117"/>
      <c r="E121" s="117">
        <v>3</v>
      </c>
      <c r="F121" s="117">
        <v>27</v>
      </c>
      <c r="G121" s="117">
        <v>32</v>
      </c>
      <c r="H121" s="117">
        <v>38</v>
      </c>
      <c r="I121" s="117">
        <v>16</v>
      </c>
      <c r="J121" s="117">
        <v>9</v>
      </c>
      <c r="K121" s="117">
        <v>2</v>
      </c>
      <c r="L121" s="117">
        <v>1</v>
      </c>
      <c r="M121" s="117">
        <v>0</v>
      </c>
      <c r="N121" s="118">
        <v>0</v>
      </c>
      <c r="O121" t="s">
        <v>1884</v>
      </c>
    </row>
    <row r="122" spans="1:15">
      <c r="A122" s="116" t="s">
        <v>1805</v>
      </c>
      <c r="B122" s="117" t="s">
        <v>1897</v>
      </c>
      <c r="C122" s="117" t="s">
        <v>1897</v>
      </c>
      <c r="D122" s="117" t="s">
        <v>1897</v>
      </c>
      <c r="E122" s="117" t="s">
        <v>1897</v>
      </c>
      <c r="F122" s="117" t="s">
        <v>1897</v>
      </c>
      <c r="G122" s="117" t="s">
        <v>1897</v>
      </c>
      <c r="H122" s="117" t="s">
        <v>1897</v>
      </c>
      <c r="I122" s="117" t="s">
        <v>1897</v>
      </c>
      <c r="J122" s="117" t="s">
        <v>1897</v>
      </c>
      <c r="K122" s="117" t="s">
        <v>1897</v>
      </c>
      <c r="L122" s="117" t="s">
        <v>1897</v>
      </c>
      <c r="M122" s="117" t="s">
        <v>1897</v>
      </c>
      <c r="N122" s="117" t="s">
        <v>1897</v>
      </c>
      <c r="O122" t="s">
        <v>1874</v>
      </c>
    </row>
    <row r="123" spans="1:15">
      <c r="A123" s="116" t="s">
        <v>1687</v>
      </c>
      <c r="B123" s="117">
        <v>94.43</v>
      </c>
      <c r="C123" s="117">
        <v>152.88999999999999</v>
      </c>
      <c r="D123" s="117">
        <v>25.67</v>
      </c>
      <c r="E123" s="117">
        <v>177.38</v>
      </c>
      <c r="F123" s="117">
        <v>142</v>
      </c>
      <c r="G123" s="117">
        <v>76.97</v>
      </c>
      <c r="H123" s="117">
        <v>56.16</v>
      </c>
      <c r="I123" s="117">
        <v>15</v>
      </c>
      <c r="J123" s="117">
        <v>3</v>
      </c>
      <c r="K123" s="117">
        <v>0</v>
      </c>
      <c r="L123" s="117">
        <v>0</v>
      </c>
      <c r="M123" s="117">
        <v>0</v>
      </c>
      <c r="N123" s="118">
        <v>17</v>
      </c>
      <c r="O123" t="s">
        <v>1884</v>
      </c>
    </row>
    <row r="124" spans="1:15">
      <c r="A124" s="116" t="s">
        <v>1739</v>
      </c>
      <c r="B124" s="117">
        <v>8</v>
      </c>
      <c r="C124" s="117">
        <v>6</v>
      </c>
      <c r="D124" s="117">
        <v>8</v>
      </c>
      <c r="E124" s="117">
        <v>16</v>
      </c>
      <c r="F124" s="117">
        <v>8</v>
      </c>
      <c r="G124" s="117">
        <v>9</v>
      </c>
      <c r="H124" s="117">
        <v>17</v>
      </c>
      <c r="I124" s="117">
        <v>18</v>
      </c>
      <c r="J124" s="117">
        <v>22</v>
      </c>
      <c r="K124" s="117">
        <v>11</v>
      </c>
      <c r="L124" s="117">
        <v>20</v>
      </c>
      <c r="M124" s="117">
        <v>19</v>
      </c>
      <c r="N124" s="118">
        <v>18</v>
      </c>
    </row>
    <row r="125" spans="1:15">
      <c r="A125" s="116" t="s">
        <v>1829</v>
      </c>
      <c r="B125" s="119" t="s">
        <v>1897</v>
      </c>
      <c r="C125" s="119" t="s">
        <v>1897</v>
      </c>
      <c r="D125" s="119" t="s">
        <v>1897</v>
      </c>
      <c r="E125" s="119" t="s">
        <v>1897</v>
      </c>
      <c r="F125" s="119" t="s">
        <v>1897</v>
      </c>
      <c r="G125" s="119" t="s">
        <v>1897</v>
      </c>
      <c r="H125" s="119" t="s">
        <v>1897</v>
      </c>
      <c r="I125" s="119" t="s">
        <v>1897</v>
      </c>
      <c r="J125" s="119" t="s">
        <v>1897</v>
      </c>
      <c r="K125" s="119" t="s">
        <v>1897</v>
      </c>
      <c r="L125" s="119" t="s">
        <v>1897</v>
      </c>
      <c r="M125" s="119" t="s">
        <v>1897</v>
      </c>
      <c r="N125" s="119" t="s">
        <v>1897</v>
      </c>
      <c r="O125" t="s">
        <v>1822</v>
      </c>
    </row>
    <row r="126" spans="1:15">
      <c r="A126" s="116" t="s">
        <v>1744</v>
      </c>
      <c r="B126" s="119" t="s">
        <v>1897</v>
      </c>
      <c r="C126" s="119" t="s">
        <v>1897</v>
      </c>
      <c r="D126" s="119" t="s">
        <v>1897</v>
      </c>
      <c r="E126" s="119" t="s">
        <v>1897</v>
      </c>
      <c r="F126" s="119" t="s">
        <v>1897</v>
      </c>
      <c r="G126" s="119" t="s">
        <v>1897</v>
      </c>
      <c r="H126" s="119" t="s">
        <v>1897</v>
      </c>
      <c r="I126" s="119" t="s">
        <v>1897</v>
      </c>
      <c r="J126" s="119" t="s">
        <v>1897</v>
      </c>
      <c r="K126" s="119" t="s">
        <v>1897</v>
      </c>
      <c r="L126" s="119" t="s">
        <v>1897</v>
      </c>
      <c r="M126" s="119" t="s">
        <v>1897</v>
      </c>
      <c r="N126" s="119" t="s">
        <v>1897</v>
      </c>
      <c r="O126" t="s">
        <v>1822</v>
      </c>
    </row>
    <row r="127" spans="1:15">
      <c r="A127" s="116" t="s">
        <v>1806</v>
      </c>
      <c r="B127" s="119" t="s">
        <v>1897</v>
      </c>
      <c r="C127" s="119" t="s">
        <v>1897</v>
      </c>
      <c r="D127" s="119" t="s">
        <v>1897</v>
      </c>
      <c r="E127" s="119" t="s">
        <v>1897</v>
      </c>
      <c r="F127" s="119" t="s">
        <v>1897</v>
      </c>
      <c r="G127" s="119" t="s">
        <v>1897</v>
      </c>
      <c r="H127" s="119" t="s">
        <v>1897</v>
      </c>
      <c r="I127" s="119" t="s">
        <v>1897</v>
      </c>
      <c r="J127" s="119" t="s">
        <v>1897</v>
      </c>
      <c r="K127" s="119" t="s">
        <v>1897</v>
      </c>
      <c r="L127" s="119" t="s">
        <v>1897</v>
      </c>
      <c r="M127" s="119" t="s">
        <v>1897</v>
      </c>
      <c r="N127" s="119" t="s">
        <v>1897</v>
      </c>
      <c r="O127" t="s">
        <v>1822</v>
      </c>
    </row>
    <row r="128" spans="1:15">
      <c r="A128" s="116" t="s">
        <v>1841</v>
      </c>
      <c r="B128" s="117">
        <v>86</v>
      </c>
      <c r="C128" s="117">
        <v>213</v>
      </c>
      <c r="D128" s="117">
        <v>294</v>
      </c>
      <c r="E128" s="117">
        <v>243</v>
      </c>
      <c r="F128" s="117">
        <v>239</v>
      </c>
      <c r="G128" s="117">
        <v>272</v>
      </c>
      <c r="H128" s="117">
        <v>328</v>
      </c>
      <c r="I128" s="117">
        <v>331</v>
      </c>
      <c r="J128" s="117">
        <v>227</v>
      </c>
      <c r="K128" s="117">
        <v>189</v>
      </c>
      <c r="L128" s="117">
        <v>245</v>
      </c>
      <c r="M128" s="117">
        <v>295</v>
      </c>
      <c r="N128" s="118">
        <v>353</v>
      </c>
    </row>
    <row r="129" spans="1:15">
      <c r="A129" s="116" t="s">
        <v>1757</v>
      </c>
      <c r="B129" s="117" t="s">
        <v>1897</v>
      </c>
      <c r="C129" s="117" t="s">
        <v>1897</v>
      </c>
      <c r="D129" s="117" t="s">
        <v>1897</v>
      </c>
      <c r="E129" s="117" t="s">
        <v>1897</v>
      </c>
      <c r="F129" s="117" t="s">
        <v>1897</v>
      </c>
      <c r="G129" s="117" t="s">
        <v>1897</v>
      </c>
      <c r="H129" s="117" t="s">
        <v>1897</v>
      </c>
      <c r="I129" s="117" t="s">
        <v>1897</v>
      </c>
      <c r="J129" s="117" t="s">
        <v>1897</v>
      </c>
      <c r="K129" s="117" t="s">
        <v>1897</v>
      </c>
      <c r="L129" s="117" t="s">
        <v>1897</v>
      </c>
      <c r="M129" s="117" t="s">
        <v>1897</v>
      </c>
      <c r="N129" s="117" t="s">
        <v>1897</v>
      </c>
      <c r="O129" t="s">
        <v>1841</v>
      </c>
    </row>
    <row r="130" spans="1:15">
      <c r="A130" s="116" t="s">
        <v>1807</v>
      </c>
      <c r="B130" s="117" t="s">
        <v>1897</v>
      </c>
      <c r="C130" s="117" t="s">
        <v>1897</v>
      </c>
      <c r="D130" s="117" t="s">
        <v>1897</v>
      </c>
      <c r="E130" s="117" t="s">
        <v>1897</v>
      </c>
      <c r="F130" s="117" t="s">
        <v>1897</v>
      </c>
      <c r="G130" s="117" t="s">
        <v>1897</v>
      </c>
      <c r="H130" s="117" t="s">
        <v>1897</v>
      </c>
      <c r="I130" s="117" t="s">
        <v>1897</v>
      </c>
      <c r="J130" s="117" t="s">
        <v>1897</v>
      </c>
      <c r="K130" s="117" t="s">
        <v>1897</v>
      </c>
      <c r="L130" s="117" t="s">
        <v>1897</v>
      </c>
      <c r="M130" s="117" t="s">
        <v>1897</v>
      </c>
      <c r="N130" s="117" t="s">
        <v>1897</v>
      </c>
      <c r="O130" t="s">
        <v>1841</v>
      </c>
    </row>
    <row r="131" spans="1:15">
      <c r="A131" s="116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8"/>
    </row>
    <row r="132" spans="1:15">
      <c r="A132" s="116"/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8"/>
    </row>
    <row r="133" spans="1:15">
      <c r="A133" s="120" t="s">
        <v>1868</v>
      </c>
      <c r="B133" s="121">
        <f>SUM(B2:B131)</f>
        <v>5148.5599999999995</v>
      </c>
      <c r="C133" s="121">
        <f t="shared" ref="C133:N133" si="0">SUM(C2:C131)</f>
        <v>10878.210000000001</v>
      </c>
      <c r="D133" s="121">
        <f t="shared" si="0"/>
        <v>12902.28</v>
      </c>
      <c r="E133" s="121">
        <f t="shared" si="0"/>
        <v>14485.119999999997</v>
      </c>
      <c r="F133" s="121">
        <f t="shared" si="0"/>
        <v>15166.98</v>
      </c>
      <c r="G133" s="121">
        <f t="shared" si="0"/>
        <v>14662.739999999998</v>
      </c>
      <c r="H133" s="121">
        <f t="shared" si="0"/>
        <v>15831.05</v>
      </c>
      <c r="I133" s="121">
        <f t="shared" si="0"/>
        <v>13524.070000000002</v>
      </c>
      <c r="J133" s="121">
        <f t="shared" si="0"/>
        <v>12641.14</v>
      </c>
      <c r="K133" s="121">
        <f t="shared" si="0"/>
        <v>11563.33</v>
      </c>
      <c r="L133" s="121">
        <f t="shared" si="0"/>
        <v>11162.949999999999</v>
      </c>
      <c r="M133" s="121">
        <f t="shared" si="0"/>
        <v>10955.619999999999</v>
      </c>
      <c r="N133" s="121">
        <f t="shared" si="0"/>
        <v>11859.339999999998</v>
      </c>
    </row>
    <row r="135" spans="1:15">
      <c r="A135" s="124" t="s">
        <v>1868</v>
      </c>
      <c r="B135" s="123">
        <v>5148.5600000000004</v>
      </c>
      <c r="C135" s="123">
        <v>10878.21</v>
      </c>
      <c r="D135" s="123">
        <v>12902.28</v>
      </c>
      <c r="E135" s="123">
        <v>14485.12</v>
      </c>
      <c r="F135" s="123">
        <v>15166.98</v>
      </c>
      <c r="G135" s="123">
        <v>14662.74</v>
      </c>
      <c r="H135" s="123">
        <v>15831.05</v>
      </c>
      <c r="I135" s="123">
        <v>13524.07</v>
      </c>
      <c r="J135" s="123">
        <v>12641.14</v>
      </c>
      <c r="K135" s="123">
        <v>11563.33</v>
      </c>
      <c r="L135" s="123">
        <v>11162.95</v>
      </c>
      <c r="M135" s="123">
        <v>10955.62</v>
      </c>
      <c r="N135" s="123">
        <v>11859.34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0"/>
  <sheetViews>
    <sheetView tabSelected="1" workbookViewId="0">
      <selection activeCell="S48" sqref="S48"/>
    </sheetView>
  </sheetViews>
  <sheetFormatPr baseColWidth="10" defaultRowHeight="14" x14ac:dyDescent="0"/>
  <cols>
    <col min="1" max="1" width="26" bestFit="1" customWidth="1"/>
    <col min="18" max="18" width="12.1640625" bestFit="1" customWidth="1"/>
    <col min="19" max="19" width="11" bestFit="1" customWidth="1"/>
  </cols>
  <sheetData>
    <row r="1" spans="1:33" s="138" customFormat="1">
      <c r="A1" s="135" t="s">
        <v>1787</v>
      </c>
      <c r="B1" s="136" t="s">
        <v>1855</v>
      </c>
      <c r="C1" s="136" t="s">
        <v>1856</v>
      </c>
      <c r="D1" s="136" t="s">
        <v>1857</v>
      </c>
      <c r="E1" s="136" t="s">
        <v>1858</v>
      </c>
      <c r="F1" s="136" t="s">
        <v>1859</v>
      </c>
      <c r="G1" s="136" t="s">
        <v>1860</v>
      </c>
      <c r="H1" s="136" t="s">
        <v>1861</v>
      </c>
      <c r="I1" s="136" t="s">
        <v>1862</v>
      </c>
      <c r="J1" s="136" t="s">
        <v>1863</v>
      </c>
      <c r="K1" s="136" t="s">
        <v>1864</v>
      </c>
      <c r="L1" s="136" t="s">
        <v>1865</v>
      </c>
      <c r="M1" s="136" t="s">
        <v>1866</v>
      </c>
      <c r="N1" s="137" t="s">
        <v>1867</v>
      </c>
      <c r="O1" s="133"/>
      <c r="P1" s="133"/>
      <c r="Q1" s="133" t="s">
        <v>2079</v>
      </c>
      <c r="R1" s="133"/>
      <c r="S1" s="133" t="s">
        <v>2082</v>
      </c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</row>
    <row r="2" spans="1:33" s="48" customFormat="1">
      <c r="A2" s="125" t="s">
        <v>17</v>
      </c>
      <c r="B2" s="126">
        <v>47</v>
      </c>
      <c r="C2" s="126">
        <v>71</v>
      </c>
      <c r="D2" s="126">
        <v>87</v>
      </c>
      <c r="E2" s="126">
        <v>103</v>
      </c>
      <c r="F2" s="126">
        <v>113</v>
      </c>
      <c r="G2" s="126">
        <v>121</v>
      </c>
      <c r="H2" s="126">
        <v>163</v>
      </c>
      <c r="I2" s="126">
        <v>137</v>
      </c>
      <c r="J2" s="126">
        <v>128</v>
      </c>
      <c r="K2" s="126">
        <v>95</v>
      </c>
      <c r="L2" s="126">
        <v>94</v>
      </c>
      <c r="M2" s="126">
        <v>88</v>
      </c>
      <c r="N2" s="127">
        <v>118</v>
      </c>
      <c r="O2" s="112"/>
      <c r="P2" s="112"/>
      <c r="Q2" s="132">
        <f>AVERAGE(VENTAS[[#This Row],[may-15]:[abr-16]])</f>
        <v>109.83333333333333</v>
      </c>
      <c r="R2" s="132">
        <f>_xlfn.STDEV.P(VENTAS[[#This Row],[may-15]:[abr-16]])</f>
        <v>24.357864347178623</v>
      </c>
      <c r="S2" s="132">
        <f>R2/Q2</f>
        <v>0.22177114731877351</v>
      </c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</row>
    <row r="3" spans="1:33" s="48" customFormat="1">
      <c r="A3" s="125" t="s">
        <v>1842</v>
      </c>
      <c r="B3" s="126">
        <v>22</v>
      </c>
      <c r="C3" s="126">
        <v>19</v>
      </c>
      <c r="D3" s="126">
        <v>20</v>
      </c>
      <c r="E3" s="126">
        <v>26</v>
      </c>
      <c r="F3" s="126">
        <v>51</v>
      </c>
      <c r="G3" s="126">
        <v>25</v>
      </c>
      <c r="H3" s="126">
        <v>30</v>
      </c>
      <c r="I3" s="126">
        <v>16</v>
      </c>
      <c r="J3" s="126">
        <v>21</v>
      </c>
      <c r="K3" s="126">
        <v>27</v>
      </c>
      <c r="L3" s="126">
        <v>15</v>
      </c>
      <c r="M3" s="126">
        <v>37</v>
      </c>
      <c r="N3" s="127">
        <v>64</v>
      </c>
      <c r="O3" s="112"/>
      <c r="P3" s="112"/>
      <c r="Q3" s="132">
        <f>AVERAGE(VENTAS[[#This Row],[may-15]:[abr-16]])</f>
        <v>29.25</v>
      </c>
      <c r="R3" s="132">
        <f>_xlfn.STDEV.P(VENTAS[[#This Row],[may-15]:[abr-16]])</f>
        <v>14.178181594736801</v>
      </c>
      <c r="S3" s="132">
        <f t="shared" ref="S3:S66" si="0">R3/Q3</f>
        <v>0.48472415708501881</v>
      </c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</row>
    <row r="4" spans="1:33" s="48" customFormat="1">
      <c r="A4" s="125" t="s">
        <v>45</v>
      </c>
      <c r="B4" s="126">
        <v>207</v>
      </c>
      <c r="C4" s="126">
        <v>344</v>
      </c>
      <c r="D4" s="126">
        <v>363</v>
      </c>
      <c r="E4" s="126">
        <v>344</v>
      </c>
      <c r="F4" s="126">
        <v>312</v>
      </c>
      <c r="G4" s="126">
        <v>422</v>
      </c>
      <c r="H4" s="126">
        <v>573</v>
      </c>
      <c r="I4" s="126">
        <v>417</v>
      </c>
      <c r="J4" s="126">
        <v>463</v>
      </c>
      <c r="K4" s="126">
        <v>506</v>
      </c>
      <c r="L4" s="126">
        <v>629</v>
      </c>
      <c r="M4" s="126">
        <v>545</v>
      </c>
      <c r="N4" s="127">
        <v>442</v>
      </c>
      <c r="O4" s="112"/>
      <c r="P4" s="112"/>
      <c r="Q4" s="132">
        <f>AVERAGE(VENTAS[[#This Row],[may-15]:[abr-16]])</f>
        <v>446.66666666666669</v>
      </c>
      <c r="R4" s="132">
        <f>_xlfn.STDEV.P(VENTAS[[#This Row],[may-15]:[abr-16]])</f>
        <v>95.911707082897621</v>
      </c>
      <c r="S4" s="132">
        <f t="shared" si="0"/>
        <v>0.21472770242439765</v>
      </c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</row>
    <row r="5" spans="1:33" s="48" customFormat="1">
      <c r="A5" s="125" t="s">
        <v>70</v>
      </c>
      <c r="B5" s="126">
        <v>6</v>
      </c>
      <c r="C5" s="126">
        <v>10</v>
      </c>
      <c r="D5" s="126">
        <v>6</v>
      </c>
      <c r="E5" s="126">
        <v>22</v>
      </c>
      <c r="F5" s="126">
        <v>17</v>
      </c>
      <c r="G5" s="126">
        <v>16</v>
      </c>
      <c r="H5" s="126">
        <v>16</v>
      </c>
      <c r="I5" s="126">
        <v>16</v>
      </c>
      <c r="J5" s="126">
        <v>18</v>
      </c>
      <c r="K5" s="126">
        <v>11</v>
      </c>
      <c r="L5" s="126">
        <v>9</v>
      </c>
      <c r="M5" s="126">
        <v>18</v>
      </c>
      <c r="N5" s="127">
        <v>14</v>
      </c>
      <c r="O5" s="112"/>
      <c r="P5" s="112"/>
      <c r="Q5" s="132">
        <f>AVERAGE(VENTAS[[#This Row],[may-15]:[abr-16]])</f>
        <v>14.416666666666666</v>
      </c>
      <c r="R5" s="132">
        <f>_xlfn.STDEV.P(VENTAS[[#This Row],[may-15]:[abr-16]])</f>
        <v>4.3676525604595531</v>
      </c>
      <c r="S5" s="132">
        <f t="shared" si="0"/>
        <v>0.30295855910702102</v>
      </c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</row>
    <row r="6" spans="1:33" s="48" customFormat="1">
      <c r="A6" s="125" t="s">
        <v>78</v>
      </c>
      <c r="B6" s="126">
        <v>29</v>
      </c>
      <c r="C6" s="126">
        <v>39</v>
      </c>
      <c r="D6" s="126">
        <v>97</v>
      </c>
      <c r="E6" s="126">
        <v>74</v>
      </c>
      <c r="F6" s="126">
        <v>80</v>
      </c>
      <c r="G6" s="126">
        <v>98</v>
      </c>
      <c r="H6" s="126">
        <v>80</v>
      </c>
      <c r="I6" s="126">
        <v>62</v>
      </c>
      <c r="J6" s="126">
        <v>31</v>
      </c>
      <c r="K6" s="126">
        <v>35</v>
      </c>
      <c r="L6" s="126">
        <v>22</v>
      </c>
      <c r="M6" s="126">
        <v>33</v>
      </c>
      <c r="N6" s="127">
        <v>39</v>
      </c>
      <c r="O6" s="112"/>
      <c r="P6" s="112"/>
      <c r="Q6" s="132">
        <f>AVERAGE(VENTAS[[#This Row],[may-15]:[abr-16]])</f>
        <v>57.5</v>
      </c>
      <c r="R6" s="132">
        <f>_xlfn.STDEV.P(VENTAS[[#This Row],[may-15]:[abr-16]])</f>
        <v>26.23451924468981</v>
      </c>
      <c r="S6" s="132">
        <f t="shared" si="0"/>
        <v>0.45625250860330108</v>
      </c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</row>
    <row r="7" spans="1:33" s="48" customFormat="1">
      <c r="A7" s="125" t="s">
        <v>89</v>
      </c>
      <c r="B7" s="126">
        <v>53</v>
      </c>
      <c r="C7" s="126">
        <v>199</v>
      </c>
      <c r="D7" s="126">
        <v>186</v>
      </c>
      <c r="E7" s="126">
        <v>158</v>
      </c>
      <c r="F7" s="126">
        <v>121</v>
      </c>
      <c r="G7" s="126">
        <v>145</v>
      </c>
      <c r="H7" s="126">
        <v>159</v>
      </c>
      <c r="I7" s="126">
        <v>191</v>
      </c>
      <c r="J7" s="126">
        <v>253</v>
      </c>
      <c r="K7" s="126">
        <v>93</v>
      </c>
      <c r="L7" s="126">
        <v>35</v>
      </c>
      <c r="M7" s="126">
        <v>70</v>
      </c>
      <c r="N7" s="127">
        <v>66</v>
      </c>
      <c r="O7" s="112"/>
      <c r="P7" s="112"/>
      <c r="Q7" s="132">
        <f>AVERAGE(VENTAS[[#This Row],[may-15]:[abr-16]])</f>
        <v>139.66666666666666</v>
      </c>
      <c r="R7" s="132">
        <f>_xlfn.STDEV.P(VENTAS[[#This Row],[may-15]:[abr-16]])</f>
        <v>61.675675017699554</v>
      </c>
      <c r="S7" s="132">
        <f t="shared" si="0"/>
        <v>0.4415919452341257</v>
      </c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</row>
    <row r="8" spans="1:33" s="48" customFormat="1">
      <c r="A8" s="125" t="s">
        <v>145</v>
      </c>
      <c r="B8" s="126">
        <v>26</v>
      </c>
      <c r="C8" s="126">
        <v>82</v>
      </c>
      <c r="D8" s="126">
        <v>61</v>
      </c>
      <c r="E8" s="126">
        <v>64</v>
      </c>
      <c r="F8" s="126">
        <v>42</v>
      </c>
      <c r="G8" s="126">
        <v>69</v>
      </c>
      <c r="H8" s="126">
        <v>91</v>
      </c>
      <c r="I8" s="126">
        <v>54</v>
      </c>
      <c r="J8" s="126">
        <v>26</v>
      </c>
      <c r="K8" s="126">
        <v>24</v>
      </c>
      <c r="L8" s="126">
        <v>8</v>
      </c>
      <c r="M8" s="126">
        <v>24</v>
      </c>
      <c r="N8" s="127">
        <v>21</v>
      </c>
      <c r="O8" s="112"/>
      <c r="P8" s="112"/>
      <c r="Q8" s="132">
        <f>AVERAGE(VENTAS[[#This Row],[may-15]:[abr-16]])</f>
        <v>47.166666666666664</v>
      </c>
      <c r="R8" s="132">
        <f>_xlfn.STDEV.P(VENTAS[[#This Row],[may-15]:[abr-16]])</f>
        <v>25.657465883355581</v>
      </c>
      <c r="S8" s="132">
        <f t="shared" si="0"/>
        <v>0.54397454169658477</v>
      </c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</row>
    <row r="9" spans="1:33" s="48" customFormat="1">
      <c r="A9" s="125" t="s">
        <v>1788</v>
      </c>
      <c r="B9" s="126">
        <v>11</v>
      </c>
      <c r="C9" s="126">
        <v>35</v>
      </c>
      <c r="D9" s="126">
        <v>32</v>
      </c>
      <c r="E9" s="126">
        <v>51</v>
      </c>
      <c r="F9" s="126">
        <v>44</v>
      </c>
      <c r="G9" s="126">
        <v>4</v>
      </c>
      <c r="H9" s="126">
        <v>15</v>
      </c>
      <c r="I9" s="126">
        <v>13</v>
      </c>
      <c r="J9" s="126">
        <v>16</v>
      </c>
      <c r="K9" s="126">
        <v>13</v>
      </c>
      <c r="L9" s="126">
        <v>9</v>
      </c>
      <c r="M9" s="126">
        <v>13</v>
      </c>
      <c r="N9" s="127">
        <v>21</v>
      </c>
      <c r="O9" s="112"/>
      <c r="P9" s="112"/>
      <c r="Q9" s="132">
        <f>AVERAGE(VENTAS[[#This Row],[may-15]:[abr-16]])</f>
        <v>22.166666666666668</v>
      </c>
      <c r="R9" s="132">
        <f>_xlfn.STDEV.P(VENTAS[[#This Row],[may-15]:[abr-16]])</f>
        <v>14.188218900043639</v>
      </c>
      <c r="S9" s="132">
        <f t="shared" si="0"/>
        <v>0.64007002556587844</v>
      </c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</row>
    <row r="10" spans="1:33" s="48" customFormat="1">
      <c r="A10" s="125" t="s">
        <v>1808</v>
      </c>
      <c r="B10" s="126"/>
      <c r="C10" s="126">
        <v>1</v>
      </c>
      <c r="D10" s="126" t="s">
        <v>1811</v>
      </c>
      <c r="E10" s="126">
        <v>31</v>
      </c>
      <c r="F10" s="126">
        <v>10</v>
      </c>
      <c r="G10" s="126">
        <v>62</v>
      </c>
      <c r="H10" s="126">
        <v>54</v>
      </c>
      <c r="I10" s="126">
        <v>39</v>
      </c>
      <c r="J10" s="126">
        <v>9</v>
      </c>
      <c r="K10" s="126">
        <v>10</v>
      </c>
      <c r="L10" s="126">
        <v>1</v>
      </c>
      <c r="M10" s="126">
        <v>21</v>
      </c>
      <c r="N10" s="127">
        <v>30</v>
      </c>
      <c r="O10" s="112"/>
      <c r="P10" s="112"/>
      <c r="Q10" s="132">
        <f>AVERAGE(VENTAS[[#This Row],[may-15]:[abr-16]])</f>
        <v>24.363636363636363</v>
      </c>
      <c r="R10" s="132">
        <f>_xlfn.STDEV.P(VENTAS[[#This Row],[may-15]:[abr-16]])</f>
        <v>19.855261392353356</v>
      </c>
      <c r="S10" s="132">
        <f t="shared" si="0"/>
        <v>0.81495475864136913</v>
      </c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</row>
    <row r="11" spans="1:33" s="48" customFormat="1" ht="16" customHeight="1">
      <c r="A11" s="125" t="s">
        <v>167</v>
      </c>
      <c r="B11" s="126">
        <v>391</v>
      </c>
      <c r="C11" s="126">
        <v>756</v>
      </c>
      <c r="D11" s="126">
        <v>753</v>
      </c>
      <c r="E11" s="126">
        <v>659</v>
      </c>
      <c r="F11" s="126">
        <v>775</v>
      </c>
      <c r="G11" s="126">
        <v>684</v>
      </c>
      <c r="H11" s="126">
        <v>689</v>
      </c>
      <c r="I11" s="126">
        <v>603</v>
      </c>
      <c r="J11" s="126">
        <v>607</v>
      </c>
      <c r="K11" s="126">
        <v>645</v>
      </c>
      <c r="L11" s="126">
        <v>640</v>
      </c>
      <c r="M11" s="126">
        <v>744</v>
      </c>
      <c r="N11" s="127">
        <v>789</v>
      </c>
      <c r="O11" s="112"/>
      <c r="P11" s="112"/>
      <c r="Q11" s="132">
        <f>AVERAGE(VENTAS[[#This Row],[may-15]:[abr-16]])</f>
        <v>695.33333333333337</v>
      </c>
      <c r="R11" s="132">
        <f>_xlfn.STDEV.P(VENTAS[[#This Row],[may-15]:[abr-16]])</f>
        <v>63.184034551635129</v>
      </c>
      <c r="S11" s="132">
        <f t="shared" si="0"/>
        <v>9.0868697821143513E-2</v>
      </c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</row>
    <row r="12" spans="1:33" s="48" customFormat="1">
      <c r="A12" s="125" t="s">
        <v>1809</v>
      </c>
      <c r="B12" s="126"/>
      <c r="C12" s="126">
        <v>15</v>
      </c>
      <c r="D12" s="126">
        <v>37</v>
      </c>
      <c r="E12" s="126">
        <v>32</v>
      </c>
      <c r="F12" s="126">
        <v>28</v>
      </c>
      <c r="G12" s="126">
        <v>20</v>
      </c>
      <c r="H12" s="126">
        <v>33</v>
      </c>
      <c r="I12" s="126">
        <v>22</v>
      </c>
      <c r="J12" s="126">
        <v>59</v>
      </c>
      <c r="K12" s="126">
        <v>7</v>
      </c>
      <c r="L12" s="126">
        <v>5</v>
      </c>
      <c r="M12" s="126">
        <v>5</v>
      </c>
      <c r="N12" s="127">
        <v>8</v>
      </c>
      <c r="O12" s="112"/>
      <c r="P12" s="112"/>
      <c r="Q12" s="132">
        <f>AVERAGE(VENTAS[[#This Row],[may-15]:[abr-16]])</f>
        <v>22.583333333333332</v>
      </c>
      <c r="R12" s="132">
        <f>_xlfn.STDEV.P(VENTAS[[#This Row],[may-15]:[abr-16]])</f>
        <v>15.542727845809077</v>
      </c>
      <c r="S12" s="132">
        <f t="shared" si="0"/>
        <v>0.68823887140114004</v>
      </c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</row>
    <row r="13" spans="1:33" s="48" customFormat="1">
      <c r="A13" s="125" t="s">
        <v>1832</v>
      </c>
      <c r="B13" s="126"/>
      <c r="C13" s="126"/>
      <c r="D13" s="126">
        <v>16</v>
      </c>
      <c r="E13" s="126">
        <v>30</v>
      </c>
      <c r="F13" s="126">
        <v>22</v>
      </c>
      <c r="G13" s="126">
        <v>27</v>
      </c>
      <c r="H13" s="126">
        <v>30</v>
      </c>
      <c r="I13" s="126">
        <v>46</v>
      </c>
      <c r="J13" s="126">
        <v>45</v>
      </c>
      <c r="K13" s="126">
        <v>30</v>
      </c>
      <c r="L13" s="126">
        <v>22</v>
      </c>
      <c r="M13" s="126">
        <v>21</v>
      </c>
      <c r="N13" s="127">
        <v>14</v>
      </c>
      <c r="O13" s="112"/>
      <c r="P13" s="112"/>
      <c r="Q13" s="132">
        <f>AVERAGE(VENTAS[[#This Row],[may-15]:[abr-16]])</f>
        <v>27.545454545454547</v>
      </c>
      <c r="R13" s="132">
        <f>_xlfn.STDEV.P(VENTAS[[#This Row],[may-15]:[abr-16]])</f>
        <v>9.9303358577609995</v>
      </c>
      <c r="S13" s="132">
        <f t="shared" si="0"/>
        <v>0.36050724236096038</v>
      </c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</row>
    <row r="14" spans="1:33" s="48" customFormat="1">
      <c r="A14" s="125" t="s">
        <v>1789</v>
      </c>
      <c r="B14" s="126">
        <v>16</v>
      </c>
      <c r="C14" s="126">
        <v>75</v>
      </c>
      <c r="D14" s="126">
        <v>91</v>
      </c>
      <c r="E14" s="126">
        <v>189</v>
      </c>
      <c r="F14" s="126">
        <v>207</v>
      </c>
      <c r="G14" s="126">
        <v>144</v>
      </c>
      <c r="H14" s="126">
        <v>104</v>
      </c>
      <c r="I14" s="126">
        <v>115</v>
      </c>
      <c r="J14" s="126">
        <v>114</v>
      </c>
      <c r="K14" s="126">
        <v>58</v>
      </c>
      <c r="L14" s="126">
        <v>54</v>
      </c>
      <c r="M14" s="126">
        <v>69</v>
      </c>
      <c r="N14" s="127">
        <v>87</v>
      </c>
      <c r="O14" s="112"/>
      <c r="P14" s="112"/>
      <c r="Q14" s="132">
        <f>AVERAGE(VENTAS[[#This Row],[may-15]:[abr-16]])</f>
        <v>108.91666666666667</v>
      </c>
      <c r="R14" s="132">
        <f>_xlfn.STDEV.P(VENTAS[[#This Row],[may-15]:[abr-16]])</f>
        <v>46.997266468971958</v>
      </c>
      <c r="S14" s="132">
        <f t="shared" si="0"/>
        <v>0.43149747331879379</v>
      </c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</row>
    <row r="15" spans="1:33" s="20" customFormat="1">
      <c r="A15" s="128" t="s">
        <v>1854</v>
      </c>
      <c r="B15" s="130"/>
      <c r="C15" s="130"/>
      <c r="D15" s="130"/>
      <c r="E15" s="130"/>
      <c r="F15" s="130"/>
      <c r="G15" s="130"/>
      <c r="H15" s="130"/>
      <c r="I15" s="130"/>
      <c r="J15" s="130">
        <v>5</v>
      </c>
      <c r="K15" s="129">
        <v>0</v>
      </c>
      <c r="L15" s="129">
        <v>0</v>
      </c>
      <c r="M15" s="129">
        <v>0</v>
      </c>
      <c r="N15" s="131">
        <v>5</v>
      </c>
      <c r="O15" s="112"/>
      <c r="P15" s="112"/>
      <c r="Q15" s="132">
        <f>AVERAGE(VENTAS[[#This Row],[may-15]:[abr-16]])</f>
        <v>2</v>
      </c>
      <c r="R15" s="132">
        <f>_xlfn.STDEV.P(VENTAS[[#This Row],[may-15]:[abr-16]])</f>
        <v>2.4494897427831779</v>
      </c>
      <c r="S15" s="132">
        <f t="shared" si="0"/>
        <v>1.2247448713915889</v>
      </c>
      <c r="T15" s="112" t="s">
        <v>1891</v>
      </c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</row>
    <row r="16" spans="1:33" s="48" customFormat="1">
      <c r="A16" s="125" t="s">
        <v>1833</v>
      </c>
      <c r="B16" s="126"/>
      <c r="C16" s="126"/>
      <c r="D16" s="126">
        <v>1</v>
      </c>
      <c r="E16" s="126">
        <v>2</v>
      </c>
      <c r="F16" s="126">
        <v>4</v>
      </c>
      <c r="G16" s="126">
        <v>2</v>
      </c>
      <c r="H16" s="126">
        <v>1</v>
      </c>
      <c r="I16" s="126">
        <v>1</v>
      </c>
      <c r="J16" s="126">
        <v>2</v>
      </c>
      <c r="K16" s="126">
        <v>4</v>
      </c>
      <c r="L16" s="126">
        <v>2</v>
      </c>
      <c r="M16" s="126">
        <v>1</v>
      </c>
      <c r="N16" s="127">
        <v>1</v>
      </c>
      <c r="O16" s="112"/>
      <c r="P16" s="112"/>
      <c r="Q16" s="132">
        <f>AVERAGE(VENTAS[[#This Row],[may-15]:[abr-16]])</f>
        <v>1.9090909090909092</v>
      </c>
      <c r="R16" s="132">
        <f>_xlfn.STDEV.P(VENTAS[[#This Row],[may-15]:[abr-16]])</f>
        <v>1.0833068443466349</v>
      </c>
      <c r="S16" s="132">
        <f t="shared" si="0"/>
        <v>0.56744644227680874</v>
      </c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</row>
    <row r="17" spans="1:33" s="48" customFormat="1">
      <c r="A17" s="125" t="s">
        <v>286</v>
      </c>
      <c r="B17" s="126">
        <v>24.06</v>
      </c>
      <c r="C17" s="126">
        <f>52.91+8.81</f>
        <v>61.72</v>
      </c>
      <c r="D17" s="126">
        <v>22.87</v>
      </c>
      <c r="E17" s="126">
        <v>25.42</v>
      </c>
      <c r="F17" s="126">
        <v>50.24</v>
      </c>
      <c r="G17" s="126">
        <v>27.84</v>
      </c>
      <c r="H17" s="126">
        <v>1.7</v>
      </c>
      <c r="I17" s="126">
        <v>0</v>
      </c>
      <c r="J17" s="126">
        <v>7.48</v>
      </c>
      <c r="K17" s="126">
        <v>0</v>
      </c>
      <c r="L17" s="126">
        <v>0</v>
      </c>
      <c r="M17" s="126">
        <v>0</v>
      </c>
      <c r="N17" s="127">
        <v>0</v>
      </c>
      <c r="O17" s="112"/>
      <c r="P17" s="112"/>
      <c r="Q17" s="132">
        <f>AVERAGE(VENTAS[[#This Row],[may-15]:[abr-16]])</f>
        <v>16.439166666666665</v>
      </c>
      <c r="R17" s="132">
        <f>_xlfn.STDEV.P(VENTAS[[#This Row],[may-15]:[abr-16]])</f>
        <v>20.602550189371112</v>
      </c>
      <c r="S17" s="132">
        <f t="shared" si="0"/>
        <v>1.2532600105056693</v>
      </c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</row>
    <row r="18" spans="1:33" s="48" customFormat="1">
      <c r="A18" s="125" t="s">
        <v>314</v>
      </c>
      <c r="B18" s="126">
        <v>27</v>
      </c>
      <c r="C18" s="126">
        <v>48</v>
      </c>
      <c r="D18" s="126">
        <v>78</v>
      </c>
      <c r="E18" s="126">
        <v>202</v>
      </c>
      <c r="F18" s="126">
        <v>188</v>
      </c>
      <c r="G18" s="126">
        <v>138</v>
      </c>
      <c r="H18" s="126">
        <v>136</v>
      </c>
      <c r="I18" s="126">
        <v>130</v>
      </c>
      <c r="J18" s="126">
        <v>86</v>
      </c>
      <c r="K18" s="126">
        <v>117</v>
      </c>
      <c r="L18" s="126">
        <v>124</v>
      </c>
      <c r="M18" s="126">
        <v>144</v>
      </c>
      <c r="N18" s="127">
        <v>121</v>
      </c>
      <c r="O18" s="112"/>
      <c r="P18" s="112"/>
      <c r="Q18" s="132">
        <f>AVERAGE(VENTAS[[#This Row],[may-15]:[abr-16]])</f>
        <v>126</v>
      </c>
      <c r="R18" s="132">
        <f>_xlfn.STDEV.P(VENTAS[[#This Row],[may-15]:[abr-16]])</f>
        <v>41.131901649854861</v>
      </c>
      <c r="S18" s="132">
        <f t="shared" si="0"/>
        <v>0.32644366388773699</v>
      </c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</row>
    <row r="19" spans="1:33" s="48" customFormat="1">
      <c r="A19" s="125" t="s">
        <v>1790</v>
      </c>
      <c r="B19" s="126">
        <v>109</v>
      </c>
      <c r="C19" s="126">
        <v>231</v>
      </c>
      <c r="D19" s="126">
        <v>305</v>
      </c>
      <c r="E19" s="126">
        <v>280</v>
      </c>
      <c r="F19" s="126">
        <v>347</v>
      </c>
      <c r="G19" s="126">
        <v>470</v>
      </c>
      <c r="H19" s="126">
        <v>609</v>
      </c>
      <c r="I19" s="126">
        <v>438</v>
      </c>
      <c r="J19" s="126">
        <v>696</v>
      </c>
      <c r="K19" s="126">
        <v>400</v>
      </c>
      <c r="L19" s="126">
        <v>447</v>
      </c>
      <c r="M19" s="126">
        <v>380</v>
      </c>
      <c r="N19" s="127">
        <v>398</v>
      </c>
      <c r="O19" s="112"/>
      <c r="P19" s="112"/>
      <c r="Q19" s="132">
        <f>AVERAGE(VENTAS[[#This Row],[may-15]:[abr-16]])</f>
        <v>416.75</v>
      </c>
      <c r="R19" s="132">
        <f>_xlfn.STDEV.P(VENTAS[[#This Row],[may-15]:[abr-16]])</f>
        <v>126.38639496928985</v>
      </c>
      <c r="S19" s="132">
        <f t="shared" si="0"/>
        <v>0.30326669458737815</v>
      </c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</row>
    <row r="20" spans="1:33" s="48" customFormat="1">
      <c r="A20" s="125" t="s">
        <v>530</v>
      </c>
      <c r="B20" s="126">
        <v>265</v>
      </c>
      <c r="C20" s="126">
        <v>719</v>
      </c>
      <c r="D20" s="126">
        <v>890</v>
      </c>
      <c r="E20" s="126">
        <v>1272</v>
      </c>
      <c r="F20" s="126">
        <v>1337</v>
      </c>
      <c r="G20" s="126">
        <v>1156</v>
      </c>
      <c r="H20" s="126">
        <v>1364</v>
      </c>
      <c r="I20" s="126">
        <v>1188</v>
      </c>
      <c r="J20" s="126">
        <v>1250</v>
      </c>
      <c r="K20" s="126">
        <v>618</v>
      </c>
      <c r="L20" s="126">
        <v>544</v>
      </c>
      <c r="M20" s="126">
        <v>539</v>
      </c>
      <c r="N20" s="127">
        <v>582</v>
      </c>
      <c r="O20" s="112"/>
      <c r="P20" s="112"/>
      <c r="Q20" s="132">
        <f>AVERAGE(VENTAS[[#This Row],[may-15]:[abr-16]])</f>
        <v>954.91666666666663</v>
      </c>
      <c r="R20" s="132">
        <f>_xlfn.STDEV.P(VENTAS[[#This Row],[may-15]:[abr-16]])</f>
        <v>322.74924692226455</v>
      </c>
      <c r="S20" s="132">
        <f t="shared" si="0"/>
        <v>0.3379868193618269</v>
      </c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</row>
    <row r="21" spans="1:33" s="48" customFormat="1">
      <c r="A21" s="125" t="s">
        <v>568</v>
      </c>
      <c r="B21" s="126">
        <v>156</v>
      </c>
      <c r="C21" s="126">
        <v>441</v>
      </c>
      <c r="D21" s="126">
        <v>510</v>
      </c>
      <c r="E21" s="126">
        <v>578</v>
      </c>
      <c r="F21" s="126">
        <v>610</v>
      </c>
      <c r="G21" s="126">
        <v>550</v>
      </c>
      <c r="H21" s="126">
        <v>685</v>
      </c>
      <c r="I21" s="126">
        <v>664</v>
      </c>
      <c r="J21" s="126">
        <v>490</v>
      </c>
      <c r="K21" s="126">
        <v>551</v>
      </c>
      <c r="L21" s="126">
        <v>575</v>
      </c>
      <c r="M21" s="126">
        <v>614</v>
      </c>
      <c r="N21" s="127">
        <v>658</v>
      </c>
      <c r="O21" s="112"/>
      <c r="P21" s="112"/>
      <c r="Q21" s="132">
        <f>AVERAGE(VENTAS[[#This Row],[may-15]:[abr-16]])</f>
        <v>577.16666666666663</v>
      </c>
      <c r="R21" s="132">
        <f>_xlfn.STDEV.P(VENTAS[[#This Row],[may-15]:[abr-16]])</f>
        <v>70.837646927479341</v>
      </c>
      <c r="S21" s="132">
        <f t="shared" si="0"/>
        <v>0.12273343389109907</v>
      </c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</row>
    <row r="22" spans="1:33" s="48" customFormat="1">
      <c r="A22" s="125" t="s">
        <v>1791</v>
      </c>
      <c r="B22" s="126">
        <v>10</v>
      </c>
      <c r="C22" s="126">
        <v>28</v>
      </c>
      <c r="D22" s="126">
        <v>26</v>
      </c>
      <c r="E22" s="126">
        <v>36</v>
      </c>
      <c r="F22" s="126">
        <v>56</v>
      </c>
      <c r="G22" s="126">
        <v>20</v>
      </c>
      <c r="H22" s="126">
        <v>14</v>
      </c>
      <c r="I22" s="126">
        <v>21</v>
      </c>
      <c r="J22" s="126">
        <v>26</v>
      </c>
      <c r="K22" s="126">
        <v>17</v>
      </c>
      <c r="L22" s="126">
        <v>12</v>
      </c>
      <c r="M22" s="126">
        <v>30</v>
      </c>
      <c r="N22" s="127">
        <v>39</v>
      </c>
      <c r="O22" s="112"/>
      <c r="P22" s="112"/>
      <c r="Q22" s="132">
        <f>AVERAGE(VENTAS[[#This Row],[may-15]:[abr-16]])</f>
        <v>27.083333333333332</v>
      </c>
      <c r="R22" s="132">
        <f>_xlfn.STDEV.P(VENTAS[[#This Row],[may-15]:[abr-16]])</f>
        <v>11.750591001685358</v>
      </c>
      <c r="S22" s="132">
        <f t="shared" si="0"/>
        <v>0.43386797544684397</v>
      </c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</row>
    <row r="23" spans="1:33" s="20" customFormat="1">
      <c r="A23" s="128" t="s">
        <v>1835</v>
      </c>
      <c r="B23" s="129"/>
      <c r="C23" s="129"/>
      <c r="D23" s="129">
        <v>12.45</v>
      </c>
      <c r="E23" s="129">
        <v>0</v>
      </c>
      <c r="F23" s="129">
        <v>0</v>
      </c>
      <c r="G23" s="129">
        <v>0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29">
        <v>0</v>
      </c>
      <c r="N23" s="131">
        <v>0</v>
      </c>
      <c r="O23" s="112"/>
      <c r="P23" s="112"/>
      <c r="Q23" s="132">
        <f>AVERAGE(VENTAS[[#This Row],[may-15]:[abr-16]])</f>
        <v>1.1318181818181818</v>
      </c>
      <c r="R23" s="132">
        <f>_xlfn.STDEV.P(VENTAS[[#This Row],[may-15]:[abr-16]])</f>
        <v>3.5791233517360288</v>
      </c>
      <c r="S23" s="132">
        <f t="shared" si="0"/>
        <v>3.1622776601683786</v>
      </c>
      <c r="T23" s="112" t="s">
        <v>1891</v>
      </c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</row>
    <row r="24" spans="1:33" s="48" customFormat="1">
      <c r="A24" s="125" t="s">
        <v>1792</v>
      </c>
      <c r="B24" s="126">
        <v>88</v>
      </c>
      <c r="C24" s="126">
        <v>175</v>
      </c>
      <c r="D24" s="126">
        <v>34</v>
      </c>
      <c r="E24" s="126">
        <v>328</v>
      </c>
      <c r="F24" s="126">
        <v>401</v>
      </c>
      <c r="G24" s="126">
        <v>377</v>
      </c>
      <c r="H24" s="126">
        <v>418</v>
      </c>
      <c r="I24" s="126">
        <v>266</v>
      </c>
      <c r="J24" s="126">
        <v>249</v>
      </c>
      <c r="K24" s="126">
        <v>121</v>
      </c>
      <c r="L24" s="126">
        <v>111</v>
      </c>
      <c r="M24" s="126">
        <v>74</v>
      </c>
      <c r="N24" s="127">
        <v>40</v>
      </c>
      <c r="O24" s="112"/>
      <c r="P24" s="112"/>
      <c r="Q24" s="132">
        <f>AVERAGE(VENTAS[[#This Row],[may-15]:[abr-16]])</f>
        <v>216.16666666666666</v>
      </c>
      <c r="R24" s="132">
        <f>_xlfn.STDEV.P(VENTAS[[#This Row],[may-15]:[abr-16]])</f>
        <v>136.3444372006264</v>
      </c>
      <c r="S24" s="132">
        <f t="shared" si="0"/>
        <v>0.63073756607845677</v>
      </c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</row>
    <row r="25" spans="1:33" s="48" customFormat="1">
      <c r="A25" s="125" t="s">
        <v>765</v>
      </c>
      <c r="B25" s="126">
        <v>154.24</v>
      </c>
      <c r="C25" s="126">
        <v>255.12</v>
      </c>
      <c r="D25" s="126">
        <v>284.62</v>
      </c>
      <c r="E25" s="126">
        <v>218.19</v>
      </c>
      <c r="F25" s="126">
        <v>157.83000000000001</v>
      </c>
      <c r="G25" s="126">
        <v>172.06</v>
      </c>
      <c r="H25" s="126">
        <v>222.15</v>
      </c>
      <c r="I25" s="126">
        <v>167.21</v>
      </c>
      <c r="J25" s="126">
        <v>166.47</v>
      </c>
      <c r="K25" s="126">
        <v>138.41</v>
      </c>
      <c r="L25" s="126">
        <v>117.47</v>
      </c>
      <c r="M25" s="126">
        <v>129.54</v>
      </c>
      <c r="N25" s="127">
        <v>202.02</v>
      </c>
      <c r="O25" s="112"/>
      <c r="P25" s="112"/>
      <c r="Q25" s="132">
        <f>AVERAGE(VENTAS[[#This Row],[may-15]:[abr-16]])</f>
        <v>185.92416666666671</v>
      </c>
      <c r="R25" s="132">
        <f>_xlfn.STDEV.P(VENTAS[[#This Row],[may-15]:[abr-16]])</f>
        <v>49.137839197223592</v>
      </c>
      <c r="S25" s="132">
        <f t="shared" si="0"/>
        <v>0.26428968368227324</v>
      </c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</row>
    <row r="26" spans="1:33" s="48" customFormat="1">
      <c r="A26" s="125" t="s">
        <v>834</v>
      </c>
      <c r="B26" s="126">
        <v>11</v>
      </c>
      <c r="C26" s="126">
        <v>23</v>
      </c>
      <c r="D26" s="126">
        <v>14</v>
      </c>
      <c r="E26" s="126">
        <v>19</v>
      </c>
      <c r="F26" s="126">
        <v>13</v>
      </c>
      <c r="G26" s="126">
        <v>8</v>
      </c>
      <c r="H26" s="126">
        <v>4</v>
      </c>
      <c r="I26" s="126">
        <v>4</v>
      </c>
      <c r="J26" s="126">
        <v>8</v>
      </c>
      <c r="K26" s="126">
        <v>2</v>
      </c>
      <c r="L26" s="126">
        <v>4</v>
      </c>
      <c r="M26" s="126">
        <v>2</v>
      </c>
      <c r="N26" s="127">
        <v>3</v>
      </c>
      <c r="O26" s="112"/>
      <c r="P26" s="112"/>
      <c r="Q26" s="132">
        <f>AVERAGE(VENTAS[[#This Row],[may-15]:[abr-16]])</f>
        <v>8.6666666666666661</v>
      </c>
      <c r="R26" s="132">
        <f>_xlfn.STDEV.P(VENTAS[[#This Row],[may-15]:[abr-16]])</f>
        <v>6.7494855771055287</v>
      </c>
      <c r="S26" s="132">
        <f t="shared" si="0"/>
        <v>0.77878679735833023</v>
      </c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</row>
    <row r="27" spans="1:33" s="48" customFormat="1">
      <c r="A27" s="125" t="s">
        <v>1843</v>
      </c>
      <c r="B27" s="126"/>
      <c r="C27" s="126"/>
      <c r="D27" s="126"/>
      <c r="E27" s="126">
        <v>2</v>
      </c>
      <c r="F27" s="126">
        <v>2</v>
      </c>
      <c r="G27" s="126">
        <v>4</v>
      </c>
      <c r="H27" s="126" t="s">
        <v>1811</v>
      </c>
      <c r="I27" s="126">
        <v>1</v>
      </c>
      <c r="J27" s="126">
        <v>2</v>
      </c>
      <c r="K27" s="126">
        <v>3</v>
      </c>
      <c r="L27" s="126">
        <v>6</v>
      </c>
      <c r="M27" s="126">
        <v>5</v>
      </c>
      <c r="N27" s="127">
        <v>11</v>
      </c>
      <c r="O27" s="112"/>
      <c r="P27" s="112"/>
      <c r="Q27" s="132">
        <f>AVERAGE(VENTAS[[#This Row],[may-15]:[abr-16]])</f>
        <v>4</v>
      </c>
      <c r="R27" s="132">
        <f>_xlfn.STDEV.P(VENTAS[[#This Row],[may-15]:[abr-16]])</f>
        <v>2.9059326290271157</v>
      </c>
      <c r="S27" s="132">
        <f t="shared" si="0"/>
        <v>0.72648315725677892</v>
      </c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</row>
    <row r="28" spans="1:33" s="20" customFormat="1">
      <c r="A28" s="128" t="s">
        <v>1812</v>
      </c>
      <c r="B28" s="129"/>
      <c r="C28" s="129">
        <v>5</v>
      </c>
      <c r="D28" s="129">
        <v>4</v>
      </c>
      <c r="E28" s="129">
        <v>5</v>
      </c>
      <c r="F28" s="129">
        <v>6</v>
      </c>
      <c r="G28" s="129">
        <v>8</v>
      </c>
      <c r="H28" s="129">
        <v>7</v>
      </c>
      <c r="I28" s="129">
        <v>3</v>
      </c>
      <c r="J28" s="129" t="s">
        <v>1898</v>
      </c>
      <c r="K28" s="129" t="s">
        <v>1898</v>
      </c>
      <c r="L28" s="129" t="s">
        <v>1898</v>
      </c>
      <c r="M28" s="129" t="s">
        <v>1898</v>
      </c>
      <c r="N28" s="129" t="s">
        <v>1898</v>
      </c>
      <c r="O28" s="112"/>
      <c r="P28" s="112"/>
      <c r="Q28" s="132">
        <f>AVERAGE(VENTAS[[#This Row],[may-15]:[abr-16]])</f>
        <v>5.4285714285714288</v>
      </c>
      <c r="R28" s="132">
        <f>_xlfn.STDEV.P(VENTAS[[#This Row],[may-15]:[abr-16]])</f>
        <v>1.5907898179514348</v>
      </c>
      <c r="S28" s="132">
        <f t="shared" si="0"/>
        <v>0.29304022962263271</v>
      </c>
      <c r="T28" s="112" t="s">
        <v>1891</v>
      </c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</row>
    <row r="29" spans="1:33" s="48" customFormat="1">
      <c r="A29" s="125" t="s">
        <v>839</v>
      </c>
      <c r="B29" s="126">
        <v>32</v>
      </c>
      <c r="C29" s="126">
        <v>78</v>
      </c>
      <c r="D29" s="126">
        <v>87</v>
      </c>
      <c r="E29" s="126">
        <v>69</v>
      </c>
      <c r="F29" s="126">
        <v>99</v>
      </c>
      <c r="G29" s="126">
        <v>62</v>
      </c>
      <c r="H29" s="126">
        <v>71</v>
      </c>
      <c r="I29" s="126">
        <v>56</v>
      </c>
      <c r="J29" s="126">
        <v>75</v>
      </c>
      <c r="K29" s="126">
        <v>50</v>
      </c>
      <c r="L29" s="126">
        <v>44</v>
      </c>
      <c r="M29" s="126">
        <v>38</v>
      </c>
      <c r="N29" s="127">
        <v>51</v>
      </c>
      <c r="O29" s="112"/>
      <c r="P29" s="112"/>
      <c r="Q29" s="132">
        <f>AVERAGE(VENTAS[[#This Row],[may-15]:[abr-16]])</f>
        <v>65</v>
      </c>
      <c r="R29" s="132">
        <f>_xlfn.STDEV.P(VENTAS[[#This Row],[may-15]:[abr-16]])</f>
        <v>17.421251390184345</v>
      </c>
      <c r="S29" s="132">
        <f t="shared" si="0"/>
        <v>0.26801925215668221</v>
      </c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</row>
    <row r="30" spans="1:33" s="48" customFormat="1">
      <c r="A30" s="125" t="s">
        <v>1814</v>
      </c>
      <c r="B30" s="126"/>
      <c r="C30" s="126">
        <v>35</v>
      </c>
      <c r="D30" s="126">
        <v>41</v>
      </c>
      <c r="E30" s="126">
        <v>29</v>
      </c>
      <c r="F30" s="126">
        <v>50</v>
      </c>
      <c r="G30" s="126">
        <v>49</v>
      </c>
      <c r="H30" s="126">
        <v>58</v>
      </c>
      <c r="I30" s="126">
        <v>40</v>
      </c>
      <c r="J30" s="126">
        <v>41</v>
      </c>
      <c r="K30" s="126">
        <v>27</v>
      </c>
      <c r="L30" s="126">
        <v>33</v>
      </c>
      <c r="M30" s="126">
        <v>34</v>
      </c>
      <c r="N30" s="127">
        <v>39</v>
      </c>
      <c r="O30" s="112"/>
      <c r="P30" s="112"/>
      <c r="Q30" s="132">
        <f>AVERAGE(VENTAS[[#This Row],[may-15]:[abr-16]])</f>
        <v>39.666666666666664</v>
      </c>
      <c r="R30" s="132">
        <f>_xlfn.STDEV.P(VENTAS[[#This Row],[may-15]:[abr-16]])</f>
        <v>8.6922698736035322</v>
      </c>
      <c r="S30" s="132">
        <f t="shared" si="0"/>
        <v>0.21913285395639159</v>
      </c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</row>
    <row r="31" spans="1:33" s="48" customFormat="1">
      <c r="A31" s="125" t="s">
        <v>872</v>
      </c>
      <c r="B31" s="126">
        <v>560.1</v>
      </c>
      <c r="C31" s="126">
        <v>599.89</v>
      </c>
      <c r="D31" s="126">
        <v>1019.61</v>
      </c>
      <c r="E31" s="126">
        <v>1091.55</v>
      </c>
      <c r="F31" s="126">
        <v>932.94</v>
      </c>
      <c r="G31" s="126">
        <v>1025.27</v>
      </c>
      <c r="H31" s="126">
        <v>1071.54</v>
      </c>
      <c r="I31" s="126">
        <v>1102.47</v>
      </c>
      <c r="J31" s="126">
        <v>766.2</v>
      </c>
      <c r="K31" s="126">
        <v>706.8</v>
      </c>
      <c r="L31" s="126">
        <v>631.01</v>
      </c>
      <c r="M31" s="126">
        <v>640.1</v>
      </c>
      <c r="N31" s="127">
        <v>707.63</v>
      </c>
      <c r="O31" s="112"/>
      <c r="P31" s="112"/>
      <c r="Q31" s="132">
        <f>AVERAGE(VENTAS[[#This Row],[may-15]:[abr-16]])</f>
        <v>857.91750000000002</v>
      </c>
      <c r="R31" s="132">
        <f>_xlfn.STDEV.P(VENTAS[[#This Row],[may-15]:[abr-16]])</f>
        <v>191.30014397646613</v>
      </c>
      <c r="S31" s="132">
        <f t="shared" si="0"/>
        <v>0.22298198134024091</v>
      </c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</row>
    <row r="32" spans="1:33" s="48" customFormat="1">
      <c r="A32" s="125" t="s">
        <v>1847</v>
      </c>
      <c r="B32" s="126"/>
      <c r="C32" s="126"/>
      <c r="D32" s="126"/>
      <c r="E32" s="126"/>
      <c r="F32" s="126">
        <v>4</v>
      </c>
      <c r="G32" s="126">
        <v>26</v>
      </c>
      <c r="H32" s="126">
        <v>5</v>
      </c>
      <c r="I32" s="126">
        <v>3</v>
      </c>
      <c r="J32" s="126">
        <v>1</v>
      </c>
      <c r="K32" s="126">
        <v>2</v>
      </c>
      <c r="L32" s="126">
        <v>5</v>
      </c>
      <c r="M32" s="126">
        <v>8</v>
      </c>
      <c r="N32" s="127">
        <v>2</v>
      </c>
      <c r="O32" s="112"/>
      <c r="P32" s="112"/>
      <c r="Q32" s="132">
        <f>AVERAGE(VENTAS[[#This Row],[may-15]:[abr-16]])</f>
        <v>6.2222222222222223</v>
      </c>
      <c r="R32" s="132">
        <f>_xlfn.STDEV.P(VENTAS[[#This Row],[may-15]:[abr-16]])</f>
        <v>7.2690787705760558</v>
      </c>
      <c r="S32" s="132">
        <f t="shared" si="0"/>
        <v>1.1682448024140089</v>
      </c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</row>
    <row r="33" spans="1:33" s="48" customFormat="1">
      <c r="A33" s="125" t="s">
        <v>1815</v>
      </c>
      <c r="B33" s="126">
        <v>151</v>
      </c>
      <c r="C33" s="126">
        <v>579</v>
      </c>
      <c r="D33" s="126">
        <v>856</v>
      </c>
      <c r="E33" s="126">
        <v>823</v>
      </c>
      <c r="F33" s="126">
        <v>1207</v>
      </c>
      <c r="G33" s="126">
        <v>1208</v>
      </c>
      <c r="H33" s="126">
        <v>1203</v>
      </c>
      <c r="I33" s="126">
        <v>1076</v>
      </c>
      <c r="J33" s="126">
        <v>867</v>
      </c>
      <c r="K33" s="126">
        <v>609</v>
      </c>
      <c r="L33" s="126">
        <v>663</v>
      </c>
      <c r="M33" s="126">
        <v>707</v>
      </c>
      <c r="N33" s="127">
        <v>915</v>
      </c>
      <c r="O33" s="112"/>
      <c r="P33" s="112"/>
      <c r="Q33" s="132">
        <f>AVERAGE(VENTAS[[#This Row],[may-15]:[abr-16]])</f>
        <v>892.75</v>
      </c>
      <c r="R33" s="132">
        <f>_xlfn.STDEV.P(VENTAS[[#This Row],[may-15]:[abr-16]])</f>
        <v>223.90218288350832</v>
      </c>
      <c r="S33" s="132">
        <f t="shared" si="0"/>
        <v>0.25080054089443665</v>
      </c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</row>
    <row r="34" spans="1:33" s="48" customFormat="1">
      <c r="A34" s="125" t="s">
        <v>1003</v>
      </c>
      <c r="B34" s="126">
        <v>333</v>
      </c>
      <c r="C34" s="126">
        <v>954</v>
      </c>
      <c r="D34" s="126">
        <v>778</v>
      </c>
      <c r="E34" s="126">
        <v>691</v>
      </c>
      <c r="F34" s="126">
        <v>516</v>
      </c>
      <c r="G34" s="126">
        <v>570</v>
      </c>
      <c r="H34" s="126">
        <v>632</v>
      </c>
      <c r="I34" s="126">
        <v>506</v>
      </c>
      <c r="J34" s="126">
        <v>567</v>
      </c>
      <c r="K34" s="126">
        <v>516</v>
      </c>
      <c r="L34" s="126">
        <v>579</v>
      </c>
      <c r="M34" s="126">
        <v>575</v>
      </c>
      <c r="N34" s="127">
        <v>624</v>
      </c>
      <c r="O34" s="112"/>
      <c r="P34" s="112"/>
      <c r="Q34" s="132">
        <f>AVERAGE(VENTAS[[#This Row],[may-15]:[abr-16]])</f>
        <v>625.66666666666663</v>
      </c>
      <c r="R34" s="132">
        <f>_xlfn.STDEV.P(VENTAS[[#This Row],[may-15]:[abr-16]])</f>
        <v>124.15671101027479</v>
      </c>
      <c r="S34" s="132">
        <f t="shared" si="0"/>
        <v>0.19843906927587873</v>
      </c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</row>
    <row r="35" spans="1:33" s="48" customFormat="1">
      <c r="A35" s="125" t="s">
        <v>1816</v>
      </c>
      <c r="B35" s="126"/>
      <c r="C35" s="126">
        <v>3</v>
      </c>
      <c r="D35" s="126">
        <v>5</v>
      </c>
      <c r="E35" s="126">
        <v>3</v>
      </c>
      <c r="F35" s="126">
        <v>11</v>
      </c>
      <c r="G35" s="126">
        <v>16</v>
      </c>
      <c r="H35" s="126">
        <v>8</v>
      </c>
      <c r="I35" s="126">
        <v>2</v>
      </c>
      <c r="J35" s="126">
        <v>0</v>
      </c>
      <c r="K35" s="126">
        <v>0</v>
      </c>
      <c r="L35" s="126">
        <v>16</v>
      </c>
      <c r="M35" s="126">
        <v>11</v>
      </c>
      <c r="N35" s="127">
        <v>72</v>
      </c>
      <c r="O35" s="112"/>
      <c r="P35" s="112"/>
      <c r="Q35" s="132">
        <f>AVERAGE(VENTAS[[#This Row],[may-15]:[abr-16]])</f>
        <v>12.25</v>
      </c>
      <c r="R35" s="132">
        <f>_xlfn.STDEV.P(VENTAS[[#This Row],[may-15]:[abr-16]])</f>
        <v>18.815441353668355</v>
      </c>
      <c r="S35" s="132">
        <f t="shared" si="0"/>
        <v>1.5359543962178248</v>
      </c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</row>
    <row r="36" spans="1:33" s="48" customFormat="1">
      <c r="A36" s="125" t="s">
        <v>1836</v>
      </c>
      <c r="B36" s="126"/>
      <c r="C36" s="126"/>
      <c r="D36" s="126">
        <v>213</v>
      </c>
      <c r="E36" s="126">
        <v>274</v>
      </c>
      <c r="F36" s="126">
        <v>205</v>
      </c>
      <c r="G36" s="126">
        <v>83</v>
      </c>
      <c r="H36" s="126">
        <v>126</v>
      </c>
      <c r="I36" s="126">
        <v>94</v>
      </c>
      <c r="J36" s="126">
        <v>93</v>
      </c>
      <c r="K36" s="126">
        <v>23</v>
      </c>
      <c r="L36" s="126">
        <v>201</v>
      </c>
      <c r="M36" s="126">
        <v>198</v>
      </c>
      <c r="N36" s="127">
        <v>155</v>
      </c>
      <c r="O36" s="112"/>
      <c r="P36" s="112"/>
      <c r="Q36" s="132">
        <f>AVERAGE(VENTAS[[#This Row],[may-15]:[abr-16]])</f>
        <v>151.36363636363637</v>
      </c>
      <c r="R36" s="132">
        <f>_xlfn.STDEV.P(VENTAS[[#This Row],[may-15]:[abr-16]])</f>
        <v>70.619689151594031</v>
      </c>
      <c r="S36" s="132">
        <f t="shared" si="0"/>
        <v>0.46655650490542599</v>
      </c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</row>
    <row r="37" spans="1:33" s="48" customFormat="1">
      <c r="A37" s="125" t="s">
        <v>1075</v>
      </c>
      <c r="B37" s="126">
        <v>216</v>
      </c>
      <c r="C37" s="126">
        <v>287</v>
      </c>
      <c r="D37" s="126">
        <v>105</v>
      </c>
      <c r="E37" s="126">
        <v>124</v>
      </c>
      <c r="F37" s="126">
        <v>139</v>
      </c>
      <c r="G37" s="126">
        <v>233</v>
      </c>
      <c r="H37" s="126">
        <v>228</v>
      </c>
      <c r="I37" s="126">
        <v>91</v>
      </c>
      <c r="J37" s="126">
        <v>50</v>
      </c>
      <c r="K37" s="126">
        <v>52</v>
      </c>
      <c r="L37" s="126">
        <v>37</v>
      </c>
      <c r="M37" s="126">
        <v>30</v>
      </c>
      <c r="N37" s="127">
        <v>43</v>
      </c>
      <c r="O37" s="112"/>
      <c r="P37" s="112"/>
      <c r="Q37" s="132">
        <f>AVERAGE(VENTAS[[#This Row],[may-15]:[abr-16]])</f>
        <v>118.25</v>
      </c>
      <c r="R37" s="132">
        <f>_xlfn.STDEV.P(VENTAS[[#This Row],[may-15]:[abr-16]])</f>
        <v>83.75074626533187</v>
      </c>
      <c r="S37" s="132">
        <f t="shared" si="0"/>
        <v>0.70825155404086149</v>
      </c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</row>
    <row r="38" spans="1:33" s="48" customFormat="1">
      <c r="A38" s="125" t="s">
        <v>1794</v>
      </c>
      <c r="B38" s="126">
        <v>38.44</v>
      </c>
      <c r="C38" s="126">
        <v>45.71</v>
      </c>
      <c r="D38" s="126">
        <v>46</v>
      </c>
      <c r="E38" s="126">
        <v>60.64</v>
      </c>
      <c r="F38" s="126">
        <v>67</v>
      </c>
      <c r="G38" s="126">
        <v>41</v>
      </c>
      <c r="H38" s="126">
        <v>35</v>
      </c>
      <c r="I38" s="126">
        <v>44</v>
      </c>
      <c r="J38" s="126">
        <v>28</v>
      </c>
      <c r="K38" s="126">
        <v>22</v>
      </c>
      <c r="L38" s="126">
        <v>14</v>
      </c>
      <c r="M38" s="126">
        <v>21</v>
      </c>
      <c r="N38" s="127">
        <v>19</v>
      </c>
      <c r="O38" s="112"/>
      <c r="P38" s="112"/>
      <c r="Q38" s="132">
        <f>AVERAGE(VENTAS[[#This Row],[may-15]:[abr-16]])</f>
        <v>36.945833333333333</v>
      </c>
      <c r="R38" s="132">
        <f>_xlfn.STDEV.P(VENTAS[[#This Row],[may-15]:[abr-16]])</f>
        <v>16.071917775182342</v>
      </c>
      <c r="S38" s="132">
        <f t="shared" si="0"/>
        <v>0.43501299944104682</v>
      </c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</row>
    <row r="39" spans="1:33" s="48" customFormat="1">
      <c r="A39" s="125" t="s">
        <v>1795</v>
      </c>
      <c r="B39" s="126">
        <v>3</v>
      </c>
      <c r="C39" s="126">
        <v>29</v>
      </c>
      <c r="D39" s="126">
        <v>46</v>
      </c>
      <c r="E39" s="126">
        <v>54</v>
      </c>
      <c r="F39" s="126">
        <v>60</v>
      </c>
      <c r="G39" s="126">
        <v>83</v>
      </c>
      <c r="H39" s="126">
        <v>68</v>
      </c>
      <c r="I39" s="126">
        <v>72</v>
      </c>
      <c r="J39" s="126">
        <v>66</v>
      </c>
      <c r="K39" s="126">
        <v>52</v>
      </c>
      <c r="L39" s="126">
        <v>63</v>
      </c>
      <c r="M39" s="126">
        <v>84</v>
      </c>
      <c r="N39" s="127">
        <v>162</v>
      </c>
      <c r="O39" s="112"/>
      <c r="P39" s="112"/>
      <c r="Q39" s="132">
        <f>AVERAGE(VENTAS[[#This Row],[may-15]:[abr-16]])</f>
        <v>69.916666666666671</v>
      </c>
      <c r="R39" s="132">
        <f>_xlfn.STDEV.P(VENTAS[[#This Row],[may-15]:[abr-16]])</f>
        <v>31.409813576156242</v>
      </c>
      <c r="S39" s="132">
        <f t="shared" si="0"/>
        <v>0.44924643970664468</v>
      </c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</row>
    <row r="40" spans="1:33" s="48" customFormat="1">
      <c r="A40" s="125" t="s">
        <v>1837</v>
      </c>
      <c r="B40" s="126"/>
      <c r="C40" s="126"/>
      <c r="D40" s="126">
        <v>5</v>
      </c>
      <c r="E40" s="126">
        <v>10</v>
      </c>
      <c r="F40" s="126">
        <v>26</v>
      </c>
      <c r="G40" s="126">
        <v>17</v>
      </c>
      <c r="H40" s="126">
        <v>12</v>
      </c>
      <c r="I40" s="126">
        <v>14</v>
      </c>
      <c r="J40" s="126">
        <v>9</v>
      </c>
      <c r="K40" s="126">
        <v>18</v>
      </c>
      <c r="L40" s="126">
        <v>16</v>
      </c>
      <c r="M40" s="126">
        <v>7</v>
      </c>
      <c r="N40" s="127">
        <v>17</v>
      </c>
      <c r="O40" s="112"/>
      <c r="P40" s="112"/>
      <c r="Q40" s="132">
        <f>AVERAGE(VENTAS[[#This Row],[may-15]:[abr-16]])</f>
        <v>13.727272727272727</v>
      </c>
      <c r="R40" s="132">
        <f>_xlfn.STDEV.P(VENTAS[[#This Row],[may-15]:[abr-16]])</f>
        <v>5.6903572198286634</v>
      </c>
      <c r="S40" s="132">
        <f t="shared" si="0"/>
        <v>0.41452933389480329</v>
      </c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</row>
    <row r="41" spans="1:33" s="48" customFormat="1">
      <c r="A41" s="125" t="s">
        <v>1796</v>
      </c>
      <c r="B41" s="126">
        <v>78</v>
      </c>
      <c r="C41" s="126">
        <v>493</v>
      </c>
      <c r="D41" s="126">
        <v>596</v>
      </c>
      <c r="E41" s="126">
        <v>632</v>
      </c>
      <c r="F41" s="126">
        <v>723</v>
      </c>
      <c r="G41" s="126">
        <v>664</v>
      </c>
      <c r="H41" s="126">
        <v>1038</v>
      </c>
      <c r="I41" s="126">
        <v>933</v>
      </c>
      <c r="J41" s="126">
        <v>1028</v>
      </c>
      <c r="K41" s="126">
        <v>2186</v>
      </c>
      <c r="L41" s="126">
        <v>2013</v>
      </c>
      <c r="M41" s="126">
        <v>1989</v>
      </c>
      <c r="N41" s="127">
        <v>1620</v>
      </c>
      <c r="O41" s="112"/>
      <c r="P41" s="112"/>
      <c r="Q41" s="132">
        <f>AVERAGE(VENTAS[[#This Row],[may-15]:[abr-16]])</f>
        <v>1159.5833333333333</v>
      </c>
      <c r="R41" s="132">
        <f>_xlfn.STDEV.P(VENTAS[[#This Row],[may-15]:[abr-16]])</f>
        <v>594.53868087413423</v>
      </c>
      <c r="S41" s="132">
        <f t="shared" si="0"/>
        <v>0.51271751135390664</v>
      </c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</row>
    <row r="42" spans="1:33" s="20" customFormat="1">
      <c r="A42" s="128" t="s">
        <v>1848</v>
      </c>
      <c r="B42" s="129"/>
      <c r="C42" s="129"/>
      <c r="D42" s="129"/>
      <c r="E42" s="129"/>
      <c r="F42" s="129">
        <v>7</v>
      </c>
      <c r="G42" s="129">
        <v>9</v>
      </c>
      <c r="H42" s="129">
        <v>7</v>
      </c>
      <c r="I42" s="129">
        <v>14</v>
      </c>
      <c r="J42" s="129" t="s">
        <v>1898</v>
      </c>
      <c r="K42" s="129" t="s">
        <v>1898</v>
      </c>
      <c r="L42" s="129" t="s">
        <v>1898</v>
      </c>
      <c r="M42" s="129" t="s">
        <v>1898</v>
      </c>
      <c r="N42" s="129" t="s">
        <v>1898</v>
      </c>
      <c r="O42" s="112"/>
      <c r="P42" s="112"/>
      <c r="Q42" s="132">
        <f>AVERAGE(VENTAS[[#This Row],[may-15]:[abr-16]])</f>
        <v>9.25</v>
      </c>
      <c r="R42" s="132">
        <f>_xlfn.STDEV.P(VENTAS[[#This Row],[may-15]:[abr-16]])</f>
        <v>2.8613807855648994</v>
      </c>
      <c r="S42" s="132">
        <f t="shared" si="0"/>
        <v>0.30933846330431347</v>
      </c>
      <c r="T42" s="112" t="s">
        <v>1891</v>
      </c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</row>
    <row r="43" spans="1:33" s="48" customFormat="1">
      <c r="A43" s="125" t="s">
        <v>1818</v>
      </c>
      <c r="B43" s="126"/>
      <c r="C43" s="126">
        <v>1</v>
      </c>
      <c r="D43" s="126">
        <v>0</v>
      </c>
      <c r="E43" s="126">
        <v>0</v>
      </c>
      <c r="F43" s="126">
        <v>0</v>
      </c>
      <c r="G43" s="126">
        <v>0</v>
      </c>
      <c r="H43" s="126">
        <v>2</v>
      </c>
      <c r="I43" s="126">
        <v>4</v>
      </c>
      <c r="J43" s="126">
        <v>1</v>
      </c>
      <c r="K43" s="126">
        <v>1</v>
      </c>
      <c r="L43" s="126">
        <v>0</v>
      </c>
      <c r="M43" s="126">
        <v>1</v>
      </c>
      <c r="N43" s="127">
        <v>0</v>
      </c>
      <c r="O43" s="112"/>
      <c r="P43" s="112"/>
      <c r="Q43" s="132">
        <f>AVERAGE(VENTAS[[#This Row],[may-15]:[abr-16]])</f>
        <v>0.83333333333333337</v>
      </c>
      <c r="R43" s="132">
        <f>_xlfn.STDEV.P(VENTAS[[#This Row],[may-15]:[abr-16]])</f>
        <v>1.1426091000668408</v>
      </c>
      <c r="S43" s="132">
        <f t="shared" si="0"/>
        <v>1.3711309200802089</v>
      </c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</row>
    <row r="44" spans="1:33" s="48" customFormat="1">
      <c r="A44" s="125" t="s">
        <v>1797</v>
      </c>
      <c r="B44" s="126">
        <v>12.12</v>
      </c>
      <c r="C44" s="126">
        <v>36.840000000000003</v>
      </c>
      <c r="D44" s="126">
        <v>59.22</v>
      </c>
      <c r="E44" s="126">
        <v>84.97</v>
      </c>
      <c r="F44" s="126">
        <v>93</v>
      </c>
      <c r="G44" s="126">
        <v>103</v>
      </c>
      <c r="H44" s="126">
        <v>81</v>
      </c>
      <c r="I44" s="126">
        <v>76</v>
      </c>
      <c r="J44" s="126">
        <v>49</v>
      </c>
      <c r="K44" s="126">
        <v>51</v>
      </c>
      <c r="L44" s="126">
        <v>60</v>
      </c>
      <c r="M44" s="126">
        <v>70</v>
      </c>
      <c r="N44" s="127">
        <v>66</v>
      </c>
      <c r="O44" s="112"/>
      <c r="P44" s="112"/>
      <c r="Q44" s="132">
        <f>AVERAGE(VENTAS[[#This Row],[may-15]:[abr-16]])</f>
        <v>69.169166666666669</v>
      </c>
      <c r="R44" s="132">
        <f>_xlfn.STDEV.P(VENTAS[[#This Row],[may-15]:[abr-16]])</f>
        <v>18.539623089630378</v>
      </c>
      <c r="S44" s="132">
        <f t="shared" si="0"/>
        <v>0.26803305552276968</v>
      </c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</row>
    <row r="45" spans="1:33" s="48" customFormat="1">
      <c r="A45" s="125" t="s">
        <v>1853</v>
      </c>
      <c r="B45" s="126">
        <v>19</v>
      </c>
      <c r="C45" s="126">
        <v>46</v>
      </c>
      <c r="D45" s="126">
        <v>35</v>
      </c>
      <c r="E45" s="126">
        <v>34</v>
      </c>
      <c r="F45" s="126">
        <v>44</v>
      </c>
      <c r="G45" s="126">
        <v>23</v>
      </c>
      <c r="H45" s="126">
        <v>26</v>
      </c>
      <c r="I45" s="126">
        <v>63</v>
      </c>
      <c r="J45" s="126">
        <v>121</v>
      </c>
      <c r="K45" s="126">
        <v>48</v>
      </c>
      <c r="L45" s="126">
        <v>84</v>
      </c>
      <c r="M45" s="126">
        <v>93</v>
      </c>
      <c r="N45" s="127">
        <v>108</v>
      </c>
      <c r="O45" s="112"/>
      <c r="P45" s="112"/>
      <c r="Q45" s="132">
        <f>AVERAGE(VENTAS[[#This Row],[may-15]:[abr-16]])</f>
        <v>60.416666666666664</v>
      </c>
      <c r="R45" s="132">
        <f>_xlfn.STDEV.P(VENTAS[[#This Row],[may-15]:[abr-16]])</f>
        <v>31.779076799400926</v>
      </c>
      <c r="S45" s="132">
        <f t="shared" si="0"/>
        <v>0.52599851254180841</v>
      </c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</row>
    <row r="46" spans="1:33" s="48" customFormat="1">
      <c r="A46" s="125" t="s">
        <v>1819</v>
      </c>
      <c r="B46" s="126"/>
      <c r="C46" s="126">
        <v>1</v>
      </c>
      <c r="D46" s="126">
        <v>0</v>
      </c>
      <c r="E46" s="126">
        <v>1</v>
      </c>
      <c r="F46" s="126">
        <v>1</v>
      </c>
      <c r="G46" s="126">
        <v>1</v>
      </c>
      <c r="H46" s="126">
        <v>7</v>
      </c>
      <c r="I46" s="126">
        <v>3</v>
      </c>
      <c r="J46" s="126">
        <v>0</v>
      </c>
      <c r="K46" s="126">
        <v>2</v>
      </c>
      <c r="L46" s="126">
        <v>5</v>
      </c>
      <c r="M46" s="126">
        <v>5</v>
      </c>
      <c r="N46" s="127">
        <v>7</v>
      </c>
      <c r="O46" s="112"/>
      <c r="P46" s="112"/>
      <c r="Q46" s="132">
        <f>AVERAGE(VENTAS[[#This Row],[may-15]:[abr-16]])</f>
        <v>2.75</v>
      </c>
      <c r="R46" s="132">
        <f>_xlfn.STDEV.P(VENTAS[[#This Row],[may-15]:[abr-16]])</f>
        <v>2.4874685927665499</v>
      </c>
      <c r="S46" s="132">
        <f t="shared" si="0"/>
        <v>0.90453403373329089</v>
      </c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</row>
    <row r="47" spans="1:33" s="48" customFormat="1">
      <c r="A47" s="125" t="s">
        <v>1820</v>
      </c>
      <c r="B47" s="126"/>
      <c r="C47" s="126">
        <v>76</v>
      </c>
      <c r="D47" s="126">
        <v>94</v>
      </c>
      <c r="E47" s="126">
        <v>261</v>
      </c>
      <c r="F47" s="126">
        <v>357</v>
      </c>
      <c r="G47" s="126">
        <v>276</v>
      </c>
      <c r="H47" s="126">
        <v>385</v>
      </c>
      <c r="I47" s="126">
        <v>237</v>
      </c>
      <c r="J47" s="126">
        <v>239</v>
      </c>
      <c r="K47" s="126">
        <v>225</v>
      </c>
      <c r="L47" s="126">
        <v>121</v>
      </c>
      <c r="M47" s="126">
        <v>125</v>
      </c>
      <c r="N47" s="127">
        <v>250</v>
      </c>
      <c r="O47" s="112"/>
      <c r="P47" s="112"/>
      <c r="Q47" s="132">
        <f>AVERAGE(VENTAS[[#This Row],[may-15]:[abr-16]])</f>
        <v>220.5</v>
      </c>
      <c r="R47" s="132">
        <f>_xlfn.STDEV.P(VENTAS[[#This Row],[may-15]:[abr-16]])</f>
        <v>94.789679466349781</v>
      </c>
      <c r="S47" s="132">
        <f t="shared" si="0"/>
        <v>0.42988516764784479</v>
      </c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</row>
    <row r="48" spans="1:33" s="20" customFormat="1">
      <c r="A48" s="128" t="s">
        <v>1850</v>
      </c>
      <c r="B48" s="129"/>
      <c r="C48" s="129"/>
      <c r="D48" s="129"/>
      <c r="E48" s="129"/>
      <c r="F48" s="129"/>
      <c r="G48" s="129">
        <v>572.9</v>
      </c>
      <c r="H48" s="129" t="s">
        <v>1898</v>
      </c>
      <c r="I48" s="129" t="s">
        <v>1898</v>
      </c>
      <c r="J48" s="129" t="s">
        <v>1898</v>
      </c>
      <c r="K48" s="129" t="s">
        <v>1898</v>
      </c>
      <c r="L48" s="129" t="s">
        <v>1898</v>
      </c>
      <c r="M48" s="129" t="s">
        <v>1898</v>
      </c>
      <c r="N48" s="129" t="s">
        <v>1898</v>
      </c>
      <c r="O48" s="112"/>
      <c r="P48" s="112"/>
      <c r="Q48" s="132">
        <f>AVERAGE(VENTAS[[#This Row],[may-15]:[abr-16]])</f>
        <v>572.9</v>
      </c>
      <c r="R48" s="132">
        <f>_xlfn.STDEV.P(VENTAS[[#This Row],[may-15]:[abr-16]])</f>
        <v>0</v>
      </c>
      <c r="S48" s="132">
        <f t="shared" si="0"/>
        <v>0</v>
      </c>
      <c r="T48" s="112" t="s">
        <v>1891</v>
      </c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</row>
    <row r="49" spans="1:33" s="48" customFormat="1">
      <c r="A49" s="125" t="s">
        <v>1160</v>
      </c>
      <c r="B49" s="126">
        <v>29</v>
      </c>
      <c r="C49" s="126">
        <v>107</v>
      </c>
      <c r="D49" s="126">
        <v>95</v>
      </c>
      <c r="E49" s="126">
        <v>166</v>
      </c>
      <c r="F49" s="126">
        <v>149</v>
      </c>
      <c r="G49" s="126">
        <v>136</v>
      </c>
      <c r="H49" s="126">
        <v>173</v>
      </c>
      <c r="I49" s="126">
        <v>108</v>
      </c>
      <c r="J49" s="126">
        <v>46</v>
      </c>
      <c r="K49" s="126">
        <v>35</v>
      </c>
      <c r="L49" s="126">
        <v>54</v>
      </c>
      <c r="M49" s="126">
        <v>45</v>
      </c>
      <c r="N49" s="127">
        <v>82</v>
      </c>
      <c r="O49" s="112"/>
      <c r="P49" s="112"/>
      <c r="Q49" s="132">
        <f>AVERAGE(VENTAS[[#This Row],[may-15]:[abr-16]])</f>
        <v>99.666666666666671</v>
      </c>
      <c r="R49" s="132">
        <f>_xlfn.STDEV.P(VENTAS[[#This Row],[may-15]:[abr-16]])</f>
        <v>46.658927929770904</v>
      </c>
      <c r="S49" s="132">
        <f t="shared" si="0"/>
        <v>0.46814977855957429</v>
      </c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</row>
    <row r="50" spans="1:33" s="48" customFormat="1">
      <c r="A50" s="125" t="s">
        <v>1798</v>
      </c>
      <c r="B50" s="126">
        <v>3</v>
      </c>
      <c r="C50" s="126">
        <v>0</v>
      </c>
      <c r="D50" s="126">
        <v>3</v>
      </c>
      <c r="E50" s="126">
        <v>10</v>
      </c>
      <c r="F50" s="126">
        <v>11</v>
      </c>
      <c r="G50" s="126">
        <v>3</v>
      </c>
      <c r="H50" s="126">
        <v>7</v>
      </c>
      <c r="I50" s="126">
        <v>1</v>
      </c>
      <c r="J50" s="126">
        <v>2</v>
      </c>
      <c r="K50" s="126">
        <v>1</v>
      </c>
      <c r="L50" s="126">
        <v>1</v>
      </c>
      <c r="M50" s="126">
        <v>0</v>
      </c>
      <c r="N50" s="127">
        <v>0</v>
      </c>
      <c r="O50" s="112"/>
      <c r="P50" s="112"/>
      <c r="Q50" s="132">
        <f>AVERAGE(VENTAS[[#This Row],[may-15]:[abr-16]])</f>
        <v>3.25</v>
      </c>
      <c r="R50" s="132">
        <f>_xlfn.STDEV.P(VENTAS[[#This Row],[may-15]:[abr-16]])</f>
        <v>3.7444403231101617</v>
      </c>
      <c r="S50" s="132">
        <f t="shared" si="0"/>
        <v>1.152135484033896</v>
      </c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</row>
    <row r="51" spans="1:33" s="48" customFormat="1">
      <c r="A51" s="125" t="s">
        <v>1822</v>
      </c>
      <c r="B51" s="126">
        <v>48</v>
      </c>
      <c r="C51" s="126">
        <v>116</v>
      </c>
      <c r="D51" s="126">
        <v>161</v>
      </c>
      <c r="E51" s="126">
        <v>155</v>
      </c>
      <c r="F51" s="126">
        <v>136</v>
      </c>
      <c r="G51" s="126">
        <v>149</v>
      </c>
      <c r="H51" s="126">
        <v>225</v>
      </c>
      <c r="I51" s="126">
        <v>147</v>
      </c>
      <c r="J51" s="126">
        <v>286</v>
      </c>
      <c r="K51" s="126">
        <v>109</v>
      </c>
      <c r="L51" s="126">
        <v>121</v>
      </c>
      <c r="M51" s="126">
        <v>90</v>
      </c>
      <c r="N51" s="127">
        <v>123</v>
      </c>
      <c r="O51" s="112"/>
      <c r="P51" s="112"/>
      <c r="Q51" s="132">
        <f>AVERAGE(VENTAS[[#This Row],[may-15]:[abr-16]])</f>
        <v>151.5</v>
      </c>
      <c r="R51" s="132">
        <f>_xlfn.STDEV.P(VENTAS[[#This Row],[may-15]:[abr-16]])</f>
        <v>52.004006255928651</v>
      </c>
      <c r="S51" s="132">
        <f t="shared" si="0"/>
        <v>0.34326076736586569</v>
      </c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</row>
    <row r="52" spans="1:33" s="48" customFormat="1">
      <c r="A52" s="125" t="s">
        <v>1219</v>
      </c>
      <c r="B52" s="126">
        <v>33</v>
      </c>
      <c r="C52" s="126">
        <v>36</v>
      </c>
      <c r="D52" s="126">
        <v>75</v>
      </c>
      <c r="E52" s="126">
        <v>143</v>
      </c>
      <c r="F52" s="126">
        <v>92</v>
      </c>
      <c r="G52" s="126">
        <v>47</v>
      </c>
      <c r="H52" s="126">
        <v>61</v>
      </c>
      <c r="I52" s="126">
        <v>47</v>
      </c>
      <c r="J52" s="126">
        <v>42</v>
      </c>
      <c r="K52" s="126">
        <v>24</v>
      </c>
      <c r="L52" s="126">
        <v>25</v>
      </c>
      <c r="M52" s="126">
        <v>25</v>
      </c>
      <c r="N52" s="127">
        <v>53</v>
      </c>
      <c r="O52" s="112"/>
      <c r="P52" s="112"/>
      <c r="Q52" s="132">
        <f>AVERAGE(VENTAS[[#This Row],[may-15]:[abr-16]])</f>
        <v>55.833333333333336</v>
      </c>
      <c r="R52" s="132">
        <f>_xlfn.STDEV.P(VENTAS[[#This Row],[may-15]:[abr-16]])</f>
        <v>32.868002001271016</v>
      </c>
      <c r="S52" s="132">
        <f t="shared" si="0"/>
        <v>0.5886806328585853</v>
      </c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</row>
    <row r="53" spans="1:33" s="48" customFormat="1">
      <c r="A53" s="125" t="s">
        <v>1254</v>
      </c>
      <c r="B53" s="126">
        <v>8</v>
      </c>
      <c r="C53" s="126">
        <v>29</v>
      </c>
      <c r="D53" s="126">
        <v>56</v>
      </c>
      <c r="E53" s="126">
        <v>80</v>
      </c>
      <c r="F53" s="126">
        <v>80</v>
      </c>
      <c r="G53" s="126">
        <v>73</v>
      </c>
      <c r="H53" s="126">
        <v>55</v>
      </c>
      <c r="I53" s="126">
        <v>41</v>
      </c>
      <c r="J53" s="126">
        <v>42</v>
      </c>
      <c r="K53" s="126">
        <v>32</v>
      </c>
      <c r="L53" s="126">
        <v>28</v>
      </c>
      <c r="M53" s="126">
        <v>47</v>
      </c>
      <c r="N53" s="127">
        <v>62</v>
      </c>
      <c r="O53" s="112"/>
      <c r="P53" s="112"/>
      <c r="Q53" s="132">
        <f>AVERAGE(VENTAS[[#This Row],[may-15]:[abr-16]])</f>
        <v>52.083333333333336</v>
      </c>
      <c r="R53" s="132">
        <f>_xlfn.STDEV.P(VENTAS[[#This Row],[may-15]:[abr-16]])</f>
        <v>17.992861238712301</v>
      </c>
      <c r="S53" s="132">
        <f t="shared" si="0"/>
        <v>0.34546293578327614</v>
      </c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</row>
    <row r="54" spans="1:33" s="48" customFormat="1">
      <c r="A54" s="125" t="s">
        <v>1261</v>
      </c>
      <c r="B54" s="126">
        <v>2</v>
      </c>
      <c r="C54" s="126">
        <v>0</v>
      </c>
      <c r="D54" s="126">
        <v>0</v>
      </c>
      <c r="E54" s="126">
        <v>0</v>
      </c>
      <c r="F54" s="126">
        <v>3</v>
      </c>
      <c r="G54" s="126">
        <v>3</v>
      </c>
      <c r="H54" s="126">
        <v>1</v>
      </c>
      <c r="I54" s="126">
        <v>2</v>
      </c>
      <c r="J54" s="126">
        <v>3</v>
      </c>
      <c r="K54" s="126">
        <v>2</v>
      </c>
      <c r="L54" s="126">
        <v>0</v>
      </c>
      <c r="M54" s="126">
        <v>1</v>
      </c>
      <c r="N54" s="127">
        <v>2</v>
      </c>
      <c r="O54" s="112"/>
      <c r="P54" s="112"/>
      <c r="Q54" s="132">
        <f>AVERAGE(VENTAS[[#This Row],[may-15]:[abr-16]])</f>
        <v>1.4166666666666667</v>
      </c>
      <c r="R54" s="132">
        <f>_xlfn.STDEV.P(VENTAS[[#This Row],[may-15]:[abr-16]])</f>
        <v>1.1873172373979173</v>
      </c>
      <c r="S54" s="132">
        <f t="shared" si="0"/>
        <v>0.83810628522205921</v>
      </c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</row>
    <row r="55" spans="1:33" s="48" customFormat="1">
      <c r="A55" s="125" t="s">
        <v>1800</v>
      </c>
      <c r="B55" s="126">
        <v>7.35</v>
      </c>
      <c r="C55" s="126">
        <v>38.76</v>
      </c>
      <c r="D55" s="126">
        <v>35.76</v>
      </c>
      <c r="E55" s="126">
        <v>32.020000000000003</v>
      </c>
      <c r="F55" s="126">
        <v>29.86</v>
      </c>
      <c r="G55" s="126">
        <v>50.81</v>
      </c>
      <c r="H55" s="126">
        <v>36.549999999999997</v>
      </c>
      <c r="I55" s="126">
        <v>46.61</v>
      </c>
      <c r="J55" s="126">
        <v>20.46</v>
      </c>
      <c r="K55" s="126">
        <v>15</v>
      </c>
      <c r="L55" s="126">
        <v>26</v>
      </c>
      <c r="M55" s="126">
        <v>18</v>
      </c>
      <c r="N55" s="127">
        <v>10</v>
      </c>
      <c r="O55" s="112"/>
      <c r="P55" s="112"/>
      <c r="Q55" s="132">
        <f>AVERAGE(VENTAS[[#This Row],[may-15]:[abr-16]])</f>
        <v>29.985833333333332</v>
      </c>
      <c r="R55" s="132">
        <f>_xlfn.STDEV.P(VENTAS[[#This Row],[may-15]:[abr-16]])</f>
        <v>12.048081077038329</v>
      </c>
      <c r="S55" s="132">
        <f t="shared" si="0"/>
        <v>0.40179243788583485</v>
      </c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</row>
    <row r="56" spans="1:33" s="48" customFormat="1">
      <c r="A56" s="125" t="s">
        <v>1838</v>
      </c>
      <c r="B56" s="126">
        <v>23</v>
      </c>
      <c r="C56" s="126">
        <v>28</v>
      </c>
      <c r="D56" s="126">
        <v>45</v>
      </c>
      <c r="E56" s="126">
        <v>63</v>
      </c>
      <c r="F56" s="126">
        <v>261</v>
      </c>
      <c r="G56" s="126">
        <v>134</v>
      </c>
      <c r="H56" s="126">
        <v>125</v>
      </c>
      <c r="I56" s="126">
        <v>110</v>
      </c>
      <c r="J56" s="126">
        <v>130</v>
      </c>
      <c r="K56" s="126">
        <v>69</v>
      </c>
      <c r="L56" s="126">
        <v>121</v>
      </c>
      <c r="M56" s="126">
        <v>69</v>
      </c>
      <c r="N56" s="127">
        <v>92</v>
      </c>
      <c r="O56" s="112"/>
      <c r="P56" s="112"/>
      <c r="Q56" s="132">
        <f>AVERAGE(VENTAS[[#This Row],[may-15]:[abr-16]])</f>
        <v>103.91666666666667</v>
      </c>
      <c r="R56" s="132">
        <f>_xlfn.STDEV.P(VENTAS[[#This Row],[may-15]:[abr-16]])</f>
        <v>58.111184140595711</v>
      </c>
      <c r="S56" s="132">
        <f t="shared" si="0"/>
        <v>0.55920947047886804</v>
      </c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</row>
    <row r="57" spans="1:33" s="48" customFormat="1">
      <c r="A57" s="125" t="s">
        <v>1295</v>
      </c>
      <c r="B57" s="126">
        <v>21</v>
      </c>
      <c r="C57" s="126">
        <v>59</v>
      </c>
      <c r="D57" s="126">
        <v>77</v>
      </c>
      <c r="E57" s="126">
        <v>84</v>
      </c>
      <c r="F57" s="126">
        <v>84</v>
      </c>
      <c r="G57" s="126">
        <v>95</v>
      </c>
      <c r="H57" s="126">
        <v>81</v>
      </c>
      <c r="I57" s="126">
        <v>103</v>
      </c>
      <c r="J57" s="126">
        <v>89</v>
      </c>
      <c r="K57" s="126">
        <v>78</v>
      </c>
      <c r="L57" s="126">
        <v>77</v>
      </c>
      <c r="M57" s="126">
        <v>76</v>
      </c>
      <c r="N57" s="127">
        <v>89</v>
      </c>
      <c r="O57" s="112"/>
      <c r="P57" s="112"/>
      <c r="Q57" s="132">
        <f>AVERAGE(VENTAS[[#This Row],[may-15]:[abr-16]])</f>
        <v>82.666666666666671</v>
      </c>
      <c r="R57" s="132">
        <f>_xlfn.STDEV.P(VENTAS[[#This Row],[may-15]:[abr-16]])</f>
        <v>10.577754435081621</v>
      </c>
      <c r="S57" s="132">
        <f t="shared" si="0"/>
        <v>0.12795670687598734</v>
      </c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</row>
    <row r="58" spans="1:33" s="20" customFormat="1">
      <c r="A58" s="128" t="s">
        <v>1313</v>
      </c>
      <c r="B58" s="129">
        <v>3</v>
      </c>
      <c r="C58" s="129">
        <v>3</v>
      </c>
      <c r="D58" s="129">
        <v>12</v>
      </c>
      <c r="E58" s="129">
        <v>16</v>
      </c>
      <c r="F58" s="129">
        <v>9</v>
      </c>
      <c r="G58" s="129">
        <v>6</v>
      </c>
      <c r="H58" s="129">
        <v>6</v>
      </c>
      <c r="I58" s="129">
        <v>9</v>
      </c>
      <c r="J58" s="129">
        <v>2</v>
      </c>
      <c r="K58" s="129">
        <v>9</v>
      </c>
      <c r="L58" s="129" t="s">
        <v>1898</v>
      </c>
      <c r="M58" s="129" t="s">
        <v>1898</v>
      </c>
      <c r="N58" s="129" t="s">
        <v>1898</v>
      </c>
      <c r="O58" s="112"/>
      <c r="P58" s="112"/>
      <c r="Q58" s="132">
        <f>AVERAGE(VENTAS[[#This Row],[may-15]:[abr-16]])</f>
        <v>8</v>
      </c>
      <c r="R58" s="132">
        <f>_xlfn.STDEV.P(VENTAS[[#This Row],[may-15]:[abr-16]])</f>
        <v>4.1096093353126513</v>
      </c>
      <c r="S58" s="132">
        <f t="shared" si="0"/>
        <v>0.51370116691408141</v>
      </c>
      <c r="T58" s="112" t="s">
        <v>1891</v>
      </c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</row>
    <row r="59" spans="1:33" s="48" customFormat="1">
      <c r="A59" s="125" t="s">
        <v>1844</v>
      </c>
      <c r="B59" s="126"/>
      <c r="C59" s="126"/>
      <c r="D59" s="126"/>
      <c r="E59" s="126">
        <v>9</v>
      </c>
      <c r="F59" s="126">
        <v>11</v>
      </c>
      <c r="G59" s="126">
        <v>8</v>
      </c>
      <c r="H59" s="126">
        <v>2</v>
      </c>
      <c r="I59" s="126">
        <v>0</v>
      </c>
      <c r="J59" s="126">
        <v>3</v>
      </c>
      <c r="K59" s="126">
        <v>2</v>
      </c>
      <c r="L59" s="126">
        <v>1</v>
      </c>
      <c r="M59" s="126">
        <v>0</v>
      </c>
      <c r="N59" s="127">
        <v>0</v>
      </c>
      <c r="O59" s="112"/>
      <c r="P59" s="112"/>
      <c r="Q59" s="132">
        <f>AVERAGE(VENTAS[[#This Row],[may-15]:[abr-16]])</f>
        <v>3.6</v>
      </c>
      <c r="R59" s="132">
        <f>_xlfn.STDEV.P(VENTAS[[#This Row],[may-15]:[abr-16]])</f>
        <v>3.9293765408776999</v>
      </c>
      <c r="S59" s="132">
        <f t="shared" si="0"/>
        <v>1.0914934835771388</v>
      </c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</row>
    <row r="60" spans="1:33" s="48" customFormat="1">
      <c r="A60" s="125" t="s">
        <v>1316</v>
      </c>
      <c r="B60" s="126">
        <v>986</v>
      </c>
      <c r="C60" s="126">
        <v>1780</v>
      </c>
      <c r="D60" s="126">
        <v>2363</v>
      </c>
      <c r="E60" s="126">
        <v>2305</v>
      </c>
      <c r="F60" s="126">
        <v>2228</v>
      </c>
      <c r="G60" s="126">
        <v>1694</v>
      </c>
      <c r="H60" s="126">
        <v>1737</v>
      </c>
      <c r="I60" s="126">
        <v>1563</v>
      </c>
      <c r="J60" s="126">
        <v>1095</v>
      </c>
      <c r="K60" s="126">
        <v>1561</v>
      </c>
      <c r="L60" s="126">
        <v>1093</v>
      </c>
      <c r="M60" s="126">
        <v>762</v>
      </c>
      <c r="N60" s="127">
        <v>1012</v>
      </c>
      <c r="O60" s="112"/>
      <c r="P60" s="112"/>
      <c r="Q60" s="132">
        <f>AVERAGE(VENTAS[[#This Row],[may-15]:[abr-16]])</f>
        <v>1599.4166666666667</v>
      </c>
      <c r="R60" s="132">
        <f>_xlfn.STDEV.P(VENTAS[[#This Row],[may-15]:[abr-16]])</f>
        <v>507.98055381634003</v>
      </c>
      <c r="S60" s="132">
        <f t="shared" si="0"/>
        <v>0.31760363912864481</v>
      </c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</row>
    <row r="61" spans="1:33" s="48" customFormat="1">
      <c r="A61" s="125" t="s">
        <v>1839</v>
      </c>
      <c r="B61" s="126"/>
      <c r="C61" s="126"/>
      <c r="D61" s="126">
        <v>11</v>
      </c>
      <c r="E61" s="126">
        <v>18</v>
      </c>
      <c r="F61" s="126">
        <v>36</v>
      </c>
      <c r="G61" s="126">
        <v>60</v>
      </c>
      <c r="H61" s="126">
        <v>35</v>
      </c>
      <c r="I61" s="126">
        <v>45</v>
      </c>
      <c r="J61" s="126">
        <v>28</v>
      </c>
      <c r="K61" s="126">
        <v>12</v>
      </c>
      <c r="L61" s="126">
        <v>31</v>
      </c>
      <c r="M61" s="126">
        <v>26</v>
      </c>
      <c r="N61" s="127">
        <v>37</v>
      </c>
      <c r="O61" s="112"/>
      <c r="P61" s="112"/>
      <c r="Q61" s="132">
        <f>AVERAGE(VENTAS[[#This Row],[may-15]:[abr-16]])</f>
        <v>30.818181818181817</v>
      </c>
      <c r="R61" s="132">
        <f>_xlfn.STDEV.P(VENTAS[[#This Row],[may-15]:[abr-16]])</f>
        <v>13.743217711214912</v>
      </c>
      <c r="S61" s="132">
        <f t="shared" si="0"/>
        <v>0.44594511747305027</v>
      </c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</row>
    <row r="62" spans="1:33" s="48" customFormat="1">
      <c r="A62" s="125" t="s">
        <v>1802</v>
      </c>
      <c r="B62" s="126">
        <v>22</v>
      </c>
      <c r="C62" s="126">
        <v>44</v>
      </c>
      <c r="D62" s="126">
        <v>74</v>
      </c>
      <c r="E62" s="126">
        <v>71</v>
      </c>
      <c r="F62" s="126">
        <v>48</v>
      </c>
      <c r="G62" s="126">
        <v>54</v>
      </c>
      <c r="H62" s="126">
        <v>39</v>
      </c>
      <c r="I62" s="126">
        <v>5</v>
      </c>
      <c r="J62" s="126">
        <v>20</v>
      </c>
      <c r="K62" s="126">
        <v>11</v>
      </c>
      <c r="L62" s="126">
        <v>3</v>
      </c>
      <c r="M62" s="126">
        <v>2</v>
      </c>
      <c r="N62" s="127">
        <v>0</v>
      </c>
      <c r="O62" s="112"/>
      <c r="P62" s="112"/>
      <c r="Q62" s="132">
        <f>AVERAGE(VENTAS[[#This Row],[may-15]:[abr-16]])</f>
        <v>30.916666666666668</v>
      </c>
      <c r="R62" s="132">
        <f>_xlfn.STDEV.P(VENTAS[[#This Row],[may-15]:[abr-16]])</f>
        <v>26.272477149206079</v>
      </c>
      <c r="S62" s="132">
        <f t="shared" si="0"/>
        <v>0.84978362746758207</v>
      </c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</row>
    <row r="63" spans="1:33" s="48" customFormat="1">
      <c r="A63" s="125" t="s">
        <v>1824</v>
      </c>
      <c r="B63" s="126">
        <v>12</v>
      </c>
      <c r="C63" s="126">
        <v>29</v>
      </c>
      <c r="D63" s="126">
        <v>4</v>
      </c>
      <c r="E63" s="126">
        <v>2</v>
      </c>
      <c r="F63" s="126">
        <v>17</v>
      </c>
      <c r="G63" s="126">
        <v>1</v>
      </c>
      <c r="H63" s="126">
        <v>14</v>
      </c>
      <c r="I63" s="126">
        <v>11</v>
      </c>
      <c r="J63" s="126">
        <v>3</v>
      </c>
      <c r="K63" s="126">
        <v>0</v>
      </c>
      <c r="L63" s="126">
        <v>0</v>
      </c>
      <c r="M63" s="126">
        <v>0</v>
      </c>
      <c r="N63" s="127">
        <v>5</v>
      </c>
      <c r="O63" s="112"/>
      <c r="P63" s="112"/>
      <c r="Q63" s="132">
        <f>AVERAGE(VENTAS[[#This Row],[may-15]:[abr-16]])</f>
        <v>7.166666666666667</v>
      </c>
      <c r="R63" s="132">
        <f>_xlfn.STDEV.P(VENTAS[[#This Row],[may-15]:[abr-16]])</f>
        <v>8.5910159792399146</v>
      </c>
      <c r="S63" s="132">
        <f t="shared" si="0"/>
        <v>1.1987464157078951</v>
      </c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</row>
    <row r="64" spans="1:33" s="48" customFormat="1">
      <c r="A64" s="125" t="s">
        <v>1358</v>
      </c>
      <c r="B64" s="126">
        <v>94</v>
      </c>
      <c r="C64" s="126">
        <v>108</v>
      </c>
      <c r="D64" s="126">
        <v>144</v>
      </c>
      <c r="E64" s="126">
        <v>222</v>
      </c>
      <c r="F64" s="126">
        <v>139</v>
      </c>
      <c r="G64" s="126">
        <v>98</v>
      </c>
      <c r="H64" s="126">
        <v>57</v>
      </c>
      <c r="I64" s="126">
        <v>48</v>
      </c>
      <c r="J64" s="126">
        <v>5</v>
      </c>
      <c r="K64" s="126">
        <v>1</v>
      </c>
      <c r="L64" s="126">
        <v>0</v>
      </c>
      <c r="M64" s="126">
        <v>0</v>
      </c>
      <c r="N64" s="127">
        <v>0</v>
      </c>
      <c r="O64" s="112"/>
      <c r="P64" s="112"/>
      <c r="Q64" s="132">
        <f>AVERAGE(VENTAS[[#This Row],[may-15]:[abr-16]])</f>
        <v>68.5</v>
      </c>
      <c r="R64" s="132">
        <f>_xlfn.STDEV.P(VENTAS[[#This Row],[may-15]:[abr-16]])</f>
        <v>70.640521893126845</v>
      </c>
      <c r="S64" s="132">
        <f t="shared" si="0"/>
        <v>1.031248494790173</v>
      </c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</row>
    <row r="65" spans="1:33" s="20" customFormat="1">
      <c r="A65" s="128" t="s">
        <v>1803</v>
      </c>
      <c r="B65" s="129">
        <v>2</v>
      </c>
      <c r="C65" s="129" t="s">
        <v>1898</v>
      </c>
      <c r="D65" s="129" t="s">
        <v>1898</v>
      </c>
      <c r="E65" s="129" t="s">
        <v>1898</v>
      </c>
      <c r="F65" s="129" t="s">
        <v>1898</v>
      </c>
      <c r="G65" s="129" t="s">
        <v>1898</v>
      </c>
      <c r="H65" s="129" t="s">
        <v>1898</v>
      </c>
      <c r="I65" s="129" t="s">
        <v>1898</v>
      </c>
      <c r="J65" s="129" t="s">
        <v>1898</v>
      </c>
      <c r="K65" s="129" t="s">
        <v>1898</v>
      </c>
      <c r="L65" s="129" t="s">
        <v>1898</v>
      </c>
      <c r="M65" s="129" t="s">
        <v>1898</v>
      </c>
      <c r="N65" s="129" t="s">
        <v>1898</v>
      </c>
      <c r="O65" s="112"/>
      <c r="P65" s="112"/>
      <c r="Q65" s="132" t="e">
        <f>AVERAGE(VENTAS[[#This Row],[may-15]:[abr-16]])</f>
        <v>#DIV/0!</v>
      </c>
      <c r="R65" s="132" t="e">
        <f>_xlfn.STDEV.P(VENTAS[[#This Row],[may-15]:[abr-16]])</f>
        <v>#DIV/0!</v>
      </c>
      <c r="S65" s="132" t="e">
        <f t="shared" si="0"/>
        <v>#DIV/0!</v>
      </c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</row>
    <row r="66" spans="1:33" s="48" customFormat="1">
      <c r="A66" s="125" t="s">
        <v>1875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>
        <v>25</v>
      </c>
      <c r="M66" s="126">
        <v>7</v>
      </c>
      <c r="N66" s="127">
        <v>3</v>
      </c>
      <c r="O66" s="112"/>
      <c r="P66" s="112"/>
      <c r="Q66" s="132">
        <f>AVERAGE(VENTAS[[#This Row],[may-15]:[abr-16]])</f>
        <v>11.666666666666666</v>
      </c>
      <c r="R66" s="132">
        <f>_xlfn.STDEV.P(VENTAS[[#This Row],[may-15]:[abr-16]])</f>
        <v>9.5684667296048822</v>
      </c>
      <c r="S66" s="132">
        <f t="shared" si="0"/>
        <v>0.82015429110898996</v>
      </c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</row>
    <row r="67" spans="1:33" s="48" customFormat="1">
      <c r="A67" s="125" t="s">
        <v>1391</v>
      </c>
      <c r="B67" s="126">
        <v>48.82</v>
      </c>
      <c r="C67" s="126">
        <v>157.28</v>
      </c>
      <c r="D67" s="126">
        <v>257.87</v>
      </c>
      <c r="E67" s="126">
        <v>272.45999999999998</v>
      </c>
      <c r="F67" s="126">
        <v>269.64</v>
      </c>
      <c r="G67" s="126">
        <v>277.89</v>
      </c>
      <c r="H67" s="126">
        <v>253.26</v>
      </c>
      <c r="I67" s="126">
        <v>243.78</v>
      </c>
      <c r="J67" s="126">
        <v>163.53</v>
      </c>
      <c r="K67" s="126">
        <v>95.12</v>
      </c>
      <c r="L67" s="126">
        <v>108.47</v>
      </c>
      <c r="M67" s="126">
        <v>125.93</v>
      </c>
      <c r="N67" s="127">
        <v>126.8</v>
      </c>
      <c r="O67" s="112"/>
      <c r="P67" s="112"/>
      <c r="Q67" s="132">
        <f>AVERAGE(VENTAS[[#This Row],[may-15]:[abr-16]])</f>
        <v>196.00249999999997</v>
      </c>
      <c r="R67" s="132">
        <f>_xlfn.STDEV.P(VENTAS[[#This Row],[may-15]:[abr-16]])</f>
        <v>69.194620229827109</v>
      </c>
      <c r="S67" s="132">
        <f t="shared" ref="S67:S85" si="1">R67/Q67</f>
        <v>0.35302927375838122</v>
      </c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</row>
    <row r="68" spans="1:33" s="48" customFormat="1">
      <c r="A68" s="125" t="s">
        <v>1826</v>
      </c>
      <c r="B68" s="126"/>
      <c r="C68" s="126">
        <v>26</v>
      </c>
      <c r="D68" s="126">
        <v>22</v>
      </c>
      <c r="E68" s="126">
        <v>25</v>
      </c>
      <c r="F68" s="126">
        <v>27</v>
      </c>
      <c r="G68" s="126">
        <v>45</v>
      </c>
      <c r="H68" s="126">
        <v>37</v>
      </c>
      <c r="I68" s="126">
        <v>31</v>
      </c>
      <c r="J68" s="126">
        <v>21</v>
      </c>
      <c r="K68" s="126">
        <v>23</v>
      </c>
      <c r="L68" s="126">
        <v>18</v>
      </c>
      <c r="M68" s="126">
        <v>27</v>
      </c>
      <c r="N68" s="127">
        <v>30</v>
      </c>
      <c r="O68" s="112"/>
      <c r="P68" s="112"/>
      <c r="Q68" s="132">
        <f>AVERAGE(VENTAS[[#This Row],[may-15]:[abr-16]])</f>
        <v>27.666666666666668</v>
      </c>
      <c r="R68" s="132">
        <f>_xlfn.STDEV.P(VENTAS[[#This Row],[may-15]:[abr-16]])</f>
        <v>7.1102430025671808</v>
      </c>
      <c r="S68" s="132">
        <f t="shared" si="1"/>
        <v>0.25699673503254872</v>
      </c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</row>
    <row r="69" spans="1:33" s="48" customFormat="1">
      <c r="A69" s="125" t="s">
        <v>1433</v>
      </c>
      <c r="B69" s="126">
        <v>1</v>
      </c>
      <c r="C69" s="126">
        <v>0</v>
      </c>
      <c r="D69" s="126">
        <v>0</v>
      </c>
      <c r="E69" s="126">
        <v>2</v>
      </c>
      <c r="F69" s="126">
        <v>12</v>
      </c>
      <c r="G69" s="126">
        <v>20</v>
      </c>
      <c r="H69" s="126">
        <v>33</v>
      </c>
      <c r="I69" s="126">
        <v>16</v>
      </c>
      <c r="J69" s="126">
        <v>13</v>
      </c>
      <c r="K69" s="126">
        <v>6</v>
      </c>
      <c r="L69" s="126">
        <v>10</v>
      </c>
      <c r="M69" s="126">
        <v>7</v>
      </c>
      <c r="N69" s="127">
        <v>5</v>
      </c>
      <c r="O69" s="112"/>
      <c r="P69" s="112"/>
      <c r="Q69" s="132">
        <f>AVERAGE(VENTAS[[#This Row],[may-15]:[abr-16]])</f>
        <v>10.333333333333334</v>
      </c>
      <c r="R69" s="132">
        <f>_xlfn.STDEV.P(VENTAS[[#This Row],[may-15]:[abr-16]])</f>
        <v>9.0860087802926728</v>
      </c>
      <c r="S69" s="132">
        <f t="shared" si="1"/>
        <v>0.87929117228638765</v>
      </c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</row>
    <row r="70" spans="1:33" s="48" customFormat="1">
      <c r="A70" s="125" t="s">
        <v>1443</v>
      </c>
      <c r="B70" s="126">
        <v>57</v>
      </c>
      <c r="C70" s="126">
        <v>111</v>
      </c>
      <c r="D70" s="126">
        <v>161</v>
      </c>
      <c r="E70" s="126">
        <v>179</v>
      </c>
      <c r="F70" s="126">
        <v>195</v>
      </c>
      <c r="G70" s="126">
        <v>162</v>
      </c>
      <c r="H70" s="126">
        <v>222</v>
      </c>
      <c r="I70" s="126">
        <v>177</v>
      </c>
      <c r="J70" s="126">
        <v>210</v>
      </c>
      <c r="K70" s="126">
        <v>144</v>
      </c>
      <c r="L70" s="126">
        <v>119</v>
      </c>
      <c r="M70" s="126">
        <v>141</v>
      </c>
      <c r="N70" s="127">
        <v>127</v>
      </c>
      <c r="O70" s="112"/>
      <c r="P70" s="112"/>
      <c r="Q70" s="132">
        <f>AVERAGE(VENTAS[[#This Row],[may-15]:[abr-16]])</f>
        <v>162.33333333333334</v>
      </c>
      <c r="R70" s="132">
        <f>_xlfn.STDEV.P(VENTAS[[#This Row],[may-15]:[abr-16]])</f>
        <v>34.091380468121592</v>
      </c>
      <c r="S70" s="132">
        <f t="shared" si="1"/>
        <v>0.21000850391039994</v>
      </c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</row>
    <row r="71" spans="1:33" s="48" customFormat="1">
      <c r="A71" s="125" t="s">
        <v>1845</v>
      </c>
      <c r="B71" s="126">
        <v>34</v>
      </c>
      <c r="C71" s="126">
        <v>65</v>
      </c>
      <c r="D71" s="126">
        <v>45</v>
      </c>
      <c r="E71" s="126">
        <v>53</v>
      </c>
      <c r="F71" s="126">
        <v>74</v>
      </c>
      <c r="G71" s="126">
        <v>83</v>
      </c>
      <c r="H71" s="126">
        <v>110</v>
      </c>
      <c r="I71" s="126">
        <v>54</v>
      </c>
      <c r="J71" s="126">
        <v>96</v>
      </c>
      <c r="K71" s="126">
        <v>58</v>
      </c>
      <c r="L71" s="126">
        <v>37</v>
      </c>
      <c r="M71" s="126">
        <v>49</v>
      </c>
      <c r="N71" s="127">
        <v>74</v>
      </c>
      <c r="O71" s="112"/>
      <c r="P71" s="112"/>
      <c r="Q71" s="132">
        <f>AVERAGE(VENTAS[[#This Row],[may-15]:[abr-16]])</f>
        <v>66.5</v>
      </c>
      <c r="R71" s="132">
        <f>_xlfn.STDEV.P(VENTAS[[#This Row],[may-15]:[abr-16]])</f>
        <v>20.814658296498649</v>
      </c>
      <c r="S71" s="132">
        <f t="shared" si="1"/>
        <v>0.31300238039847594</v>
      </c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</row>
    <row r="72" spans="1:33" s="48" customFormat="1">
      <c r="A72" s="125" t="s">
        <v>1492</v>
      </c>
      <c r="B72" s="126">
        <v>19</v>
      </c>
      <c r="C72" s="126">
        <v>191</v>
      </c>
      <c r="D72" s="126">
        <v>386</v>
      </c>
      <c r="E72" s="126">
        <v>389</v>
      </c>
      <c r="F72" s="126">
        <v>430</v>
      </c>
      <c r="G72" s="126">
        <v>455</v>
      </c>
      <c r="H72" s="126">
        <v>556</v>
      </c>
      <c r="I72" s="126">
        <v>537</v>
      </c>
      <c r="J72" s="126">
        <v>457</v>
      </c>
      <c r="K72" s="126">
        <v>356</v>
      </c>
      <c r="L72" s="126">
        <v>360</v>
      </c>
      <c r="M72" s="126">
        <v>313</v>
      </c>
      <c r="N72" s="127">
        <v>340</v>
      </c>
      <c r="O72" s="112"/>
      <c r="P72" s="112"/>
      <c r="Q72" s="132">
        <f>AVERAGE(VENTAS[[#This Row],[may-15]:[abr-16]])</f>
        <v>397.5</v>
      </c>
      <c r="R72" s="132">
        <f>_xlfn.STDEV.P(VENTAS[[#This Row],[may-15]:[abr-16]])</f>
        <v>95.26585607306184</v>
      </c>
      <c r="S72" s="132">
        <f t="shared" si="1"/>
        <v>0.23966253100141344</v>
      </c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</row>
    <row r="73" spans="1:33" s="48" customFormat="1">
      <c r="A73" s="125" t="s">
        <v>1840</v>
      </c>
      <c r="B73" s="126"/>
      <c r="C73" s="126"/>
      <c r="D73" s="126">
        <v>11.21</v>
      </c>
      <c r="E73" s="126">
        <v>47.49</v>
      </c>
      <c r="F73" s="126">
        <v>52.47</v>
      </c>
      <c r="G73" s="126">
        <v>24</v>
      </c>
      <c r="H73" s="126">
        <v>84</v>
      </c>
      <c r="I73" s="126">
        <v>18</v>
      </c>
      <c r="J73" s="126">
        <v>12</v>
      </c>
      <c r="K73" s="126">
        <v>0</v>
      </c>
      <c r="L73" s="126">
        <v>8</v>
      </c>
      <c r="M73" s="126">
        <v>12</v>
      </c>
      <c r="N73" s="127">
        <v>52</v>
      </c>
      <c r="O73" s="112"/>
      <c r="P73" s="112"/>
      <c r="Q73" s="132">
        <f>AVERAGE(VENTAS[[#This Row],[may-15]:[abr-16]])</f>
        <v>29.197272727272729</v>
      </c>
      <c r="R73" s="132">
        <f>_xlfn.STDEV.P(VENTAS[[#This Row],[may-15]:[abr-16]])</f>
        <v>24.806115481656054</v>
      </c>
      <c r="S73" s="132">
        <f t="shared" si="1"/>
        <v>0.84960385558494433</v>
      </c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</row>
    <row r="74" spans="1:33" s="48" customFormat="1">
      <c r="A74" s="125" t="s">
        <v>1539</v>
      </c>
      <c r="B74" s="126">
        <v>257</v>
      </c>
      <c r="C74" s="126">
        <v>424</v>
      </c>
      <c r="D74" s="126">
        <v>371</v>
      </c>
      <c r="E74" s="126">
        <v>412</v>
      </c>
      <c r="F74" s="126">
        <v>349</v>
      </c>
      <c r="G74" s="126">
        <v>356</v>
      </c>
      <c r="H74" s="126">
        <v>447</v>
      </c>
      <c r="I74" s="126">
        <v>419</v>
      </c>
      <c r="J74" s="126">
        <v>430</v>
      </c>
      <c r="K74" s="126">
        <v>315</v>
      </c>
      <c r="L74" s="126">
        <v>274</v>
      </c>
      <c r="M74" s="126">
        <v>257</v>
      </c>
      <c r="N74" s="127">
        <v>258</v>
      </c>
      <c r="O74" s="112"/>
      <c r="P74" s="112"/>
      <c r="Q74" s="132">
        <f>AVERAGE(VENTAS[[#This Row],[may-15]:[abr-16]])</f>
        <v>359.33333333333331</v>
      </c>
      <c r="R74" s="132">
        <f>_xlfn.STDEV.P(VENTAS[[#This Row],[may-15]:[abr-16]])</f>
        <v>66.731218747716241</v>
      </c>
      <c r="S74" s="132">
        <f t="shared" si="1"/>
        <v>0.18570840096767044</v>
      </c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</row>
    <row r="75" spans="1:33" s="48" customFormat="1">
      <c r="A75" s="125" t="s">
        <v>1827</v>
      </c>
      <c r="B75" s="126">
        <v>5</v>
      </c>
      <c r="C75" s="126">
        <v>24</v>
      </c>
      <c r="D75" s="126">
        <v>41</v>
      </c>
      <c r="E75" s="126">
        <v>35</v>
      </c>
      <c r="F75" s="126">
        <v>37</v>
      </c>
      <c r="G75" s="126">
        <v>33</v>
      </c>
      <c r="H75" s="126">
        <v>26</v>
      </c>
      <c r="I75" s="126">
        <v>32</v>
      </c>
      <c r="J75" s="126">
        <v>19</v>
      </c>
      <c r="K75" s="126">
        <v>18</v>
      </c>
      <c r="L75" s="126">
        <v>17</v>
      </c>
      <c r="M75" s="126">
        <v>11</v>
      </c>
      <c r="N75" s="127">
        <v>27</v>
      </c>
      <c r="O75" s="112"/>
      <c r="P75" s="112"/>
      <c r="Q75" s="132">
        <f>AVERAGE(VENTAS[[#This Row],[may-15]:[abr-16]])</f>
        <v>26.666666666666668</v>
      </c>
      <c r="R75" s="132">
        <f>_xlfn.STDEV.P(VENTAS[[#This Row],[may-15]:[abr-16]])</f>
        <v>8.8065632090819381</v>
      </c>
      <c r="S75" s="132">
        <f t="shared" si="1"/>
        <v>0.33024612034057266</v>
      </c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</row>
    <row r="76" spans="1:33" s="48" customFormat="1">
      <c r="A76" s="125" t="s">
        <v>1614</v>
      </c>
      <c r="B76" s="126">
        <v>9</v>
      </c>
      <c r="C76" s="126">
        <v>22</v>
      </c>
      <c r="D76" s="126">
        <v>16</v>
      </c>
      <c r="E76" s="126">
        <v>20</v>
      </c>
      <c r="F76" s="126">
        <v>23</v>
      </c>
      <c r="G76" s="126">
        <v>23</v>
      </c>
      <c r="H76" s="126">
        <v>47</v>
      </c>
      <c r="I76" s="126">
        <v>50</v>
      </c>
      <c r="J76" s="126">
        <v>30</v>
      </c>
      <c r="K76" s="126">
        <v>27</v>
      </c>
      <c r="L76" s="126">
        <v>50</v>
      </c>
      <c r="M76" s="126">
        <v>17</v>
      </c>
      <c r="N76" s="127">
        <v>25</v>
      </c>
      <c r="O76" s="112"/>
      <c r="P76" s="112"/>
      <c r="Q76" s="132">
        <f>AVERAGE(VENTAS[[#This Row],[may-15]:[abr-16]])</f>
        <v>29.166666666666668</v>
      </c>
      <c r="R76" s="132">
        <f>_xlfn.STDEV.P(VENTAS[[#This Row],[may-15]:[abr-16]])</f>
        <v>12.047360245667466</v>
      </c>
      <c r="S76" s="132">
        <f t="shared" si="1"/>
        <v>0.41305235128002737</v>
      </c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</row>
    <row r="77" spans="1:33" s="48" customFormat="1">
      <c r="A77" s="125" t="s">
        <v>1849</v>
      </c>
      <c r="B77" s="126"/>
      <c r="C77" s="126"/>
      <c r="D77" s="126"/>
      <c r="E77" s="126"/>
      <c r="F77" s="126">
        <v>152</v>
      </c>
      <c r="G77" s="126">
        <v>154</v>
      </c>
      <c r="H77" s="126">
        <v>99</v>
      </c>
      <c r="I77" s="126">
        <v>61</v>
      </c>
      <c r="J77" s="126">
        <v>133</v>
      </c>
      <c r="K77" s="126">
        <v>120</v>
      </c>
      <c r="L77" s="126">
        <v>115</v>
      </c>
      <c r="M77" s="126">
        <v>151</v>
      </c>
      <c r="N77" s="127">
        <v>72</v>
      </c>
      <c r="O77" s="112"/>
      <c r="P77" s="112"/>
      <c r="Q77" s="132">
        <f>AVERAGE(VENTAS[[#This Row],[may-15]:[abr-16]])</f>
        <v>117.44444444444444</v>
      </c>
      <c r="R77" s="132">
        <f>_xlfn.STDEV.P(VENTAS[[#This Row],[may-15]:[abr-16]])</f>
        <v>32.493114180327538</v>
      </c>
      <c r="S77" s="132">
        <f t="shared" si="1"/>
        <v>0.27666795423173873</v>
      </c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</row>
    <row r="78" spans="1:33" s="48" customFormat="1">
      <c r="A78" s="125" t="s">
        <v>1621</v>
      </c>
      <c r="B78" s="126">
        <v>18</v>
      </c>
      <c r="C78" s="126">
        <v>27</v>
      </c>
      <c r="D78" s="126">
        <v>28</v>
      </c>
      <c r="E78" s="126">
        <v>41</v>
      </c>
      <c r="F78" s="126">
        <v>51</v>
      </c>
      <c r="G78" s="126">
        <v>31</v>
      </c>
      <c r="H78" s="126">
        <v>37</v>
      </c>
      <c r="I78" s="126">
        <v>28</v>
      </c>
      <c r="J78" s="126">
        <v>42</v>
      </c>
      <c r="K78" s="126">
        <v>24</v>
      </c>
      <c r="L78" s="126">
        <v>34</v>
      </c>
      <c r="M78" s="126">
        <v>27</v>
      </c>
      <c r="N78" s="127">
        <v>27</v>
      </c>
      <c r="O78" s="112"/>
      <c r="P78" s="112"/>
      <c r="Q78" s="132">
        <f>AVERAGE(VENTAS[[#This Row],[may-15]:[abr-16]])</f>
        <v>33.083333333333336</v>
      </c>
      <c r="R78" s="132">
        <f>_xlfn.STDEV.P(VENTAS[[#This Row],[may-15]:[abr-16]])</f>
        <v>7.7937831350093107</v>
      </c>
      <c r="S78" s="132">
        <f t="shared" si="1"/>
        <v>0.23558034665015548</v>
      </c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</row>
    <row r="79" spans="1:33" s="48" customFormat="1">
      <c r="A79" s="125" t="s">
        <v>1639</v>
      </c>
      <c r="B79" s="126">
        <v>22</v>
      </c>
      <c r="C79" s="126">
        <v>99</v>
      </c>
      <c r="D79" s="126">
        <v>110</v>
      </c>
      <c r="E79" s="126">
        <v>148</v>
      </c>
      <c r="F79" s="126">
        <v>172</v>
      </c>
      <c r="G79" s="126">
        <v>142</v>
      </c>
      <c r="H79" s="126">
        <v>209</v>
      </c>
      <c r="I79" s="126">
        <v>131</v>
      </c>
      <c r="J79" s="126">
        <v>122</v>
      </c>
      <c r="K79" s="126">
        <v>73</v>
      </c>
      <c r="L79" s="126">
        <v>51</v>
      </c>
      <c r="M79" s="126">
        <v>49</v>
      </c>
      <c r="N79" s="127">
        <v>70</v>
      </c>
      <c r="O79" s="112"/>
      <c r="P79" s="112"/>
      <c r="Q79" s="132">
        <f>AVERAGE(VENTAS[[#This Row],[may-15]:[abr-16]])</f>
        <v>114.66666666666667</v>
      </c>
      <c r="R79" s="132">
        <f>_xlfn.STDEV.P(VENTAS[[#This Row],[may-15]:[abr-16]])</f>
        <v>47.195221038669672</v>
      </c>
      <c r="S79" s="132">
        <f t="shared" si="1"/>
        <v>0.41158622998839828</v>
      </c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</row>
    <row r="80" spans="1:33" s="48" customFormat="1">
      <c r="A80" s="125" t="s">
        <v>1663</v>
      </c>
      <c r="B80" s="126">
        <v>101</v>
      </c>
      <c r="C80" s="126">
        <v>85</v>
      </c>
      <c r="D80" s="126">
        <v>53</v>
      </c>
      <c r="E80" s="126">
        <v>53</v>
      </c>
      <c r="F80" s="126">
        <v>37</v>
      </c>
      <c r="G80" s="126">
        <v>23</v>
      </c>
      <c r="H80" s="126">
        <v>8</v>
      </c>
      <c r="I80" s="126">
        <v>15</v>
      </c>
      <c r="J80" s="126">
        <v>36</v>
      </c>
      <c r="K80" s="126">
        <v>25</v>
      </c>
      <c r="L80" s="126">
        <v>19</v>
      </c>
      <c r="M80" s="126">
        <v>38</v>
      </c>
      <c r="N80" s="127">
        <v>35</v>
      </c>
      <c r="O80" s="112"/>
      <c r="P80" s="112"/>
      <c r="Q80" s="132">
        <f>AVERAGE(VENTAS[[#This Row],[may-15]:[abr-16]])</f>
        <v>35.583333333333336</v>
      </c>
      <c r="R80" s="132">
        <f>_xlfn.STDEV.P(VENTAS[[#This Row],[may-15]:[abr-16]])</f>
        <v>19.972724456673962</v>
      </c>
      <c r="S80" s="132">
        <f t="shared" si="1"/>
        <v>0.56129436412198486</v>
      </c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</row>
    <row r="81" spans="1:33" s="48" customFormat="1">
      <c r="A81" s="125" t="s">
        <v>1852</v>
      </c>
      <c r="B81" s="126"/>
      <c r="C81" s="126"/>
      <c r="D81" s="126"/>
      <c r="E81" s="126"/>
      <c r="F81" s="126"/>
      <c r="G81" s="126"/>
      <c r="H81" s="126">
        <v>6.69</v>
      </c>
      <c r="I81" s="126">
        <v>0</v>
      </c>
      <c r="J81" s="126">
        <v>0</v>
      </c>
      <c r="K81" s="126">
        <v>0</v>
      </c>
      <c r="L81" s="126">
        <v>0</v>
      </c>
      <c r="M81" s="126">
        <v>6.05</v>
      </c>
      <c r="N81" s="127">
        <v>1.89</v>
      </c>
      <c r="O81" s="112"/>
      <c r="P81" s="112"/>
      <c r="Q81" s="132">
        <f>AVERAGE(VENTAS[[#This Row],[may-15]:[abr-16]])</f>
        <v>2.0900000000000003</v>
      </c>
      <c r="R81" s="132">
        <f>_xlfn.STDEV.P(VENTAS[[#This Row],[may-15]:[abr-16]])</f>
        <v>2.7865493253946076</v>
      </c>
      <c r="S81" s="132">
        <f t="shared" si="1"/>
        <v>1.3332771891840227</v>
      </c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</row>
    <row r="82" spans="1:33" s="48" customFormat="1">
      <c r="A82" s="125" t="s">
        <v>1846</v>
      </c>
      <c r="B82" s="126"/>
      <c r="C82" s="126"/>
      <c r="D82" s="126"/>
      <c r="E82" s="126">
        <v>3</v>
      </c>
      <c r="F82" s="126">
        <v>27</v>
      </c>
      <c r="G82" s="126">
        <v>32</v>
      </c>
      <c r="H82" s="126">
        <v>38</v>
      </c>
      <c r="I82" s="126">
        <v>16</v>
      </c>
      <c r="J82" s="126">
        <v>9</v>
      </c>
      <c r="K82" s="126">
        <v>2</v>
      </c>
      <c r="L82" s="126">
        <v>1</v>
      </c>
      <c r="M82" s="126">
        <v>0</v>
      </c>
      <c r="N82" s="127">
        <v>0</v>
      </c>
      <c r="O82" s="112"/>
      <c r="P82" s="112"/>
      <c r="Q82" s="132">
        <f>AVERAGE(VENTAS[[#This Row],[may-15]:[abr-16]])</f>
        <v>12.8</v>
      </c>
      <c r="R82" s="132">
        <f>_xlfn.STDEV.P(VENTAS[[#This Row],[may-15]:[abr-16]])</f>
        <v>13.81882773609976</v>
      </c>
      <c r="S82" s="132">
        <f t="shared" si="1"/>
        <v>1.0795959168827935</v>
      </c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</row>
    <row r="83" spans="1:33" s="48" customFormat="1">
      <c r="A83" s="125" t="s">
        <v>1687</v>
      </c>
      <c r="B83" s="126">
        <v>94.43</v>
      </c>
      <c r="C83" s="126">
        <v>152.88999999999999</v>
      </c>
      <c r="D83" s="126">
        <v>25.67</v>
      </c>
      <c r="E83" s="126">
        <v>177.38</v>
      </c>
      <c r="F83" s="126">
        <v>142</v>
      </c>
      <c r="G83" s="126">
        <v>76.97</v>
      </c>
      <c r="H83" s="126">
        <v>56.16</v>
      </c>
      <c r="I83" s="126">
        <v>15</v>
      </c>
      <c r="J83" s="126">
        <v>3</v>
      </c>
      <c r="K83" s="126">
        <v>0</v>
      </c>
      <c r="L83" s="126">
        <v>0</v>
      </c>
      <c r="M83" s="126">
        <v>0</v>
      </c>
      <c r="N83" s="127">
        <v>17</v>
      </c>
      <c r="O83" s="112"/>
      <c r="P83" s="112"/>
      <c r="Q83" s="132">
        <f>AVERAGE(VENTAS[[#This Row],[may-15]:[abr-16]])</f>
        <v>55.505833333333328</v>
      </c>
      <c r="R83" s="132">
        <f>_xlfn.STDEV.P(VENTAS[[#This Row],[may-15]:[abr-16]])</f>
        <v>63.437975936911968</v>
      </c>
      <c r="S83" s="132">
        <f t="shared" si="1"/>
        <v>1.1429064681534129</v>
      </c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</row>
    <row r="84" spans="1:33" s="48" customFormat="1">
      <c r="A84" s="125" t="s">
        <v>1739</v>
      </c>
      <c r="B84" s="126">
        <v>8</v>
      </c>
      <c r="C84" s="126">
        <v>6</v>
      </c>
      <c r="D84" s="126">
        <v>8</v>
      </c>
      <c r="E84" s="126">
        <v>16</v>
      </c>
      <c r="F84" s="126">
        <v>8</v>
      </c>
      <c r="G84" s="126">
        <v>9</v>
      </c>
      <c r="H84" s="126">
        <v>17</v>
      </c>
      <c r="I84" s="126">
        <v>18</v>
      </c>
      <c r="J84" s="126">
        <v>22</v>
      </c>
      <c r="K84" s="126">
        <v>11</v>
      </c>
      <c r="L84" s="126">
        <v>20</v>
      </c>
      <c r="M84" s="126">
        <v>19</v>
      </c>
      <c r="N84" s="127">
        <v>18</v>
      </c>
      <c r="O84" s="112"/>
      <c r="P84" s="112"/>
      <c r="Q84" s="132">
        <f>AVERAGE(VENTAS[[#This Row],[may-15]:[abr-16]])</f>
        <v>14.333333333333334</v>
      </c>
      <c r="R84" s="132">
        <f>_xlfn.STDEV.P(VENTAS[[#This Row],[may-15]:[abr-16]])</f>
        <v>5.312459150169742</v>
      </c>
      <c r="S84" s="132">
        <f t="shared" si="1"/>
        <v>0.3706366848955634</v>
      </c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</row>
    <row r="85" spans="1:33" s="48" customFormat="1">
      <c r="A85" s="125" t="s">
        <v>1841</v>
      </c>
      <c r="B85" s="126">
        <v>86</v>
      </c>
      <c r="C85" s="126">
        <v>213</v>
      </c>
      <c r="D85" s="126">
        <v>294</v>
      </c>
      <c r="E85" s="126">
        <v>243</v>
      </c>
      <c r="F85" s="126">
        <v>239</v>
      </c>
      <c r="G85" s="126">
        <v>272</v>
      </c>
      <c r="H85" s="126">
        <v>328</v>
      </c>
      <c r="I85" s="126">
        <v>331</v>
      </c>
      <c r="J85" s="126">
        <v>227</v>
      </c>
      <c r="K85" s="126">
        <v>189</v>
      </c>
      <c r="L85" s="126">
        <v>245</v>
      </c>
      <c r="M85" s="126">
        <v>295</v>
      </c>
      <c r="N85" s="127">
        <v>353</v>
      </c>
      <c r="O85" s="112"/>
      <c r="P85" s="112"/>
      <c r="Q85" s="132">
        <f>AVERAGE(VENTAS[[#This Row],[may-15]:[abr-16]])</f>
        <v>269.08333333333331</v>
      </c>
      <c r="R85" s="132">
        <f>_xlfn.STDEV.P(VENTAS[[#This Row],[may-15]:[abr-16]])</f>
        <v>49.280588357779259</v>
      </c>
      <c r="S85" s="132">
        <f t="shared" si="1"/>
        <v>0.18314247763807714</v>
      </c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</row>
    <row r="86" spans="1:33">
      <c r="A86" s="120" t="s">
        <v>1868</v>
      </c>
      <c r="B86" s="121">
        <f t="shared" ref="B86:N86" si="2">SUM(B2:B85)</f>
        <v>5148.5599999999995</v>
      </c>
      <c r="C86" s="121">
        <f t="shared" si="2"/>
        <v>10878.210000000001</v>
      </c>
      <c r="D86" s="121">
        <f t="shared" si="2"/>
        <v>12902.28</v>
      </c>
      <c r="E86" s="121">
        <f t="shared" si="2"/>
        <v>14485.119999999997</v>
      </c>
      <c r="F86" s="121">
        <f t="shared" si="2"/>
        <v>15166.98</v>
      </c>
      <c r="G86" s="121">
        <f t="shared" si="2"/>
        <v>14662.739999999998</v>
      </c>
      <c r="H86" s="121">
        <f t="shared" si="2"/>
        <v>15831.05</v>
      </c>
      <c r="I86" s="121">
        <f t="shared" si="2"/>
        <v>13524.070000000002</v>
      </c>
      <c r="J86" s="121">
        <f t="shared" si="2"/>
        <v>12641.14</v>
      </c>
      <c r="K86" s="121">
        <f t="shared" si="2"/>
        <v>11563.33</v>
      </c>
      <c r="L86" s="121">
        <f t="shared" si="2"/>
        <v>11162.949999999999</v>
      </c>
      <c r="M86" s="121">
        <f t="shared" si="2"/>
        <v>10955.619999999999</v>
      </c>
      <c r="N86" s="121">
        <f t="shared" si="2"/>
        <v>11859.339999999998</v>
      </c>
      <c r="O86" s="112"/>
      <c r="P86" s="112"/>
      <c r="Q86" s="132">
        <f>AVERAGE(VENTAS[[#This Row],[may-15]:[abr-16]])</f>
        <v>12969.402499999998</v>
      </c>
      <c r="R86" s="132">
        <f>_xlfn.STDEV.P(VENTAS[[#This Row],[may-15]:[abr-16]])</f>
        <v>1670.9288270107206</v>
      </c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</row>
    <row r="87" spans="1:33">
      <c r="A87" s="112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</row>
    <row r="88" spans="1:33">
      <c r="A88" s="124" t="s">
        <v>1868</v>
      </c>
      <c r="B88" s="123">
        <v>5148.5600000000004</v>
      </c>
      <c r="C88" s="123">
        <v>10878.21</v>
      </c>
      <c r="D88" s="123">
        <v>12902.28</v>
      </c>
      <c r="E88" s="123">
        <v>14485.12</v>
      </c>
      <c r="F88" s="123">
        <v>15166.98</v>
      </c>
      <c r="G88" s="123">
        <v>14662.74</v>
      </c>
      <c r="H88" s="123">
        <v>15831.05</v>
      </c>
      <c r="I88" s="123">
        <v>13524.07</v>
      </c>
      <c r="J88" s="123">
        <v>12641.14</v>
      </c>
      <c r="K88" s="123">
        <v>11563.33</v>
      </c>
      <c r="L88" s="123">
        <v>11162.95</v>
      </c>
      <c r="M88" s="123">
        <v>10955.62</v>
      </c>
      <c r="N88" s="123">
        <v>11859.34</v>
      </c>
      <c r="O88" s="112"/>
      <c r="P88" s="112"/>
      <c r="S88" s="134"/>
      <c r="T88" s="112" t="s">
        <v>2080</v>
      </c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</row>
    <row r="89" spans="1:33">
      <c r="O89" s="112"/>
      <c r="P89" s="112"/>
      <c r="Q89" s="112"/>
      <c r="R89" s="112"/>
      <c r="S89" s="62"/>
      <c r="T89" s="112" t="s">
        <v>2082</v>
      </c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</row>
    <row r="90" spans="1:33">
      <c r="O90" s="112"/>
      <c r="P90" s="112"/>
      <c r="Q90" s="112"/>
      <c r="R90" s="112"/>
      <c r="S90" s="60"/>
      <c r="T90" s="112" t="s">
        <v>2081</v>
      </c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</row>
    <row r="91" spans="1:33"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</row>
    <row r="92" spans="1:33"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</row>
    <row r="93" spans="1:33"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</row>
    <row r="94" spans="1:33"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</row>
    <row r="95" spans="1:33"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</row>
    <row r="96" spans="1:33"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</row>
    <row r="97" spans="15:33"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</row>
    <row r="98" spans="15:33"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</row>
    <row r="99" spans="15:33"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</row>
    <row r="100" spans="15:33"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</row>
    <row r="101" spans="15:33"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</row>
    <row r="102" spans="15:33"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</row>
    <row r="103" spans="15:33"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</row>
    <row r="104" spans="15:33"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</row>
    <row r="105" spans="15:33"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</row>
    <row r="106" spans="15:33"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</row>
    <row r="107" spans="15:33"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</row>
    <row r="108" spans="15:33"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</row>
    <row r="109" spans="15:33"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</row>
    <row r="110" spans="15:33"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</row>
    <row r="111" spans="15:33"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</row>
    <row r="112" spans="15:33"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</row>
    <row r="113" spans="20:33"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</row>
    <row r="114" spans="20:33"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</row>
    <row r="115" spans="20:33"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</row>
    <row r="116" spans="20:33"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</row>
    <row r="117" spans="20:33"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</row>
    <row r="118" spans="20:33"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</row>
    <row r="119" spans="20:33"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</row>
    <row r="120" spans="20:33"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</row>
  </sheetData>
  <conditionalFormatting sqref="S1:S1048576">
    <cfRule type="cellIs" dxfId="21" priority="1" operator="greaterThan">
      <formula>1</formula>
    </cfRule>
    <cfRule type="cellIs" dxfId="20" priority="2" operator="between">
      <formula>0.5</formula>
      <formula>1</formula>
    </cfRule>
    <cfRule type="cellIs" dxfId="19" priority="3" operator="between">
      <formula>0.0001</formula>
      <formula>0.5</formula>
    </cfRule>
  </conditionalFormatting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72" sqref="N172"/>
    </sheetView>
  </sheetViews>
  <sheetFormatPr baseColWidth="10" defaultRowHeight="14" x14ac:dyDescent="0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baseColWidth="10" defaultRowHeight="14" x14ac:dyDescent="0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3" sqref="M13"/>
    </sheetView>
  </sheetViews>
  <sheetFormatPr baseColWidth="10" defaultRowHeight="14" x14ac:dyDescent="0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activeCell="K13" sqref="K13"/>
    </sheetView>
  </sheetViews>
  <sheetFormatPr baseColWidth="10" defaultRowHeight="14" x14ac:dyDescent="0"/>
  <cols>
    <col min="1" max="1" width="19" bestFit="1" customWidth="1"/>
    <col min="2" max="2" width="8.1640625" bestFit="1" customWidth="1"/>
    <col min="3" max="3" width="8.33203125" bestFit="1" customWidth="1"/>
    <col min="4" max="4" width="8.5" bestFit="1" customWidth="1"/>
    <col min="5" max="5" width="7.5" bestFit="1" customWidth="1"/>
    <col min="6" max="6" width="7.1640625" bestFit="1" customWidth="1"/>
    <col min="7" max="7" width="9.6640625" bestFit="1" customWidth="1"/>
    <col min="8" max="8" width="8.1640625" bestFit="1" customWidth="1"/>
    <col min="9" max="9" width="32.1640625" bestFit="1" customWidth="1"/>
  </cols>
  <sheetData>
    <row r="1" spans="1:11">
      <c r="A1" t="s">
        <v>1899</v>
      </c>
      <c r="F1" t="s">
        <v>1900</v>
      </c>
      <c r="G1" t="s">
        <v>1901</v>
      </c>
    </row>
    <row r="2" spans="1:11">
      <c r="A2" t="s">
        <v>1902</v>
      </c>
      <c r="F2" t="s">
        <v>1903</v>
      </c>
      <c r="G2" t="s">
        <v>1904</v>
      </c>
    </row>
    <row r="4" spans="1:11">
      <c r="A4" s="140">
        <v>42095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1">
      <c r="A5" s="140" t="s">
        <v>1905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</row>
    <row r="6" spans="1:11">
      <c r="A6" s="140" t="s">
        <v>1906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</row>
    <row r="7" spans="1:11">
      <c r="A7" s="140" t="s">
        <v>2076</v>
      </c>
      <c r="B7" s="140" t="s">
        <v>1910</v>
      </c>
      <c r="C7" s="140" t="s">
        <v>1908</v>
      </c>
      <c r="D7" s="140" t="s">
        <v>2077</v>
      </c>
      <c r="E7" s="140" t="s">
        <v>1908</v>
      </c>
      <c r="F7" s="140" t="s">
        <v>1907</v>
      </c>
      <c r="G7" s="140" t="s">
        <v>1909</v>
      </c>
      <c r="H7" s="140" t="s">
        <v>1910</v>
      </c>
      <c r="I7" s="140" t="s">
        <v>1911</v>
      </c>
      <c r="J7" s="140"/>
      <c r="K7" s="140"/>
    </row>
    <row r="8" spans="1:11">
      <c r="A8" s="140" t="s">
        <v>1912</v>
      </c>
      <c r="B8" s="140" t="s">
        <v>1913</v>
      </c>
      <c r="C8" s="140" t="s">
        <v>1914</v>
      </c>
      <c r="D8" s="140" t="s">
        <v>1915</v>
      </c>
      <c r="E8" s="140" t="s">
        <v>1916</v>
      </c>
      <c r="F8" s="140" t="s">
        <v>1917</v>
      </c>
      <c r="G8" s="140" t="s">
        <v>6</v>
      </c>
      <c r="H8" s="140" t="s">
        <v>1918</v>
      </c>
      <c r="I8" s="140" t="s">
        <v>1919</v>
      </c>
      <c r="J8" s="140"/>
      <c r="K8" s="140"/>
    </row>
    <row r="9" spans="1:11">
      <c r="A9" s="140" t="s">
        <v>2076</v>
      </c>
      <c r="B9" s="140" t="s">
        <v>1910</v>
      </c>
      <c r="C9" s="140" t="s">
        <v>1908</v>
      </c>
      <c r="D9" s="140" t="s">
        <v>2077</v>
      </c>
      <c r="E9" s="140" t="s">
        <v>1908</v>
      </c>
      <c r="F9" s="140" t="s">
        <v>1907</v>
      </c>
      <c r="G9" s="140" t="s">
        <v>1909</v>
      </c>
      <c r="H9" s="140" t="s">
        <v>1910</v>
      </c>
      <c r="I9" s="140" t="s">
        <v>1911</v>
      </c>
      <c r="J9" s="140"/>
      <c r="K9" s="140"/>
    </row>
    <row r="10" spans="1:11">
      <c r="A10" s="140">
        <v>42111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</row>
    <row r="11" spans="1:11">
      <c r="A11" s="140" t="s">
        <v>1920</v>
      </c>
      <c r="B11" s="140" t="s">
        <v>1921</v>
      </c>
      <c r="C11" s="140" t="s">
        <v>1922</v>
      </c>
      <c r="D11" s="140"/>
      <c r="E11" s="140"/>
      <c r="F11" s="140"/>
      <c r="G11" s="140" t="s">
        <v>1923</v>
      </c>
      <c r="H11" s="140"/>
      <c r="I11" s="140"/>
      <c r="J11" s="140">
        <f>A10</f>
        <v>42111</v>
      </c>
      <c r="K11" s="140"/>
    </row>
    <row r="12" spans="1:11">
      <c r="A12" s="140">
        <v>65</v>
      </c>
      <c r="B12" s="140" t="s">
        <v>1924</v>
      </c>
      <c r="C12" s="140" t="s">
        <v>1922</v>
      </c>
      <c r="D12" s="140" t="s">
        <v>1925</v>
      </c>
      <c r="E12" s="140" t="s">
        <v>1925</v>
      </c>
      <c r="F12" s="140" t="s">
        <v>1925</v>
      </c>
      <c r="G12" s="140" t="s">
        <v>1923</v>
      </c>
      <c r="H12" s="140" t="s">
        <v>1923</v>
      </c>
      <c r="I12" s="140" t="s">
        <v>1925</v>
      </c>
      <c r="J12" s="140"/>
      <c r="K12" s="140" t="e">
        <f>G12/A12</f>
        <v>#VALUE!</v>
      </c>
    </row>
    <row r="13" spans="1:11">
      <c r="A13" s="140">
        <v>42112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</row>
    <row r="14" spans="1:11">
      <c r="A14" s="140" t="s">
        <v>1926</v>
      </c>
      <c r="B14" s="140" t="s">
        <v>1927</v>
      </c>
      <c r="C14" s="140" t="s">
        <v>1928</v>
      </c>
      <c r="D14" s="140"/>
      <c r="E14" s="140"/>
      <c r="F14" s="140"/>
      <c r="G14" s="140" t="s">
        <v>1929</v>
      </c>
      <c r="H14" s="140"/>
      <c r="I14" s="140"/>
      <c r="J14" s="140"/>
      <c r="K14" s="140"/>
    </row>
    <row r="15" spans="1:11">
      <c r="A15" s="140" t="s">
        <v>1930</v>
      </c>
      <c r="B15" s="140" t="s">
        <v>1931</v>
      </c>
      <c r="C15" s="140" t="s">
        <v>1932</v>
      </c>
      <c r="D15" s="140"/>
      <c r="E15" s="140"/>
      <c r="F15" s="140"/>
      <c r="G15" s="140" t="s">
        <v>1933</v>
      </c>
      <c r="H15" s="140"/>
      <c r="I15" s="140"/>
      <c r="J15" s="140"/>
      <c r="K15" s="140"/>
    </row>
    <row r="16" spans="1:11">
      <c r="A16" s="140" t="s">
        <v>1934</v>
      </c>
      <c r="B16" s="140" t="s">
        <v>1935</v>
      </c>
      <c r="C16" s="140" t="s">
        <v>1936</v>
      </c>
      <c r="D16" s="140" t="s">
        <v>1925</v>
      </c>
      <c r="E16" s="140" t="s">
        <v>1925</v>
      </c>
      <c r="F16" s="140" t="s">
        <v>1925</v>
      </c>
      <c r="G16" s="140" t="s">
        <v>1937</v>
      </c>
      <c r="H16" s="140" t="s">
        <v>1938</v>
      </c>
      <c r="I16" s="140" t="s">
        <v>1925</v>
      </c>
      <c r="J16" s="140"/>
      <c r="K16" s="140"/>
    </row>
    <row r="17" spans="1:11">
      <c r="A17" s="140">
        <v>42113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spans="1:11">
      <c r="A18" s="140" t="s">
        <v>1939</v>
      </c>
      <c r="B18" s="140" t="s">
        <v>1940</v>
      </c>
      <c r="C18" s="140" t="s">
        <v>1941</v>
      </c>
      <c r="D18" s="140"/>
      <c r="E18" s="140"/>
      <c r="F18" s="140"/>
      <c r="G18" s="140" t="s">
        <v>1942</v>
      </c>
      <c r="H18" s="140"/>
      <c r="I18" s="140"/>
      <c r="J18" s="140"/>
      <c r="K18" s="140"/>
    </row>
    <row r="19" spans="1:11">
      <c r="A19" s="140" t="s">
        <v>1943</v>
      </c>
      <c r="B19" s="140" t="s">
        <v>1944</v>
      </c>
      <c r="C19" s="140" t="s">
        <v>1941</v>
      </c>
      <c r="D19" s="140" t="s">
        <v>1925</v>
      </c>
      <c r="E19" s="140" t="s">
        <v>1925</v>
      </c>
      <c r="F19" s="140" t="s">
        <v>1925</v>
      </c>
      <c r="G19" s="140" t="s">
        <v>1942</v>
      </c>
      <c r="H19" s="140" t="s">
        <v>1945</v>
      </c>
      <c r="I19" s="140" t="s">
        <v>1925</v>
      </c>
      <c r="J19" s="140"/>
      <c r="K19" s="140"/>
    </row>
    <row r="20" spans="1:11">
      <c r="A20" s="140">
        <v>42114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</row>
    <row r="21" spans="1:11">
      <c r="A21" s="140" t="s">
        <v>1946</v>
      </c>
      <c r="B21" s="140" t="s">
        <v>1947</v>
      </c>
      <c r="C21" s="140" t="s">
        <v>1948</v>
      </c>
      <c r="D21" s="140" t="s">
        <v>1949</v>
      </c>
      <c r="E21" s="140"/>
      <c r="F21" s="140"/>
      <c r="G21" s="140" t="s">
        <v>1950</v>
      </c>
      <c r="H21" s="140"/>
      <c r="I21" s="140"/>
      <c r="J21" s="140"/>
      <c r="K21" s="140"/>
    </row>
    <row r="22" spans="1:11">
      <c r="A22" s="140" t="s">
        <v>1951</v>
      </c>
      <c r="B22" s="140" t="s">
        <v>1952</v>
      </c>
      <c r="C22" s="140" t="s">
        <v>1948</v>
      </c>
      <c r="D22" s="140" t="s">
        <v>1949</v>
      </c>
      <c r="E22" s="140" t="s">
        <v>1925</v>
      </c>
      <c r="F22" s="140" t="s">
        <v>1925</v>
      </c>
      <c r="G22" s="140" t="s">
        <v>1950</v>
      </c>
      <c r="H22" s="140" t="s">
        <v>1953</v>
      </c>
      <c r="I22" s="140" t="s">
        <v>1925</v>
      </c>
      <c r="J22" s="140"/>
      <c r="K22" s="140"/>
    </row>
    <row r="23" spans="1:11">
      <c r="A23" s="140">
        <v>42115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</row>
    <row r="24" spans="1:11">
      <c r="A24" s="140" t="s">
        <v>1954</v>
      </c>
      <c r="B24" s="140" t="s">
        <v>1955</v>
      </c>
      <c r="C24" s="140" t="s">
        <v>1956</v>
      </c>
      <c r="D24" s="140" t="s">
        <v>1957</v>
      </c>
      <c r="E24" s="140"/>
      <c r="F24" s="140"/>
      <c r="G24" s="140" t="s">
        <v>1958</v>
      </c>
      <c r="H24" s="140"/>
      <c r="I24" s="140"/>
      <c r="J24" s="140"/>
      <c r="K24" s="140"/>
    </row>
    <row r="25" spans="1:11">
      <c r="A25" s="140" t="s">
        <v>1926</v>
      </c>
      <c r="B25" s="140" t="s">
        <v>1959</v>
      </c>
      <c r="C25" s="140" t="s">
        <v>1960</v>
      </c>
      <c r="D25" s="140"/>
      <c r="E25" s="140"/>
      <c r="F25" s="140"/>
      <c r="G25" s="140" t="s">
        <v>1961</v>
      </c>
      <c r="H25" s="140"/>
      <c r="I25" s="140"/>
      <c r="J25" s="140"/>
      <c r="K25" s="140"/>
    </row>
    <row r="26" spans="1:11">
      <c r="A26" s="140" t="s">
        <v>1962</v>
      </c>
      <c r="B26" s="140" t="s">
        <v>1963</v>
      </c>
      <c r="C26" s="140" t="s">
        <v>1964</v>
      </c>
      <c r="D26" s="140" t="s">
        <v>1957</v>
      </c>
      <c r="E26" s="140" t="s">
        <v>1925</v>
      </c>
      <c r="F26" s="140" t="s">
        <v>1925</v>
      </c>
      <c r="G26" s="140" t="s">
        <v>1965</v>
      </c>
      <c r="H26" s="140" t="s">
        <v>1966</v>
      </c>
      <c r="I26" s="140" t="s">
        <v>1925</v>
      </c>
      <c r="J26" s="140"/>
      <c r="K26" s="140"/>
    </row>
    <row r="27" spans="1:11">
      <c r="A27" s="140">
        <v>42116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</row>
    <row r="28" spans="1:11">
      <c r="A28" s="140" t="s">
        <v>1967</v>
      </c>
      <c r="B28" s="140" t="s">
        <v>1968</v>
      </c>
      <c r="C28" s="140" t="s">
        <v>1969</v>
      </c>
      <c r="D28" s="140" t="s">
        <v>1970</v>
      </c>
      <c r="E28" s="140"/>
      <c r="F28" s="140"/>
      <c r="G28" s="140" t="s">
        <v>1971</v>
      </c>
      <c r="H28" s="140"/>
      <c r="I28" s="140"/>
      <c r="J28" s="140"/>
      <c r="K28" s="140"/>
    </row>
    <row r="29" spans="1:11">
      <c r="A29" s="140" t="s">
        <v>1972</v>
      </c>
      <c r="B29" s="140" t="s">
        <v>1973</v>
      </c>
      <c r="C29" s="140" t="s">
        <v>1974</v>
      </c>
      <c r="D29" s="140" t="s">
        <v>1975</v>
      </c>
      <c r="E29" s="140"/>
      <c r="F29" s="140"/>
      <c r="G29" s="140" t="s">
        <v>1976</v>
      </c>
      <c r="H29" s="140"/>
      <c r="I29" s="140"/>
      <c r="J29" s="140"/>
      <c r="K29" s="140"/>
    </row>
    <row r="30" spans="1:11">
      <c r="A30" s="140" t="s">
        <v>1977</v>
      </c>
      <c r="B30" s="140" t="s">
        <v>1978</v>
      </c>
      <c r="C30" s="140" t="s">
        <v>1979</v>
      </c>
      <c r="D30" s="140" t="s">
        <v>1980</v>
      </c>
      <c r="E30" s="140" t="s">
        <v>1925</v>
      </c>
      <c r="F30" s="140" t="s">
        <v>1925</v>
      </c>
      <c r="G30" s="140" t="s">
        <v>1981</v>
      </c>
      <c r="H30" s="140" t="s">
        <v>1982</v>
      </c>
      <c r="I30" s="140" t="s">
        <v>1925</v>
      </c>
      <c r="J30" s="140"/>
      <c r="K30" s="140"/>
    </row>
    <row r="31" spans="1:11">
      <c r="A31" s="140">
        <v>42117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</row>
    <row r="32" spans="1:11">
      <c r="A32" s="140" t="s">
        <v>1983</v>
      </c>
      <c r="B32" s="140" t="s">
        <v>1984</v>
      </c>
      <c r="C32" s="140" t="s">
        <v>1985</v>
      </c>
      <c r="D32" s="140" t="s">
        <v>1986</v>
      </c>
      <c r="E32" s="140"/>
      <c r="F32" s="140"/>
      <c r="G32" s="140" t="s">
        <v>1987</v>
      </c>
      <c r="H32" s="140"/>
      <c r="I32" s="140"/>
      <c r="J32" s="140"/>
      <c r="K32" s="140"/>
    </row>
    <row r="33" spans="1:11">
      <c r="A33" s="140" t="s">
        <v>1988</v>
      </c>
      <c r="B33" s="140" t="s">
        <v>1989</v>
      </c>
      <c r="C33" s="140" t="s">
        <v>1985</v>
      </c>
      <c r="D33" s="140" t="s">
        <v>1986</v>
      </c>
      <c r="E33" s="140" t="s">
        <v>1925</v>
      </c>
      <c r="F33" s="140" t="s">
        <v>1925</v>
      </c>
      <c r="G33" s="140" t="s">
        <v>1987</v>
      </c>
      <c r="H33" s="140" t="s">
        <v>1990</v>
      </c>
      <c r="I33" s="140" t="s">
        <v>1925</v>
      </c>
      <c r="J33" s="140"/>
      <c r="K33" s="140"/>
    </row>
    <row r="34" spans="1:11">
      <c r="A34" s="140">
        <v>42118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</row>
    <row r="35" spans="1:11">
      <c r="A35" s="140" t="s">
        <v>1991</v>
      </c>
      <c r="B35" s="140" t="s">
        <v>1992</v>
      </c>
      <c r="C35" s="140" t="s">
        <v>1993</v>
      </c>
      <c r="D35" s="140" t="s">
        <v>1994</v>
      </c>
      <c r="E35" s="140"/>
      <c r="F35" s="140"/>
      <c r="G35" s="140" t="s">
        <v>1995</v>
      </c>
      <c r="H35" s="140"/>
      <c r="I35" s="140"/>
      <c r="J35" s="140"/>
      <c r="K35" s="140"/>
    </row>
    <row r="36" spans="1:11">
      <c r="A36" s="140" t="s">
        <v>1996</v>
      </c>
      <c r="B36" s="140" t="s">
        <v>1997</v>
      </c>
      <c r="C36" s="140" t="s">
        <v>1993</v>
      </c>
      <c r="D36" s="140" t="s">
        <v>1994</v>
      </c>
      <c r="E36" s="140" t="s">
        <v>1925</v>
      </c>
      <c r="F36" s="140" t="s">
        <v>1925</v>
      </c>
      <c r="G36" s="140" t="s">
        <v>1995</v>
      </c>
      <c r="H36" s="140" t="s">
        <v>1998</v>
      </c>
      <c r="I36" s="140" t="s">
        <v>1925</v>
      </c>
      <c r="J36" s="140"/>
      <c r="K36" s="140"/>
    </row>
    <row r="37" spans="1:11">
      <c r="A37" s="140">
        <v>42119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</row>
    <row r="38" spans="1:11">
      <c r="A38" s="140" t="s">
        <v>1926</v>
      </c>
      <c r="B38" s="140" t="s">
        <v>1999</v>
      </c>
      <c r="C38" s="140" t="s">
        <v>2000</v>
      </c>
      <c r="D38" s="140"/>
      <c r="E38" s="140"/>
      <c r="F38" s="140"/>
      <c r="G38" s="140" t="s">
        <v>2001</v>
      </c>
      <c r="H38" s="140"/>
      <c r="I38" s="140"/>
      <c r="J38" s="140"/>
      <c r="K38" s="140"/>
    </row>
    <row r="39" spans="1:11">
      <c r="A39" s="140" t="s">
        <v>1991</v>
      </c>
      <c r="B39" s="140" t="s">
        <v>2002</v>
      </c>
      <c r="C39" s="140" t="s">
        <v>2003</v>
      </c>
      <c r="D39" s="140" t="s">
        <v>2004</v>
      </c>
      <c r="E39" s="140"/>
      <c r="F39" s="140"/>
      <c r="G39" s="140" t="s">
        <v>2005</v>
      </c>
      <c r="H39" s="140"/>
      <c r="I39" s="140"/>
      <c r="J39" s="140"/>
      <c r="K39" s="140"/>
    </row>
    <row r="40" spans="1:11">
      <c r="A40" s="140" t="s">
        <v>2006</v>
      </c>
      <c r="B40" s="140" t="s">
        <v>2007</v>
      </c>
      <c r="C40" s="140" t="s">
        <v>2008</v>
      </c>
      <c r="D40" s="140" t="s">
        <v>2004</v>
      </c>
      <c r="E40" s="140" t="s">
        <v>1925</v>
      </c>
      <c r="F40" s="140" t="s">
        <v>1925</v>
      </c>
      <c r="G40" s="140" t="s">
        <v>2009</v>
      </c>
      <c r="H40" s="140" t="s">
        <v>2010</v>
      </c>
      <c r="I40" s="140" t="s">
        <v>1925</v>
      </c>
      <c r="J40" s="140"/>
      <c r="K40" s="140"/>
    </row>
    <row r="41" spans="1:11">
      <c r="A41" s="140">
        <v>42120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</row>
    <row r="42" spans="1:11">
      <c r="A42" s="140" t="s">
        <v>2011</v>
      </c>
      <c r="B42" s="140" t="s">
        <v>2012</v>
      </c>
      <c r="C42" s="140" t="s">
        <v>2013</v>
      </c>
      <c r="D42" s="140" t="s">
        <v>2014</v>
      </c>
      <c r="E42" s="140"/>
      <c r="F42" s="140"/>
      <c r="G42" s="140" t="s">
        <v>2015</v>
      </c>
      <c r="H42" s="140"/>
      <c r="I42" s="140"/>
      <c r="J42" s="140"/>
      <c r="K42" s="140"/>
    </row>
    <row r="43" spans="1:11">
      <c r="A43" s="140" t="s">
        <v>2016</v>
      </c>
      <c r="B43" s="140" t="s">
        <v>2017</v>
      </c>
      <c r="C43" s="140" t="s">
        <v>2013</v>
      </c>
      <c r="D43" s="140" t="s">
        <v>2014</v>
      </c>
      <c r="E43" s="140" t="s">
        <v>1925</v>
      </c>
      <c r="F43" s="140" t="s">
        <v>1925</v>
      </c>
      <c r="G43" s="140" t="s">
        <v>2015</v>
      </c>
      <c r="H43" s="140" t="s">
        <v>2018</v>
      </c>
      <c r="I43" s="140" t="s">
        <v>1925</v>
      </c>
      <c r="J43" s="140"/>
      <c r="K43" s="140"/>
    </row>
    <row r="44" spans="1:11">
      <c r="A44" s="140">
        <v>42121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</row>
    <row r="45" spans="1:11">
      <c r="A45" s="140" t="s">
        <v>1930</v>
      </c>
      <c r="B45" s="140" t="s">
        <v>2019</v>
      </c>
      <c r="C45" s="140" t="s">
        <v>2020</v>
      </c>
      <c r="D45" s="140" t="s">
        <v>2021</v>
      </c>
      <c r="E45" s="140"/>
      <c r="F45" s="140"/>
      <c r="G45" s="140" t="s">
        <v>2022</v>
      </c>
      <c r="H45" s="140"/>
      <c r="I45" s="140"/>
      <c r="J45" s="140"/>
      <c r="K45" s="140"/>
    </row>
    <row r="46" spans="1:11">
      <c r="A46" s="140" t="s">
        <v>1926</v>
      </c>
      <c r="B46" s="140" t="s">
        <v>2023</v>
      </c>
      <c r="C46" s="140" t="s">
        <v>2024</v>
      </c>
      <c r="D46" s="140" t="s">
        <v>2025</v>
      </c>
      <c r="E46" s="140"/>
      <c r="F46" s="140"/>
      <c r="G46" s="140" t="s">
        <v>2026</v>
      </c>
      <c r="H46" s="140"/>
      <c r="I46" s="140"/>
      <c r="J46" s="140"/>
      <c r="K46" s="140"/>
    </row>
    <row r="47" spans="1:11">
      <c r="A47" s="140" t="s">
        <v>1934</v>
      </c>
      <c r="B47" s="140" t="s">
        <v>2027</v>
      </c>
      <c r="C47" s="140" t="s">
        <v>2028</v>
      </c>
      <c r="D47" s="140" t="s">
        <v>2029</v>
      </c>
      <c r="E47" s="140" t="s">
        <v>1925</v>
      </c>
      <c r="F47" s="140" t="s">
        <v>1925</v>
      </c>
      <c r="G47" s="140" t="s">
        <v>2030</v>
      </c>
      <c r="H47" s="140" t="s">
        <v>2031</v>
      </c>
      <c r="I47" s="140" t="s">
        <v>1925</v>
      </c>
      <c r="J47" s="140"/>
      <c r="K47" s="140"/>
    </row>
    <row r="48" spans="1:11">
      <c r="A48" s="140">
        <v>42122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</row>
    <row r="49" spans="1:11">
      <c r="A49" s="140" t="s">
        <v>2032</v>
      </c>
      <c r="B49" s="140" t="s">
        <v>2033</v>
      </c>
      <c r="C49" s="140" t="s">
        <v>2034</v>
      </c>
      <c r="D49" s="140" t="s">
        <v>2035</v>
      </c>
      <c r="E49" s="140"/>
      <c r="F49" s="140"/>
      <c r="G49" s="140" t="s">
        <v>2036</v>
      </c>
      <c r="H49" s="140"/>
      <c r="I49" s="140"/>
      <c r="J49" s="140"/>
      <c r="K49" s="140"/>
    </row>
    <row r="50" spans="1:11">
      <c r="A50" s="140" t="s">
        <v>2037</v>
      </c>
      <c r="B50" s="140" t="s">
        <v>2038</v>
      </c>
      <c r="C50" s="140" t="s">
        <v>2034</v>
      </c>
      <c r="D50" s="140" t="s">
        <v>2035</v>
      </c>
      <c r="E50" s="140" t="s">
        <v>1925</v>
      </c>
      <c r="F50" s="140" t="s">
        <v>1925</v>
      </c>
      <c r="G50" s="140" t="s">
        <v>2036</v>
      </c>
      <c r="H50" s="140" t="s">
        <v>2039</v>
      </c>
      <c r="I50" s="140" t="s">
        <v>1925</v>
      </c>
      <c r="J50" s="140"/>
      <c r="K50" s="140"/>
    </row>
    <row r="51" spans="1:11">
      <c r="A51" s="140">
        <v>42123</v>
      </c>
      <c r="B51" s="140"/>
      <c r="C51" s="140"/>
      <c r="D51" s="140"/>
      <c r="E51" s="140"/>
      <c r="F51" s="140"/>
      <c r="G51" s="140"/>
      <c r="H51" s="140"/>
      <c r="I51" s="140"/>
      <c r="J51" s="140"/>
      <c r="K51" s="140"/>
    </row>
    <row r="52" spans="1:11">
      <c r="A52" s="140" t="s">
        <v>1983</v>
      </c>
      <c r="B52" s="140" t="s">
        <v>2040</v>
      </c>
      <c r="C52" s="140" t="s">
        <v>2041</v>
      </c>
      <c r="D52" s="140" t="s">
        <v>2042</v>
      </c>
      <c r="E52" s="140"/>
      <c r="F52" s="140"/>
      <c r="G52" s="140" t="s">
        <v>2043</v>
      </c>
      <c r="H52" s="140"/>
      <c r="I52" s="140"/>
      <c r="J52" s="140"/>
      <c r="K52" s="140"/>
    </row>
    <row r="53" spans="1:11">
      <c r="A53" s="140" t="s">
        <v>1972</v>
      </c>
      <c r="B53" s="140" t="s">
        <v>2044</v>
      </c>
      <c r="C53" s="140" t="s">
        <v>2045</v>
      </c>
      <c r="D53" s="140" t="s">
        <v>2046</v>
      </c>
      <c r="E53" s="140"/>
      <c r="F53" s="140"/>
      <c r="G53" s="140" t="s">
        <v>2047</v>
      </c>
      <c r="H53" s="140"/>
      <c r="I53" s="140"/>
      <c r="J53" s="140"/>
      <c r="K53" s="140"/>
    </row>
    <row r="54" spans="1:11">
      <c r="A54" s="140" t="s">
        <v>2048</v>
      </c>
      <c r="B54" s="140" t="s">
        <v>2049</v>
      </c>
      <c r="C54" s="140" t="s">
        <v>2050</v>
      </c>
      <c r="D54" s="140" t="s">
        <v>2051</v>
      </c>
      <c r="E54" s="140" t="s">
        <v>1925</v>
      </c>
      <c r="F54" s="140" t="s">
        <v>1925</v>
      </c>
      <c r="G54" s="140" t="s">
        <v>2052</v>
      </c>
      <c r="H54" s="140" t="s">
        <v>2053</v>
      </c>
      <c r="I54" s="140" t="s">
        <v>1925</v>
      </c>
      <c r="J54" s="140"/>
      <c r="K54" s="140"/>
    </row>
    <row r="55" spans="1:11">
      <c r="A55" s="140">
        <v>42124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</row>
    <row r="56" spans="1:11">
      <c r="A56" s="140" t="s">
        <v>2054</v>
      </c>
      <c r="B56" s="140"/>
      <c r="C56" s="140"/>
      <c r="D56" s="140"/>
      <c r="E56" s="140"/>
      <c r="F56" s="140" t="s">
        <v>2055</v>
      </c>
      <c r="G56" s="140" t="s">
        <v>2056</v>
      </c>
      <c r="H56" s="140"/>
      <c r="I56" s="140"/>
      <c r="J56" s="140"/>
      <c r="K56" s="140"/>
    </row>
    <row r="57" spans="1:11">
      <c r="A57" s="140" t="s">
        <v>1902</v>
      </c>
      <c r="B57" s="140"/>
      <c r="C57" s="140"/>
      <c r="D57" s="140"/>
      <c r="E57" s="140"/>
      <c r="F57" s="140" t="s">
        <v>1903</v>
      </c>
      <c r="G57" s="140" t="s">
        <v>1904</v>
      </c>
      <c r="H57" s="140"/>
      <c r="I57" s="140"/>
      <c r="J57" s="140"/>
      <c r="K57" s="140"/>
    </row>
    <row r="59" spans="1:11">
      <c r="A59" s="3">
        <v>42095</v>
      </c>
    </row>
    <row r="60" spans="1:11">
      <c r="A60" t="s">
        <v>1905</v>
      </c>
    </row>
    <row r="61" spans="1:11">
      <c r="A61" t="s">
        <v>1906</v>
      </c>
    </row>
    <row r="62" spans="1:11">
      <c r="A62" t="s">
        <v>2076</v>
      </c>
      <c r="B62" t="s">
        <v>1910</v>
      </c>
      <c r="C62" t="s">
        <v>1908</v>
      </c>
      <c r="D62" t="s">
        <v>2077</v>
      </c>
      <c r="E62" t="s">
        <v>1908</v>
      </c>
      <c r="F62" t="s">
        <v>1907</v>
      </c>
      <c r="G62" t="s">
        <v>1909</v>
      </c>
      <c r="H62" t="s">
        <v>1910</v>
      </c>
      <c r="I62" t="s">
        <v>1911</v>
      </c>
    </row>
    <row r="63" spans="1:11">
      <c r="A63" t="s">
        <v>2057</v>
      </c>
      <c r="B63" t="s">
        <v>2058</v>
      </c>
      <c r="C63" t="s">
        <v>2078</v>
      </c>
      <c r="F63" t="s">
        <v>2059</v>
      </c>
      <c r="G63" t="s">
        <v>2060</v>
      </c>
      <c r="H63" t="s">
        <v>2061</v>
      </c>
      <c r="I63" t="s">
        <v>2062</v>
      </c>
    </row>
    <row r="64" spans="1:11">
      <c r="A64" t="s">
        <v>2076</v>
      </c>
      <c r="B64" t="s">
        <v>1910</v>
      </c>
      <c r="C64" t="s">
        <v>1908</v>
      </c>
      <c r="D64" t="s">
        <v>2077</v>
      </c>
      <c r="E64" t="s">
        <v>1908</v>
      </c>
      <c r="F64" t="s">
        <v>1907</v>
      </c>
      <c r="G64" t="s">
        <v>1909</v>
      </c>
      <c r="H64" t="s">
        <v>1910</v>
      </c>
      <c r="I64" t="s">
        <v>2063</v>
      </c>
    </row>
    <row r="65" spans="1:9">
      <c r="A65" t="s">
        <v>2064</v>
      </c>
      <c r="B65" t="s">
        <v>2065</v>
      </c>
      <c r="C65" t="s">
        <v>2066</v>
      </c>
      <c r="D65" t="s">
        <v>2067</v>
      </c>
      <c r="G65" t="s">
        <v>2068</v>
      </c>
    </row>
    <row r="66" spans="1:9">
      <c r="A66" t="s">
        <v>2069</v>
      </c>
      <c r="B66" t="s">
        <v>2070</v>
      </c>
      <c r="C66" t="s">
        <v>2066</v>
      </c>
      <c r="D66" t="s">
        <v>2067</v>
      </c>
      <c r="E66" t="s">
        <v>1925</v>
      </c>
      <c r="F66" t="s">
        <v>1925</v>
      </c>
      <c r="G66" t="s">
        <v>2068</v>
      </c>
      <c r="H66" t="s">
        <v>2071</v>
      </c>
      <c r="I66" t="s">
        <v>1925</v>
      </c>
    </row>
    <row r="67" spans="1:9">
      <c r="A67" t="s">
        <v>2072</v>
      </c>
      <c r="B67" t="s">
        <v>2073</v>
      </c>
      <c r="C67" t="s">
        <v>2074</v>
      </c>
      <c r="D67" t="s">
        <v>2075</v>
      </c>
      <c r="E67" t="s">
        <v>1925</v>
      </c>
      <c r="F67" t="s">
        <v>1925</v>
      </c>
      <c r="G67" t="s">
        <v>2071</v>
      </c>
      <c r="I67" t="s">
        <v>1925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46"/>
  <sheetViews>
    <sheetView workbookViewId="0">
      <selection activeCell="E2" sqref="E2"/>
    </sheetView>
  </sheetViews>
  <sheetFormatPr baseColWidth="10" defaultRowHeight="14" x14ac:dyDescent="0"/>
  <cols>
    <col min="1" max="1" width="7.6640625" customWidth="1"/>
    <col min="2" max="2" width="41" customWidth="1"/>
  </cols>
  <sheetData>
    <row r="1" spans="1:5" ht="15">
      <c r="A1" s="139">
        <v>1</v>
      </c>
      <c r="B1" s="139" t="s">
        <v>1038</v>
      </c>
      <c r="E1" t="s">
        <v>4906</v>
      </c>
    </row>
    <row r="2" spans="1:5" ht="15">
      <c r="A2" s="139">
        <v>2</v>
      </c>
      <c r="B2" s="139" t="s">
        <v>2083</v>
      </c>
    </row>
    <row r="3" spans="1:5" ht="15">
      <c r="A3" s="139">
        <v>3</v>
      </c>
      <c r="B3" s="139" t="s">
        <v>1032</v>
      </c>
    </row>
    <row r="4" spans="1:5" ht="15">
      <c r="A4" s="139">
        <v>4</v>
      </c>
      <c r="B4" s="139" t="s">
        <v>2084</v>
      </c>
    </row>
    <row r="5" spans="1:5" ht="15">
      <c r="A5" s="139">
        <v>5</v>
      </c>
      <c r="B5" s="139" t="s">
        <v>2085</v>
      </c>
    </row>
    <row r="6" spans="1:5" ht="15">
      <c r="A6" s="139">
        <v>6</v>
      </c>
      <c r="B6" s="139" t="s">
        <v>2086</v>
      </c>
    </row>
    <row r="7" spans="1:5" ht="15">
      <c r="A7" s="139">
        <v>7</v>
      </c>
      <c r="B7" s="139" t="s">
        <v>2087</v>
      </c>
    </row>
    <row r="8" spans="1:5" ht="15">
      <c r="A8" s="139">
        <v>8</v>
      </c>
      <c r="B8" s="139" t="s">
        <v>47</v>
      </c>
    </row>
    <row r="9" spans="1:5" ht="15">
      <c r="A9" s="139">
        <v>9</v>
      </c>
      <c r="B9" s="139" t="s">
        <v>51</v>
      </c>
    </row>
    <row r="10" spans="1:5" ht="15">
      <c r="A10" s="139">
        <v>10</v>
      </c>
      <c r="B10" s="139" t="s">
        <v>2088</v>
      </c>
    </row>
    <row r="11" spans="1:5" ht="15">
      <c r="A11" s="139">
        <v>11</v>
      </c>
      <c r="B11" s="139" t="s">
        <v>2089</v>
      </c>
    </row>
    <row r="12" spans="1:5" ht="15">
      <c r="A12" s="139">
        <v>12</v>
      </c>
      <c r="B12" s="139" t="s">
        <v>2090</v>
      </c>
    </row>
    <row r="13" spans="1:5" ht="15">
      <c r="A13" s="139">
        <v>13</v>
      </c>
      <c r="B13" s="139" t="s">
        <v>261</v>
      </c>
    </row>
    <row r="14" spans="1:5" ht="15">
      <c r="A14" s="139">
        <v>14</v>
      </c>
      <c r="B14" s="139" t="s">
        <v>2091</v>
      </c>
    </row>
    <row r="15" spans="1:5" ht="15">
      <c r="A15" s="139">
        <v>15</v>
      </c>
      <c r="B15" s="139" t="s">
        <v>2092</v>
      </c>
    </row>
    <row r="16" spans="1:5" ht="15">
      <c r="A16" s="139">
        <v>16</v>
      </c>
      <c r="B16" s="139" t="s">
        <v>263</v>
      </c>
    </row>
    <row r="17" spans="1:2" ht="15">
      <c r="A17" s="139">
        <v>17</v>
      </c>
      <c r="B17" s="139" t="s">
        <v>2093</v>
      </c>
    </row>
    <row r="18" spans="1:2" ht="15">
      <c r="A18" s="139">
        <v>18</v>
      </c>
      <c r="B18" s="139" t="s">
        <v>1042</v>
      </c>
    </row>
    <row r="19" spans="1:2" ht="15">
      <c r="A19" s="139">
        <v>19</v>
      </c>
      <c r="B19" s="139" t="s">
        <v>1034</v>
      </c>
    </row>
    <row r="20" spans="1:2" ht="15">
      <c r="A20" s="139">
        <v>20</v>
      </c>
      <c r="B20" s="139" t="s">
        <v>1074</v>
      </c>
    </row>
    <row r="21" spans="1:2" ht="15">
      <c r="A21" s="139">
        <v>21</v>
      </c>
      <c r="B21" s="139" t="s">
        <v>2094</v>
      </c>
    </row>
    <row r="22" spans="1:2" ht="15">
      <c r="A22" s="139">
        <v>22</v>
      </c>
      <c r="B22" s="139" t="s">
        <v>2095</v>
      </c>
    </row>
    <row r="23" spans="1:2" ht="15">
      <c r="A23" s="139">
        <v>23</v>
      </c>
      <c r="B23" s="139" t="s">
        <v>1096</v>
      </c>
    </row>
    <row r="24" spans="1:2" ht="15">
      <c r="A24" s="139">
        <v>24</v>
      </c>
      <c r="B24" s="139" t="s">
        <v>1098</v>
      </c>
    </row>
    <row r="25" spans="1:2" ht="15">
      <c r="A25" s="139">
        <v>25</v>
      </c>
      <c r="B25" s="139" t="s">
        <v>2096</v>
      </c>
    </row>
    <row r="26" spans="1:2" ht="15">
      <c r="A26" s="139">
        <v>26</v>
      </c>
      <c r="B26" s="139" t="s">
        <v>329</v>
      </c>
    </row>
    <row r="27" spans="1:2" ht="15">
      <c r="A27" s="139">
        <v>27</v>
      </c>
      <c r="B27" s="139" t="s">
        <v>2097</v>
      </c>
    </row>
    <row r="28" spans="1:2" ht="15">
      <c r="A28" s="139">
        <v>28</v>
      </c>
      <c r="B28" s="139" t="s">
        <v>2098</v>
      </c>
    </row>
    <row r="29" spans="1:2" ht="15">
      <c r="A29" s="139">
        <v>29</v>
      </c>
      <c r="B29" s="139" t="s">
        <v>2099</v>
      </c>
    </row>
    <row r="30" spans="1:2" ht="15">
      <c r="A30" s="139">
        <v>30</v>
      </c>
      <c r="B30" s="139" t="s">
        <v>2100</v>
      </c>
    </row>
    <row r="31" spans="1:2" ht="15">
      <c r="A31" s="139">
        <v>31</v>
      </c>
      <c r="B31" s="139" t="s">
        <v>2101</v>
      </c>
    </row>
    <row r="32" spans="1:2" ht="15">
      <c r="A32" s="139">
        <v>32</v>
      </c>
      <c r="B32" s="139" t="s">
        <v>2102</v>
      </c>
    </row>
    <row r="33" spans="1:2" ht="15">
      <c r="A33" s="139">
        <v>33</v>
      </c>
      <c r="B33" s="139" t="s">
        <v>2103</v>
      </c>
    </row>
    <row r="34" spans="1:2" ht="15">
      <c r="A34" s="139">
        <v>34</v>
      </c>
      <c r="B34" s="139" t="s">
        <v>2104</v>
      </c>
    </row>
    <row r="35" spans="1:2" ht="15">
      <c r="A35" s="139">
        <v>35</v>
      </c>
      <c r="B35" s="139" t="s">
        <v>2105</v>
      </c>
    </row>
    <row r="36" spans="1:2" ht="15">
      <c r="A36" s="139">
        <v>36</v>
      </c>
      <c r="B36" s="139" t="s">
        <v>1512</v>
      </c>
    </row>
    <row r="37" spans="1:2" ht="15">
      <c r="A37" s="139">
        <v>37</v>
      </c>
      <c r="B37" s="139" t="s">
        <v>2106</v>
      </c>
    </row>
    <row r="38" spans="1:2" ht="15">
      <c r="A38" s="139">
        <v>38</v>
      </c>
      <c r="B38" s="139" t="s">
        <v>1532</v>
      </c>
    </row>
    <row r="39" spans="1:2" ht="15">
      <c r="A39" s="139">
        <v>39</v>
      </c>
      <c r="B39" s="139" t="s">
        <v>2107</v>
      </c>
    </row>
    <row r="40" spans="1:2" ht="15">
      <c r="A40" s="139">
        <v>40</v>
      </c>
      <c r="B40" s="139" t="s">
        <v>2108</v>
      </c>
    </row>
    <row r="41" spans="1:2" ht="15">
      <c r="A41" s="139">
        <v>41</v>
      </c>
      <c r="B41" s="139" t="s">
        <v>2109</v>
      </c>
    </row>
    <row r="42" spans="1:2" ht="15">
      <c r="A42" s="139">
        <v>42</v>
      </c>
      <c r="B42" s="139" t="s">
        <v>2110</v>
      </c>
    </row>
    <row r="43" spans="1:2" ht="15">
      <c r="A43" s="139">
        <v>43</v>
      </c>
      <c r="B43" s="139" t="s">
        <v>2111</v>
      </c>
    </row>
    <row r="44" spans="1:2" ht="15">
      <c r="A44" s="139">
        <v>44</v>
      </c>
      <c r="B44" s="139" t="s">
        <v>2112</v>
      </c>
    </row>
    <row r="45" spans="1:2" ht="15">
      <c r="A45" s="139">
        <v>45</v>
      </c>
      <c r="B45" s="139" t="s">
        <v>2113</v>
      </c>
    </row>
    <row r="46" spans="1:2" ht="15">
      <c r="A46" s="139">
        <v>46</v>
      </c>
      <c r="B46" s="139" t="s">
        <v>2114</v>
      </c>
    </row>
    <row r="47" spans="1:2" ht="15">
      <c r="A47" s="139">
        <v>47</v>
      </c>
      <c r="B47" s="139" t="s">
        <v>2115</v>
      </c>
    </row>
    <row r="48" spans="1:2" ht="15">
      <c r="A48" s="139">
        <v>48</v>
      </c>
      <c r="B48" s="139" t="s">
        <v>2116</v>
      </c>
    </row>
    <row r="49" spans="1:2" ht="15">
      <c r="A49" s="139">
        <v>49</v>
      </c>
      <c r="B49" s="139" t="s">
        <v>2117</v>
      </c>
    </row>
    <row r="50" spans="1:2" ht="15">
      <c r="A50" s="139">
        <v>50</v>
      </c>
      <c r="B50" s="139" t="s">
        <v>2118</v>
      </c>
    </row>
    <row r="51" spans="1:2" ht="15">
      <c r="A51" s="139">
        <v>51</v>
      </c>
      <c r="B51" s="139" t="s">
        <v>2119</v>
      </c>
    </row>
    <row r="52" spans="1:2" ht="15">
      <c r="A52" s="139">
        <v>52</v>
      </c>
      <c r="B52" s="139" t="s">
        <v>2120</v>
      </c>
    </row>
    <row r="53" spans="1:2" ht="15">
      <c r="A53" s="139">
        <v>53</v>
      </c>
      <c r="B53" s="139" t="s">
        <v>2121</v>
      </c>
    </row>
    <row r="54" spans="1:2" ht="15">
      <c r="A54" s="139">
        <v>54</v>
      </c>
      <c r="B54" s="139" t="s">
        <v>2122</v>
      </c>
    </row>
    <row r="55" spans="1:2" ht="15">
      <c r="A55" s="139">
        <v>55</v>
      </c>
      <c r="B55" s="139" t="s">
        <v>2123</v>
      </c>
    </row>
    <row r="56" spans="1:2" ht="15">
      <c r="A56" s="139">
        <v>56</v>
      </c>
      <c r="B56" s="139" t="s">
        <v>2124</v>
      </c>
    </row>
    <row r="57" spans="1:2" ht="15">
      <c r="A57" s="139">
        <v>57</v>
      </c>
      <c r="B57" s="139" t="s">
        <v>2125</v>
      </c>
    </row>
    <row r="58" spans="1:2" ht="15">
      <c r="A58" s="139">
        <v>58</v>
      </c>
      <c r="B58" s="139" t="s">
        <v>2126</v>
      </c>
    </row>
    <row r="59" spans="1:2" ht="15">
      <c r="A59" s="139">
        <v>59</v>
      </c>
      <c r="B59" s="139" t="s">
        <v>409</v>
      </c>
    </row>
    <row r="60" spans="1:2" ht="15">
      <c r="A60" s="139">
        <v>60</v>
      </c>
      <c r="B60" s="139" t="s">
        <v>2127</v>
      </c>
    </row>
    <row r="61" spans="1:2" ht="15">
      <c r="A61" s="139">
        <v>61</v>
      </c>
      <c r="B61" s="139" t="s">
        <v>493</v>
      </c>
    </row>
    <row r="62" spans="1:2" ht="15">
      <c r="A62" s="139">
        <v>62</v>
      </c>
      <c r="B62" s="139" t="s">
        <v>2128</v>
      </c>
    </row>
    <row r="63" spans="1:2" ht="15">
      <c r="A63" s="139">
        <v>63</v>
      </c>
      <c r="B63" s="139" t="s">
        <v>2129</v>
      </c>
    </row>
    <row r="64" spans="1:2" ht="15">
      <c r="A64" s="139">
        <v>64</v>
      </c>
      <c r="B64" s="139" t="s">
        <v>523</v>
      </c>
    </row>
    <row r="65" spans="1:2" ht="15">
      <c r="A65" s="139">
        <v>65</v>
      </c>
      <c r="B65" s="139" t="s">
        <v>2130</v>
      </c>
    </row>
    <row r="66" spans="1:2" ht="15">
      <c r="A66" s="139">
        <v>66</v>
      </c>
      <c r="B66" s="139" t="s">
        <v>2131</v>
      </c>
    </row>
    <row r="67" spans="1:2" ht="15">
      <c r="A67" s="139">
        <v>67</v>
      </c>
      <c r="B67" s="139" t="s">
        <v>2132</v>
      </c>
    </row>
    <row r="68" spans="1:2" ht="15">
      <c r="A68" s="139">
        <v>68</v>
      </c>
      <c r="B68" s="139" t="s">
        <v>2133</v>
      </c>
    </row>
    <row r="69" spans="1:2" ht="15">
      <c r="A69" s="139">
        <v>69</v>
      </c>
      <c r="B69" s="139" t="s">
        <v>2134</v>
      </c>
    </row>
    <row r="70" spans="1:2" ht="15">
      <c r="A70" s="139">
        <v>70</v>
      </c>
      <c r="B70" s="139" t="s">
        <v>468</v>
      </c>
    </row>
    <row r="71" spans="1:2" ht="15">
      <c r="A71" s="139">
        <v>71</v>
      </c>
      <c r="B71" s="139" t="s">
        <v>2135</v>
      </c>
    </row>
    <row r="72" spans="1:2" ht="15">
      <c r="A72" s="139">
        <v>72</v>
      </c>
      <c r="B72" s="139" t="s">
        <v>2136</v>
      </c>
    </row>
    <row r="73" spans="1:2" ht="15">
      <c r="A73" s="139">
        <v>73</v>
      </c>
      <c r="B73" s="139" t="s">
        <v>2137</v>
      </c>
    </row>
    <row r="74" spans="1:2" ht="15">
      <c r="A74" s="139">
        <v>74</v>
      </c>
      <c r="B74" s="139" t="s">
        <v>2138</v>
      </c>
    </row>
    <row r="75" spans="1:2" ht="15">
      <c r="A75" s="139">
        <v>75</v>
      </c>
      <c r="B75" s="139" t="s">
        <v>520</v>
      </c>
    </row>
    <row r="76" spans="1:2" ht="15">
      <c r="A76" s="139">
        <v>76</v>
      </c>
      <c r="B76" s="139" t="s">
        <v>2139</v>
      </c>
    </row>
    <row r="77" spans="1:2" ht="15">
      <c r="A77" s="139">
        <v>77</v>
      </c>
      <c r="B77" s="139" t="s">
        <v>2140</v>
      </c>
    </row>
    <row r="78" spans="1:2" ht="15">
      <c r="A78" s="139">
        <v>78</v>
      </c>
      <c r="B78" s="139" t="s">
        <v>2141</v>
      </c>
    </row>
    <row r="79" spans="1:2" ht="15">
      <c r="A79" s="139">
        <v>79</v>
      </c>
      <c r="B79" s="139" t="s">
        <v>2142</v>
      </c>
    </row>
    <row r="80" spans="1:2" ht="15">
      <c r="A80" s="139">
        <v>80</v>
      </c>
      <c r="B80" s="139" t="s">
        <v>2143</v>
      </c>
    </row>
    <row r="81" spans="1:2" ht="15">
      <c r="A81" s="139">
        <v>81</v>
      </c>
      <c r="B81" s="139" t="s">
        <v>437</v>
      </c>
    </row>
    <row r="82" spans="1:2" ht="15">
      <c r="A82" s="139">
        <v>82</v>
      </c>
      <c r="B82" s="139" t="s">
        <v>2144</v>
      </c>
    </row>
    <row r="83" spans="1:2" ht="15">
      <c r="A83" s="139">
        <v>83</v>
      </c>
      <c r="B83" s="139" t="s">
        <v>2145</v>
      </c>
    </row>
    <row r="84" spans="1:2" ht="15">
      <c r="A84" s="139">
        <v>84</v>
      </c>
      <c r="B84" s="139" t="s">
        <v>2146</v>
      </c>
    </row>
    <row r="85" spans="1:2" ht="15">
      <c r="A85" s="139">
        <v>85</v>
      </c>
      <c r="B85" s="139" t="s">
        <v>2147</v>
      </c>
    </row>
    <row r="86" spans="1:2" ht="15">
      <c r="A86" s="139">
        <v>86</v>
      </c>
      <c r="B86" s="139" t="s">
        <v>2148</v>
      </c>
    </row>
    <row r="87" spans="1:2" ht="15">
      <c r="A87" s="139">
        <v>87</v>
      </c>
      <c r="B87" s="139" t="s">
        <v>945</v>
      </c>
    </row>
    <row r="88" spans="1:2" ht="15">
      <c r="A88" s="139">
        <v>88</v>
      </c>
      <c r="B88" s="139" t="s">
        <v>967</v>
      </c>
    </row>
    <row r="89" spans="1:2" ht="15">
      <c r="A89" s="139">
        <v>89</v>
      </c>
      <c r="B89" s="139" t="s">
        <v>2149</v>
      </c>
    </row>
    <row r="90" spans="1:2" ht="15">
      <c r="A90" s="139">
        <v>90</v>
      </c>
      <c r="B90" s="139" t="s">
        <v>2150</v>
      </c>
    </row>
    <row r="91" spans="1:2" ht="15">
      <c r="A91" s="139">
        <v>91</v>
      </c>
      <c r="B91" s="139" t="s">
        <v>947</v>
      </c>
    </row>
    <row r="92" spans="1:2" ht="15">
      <c r="A92" s="139">
        <v>92</v>
      </c>
      <c r="B92" s="139" t="s">
        <v>965</v>
      </c>
    </row>
    <row r="93" spans="1:2" ht="15">
      <c r="A93" s="139">
        <v>93</v>
      </c>
      <c r="B93" s="139" t="s">
        <v>2151</v>
      </c>
    </row>
    <row r="94" spans="1:2" ht="15">
      <c r="A94" s="139">
        <v>94</v>
      </c>
      <c r="B94" s="139" t="s">
        <v>2152</v>
      </c>
    </row>
    <row r="95" spans="1:2" ht="15">
      <c r="A95" s="139">
        <v>95</v>
      </c>
      <c r="B95" s="139" t="s">
        <v>2153</v>
      </c>
    </row>
    <row r="96" spans="1:2" ht="15">
      <c r="A96" s="139">
        <v>96</v>
      </c>
      <c r="B96" s="139" t="s">
        <v>2154</v>
      </c>
    </row>
    <row r="97" spans="1:2" ht="15">
      <c r="A97" s="139">
        <v>97</v>
      </c>
      <c r="B97" s="139" t="s">
        <v>971</v>
      </c>
    </row>
    <row r="98" spans="1:2" ht="15">
      <c r="A98" s="139">
        <v>98</v>
      </c>
      <c r="B98" s="139" t="s">
        <v>2155</v>
      </c>
    </row>
    <row r="99" spans="1:2" ht="15">
      <c r="A99" s="139">
        <v>99</v>
      </c>
      <c r="B99" s="139" t="s">
        <v>2156</v>
      </c>
    </row>
    <row r="100" spans="1:2" ht="15">
      <c r="A100" s="139">
        <v>100</v>
      </c>
      <c r="B100" s="139" t="s">
        <v>2157</v>
      </c>
    </row>
    <row r="101" spans="1:2" ht="15">
      <c r="A101" s="139">
        <v>101</v>
      </c>
      <c r="B101" s="139" t="s">
        <v>941</v>
      </c>
    </row>
    <row r="102" spans="1:2" ht="15">
      <c r="A102" s="139">
        <v>102</v>
      </c>
      <c r="B102" s="139" t="s">
        <v>2158</v>
      </c>
    </row>
    <row r="103" spans="1:2" ht="15">
      <c r="A103" s="139">
        <v>103</v>
      </c>
      <c r="B103" s="139" t="s">
        <v>2159</v>
      </c>
    </row>
    <row r="104" spans="1:2" ht="15">
      <c r="A104" s="139">
        <v>104</v>
      </c>
      <c r="B104" s="139" t="s">
        <v>2160</v>
      </c>
    </row>
    <row r="105" spans="1:2" ht="15">
      <c r="A105" s="139">
        <v>105</v>
      </c>
      <c r="B105" s="139" t="s">
        <v>2161</v>
      </c>
    </row>
    <row r="106" spans="1:2" ht="15">
      <c r="A106" s="139">
        <v>106</v>
      </c>
      <c r="B106" s="139" t="s">
        <v>2162</v>
      </c>
    </row>
    <row r="107" spans="1:2" ht="15">
      <c r="A107" s="139">
        <v>107</v>
      </c>
      <c r="B107" s="139" t="s">
        <v>2163</v>
      </c>
    </row>
    <row r="108" spans="1:2" ht="15">
      <c r="A108" s="139">
        <v>108</v>
      </c>
      <c r="B108" s="139" t="s">
        <v>2164</v>
      </c>
    </row>
    <row r="109" spans="1:2" ht="15">
      <c r="A109" s="139">
        <v>109</v>
      </c>
      <c r="B109" s="139" t="s">
        <v>2165</v>
      </c>
    </row>
    <row r="110" spans="1:2" ht="15">
      <c r="A110" s="139">
        <v>110</v>
      </c>
      <c r="B110" s="139" t="s">
        <v>2166</v>
      </c>
    </row>
    <row r="111" spans="1:2" ht="15">
      <c r="A111" s="139">
        <v>111</v>
      </c>
      <c r="B111" s="139" t="s">
        <v>2167</v>
      </c>
    </row>
    <row r="112" spans="1:2" ht="15">
      <c r="A112" s="139">
        <v>112</v>
      </c>
      <c r="B112" s="139" t="s">
        <v>2168</v>
      </c>
    </row>
    <row r="113" spans="1:2" ht="15">
      <c r="A113" s="139">
        <v>113</v>
      </c>
      <c r="B113" s="139" t="s">
        <v>2169</v>
      </c>
    </row>
    <row r="114" spans="1:2" ht="15">
      <c r="A114" s="139">
        <v>114</v>
      </c>
      <c r="B114" s="139" t="s">
        <v>2170</v>
      </c>
    </row>
    <row r="115" spans="1:2" ht="15">
      <c r="A115" s="139">
        <v>115</v>
      </c>
      <c r="B115" s="139" t="s">
        <v>2171</v>
      </c>
    </row>
    <row r="116" spans="1:2" ht="15">
      <c r="A116" s="139">
        <v>116</v>
      </c>
      <c r="B116" s="139" t="s">
        <v>2172</v>
      </c>
    </row>
    <row r="117" spans="1:2" ht="15">
      <c r="A117" s="139">
        <v>117</v>
      </c>
      <c r="B117" s="139" t="s">
        <v>2173</v>
      </c>
    </row>
    <row r="118" spans="1:2" ht="15">
      <c r="A118" s="139">
        <v>118</v>
      </c>
      <c r="B118" s="139" t="s">
        <v>2174</v>
      </c>
    </row>
    <row r="119" spans="1:2" ht="15">
      <c r="A119" s="139">
        <v>119</v>
      </c>
      <c r="B119" s="139" t="s">
        <v>2175</v>
      </c>
    </row>
    <row r="120" spans="1:2" ht="15">
      <c r="A120" s="139">
        <v>120</v>
      </c>
      <c r="B120" s="139" t="s">
        <v>2176</v>
      </c>
    </row>
    <row r="121" spans="1:2" ht="15">
      <c r="A121" s="139">
        <v>121</v>
      </c>
      <c r="B121" s="139" t="s">
        <v>2177</v>
      </c>
    </row>
    <row r="122" spans="1:2" ht="15">
      <c r="A122" s="139">
        <v>122</v>
      </c>
      <c r="B122" s="139" t="s">
        <v>2178</v>
      </c>
    </row>
    <row r="123" spans="1:2" ht="15">
      <c r="A123" s="139">
        <v>123</v>
      </c>
      <c r="B123" s="139" t="s">
        <v>2179</v>
      </c>
    </row>
    <row r="124" spans="1:2" ht="15">
      <c r="A124" s="139">
        <v>124</v>
      </c>
      <c r="B124" s="139" t="s">
        <v>508</v>
      </c>
    </row>
    <row r="125" spans="1:2" ht="15">
      <c r="A125" s="139">
        <v>125</v>
      </c>
      <c r="B125" s="139" t="s">
        <v>2180</v>
      </c>
    </row>
    <row r="126" spans="1:2" ht="15">
      <c r="A126" s="139">
        <v>126</v>
      </c>
      <c r="B126" s="139" t="s">
        <v>18</v>
      </c>
    </row>
    <row r="127" spans="1:2" ht="15">
      <c r="A127" s="139">
        <v>127</v>
      </c>
      <c r="B127" s="139" t="s">
        <v>2181</v>
      </c>
    </row>
    <row r="128" spans="1:2" ht="15">
      <c r="A128" s="139">
        <v>128</v>
      </c>
      <c r="B128" s="139" t="s">
        <v>2182</v>
      </c>
    </row>
    <row r="129" spans="1:2" ht="15">
      <c r="A129" s="139">
        <v>129</v>
      </c>
      <c r="B129" s="139" t="s">
        <v>2183</v>
      </c>
    </row>
    <row r="130" spans="1:2" ht="15">
      <c r="A130" s="139">
        <v>130</v>
      </c>
      <c r="B130" s="139" t="s">
        <v>662</v>
      </c>
    </row>
    <row r="131" spans="1:2" ht="15">
      <c r="A131" s="139">
        <v>131</v>
      </c>
      <c r="B131" s="139" t="s">
        <v>2184</v>
      </c>
    </row>
    <row r="132" spans="1:2" ht="15">
      <c r="A132" s="139">
        <v>132</v>
      </c>
      <c r="B132" s="139" t="s">
        <v>937</v>
      </c>
    </row>
    <row r="133" spans="1:2" ht="15">
      <c r="A133" s="139">
        <v>133</v>
      </c>
      <c r="B133" s="139" t="s">
        <v>2185</v>
      </c>
    </row>
    <row r="134" spans="1:2" ht="15">
      <c r="A134" s="139">
        <v>134</v>
      </c>
      <c r="B134" s="139" t="s">
        <v>2186</v>
      </c>
    </row>
    <row r="135" spans="1:2" ht="15">
      <c r="A135" s="139">
        <v>135</v>
      </c>
      <c r="B135" s="139" t="s">
        <v>2187</v>
      </c>
    </row>
    <row r="136" spans="1:2" ht="15">
      <c r="A136" s="139">
        <v>136</v>
      </c>
      <c r="B136" s="139" t="s">
        <v>2188</v>
      </c>
    </row>
    <row r="137" spans="1:2" ht="15">
      <c r="A137" s="139">
        <v>137</v>
      </c>
      <c r="B137" s="139" t="s">
        <v>2189</v>
      </c>
    </row>
    <row r="138" spans="1:2" ht="15">
      <c r="A138" s="139">
        <v>138</v>
      </c>
      <c r="B138" s="139" t="s">
        <v>2190</v>
      </c>
    </row>
    <row r="139" spans="1:2" ht="15">
      <c r="A139" s="139">
        <v>139</v>
      </c>
      <c r="B139" s="139" t="s">
        <v>1489</v>
      </c>
    </row>
    <row r="140" spans="1:2" ht="15">
      <c r="A140" s="139">
        <v>140</v>
      </c>
      <c r="B140" s="139" t="s">
        <v>2191</v>
      </c>
    </row>
    <row r="141" spans="1:2" ht="15">
      <c r="A141" s="139">
        <v>141</v>
      </c>
      <c r="B141" s="139" t="s">
        <v>32</v>
      </c>
    </row>
    <row r="142" spans="1:2" ht="15">
      <c r="A142" s="139">
        <v>142</v>
      </c>
      <c r="B142" s="139" t="s">
        <v>2192</v>
      </c>
    </row>
    <row r="143" spans="1:2" ht="15">
      <c r="A143" s="139">
        <v>143</v>
      </c>
      <c r="B143" s="139" t="s">
        <v>2193</v>
      </c>
    </row>
    <row r="144" spans="1:2" ht="15">
      <c r="A144" s="139">
        <v>144</v>
      </c>
      <c r="B144" s="139" t="s">
        <v>2194</v>
      </c>
    </row>
    <row r="145" spans="1:2" ht="15">
      <c r="A145" s="139">
        <v>145</v>
      </c>
      <c r="B145" s="139" t="s">
        <v>2195</v>
      </c>
    </row>
    <row r="146" spans="1:2" ht="15">
      <c r="A146" s="139">
        <v>146</v>
      </c>
      <c r="B146" s="139" t="s">
        <v>2196</v>
      </c>
    </row>
    <row r="147" spans="1:2" ht="15">
      <c r="A147" s="139">
        <v>147</v>
      </c>
      <c r="B147" s="139" t="s">
        <v>2197</v>
      </c>
    </row>
    <row r="148" spans="1:2" ht="15">
      <c r="A148" s="139">
        <v>148</v>
      </c>
      <c r="B148" s="139" t="s">
        <v>2198</v>
      </c>
    </row>
    <row r="149" spans="1:2" ht="15">
      <c r="A149" s="139">
        <v>149</v>
      </c>
      <c r="B149" s="139" t="s">
        <v>2199</v>
      </c>
    </row>
    <row r="150" spans="1:2" ht="15">
      <c r="A150" s="139">
        <v>150</v>
      </c>
      <c r="B150" s="139" t="s">
        <v>2200</v>
      </c>
    </row>
    <row r="151" spans="1:2" ht="15">
      <c r="A151" s="139">
        <v>151</v>
      </c>
      <c r="B151" s="139" t="s">
        <v>2201</v>
      </c>
    </row>
    <row r="152" spans="1:2" ht="15">
      <c r="A152" s="139">
        <v>152</v>
      </c>
      <c r="B152" s="139" t="s">
        <v>2190</v>
      </c>
    </row>
    <row r="153" spans="1:2" ht="15">
      <c r="A153" s="139">
        <v>153</v>
      </c>
      <c r="B153" s="139" t="s">
        <v>2202</v>
      </c>
    </row>
    <row r="154" spans="1:2" ht="15">
      <c r="A154" s="139">
        <v>154</v>
      </c>
      <c r="B154" s="139" t="s">
        <v>2203</v>
      </c>
    </row>
    <row r="155" spans="1:2" ht="15">
      <c r="A155" s="139">
        <v>155</v>
      </c>
      <c r="B155" s="139" t="s">
        <v>591</v>
      </c>
    </row>
    <row r="156" spans="1:2" ht="15">
      <c r="A156" s="139">
        <v>156</v>
      </c>
      <c r="B156" s="139" t="s">
        <v>658</v>
      </c>
    </row>
    <row r="157" spans="1:2" ht="15">
      <c r="A157" s="139">
        <v>157</v>
      </c>
      <c r="B157" s="139" t="s">
        <v>155</v>
      </c>
    </row>
    <row r="158" spans="1:2" ht="15">
      <c r="A158" s="139">
        <v>158</v>
      </c>
      <c r="B158" s="139" t="s">
        <v>151</v>
      </c>
    </row>
    <row r="159" spans="1:2" ht="15">
      <c r="A159" s="139">
        <v>159</v>
      </c>
      <c r="B159" s="139" t="s">
        <v>689</v>
      </c>
    </row>
    <row r="160" spans="1:2" ht="15">
      <c r="A160" s="139">
        <v>160</v>
      </c>
      <c r="B160" s="139" t="s">
        <v>1054</v>
      </c>
    </row>
    <row r="161" spans="1:2" ht="15">
      <c r="A161" s="139">
        <v>161</v>
      </c>
      <c r="B161" s="139" t="s">
        <v>2204</v>
      </c>
    </row>
    <row r="162" spans="1:2" ht="15">
      <c r="A162" s="139">
        <v>162</v>
      </c>
      <c r="B162" s="139" t="s">
        <v>2205</v>
      </c>
    </row>
    <row r="163" spans="1:2" ht="15">
      <c r="A163" s="139">
        <v>163</v>
      </c>
      <c r="B163" s="139" t="s">
        <v>2087</v>
      </c>
    </row>
    <row r="164" spans="1:2" ht="15">
      <c r="A164" s="139">
        <v>164</v>
      </c>
      <c r="B164" s="139" t="s">
        <v>2206</v>
      </c>
    </row>
    <row r="165" spans="1:2" ht="15">
      <c r="A165" s="139">
        <v>165</v>
      </c>
      <c r="B165" s="139" t="s">
        <v>2207</v>
      </c>
    </row>
    <row r="166" spans="1:2" ht="15">
      <c r="A166" s="139">
        <v>166</v>
      </c>
      <c r="B166" s="139" t="s">
        <v>55</v>
      </c>
    </row>
    <row r="167" spans="1:2" ht="15">
      <c r="A167" s="139">
        <v>167</v>
      </c>
      <c r="B167" s="139" t="s">
        <v>57</v>
      </c>
    </row>
    <row r="168" spans="1:2" ht="15">
      <c r="A168" s="139">
        <v>168</v>
      </c>
      <c r="B168" s="139" t="s">
        <v>61</v>
      </c>
    </row>
    <row r="169" spans="1:2" ht="15">
      <c r="A169" s="139">
        <v>169</v>
      </c>
      <c r="B169" s="139" t="s">
        <v>613</v>
      </c>
    </row>
    <row r="170" spans="1:2" ht="15">
      <c r="A170" s="139">
        <v>170</v>
      </c>
      <c r="B170" s="139" t="s">
        <v>2208</v>
      </c>
    </row>
    <row r="171" spans="1:2" ht="15">
      <c r="A171" s="139">
        <v>171</v>
      </c>
      <c r="B171" s="139" t="s">
        <v>2209</v>
      </c>
    </row>
    <row r="172" spans="1:2" ht="15">
      <c r="A172" s="139">
        <v>172</v>
      </c>
      <c r="B172" s="139" t="s">
        <v>2210</v>
      </c>
    </row>
    <row r="173" spans="1:2" ht="15">
      <c r="A173" s="139">
        <v>173</v>
      </c>
      <c r="B173" s="139" t="s">
        <v>1487</v>
      </c>
    </row>
    <row r="174" spans="1:2" ht="15">
      <c r="A174" s="139">
        <v>174</v>
      </c>
      <c r="B174" s="139" t="s">
        <v>1477</v>
      </c>
    </row>
    <row r="175" spans="1:2" ht="15">
      <c r="A175" s="139">
        <v>175</v>
      </c>
      <c r="B175" s="139" t="s">
        <v>1636</v>
      </c>
    </row>
    <row r="176" spans="1:2" ht="15">
      <c r="A176" s="139">
        <v>176</v>
      </c>
      <c r="B176" s="139" t="s">
        <v>2211</v>
      </c>
    </row>
    <row r="177" spans="1:2" ht="15">
      <c r="A177" s="139">
        <v>177</v>
      </c>
      <c r="B177" s="139" t="s">
        <v>2212</v>
      </c>
    </row>
    <row r="178" spans="1:2" ht="15">
      <c r="A178" s="139">
        <v>178</v>
      </c>
      <c r="B178" s="139" t="s">
        <v>2213</v>
      </c>
    </row>
    <row r="179" spans="1:2" ht="15">
      <c r="A179" s="139">
        <v>179</v>
      </c>
      <c r="B179" s="139" t="s">
        <v>2214</v>
      </c>
    </row>
    <row r="180" spans="1:2" ht="15">
      <c r="A180" s="139">
        <v>180</v>
      </c>
      <c r="B180" s="139" t="s">
        <v>1479</v>
      </c>
    </row>
    <row r="181" spans="1:2" ht="15">
      <c r="A181" s="139">
        <v>181</v>
      </c>
      <c r="B181" s="139" t="s">
        <v>2215</v>
      </c>
    </row>
    <row r="182" spans="1:2" ht="15">
      <c r="A182" s="139">
        <v>182</v>
      </c>
      <c r="B182" s="139" t="s">
        <v>2216</v>
      </c>
    </row>
    <row r="183" spans="1:2" ht="15">
      <c r="A183" s="139">
        <v>183</v>
      </c>
      <c r="B183" s="139" t="s">
        <v>1485</v>
      </c>
    </row>
    <row r="184" spans="1:2" ht="15">
      <c r="A184" s="139">
        <v>184</v>
      </c>
      <c r="B184" s="139" t="s">
        <v>2217</v>
      </c>
    </row>
    <row r="185" spans="1:2" ht="15">
      <c r="A185" s="139">
        <v>185</v>
      </c>
      <c r="B185" s="139" t="s">
        <v>2218</v>
      </c>
    </row>
    <row r="186" spans="1:2" ht="15">
      <c r="A186" s="139">
        <v>186</v>
      </c>
      <c r="B186" s="139" t="s">
        <v>2219</v>
      </c>
    </row>
    <row r="187" spans="1:2" ht="15">
      <c r="A187" s="139">
        <v>187</v>
      </c>
      <c r="B187" s="139" t="s">
        <v>2220</v>
      </c>
    </row>
    <row r="188" spans="1:2" ht="15">
      <c r="A188" s="139">
        <v>188</v>
      </c>
      <c r="B188" s="139" t="s">
        <v>2221</v>
      </c>
    </row>
    <row r="189" spans="1:2" ht="15">
      <c r="A189" s="139">
        <v>189</v>
      </c>
      <c r="B189" s="139" t="s">
        <v>2222</v>
      </c>
    </row>
    <row r="190" spans="1:2" ht="15">
      <c r="A190" s="139">
        <v>190</v>
      </c>
      <c r="B190" s="139" t="s">
        <v>2223</v>
      </c>
    </row>
    <row r="191" spans="1:2" ht="15">
      <c r="A191" s="139">
        <v>191</v>
      </c>
      <c r="B191" s="139" t="s">
        <v>2224</v>
      </c>
    </row>
    <row r="192" spans="1:2" ht="15">
      <c r="A192" s="139">
        <v>192</v>
      </c>
      <c r="B192" s="139" t="s">
        <v>2225</v>
      </c>
    </row>
    <row r="193" spans="1:2" ht="15">
      <c r="A193" s="139">
        <v>193</v>
      </c>
      <c r="B193" s="139" t="s">
        <v>2226</v>
      </c>
    </row>
    <row r="194" spans="1:2" ht="15">
      <c r="A194" s="139">
        <v>194</v>
      </c>
      <c r="B194" s="139" t="s">
        <v>2227</v>
      </c>
    </row>
    <row r="195" spans="1:2" ht="15">
      <c r="A195" s="139">
        <v>195</v>
      </c>
      <c r="B195" s="139" t="s">
        <v>2228</v>
      </c>
    </row>
    <row r="196" spans="1:2" ht="15">
      <c r="A196" s="139">
        <v>196</v>
      </c>
      <c r="B196" s="139" t="s">
        <v>2229</v>
      </c>
    </row>
    <row r="197" spans="1:2" ht="15">
      <c r="A197" s="139">
        <v>197</v>
      </c>
      <c r="B197" s="139" t="s">
        <v>2230</v>
      </c>
    </row>
    <row r="198" spans="1:2" ht="15">
      <c r="A198" s="139">
        <v>198</v>
      </c>
      <c r="B198" s="139" t="s">
        <v>2231</v>
      </c>
    </row>
    <row r="199" spans="1:2" ht="15">
      <c r="A199" s="139">
        <v>199</v>
      </c>
      <c r="B199" s="139" t="s">
        <v>2232</v>
      </c>
    </row>
    <row r="200" spans="1:2" ht="15">
      <c r="A200" s="139">
        <v>200</v>
      </c>
      <c r="B200" s="139" t="s">
        <v>2233</v>
      </c>
    </row>
    <row r="201" spans="1:2" ht="15">
      <c r="A201" s="139">
        <v>201</v>
      </c>
      <c r="B201" s="139" t="s">
        <v>2234</v>
      </c>
    </row>
    <row r="202" spans="1:2" ht="15">
      <c r="A202" s="139">
        <v>202</v>
      </c>
      <c r="B202" s="139" t="s">
        <v>2235</v>
      </c>
    </row>
    <row r="203" spans="1:2" ht="15">
      <c r="A203" s="139">
        <v>203</v>
      </c>
      <c r="B203" s="139" t="s">
        <v>2236</v>
      </c>
    </row>
    <row r="204" spans="1:2" ht="15">
      <c r="A204" s="139">
        <v>204</v>
      </c>
      <c r="B204" s="139" t="s">
        <v>2237</v>
      </c>
    </row>
    <row r="205" spans="1:2" ht="15">
      <c r="A205" s="139">
        <v>205</v>
      </c>
      <c r="B205" s="139" t="s">
        <v>2238</v>
      </c>
    </row>
    <row r="206" spans="1:2" ht="15">
      <c r="A206" s="139">
        <v>206</v>
      </c>
      <c r="B206" s="139" t="s">
        <v>1149</v>
      </c>
    </row>
    <row r="207" spans="1:2" ht="15">
      <c r="A207" s="139">
        <v>207</v>
      </c>
      <c r="B207" s="139" t="s">
        <v>2239</v>
      </c>
    </row>
    <row r="208" spans="1:2" ht="15">
      <c r="A208" s="139">
        <v>208</v>
      </c>
      <c r="B208" s="139" t="s">
        <v>611</v>
      </c>
    </row>
    <row r="209" spans="1:2" ht="15">
      <c r="A209" s="139">
        <v>209</v>
      </c>
      <c r="B209" s="139" t="s">
        <v>149</v>
      </c>
    </row>
    <row r="210" spans="1:2" ht="15">
      <c r="A210" s="139">
        <v>210</v>
      </c>
      <c r="B210" s="139" t="s">
        <v>2240</v>
      </c>
    </row>
    <row r="211" spans="1:2" ht="15">
      <c r="A211" s="139">
        <v>211</v>
      </c>
      <c r="B211" s="139" t="s">
        <v>2241</v>
      </c>
    </row>
    <row r="212" spans="1:2" ht="15">
      <c r="A212" s="139">
        <v>212</v>
      </c>
      <c r="B212" s="139" t="s">
        <v>2242</v>
      </c>
    </row>
    <row r="213" spans="1:2" ht="15">
      <c r="A213" s="139">
        <v>213</v>
      </c>
      <c r="B213" s="139" t="s">
        <v>2243</v>
      </c>
    </row>
    <row r="214" spans="1:2" ht="15">
      <c r="A214" s="139">
        <v>214</v>
      </c>
      <c r="B214" s="139" t="s">
        <v>2244</v>
      </c>
    </row>
    <row r="215" spans="1:2" ht="15">
      <c r="A215" s="139">
        <v>215</v>
      </c>
      <c r="B215" s="139" t="s">
        <v>2245</v>
      </c>
    </row>
    <row r="216" spans="1:2" ht="15">
      <c r="A216" s="139">
        <v>216</v>
      </c>
      <c r="B216" s="139" t="s">
        <v>2246</v>
      </c>
    </row>
    <row r="217" spans="1:2" ht="15">
      <c r="A217" s="139">
        <v>217</v>
      </c>
      <c r="B217" s="139" t="s">
        <v>2247</v>
      </c>
    </row>
    <row r="218" spans="1:2" ht="15">
      <c r="A218" s="139">
        <v>218</v>
      </c>
      <c r="B218" s="139" t="s">
        <v>2248</v>
      </c>
    </row>
    <row r="219" spans="1:2" ht="15">
      <c r="A219" s="139">
        <v>219</v>
      </c>
      <c r="B219" s="139" t="s">
        <v>2249</v>
      </c>
    </row>
    <row r="220" spans="1:2" ht="15">
      <c r="A220" s="139">
        <v>220</v>
      </c>
      <c r="B220" s="139" t="s">
        <v>2250</v>
      </c>
    </row>
    <row r="221" spans="1:2" ht="15">
      <c r="A221" s="139">
        <v>221</v>
      </c>
      <c r="B221" s="139" t="s">
        <v>2251</v>
      </c>
    </row>
    <row r="222" spans="1:2" ht="15">
      <c r="A222" s="139">
        <v>222</v>
      </c>
      <c r="B222" s="139" t="s">
        <v>2252</v>
      </c>
    </row>
    <row r="223" spans="1:2" ht="15">
      <c r="A223" s="139">
        <v>223</v>
      </c>
      <c r="B223" s="139" t="s">
        <v>2253</v>
      </c>
    </row>
    <row r="224" spans="1:2" ht="15">
      <c r="A224" s="139">
        <v>224</v>
      </c>
      <c r="B224" s="139" t="s">
        <v>2254</v>
      </c>
    </row>
    <row r="225" spans="1:2" ht="15">
      <c r="A225" s="139">
        <v>225</v>
      </c>
      <c r="B225" s="139" t="s">
        <v>726</v>
      </c>
    </row>
    <row r="226" spans="1:2" ht="15">
      <c r="A226" s="139">
        <v>226</v>
      </c>
      <c r="B226" s="139" t="s">
        <v>2255</v>
      </c>
    </row>
    <row r="227" spans="1:2" ht="15">
      <c r="A227" s="139">
        <v>227</v>
      </c>
      <c r="B227" s="139" t="s">
        <v>2256</v>
      </c>
    </row>
    <row r="228" spans="1:2" ht="15">
      <c r="A228" s="139">
        <v>228</v>
      </c>
      <c r="B228" s="139" t="s">
        <v>570</v>
      </c>
    </row>
    <row r="229" spans="1:2" ht="15">
      <c r="A229" s="139">
        <v>229</v>
      </c>
      <c r="B229" s="139" t="s">
        <v>1345</v>
      </c>
    </row>
    <row r="230" spans="1:2" ht="15">
      <c r="A230" s="139">
        <v>230</v>
      </c>
      <c r="B230" s="139" t="s">
        <v>1346</v>
      </c>
    </row>
    <row r="231" spans="1:2" ht="15">
      <c r="A231" s="139">
        <v>231</v>
      </c>
      <c r="B231" s="139" t="s">
        <v>2257</v>
      </c>
    </row>
    <row r="232" spans="1:2" ht="15">
      <c r="A232" s="139">
        <v>232</v>
      </c>
      <c r="B232" s="139" t="s">
        <v>2258</v>
      </c>
    </row>
    <row r="233" spans="1:2" ht="15">
      <c r="A233" s="139">
        <v>233</v>
      </c>
      <c r="B233" s="139" t="s">
        <v>2259</v>
      </c>
    </row>
    <row r="234" spans="1:2" ht="15">
      <c r="A234" s="139">
        <v>234</v>
      </c>
      <c r="B234" s="139" t="s">
        <v>1397</v>
      </c>
    </row>
    <row r="235" spans="1:2" ht="15">
      <c r="A235" s="139">
        <v>235</v>
      </c>
      <c r="B235" s="139" t="s">
        <v>1025</v>
      </c>
    </row>
    <row r="236" spans="1:2" ht="15">
      <c r="A236" s="139">
        <v>236</v>
      </c>
      <c r="B236" s="139" t="s">
        <v>630</v>
      </c>
    </row>
    <row r="237" spans="1:2" ht="15">
      <c r="A237" s="139">
        <v>237</v>
      </c>
      <c r="B237" s="139" t="s">
        <v>2260</v>
      </c>
    </row>
    <row r="238" spans="1:2" ht="15">
      <c r="A238" s="139">
        <v>238</v>
      </c>
      <c r="B238" s="139" t="s">
        <v>2261</v>
      </c>
    </row>
    <row r="239" spans="1:2" ht="15">
      <c r="A239" s="139">
        <v>239</v>
      </c>
      <c r="B239" s="139" t="s">
        <v>2262</v>
      </c>
    </row>
    <row r="240" spans="1:2" ht="15">
      <c r="A240" s="139">
        <v>240</v>
      </c>
      <c r="B240" s="139" t="s">
        <v>1376</v>
      </c>
    </row>
    <row r="241" spans="1:2" ht="15">
      <c r="A241" s="139">
        <v>241</v>
      </c>
      <c r="B241" s="139" t="s">
        <v>1372</v>
      </c>
    </row>
    <row r="242" spans="1:2" ht="15">
      <c r="A242" s="139">
        <v>242</v>
      </c>
      <c r="B242" s="139" t="s">
        <v>2263</v>
      </c>
    </row>
    <row r="243" spans="1:2" ht="15">
      <c r="A243" s="139">
        <v>243</v>
      </c>
      <c r="B243" s="139" t="s">
        <v>2264</v>
      </c>
    </row>
    <row r="244" spans="1:2" ht="15">
      <c r="A244" s="139">
        <v>244</v>
      </c>
      <c r="B244" s="139" t="s">
        <v>2265</v>
      </c>
    </row>
    <row r="245" spans="1:2" ht="15">
      <c r="A245" s="139">
        <v>245</v>
      </c>
      <c r="B245" s="139" t="s">
        <v>2266</v>
      </c>
    </row>
    <row r="246" spans="1:2" ht="15">
      <c r="A246" s="139">
        <v>246</v>
      </c>
      <c r="B246" s="139" t="s">
        <v>2267</v>
      </c>
    </row>
    <row r="247" spans="1:2" ht="15">
      <c r="A247" s="139">
        <v>247</v>
      </c>
      <c r="B247" s="139" t="s">
        <v>2268</v>
      </c>
    </row>
    <row r="248" spans="1:2" ht="15">
      <c r="A248" s="139">
        <v>248</v>
      </c>
      <c r="B248" s="139" t="s">
        <v>2269</v>
      </c>
    </row>
    <row r="249" spans="1:2" ht="15">
      <c r="A249" s="139">
        <v>249</v>
      </c>
      <c r="B249" s="139" t="s">
        <v>2270</v>
      </c>
    </row>
    <row r="250" spans="1:2" ht="15">
      <c r="A250" s="139">
        <v>250</v>
      </c>
      <c r="B250" s="139" t="s">
        <v>2271</v>
      </c>
    </row>
    <row r="251" spans="1:2" ht="15">
      <c r="A251" s="139">
        <v>251</v>
      </c>
      <c r="B251" s="139" t="s">
        <v>2272</v>
      </c>
    </row>
    <row r="252" spans="1:2" ht="15">
      <c r="A252" s="139">
        <v>252</v>
      </c>
      <c r="B252" s="139" t="s">
        <v>2273</v>
      </c>
    </row>
    <row r="253" spans="1:2" ht="15">
      <c r="A253" s="139">
        <v>253</v>
      </c>
      <c r="B253" s="139" t="s">
        <v>2274</v>
      </c>
    </row>
    <row r="254" spans="1:2" ht="15">
      <c r="A254" s="139">
        <v>254</v>
      </c>
      <c r="B254" s="139" t="s">
        <v>2275</v>
      </c>
    </row>
    <row r="255" spans="1:2" ht="15">
      <c r="A255" s="139">
        <v>255</v>
      </c>
      <c r="B255" s="139" t="s">
        <v>2276</v>
      </c>
    </row>
    <row r="256" spans="1:2" ht="15">
      <c r="A256" s="139">
        <v>256</v>
      </c>
      <c r="B256" s="139" t="s">
        <v>2277</v>
      </c>
    </row>
    <row r="257" spans="1:2" ht="15">
      <c r="A257" s="139">
        <v>257</v>
      </c>
      <c r="B257" s="139" t="s">
        <v>2278</v>
      </c>
    </row>
    <row r="258" spans="1:2" ht="15">
      <c r="A258" s="139">
        <v>258</v>
      </c>
      <c r="B258" s="139" t="s">
        <v>2279</v>
      </c>
    </row>
    <row r="259" spans="1:2" ht="15">
      <c r="A259" s="139">
        <v>259</v>
      </c>
      <c r="B259" s="139" t="s">
        <v>2280</v>
      </c>
    </row>
    <row r="260" spans="1:2" ht="15">
      <c r="A260" s="139">
        <v>260</v>
      </c>
      <c r="B260" s="139" t="s">
        <v>2281</v>
      </c>
    </row>
    <row r="261" spans="1:2" ht="15">
      <c r="A261" s="139">
        <v>261</v>
      </c>
      <c r="B261" s="139" t="s">
        <v>2282</v>
      </c>
    </row>
    <row r="262" spans="1:2" ht="15">
      <c r="A262" s="139">
        <v>262</v>
      </c>
      <c r="B262" s="139" t="s">
        <v>2283</v>
      </c>
    </row>
    <row r="263" spans="1:2" ht="15">
      <c r="A263" s="139">
        <v>263</v>
      </c>
      <c r="B263" s="139" t="s">
        <v>2279</v>
      </c>
    </row>
    <row r="264" spans="1:2" ht="15">
      <c r="A264" s="139">
        <v>264</v>
      </c>
      <c r="B264" s="139" t="s">
        <v>2284</v>
      </c>
    </row>
    <row r="265" spans="1:2" ht="15">
      <c r="A265" s="139">
        <v>265</v>
      </c>
      <c r="B265" s="139" t="s">
        <v>2285</v>
      </c>
    </row>
    <row r="266" spans="1:2" ht="15">
      <c r="A266" s="139">
        <v>266</v>
      </c>
      <c r="B266" s="139" t="s">
        <v>2286</v>
      </c>
    </row>
    <row r="267" spans="1:2" ht="15">
      <c r="A267" s="139">
        <v>267</v>
      </c>
      <c r="B267" s="139" t="s">
        <v>2287</v>
      </c>
    </row>
    <row r="268" spans="1:2" ht="15">
      <c r="A268" s="139">
        <v>268</v>
      </c>
      <c r="B268" s="139" t="s">
        <v>2288</v>
      </c>
    </row>
    <row r="269" spans="1:2" ht="15">
      <c r="A269" s="139">
        <v>269</v>
      </c>
      <c r="B269" s="139" t="s">
        <v>2289</v>
      </c>
    </row>
    <row r="270" spans="1:2" ht="15">
      <c r="A270" s="139">
        <v>270</v>
      </c>
      <c r="B270" s="139" t="s">
        <v>2199</v>
      </c>
    </row>
    <row r="271" spans="1:2" ht="15">
      <c r="A271" s="139">
        <v>271</v>
      </c>
      <c r="B271" s="139" t="s">
        <v>2290</v>
      </c>
    </row>
    <row r="272" spans="1:2" ht="15">
      <c r="A272" s="139">
        <v>272</v>
      </c>
      <c r="B272" s="139" t="s">
        <v>2200</v>
      </c>
    </row>
    <row r="273" spans="1:2" ht="15">
      <c r="A273" s="139">
        <v>273</v>
      </c>
      <c r="B273" s="139" t="s">
        <v>2291</v>
      </c>
    </row>
    <row r="274" spans="1:2" ht="15">
      <c r="A274" s="139">
        <v>274</v>
      </c>
      <c r="B274" s="139" t="s">
        <v>2292</v>
      </c>
    </row>
    <row r="275" spans="1:2" ht="15">
      <c r="A275" s="139">
        <v>275</v>
      </c>
      <c r="B275" s="139" t="s">
        <v>2293</v>
      </c>
    </row>
    <row r="276" spans="1:2" ht="15">
      <c r="A276" s="139">
        <v>276</v>
      </c>
      <c r="B276" s="139" t="s">
        <v>1263</v>
      </c>
    </row>
    <row r="277" spans="1:2" ht="15">
      <c r="A277" s="139">
        <v>277</v>
      </c>
      <c r="B277" s="139" t="s">
        <v>2294</v>
      </c>
    </row>
    <row r="278" spans="1:2" ht="15">
      <c r="A278" s="139">
        <v>278</v>
      </c>
      <c r="B278" s="139" t="s">
        <v>2295</v>
      </c>
    </row>
    <row r="279" spans="1:2" ht="15">
      <c r="A279" s="139">
        <v>279</v>
      </c>
      <c r="B279" s="139" t="s">
        <v>2296</v>
      </c>
    </row>
    <row r="280" spans="1:2" ht="15">
      <c r="A280" s="139">
        <v>280</v>
      </c>
      <c r="B280" s="139" t="s">
        <v>1362</v>
      </c>
    </row>
    <row r="281" spans="1:2" ht="15">
      <c r="A281" s="139">
        <v>281</v>
      </c>
      <c r="B281" s="139" t="s">
        <v>2297</v>
      </c>
    </row>
    <row r="282" spans="1:2" ht="15">
      <c r="A282" s="139">
        <v>282</v>
      </c>
      <c r="B282" s="139" t="s">
        <v>1364</v>
      </c>
    </row>
    <row r="283" spans="1:2" ht="15">
      <c r="A283" s="139">
        <v>283</v>
      </c>
      <c r="B283" s="139" t="s">
        <v>2298</v>
      </c>
    </row>
    <row r="284" spans="1:2" ht="15">
      <c r="A284" s="139">
        <v>284</v>
      </c>
      <c r="B284" s="139" t="s">
        <v>614</v>
      </c>
    </row>
    <row r="285" spans="1:2" ht="15">
      <c r="A285" s="139">
        <v>285</v>
      </c>
      <c r="B285" s="139" t="s">
        <v>2299</v>
      </c>
    </row>
    <row r="286" spans="1:2" ht="15">
      <c r="A286" s="139">
        <v>286</v>
      </c>
      <c r="B286" s="139" t="s">
        <v>2300</v>
      </c>
    </row>
    <row r="287" spans="1:2" ht="15">
      <c r="A287" s="139">
        <v>287</v>
      </c>
      <c r="B287" s="139" t="s">
        <v>2301</v>
      </c>
    </row>
    <row r="288" spans="1:2" ht="15">
      <c r="A288" s="139">
        <v>288</v>
      </c>
      <c r="B288" s="139" t="s">
        <v>2302</v>
      </c>
    </row>
    <row r="289" spans="1:2" ht="15">
      <c r="A289" s="139">
        <v>289</v>
      </c>
      <c r="B289" s="139" t="s">
        <v>2303</v>
      </c>
    </row>
    <row r="290" spans="1:2" ht="15">
      <c r="A290" s="139">
        <v>290</v>
      </c>
      <c r="B290" s="139" t="s">
        <v>2304</v>
      </c>
    </row>
    <row r="291" spans="1:2" ht="15">
      <c r="A291" s="139">
        <v>291</v>
      </c>
      <c r="B291" s="139" t="s">
        <v>2305</v>
      </c>
    </row>
    <row r="292" spans="1:2" ht="15">
      <c r="A292" s="139">
        <v>292</v>
      </c>
      <c r="B292" s="139" t="s">
        <v>2306</v>
      </c>
    </row>
    <row r="293" spans="1:2" ht="15">
      <c r="A293" s="139">
        <v>293</v>
      </c>
      <c r="B293" s="139" t="s">
        <v>2307</v>
      </c>
    </row>
    <row r="294" spans="1:2" ht="15">
      <c r="A294" s="139">
        <v>294</v>
      </c>
      <c r="B294" s="139" t="s">
        <v>2308</v>
      </c>
    </row>
    <row r="295" spans="1:2" ht="15">
      <c r="A295" s="139">
        <v>295</v>
      </c>
      <c r="B295" s="139" t="s">
        <v>2309</v>
      </c>
    </row>
    <row r="296" spans="1:2" ht="15">
      <c r="A296" s="139">
        <v>296</v>
      </c>
      <c r="B296" s="139" t="s">
        <v>2310</v>
      </c>
    </row>
    <row r="297" spans="1:2" ht="15">
      <c r="A297" s="139">
        <v>297</v>
      </c>
      <c r="B297" s="139" t="s">
        <v>2311</v>
      </c>
    </row>
    <row r="298" spans="1:2" ht="15">
      <c r="A298" s="139">
        <v>298</v>
      </c>
      <c r="B298" s="139" t="s">
        <v>2312</v>
      </c>
    </row>
    <row r="299" spans="1:2" ht="15">
      <c r="A299" s="139">
        <v>299</v>
      </c>
      <c r="B299" s="139" t="s">
        <v>2313</v>
      </c>
    </row>
    <row r="300" spans="1:2" ht="15">
      <c r="A300" s="139">
        <v>300</v>
      </c>
      <c r="B300" s="139" t="s">
        <v>2314</v>
      </c>
    </row>
    <row r="301" spans="1:2" ht="15">
      <c r="A301" s="139">
        <v>301</v>
      </c>
      <c r="B301" s="139" t="s">
        <v>2315</v>
      </c>
    </row>
    <row r="302" spans="1:2" ht="15">
      <c r="A302" s="139">
        <v>302</v>
      </c>
      <c r="B302" s="139" t="s">
        <v>2316</v>
      </c>
    </row>
    <row r="303" spans="1:2" ht="15">
      <c r="A303" s="139">
        <v>303</v>
      </c>
      <c r="B303" s="139" t="s">
        <v>181</v>
      </c>
    </row>
    <row r="304" spans="1:2" ht="15">
      <c r="A304" s="139">
        <v>304</v>
      </c>
      <c r="B304" s="139" t="s">
        <v>2317</v>
      </c>
    </row>
    <row r="305" spans="1:2" ht="15">
      <c r="A305" s="139">
        <v>305</v>
      </c>
      <c r="B305" s="139" t="s">
        <v>187</v>
      </c>
    </row>
    <row r="306" spans="1:2" ht="15">
      <c r="A306" s="139">
        <v>306</v>
      </c>
      <c r="B306" s="139" t="s">
        <v>2318</v>
      </c>
    </row>
    <row r="307" spans="1:2" ht="15">
      <c r="A307" s="139">
        <v>307</v>
      </c>
      <c r="B307" s="139" t="s">
        <v>220</v>
      </c>
    </row>
    <row r="308" spans="1:2" ht="15">
      <c r="A308" s="139">
        <v>308</v>
      </c>
      <c r="B308" s="139" t="s">
        <v>2319</v>
      </c>
    </row>
    <row r="309" spans="1:2" ht="15">
      <c r="A309" s="139">
        <v>309</v>
      </c>
      <c r="B309" s="139" t="s">
        <v>1453</v>
      </c>
    </row>
    <row r="310" spans="1:2" ht="15">
      <c r="A310" s="139">
        <v>310</v>
      </c>
      <c r="B310" s="139" t="s">
        <v>2320</v>
      </c>
    </row>
    <row r="311" spans="1:2" ht="15">
      <c r="A311" s="139">
        <v>311</v>
      </c>
      <c r="B311" s="139" t="s">
        <v>1470</v>
      </c>
    </row>
    <row r="312" spans="1:2" ht="15">
      <c r="A312" s="139">
        <v>312</v>
      </c>
      <c r="B312" s="139" t="s">
        <v>2321</v>
      </c>
    </row>
    <row r="313" spans="1:2" ht="15">
      <c r="A313" s="139">
        <v>313</v>
      </c>
      <c r="B313" s="139" t="s">
        <v>1472</v>
      </c>
    </row>
    <row r="314" spans="1:2" ht="15">
      <c r="A314" s="139">
        <v>314</v>
      </c>
      <c r="B314" s="139" t="s">
        <v>2322</v>
      </c>
    </row>
    <row r="315" spans="1:2" ht="15">
      <c r="A315" s="139">
        <v>315</v>
      </c>
      <c r="B315" s="139" t="s">
        <v>2323</v>
      </c>
    </row>
    <row r="316" spans="1:2" ht="15">
      <c r="A316" s="139">
        <v>316</v>
      </c>
      <c r="B316" s="139" t="s">
        <v>2324</v>
      </c>
    </row>
    <row r="317" spans="1:2" ht="15">
      <c r="A317" s="139">
        <v>317</v>
      </c>
      <c r="B317" s="139" t="s">
        <v>2325</v>
      </c>
    </row>
    <row r="318" spans="1:2" ht="15">
      <c r="A318" s="139">
        <v>318</v>
      </c>
      <c r="B318" s="139" t="s">
        <v>2326</v>
      </c>
    </row>
    <row r="319" spans="1:2" ht="15">
      <c r="A319" s="139">
        <v>319</v>
      </c>
      <c r="B319" s="139" t="s">
        <v>1465</v>
      </c>
    </row>
    <row r="320" spans="1:2" ht="15">
      <c r="A320" s="139">
        <v>320</v>
      </c>
      <c r="B320" s="139" t="s">
        <v>2327</v>
      </c>
    </row>
    <row r="321" spans="1:2" ht="15">
      <c r="A321" s="139">
        <v>321</v>
      </c>
      <c r="B321" s="139" t="s">
        <v>2328</v>
      </c>
    </row>
    <row r="322" spans="1:2" ht="15">
      <c r="A322" s="139">
        <v>322</v>
      </c>
      <c r="B322" s="139" t="s">
        <v>72</v>
      </c>
    </row>
    <row r="323" spans="1:2" ht="15">
      <c r="A323" s="139">
        <v>323</v>
      </c>
      <c r="B323" s="139" t="s">
        <v>77</v>
      </c>
    </row>
    <row r="324" spans="1:2" ht="15">
      <c r="A324" s="139">
        <v>324</v>
      </c>
      <c r="B324" s="139" t="s">
        <v>1570</v>
      </c>
    </row>
    <row r="325" spans="1:2" ht="15">
      <c r="A325" s="139">
        <v>325</v>
      </c>
      <c r="B325" s="139" t="s">
        <v>1610</v>
      </c>
    </row>
    <row r="326" spans="1:2" ht="15">
      <c r="A326" s="139">
        <v>326</v>
      </c>
      <c r="B326" s="139" t="s">
        <v>1545</v>
      </c>
    </row>
    <row r="327" spans="1:2" ht="15">
      <c r="A327" s="139">
        <v>327</v>
      </c>
      <c r="B327" s="139" t="s">
        <v>1606</v>
      </c>
    </row>
    <row r="328" spans="1:2" ht="15">
      <c r="A328" s="139">
        <v>328</v>
      </c>
      <c r="B328" s="139" t="s">
        <v>1594</v>
      </c>
    </row>
    <row r="329" spans="1:2" ht="15">
      <c r="A329" s="139">
        <v>329</v>
      </c>
      <c r="B329" s="139" t="s">
        <v>1608</v>
      </c>
    </row>
    <row r="330" spans="1:2" ht="15">
      <c r="A330" s="139">
        <v>330</v>
      </c>
      <c r="B330" s="139" t="s">
        <v>1559</v>
      </c>
    </row>
    <row r="331" spans="1:2" ht="15">
      <c r="A331" s="139">
        <v>331</v>
      </c>
      <c r="B331" s="139" t="s">
        <v>1598</v>
      </c>
    </row>
    <row r="332" spans="1:2" ht="15">
      <c r="A332" s="139">
        <v>332</v>
      </c>
      <c r="B332" s="139" t="s">
        <v>2329</v>
      </c>
    </row>
    <row r="333" spans="1:2" ht="15">
      <c r="A333" s="139">
        <v>333</v>
      </c>
      <c r="B333" s="139" t="s">
        <v>2330</v>
      </c>
    </row>
    <row r="334" spans="1:2" ht="15">
      <c r="A334" s="139">
        <v>334</v>
      </c>
      <c r="B334" s="139" t="s">
        <v>1547</v>
      </c>
    </row>
    <row r="335" spans="1:2" ht="15">
      <c r="A335" s="139">
        <v>335</v>
      </c>
      <c r="B335" s="139" t="s">
        <v>2331</v>
      </c>
    </row>
    <row r="336" spans="1:2" ht="15">
      <c r="A336" s="139">
        <v>336</v>
      </c>
      <c r="B336" s="139" t="s">
        <v>2332</v>
      </c>
    </row>
    <row r="337" spans="1:2" ht="15">
      <c r="A337" s="139">
        <v>337</v>
      </c>
      <c r="B337" s="139" t="s">
        <v>1561</v>
      </c>
    </row>
    <row r="338" spans="1:2" ht="15">
      <c r="A338" s="139">
        <v>338</v>
      </c>
      <c r="B338" s="139" t="s">
        <v>1543</v>
      </c>
    </row>
    <row r="339" spans="1:2" ht="15">
      <c r="A339" s="139">
        <v>339</v>
      </c>
      <c r="B339" s="139" t="s">
        <v>1555</v>
      </c>
    </row>
    <row r="340" spans="1:2" ht="15">
      <c r="A340" s="139">
        <v>340</v>
      </c>
      <c r="B340" s="139" t="s">
        <v>1584</v>
      </c>
    </row>
    <row r="341" spans="1:2" ht="15">
      <c r="A341" s="139">
        <v>341</v>
      </c>
      <c r="B341" s="139" t="s">
        <v>2333</v>
      </c>
    </row>
    <row r="342" spans="1:2" ht="15">
      <c r="A342" s="139">
        <v>342</v>
      </c>
      <c r="B342" s="139" t="s">
        <v>2334</v>
      </c>
    </row>
    <row r="343" spans="1:2" ht="15">
      <c r="A343" s="139">
        <v>343</v>
      </c>
      <c r="B343" s="139" t="s">
        <v>1553</v>
      </c>
    </row>
    <row r="344" spans="1:2" ht="15">
      <c r="A344" s="139">
        <v>344</v>
      </c>
      <c r="B344" s="139" t="s">
        <v>1592</v>
      </c>
    </row>
    <row r="345" spans="1:2" ht="15">
      <c r="A345" s="139">
        <v>345</v>
      </c>
      <c r="B345" s="139" t="s">
        <v>1297</v>
      </c>
    </row>
    <row r="346" spans="1:2" ht="15">
      <c r="A346" s="139">
        <v>346</v>
      </c>
      <c r="B346" s="139" t="s">
        <v>654</v>
      </c>
    </row>
    <row r="347" spans="1:2" ht="15">
      <c r="A347" s="139">
        <v>347</v>
      </c>
      <c r="B347" s="139" t="s">
        <v>2335</v>
      </c>
    </row>
    <row r="348" spans="1:2" ht="15">
      <c r="A348" s="139">
        <v>348</v>
      </c>
      <c r="B348" s="139" t="s">
        <v>2336</v>
      </c>
    </row>
    <row r="349" spans="1:2" ht="15">
      <c r="A349" s="139">
        <v>349</v>
      </c>
      <c r="B349" s="139" t="s">
        <v>1178</v>
      </c>
    </row>
    <row r="350" spans="1:2" ht="15">
      <c r="A350" s="139">
        <v>350</v>
      </c>
      <c r="B350" s="139" t="s">
        <v>1196</v>
      </c>
    </row>
    <row r="351" spans="1:2" ht="15">
      <c r="A351" s="139">
        <v>351</v>
      </c>
      <c r="B351" s="139" t="s">
        <v>2337</v>
      </c>
    </row>
    <row r="352" spans="1:2" ht="15">
      <c r="A352" s="139">
        <v>352</v>
      </c>
      <c r="B352" s="139" t="s">
        <v>2338</v>
      </c>
    </row>
    <row r="353" spans="1:2" ht="15">
      <c r="A353" s="139">
        <v>353</v>
      </c>
      <c r="B353" s="139" t="s">
        <v>1198</v>
      </c>
    </row>
    <row r="354" spans="1:2" ht="15">
      <c r="A354" s="139">
        <v>354</v>
      </c>
      <c r="B354" s="139" t="s">
        <v>656</v>
      </c>
    </row>
    <row r="355" spans="1:2" ht="15">
      <c r="A355" s="139">
        <v>355</v>
      </c>
      <c r="B355" s="139" t="s">
        <v>2339</v>
      </c>
    </row>
    <row r="356" spans="1:2" ht="15">
      <c r="A356" s="139">
        <v>356</v>
      </c>
      <c r="B356" s="139" t="s">
        <v>2340</v>
      </c>
    </row>
    <row r="357" spans="1:2" ht="15">
      <c r="A357" s="139">
        <v>357</v>
      </c>
      <c r="B357" s="139" t="s">
        <v>2341</v>
      </c>
    </row>
    <row r="358" spans="1:2" ht="15">
      <c r="A358" s="139">
        <v>358</v>
      </c>
      <c r="B358" s="139" t="s">
        <v>2342</v>
      </c>
    </row>
    <row r="359" spans="1:2" ht="15">
      <c r="A359" s="139">
        <v>359</v>
      </c>
      <c r="B359" s="139" t="s">
        <v>2343</v>
      </c>
    </row>
    <row r="360" spans="1:2" ht="15">
      <c r="A360" s="139">
        <v>360</v>
      </c>
      <c r="B360" s="139" t="s">
        <v>2344</v>
      </c>
    </row>
    <row r="361" spans="1:2" ht="15">
      <c r="A361" s="139">
        <v>361</v>
      </c>
      <c r="B361" s="139" t="s">
        <v>2345</v>
      </c>
    </row>
    <row r="362" spans="1:2" ht="15">
      <c r="A362" s="139">
        <v>362</v>
      </c>
      <c r="B362" s="139" t="s">
        <v>2346</v>
      </c>
    </row>
    <row r="363" spans="1:2" ht="15">
      <c r="A363" s="139">
        <v>363</v>
      </c>
      <c r="B363" s="139" t="s">
        <v>2347</v>
      </c>
    </row>
    <row r="364" spans="1:2" ht="15">
      <c r="A364" s="139">
        <v>364</v>
      </c>
      <c r="B364" s="139" t="s">
        <v>2348</v>
      </c>
    </row>
    <row r="365" spans="1:2" ht="15">
      <c r="A365" s="139">
        <v>365</v>
      </c>
      <c r="B365" s="139" t="s">
        <v>2349</v>
      </c>
    </row>
    <row r="366" spans="1:2" ht="15">
      <c r="A366" s="139">
        <v>366</v>
      </c>
      <c r="B366" s="139" t="s">
        <v>2350</v>
      </c>
    </row>
    <row r="367" spans="1:2" ht="15">
      <c r="A367" s="139">
        <v>367</v>
      </c>
      <c r="B367" s="139" t="s">
        <v>2351</v>
      </c>
    </row>
    <row r="368" spans="1:2" ht="15">
      <c r="A368" s="139">
        <v>368</v>
      </c>
      <c r="B368" s="139" t="s">
        <v>2348</v>
      </c>
    </row>
    <row r="369" spans="1:2" ht="15">
      <c r="A369" s="139">
        <v>369</v>
      </c>
      <c r="B369" s="139" t="s">
        <v>2352</v>
      </c>
    </row>
    <row r="370" spans="1:2" ht="15">
      <c r="A370" s="139">
        <v>370</v>
      </c>
      <c r="B370" s="139" t="s">
        <v>2353</v>
      </c>
    </row>
    <row r="371" spans="1:2" ht="15">
      <c r="A371" s="139">
        <v>371</v>
      </c>
      <c r="B371" s="139" t="s">
        <v>2354</v>
      </c>
    </row>
    <row r="372" spans="1:2" ht="15">
      <c r="A372" s="139">
        <v>372</v>
      </c>
      <c r="B372" s="139" t="s">
        <v>2355</v>
      </c>
    </row>
    <row r="373" spans="1:2" ht="15">
      <c r="A373" s="139">
        <v>373</v>
      </c>
      <c r="B373" s="139" t="s">
        <v>2356</v>
      </c>
    </row>
    <row r="374" spans="1:2" ht="15">
      <c r="A374" s="139">
        <v>374</v>
      </c>
      <c r="B374" s="139" t="s">
        <v>2357</v>
      </c>
    </row>
    <row r="375" spans="1:2" ht="15">
      <c r="A375" s="139">
        <v>375</v>
      </c>
      <c r="B375" s="139" t="s">
        <v>2358</v>
      </c>
    </row>
    <row r="376" spans="1:2" ht="15">
      <c r="A376" s="139">
        <v>376</v>
      </c>
      <c r="B376" s="139" t="s">
        <v>2359</v>
      </c>
    </row>
    <row r="377" spans="1:2" ht="15">
      <c r="A377" s="139">
        <v>377</v>
      </c>
      <c r="B377" s="139" t="s">
        <v>2360</v>
      </c>
    </row>
    <row r="378" spans="1:2" ht="15">
      <c r="A378" s="139">
        <v>378</v>
      </c>
      <c r="B378" s="139" t="s">
        <v>2361</v>
      </c>
    </row>
    <row r="379" spans="1:2" ht="15">
      <c r="A379" s="139">
        <v>379</v>
      </c>
      <c r="B379" s="139" t="s">
        <v>320</v>
      </c>
    </row>
    <row r="380" spans="1:2" ht="15">
      <c r="A380" s="139">
        <v>380</v>
      </c>
      <c r="B380" s="139" t="s">
        <v>1463</v>
      </c>
    </row>
    <row r="381" spans="1:2" ht="15">
      <c r="A381" s="139">
        <v>381</v>
      </c>
      <c r="B381" s="139" t="s">
        <v>585</v>
      </c>
    </row>
    <row r="382" spans="1:2" ht="15">
      <c r="A382" s="139">
        <v>382</v>
      </c>
      <c r="B382" s="139" t="s">
        <v>2362</v>
      </c>
    </row>
    <row r="383" spans="1:2" ht="15">
      <c r="A383" s="139">
        <v>383</v>
      </c>
      <c r="B383" s="139" t="s">
        <v>2363</v>
      </c>
    </row>
    <row r="384" spans="1:2" ht="15">
      <c r="A384" s="139">
        <v>384</v>
      </c>
      <c r="B384" s="139" t="s">
        <v>2364</v>
      </c>
    </row>
    <row r="385" spans="1:2" ht="15">
      <c r="A385" s="139">
        <v>385</v>
      </c>
      <c r="B385" s="139" t="s">
        <v>677</v>
      </c>
    </row>
    <row r="386" spans="1:2" ht="15">
      <c r="A386" s="139">
        <v>386</v>
      </c>
      <c r="B386" s="139" t="s">
        <v>2365</v>
      </c>
    </row>
    <row r="387" spans="1:2" ht="15">
      <c r="A387" s="139">
        <v>388</v>
      </c>
      <c r="B387" s="139" t="s">
        <v>2366</v>
      </c>
    </row>
    <row r="388" spans="1:2" ht="15">
      <c r="A388" s="139">
        <v>389</v>
      </c>
      <c r="B388" s="139" t="s">
        <v>2367</v>
      </c>
    </row>
    <row r="389" spans="1:2" ht="15">
      <c r="A389" s="139">
        <v>390</v>
      </c>
      <c r="B389" s="139" t="s">
        <v>2368</v>
      </c>
    </row>
    <row r="390" spans="1:2" ht="15">
      <c r="A390" s="139">
        <v>391</v>
      </c>
      <c r="B390" s="139" t="s">
        <v>2369</v>
      </c>
    </row>
    <row r="391" spans="1:2" ht="15">
      <c r="A391" s="139">
        <v>392</v>
      </c>
      <c r="B391" s="139" t="s">
        <v>238</v>
      </c>
    </row>
    <row r="392" spans="1:2" ht="15">
      <c r="A392" s="139">
        <v>393</v>
      </c>
      <c r="B392" s="139" t="s">
        <v>2370</v>
      </c>
    </row>
    <row r="393" spans="1:2" ht="15">
      <c r="A393" s="139">
        <v>394</v>
      </c>
      <c r="B393" s="139" t="s">
        <v>2371</v>
      </c>
    </row>
    <row r="394" spans="1:2" ht="15">
      <c r="A394" s="139">
        <v>395</v>
      </c>
      <c r="B394" s="139" t="s">
        <v>2372</v>
      </c>
    </row>
    <row r="395" spans="1:2" ht="15">
      <c r="A395" s="139">
        <v>396</v>
      </c>
      <c r="B395" s="139" t="s">
        <v>2373</v>
      </c>
    </row>
    <row r="396" spans="1:2" ht="15">
      <c r="A396" s="139">
        <v>397</v>
      </c>
      <c r="B396" s="139" t="s">
        <v>2374</v>
      </c>
    </row>
    <row r="397" spans="1:2" ht="15">
      <c r="A397" s="139">
        <v>398</v>
      </c>
      <c r="B397" s="139" t="s">
        <v>2375</v>
      </c>
    </row>
    <row r="398" spans="1:2" ht="15">
      <c r="A398" s="139">
        <v>399</v>
      </c>
      <c r="B398" s="139" t="s">
        <v>2376</v>
      </c>
    </row>
    <row r="399" spans="1:2" ht="15">
      <c r="A399" s="139">
        <v>400</v>
      </c>
      <c r="B399" s="139" t="s">
        <v>178</v>
      </c>
    </row>
    <row r="400" spans="1:2" ht="15">
      <c r="A400" s="139">
        <v>401</v>
      </c>
      <c r="B400" s="139" t="s">
        <v>2377</v>
      </c>
    </row>
    <row r="401" spans="1:2" ht="15">
      <c r="A401" s="139">
        <v>402</v>
      </c>
      <c r="B401" s="139" t="s">
        <v>2378</v>
      </c>
    </row>
    <row r="402" spans="1:2" ht="15">
      <c r="A402" s="139">
        <v>403</v>
      </c>
      <c r="B402" s="139" t="s">
        <v>2379</v>
      </c>
    </row>
    <row r="403" spans="1:2" ht="15">
      <c r="A403" s="139">
        <v>404</v>
      </c>
      <c r="B403" s="139" t="s">
        <v>226</v>
      </c>
    </row>
    <row r="404" spans="1:2" ht="15">
      <c r="A404" s="139">
        <v>405</v>
      </c>
      <c r="B404" s="139" t="s">
        <v>2380</v>
      </c>
    </row>
    <row r="405" spans="1:2" ht="15">
      <c r="A405" s="139">
        <v>406</v>
      </c>
      <c r="B405" s="139" t="s">
        <v>1760</v>
      </c>
    </row>
    <row r="406" spans="1:2" ht="15">
      <c r="A406" s="139">
        <v>407</v>
      </c>
      <c r="B406" s="139" t="s">
        <v>2381</v>
      </c>
    </row>
    <row r="407" spans="1:2" ht="15">
      <c r="A407" s="139">
        <v>408</v>
      </c>
      <c r="B407" s="139" t="s">
        <v>2382</v>
      </c>
    </row>
    <row r="408" spans="1:2" ht="15">
      <c r="A408" s="139">
        <v>409</v>
      </c>
      <c r="B408" s="139" t="s">
        <v>2383</v>
      </c>
    </row>
    <row r="409" spans="1:2" ht="15">
      <c r="A409" s="139">
        <v>410</v>
      </c>
      <c r="B409" s="139" t="s">
        <v>1772</v>
      </c>
    </row>
    <row r="410" spans="1:2" ht="15">
      <c r="A410" s="139">
        <v>411</v>
      </c>
      <c r="B410" s="139" t="s">
        <v>2384</v>
      </c>
    </row>
    <row r="411" spans="1:2" ht="15">
      <c r="A411" s="139">
        <v>412</v>
      </c>
      <c r="B411" s="139" t="s">
        <v>620</v>
      </c>
    </row>
    <row r="412" spans="1:2" ht="15">
      <c r="A412" s="139">
        <v>413</v>
      </c>
      <c r="B412" s="139" t="s">
        <v>2385</v>
      </c>
    </row>
    <row r="413" spans="1:2" ht="15">
      <c r="A413" s="139">
        <v>414</v>
      </c>
      <c r="B413" s="139" t="s">
        <v>2386</v>
      </c>
    </row>
    <row r="414" spans="1:2" ht="15">
      <c r="A414" s="139">
        <v>415</v>
      </c>
      <c r="B414" s="139" t="s">
        <v>80</v>
      </c>
    </row>
    <row r="415" spans="1:2" ht="15">
      <c r="A415" s="139">
        <v>416</v>
      </c>
      <c r="B415" s="139" t="s">
        <v>84</v>
      </c>
    </row>
    <row r="416" spans="1:2" ht="15">
      <c r="A416" s="139">
        <v>417</v>
      </c>
      <c r="B416" s="139" t="s">
        <v>2387</v>
      </c>
    </row>
    <row r="417" spans="1:2" ht="15">
      <c r="A417" s="139">
        <v>418</v>
      </c>
      <c r="B417" s="139" t="s">
        <v>2388</v>
      </c>
    </row>
    <row r="418" spans="1:2" ht="15">
      <c r="A418" s="139">
        <v>419</v>
      </c>
      <c r="B418" s="139" t="s">
        <v>2389</v>
      </c>
    </row>
    <row r="419" spans="1:2" ht="15">
      <c r="A419" s="139">
        <v>420</v>
      </c>
      <c r="B419" s="139" t="s">
        <v>2390</v>
      </c>
    </row>
    <row r="420" spans="1:2" ht="15">
      <c r="A420" s="139">
        <v>421</v>
      </c>
      <c r="B420" s="139" t="s">
        <v>2391</v>
      </c>
    </row>
    <row r="421" spans="1:2" ht="15">
      <c r="A421" s="139">
        <v>422</v>
      </c>
      <c r="B421" s="139" t="s">
        <v>2388</v>
      </c>
    </row>
    <row r="422" spans="1:2" ht="15">
      <c r="A422" s="139">
        <v>423</v>
      </c>
      <c r="B422" s="139" t="s">
        <v>2388</v>
      </c>
    </row>
    <row r="423" spans="1:2" ht="15">
      <c r="A423" s="139">
        <v>424</v>
      </c>
      <c r="B423" s="139" t="s">
        <v>332</v>
      </c>
    </row>
    <row r="424" spans="1:2" ht="15">
      <c r="A424" s="139">
        <v>425</v>
      </c>
      <c r="B424" s="139" t="s">
        <v>1620</v>
      </c>
    </row>
    <row r="425" spans="1:2" ht="15">
      <c r="A425" s="139">
        <v>426</v>
      </c>
      <c r="B425" s="139" t="s">
        <v>362</v>
      </c>
    </row>
    <row r="426" spans="1:2" ht="15">
      <c r="A426" s="139">
        <v>427</v>
      </c>
      <c r="B426" s="139" t="s">
        <v>2392</v>
      </c>
    </row>
    <row r="427" spans="1:2" ht="15">
      <c r="A427" s="139">
        <v>428</v>
      </c>
      <c r="B427" s="139" t="s">
        <v>352</v>
      </c>
    </row>
    <row r="428" spans="1:2" ht="15">
      <c r="A428" s="139">
        <v>429</v>
      </c>
      <c r="B428" s="139" t="s">
        <v>368</v>
      </c>
    </row>
    <row r="429" spans="1:2" ht="15">
      <c r="A429" s="139">
        <v>430</v>
      </c>
      <c r="B429" s="139" t="s">
        <v>354</v>
      </c>
    </row>
    <row r="430" spans="1:2" ht="15">
      <c r="A430" s="139">
        <v>431</v>
      </c>
      <c r="B430" s="139" t="s">
        <v>224</v>
      </c>
    </row>
    <row r="431" spans="1:2" ht="15">
      <c r="A431" s="139">
        <v>432</v>
      </c>
      <c r="B431" s="139" t="s">
        <v>2393</v>
      </c>
    </row>
    <row r="432" spans="1:2" ht="15">
      <c r="A432" s="139">
        <v>433</v>
      </c>
      <c r="B432" s="139" t="s">
        <v>216</v>
      </c>
    </row>
    <row r="433" spans="1:2" ht="15">
      <c r="A433" s="139">
        <v>434</v>
      </c>
      <c r="B433" s="139" t="s">
        <v>2394</v>
      </c>
    </row>
    <row r="434" spans="1:2" ht="15">
      <c r="A434" s="139">
        <v>435</v>
      </c>
      <c r="B434" s="139" t="s">
        <v>2395</v>
      </c>
    </row>
    <row r="435" spans="1:2" ht="15">
      <c r="A435" s="139">
        <v>436</v>
      </c>
      <c r="B435" s="139" t="s">
        <v>2396</v>
      </c>
    </row>
    <row r="436" spans="1:2" ht="15">
      <c r="A436" s="139">
        <v>437</v>
      </c>
      <c r="B436" s="139" t="s">
        <v>2397</v>
      </c>
    </row>
    <row r="437" spans="1:2" ht="15">
      <c r="A437" s="139">
        <v>438</v>
      </c>
      <c r="B437" s="139" t="s">
        <v>1092</v>
      </c>
    </row>
    <row r="438" spans="1:2" ht="15">
      <c r="A438" s="139">
        <v>439</v>
      </c>
      <c r="B438" s="139" t="s">
        <v>2398</v>
      </c>
    </row>
    <row r="439" spans="1:2" ht="15">
      <c r="A439" s="139">
        <v>440</v>
      </c>
      <c r="B439" s="139" t="s">
        <v>2399</v>
      </c>
    </row>
    <row r="440" spans="1:2" ht="15">
      <c r="A440" s="139">
        <v>441</v>
      </c>
      <c r="B440" s="139" t="s">
        <v>2400</v>
      </c>
    </row>
    <row r="441" spans="1:2" ht="15">
      <c r="A441" s="139">
        <v>442</v>
      </c>
      <c r="B441" s="139" t="s">
        <v>2401</v>
      </c>
    </row>
    <row r="442" spans="1:2" ht="15">
      <c r="A442" s="139">
        <v>443</v>
      </c>
      <c r="B442" s="139" t="s">
        <v>2402</v>
      </c>
    </row>
    <row r="443" spans="1:2" ht="15">
      <c r="A443" s="139">
        <v>444</v>
      </c>
      <c r="B443" s="139" t="s">
        <v>2403</v>
      </c>
    </row>
    <row r="444" spans="1:2" ht="15">
      <c r="A444" s="139">
        <v>445</v>
      </c>
      <c r="B444" s="139" t="s">
        <v>2404</v>
      </c>
    </row>
    <row r="445" spans="1:2" ht="15">
      <c r="A445" s="139">
        <v>446</v>
      </c>
      <c r="B445" s="139" t="s">
        <v>2405</v>
      </c>
    </row>
    <row r="446" spans="1:2" ht="15">
      <c r="A446" s="139">
        <v>447</v>
      </c>
      <c r="B446" s="139" t="s">
        <v>347</v>
      </c>
    </row>
    <row r="447" spans="1:2" ht="15">
      <c r="A447" s="139">
        <v>448</v>
      </c>
      <c r="B447" s="139" t="s">
        <v>356</v>
      </c>
    </row>
    <row r="448" spans="1:2" ht="15">
      <c r="A448" s="139">
        <v>449</v>
      </c>
      <c r="B448" s="139" t="s">
        <v>350</v>
      </c>
    </row>
    <row r="449" spans="1:2" ht="15">
      <c r="A449" s="139">
        <v>450</v>
      </c>
      <c r="B449" s="139" t="s">
        <v>366</v>
      </c>
    </row>
    <row r="450" spans="1:2" ht="15">
      <c r="A450" s="139">
        <v>451</v>
      </c>
      <c r="B450" s="139" t="s">
        <v>358</v>
      </c>
    </row>
    <row r="451" spans="1:2" ht="15">
      <c r="A451" s="139">
        <v>452</v>
      </c>
      <c r="B451" s="139" t="s">
        <v>2406</v>
      </c>
    </row>
    <row r="452" spans="1:2" ht="15">
      <c r="A452" s="139">
        <v>453</v>
      </c>
      <c r="B452" s="139" t="s">
        <v>2407</v>
      </c>
    </row>
    <row r="453" spans="1:2" ht="15">
      <c r="A453" s="139">
        <v>454</v>
      </c>
      <c r="B453" s="139" t="s">
        <v>2408</v>
      </c>
    </row>
    <row r="454" spans="1:2" ht="15">
      <c r="A454" s="139">
        <v>455</v>
      </c>
      <c r="B454" s="139" t="s">
        <v>2409</v>
      </c>
    </row>
    <row r="455" spans="1:2" ht="15">
      <c r="A455" s="139">
        <v>456</v>
      </c>
      <c r="B455" s="139" t="s">
        <v>2410</v>
      </c>
    </row>
    <row r="456" spans="1:2" ht="15">
      <c r="A456" s="139">
        <v>457</v>
      </c>
      <c r="B456" s="139" t="s">
        <v>1081</v>
      </c>
    </row>
    <row r="457" spans="1:2" ht="15">
      <c r="A457" s="139">
        <v>458</v>
      </c>
      <c r="B457" s="139" t="s">
        <v>198</v>
      </c>
    </row>
    <row r="458" spans="1:2" ht="15">
      <c r="A458" s="139">
        <v>459</v>
      </c>
      <c r="B458" s="139" t="s">
        <v>2411</v>
      </c>
    </row>
    <row r="459" spans="1:2" ht="15">
      <c r="A459" s="139">
        <v>460</v>
      </c>
      <c r="B459" s="139" t="s">
        <v>214</v>
      </c>
    </row>
    <row r="460" spans="1:2" ht="15">
      <c r="A460" s="139">
        <v>461</v>
      </c>
      <c r="B460" s="139" t="s">
        <v>2412</v>
      </c>
    </row>
    <row r="461" spans="1:2" ht="15">
      <c r="A461" s="139">
        <v>462</v>
      </c>
      <c r="B461" s="139" t="s">
        <v>242</v>
      </c>
    </row>
    <row r="462" spans="1:2" ht="15">
      <c r="A462" s="139">
        <v>463</v>
      </c>
      <c r="B462" s="139" t="s">
        <v>196</v>
      </c>
    </row>
    <row r="463" spans="1:2" ht="15">
      <c r="A463" s="139">
        <v>464</v>
      </c>
      <c r="B463" s="139" t="s">
        <v>2413</v>
      </c>
    </row>
    <row r="464" spans="1:2" ht="15">
      <c r="A464" s="139">
        <v>465</v>
      </c>
      <c r="B464" s="139" t="s">
        <v>2414</v>
      </c>
    </row>
    <row r="465" spans="1:2" ht="15">
      <c r="A465" s="139">
        <v>466</v>
      </c>
      <c r="B465" s="139" t="s">
        <v>2415</v>
      </c>
    </row>
    <row r="466" spans="1:2" ht="15">
      <c r="A466" s="139">
        <v>467</v>
      </c>
      <c r="B466" s="139" t="s">
        <v>1677</v>
      </c>
    </row>
    <row r="467" spans="1:2" ht="15">
      <c r="A467" s="139">
        <v>468</v>
      </c>
      <c r="B467" s="139" t="s">
        <v>2416</v>
      </c>
    </row>
    <row r="468" spans="1:2" ht="15">
      <c r="A468" s="139">
        <v>469</v>
      </c>
      <c r="B468" s="139" t="s">
        <v>1665</v>
      </c>
    </row>
    <row r="469" spans="1:2" ht="15">
      <c r="A469" s="139">
        <v>470</v>
      </c>
      <c r="B469" s="139" t="s">
        <v>176</v>
      </c>
    </row>
    <row r="470" spans="1:2" ht="15">
      <c r="A470" s="139">
        <v>471</v>
      </c>
      <c r="B470" s="139" t="s">
        <v>171</v>
      </c>
    </row>
    <row r="471" spans="1:2" ht="15">
      <c r="A471" s="139">
        <v>472</v>
      </c>
      <c r="B471" s="139" t="s">
        <v>210</v>
      </c>
    </row>
    <row r="472" spans="1:2" ht="15">
      <c r="A472" s="139">
        <v>473</v>
      </c>
      <c r="B472" s="139" t="s">
        <v>2417</v>
      </c>
    </row>
    <row r="473" spans="1:2" ht="15">
      <c r="A473" s="139">
        <v>474</v>
      </c>
      <c r="B473" s="139" t="s">
        <v>2418</v>
      </c>
    </row>
    <row r="474" spans="1:2" ht="15">
      <c r="A474" s="139">
        <v>475</v>
      </c>
      <c r="B474" s="139" t="s">
        <v>2419</v>
      </c>
    </row>
    <row r="475" spans="1:2" ht="15">
      <c r="A475" s="139">
        <v>476</v>
      </c>
      <c r="B475" s="139" t="s">
        <v>2420</v>
      </c>
    </row>
    <row r="476" spans="1:2" ht="15">
      <c r="A476" s="139">
        <v>477</v>
      </c>
      <c r="B476" s="139" t="s">
        <v>672</v>
      </c>
    </row>
    <row r="477" spans="1:2" ht="15">
      <c r="A477" s="139">
        <v>478</v>
      </c>
      <c r="B477" s="139" t="s">
        <v>2421</v>
      </c>
    </row>
    <row r="478" spans="1:2" ht="15">
      <c r="A478" s="139">
        <v>479</v>
      </c>
      <c r="B478" s="139" t="s">
        <v>2422</v>
      </c>
    </row>
    <row r="479" spans="1:2" ht="15">
      <c r="A479" s="139">
        <v>480</v>
      </c>
      <c r="B479" s="139" t="s">
        <v>2423</v>
      </c>
    </row>
    <row r="480" spans="1:2" ht="15">
      <c r="A480" s="139">
        <v>481</v>
      </c>
      <c r="B480" s="139" t="s">
        <v>2424</v>
      </c>
    </row>
    <row r="481" spans="1:2" ht="15">
      <c r="A481" s="139">
        <v>482</v>
      </c>
      <c r="B481" s="139" t="s">
        <v>577</v>
      </c>
    </row>
    <row r="482" spans="1:2" ht="15">
      <c r="A482" s="139">
        <v>483</v>
      </c>
      <c r="B482" s="139" t="s">
        <v>1753</v>
      </c>
    </row>
    <row r="483" spans="1:2" ht="15">
      <c r="A483" s="139">
        <v>484</v>
      </c>
      <c r="B483" s="139" t="s">
        <v>1756</v>
      </c>
    </row>
    <row r="484" spans="1:2" ht="15">
      <c r="A484" s="139">
        <v>485</v>
      </c>
      <c r="B484" s="139" t="s">
        <v>1350</v>
      </c>
    </row>
    <row r="485" spans="1:2" ht="15">
      <c r="A485" s="139">
        <v>486</v>
      </c>
      <c r="B485" s="139" t="s">
        <v>2425</v>
      </c>
    </row>
    <row r="486" spans="1:2" ht="15">
      <c r="A486" s="139">
        <v>487</v>
      </c>
      <c r="B486" s="139" t="s">
        <v>2426</v>
      </c>
    </row>
    <row r="487" spans="1:2" ht="15">
      <c r="A487" s="139">
        <v>488</v>
      </c>
      <c r="B487" s="139" t="s">
        <v>2427</v>
      </c>
    </row>
    <row r="488" spans="1:2" ht="15">
      <c r="A488" s="139">
        <v>489</v>
      </c>
      <c r="B488" s="139" t="s">
        <v>2428</v>
      </c>
    </row>
    <row r="489" spans="1:2" ht="15">
      <c r="A489" s="139">
        <v>490</v>
      </c>
      <c r="B489" s="139" t="s">
        <v>2429</v>
      </c>
    </row>
    <row r="490" spans="1:2" ht="15">
      <c r="A490" s="139">
        <v>491</v>
      </c>
      <c r="B490" s="139" t="s">
        <v>2430</v>
      </c>
    </row>
    <row r="491" spans="1:2" ht="15">
      <c r="A491" s="139">
        <v>492</v>
      </c>
      <c r="B491" s="139" t="s">
        <v>2431</v>
      </c>
    </row>
    <row r="492" spans="1:2" ht="15">
      <c r="A492" s="139">
        <v>493</v>
      </c>
      <c r="B492" s="139" t="s">
        <v>2432</v>
      </c>
    </row>
    <row r="493" spans="1:2" ht="15">
      <c r="A493" s="139">
        <v>494</v>
      </c>
      <c r="B493" s="139" t="s">
        <v>2433</v>
      </c>
    </row>
    <row r="494" spans="1:2" ht="15">
      <c r="A494" s="139">
        <v>495</v>
      </c>
      <c r="B494" s="139" t="s">
        <v>1210</v>
      </c>
    </row>
    <row r="495" spans="1:2" ht="15">
      <c r="A495" s="139">
        <v>496</v>
      </c>
      <c r="B495" s="139" t="s">
        <v>2434</v>
      </c>
    </row>
    <row r="496" spans="1:2" ht="15">
      <c r="A496" s="139">
        <v>497</v>
      </c>
      <c r="B496" s="139" t="s">
        <v>2435</v>
      </c>
    </row>
    <row r="497" spans="1:2" ht="15">
      <c r="A497" s="139">
        <v>498</v>
      </c>
      <c r="B497" s="139" t="s">
        <v>1094</v>
      </c>
    </row>
    <row r="498" spans="1:2" ht="15">
      <c r="A498" s="139">
        <v>499</v>
      </c>
      <c r="B498" s="139" t="s">
        <v>2436</v>
      </c>
    </row>
    <row r="499" spans="1:2" ht="15">
      <c r="A499" s="139">
        <v>500</v>
      </c>
      <c r="B499" s="139" t="s">
        <v>845</v>
      </c>
    </row>
    <row r="500" spans="1:2" ht="15">
      <c r="A500" s="139">
        <v>501</v>
      </c>
      <c r="B500" s="139" t="s">
        <v>2437</v>
      </c>
    </row>
    <row r="501" spans="1:2" ht="15">
      <c r="A501" s="139">
        <v>502</v>
      </c>
      <c r="B501" s="139" t="s">
        <v>2438</v>
      </c>
    </row>
    <row r="502" spans="1:2" ht="15">
      <c r="A502" s="139">
        <v>503</v>
      </c>
      <c r="B502" s="139" t="s">
        <v>2439</v>
      </c>
    </row>
    <row r="503" spans="1:2" ht="15">
      <c r="A503" s="139">
        <v>504</v>
      </c>
      <c r="B503" s="139" t="s">
        <v>2440</v>
      </c>
    </row>
    <row r="504" spans="1:2" ht="15">
      <c r="A504" s="139">
        <v>505</v>
      </c>
      <c r="B504" s="139" t="s">
        <v>2441</v>
      </c>
    </row>
    <row r="505" spans="1:2" ht="15">
      <c r="A505" s="139">
        <v>506</v>
      </c>
      <c r="B505" s="139" t="s">
        <v>2442</v>
      </c>
    </row>
    <row r="506" spans="1:2" ht="15">
      <c r="A506" s="139">
        <v>507</v>
      </c>
      <c r="B506" s="139" t="s">
        <v>2443</v>
      </c>
    </row>
    <row r="507" spans="1:2" ht="15">
      <c r="A507" s="139">
        <v>508</v>
      </c>
      <c r="B507" s="139" t="s">
        <v>2444</v>
      </c>
    </row>
    <row r="508" spans="1:2" ht="15">
      <c r="A508" s="139">
        <v>509</v>
      </c>
      <c r="B508" s="139" t="s">
        <v>2445</v>
      </c>
    </row>
    <row r="509" spans="1:2" ht="15">
      <c r="A509" s="139">
        <v>510</v>
      </c>
      <c r="B509" s="139" t="s">
        <v>2446</v>
      </c>
    </row>
    <row r="510" spans="1:2" ht="15">
      <c r="A510" s="139">
        <v>511</v>
      </c>
      <c r="B510" s="139" t="s">
        <v>2447</v>
      </c>
    </row>
    <row r="511" spans="1:2" ht="15">
      <c r="A511" s="139">
        <v>512</v>
      </c>
      <c r="B511" s="139" t="s">
        <v>2448</v>
      </c>
    </row>
    <row r="512" spans="1:2" ht="15">
      <c r="A512" s="139">
        <v>513</v>
      </c>
      <c r="B512" s="139" t="s">
        <v>2449</v>
      </c>
    </row>
    <row r="513" spans="1:2" ht="15">
      <c r="A513" s="139">
        <v>514</v>
      </c>
      <c r="B513" s="139" t="s">
        <v>2450</v>
      </c>
    </row>
    <row r="514" spans="1:2" ht="15">
      <c r="A514" s="139">
        <v>515</v>
      </c>
      <c r="B514" s="139" t="s">
        <v>1563</v>
      </c>
    </row>
    <row r="515" spans="1:2" ht="15">
      <c r="A515" s="139">
        <v>516</v>
      </c>
      <c r="B515" s="139" t="s">
        <v>1565</v>
      </c>
    </row>
    <row r="516" spans="1:2" ht="15">
      <c r="A516" s="139">
        <v>517</v>
      </c>
      <c r="B516" s="139" t="s">
        <v>1580</v>
      </c>
    </row>
    <row r="517" spans="1:2" ht="15">
      <c r="A517" s="139">
        <v>518</v>
      </c>
      <c r="B517" s="139" t="s">
        <v>2451</v>
      </c>
    </row>
    <row r="518" spans="1:2" ht="15">
      <c r="A518" s="139">
        <v>519</v>
      </c>
      <c r="B518" s="139" t="s">
        <v>1604</v>
      </c>
    </row>
    <row r="519" spans="1:2" ht="15">
      <c r="A519" s="139">
        <v>520</v>
      </c>
      <c r="B519" s="139" t="s">
        <v>2452</v>
      </c>
    </row>
    <row r="520" spans="1:2" ht="15">
      <c r="A520" s="139">
        <v>521</v>
      </c>
      <c r="B520" s="139" t="s">
        <v>2453</v>
      </c>
    </row>
    <row r="521" spans="1:2" ht="15">
      <c r="A521" s="139">
        <v>522</v>
      </c>
      <c r="B521" s="139" t="s">
        <v>2454</v>
      </c>
    </row>
    <row r="522" spans="1:2" ht="15">
      <c r="A522" s="139">
        <v>523</v>
      </c>
      <c r="B522" s="139" t="s">
        <v>2455</v>
      </c>
    </row>
    <row r="523" spans="1:2" ht="15">
      <c r="A523" s="139">
        <v>524</v>
      </c>
      <c r="B523" s="139" t="s">
        <v>2456</v>
      </c>
    </row>
    <row r="524" spans="1:2" ht="15">
      <c r="A524" s="139">
        <v>525</v>
      </c>
      <c r="B524" s="139" t="s">
        <v>1574</v>
      </c>
    </row>
    <row r="525" spans="1:2" ht="15">
      <c r="A525" s="139">
        <v>526</v>
      </c>
      <c r="B525" s="139" t="s">
        <v>1600</v>
      </c>
    </row>
    <row r="526" spans="1:2" ht="15">
      <c r="A526" s="139">
        <v>527</v>
      </c>
      <c r="B526" s="139" t="s">
        <v>1590</v>
      </c>
    </row>
    <row r="527" spans="1:2" ht="15">
      <c r="A527" s="139">
        <v>528</v>
      </c>
      <c r="B527" s="139" t="s">
        <v>1549</v>
      </c>
    </row>
    <row r="528" spans="1:2" ht="15">
      <c r="A528" s="139">
        <v>529</v>
      </c>
      <c r="B528" s="139" t="s">
        <v>2457</v>
      </c>
    </row>
    <row r="529" spans="1:2" ht="15">
      <c r="A529" s="139">
        <v>530</v>
      </c>
      <c r="B529" s="139" t="s">
        <v>2458</v>
      </c>
    </row>
    <row r="530" spans="1:2" ht="15">
      <c r="A530" s="139">
        <v>531</v>
      </c>
      <c r="B530" s="139" t="s">
        <v>2459</v>
      </c>
    </row>
    <row r="531" spans="1:2" ht="15">
      <c r="A531" s="139">
        <v>532</v>
      </c>
      <c r="B531" s="139" t="s">
        <v>2460</v>
      </c>
    </row>
    <row r="532" spans="1:2" ht="15">
      <c r="A532" s="139">
        <v>533</v>
      </c>
      <c r="B532" s="139" t="s">
        <v>2461</v>
      </c>
    </row>
    <row r="533" spans="1:2" ht="15">
      <c r="A533" s="139">
        <v>534</v>
      </c>
      <c r="B533" s="139" t="s">
        <v>2462</v>
      </c>
    </row>
    <row r="534" spans="1:2" ht="15">
      <c r="A534" s="139">
        <v>535</v>
      </c>
      <c r="B534" s="139" t="s">
        <v>1104</v>
      </c>
    </row>
    <row r="535" spans="1:2" ht="15">
      <c r="A535" s="139">
        <v>536</v>
      </c>
      <c r="B535" s="139" t="s">
        <v>2463</v>
      </c>
    </row>
    <row r="536" spans="1:2" ht="15">
      <c r="A536" s="139">
        <v>537</v>
      </c>
      <c r="B536" s="139" t="s">
        <v>2464</v>
      </c>
    </row>
    <row r="537" spans="1:2" ht="15">
      <c r="A537" s="139">
        <v>538</v>
      </c>
      <c r="B537" s="139" t="s">
        <v>334</v>
      </c>
    </row>
    <row r="538" spans="1:2" ht="15">
      <c r="A538" s="139">
        <v>539</v>
      </c>
      <c r="B538" s="139" t="s">
        <v>2465</v>
      </c>
    </row>
    <row r="539" spans="1:2" ht="15">
      <c r="A539" s="139">
        <v>540</v>
      </c>
      <c r="B539" s="139" t="s">
        <v>1355</v>
      </c>
    </row>
    <row r="540" spans="1:2" ht="15">
      <c r="A540" s="139">
        <v>541</v>
      </c>
      <c r="B540" s="139" t="s">
        <v>2466</v>
      </c>
    </row>
    <row r="541" spans="1:2" ht="15">
      <c r="A541" s="139">
        <v>542</v>
      </c>
      <c r="B541" s="139" t="s">
        <v>2467</v>
      </c>
    </row>
    <row r="542" spans="1:2" ht="15">
      <c r="A542" s="139">
        <v>543</v>
      </c>
      <c r="B542" s="139" t="s">
        <v>2468</v>
      </c>
    </row>
    <row r="543" spans="1:2" ht="15">
      <c r="A543" s="139">
        <v>544</v>
      </c>
      <c r="B543" s="139" t="s">
        <v>23</v>
      </c>
    </row>
    <row r="544" spans="1:2" ht="15">
      <c r="A544" s="139">
        <v>546</v>
      </c>
      <c r="B544" s="139" t="s">
        <v>2469</v>
      </c>
    </row>
    <row r="545" spans="1:2" ht="15">
      <c r="A545" s="139">
        <v>547</v>
      </c>
      <c r="B545" s="139" t="s">
        <v>2470</v>
      </c>
    </row>
    <row r="546" spans="1:2" ht="15">
      <c r="A546" s="139">
        <v>548</v>
      </c>
      <c r="B546" s="139" t="s">
        <v>2471</v>
      </c>
    </row>
    <row r="547" spans="1:2" ht="15">
      <c r="A547" s="139">
        <v>549</v>
      </c>
      <c r="B547" s="139" t="s">
        <v>2472</v>
      </c>
    </row>
    <row r="548" spans="1:2" ht="15">
      <c r="A548" s="139">
        <v>550</v>
      </c>
      <c r="B548" s="139" t="s">
        <v>2473</v>
      </c>
    </row>
    <row r="549" spans="1:2" ht="15">
      <c r="A549" s="139">
        <v>551</v>
      </c>
      <c r="B549" s="139" t="s">
        <v>2474</v>
      </c>
    </row>
    <row r="550" spans="1:2" ht="15">
      <c r="A550" s="139">
        <v>552</v>
      </c>
      <c r="B550" s="139" t="s">
        <v>2475</v>
      </c>
    </row>
    <row r="551" spans="1:2" ht="15">
      <c r="A551" s="139">
        <v>553</v>
      </c>
      <c r="B551" s="139" t="s">
        <v>2476</v>
      </c>
    </row>
    <row r="552" spans="1:2" ht="15">
      <c r="A552" s="139">
        <v>554</v>
      </c>
      <c r="B552" s="139" t="s">
        <v>2477</v>
      </c>
    </row>
    <row r="553" spans="1:2" ht="15">
      <c r="A553" s="139">
        <v>555</v>
      </c>
      <c r="B553" s="139" t="s">
        <v>35</v>
      </c>
    </row>
    <row r="554" spans="1:2" ht="15">
      <c r="A554" s="139">
        <v>556</v>
      </c>
      <c r="B554" s="139" t="s">
        <v>2478</v>
      </c>
    </row>
    <row r="555" spans="1:2" ht="15">
      <c r="A555" s="139">
        <v>557</v>
      </c>
      <c r="B555" s="139" t="s">
        <v>2479</v>
      </c>
    </row>
    <row r="556" spans="1:2" ht="15">
      <c r="A556" s="139">
        <v>558</v>
      </c>
      <c r="B556" s="139" t="s">
        <v>2480</v>
      </c>
    </row>
    <row r="557" spans="1:2" ht="15">
      <c r="A557" s="139">
        <v>559</v>
      </c>
      <c r="B557" s="139" t="s">
        <v>2481</v>
      </c>
    </row>
    <row r="558" spans="1:2" ht="15">
      <c r="A558" s="139">
        <v>560</v>
      </c>
      <c r="B558" s="139" t="s">
        <v>2482</v>
      </c>
    </row>
    <row r="559" spans="1:2" ht="15">
      <c r="A559" s="139">
        <v>561</v>
      </c>
      <c r="B559" s="139" t="s">
        <v>2482</v>
      </c>
    </row>
    <row r="560" spans="1:2" ht="15">
      <c r="A560" s="139">
        <v>562</v>
      </c>
      <c r="B560" s="139" t="s">
        <v>2483</v>
      </c>
    </row>
    <row r="561" spans="1:2" ht="15">
      <c r="A561" s="139">
        <v>563</v>
      </c>
      <c r="B561" s="139" t="s">
        <v>272</v>
      </c>
    </row>
    <row r="562" spans="1:2" ht="15">
      <c r="A562" s="139">
        <v>564</v>
      </c>
      <c r="B562" s="139" t="s">
        <v>642</v>
      </c>
    </row>
    <row r="563" spans="1:2" ht="15">
      <c r="A563" s="139">
        <v>565</v>
      </c>
      <c r="B563" s="139" t="s">
        <v>595</v>
      </c>
    </row>
    <row r="564" spans="1:2" ht="15">
      <c r="A564" s="139">
        <v>566</v>
      </c>
      <c r="B564" s="139" t="s">
        <v>579</v>
      </c>
    </row>
    <row r="565" spans="1:2" ht="15">
      <c r="A565" s="139">
        <v>567</v>
      </c>
      <c r="B565" s="139" t="s">
        <v>2484</v>
      </c>
    </row>
    <row r="566" spans="1:2" ht="15">
      <c r="A566" s="139">
        <v>568</v>
      </c>
      <c r="B566" s="139" t="s">
        <v>2485</v>
      </c>
    </row>
    <row r="567" spans="1:2" ht="15">
      <c r="A567" s="139">
        <v>569</v>
      </c>
      <c r="B567" s="139" t="s">
        <v>2486</v>
      </c>
    </row>
    <row r="568" spans="1:2" ht="15">
      <c r="A568" s="139">
        <v>570</v>
      </c>
      <c r="B568" s="139" t="s">
        <v>274</v>
      </c>
    </row>
    <row r="569" spans="1:2" ht="15">
      <c r="A569" s="139">
        <v>571</v>
      </c>
      <c r="B569" s="139" t="s">
        <v>581</v>
      </c>
    </row>
    <row r="570" spans="1:2" ht="15">
      <c r="A570" s="139">
        <v>572</v>
      </c>
      <c r="B570" s="139" t="s">
        <v>597</v>
      </c>
    </row>
    <row r="571" spans="1:2" ht="15">
      <c r="A571" s="139">
        <v>573</v>
      </c>
      <c r="B571" s="139" t="s">
        <v>599</v>
      </c>
    </row>
    <row r="572" spans="1:2" ht="15">
      <c r="A572" s="139">
        <v>574</v>
      </c>
      <c r="B572" s="139" t="s">
        <v>2487</v>
      </c>
    </row>
    <row r="573" spans="1:2" ht="15">
      <c r="A573" s="139">
        <v>575</v>
      </c>
      <c r="B573" s="139" t="s">
        <v>165</v>
      </c>
    </row>
    <row r="574" spans="1:2" ht="15">
      <c r="A574" s="139">
        <v>576</v>
      </c>
      <c r="B574" s="139" t="s">
        <v>2488</v>
      </c>
    </row>
    <row r="575" spans="1:2" ht="15">
      <c r="A575" s="139">
        <v>577</v>
      </c>
      <c r="B575" s="139" t="s">
        <v>2489</v>
      </c>
    </row>
    <row r="576" spans="1:2" ht="15">
      <c r="A576" s="139">
        <v>578</v>
      </c>
      <c r="B576" s="139" t="s">
        <v>2490</v>
      </c>
    </row>
    <row r="577" spans="1:2" ht="15">
      <c r="A577" s="139">
        <v>579</v>
      </c>
      <c r="B577" s="139" t="s">
        <v>2491</v>
      </c>
    </row>
    <row r="578" spans="1:2" ht="15">
      <c r="A578" s="139">
        <v>580</v>
      </c>
      <c r="B578" s="139" t="s">
        <v>2492</v>
      </c>
    </row>
    <row r="579" spans="1:2" ht="15">
      <c r="A579" s="139">
        <v>581</v>
      </c>
      <c r="B579" s="139" t="s">
        <v>2493</v>
      </c>
    </row>
    <row r="580" spans="1:2" ht="15">
      <c r="A580" s="139">
        <v>582</v>
      </c>
      <c r="B580" s="139" t="s">
        <v>2494</v>
      </c>
    </row>
    <row r="581" spans="1:2" ht="15">
      <c r="A581" s="139">
        <v>583</v>
      </c>
      <c r="B581" s="139" t="s">
        <v>2494</v>
      </c>
    </row>
    <row r="582" spans="1:2" ht="15">
      <c r="A582" s="139">
        <v>584</v>
      </c>
      <c r="B582" s="139" t="s">
        <v>1447</v>
      </c>
    </row>
    <row r="583" spans="1:2" ht="15">
      <c r="A583" s="139">
        <v>585</v>
      </c>
      <c r="B583" s="139" t="s">
        <v>2495</v>
      </c>
    </row>
    <row r="584" spans="1:2" ht="15">
      <c r="A584" s="139">
        <v>586</v>
      </c>
      <c r="B584" s="139" t="s">
        <v>638</v>
      </c>
    </row>
    <row r="585" spans="1:2" ht="15">
      <c r="A585" s="139">
        <v>587</v>
      </c>
      <c r="B585" s="139" t="s">
        <v>1077</v>
      </c>
    </row>
    <row r="586" spans="1:2" ht="15">
      <c r="A586" s="139">
        <v>588</v>
      </c>
      <c r="B586" s="139" t="s">
        <v>2496</v>
      </c>
    </row>
    <row r="587" spans="1:2" ht="15">
      <c r="A587" s="139">
        <v>589</v>
      </c>
      <c r="B587" s="139" t="s">
        <v>2497</v>
      </c>
    </row>
    <row r="588" spans="1:2" ht="15">
      <c r="A588" s="139">
        <v>590</v>
      </c>
      <c r="B588" s="139" t="s">
        <v>2498</v>
      </c>
    </row>
    <row r="589" spans="1:2" ht="15">
      <c r="A589" s="139">
        <v>591</v>
      </c>
      <c r="B589" s="139" t="s">
        <v>2499</v>
      </c>
    </row>
    <row r="590" spans="1:2" ht="15">
      <c r="A590" s="139">
        <v>592</v>
      </c>
      <c r="B590" s="139" t="s">
        <v>750</v>
      </c>
    </row>
    <row r="591" spans="1:2" ht="15">
      <c r="A591" s="139">
        <v>593</v>
      </c>
      <c r="B591" s="139" t="s">
        <v>752</v>
      </c>
    </row>
    <row r="592" spans="1:2" ht="15">
      <c r="A592" s="139">
        <v>597</v>
      </c>
      <c r="B592" s="139" t="s">
        <v>754</v>
      </c>
    </row>
    <row r="593" spans="1:2" ht="15">
      <c r="A593" s="139">
        <v>598</v>
      </c>
      <c r="B593" s="139" t="s">
        <v>739</v>
      </c>
    </row>
    <row r="594" spans="1:2" ht="15">
      <c r="A594" s="139">
        <v>599</v>
      </c>
      <c r="B594" s="139" t="s">
        <v>746</v>
      </c>
    </row>
    <row r="595" spans="1:2" ht="15">
      <c r="A595" s="139">
        <v>601</v>
      </c>
      <c r="B595" s="139" t="s">
        <v>495</v>
      </c>
    </row>
    <row r="596" spans="1:2" ht="15">
      <c r="A596" s="139">
        <v>602</v>
      </c>
      <c r="B596" s="139" t="s">
        <v>2500</v>
      </c>
    </row>
    <row r="597" spans="1:2" ht="15">
      <c r="A597" s="139">
        <v>603</v>
      </c>
      <c r="B597" s="139" t="s">
        <v>1180</v>
      </c>
    </row>
    <row r="598" spans="1:2" ht="15">
      <c r="A598" s="139">
        <v>604</v>
      </c>
      <c r="B598" s="139" t="s">
        <v>1194</v>
      </c>
    </row>
    <row r="599" spans="1:2" ht="15">
      <c r="A599" s="139">
        <v>605</v>
      </c>
      <c r="B599" s="139" t="s">
        <v>1182</v>
      </c>
    </row>
    <row r="600" spans="1:2" ht="15">
      <c r="A600" s="139">
        <v>606</v>
      </c>
      <c r="B600" s="139" t="s">
        <v>2501</v>
      </c>
    </row>
    <row r="601" spans="1:2" ht="15">
      <c r="A601" s="139">
        <v>607</v>
      </c>
      <c r="B601" s="139" t="s">
        <v>1192</v>
      </c>
    </row>
    <row r="602" spans="1:2" ht="15">
      <c r="A602" s="139">
        <v>608</v>
      </c>
      <c r="B602" s="139" t="s">
        <v>1188</v>
      </c>
    </row>
    <row r="603" spans="1:2" ht="15">
      <c r="A603" s="139">
        <v>609</v>
      </c>
      <c r="B603" s="139" t="s">
        <v>2502</v>
      </c>
    </row>
    <row r="604" spans="1:2" ht="15">
      <c r="A604" s="139">
        <v>610</v>
      </c>
      <c r="B604" s="139" t="s">
        <v>411</v>
      </c>
    </row>
    <row r="605" spans="1:2" ht="15">
      <c r="A605" s="139">
        <v>611</v>
      </c>
      <c r="B605" s="139" t="s">
        <v>425</v>
      </c>
    </row>
    <row r="606" spans="1:2" ht="15">
      <c r="A606" s="139">
        <v>612</v>
      </c>
      <c r="B606" s="139" t="s">
        <v>498</v>
      </c>
    </row>
    <row r="607" spans="1:2" ht="15">
      <c r="A607" s="139">
        <v>613</v>
      </c>
      <c r="B607" s="139" t="s">
        <v>453</v>
      </c>
    </row>
    <row r="608" spans="1:2" ht="15">
      <c r="A608" s="139">
        <v>614</v>
      </c>
      <c r="B608" s="139" t="s">
        <v>444</v>
      </c>
    </row>
    <row r="609" spans="1:2" ht="15">
      <c r="A609" s="139">
        <v>615</v>
      </c>
      <c r="B609" s="139" t="s">
        <v>487</v>
      </c>
    </row>
    <row r="610" spans="1:2" ht="15">
      <c r="A610" s="139">
        <v>616</v>
      </c>
      <c r="B610" s="139" t="s">
        <v>2503</v>
      </c>
    </row>
    <row r="611" spans="1:2" ht="15">
      <c r="A611" s="139">
        <v>617</v>
      </c>
      <c r="B611" s="139" t="s">
        <v>440</v>
      </c>
    </row>
    <row r="612" spans="1:2" ht="15">
      <c r="A612" s="139">
        <v>618</v>
      </c>
      <c r="B612" s="139" t="s">
        <v>476</v>
      </c>
    </row>
    <row r="613" spans="1:2" ht="15">
      <c r="A613" s="139">
        <v>619</v>
      </c>
      <c r="B613" s="139" t="s">
        <v>509</v>
      </c>
    </row>
    <row r="614" spans="1:2" ht="15">
      <c r="A614" s="139">
        <v>620</v>
      </c>
      <c r="B614" s="139" t="s">
        <v>417</v>
      </c>
    </row>
    <row r="615" spans="1:2" ht="15">
      <c r="A615" s="139">
        <v>621</v>
      </c>
      <c r="B615" s="139" t="s">
        <v>438</v>
      </c>
    </row>
    <row r="616" spans="1:2" ht="15">
      <c r="A616" s="139">
        <v>622</v>
      </c>
      <c r="B616" s="139" t="s">
        <v>461</v>
      </c>
    </row>
    <row r="617" spans="1:2" ht="15">
      <c r="A617" s="139">
        <v>623</v>
      </c>
      <c r="B617" s="139" t="s">
        <v>516</v>
      </c>
    </row>
    <row r="618" spans="1:2" ht="15">
      <c r="A618" s="139">
        <v>624</v>
      </c>
      <c r="B618" s="139" t="s">
        <v>470</v>
      </c>
    </row>
    <row r="619" spans="1:2" ht="15">
      <c r="A619" s="139">
        <v>625</v>
      </c>
      <c r="B619" s="139" t="s">
        <v>513</v>
      </c>
    </row>
    <row r="620" spans="1:2" ht="15">
      <c r="A620" s="139">
        <v>626</v>
      </c>
      <c r="B620" s="139" t="s">
        <v>512</v>
      </c>
    </row>
    <row r="621" spans="1:2" ht="15">
      <c r="A621" s="139">
        <v>627</v>
      </c>
      <c r="B621" s="139" t="s">
        <v>2504</v>
      </c>
    </row>
    <row r="622" spans="1:2" ht="15">
      <c r="A622" s="139">
        <v>628</v>
      </c>
      <c r="B622" s="139" t="s">
        <v>474</v>
      </c>
    </row>
    <row r="623" spans="1:2" ht="15">
      <c r="A623" s="139">
        <v>629</v>
      </c>
      <c r="B623" s="139" t="s">
        <v>461</v>
      </c>
    </row>
    <row r="624" spans="1:2" ht="15">
      <c r="A624" s="139">
        <v>630</v>
      </c>
      <c r="B624" s="139" t="s">
        <v>2505</v>
      </c>
    </row>
    <row r="625" spans="1:2" ht="15">
      <c r="A625" s="139">
        <v>631</v>
      </c>
      <c r="B625" s="139" t="s">
        <v>1618</v>
      </c>
    </row>
    <row r="626" spans="1:2" ht="15">
      <c r="A626" s="139">
        <v>632</v>
      </c>
      <c r="B626" s="139" t="s">
        <v>1201</v>
      </c>
    </row>
    <row r="627" spans="1:2" ht="15">
      <c r="A627" s="139">
        <v>633</v>
      </c>
      <c r="B627" s="139" t="s">
        <v>2506</v>
      </c>
    </row>
    <row r="628" spans="1:2" ht="15">
      <c r="A628" s="139">
        <v>634</v>
      </c>
      <c r="B628" s="139" t="s">
        <v>433</v>
      </c>
    </row>
    <row r="629" spans="1:2" ht="15">
      <c r="A629" s="139">
        <v>635</v>
      </c>
      <c r="B629" s="139" t="s">
        <v>2507</v>
      </c>
    </row>
    <row r="630" spans="1:2" ht="15">
      <c r="A630" s="139">
        <v>636</v>
      </c>
      <c r="B630" s="139" t="s">
        <v>1284</v>
      </c>
    </row>
    <row r="631" spans="1:2" ht="15">
      <c r="A631" s="139">
        <v>637</v>
      </c>
      <c r="B631" s="139" t="s">
        <v>1500</v>
      </c>
    </row>
    <row r="632" spans="1:2" ht="15">
      <c r="A632" s="139">
        <v>638</v>
      </c>
      <c r="B632" s="139" t="s">
        <v>788</v>
      </c>
    </row>
    <row r="633" spans="1:2" ht="15">
      <c r="A633" s="139">
        <v>639</v>
      </c>
      <c r="B633" s="139" t="s">
        <v>772</v>
      </c>
    </row>
    <row r="634" spans="1:2" ht="15">
      <c r="A634" s="139">
        <v>640</v>
      </c>
      <c r="B634" s="139" t="s">
        <v>2508</v>
      </c>
    </row>
    <row r="635" spans="1:2" ht="15">
      <c r="A635" s="139">
        <v>641</v>
      </c>
      <c r="B635" s="139" t="s">
        <v>2509</v>
      </c>
    </row>
    <row r="636" spans="1:2" ht="15">
      <c r="A636" s="139">
        <v>643</v>
      </c>
      <c r="B636" s="139" t="s">
        <v>774</v>
      </c>
    </row>
    <row r="637" spans="1:2" ht="15">
      <c r="A637" s="139">
        <v>644</v>
      </c>
      <c r="B637" s="139" t="s">
        <v>797</v>
      </c>
    </row>
    <row r="638" spans="1:2" ht="15">
      <c r="A638" s="139">
        <v>645</v>
      </c>
      <c r="B638" s="139" t="s">
        <v>823</v>
      </c>
    </row>
    <row r="639" spans="1:2" ht="15">
      <c r="A639" s="139">
        <v>646</v>
      </c>
      <c r="B639" s="139" t="s">
        <v>2510</v>
      </c>
    </row>
    <row r="640" spans="1:2" ht="15">
      <c r="A640" s="139">
        <v>647</v>
      </c>
      <c r="B640" s="139" t="s">
        <v>798</v>
      </c>
    </row>
    <row r="641" spans="1:2" ht="15">
      <c r="A641" s="139">
        <v>648</v>
      </c>
      <c r="B641" s="139" t="s">
        <v>771</v>
      </c>
    </row>
    <row r="642" spans="1:2" ht="15">
      <c r="A642" s="139">
        <v>650</v>
      </c>
      <c r="B642" s="139" t="s">
        <v>2511</v>
      </c>
    </row>
    <row r="643" spans="1:2" ht="15">
      <c r="A643" s="139">
        <v>651</v>
      </c>
      <c r="B643" s="139" t="s">
        <v>800</v>
      </c>
    </row>
    <row r="644" spans="1:2" ht="15">
      <c r="A644" s="139">
        <v>652</v>
      </c>
      <c r="B644" s="139" t="s">
        <v>2512</v>
      </c>
    </row>
    <row r="645" spans="1:2" ht="15">
      <c r="A645" s="139">
        <v>653</v>
      </c>
      <c r="B645" s="139" t="s">
        <v>802</v>
      </c>
    </row>
    <row r="646" spans="1:2" ht="15">
      <c r="A646" s="139">
        <v>654</v>
      </c>
      <c r="B646" s="139" t="s">
        <v>2513</v>
      </c>
    </row>
    <row r="647" spans="1:2" ht="15">
      <c r="A647" s="139">
        <v>658</v>
      </c>
      <c r="B647" s="139" t="s">
        <v>2514</v>
      </c>
    </row>
    <row r="648" spans="1:2" ht="15">
      <c r="A648" s="139">
        <v>659</v>
      </c>
      <c r="B648" s="139" t="s">
        <v>2515</v>
      </c>
    </row>
    <row r="649" spans="1:2" ht="15">
      <c r="A649" s="139">
        <v>661</v>
      </c>
      <c r="B649" s="139" t="s">
        <v>683</v>
      </c>
    </row>
    <row r="650" spans="1:2" ht="15">
      <c r="A650" s="139">
        <v>662</v>
      </c>
      <c r="B650" s="139" t="s">
        <v>2516</v>
      </c>
    </row>
    <row r="651" spans="1:2" ht="15">
      <c r="A651" s="139">
        <v>663</v>
      </c>
      <c r="B651" s="139" t="s">
        <v>2517</v>
      </c>
    </row>
    <row r="652" spans="1:2" ht="15">
      <c r="A652" s="139">
        <v>664</v>
      </c>
      <c r="B652" s="139" t="s">
        <v>2518</v>
      </c>
    </row>
    <row r="653" spans="1:2" ht="15">
      <c r="A653" s="139">
        <v>665</v>
      </c>
      <c r="B653" s="139" t="s">
        <v>2519</v>
      </c>
    </row>
    <row r="654" spans="1:2" ht="15">
      <c r="A654" s="139">
        <v>666</v>
      </c>
      <c r="B654" s="139" t="s">
        <v>2520</v>
      </c>
    </row>
    <row r="655" spans="1:2" ht="15">
      <c r="A655" s="139">
        <v>667</v>
      </c>
      <c r="B655" s="139" t="s">
        <v>2521</v>
      </c>
    </row>
    <row r="656" spans="1:2" ht="15">
      <c r="A656" s="139">
        <v>668</v>
      </c>
      <c r="B656" s="139" t="s">
        <v>2522</v>
      </c>
    </row>
    <row r="657" spans="1:2" ht="15">
      <c r="A657" s="139">
        <v>669</v>
      </c>
      <c r="B657" s="139" t="s">
        <v>2523</v>
      </c>
    </row>
    <row r="658" spans="1:2" ht="15">
      <c r="A658" s="139">
        <v>670</v>
      </c>
      <c r="B658" s="139" t="s">
        <v>2524</v>
      </c>
    </row>
    <row r="659" spans="1:2" ht="15">
      <c r="A659" s="139">
        <v>671</v>
      </c>
      <c r="B659" s="139" t="s">
        <v>2525</v>
      </c>
    </row>
    <row r="660" spans="1:2" ht="15">
      <c r="A660" s="139">
        <v>672</v>
      </c>
      <c r="B660" s="139" t="s">
        <v>1212</v>
      </c>
    </row>
    <row r="661" spans="1:2" ht="15">
      <c r="A661" s="139">
        <v>673</v>
      </c>
      <c r="B661" s="139" t="s">
        <v>2526</v>
      </c>
    </row>
    <row r="662" spans="1:2" ht="15">
      <c r="A662" s="139">
        <v>674</v>
      </c>
      <c r="B662" s="139" t="s">
        <v>2527</v>
      </c>
    </row>
    <row r="663" spans="1:2" ht="15">
      <c r="A663" s="139">
        <v>675</v>
      </c>
      <c r="B663" s="139" t="s">
        <v>2528</v>
      </c>
    </row>
    <row r="664" spans="1:2" ht="15">
      <c r="A664" s="139">
        <v>676</v>
      </c>
      <c r="B664" s="139" t="s">
        <v>2529</v>
      </c>
    </row>
    <row r="665" spans="1:2" ht="15">
      <c r="A665" s="139">
        <v>677</v>
      </c>
      <c r="B665" s="139" t="s">
        <v>1270</v>
      </c>
    </row>
    <row r="666" spans="1:2" ht="15">
      <c r="A666" s="139">
        <v>678</v>
      </c>
      <c r="B666" s="139" t="s">
        <v>1265</v>
      </c>
    </row>
    <row r="667" spans="1:2" ht="15">
      <c r="A667" s="139">
        <v>679</v>
      </c>
      <c r="B667" s="139" t="s">
        <v>1111</v>
      </c>
    </row>
    <row r="668" spans="1:2" ht="15">
      <c r="A668" s="139">
        <v>680</v>
      </c>
      <c r="B668" s="139" t="s">
        <v>2530</v>
      </c>
    </row>
    <row r="669" spans="1:2" ht="15">
      <c r="A669" s="139">
        <v>681</v>
      </c>
      <c r="B669" s="139" t="s">
        <v>1113</v>
      </c>
    </row>
    <row r="670" spans="1:2" ht="15">
      <c r="A670" s="139">
        <v>682</v>
      </c>
      <c r="B670" s="139" t="s">
        <v>2531</v>
      </c>
    </row>
    <row r="671" spans="1:2" ht="15">
      <c r="A671" s="139">
        <v>683</v>
      </c>
      <c r="B671" s="139" t="s">
        <v>2532</v>
      </c>
    </row>
    <row r="672" spans="1:2" ht="15">
      <c r="A672" s="139">
        <v>684</v>
      </c>
      <c r="B672" s="139" t="s">
        <v>2533</v>
      </c>
    </row>
    <row r="673" spans="1:2" ht="15">
      <c r="A673" s="139">
        <v>685</v>
      </c>
      <c r="B673" s="139" t="s">
        <v>2534</v>
      </c>
    </row>
    <row r="674" spans="1:2" ht="15">
      <c r="A674" s="139">
        <v>686</v>
      </c>
      <c r="B674" s="139" t="s">
        <v>2535</v>
      </c>
    </row>
    <row r="675" spans="1:2" ht="15">
      <c r="A675" s="139">
        <v>687</v>
      </c>
      <c r="B675" s="139" t="s">
        <v>2536</v>
      </c>
    </row>
    <row r="676" spans="1:2" ht="15">
      <c r="A676" s="139">
        <v>688</v>
      </c>
      <c r="B676" s="139" t="s">
        <v>2537</v>
      </c>
    </row>
    <row r="677" spans="1:2" ht="15">
      <c r="A677" s="139">
        <v>689</v>
      </c>
      <c r="B677" s="139" t="s">
        <v>2538</v>
      </c>
    </row>
    <row r="678" spans="1:2" ht="15">
      <c r="A678" s="139">
        <v>691</v>
      </c>
      <c r="B678" s="139" t="s">
        <v>2539</v>
      </c>
    </row>
    <row r="679" spans="1:2" ht="15">
      <c r="A679" s="139">
        <v>692</v>
      </c>
      <c r="B679" s="139" t="s">
        <v>1428</v>
      </c>
    </row>
    <row r="680" spans="1:2" ht="15">
      <c r="A680" s="139">
        <v>693</v>
      </c>
      <c r="B680" s="139" t="s">
        <v>2540</v>
      </c>
    </row>
    <row r="681" spans="1:2" ht="15">
      <c r="A681" s="139">
        <v>694</v>
      </c>
      <c r="B681" s="139" t="s">
        <v>2541</v>
      </c>
    </row>
    <row r="682" spans="1:2" ht="15">
      <c r="A682" s="139">
        <v>695</v>
      </c>
      <c r="B682" s="139" t="s">
        <v>1413</v>
      </c>
    </row>
    <row r="683" spans="1:2" ht="15">
      <c r="A683" s="139">
        <v>696</v>
      </c>
      <c r="B683" s="139" t="s">
        <v>1393</v>
      </c>
    </row>
    <row r="684" spans="1:2" ht="15">
      <c r="A684" s="139">
        <v>697</v>
      </c>
      <c r="B684" s="139" t="s">
        <v>2542</v>
      </c>
    </row>
    <row r="685" spans="1:2" ht="15">
      <c r="A685" s="139">
        <v>698</v>
      </c>
      <c r="B685" s="139" t="s">
        <v>2543</v>
      </c>
    </row>
    <row r="686" spans="1:2" ht="15">
      <c r="A686" s="139">
        <v>699</v>
      </c>
      <c r="B686" s="139" t="s">
        <v>1748</v>
      </c>
    </row>
    <row r="687" spans="1:2" ht="15">
      <c r="A687" s="139">
        <v>700</v>
      </c>
      <c r="B687" s="139" t="s">
        <v>2544</v>
      </c>
    </row>
    <row r="688" spans="1:2" ht="15">
      <c r="A688" s="139">
        <v>701</v>
      </c>
      <c r="B688" s="139" t="s">
        <v>2545</v>
      </c>
    </row>
    <row r="689" spans="1:2" ht="15">
      <c r="A689" s="139">
        <v>702</v>
      </c>
      <c r="B689" s="139" t="s">
        <v>2546</v>
      </c>
    </row>
    <row r="690" spans="1:2" ht="15">
      <c r="A690" s="139">
        <v>703</v>
      </c>
      <c r="B690" s="139" t="s">
        <v>2547</v>
      </c>
    </row>
    <row r="691" spans="1:2" ht="15">
      <c r="A691" s="139">
        <v>704</v>
      </c>
      <c r="B691" s="139" t="s">
        <v>2548</v>
      </c>
    </row>
    <row r="692" spans="1:2" ht="15">
      <c r="A692" s="139">
        <v>705</v>
      </c>
      <c r="B692" s="139" t="s">
        <v>2549</v>
      </c>
    </row>
    <row r="693" spans="1:2" ht="15">
      <c r="A693" s="139">
        <v>706</v>
      </c>
      <c r="B693" s="139" t="s">
        <v>2550</v>
      </c>
    </row>
    <row r="694" spans="1:2" ht="15">
      <c r="A694" s="139">
        <v>707</v>
      </c>
      <c r="B694" s="139" t="s">
        <v>1214</v>
      </c>
    </row>
    <row r="695" spans="1:2" ht="15">
      <c r="A695" s="139">
        <v>708</v>
      </c>
      <c r="B695" s="139" t="s">
        <v>1216</v>
      </c>
    </row>
    <row r="696" spans="1:2" ht="15">
      <c r="A696" s="139">
        <v>709</v>
      </c>
      <c r="B696" s="139" t="s">
        <v>2551</v>
      </c>
    </row>
    <row r="697" spans="1:2" ht="15">
      <c r="A697" s="139">
        <v>710</v>
      </c>
      <c r="B697" s="139" t="s">
        <v>2552</v>
      </c>
    </row>
    <row r="698" spans="1:2" ht="15">
      <c r="A698" s="139">
        <v>711</v>
      </c>
      <c r="B698" s="139" t="s">
        <v>1218</v>
      </c>
    </row>
    <row r="699" spans="1:2" ht="15">
      <c r="A699" s="139">
        <v>712</v>
      </c>
      <c r="B699" s="139" t="s">
        <v>2553</v>
      </c>
    </row>
    <row r="700" spans="1:2" ht="15">
      <c r="A700" s="139">
        <v>713</v>
      </c>
      <c r="B700" s="139" t="s">
        <v>2554</v>
      </c>
    </row>
    <row r="701" spans="1:2" ht="15">
      <c r="A701" s="139">
        <v>714</v>
      </c>
      <c r="B701" s="139" t="s">
        <v>2555</v>
      </c>
    </row>
    <row r="702" spans="1:2" ht="15">
      <c r="A702" s="139">
        <v>715</v>
      </c>
      <c r="B702" s="139" t="s">
        <v>398</v>
      </c>
    </row>
    <row r="703" spans="1:2" ht="15">
      <c r="A703" s="139">
        <v>716</v>
      </c>
      <c r="B703" s="139" t="s">
        <v>1679</v>
      </c>
    </row>
    <row r="704" spans="1:2" ht="15">
      <c r="A704" s="139">
        <v>717</v>
      </c>
      <c r="B704" s="139" t="s">
        <v>1390</v>
      </c>
    </row>
    <row r="705" spans="1:2" ht="15">
      <c r="A705" s="139">
        <v>718</v>
      </c>
      <c r="B705" s="139" t="s">
        <v>1299</v>
      </c>
    </row>
    <row r="706" spans="1:2" ht="15">
      <c r="A706" s="139">
        <v>719</v>
      </c>
      <c r="B706" s="139" t="s">
        <v>2556</v>
      </c>
    </row>
    <row r="707" spans="1:2" ht="15">
      <c r="A707" s="139">
        <v>720</v>
      </c>
      <c r="B707" s="139" t="s">
        <v>2557</v>
      </c>
    </row>
    <row r="708" spans="1:2" ht="15">
      <c r="A708" s="139">
        <v>721</v>
      </c>
      <c r="B708" s="139" t="s">
        <v>2558</v>
      </c>
    </row>
    <row r="709" spans="1:2" ht="15">
      <c r="A709" s="139">
        <v>723</v>
      </c>
      <c r="B709" s="139" t="s">
        <v>2559</v>
      </c>
    </row>
    <row r="710" spans="1:2" ht="15">
      <c r="A710" s="139">
        <v>724</v>
      </c>
      <c r="B710" s="139" t="s">
        <v>2560</v>
      </c>
    </row>
    <row r="711" spans="1:2" ht="15">
      <c r="A711" s="139">
        <v>725</v>
      </c>
      <c r="B711" s="139" t="s">
        <v>2561</v>
      </c>
    </row>
    <row r="712" spans="1:2" ht="15">
      <c r="A712" s="139">
        <v>726</v>
      </c>
      <c r="B712" s="139" t="s">
        <v>2562</v>
      </c>
    </row>
    <row r="713" spans="1:2" ht="15">
      <c r="A713" s="139">
        <v>728</v>
      </c>
      <c r="B713" s="139" t="s">
        <v>1430</v>
      </c>
    </row>
    <row r="714" spans="1:2" ht="15">
      <c r="A714" s="139">
        <v>729</v>
      </c>
      <c r="B714" s="139" t="s">
        <v>1411</v>
      </c>
    </row>
    <row r="715" spans="1:2" ht="15">
      <c r="A715" s="139">
        <v>730</v>
      </c>
      <c r="B715" s="139" t="s">
        <v>1409</v>
      </c>
    </row>
    <row r="716" spans="1:2" ht="15">
      <c r="A716" s="139">
        <v>731</v>
      </c>
      <c r="B716" s="139" t="s">
        <v>2563</v>
      </c>
    </row>
    <row r="717" spans="1:2" ht="15">
      <c r="A717" s="139">
        <v>732</v>
      </c>
      <c r="B717" s="139" t="s">
        <v>2564</v>
      </c>
    </row>
    <row r="718" spans="1:2" ht="15">
      <c r="A718" s="139">
        <v>735</v>
      </c>
      <c r="B718" s="139" t="s">
        <v>1241</v>
      </c>
    </row>
    <row r="719" spans="1:2" ht="15">
      <c r="A719" s="139">
        <v>736</v>
      </c>
      <c r="B719" s="139" t="s">
        <v>2565</v>
      </c>
    </row>
    <row r="720" spans="1:2" ht="15">
      <c r="A720" s="139">
        <v>737</v>
      </c>
      <c r="B720" s="139" t="s">
        <v>2566</v>
      </c>
    </row>
    <row r="721" spans="1:2" ht="15">
      <c r="A721" s="139">
        <v>739</v>
      </c>
      <c r="B721" s="139" t="s">
        <v>1244</v>
      </c>
    </row>
    <row r="722" spans="1:2" ht="15">
      <c r="A722" s="139">
        <v>741</v>
      </c>
      <c r="B722" s="139" t="s">
        <v>2567</v>
      </c>
    </row>
    <row r="723" spans="1:2" ht="15">
      <c r="A723" s="139">
        <v>742</v>
      </c>
      <c r="B723" s="139" t="s">
        <v>2568</v>
      </c>
    </row>
    <row r="724" spans="1:2" ht="15">
      <c r="A724" s="139">
        <v>743</v>
      </c>
      <c r="B724" s="139" t="s">
        <v>2565</v>
      </c>
    </row>
    <row r="725" spans="1:2" ht="15">
      <c r="A725" s="139">
        <v>744</v>
      </c>
      <c r="B725" s="139" t="s">
        <v>2569</v>
      </c>
    </row>
    <row r="726" spans="1:2" ht="15">
      <c r="A726" s="139">
        <v>745</v>
      </c>
      <c r="B726" s="139" t="s">
        <v>1227</v>
      </c>
    </row>
    <row r="727" spans="1:2" ht="15">
      <c r="A727" s="139">
        <v>746</v>
      </c>
      <c r="B727" s="139" t="s">
        <v>1248</v>
      </c>
    </row>
    <row r="728" spans="1:2" ht="15">
      <c r="A728" s="139">
        <v>747</v>
      </c>
      <c r="B728" s="139" t="s">
        <v>2570</v>
      </c>
    </row>
    <row r="729" spans="1:2" ht="15">
      <c r="A729" s="139">
        <v>748</v>
      </c>
      <c r="B729" s="139" t="s">
        <v>2571</v>
      </c>
    </row>
    <row r="730" spans="1:2" ht="15">
      <c r="A730" s="139">
        <v>751</v>
      </c>
      <c r="B730" s="139" t="s">
        <v>2572</v>
      </c>
    </row>
    <row r="731" spans="1:2" ht="15">
      <c r="A731" s="139">
        <v>752</v>
      </c>
      <c r="B731" s="139" t="s">
        <v>2573</v>
      </c>
    </row>
    <row r="732" spans="1:2" ht="15">
      <c r="A732" s="139">
        <v>753</v>
      </c>
      <c r="B732" s="139" t="s">
        <v>110</v>
      </c>
    </row>
    <row r="733" spans="1:2" ht="15">
      <c r="A733" s="139">
        <v>754</v>
      </c>
      <c r="B733" s="139" t="s">
        <v>2574</v>
      </c>
    </row>
    <row r="734" spans="1:2" ht="15">
      <c r="A734" s="139">
        <v>755</v>
      </c>
      <c r="B734" s="139" t="s">
        <v>112</v>
      </c>
    </row>
    <row r="735" spans="1:2" ht="15">
      <c r="A735" s="139">
        <v>756</v>
      </c>
      <c r="B735" s="139" t="s">
        <v>2575</v>
      </c>
    </row>
    <row r="736" spans="1:2" ht="15">
      <c r="A736" s="139">
        <v>759</v>
      </c>
      <c r="B736" s="139" t="s">
        <v>2576</v>
      </c>
    </row>
    <row r="737" spans="1:2" ht="15">
      <c r="A737" s="139">
        <v>760</v>
      </c>
      <c r="B737" s="139" t="s">
        <v>2577</v>
      </c>
    </row>
    <row r="738" spans="1:2" ht="15">
      <c r="A738" s="139">
        <v>761</v>
      </c>
      <c r="B738" s="139" t="s">
        <v>2578</v>
      </c>
    </row>
    <row r="739" spans="1:2" ht="15">
      <c r="A739" s="139">
        <v>762</v>
      </c>
      <c r="B739" s="139" t="s">
        <v>2579</v>
      </c>
    </row>
    <row r="740" spans="1:2" ht="15">
      <c r="A740" s="139">
        <v>764</v>
      </c>
      <c r="B740" s="139" t="s">
        <v>114</v>
      </c>
    </row>
    <row r="741" spans="1:2" ht="15">
      <c r="A741" s="139">
        <v>766</v>
      </c>
      <c r="B741" s="139" t="s">
        <v>2580</v>
      </c>
    </row>
    <row r="742" spans="1:2" ht="15">
      <c r="A742" s="139">
        <v>768</v>
      </c>
      <c r="B742" s="139" t="s">
        <v>2581</v>
      </c>
    </row>
    <row r="743" spans="1:2" ht="15">
      <c r="A743" s="139">
        <v>769</v>
      </c>
      <c r="B743" s="139" t="s">
        <v>2582</v>
      </c>
    </row>
    <row r="744" spans="1:2" ht="15">
      <c r="A744" s="139">
        <v>770</v>
      </c>
      <c r="B744" s="139" t="s">
        <v>2583</v>
      </c>
    </row>
    <row r="745" spans="1:2" ht="15">
      <c r="A745" s="139">
        <v>771</v>
      </c>
      <c r="B745" s="139" t="s">
        <v>2584</v>
      </c>
    </row>
    <row r="746" spans="1:2" ht="15">
      <c r="A746" s="139">
        <v>773</v>
      </c>
      <c r="B746" s="139" t="s">
        <v>2585</v>
      </c>
    </row>
    <row r="747" spans="1:2" ht="15">
      <c r="A747" s="139">
        <v>775</v>
      </c>
      <c r="B747" s="139" t="s">
        <v>116</v>
      </c>
    </row>
    <row r="748" spans="1:2" ht="15">
      <c r="A748" s="139">
        <v>776</v>
      </c>
      <c r="B748" s="139" t="s">
        <v>102</v>
      </c>
    </row>
    <row r="749" spans="1:2" ht="15">
      <c r="A749" s="139">
        <v>777</v>
      </c>
      <c r="B749" s="139" t="s">
        <v>104</v>
      </c>
    </row>
    <row r="750" spans="1:2" ht="15">
      <c r="A750" s="139">
        <v>779</v>
      </c>
      <c r="B750" s="139" t="s">
        <v>2586</v>
      </c>
    </row>
    <row r="751" spans="1:2" ht="15">
      <c r="A751" s="139">
        <v>780</v>
      </c>
      <c r="B751" s="139" t="s">
        <v>2587</v>
      </c>
    </row>
    <row r="752" spans="1:2" ht="15">
      <c r="A752" s="139">
        <v>781</v>
      </c>
      <c r="B752" s="139" t="s">
        <v>2588</v>
      </c>
    </row>
    <row r="753" spans="1:2" ht="15">
      <c r="A753" s="139">
        <v>783</v>
      </c>
      <c r="B753" s="139" t="s">
        <v>2589</v>
      </c>
    </row>
    <row r="754" spans="1:2" ht="15">
      <c r="A754" s="139">
        <v>785</v>
      </c>
      <c r="B754" s="139" t="s">
        <v>2590</v>
      </c>
    </row>
    <row r="755" spans="1:2" ht="15">
      <c r="A755" s="139">
        <v>787</v>
      </c>
      <c r="B755" s="139" t="s">
        <v>2591</v>
      </c>
    </row>
    <row r="756" spans="1:2" ht="15">
      <c r="A756" s="139">
        <v>793</v>
      </c>
      <c r="B756" s="139" t="s">
        <v>2592</v>
      </c>
    </row>
    <row r="757" spans="1:2" ht="15">
      <c r="A757" s="139">
        <v>794</v>
      </c>
      <c r="B757" s="139" t="s">
        <v>2593</v>
      </c>
    </row>
    <row r="758" spans="1:2" ht="15">
      <c r="A758" s="139">
        <v>795</v>
      </c>
      <c r="B758" s="139" t="s">
        <v>2594</v>
      </c>
    </row>
    <row r="759" spans="1:2" ht="15">
      <c r="A759" s="139">
        <v>796</v>
      </c>
      <c r="B759" s="139" t="s">
        <v>108</v>
      </c>
    </row>
    <row r="760" spans="1:2" ht="15">
      <c r="A760" s="139">
        <v>797</v>
      </c>
      <c r="B760" s="139" t="s">
        <v>2595</v>
      </c>
    </row>
    <row r="761" spans="1:2" ht="15">
      <c r="A761" s="139">
        <v>798</v>
      </c>
      <c r="B761" s="139" t="s">
        <v>2596</v>
      </c>
    </row>
    <row r="762" spans="1:2" ht="15">
      <c r="A762" s="139">
        <v>799</v>
      </c>
      <c r="B762" s="139" t="s">
        <v>2597</v>
      </c>
    </row>
    <row r="763" spans="1:2" ht="15">
      <c r="A763" s="139">
        <v>800</v>
      </c>
      <c r="B763" s="139" t="s">
        <v>2598</v>
      </c>
    </row>
    <row r="764" spans="1:2" ht="15">
      <c r="A764" s="139">
        <v>801</v>
      </c>
      <c r="B764" s="139" t="s">
        <v>2599</v>
      </c>
    </row>
    <row r="765" spans="1:2" ht="15">
      <c r="A765" s="139">
        <v>802</v>
      </c>
      <c r="B765" s="139" t="s">
        <v>2600</v>
      </c>
    </row>
    <row r="766" spans="1:2" ht="15">
      <c r="A766" s="139">
        <v>803</v>
      </c>
      <c r="B766" s="139" t="s">
        <v>2601</v>
      </c>
    </row>
    <row r="767" spans="1:2" ht="15">
      <c r="A767" s="139">
        <v>804</v>
      </c>
      <c r="B767" s="139" t="s">
        <v>2602</v>
      </c>
    </row>
    <row r="768" spans="1:2" ht="15">
      <c r="A768" s="139">
        <v>806</v>
      </c>
      <c r="B768" s="139" t="s">
        <v>2603</v>
      </c>
    </row>
    <row r="769" spans="1:2" ht="15">
      <c r="A769" s="139">
        <v>809</v>
      </c>
      <c r="B769" s="139" t="s">
        <v>2604</v>
      </c>
    </row>
    <row r="770" spans="1:2" ht="15">
      <c r="A770" s="139">
        <v>811</v>
      </c>
      <c r="B770" s="139" t="s">
        <v>2605</v>
      </c>
    </row>
    <row r="771" spans="1:2" ht="15">
      <c r="A771" s="139">
        <v>812</v>
      </c>
      <c r="B771" s="139" t="s">
        <v>2606</v>
      </c>
    </row>
    <row r="772" spans="1:2" ht="15">
      <c r="A772" s="139">
        <v>813</v>
      </c>
      <c r="B772" s="139" t="s">
        <v>2607</v>
      </c>
    </row>
    <row r="773" spans="1:2" ht="15">
      <c r="A773" s="139">
        <v>814</v>
      </c>
      <c r="B773" s="139" t="s">
        <v>2608</v>
      </c>
    </row>
    <row r="774" spans="1:2" ht="15">
      <c r="A774" s="139">
        <v>815</v>
      </c>
      <c r="B774" s="139" t="s">
        <v>1401</v>
      </c>
    </row>
    <row r="775" spans="1:2" ht="15">
      <c r="A775" s="139">
        <v>816</v>
      </c>
      <c r="B775" s="139" t="s">
        <v>2609</v>
      </c>
    </row>
    <row r="776" spans="1:2" ht="15">
      <c r="A776" s="139">
        <v>817</v>
      </c>
      <c r="B776" s="139" t="s">
        <v>1403</v>
      </c>
    </row>
    <row r="777" spans="1:2" ht="15">
      <c r="A777" s="139">
        <v>818</v>
      </c>
      <c r="B777" s="139" t="s">
        <v>1423</v>
      </c>
    </row>
    <row r="778" spans="1:2" ht="15">
      <c r="A778" s="139">
        <v>819</v>
      </c>
      <c r="B778" s="139" t="s">
        <v>2610</v>
      </c>
    </row>
    <row r="779" spans="1:2" ht="15">
      <c r="A779" s="139">
        <v>820</v>
      </c>
      <c r="B779" s="139" t="s">
        <v>804</v>
      </c>
    </row>
    <row r="780" spans="1:2" ht="15">
      <c r="A780" s="139">
        <v>821</v>
      </c>
      <c r="B780" s="139" t="s">
        <v>820</v>
      </c>
    </row>
    <row r="781" spans="1:2" ht="15">
      <c r="A781" s="139">
        <v>822</v>
      </c>
      <c r="B781" s="139" t="s">
        <v>2611</v>
      </c>
    </row>
    <row r="782" spans="1:2" ht="15">
      <c r="A782" s="139">
        <v>823</v>
      </c>
      <c r="B782" s="139" t="s">
        <v>2612</v>
      </c>
    </row>
    <row r="783" spans="1:2" ht="15">
      <c r="A783" s="139">
        <v>825</v>
      </c>
      <c r="B783" s="139" t="s">
        <v>2613</v>
      </c>
    </row>
    <row r="784" spans="1:2" ht="15">
      <c r="A784" s="139">
        <v>826</v>
      </c>
      <c r="B784" s="139" t="s">
        <v>833</v>
      </c>
    </row>
    <row r="785" spans="1:2" ht="15">
      <c r="A785" s="139">
        <v>827</v>
      </c>
      <c r="B785" s="139" t="s">
        <v>822</v>
      </c>
    </row>
    <row r="786" spans="1:2" ht="15">
      <c r="A786" s="139">
        <v>829</v>
      </c>
      <c r="B786" s="139" t="s">
        <v>2614</v>
      </c>
    </row>
    <row r="787" spans="1:2" ht="15">
      <c r="A787" s="139">
        <v>831</v>
      </c>
      <c r="B787" s="139" t="s">
        <v>2615</v>
      </c>
    </row>
    <row r="788" spans="1:2" ht="15">
      <c r="A788" s="139">
        <v>833</v>
      </c>
      <c r="B788" s="139" t="s">
        <v>2616</v>
      </c>
    </row>
    <row r="789" spans="1:2" ht="15">
      <c r="A789" s="139">
        <v>836</v>
      </c>
      <c r="B789" s="139" t="s">
        <v>2617</v>
      </c>
    </row>
    <row r="790" spans="1:2" ht="15">
      <c r="A790" s="139">
        <v>837</v>
      </c>
      <c r="B790" s="139" t="s">
        <v>144</v>
      </c>
    </row>
    <row r="791" spans="1:2" ht="15">
      <c r="A791" s="139">
        <v>838</v>
      </c>
      <c r="B791" s="139" t="s">
        <v>2618</v>
      </c>
    </row>
    <row r="792" spans="1:2" ht="15">
      <c r="A792" s="139">
        <v>839</v>
      </c>
      <c r="B792" s="139" t="s">
        <v>2619</v>
      </c>
    </row>
    <row r="793" spans="1:2" ht="15">
      <c r="A793" s="139">
        <v>841</v>
      </c>
      <c r="B793" s="139" t="s">
        <v>2620</v>
      </c>
    </row>
    <row r="794" spans="1:2" ht="15">
      <c r="A794" s="139">
        <v>842</v>
      </c>
      <c r="B794" s="139" t="s">
        <v>2621</v>
      </c>
    </row>
    <row r="795" spans="1:2" ht="15">
      <c r="A795" s="139">
        <v>843</v>
      </c>
      <c r="B795" s="139" t="s">
        <v>2622</v>
      </c>
    </row>
    <row r="796" spans="1:2" ht="15">
      <c r="A796" s="139">
        <v>844</v>
      </c>
      <c r="B796" s="139" t="s">
        <v>2623</v>
      </c>
    </row>
    <row r="797" spans="1:2" ht="15">
      <c r="A797" s="139">
        <v>845</v>
      </c>
      <c r="B797" s="139" t="s">
        <v>2624</v>
      </c>
    </row>
    <row r="798" spans="1:2" ht="15">
      <c r="A798" s="139">
        <v>846</v>
      </c>
      <c r="B798" s="139" t="s">
        <v>2625</v>
      </c>
    </row>
    <row r="799" spans="1:2" ht="15">
      <c r="A799" s="139">
        <v>847</v>
      </c>
      <c r="B799" s="139" t="s">
        <v>2626</v>
      </c>
    </row>
    <row r="800" spans="1:2" ht="15">
      <c r="A800" s="139">
        <v>848</v>
      </c>
      <c r="B800" s="139" t="s">
        <v>2627</v>
      </c>
    </row>
    <row r="801" spans="1:2" ht="15">
      <c r="A801" s="139">
        <v>850</v>
      </c>
      <c r="B801" s="139" t="s">
        <v>38</v>
      </c>
    </row>
    <row r="802" spans="1:2" ht="15">
      <c r="A802" s="139">
        <v>851</v>
      </c>
      <c r="B802" s="139" t="s">
        <v>1282</v>
      </c>
    </row>
    <row r="803" spans="1:2" ht="15">
      <c r="A803" s="139">
        <v>852</v>
      </c>
      <c r="B803" s="139" t="s">
        <v>1307</v>
      </c>
    </row>
    <row r="804" spans="1:2" ht="15">
      <c r="A804" s="139">
        <v>853</v>
      </c>
      <c r="B804" s="139" t="s">
        <v>1312</v>
      </c>
    </row>
    <row r="805" spans="1:2" ht="15">
      <c r="A805" s="139">
        <v>854</v>
      </c>
      <c r="B805" s="139" t="s">
        <v>1385</v>
      </c>
    </row>
    <row r="806" spans="1:2" ht="15">
      <c r="A806" s="139">
        <v>855</v>
      </c>
      <c r="B806" s="139" t="s">
        <v>1301</v>
      </c>
    </row>
    <row r="807" spans="1:2" ht="15">
      <c r="A807" s="139">
        <v>856</v>
      </c>
      <c r="B807" s="139" t="s">
        <v>1303</v>
      </c>
    </row>
    <row r="808" spans="1:2" ht="15">
      <c r="A808" s="139">
        <v>857</v>
      </c>
      <c r="B808" s="139" t="s">
        <v>2628</v>
      </c>
    </row>
    <row r="809" spans="1:2" ht="15">
      <c r="A809" s="139">
        <v>858</v>
      </c>
      <c r="B809" s="139" t="s">
        <v>2629</v>
      </c>
    </row>
    <row r="810" spans="1:2" ht="15">
      <c r="A810" s="139">
        <v>859</v>
      </c>
      <c r="B810" s="139" t="s">
        <v>2630</v>
      </c>
    </row>
    <row r="811" spans="1:2" ht="15">
      <c r="A811" s="139">
        <v>860</v>
      </c>
      <c r="B811" s="139" t="s">
        <v>2631</v>
      </c>
    </row>
    <row r="812" spans="1:2" ht="15">
      <c r="A812" s="139">
        <v>861</v>
      </c>
      <c r="B812" s="139" t="s">
        <v>2632</v>
      </c>
    </row>
    <row r="813" spans="1:2" ht="15">
      <c r="A813" s="139">
        <v>862</v>
      </c>
      <c r="B813" s="139" t="s">
        <v>1029</v>
      </c>
    </row>
    <row r="814" spans="1:2" ht="15">
      <c r="A814" s="139">
        <v>863</v>
      </c>
      <c r="B814" s="139" t="s">
        <v>63</v>
      </c>
    </row>
    <row r="815" spans="1:2" ht="15">
      <c r="A815" s="139">
        <v>864</v>
      </c>
      <c r="B815" s="139" t="s">
        <v>49</v>
      </c>
    </row>
    <row r="816" spans="1:2" ht="15">
      <c r="A816" s="139">
        <v>865</v>
      </c>
      <c r="B816" s="139" t="s">
        <v>1014</v>
      </c>
    </row>
    <row r="817" spans="1:2" ht="15">
      <c r="A817" s="139">
        <v>866</v>
      </c>
      <c r="B817" s="139" t="s">
        <v>2633</v>
      </c>
    </row>
    <row r="818" spans="1:2" ht="15">
      <c r="A818" s="139">
        <v>867</v>
      </c>
      <c r="B818" s="139" t="s">
        <v>2634</v>
      </c>
    </row>
    <row r="819" spans="1:2" ht="15">
      <c r="A819" s="139">
        <v>868</v>
      </c>
      <c r="B819" s="139" t="s">
        <v>1062</v>
      </c>
    </row>
    <row r="820" spans="1:2" ht="15">
      <c r="A820" s="139">
        <v>869</v>
      </c>
      <c r="B820" s="139" t="s">
        <v>1064</v>
      </c>
    </row>
    <row r="821" spans="1:2" ht="15">
      <c r="A821" s="139">
        <v>870</v>
      </c>
      <c r="B821" s="139" t="s">
        <v>1066</v>
      </c>
    </row>
    <row r="822" spans="1:2" ht="15">
      <c r="A822" s="139">
        <v>871</v>
      </c>
      <c r="B822" s="139" t="s">
        <v>65</v>
      </c>
    </row>
    <row r="823" spans="1:2" ht="15">
      <c r="A823" s="139">
        <v>872</v>
      </c>
      <c r="B823" s="139" t="s">
        <v>1048</v>
      </c>
    </row>
    <row r="824" spans="1:2" ht="15">
      <c r="A824" s="139">
        <v>873</v>
      </c>
      <c r="B824" s="139" t="s">
        <v>1046</v>
      </c>
    </row>
    <row r="825" spans="1:2" ht="15">
      <c r="A825" s="139">
        <v>874</v>
      </c>
      <c r="B825" s="139" t="s">
        <v>1044</v>
      </c>
    </row>
    <row r="826" spans="1:2" ht="15">
      <c r="A826" s="139">
        <v>875</v>
      </c>
      <c r="B826" s="139" t="s">
        <v>2635</v>
      </c>
    </row>
    <row r="827" spans="1:2" ht="15">
      <c r="A827" s="139">
        <v>876</v>
      </c>
      <c r="B827" s="139" t="s">
        <v>232</v>
      </c>
    </row>
    <row r="828" spans="1:2" ht="15">
      <c r="A828" s="139">
        <v>877</v>
      </c>
      <c r="B828" s="139" t="s">
        <v>2636</v>
      </c>
    </row>
    <row r="829" spans="1:2" ht="15">
      <c r="A829" s="139">
        <v>878</v>
      </c>
      <c r="B829" s="139" t="s">
        <v>1706</v>
      </c>
    </row>
    <row r="830" spans="1:2" ht="15">
      <c r="A830" s="139">
        <v>879</v>
      </c>
      <c r="B830" s="139" t="s">
        <v>2637</v>
      </c>
    </row>
    <row r="831" spans="1:2" ht="15">
      <c r="A831" s="139">
        <v>880</v>
      </c>
      <c r="B831" s="139" t="s">
        <v>2638</v>
      </c>
    </row>
    <row r="832" spans="1:2" ht="15">
      <c r="A832" s="139">
        <v>881</v>
      </c>
      <c r="B832" s="139" t="s">
        <v>2639</v>
      </c>
    </row>
    <row r="833" spans="1:2" ht="15">
      <c r="A833" s="139">
        <v>882</v>
      </c>
      <c r="B833" s="139" t="s">
        <v>2640</v>
      </c>
    </row>
    <row r="834" spans="1:2" ht="15">
      <c r="A834" s="139">
        <v>883</v>
      </c>
      <c r="B834" s="139" t="s">
        <v>2641</v>
      </c>
    </row>
    <row r="835" spans="1:2" ht="15">
      <c r="A835" s="139">
        <v>884</v>
      </c>
      <c r="B835" s="139" t="s">
        <v>1718</v>
      </c>
    </row>
    <row r="836" spans="1:2" ht="15">
      <c r="A836" s="139">
        <v>885</v>
      </c>
      <c r="B836" s="139" t="s">
        <v>1710</v>
      </c>
    </row>
    <row r="837" spans="1:2" ht="15">
      <c r="A837" s="139">
        <v>886</v>
      </c>
      <c r="B837" s="139" t="s">
        <v>2642</v>
      </c>
    </row>
    <row r="838" spans="1:2" ht="15">
      <c r="A838" s="139">
        <v>887</v>
      </c>
      <c r="B838" s="139" t="s">
        <v>1696</v>
      </c>
    </row>
    <row r="839" spans="1:2" ht="15">
      <c r="A839" s="139">
        <v>888</v>
      </c>
      <c r="B839" s="139" t="s">
        <v>2643</v>
      </c>
    </row>
    <row r="840" spans="1:2" ht="15">
      <c r="A840" s="139">
        <v>890</v>
      </c>
      <c r="B840" s="139" t="s">
        <v>2644</v>
      </c>
    </row>
    <row r="841" spans="1:2" ht="15">
      <c r="A841" s="139">
        <v>891</v>
      </c>
      <c r="B841" s="139" t="s">
        <v>1728</v>
      </c>
    </row>
    <row r="842" spans="1:2" ht="15">
      <c r="A842" s="139">
        <v>892</v>
      </c>
      <c r="B842" s="139" t="s">
        <v>1730</v>
      </c>
    </row>
    <row r="843" spans="1:2" ht="15">
      <c r="A843" s="139">
        <v>894</v>
      </c>
      <c r="B843" s="139" t="s">
        <v>1732</v>
      </c>
    </row>
    <row r="844" spans="1:2" ht="15">
      <c r="A844" s="139">
        <v>895</v>
      </c>
      <c r="B844" s="139" t="s">
        <v>2645</v>
      </c>
    </row>
    <row r="845" spans="1:2" ht="15">
      <c r="A845" s="139">
        <v>896</v>
      </c>
      <c r="B845" s="139" t="s">
        <v>1738</v>
      </c>
    </row>
    <row r="846" spans="1:2" ht="15">
      <c r="A846" s="139">
        <v>897</v>
      </c>
      <c r="B846" s="139" t="s">
        <v>1704</v>
      </c>
    </row>
    <row r="847" spans="1:2" ht="15">
      <c r="A847" s="139">
        <v>898</v>
      </c>
      <c r="B847" s="139" t="s">
        <v>2646</v>
      </c>
    </row>
    <row r="848" spans="1:2" ht="15">
      <c r="A848" s="139">
        <v>899</v>
      </c>
      <c r="B848" s="139" t="s">
        <v>1716</v>
      </c>
    </row>
    <row r="849" spans="1:2" ht="15">
      <c r="A849" s="139">
        <v>900</v>
      </c>
      <c r="B849" s="139" t="s">
        <v>1722</v>
      </c>
    </row>
    <row r="850" spans="1:2" ht="15">
      <c r="A850" s="139">
        <v>901</v>
      </c>
      <c r="B850" s="139" t="s">
        <v>1698</v>
      </c>
    </row>
    <row r="851" spans="1:2" ht="15">
      <c r="A851" s="139">
        <v>903</v>
      </c>
      <c r="B851" s="139" t="s">
        <v>1736</v>
      </c>
    </row>
    <row r="852" spans="1:2" ht="15">
      <c r="A852" s="139">
        <v>904</v>
      </c>
      <c r="B852" s="139" t="s">
        <v>2647</v>
      </c>
    </row>
    <row r="853" spans="1:2" ht="15">
      <c r="A853" s="139">
        <v>905</v>
      </c>
      <c r="B853" s="139" t="s">
        <v>2648</v>
      </c>
    </row>
    <row r="854" spans="1:2" ht="15">
      <c r="A854" s="139">
        <v>906</v>
      </c>
      <c r="B854" s="139" t="s">
        <v>2649</v>
      </c>
    </row>
    <row r="855" spans="1:2" ht="15">
      <c r="A855" s="139">
        <v>907</v>
      </c>
      <c r="B855" s="139" t="s">
        <v>2650</v>
      </c>
    </row>
    <row r="856" spans="1:2" ht="15">
      <c r="A856" s="139">
        <v>908</v>
      </c>
      <c r="B856" s="139" t="s">
        <v>2651</v>
      </c>
    </row>
    <row r="857" spans="1:2" ht="15">
      <c r="A857" s="139">
        <v>909</v>
      </c>
      <c r="B857" s="139" t="s">
        <v>898</v>
      </c>
    </row>
    <row r="858" spans="1:2" ht="15">
      <c r="A858" s="139">
        <v>910</v>
      </c>
      <c r="B858" s="139" t="s">
        <v>2652</v>
      </c>
    </row>
    <row r="859" spans="1:2" ht="15">
      <c r="A859" s="139">
        <v>911</v>
      </c>
      <c r="B859" s="139" t="s">
        <v>2653</v>
      </c>
    </row>
    <row r="860" spans="1:2" ht="15">
      <c r="A860" s="139">
        <v>912</v>
      </c>
      <c r="B860" s="139" t="s">
        <v>910</v>
      </c>
    </row>
    <row r="861" spans="1:2" ht="15">
      <c r="A861" s="139">
        <v>913</v>
      </c>
      <c r="B861" s="139" t="s">
        <v>2654</v>
      </c>
    </row>
    <row r="862" spans="1:2" ht="15">
      <c r="A862" s="139">
        <v>914</v>
      </c>
      <c r="B862" s="139" t="s">
        <v>2655</v>
      </c>
    </row>
    <row r="863" spans="1:2" ht="15">
      <c r="A863" s="139">
        <v>915</v>
      </c>
      <c r="B863" s="139" t="s">
        <v>2656</v>
      </c>
    </row>
    <row r="864" spans="1:2" ht="15">
      <c r="A864" s="139">
        <v>916</v>
      </c>
      <c r="B864" s="139" t="s">
        <v>892</v>
      </c>
    </row>
    <row r="865" spans="1:2" ht="15">
      <c r="A865" s="139">
        <v>917</v>
      </c>
      <c r="B865" s="139" t="s">
        <v>2657</v>
      </c>
    </row>
    <row r="866" spans="1:2" ht="15">
      <c r="A866" s="139">
        <v>918</v>
      </c>
      <c r="B866" s="139" t="s">
        <v>874</v>
      </c>
    </row>
    <row r="867" spans="1:2" ht="15">
      <c r="A867" s="139">
        <v>919</v>
      </c>
      <c r="B867" s="139" t="s">
        <v>2658</v>
      </c>
    </row>
    <row r="868" spans="1:2" ht="15">
      <c r="A868" s="139">
        <v>920</v>
      </c>
      <c r="B868" s="139" t="s">
        <v>888</v>
      </c>
    </row>
    <row r="869" spans="1:2" ht="15">
      <c r="A869" s="139">
        <v>921</v>
      </c>
      <c r="B869" s="139" t="s">
        <v>2659</v>
      </c>
    </row>
    <row r="870" spans="1:2" ht="15">
      <c r="A870" s="139">
        <v>922</v>
      </c>
      <c r="B870" s="139" t="s">
        <v>906</v>
      </c>
    </row>
    <row r="871" spans="1:2" ht="15">
      <c r="A871" s="139">
        <v>923</v>
      </c>
      <c r="B871" s="139" t="s">
        <v>914</v>
      </c>
    </row>
    <row r="872" spans="1:2" ht="15">
      <c r="A872" s="139">
        <v>924</v>
      </c>
      <c r="B872" s="139" t="s">
        <v>890</v>
      </c>
    </row>
    <row r="873" spans="1:2" ht="15">
      <c r="A873" s="139">
        <v>925</v>
      </c>
      <c r="B873" s="139" t="s">
        <v>2660</v>
      </c>
    </row>
    <row r="874" spans="1:2" ht="15">
      <c r="A874" s="139">
        <v>926</v>
      </c>
      <c r="B874" s="139" t="s">
        <v>916</v>
      </c>
    </row>
    <row r="875" spans="1:2" ht="15">
      <c r="A875" s="139">
        <v>927</v>
      </c>
      <c r="B875" s="139" t="s">
        <v>920</v>
      </c>
    </row>
    <row r="876" spans="1:2" ht="15">
      <c r="A876" s="139">
        <v>928</v>
      </c>
      <c r="B876" s="139" t="s">
        <v>290</v>
      </c>
    </row>
    <row r="877" spans="1:2" ht="15">
      <c r="A877" s="139">
        <v>929</v>
      </c>
      <c r="B877" s="139" t="s">
        <v>307</v>
      </c>
    </row>
    <row r="878" spans="1:2" ht="15">
      <c r="A878" s="139">
        <v>930</v>
      </c>
      <c r="B878" s="139" t="s">
        <v>301</v>
      </c>
    </row>
    <row r="879" spans="1:2" ht="15">
      <c r="A879" s="139">
        <v>931</v>
      </c>
      <c r="B879" s="139" t="s">
        <v>2661</v>
      </c>
    </row>
    <row r="880" spans="1:2" ht="15">
      <c r="A880" s="139">
        <v>932</v>
      </c>
      <c r="B880" s="139" t="s">
        <v>295</v>
      </c>
    </row>
    <row r="881" spans="1:2" ht="15">
      <c r="A881" s="139">
        <v>933</v>
      </c>
      <c r="B881" s="139" t="s">
        <v>292</v>
      </c>
    </row>
    <row r="882" spans="1:2" ht="15">
      <c r="A882" s="139">
        <v>934</v>
      </c>
      <c r="B882" s="139" t="s">
        <v>2662</v>
      </c>
    </row>
    <row r="883" spans="1:2" ht="15">
      <c r="A883" s="139">
        <v>935</v>
      </c>
      <c r="B883" s="139" t="s">
        <v>305</v>
      </c>
    </row>
    <row r="884" spans="1:2" ht="15">
      <c r="A884" s="139">
        <v>936</v>
      </c>
      <c r="B884" s="139" t="s">
        <v>288</v>
      </c>
    </row>
    <row r="885" spans="1:2" ht="15">
      <c r="A885" s="139">
        <v>937</v>
      </c>
      <c r="B885" s="139" t="s">
        <v>2663</v>
      </c>
    </row>
    <row r="886" spans="1:2" ht="15">
      <c r="A886" s="139">
        <v>938</v>
      </c>
      <c r="B886" s="139" t="s">
        <v>297</v>
      </c>
    </row>
    <row r="887" spans="1:2" ht="15">
      <c r="A887" s="139">
        <v>939</v>
      </c>
      <c r="B887" s="139" t="s">
        <v>311</v>
      </c>
    </row>
    <row r="888" spans="1:2" ht="15">
      <c r="A888" s="139">
        <v>940</v>
      </c>
      <c r="B888" s="139" t="s">
        <v>313</v>
      </c>
    </row>
    <row r="889" spans="1:2" ht="15">
      <c r="A889" s="139">
        <v>941</v>
      </c>
      <c r="B889" s="139" t="s">
        <v>309</v>
      </c>
    </row>
    <row r="890" spans="1:2" ht="15">
      <c r="A890" s="139">
        <v>945</v>
      </c>
      <c r="B890" s="139" t="s">
        <v>1184</v>
      </c>
    </row>
    <row r="891" spans="1:2" ht="15">
      <c r="A891" s="139">
        <v>946</v>
      </c>
      <c r="B891" s="139" t="s">
        <v>1186</v>
      </c>
    </row>
    <row r="892" spans="1:2" ht="15">
      <c r="A892" s="139">
        <v>947</v>
      </c>
      <c r="B892" s="139" t="s">
        <v>2664</v>
      </c>
    </row>
    <row r="893" spans="1:2" ht="15">
      <c r="A893" s="139">
        <v>948</v>
      </c>
      <c r="B893" s="139" t="s">
        <v>2665</v>
      </c>
    </row>
    <row r="894" spans="1:2" ht="15">
      <c r="A894" s="139">
        <v>949</v>
      </c>
      <c r="B894" s="139" t="s">
        <v>2666</v>
      </c>
    </row>
    <row r="895" spans="1:2" ht="15">
      <c r="A895" s="139">
        <v>950</v>
      </c>
      <c r="B895" s="139" t="s">
        <v>2667</v>
      </c>
    </row>
    <row r="896" spans="1:2" ht="15">
      <c r="A896" s="139">
        <v>951</v>
      </c>
      <c r="B896" s="139" t="s">
        <v>2668</v>
      </c>
    </row>
    <row r="897" spans="1:2" ht="15">
      <c r="A897" s="139">
        <v>952</v>
      </c>
      <c r="B897" s="139" t="s">
        <v>808</v>
      </c>
    </row>
    <row r="898" spans="1:2" ht="15">
      <c r="A898" s="139">
        <v>953</v>
      </c>
      <c r="B898" s="139" t="s">
        <v>783</v>
      </c>
    </row>
    <row r="899" spans="1:2" ht="15">
      <c r="A899" s="139">
        <v>954</v>
      </c>
      <c r="B899" s="139" t="s">
        <v>792</v>
      </c>
    </row>
    <row r="900" spans="1:2" ht="15">
      <c r="A900" s="139">
        <v>955</v>
      </c>
      <c r="B900" s="139" t="s">
        <v>781</v>
      </c>
    </row>
    <row r="901" spans="1:2" ht="15">
      <c r="A901" s="139">
        <v>956</v>
      </c>
      <c r="B901" s="139" t="s">
        <v>767</v>
      </c>
    </row>
    <row r="902" spans="1:2" ht="15">
      <c r="A902" s="139">
        <v>957</v>
      </c>
      <c r="B902" s="139" t="s">
        <v>1671</v>
      </c>
    </row>
    <row r="903" spans="1:2" ht="15">
      <c r="A903" s="139">
        <v>958</v>
      </c>
      <c r="B903" s="139" t="s">
        <v>806</v>
      </c>
    </row>
    <row r="904" spans="1:2" ht="15">
      <c r="A904" s="139">
        <v>959</v>
      </c>
      <c r="B904" s="139" t="s">
        <v>769</v>
      </c>
    </row>
    <row r="905" spans="1:2" ht="15">
      <c r="A905" s="139">
        <v>960</v>
      </c>
      <c r="B905" s="139" t="s">
        <v>794</v>
      </c>
    </row>
    <row r="906" spans="1:2" ht="15">
      <c r="A906" s="139">
        <v>961</v>
      </c>
      <c r="B906" s="139" t="s">
        <v>779</v>
      </c>
    </row>
    <row r="907" spans="1:2" ht="15">
      <c r="A907" s="139">
        <v>962</v>
      </c>
      <c r="B907" s="139" t="s">
        <v>2669</v>
      </c>
    </row>
    <row r="908" spans="1:2" ht="15">
      <c r="A908" s="139">
        <v>963</v>
      </c>
      <c r="B908" s="139" t="s">
        <v>2670</v>
      </c>
    </row>
    <row r="909" spans="1:2" ht="15">
      <c r="A909" s="139">
        <v>964</v>
      </c>
      <c r="B909" s="139" t="s">
        <v>2671</v>
      </c>
    </row>
    <row r="910" spans="1:2" ht="15">
      <c r="A910" s="139">
        <v>965</v>
      </c>
      <c r="B910" s="139" t="s">
        <v>2672</v>
      </c>
    </row>
    <row r="911" spans="1:2" ht="15">
      <c r="A911" s="139">
        <v>966</v>
      </c>
      <c r="B911" s="139" t="s">
        <v>2673</v>
      </c>
    </row>
    <row r="912" spans="1:2" ht="15">
      <c r="A912" s="139">
        <v>967</v>
      </c>
      <c r="B912" s="139" t="s">
        <v>91</v>
      </c>
    </row>
    <row r="913" spans="1:2" ht="15">
      <c r="A913" s="139">
        <v>968</v>
      </c>
      <c r="B913" s="139" t="s">
        <v>1667</v>
      </c>
    </row>
    <row r="914" spans="1:2" ht="15">
      <c r="A914" s="139">
        <v>969</v>
      </c>
      <c r="B914" s="139" t="s">
        <v>303</v>
      </c>
    </row>
    <row r="915" spans="1:2" ht="15">
      <c r="A915" s="139">
        <v>970</v>
      </c>
      <c r="B915" s="139" t="s">
        <v>299</v>
      </c>
    </row>
    <row r="916" spans="1:2" ht="15">
      <c r="A916" s="139">
        <v>971</v>
      </c>
      <c r="B916" s="139" t="s">
        <v>1146</v>
      </c>
    </row>
    <row r="917" spans="1:2" ht="15">
      <c r="A917" s="139">
        <v>972</v>
      </c>
      <c r="B917" s="139" t="s">
        <v>1155</v>
      </c>
    </row>
    <row r="918" spans="1:2" ht="15">
      <c r="A918" s="139">
        <v>973</v>
      </c>
      <c r="B918" s="139" t="s">
        <v>1157</v>
      </c>
    </row>
    <row r="919" spans="1:2" ht="15">
      <c r="A919" s="139">
        <v>974</v>
      </c>
      <c r="B919" s="139" t="s">
        <v>1641</v>
      </c>
    </row>
    <row r="920" spans="1:2" ht="15">
      <c r="A920" s="139">
        <v>975</v>
      </c>
      <c r="B920" s="139" t="s">
        <v>1641</v>
      </c>
    </row>
    <row r="921" spans="1:2" ht="15">
      <c r="A921" s="139">
        <v>976</v>
      </c>
      <c r="B921" s="139" t="s">
        <v>1657</v>
      </c>
    </row>
    <row r="922" spans="1:2" ht="15">
      <c r="A922" s="139">
        <v>977</v>
      </c>
      <c r="B922" s="139" t="s">
        <v>1655</v>
      </c>
    </row>
    <row r="923" spans="1:2" ht="15">
      <c r="A923" s="139">
        <v>978</v>
      </c>
      <c r="B923" s="139" t="s">
        <v>134</v>
      </c>
    </row>
    <row r="924" spans="1:2" ht="15">
      <c r="A924" s="139">
        <v>979</v>
      </c>
      <c r="B924" s="139" t="s">
        <v>2674</v>
      </c>
    </row>
    <row r="925" spans="1:2" ht="15">
      <c r="A925" s="139">
        <v>980</v>
      </c>
      <c r="B925" s="139" t="s">
        <v>2675</v>
      </c>
    </row>
    <row r="926" spans="1:2" ht="15">
      <c r="A926" s="139">
        <v>981</v>
      </c>
      <c r="B926" s="139" t="s">
        <v>882</v>
      </c>
    </row>
    <row r="927" spans="1:2" ht="15">
      <c r="A927" s="139">
        <v>982</v>
      </c>
      <c r="B927" s="139" t="s">
        <v>93</v>
      </c>
    </row>
    <row r="928" spans="1:2" ht="15">
      <c r="A928" s="139">
        <v>983</v>
      </c>
      <c r="B928" s="139" t="s">
        <v>2676</v>
      </c>
    </row>
    <row r="929" spans="1:2" ht="15">
      <c r="A929" s="139">
        <v>984</v>
      </c>
      <c r="B929" s="139" t="s">
        <v>132</v>
      </c>
    </row>
    <row r="930" spans="1:2" ht="15">
      <c r="A930" s="139">
        <v>985</v>
      </c>
      <c r="B930" s="139" t="s">
        <v>2677</v>
      </c>
    </row>
    <row r="931" spans="1:2" ht="15">
      <c r="A931" s="139">
        <v>986</v>
      </c>
      <c r="B931" s="139" t="s">
        <v>1724</v>
      </c>
    </row>
    <row r="932" spans="1:2" ht="15">
      <c r="A932" s="139">
        <v>987</v>
      </c>
      <c r="B932" s="139" t="s">
        <v>1786</v>
      </c>
    </row>
    <row r="933" spans="1:2" ht="15">
      <c r="A933" s="139">
        <v>988</v>
      </c>
      <c r="B933" s="139" t="s">
        <v>1774</v>
      </c>
    </row>
    <row r="934" spans="1:2" ht="15">
      <c r="A934" s="139">
        <v>989</v>
      </c>
      <c r="B934" s="139" t="s">
        <v>1776</v>
      </c>
    </row>
    <row r="935" spans="1:2" ht="15">
      <c r="A935" s="139">
        <v>990</v>
      </c>
      <c r="B935" s="139" t="s">
        <v>1780</v>
      </c>
    </row>
    <row r="936" spans="1:2" ht="15">
      <c r="A936" s="139">
        <v>991</v>
      </c>
      <c r="B936" s="139" t="s">
        <v>1768</v>
      </c>
    </row>
    <row r="937" spans="1:2" ht="15">
      <c r="A937" s="139">
        <v>992</v>
      </c>
      <c r="B937" s="139" t="s">
        <v>1778</v>
      </c>
    </row>
    <row r="938" spans="1:2" ht="15">
      <c r="A938" s="139">
        <v>993</v>
      </c>
      <c r="B938" s="139" t="s">
        <v>1689</v>
      </c>
    </row>
    <row r="939" spans="1:2" ht="15">
      <c r="A939" s="139">
        <v>994</v>
      </c>
      <c r="B939" s="139" t="s">
        <v>2678</v>
      </c>
    </row>
    <row r="940" spans="1:2" ht="15">
      <c r="A940" s="139">
        <v>995</v>
      </c>
      <c r="B940" s="139" t="s">
        <v>2679</v>
      </c>
    </row>
    <row r="941" spans="1:2" ht="15">
      <c r="A941" s="139">
        <v>996</v>
      </c>
      <c r="B941" s="139" t="s">
        <v>1405</v>
      </c>
    </row>
    <row r="942" spans="1:2" ht="15">
      <c r="A942" s="139">
        <v>997</v>
      </c>
      <c r="B942" s="139" t="s">
        <v>2680</v>
      </c>
    </row>
    <row r="943" spans="1:2" ht="15">
      <c r="A943" s="139">
        <v>998</v>
      </c>
      <c r="B943" s="139" t="s">
        <v>2681</v>
      </c>
    </row>
    <row r="944" spans="1:2" ht="15">
      <c r="A944" s="139">
        <v>1001</v>
      </c>
      <c r="B944" s="139" t="s">
        <v>2682</v>
      </c>
    </row>
    <row r="945" spans="1:2" ht="15">
      <c r="A945" s="139">
        <v>1004</v>
      </c>
      <c r="B945" s="139" t="s">
        <v>2683</v>
      </c>
    </row>
    <row r="946" spans="1:2" ht="15">
      <c r="A946" s="139">
        <v>1008</v>
      </c>
      <c r="B946" s="139" t="s">
        <v>1524</v>
      </c>
    </row>
    <row r="947" spans="1:2" ht="15">
      <c r="A947" s="139">
        <v>1009</v>
      </c>
      <c r="B947" s="139" t="s">
        <v>1518</v>
      </c>
    </row>
    <row r="948" spans="1:2" ht="15">
      <c r="A948" s="139">
        <v>1010</v>
      </c>
      <c r="B948" s="139" t="s">
        <v>1536</v>
      </c>
    </row>
    <row r="949" spans="1:2" ht="15">
      <c r="A949" s="139">
        <v>1011</v>
      </c>
      <c r="B949" s="139" t="s">
        <v>1538</v>
      </c>
    </row>
    <row r="950" spans="1:2" ht="15">
      <c r="A950" s="139">
        <v>1012</v>
      </c>
      <c r="B950" s="139" t="s">
        <v>1516</v>
      </c>
    </row>
    <row r="951" spans="1:2" ht="15">
      <c r="A951" s="139">
        <v>1013</v>
      </c>
      <c r="B951" s="139" t="s">
        <v>1508</v>
      </c>
    </row>
    <row r="952" spans="1:2" ht="15">
      <c r="A952" s="139">
        <v>1014</v>
      </c>
      <c r="B952" s="139" t="s">
        <v>2684</v>
      </c>
    </row>
    <row r="953" spans="1:2" ht="15">
      <c r="A953" s="139">
        <v>1015</v>
      </c>
      <c r="B953" s="139" t="s">
        <v>2685</v>
      </c>
    </row>
    <row r="954" spans="1:2" ht="15">
      <c r="A954" s="139">
        <v>1016</v>
      </c>
      <c r="B954" s="139" t="s">
        <v>1681</v>
      </c>
    </row>
    <row r="955" spans="1:2" ht="15">
      <c r="A955" s="139">
        <v>1017</v>
      </c>
      <c r="B955" s="139" t="s">
        <v>1675</v>
      </c>
    </row>
    <row r="956" spans="1:2" ht="15">
      <c r="A956" s="139">
        <v>1019</v>
      </c>
      <c r="B956" s="139" t="s">
        <v>1322</v>
      </c>
    </row>
    <row r="957" spans="1:2" ht="15">
      <c r="A957" s="139">
        <v>1020</v>
      </c>
      <c r="B957" s="139" t="s">
        <v>1325</v>
      </c>
    </row>
    <row r="958" spans="1:2" ht="15">
      <c r="A958" s="139">
        <v>1021</v>
      </c>
      <c r="B958" s="139" t="s">
        <v>267</v>
      </c>
    </row>
    <row r="959" spans="1:2" ht="15">
      <c r="A959" s="139">
        <v>1022</v>
      </c>
      <c r="B959" s="139" t="s">
        <v>169</v>
      </c>
    </row>
    <row r="960" spans="1:2" ht="15">
      <c r="A960" s="139">
        <v>1023</v>
      </c>
      <c r="B960" s="139" t="s">
        <v>174</v>
      </c>
    </row>
    <row r="961" spans="1:2" ht="15">
      <c r="A961" s="139">
        <v>1024</v>
      </c>
      <c r="B961" s="139" t="s">
        <v>183</v>
      </c>
    </row>
    <row r="962" spans="1:2" ht="15">
      <c r="A962" s="139">
        <v>1025</v>
      </c>
      <c r="B962" s="139" t="s">
        <v>208</v>
      </c>
    </row>
    <row r="963" spans="1:2" ht="15">
      <c r="A963" s="139">
        <v>1026</v>
      </c>
      <c r="B963" s="139" t="s">
        <v>2686</v>
      </c>
    </row>
    <row r="964" spans="1:2" ht="15">
      <c r="A964" s="139">
        <v>1027</v>
      </c>
      <c r="B964" s="139" t="s">
        <v>2687</v>
      </c>
    </row>
    <row r="965" spans="1:2" ht="15">
      <c r="A965" s="139">
        <v>1028</v>
      </c>
      <c r="B965" s="139" t="s">
        <v>413</v>
      </c>
    </row>
    <row r="966" spans="1:2" ht="15">
      <c r="A966" s="139">
        <v>1029</v>
      </c>
      <c r="B966" s="139" t="s">
        <v>894</v>
      </c>
    </row>
    <row r="967" spans="1:2" ht="15">
      <c r="A967" s="139">
        <v>1031</v>
      </c>
      <c r="B967" s="139" t="s">
        <v>924</v>
      </c>
    </row>
    <row r="968" spans="1:2" ht="15">
      <c r="A968" s="139">
        <v>1032</v>
      </c>
      <c r="B968" s="139" t="s">
        <v>871</v>
      </c>
    </row>
    <row r="969" spans="1:2" ht="15">
      <c r="A969" s="139">
        <v>1033</v>
      </c>
      <c r="B969" s="139" t="s">
        <v>2688</v>
      </c>
    </row>
    <row r="970" spans="1:2" ht="15">
      <c r="A970" s="139">
        <v>1034</v>
      </c>
      <c r="B970" s="139" t="s">
        <v>98</v>
      </c>
    </row>
    <row r="971" spans="1:2" ht="15">
      <c r="A971" s="139">
        <v>1035</v>
      </c>
      <c r="B971" s="139" t="s">
        <v>120</v>
      </c>
    </row>
    <row r="972" spans="1:2" ht="15">
      <c r="A972" s="139">
        <v>1036</v>
      </c>
      <c r="B972" s="139" t="s">
        <v>122</v>
      </c>
    </row>
    <row r="973" spans="1:2" ht="15">
      <c r="A973" s="139">
        <v>1037</v>
      </c>
      <c r="B973" s="139" t="s">
        <v>100</v>
      </c>
    </row>
    <row r="974" spans="1:2" ht="15">
      <c r="A974" s="139">
        <v>1038</v>
      </c>
      <c r="B974" s="139" t="s">
        <v>2689</v>
      </c>
    </row>
    <row r="975" spans="1:2" ht="15">
      <c r="A975" s="139">
        <v>1040</v>
      </c>
      <c r="B975" s="139" t="s">
        <v>2690</v>
      </c>
    </row>
    <row r="976" spans="1:2" ht="15">
      <c r="A976" s="139">
        <v>1041</v>
      </c>
      <c r="B976" s="139" t="s">
        <v>2691</v>
      </c>
    </row>
    <row r="977" spans="1:2" ht="15">
      <c r="A977" s="139">
        <v>1044</v>
      </c>
      <c r="B977" s="139" t="s">
        <v>1673</v>
      </c>
    </row>
    <row r="978" spans="1:2" ht="15">
      <c r="A978" s="139">
        <v>1045</v>
      </c>
      <c r="B978" s="139" t="s">
        <v>2692</v>
      </c>
    </row>
    <row r="979" spans="1:2" ht="15">
      <c r="A979" s="139">
        <v>1046</v>
      </c>
      <c r="B979" s="139" t="s">
        <v>2693</v>
      </c>
    </row>
    <row r="980" spans="1:2" ht="15">
      <c r="A980" s="139">
        <v>1047</v>
      </c>
      <c r="B980" s="139" t="s">
        <v>2694</v>
      </c>
    </row>
    <row r="981" spans="1:2" ht="15">
      <c r="A981" s="139">
        <v>1048</v>
      </c>
      <c r="B981" s="139" t="s">
        <v>2695</v>
      </c>
    </row>
    <row r="982" spans="1:2" ht="15">
      <c r="A982" s="139">
        <v>1049</v>
      </c>
      <c r="B982" s="139" t="s">
        <v>2696</v>
      </c>
    </row>
    <row r="983" spans="1:2" ht="15">
      <c r="A983" s="139">
        <v>1050</v>
      </c>
      <c r="B983" s="139" t="s">
        <v>2697</v>
      </c>
    </row>
    <row r="984" spans="1:2" ht="15">
      <c r="A984" s="139">
        <v>1051</v>
      </c>
      <c r="B984" s="139" t="s">
        <v>2698</v>
      </c>
    </row>
    <row r="985" spans="1:2" ht="15">
      <c r="A985" s="139">
        <v>1052</v>
      </c>
      <c r="B985" s="139" t="s">
        <v>2699</v>
      </c>
    </row>
    <row r="986" spans="1:2" ht="15">
      <c r="A986" s="139">
        <v>1053</v>
      </c>
      <c r="B986" s="139" t="s">
        <v>2700</v>
      </c>
    </row>
    <row r="987" spans="1:2" ht="15">
      <c r="A987" s="139">
        <v>1055</v>
      </c>
      <c r="B987" s="139" t="s">
        <v>2701</v>
      </c>
    </row>
    <row r="988" spans="1:2" ht="15">
      <c r="A988" s="139">
        <v>1057</v>
      </c>
      <c r="B988" s="139" t="s">
        <v>685</v>
      </c>
    </row>
    <row r="989" spans="1:2" ht="15">
      <c r="A989" s="139">
        <v>1058</v>
      </c>
      <c r="B989" s="139" t="s">
        <v>652</v>
      </c>
    </row>
    <row r="990" spans="1:2" ht="15">
      <c r="A990" s="139">
        <v>1059</v>
      </c>
      <c r="B990" s="139" t="s">
        <v>593</v>
      </c>
    </row>
    <row r="991" spans="1:2" ht="15">
      <c r="A991" s="139">
        <v>1060</v>
      </c>
      <c r="B991" s="139" t="s">
        <v>1141</v>
      </c>
    </row>
    <row r="992" spans="1:2" ht="15">
      <c r="A992" s="139">
        <v>1061</v>
      </c>
      <c r="B992" s="139" t="s">
        <v>812</v>
      </c>
    </row>
    <row r="993" spans="1:2" ht="15">
      <c r="A993" s="139">
        <v>1062</v>
      </c>
      <c r="B993" s="139" t="s">
        <v>814</v>
      </c>
    </row>
    <row r="994" spans="1:2" ht="15">
      <c r="A994" s="139">
        <v>1063</v>
      </c>
      <c r="B994" s="139" t="s">
        <v>2702</v>
      </c>
    </row>
    <row r="995" spans="1:2" ht="15">
      <c r="A995" s="139">
        <v>1064</v>
      </c>
      <c r="B995" s="139" t="s">
        <v>1131</v>
      </c>
    </row>
    <row r="996" spans="1:2" ht="15">
      <c r="A996" s="139">
        <v>1065</v>
      </c>
      <c r="B996" s="139" t="s">
        <v>1135</v>
      </c>
    </row>
    <row r="997" spans="1:2" ht="15">
      <c r="A997" s="139">
        <v>1066</v>
      </c>
      <c r="B997" s="139" t="s">
        <v>1133</v>
      </c>
    </row>
    <row r="998" spans="1:2" ht="15">
      <c r="A998" s="139">
        <v>1067</v>
      </c>
      <c r="B998" s="139" t="s">
        <v>2703</v>
      </c>
    </row>
    <row r="999" spans="1:2" ht="15">
      <c r="A999" s="139">
        <v>1068</v>
      </c>
      <c r="B999" s="139" t="s">
        <v>1126</v>
      </c>
    </row>
    <row r="1000" spans="1:2" ht="15">
      <c r="A1000" s="139">
        <v>1069</v>
      </c>
      <c r="B1000" s="139" t="s">
        <v>1126</v>
      </c>
    </row>
    <row r="1001" spans="1:2" ht="15">
      <c r="A1001" s="139">
        <v>1070</v>
      </c>
      <c r="B1001" s="139" t="s">
        <v>256</v>
      </c>
    </row>
    <row r="1002" spans="1:2" ht="15">
      <c r="A1002" s="139">
        <v>1071</v>
      </c>
      <c r="B1002" s="139" t="s">
        <v>236</v>
      </c>
    </row>
    <row r="1003" spans="1:2" ht="15">
      <c r="A1003" s="139">
        <v>1072</v>
      </c>
      <c r="B1003" s="139" t="s">
        <v>258</v>
      </c>
    </row>
    <row r="1004" spans="1:2" ht="15">
      <c r="A1004" s="139">
        <v>1073</v>
      </c>
      <c r="B1004" s="139" t="s">
        <v>2704</v>
      </c>
    </row>
    <row r="1005" spans="1:2" ht="15">
      <c r="A1005" s="139">
        <v>1074</v>
      </c>
      <c r="B1005" s="139" t="s">
        <v>2705</v>
      </c>
    </row>
    <row r="1006" spans="1:2" ht="15">
      <c r="A1006" s="139">
        <v>1075</v>
      </c>
      <c r="B1006" s="139" t="s">
        <v>650</v>
      </c>
    </row>
    <row r="1007" spans="1:2" ht="15">
      <c r="A1007" s="139">
        <v>1076</v>
      </c>
      <c r="B1007" s="139" t="s">
        <v>2706</v>
      </c>
    </row>
    <row r="1008" spans="1:2" ht="15">
      <c r="A1008" s="139">
        <v>1077</v>
      </c>
      <c r="B1008" s="139" t="s">
        <v>2707</v>
      </c>
    </row>
    <row r="1009" spans="1:2" ht="15">
      <c r="A1009" s="139">
        <v>1078</v>
      </c>
      <c r="B1009" s="139" t="s">
        <v>607</v>
      </c>
    </row>
    <row r="1010" spans="1:2" ht="15">
      <c r="A1010" s="139">
        <v>1079</v>
      </c>
      <c r="B1010" s="139" t="s">
        <v>634</v>
      </c>
    </row>
    <row r="1011" spans="1:2" ht="15">
      <c r="A1011" s="139">
        <v>1080</v>
      </c>
      <c r="B1011" s="139" t="s">
        <v>2708</v>
      </c>
    </row>
    <row r="1012" spans="1:2" ht="15">
      <c r="A1012" s="139">
        <v>1081</v>
      </c>
      <c r="B1012" s="139" t="s">
        <v>646</v>
      </c>
    </row>
    <row r="1013" spans="1:2" ht="15">
      <c r="A1013" s="139">
        <v>1082</v>
      </c>
      <c r="B1013" s="139" t="s">
        <v>2709</v>
      </c>
    </row>
    <row r="1014" spans="1:2" ht="15">
      <c r="A1014" s="139">
        <v>1083</v>
      </c>
      <c r="B1014" s="139" t="s">
        <v>1498</v>
      </c>
    </row>
    <row r="1015" spans="1:2" ht="15">
      <c r="A1015" s="139">
        <v>1084</v>
      </c>
      <c r="B1015" s="139" t="s">
        <v>1494</v>
      </c>
    </row>
    <row r="1016" spans="1:2" ht="15">
      <c r="A1016" s="139">
        <v>1085</v>
      </c>
      <c r="B1016" s="139" t="s">
        <v>648</v>
      </c>
    </row>
    <row r="1017" spans="1:2" ht="15">
      <c r="A1017" s="139">
        <v>1086</v>
      </c>
      <c r="B1017" s="139" t="s">
        <v>660</v>
      </c>
    </row>
    <row r="1018" spans="1:2" ht="15">
      <c r="A1018" s="139">
        <v>1087</v>
      </c>
      <c r="B1018" s="139" t="s">
        <v>609</v>
      </c>
    </row>
    <row r="1019" spans="1:2" ht="15">
      <c r="A1019" s="139">
        <v>1088</v>
      </c>
      <c r="B1019" s="139" t="s">
        <v>2710</v>
      </c>
    </row>
    <row r="1020" spans="1:2" ht="15">
      <c r="A1020" s="139">
        <v>1089</v>
      </c>
      <c r="B1020" s="139" t="s">
        <v>277</v>
      </c>
    </row>
    <row r="1021" spans="1:2" ht="15">
      <c r="A1021" s="139">
        <v>1090</v>
      </c>
      <c r="B1021" s="139" t="s">
        <v>280</v>
      </c>
    </row>
    <row r="1022" spans="1:2" ht="15">
      <c r="A1022" s="139">
        <v>1091</v>
      </c>
      <c r="B1022" s="139" t="s">
        <v>1320</v>
      </c>
    </row>
    <row r="1023" spans="1:2" ht="15">
      <c r="A1023" s="139">
        <v>1092</v>
      </c>
      <c r="B1023" s="139" t="s">
        <v>2711</v>
      </c>
    </row>
    <row r="1024" spans="1:2" ht="15">
      <c r="A1024" s="139">
        <v>1093</v>
      </c>
      <c r="B1024" s="139" t="s">
        <v>2712</v>
      </c>
    </row>
    <row r="1025" spans="1:2" ht="15">
      <c r="A1025" s="139">
        <v>1094</v>
      </c>
      <c r="B1025" s="139" t="s">
        <v>2713</v>
      </c>
    </row>
    <row r="1026" spans="1:2" ht="15">
      <c r="A1026" s="139">
        <v>1095</v>
      </c>
      <c r="B1026" s="139" t="s">
        <v>804</v>
      </c>
    </row>
    <row r="1027" spans="1:2" ht="15">
      <c r="A1027" s="139">
        <v>1096</v>
      </c>
      <c r="B1027" s="139" t="s">
        <v>2714</v>
      </c>
    </row>
    <row r="1028" spans="1:2" ht="15">
      <c r="A1028" s="139">
        <v>1098</v>
      </c>
      <c r="B1028" s="139" t="s">
        <v>2715</v>
      </c>
    </row>
    <row r="1029" spans="1:2" ht="15">
      <c r="A1029" s="139">
        <v>1100</v>
      </c>
      <c r="B1029" s="139" t="s">
        <v>810</v>
      </c>
    </row>
    <row r="1030" spans="1:2" ht="15">
      <c r="A1030" s="139">
        <v>1101</v>
      </c>
      <c r="B1030" s="139" t="s">
        <v>816</v>
      </c>
    </row>
    <row r="1031" spans="1:2" ht="15">
      <c r="A1031" s="139">
        <v>1102</v>
      </c>
      <c r="B1031" s="139" t="s">
        <v>831</v>
      </c>
    </row>
    <row r="1032" spans="1:2" ht="15">
      <c r="A1032" s="139">
        <v>1103</v>
      </c>
      <c r="B1032" s="139" t="s">
        <v>157</v>
      </c>
    </row>
    <row r="1033" spans="1:2" ht="15">
      <c r="A1033" s="139">
        <v>1104</v>
      </c>
      <c r="B1033" s="139" t="s">
        <v>153</v>
      </c>
    </row>
    <row r="1034" spans="1:2" ht="15">
      <c r="A1034" s="139">
        <v>1105</v>
      </c>
      <c r="B1034" s="139" t="s">
        <v>2716</v>
      </c>
    </row>
    <row r="1035" spans="1:2" ht="15">
      <c r="A1035" s="139">
        <v>1106</v>
      </c>
      <c r="B1035" s="139" t="s">
        <v>2717</v>
      </c>
    </row>
    <row r="1036" spans="1:2" ht="15">
      <c r="A1036" s="139">
        <v>1107</v>
      </c>
      <c r="B1036" s="139" t="s">
        <v>59</v>
      </c>
    </row>
    <row r="1037" spans="1:2" ht="15">
      <c r="A1037" s="139">
        <v>1108</v>
      </c>
      <c r="B1037" s="139" t="s">
        <v>1056</v>
      </c>
    </row>
    <row r="1038" spans="1:2" ht="15">
      <c r="A1038" s="139">
        <v>1109</v>
      </c>
      <c r="B1038" s="139" t="s">
        <v>2718</v>
      </c>
    </row>
    <row r="1039" spans="1:2" ht="15">
      <c r="A1039" s="139">
        <v>1110</v>
      </c>
      <c r="B1039" s="139" t="s">
        <v>1040</v>
      </c>
    </row>
    <row r="1040" spans="1:2" ht="15">
      <c r="A1040" s="139">
        <v>1111</v>
      </c>
      <c r="B1040" s="139" t="s">
        <v>2719</v>
      </c>
    </row>
    <row r="1041" spans="1:2" ht="15">
      <c r="A1041" s="139">
        <v>1112</v>
      </c>
      <c r="B1041" s="139" t="s">
        <v>2720</v>
      </c>
    </row>
    <row r="1042" spans="1:2" ht="15">
      <c r="A1042" s="139">
        <v>1113</v>
      </c>
      <c r="B1042" s="139" t="s">
        <v>2721</v>
      </c>
    </row>
    <row r="1043" spans="1:2" ht="15">
      <c r="A1043" s="139">
        <v>1114</v>
      </c>
      <c r="B1043" s="139" t="s">
        <v>2722</v>
      </c>
    </row>
    <row r="1044" spans="1:2" ht="15">
      <c r="A1044" s="139">
        <v>1115</v>
      </c>
      <c r="B1044" s="139" t="s">
        <v>2723</v>
      </c>
    </row>
    <row r="1045" spans="1:2" ht="15">
      <c r="A1045" s="139">
        <v>1116</v>
      </c>
      <c r="B1045" s="139" t="s">
        <v>1784</v>
      </c>
    </row>
    <row r="1046" spans="1:2" ht="15">
      <c r="A1046" s="139">
        <v>1117</v>
      </c>
      <c r="B1046" s="139" t="s">
        <v>1782</v>
      </c>
    </row>
    <row r="1047" spans="1:2" ht="15">
      <c r="A1047" s="139">
        <v>1118</v>
      </c>
      <c r="B1047" s="139" t="s">
        <v>2724</v>
      </c>
    </row>
    <row r="1048" spans="1:2" ht="15">
      <c r="A1048" s="139">
        <v>1119</v>
      </c>
      <c r="B1048" s="139" t="s">
        <v>932</v>
      </c>
    </row>
    <row r="1049" spans="1:2" ht="15">
      <c r="A1049" s="139">
        <v>1120</v>
      </c>
      <c r="B1049" s="139" t="s">
        <v>908</v>
      </c>
    </row>
    <row r="1050" spans="1:2" ht="15">
      <c r="A1050" s="139">
        <v>1121</v>
      </c>
      <c r="B1050" s="139" t="s">
        <v>922</v>
      </c>
    </row>
    <row r="1051" spans="1:2" ht="15">
      <c r="A1051" s="139">
        <v>1122</v>
      </c>
      <c r="B1051" s="139" t="s">
        <v>930</v>
      </c>
    </row>
    <row r="1052" spans="1:2" ht="15">
      <c r="A1052" s="139">
        <v>1123</v>
      </c>
      <c r="B1052" s="139" t="s">
        <v>1143</v>
      </c>
    </row>
    <row r="1053" spans="1:2" ht="15">
      <c r="A1053" s="139">
        <v>1124</v>
      </c>
      <c r="B1053" s="139" t="s">
        <v>1166</v>
      </c>
    </row>
    <row r="1054" spans="1:2" ht="15">
      <c r="A1054" s="139">
        <v>1125</v>
      </c>
      <c r="B1054" s="139" t="s">
        <v>2725</v>
      </c>
    </row>
    <row r="1055" spans="1:2" ht="15">
      <c r="A1055" s="139">
        <v>1126</v>
      </c>
      <c r="B1055" s="139" t="s">
        <v>1072</v>
      </c>
    </row>
    <row r="1056" spans="1:2" ht="15">
      <c r="A1056" s="139">
        <v>1127</v>
      </c>
      <c r="B1056" s="139" t="s">
        <v>1269</v>
      </c>
    </row>
    <row r="1057" spans="1:2" ht="15">
      <c r="A1057" s="139">
        <v>1128</v>
      </c>
      <c r="B1057" s="139" t="s">
        <v>2726</v>
      </c>
    </row>
    <row r="1058" spans="1:2" ht="15">
      <c r="A1058" s="139">
        <v>1129</v>
      </c>
      <c r="B1058" s="139" t="s">
        <v>2727</v>
      </c>
    </row>
    <row r="1059" spans="1:2" ht="15">
      <c r="A1059" s="139">
        <v>1130</v>
      </c>
      <c r="B1059" s="139" t="s">
        <v>2728</v>
      </c>
    </row>
    <row r="1060" spans="1:2" ht="15">
      <c r="A1060" s="139">
        <v>1131</v>
      </c>
      <c r="B1060" s="139" t="s">
        <v>1175</v>
      </c>
    </row>
    <row r="1061" spans="1:2" ht="15">
      <c r="A1061" s="139">
        <v>1132</v>
      </c>
      <c r="B1061" s="139" t="s">
        <v>2729</v>
      </c>
    </row>
    <row r="1062" spans="1:2" ht="15">
      <c r="A1062" s="139">
        <v>1133</v>
      </c>
      <c r="B1062" s="139" t="s">
        <v>160</v>
      </c>
    </row>
    <row r="1063" spans="1:2" ht="15">
      <c r="A1063" s="139">
        <v>1136</v>
      </c>
      <c r="B1063" s="139" t="s">
        <v>2730</v>
      </c>
    </row>
    <row r="1064" spans="1:2" ht="15">
      <c r="A1064" s="139">
        <v>1137</v>
      </c>
      <c r="B1064" s="139" t="s">
        <v>982</v>
      </c>
    </row>
    <row r="1065" spans="1:2" ht="15">
      <c r="A1065" s="139">
        <v>1138</v>
      </c>
      <c r="B1065" s="139" t="s">
        <v>984</v>
      </c>
    </row>
    <row r="1066" spans="1:2" ht="15">
      <c r="A1066" s="139">
        <v>1139</v>
      </c>
      <c r="B1066" s="139" t="s">
        <v>1374</v>
      </c>
    </row>
    <row r="1067" spans="1:2" ht="15">
      <c r="A1067" s="139">
        <v>1141</v>
      </c>
      <c r="B1067" s="139" t="s">
        <v>2731</v>
      </c>
    </row>
    <row r="1068" spans="1:2" ht="15">
      <c r="A1068" s="139">
        <v>1142</v>
      </c>
      <c r="B1068" s="139" t="s">
        <v>265</v>
      </c>
    </row>
    <row r="1069" spans="1:2" ht="15">
      <c r="A1069" s="139">
        <v>1143</v>
      </c>
      <c r="B1069" s="139" t="s">
        <v>975</v>
      </c>
    </row>
    <row r="1070" spans="1:2" ht="15">
      <c r="A1070" s="139">
        <v>1144</v>
      </c>
      <c r="B1070" s="139" t="s">
        <v>825</v>
      </c>
    </row>
    <row r="1071" spans="1:2" ht="15">
      <c r="A1071" s="139">
        <v>1145</v>
      </c>
      <c r="B1071" s="139" t="s">
        <v>2732</v>
      </c>
    </row>
    <row r="1072" spans="1:2" ht="15">
      <c r="A1072" s="139">
        <v>1146</v>
      </c>
      <c r="B1072" s="139" t="s">
        <v>2733</v>
      </c>
    </row>
    <row r="1073" spans="1:2" ht="15">
      <c r="A1073" s="139">
        <v>1147</v>
      </c>
      <c r="B1073" s="139" t="s">
        <v>1022</v>
      </c>
    </row>
    <row r="1074" spans="1:2" ht="15">
      <c r="A1074" s="139">
        <v>1148</v>
      </c>
      <c r="B1074" s="139" t="s">
        <v>2734</v>
      </c>
    </row>
    <row r="1075" spans="1:2" ht="15">
      <c r="A1075" s="139">
        <v>1149</v>
      </c>
      <c r="B1075" s="139" t="s">
        <v>2735</v>
      </c>
    </row>
    <row r="1076" spans="1:2" ht="15">
      <c r="A1076" s="139">
        <v>1150</v>
      </c>
      <c r="B1076" s="139" t="s">
        <v>1335</v>
      </c>
    </row>
    <row r="1077" spans="1:2" ht="15">
      <c r="A1077" s="139">
        <v>1151</v>
      </c>
      <c r="B1077" s="139" t="s">
        <v>1329</v>
      </c>
    </row>
    <row r="1078" spans="1:2" ht="15">
      <c r="A1078" s="139">
        <v>1152</v>
      </c>
      <c r="B1078" s="139" t="s">
        <v>1331</v>
      </c>
    </row>
    <row r="1079" spans="1:2" ht="15">
      <c r="A1079" s="139">
        <v>1153</v>
      </c>
      <c r="B1079" s="139" t="s">
        <v>2736</v>
      </c>
    </row>
    <row r="1080" spans="1:2" ht="15">
      <c r="A1080" s="139">
        <v>1154</v>
      </c>
      <c r="B1080" s="139" t="s">
        <v>1333</v>
      </c>
    </row>
    <row r="1081" spans="1:2" ht="15">
      <c r="A1081" s="139">
        <v>1155</v>
      </c>
      <c r="B1081" s="139" t="s">
        <v>1327</v>
      </c>
    </row>
    <row r="1082" spans="1:2" ht="15">
      <c r="A1082" s="139">
        <v>1156</v>
      </c>
      <c r="B1082" s="139" t="s">
        <v>1337</v>
      </c>
    </row>
    <row r="1083" spans="1:2" ht="15">
      <c r="A1083" s="139">
        <v>1157</v>
      </c>
      <c r="B1083" s="139" t="s">
        <v>212</v>
      </c>
    </row>
    <row r="1084" spans="1:2" ht="15">
      <c r="A1084" s="139">
        <v>1158</v>
      </c>
      <c r="B1084" s="139" t="s">
        <v>248</v>
      </c>
    </row>
    <row r="1085" spans="1:2" ht="15">
      <c r="A1085" s="139">
        <v>1159</v>
      </c>
      <c r="B1085" s="139" t="s">
        <v>234</v>
      </c>
    </row>
    <row r="1086" spans="1:2" ht="15">
      <c r="A1086" s="139">
        <v>1160</v>
      </c>
      <c r="B1086" s="139" t="s">
        <v>1686</v>
      </c>
    </row>
    <row r="1087" spans="1:2" ht="15">
      <c r="A1087" s="139">
        <v>1161</v>
      </c>
      <c r="B1087" s="139" t="s">
        <v>1684</v>
      </c>
    </row>
    <row r="1088" spans="1:2" ht="15">
      <c r="A1088" s="139">
        <v>1162</v>
      </c>
      <c r="B1088" s="139" t="s">
        <v>2737</v>
      </c>
    </row>
    <row r="1089" spans="1:2" ht="15">
      <c r="A1089" s="139">
        <v>1163</v>
      </c>
      <c r="B1089" s="139" t="s">
        <v>1123</v>
      </c>
    </row>
    <row r="1090" spans="1:2" ht="15">
      <c r="A1090" s="139">
        <v>1164</v>
      </c>
      <c r="B1090" s="139" t="s">
        <v>2738</v>
      </c>
    </row>
    <row r="1091" spans="1:2" ht="15">
      <c r="A1091" s="139">
        <v>1165</v>
      </c>
      <c r="B1091" s="139" t="s">
        <v>2739</v>
      </c>
    </row>
    <row r="1092" spans="1:2" ht="15">
      <c r="A1092" s="139">
        <v>1166</v>
      </c>
      <c r="B1092" s="139" t="s">
        <v>2740</v>
      </c>
    </row>
    <row r="1093" spans="1:2" ht="15">
      <c r="A1093" s="139">
        <v>1167</v>
      </c>
      <c r="B1093" s="139" t="s">
        <v>977</v>
      </c>
    </row>
    <row r="1094" spans="1:2" ht="15">
      <c r="A1094" s="139">
        <v>1168</v>
      </c>
      <c r="B1094" s="139" t="s">
        <v>2741</v>
      </c>
    </row>
    <row r="1095" spans="1:2" ht="15">
      <c r="A1095" s="139">
        <v>1169</v>
      </c>
      <c r="B1095" s="139" t="s">
        <v>2742</v>
      </c>
    </row>
    <row r="1096" spans="1:2" ht="15">
      <c r="A1096" s="139">
        <v>1170</v>
      </c>
      <c r="B1096" s="139" t="s">
        <v>2743</v>
      </c>
    </row>
    <row r="1097" spans="1:2" ht="15">
      <c r="A1097" s="139">
        <v>1171</v>
      </c>
      <c r="B1097" s="139" t="s">
        <v>994</v>
      </c>
    </row>
    <row r="1098" spans="1:2" ht="15">
      <c r="A1098" s="139">
        <v>1172</v>
      </c>
      <c r="B1098" s="139" t="s">
        <v>1339</v>
      </c>
    </row>
    <row r="1099" spans="1:2" ht="15">
      <c r="A1099" s="139">
        <v>1173</v>
      </c>
      <c r="B1099" s="139" t="s">
        <v>2744</v>
      </c>
    </row>
    <row r="1100" spans="1:2" ht="15">
      <c r="A1100" s="139">
        <v>1174</v>
      </c>
      <c r="B1100" s="139" t="s">
        <v>2745</v>
      </c>
    </row>
    <row r="1101" spans="1:2" ht="15">
      <c r="A1101" s="139">
        <v>1175</v>
      </c>
      <c r="B1101" s="139" t="s">
        <v>250</v>
      </c>
    </row>
    <row r="1102" spans="1:2" ht="15">
      <c r="A1102" s="139">
        <v>1176</v>
      </c>
      <c r="B1102" s="139" t="s">
        <v>2746</v>
      </c>
    </row>
    <row r="1103" spans="1:2" ht="15">
      <c r="A1103" s="139">
        <v>1177</v>
      </c>
      <c r="B1103" s="139" t="s">
        <v>2747</v>
      </c>
    </row>
    <row r="1104" spans="1:2" ht="15">
      <c r="A1104" s="139">
        <v>1178</v>
      </c>
      <c r="B1104" s="139" t="s">
        <v>1425</v>
      </c>
    </row>
    <row r="1105" spans="1:2" ht="15">
      <c r="A1105" s="139">
        <v>1179</v>
      </c>
      <c r="B1105" s="139" t="s">
        <v>2748</v>
      </c>
    </row>
    <row r="1106" spans="1:2" ht="15">
      <c r="A1106" s="139">
        <v>1180</v>
      </c>
      <c r="B1106" s="139" t="s">
        <v>1653</v>
      </c>
    </row>
    <row r="1107" spans="1:2" ht="15">
      <c r="A1107" s="139">
        <v>1181</v>
      </c>
      <c r="B1107" s="139" t="s">
        <v>2749</v>
      </c>
    </row>
    <row r="1108" spans="1:2" ht="15">
      <c r="A1108" s="139">
        <v>1182</v>
      </c>
      <c r="B1108" s="139" t="s">
        <v>2750</v>
      </c>
    </row>
    <row r="1109" spans="1:2" ht="15">
      <c r="A1109" s="139">
        <v>1183</v>
      </c>
      <c r="B1109" s="139" t="s">
        <v>2751</v>
      </c>
    </row>
    <row r="1110" spans="1:2" ht="15">
      <c r="A1110" s="139">
        <v>1184</v>
      </c>
      <c r="B1110" s="139" t="s">
        <v>1659</v>
      </c>
    </row>
    <row r="1111" spans="1:2" ht="15">
      <c r="A1111" s="139">
        <v>1185</v>
      </c>
      <c r="B1111" s="139" t="s">
        <v>1647</v>
      </c>
    </row>
    <row r="1112" spans="1:2" ht="15">
      <c r="A1112" s="139">
        <v>1186</v>
      </c>
      <c r="B1112" s="139" t="s">
        <v>2752</v>
      </c>
    </row>
    <row r="1113" spans="1:2" ht="15">
      <c r="A1113" s="139">
        <v>1187</v>
      </c>
      <c r="B1113" s="139" t="s">
        <v>2753</v>
      </c>
    </row>
    <row r="1114" spans="1:2" ht="15">
      <c r="A1114" s="139">
        <v>1188</v>
      </c>
      <c r="B1114" s="139" t="s">
        <v>2754</v>
      </c>
    </row>
    <row r="1115" spans="1:2" ht="15">
      <c r="A1115" s="139">
        <v>1189</v>
      </c>
      <c r="B1115" s="139" t="s">
        <v>2755</v>
      </c>
    </row>
    <row r="1116" spans="1:2" ht="15">
      <c r="A1116" s="139">
        <v>1190</v>
      </c>
      <c r="B1116" s="139" t="s">
        <v>2756</v>
      </c>
    </row>
    <row r="1117" spans="1:2" ht="15">
      <c r="A1117" s="139">
        <v>1191</v>
      </c>
      <c r="B1117" s="139" t="s">
        <v>2757</v>
      </c>
    </row>
    <row r="1118" spans="1:2" ht="15">
      <c r="A1118" s="139">
        <v>1192</v>
      </c>
      <c r="B1118" s="139" t="s">
        <v>2758</v>
      </c>
    </row>
    <row r="1119" spans="1:2" ht="15">
      <c r="A1119" s="139">
        <v>1193</v>
      </c>
      <c r="B1119" s="139" t="s">
        <v>2759</v>
      </c>
    </row>
    <row r="1120" spans="1:2" ht="15">
      <c r="A1120" s="139">
        <v>1194</v>
      </c>
      <c r="B1120" s="139" t="s">
        <v>2760</v>
      </c>
    </row>
    <row r="1121" spans="1:2" ht="15">
      <c r="A1121" s="139">
        <v>1195</v>
      </c>
      <c r="B1121" s="139" t="s">
        <v>2761</v>
      </c>
    </row>
    <row r="1122" spans="1:2" ht="15">
      <c r="A1122" s="139">
        <v>1196</v>
      </c>
      <c r="B1122" s="139" t="s">
        <v>2762</v>
      </c>
    </row>
    <row r="1123" spans="1:2" ht="15">
      <c r="A1123" s="139">
        <v>1199</v>
      </c>
      <c r="B1123" s="139" t="s">
        <v>2763</v>
      </c>
    </row>
    <row r="1124" spans="1:2" ht="15">
      <c r="A1124" s="139">
        <v>1203</v>
      </c>
      <c r="B1124" s="139" t="s">
        <v>2764</v>
      </c>
    </row>
    <row r="1125" spans="1:2" ht="15">
      <c r="A1125" s="139">
        <v>1205</v>
      </c>
      <c r="B1125" s="139" t="s">
        <v>2765</v>
      </c>
    </row>
    <row r="1126" spans="1:2" ht="15">
      <c r="A1126" s="139">
        <v>1206</v>
      </c>
      <c r="B1126" s="139" t="s">
        <v>1649</v>
      </c>
    </row>
    <row r="1127" spans="1:2" ht="15">
      <c r="A1127" s="139">
        <v>1207</v>
      </c>
      <c r="B1127" s="139" t="s">
        <v>2766</v>
      </c>
    </row>
    <row r="1128" spans="1:2" ht="15">
      <c r="A1128" s="139">
        <v>1208</v>
      </c>
      <c r="B1128" s="139" t="s">
        <v>2767</v>
      </c>
    </row>
    <row r="1129" spans="1:2" ht="15">
      <c r="A1129" s="139">
        <v>1209</v>
      </c>
      <c r="B1129" s="139" t="s">
        <v>2768</v>
      </c>
    </row>
    <row r="1130" spans="1:2" ht="15">
      <c r="A1130" s="139">
        <v>1210</v>
      </c>
      <c r="B1130" s="139" t="s">
        <v>2769</v>
      </c>
    </row>
    <row r="1131" spans="1:2" ht="15">
      <c r="A1131" s="139">
        <v>1211</v>
      </c>
      <c r="B1131" s="139" t="s">
        <v>2770</v>
      </c>
    </row>
    <row r="1132" spans="1:2" ht="15">
      <c r="A1132" s="139">
        <v>1212</v>
      </c>
      <c r="B1132" s="139" t="s">
        <v>360</v>
      </c>
    </row>
    <row r="1133" spans="1:2" ht="15">
      <c r="A1133" s="139">
        <v>1213</v>
      </c>
      <c r="B1133" s="139" t="s">
        <v>2771</v>
      </c>
    </row>
    <row r="1134" spans="1:2" ht="15">
      <c r="A1134" s="139">
        <v>1214</v>
      </c>
      <c r="B1134" s="139" t="s">
        <v>2772</v>
      </c>
    </row>
    <row r="1135" spans="1:2" ht="15">
      <c r="A1135" s="139">
        <v>1215</v>
      </c>
      <c r="B1135" s="139" t="s">
        <v>2773</v>
      </c>
    </row>
    <row r="1136" spans="1:2" ht="15">
      <c r="A1136" s="139">
        <v>1216</v>
      </c>
      <c r="B1136" s="139" t="s">
        <v>2774</v>
      </c>
    </row>
    <row r="1137" spans="1:2" ht="15">
      <c r="A1137" s="139">
        <v>1217</v>
      </c>
      <c r="B1137" s="139" t="s">
        <v>1651</v>
      </c>
    </row>
    <row r="1138" spans="1:2" ht="15">
      <c r="A1138" s="139">
        <v>1218</v>
      </c>
      <c r="B1138" s="139" t="s">
        <v>1661</v>
      </c>
    </row>
    <row r="1139" spans="1:2" ht="15">
      <c r="A1139" s="139">
        <v>1219</v>
      </c>
      <c r="B1139" s="139" t="s">
        <v>2775</v>
      </c>
    </row>
    <row r="1140" spans="1:2" ht="15">
      <c r="A1140" s="139">
        <v>1220</v>
      </c>
      <c r="B1140" s="139" t="s">
        <v>2776</v>
      </c>
    </row>
    <row r="1141" spans="1:2" ht="15">
      <c r="A1141" s="139">
        <v>1221</v>
      </c>
      <c r="B1141" s="139" t="s">
        <v>1643</v>
      </c>
    </row>
    <row r="1142" spans="1:2" ht="15">
      <c r="A1142" s="139">
        <v>1222</v>
      </c>
      <c r="B1142" s="139" t="s">
        <v>1645</v>
      </c>
    </row>
    <row r="1143" spans="1:2" ht="15">
      <c r="A1143" s="139">
        <v>1223</v>
      </c>
      <c r="B1143" s="139" t="s">
        <v>2777</v>
      </c>
    </row>
    <row r="1144" spans="1:2" ht="15">
      <c r="A1144" s="139">
        <v>1225</v>
      </c>
      <c r="B1144" s="139" t="s">
        <v>2778</v>
      </c>
    </row>
    <row r="1145" spans="1:2" ht="15">
      <c r="A1145" s="139">
        <v>1226</v>
      </c>
      <c r="B1145" s="139" t="s">
        <v>1596</v>
      </c>
    </row>
    <row r="1146" spans="1:2" ht="15">
      <c r="A1146" s="139">
        <v>1227</v>
      </c>
      <c r="B1146" s="139" t="s">
        <v>1567</v>
      </c>
    </row>
    <row r="1147" spans="1:2" ht="15">
      <c r="A1147" s="139">
        <v>1228</v>
      </c>
      <c r="B1147" s="139" t="s">
        <v>2779</v>
      </c>
    </row>
    <row r="1148" spans="1:2" ht="15">
      <c r="A1148" s="139">
        <v>1229</v>
      </c>
      <c r="B1148" s="139" t="s">
        <v>2780</v>
      </c>
    </row>
    <row r="1149" spans="1:2" ht="15">
      <c r="A1149" s="139">
        <v>1231</v>
      </c>
      <c r="B1149" s="139" t="s">
        <v>124</v>
      </c>
    </row>
    <row r="1150" spans="1:2" ht="15">
      <c r="A1150" s="139">
        <v>1232</v>
      </c>
      <c r="B1150" s="139" t="s">
        <v>2781</v>
      </c>
    </row>
    <row r="1151" spans="1:2" ht="15">
      <c r="A1151" s="139">
        <v>1233</v>
      </c>
      <c r="B1151" s="139" t="s">
        <v>1432</v>
      </c>
    </row>
    <row r="1152" spans="1:2" ht="15">
      <c r="A1152" s="139">
        <v>1234</v>
      </c>
      <c r="B1152" s="139" t="s">
        <v>2782</v>
      </c>
    </row>
    <row r="1153" spans="1:2" ht="15">
      <c r="A1153" s="139">
        <v>1235</v>
      </c>
      <c r="B1153" s="139" t="s">
        <v>2783</v>
      </c>
    </row>
    <row r="1154" spans="1:2" ht="15">
      <c r="A1154" s="139">
        <v>1236</v>
      </c>
      <c r="B1154" s="139" t="s">
        <v>2784</v>
      </c>
    </row>
    <row r="1155" spans="1:2" ht="15">
      <c r="A1155" s="139">
        <v>1237</v>
      </c>
      <c r="B1155" s="139" t="s">
        <v>2785</v>
      </c>
    </row>
    <row r="1156" spans="1:2" ht="15">
      <c r="A1156" s="139">
        <v>1238</v>
      </c>
      <c r="B1156" s="139" t="s">
        <v>2786</v>
      </c>
    </row>
    <row r="1157" spans="1:2" ht="15">
      <c r="A1157" s="139">
        <v>1239</v>
      </c>
      <c r="B1157" s="139" t="s">
        <v>2787</v>
      </c>
    </row>
    <row r="1158" spans="1:2" ht="15">
      <c r="A1158" s="139">
        <v>1240</v>
      </c>
      <c r="B1158" s="139" t="s">
        <v>2788</v>
      </c>
    </row>
    <row r="1159" spans="1:2" ht="15">
      <c r="A1159" s="139">
        <v>1241</v>
      </c>
      <c r="B1159" s="139" t="s">
        <v>2789</v>
      </c>
    </row>
    <row r="1160" spans="1:2" ht="15">
      <c r="A1160" s="139">
        <v>1242</v>
      </c>
      <c r="B1160" s="139" t="s">
        <v>2790</v>
      </c>
    </row>
    <row r="1161" spans="1:2" ht="15">
      <c r="A1161" s="139">
        <v>1243</v>
      </c>
      <c r="B1161" s="139" t="s">
        <v>2791</v>
      </c>
    </row>
    <row r="1162" spans="1:2" ht="15">
      <c r="A1162" s="139">
        <v>1244</v>
      </c>
      <c r="B1162" s="139" t="s">
        <v>2792</v>
      </c>
    </row>
    <row r="1163" spans="1:2" ht="15">
      <c r="A1163" s="139">
        <v>1245</v>
      </c>
      <c r="B1163" s="139" t="s">
        <v>957</v>
      </c>
    </row>
    <row r="1164" spans="1:2" ht="15">
      <c r="A1164" s="139">
        <v>1246</v>
      </c>
      <c r="B1164" s="139" t="s">
        <v>2793</v>
      </c>
    </row>
    <row r="1165" spans="1:2" ht="15">
      <c r="A1165" s="139">
        <v>1247</v>
      </c>
      <c r="B1165" s="139" t="s">
        <v>2794</v>
      </c>
    </row>
    <row r="1166" spans="1:2" ht="15">
      <c r="A1166" s="139">
        <v>1248</v>
      </c>
      <c r="B1166" s="139" t="s">
        <v>2795</v>
      </c>
    </row>
    <row r="1167" spans="1:2" ht="15">
      <c r="A1167" s="139">
        <v>1249</v>
      </c>
      <c r="B1167" s="139" t="s">
        <v>998</v>
      </c>
    </row>
    <row r="1168" spans="1:2" ht="15">
      <c r="A1168" s="139">
        <v>1250</v>
      </c>
      <c r="B1168" s="139" t="s">
        <v>2796</v>
      </c>
    </row>
    <row r="1169" spans="1:2" ht="15">
      <c r="A1169" s="139">
        <v>1251</v>
      </c>
      <c r="B1169" s="139" t="s">
        <v>2797</v>
      </c>
    </row>
    <row r="1170" spans="1:2" ht="15">
      <c r="A1170" s="139">
        <v>1252</v>
      </c>
      <c r="B1170" s="139" t="s">
        <v>988</v>
      </c>
    </row>
    <row r="1171" spans="1:2" ht="15">
      <c r="A1171" s="139">
        <v>1253</v>
      </c>
      <c r="B1171" s="139" t="s">
        <v>990</v>
      </c>
    </row>
    <row r="1172" spans="1:2" ht="15">
      <c r="A1172" s="139">
        <v>1254</v>
      </c>
      <c r="B1172" s="139" t="s">
        <v>980</v>
      </c>
    </row>
    <row r="1173" spans="1:2" ht="15">
      <c r="A1173" s="139">
        <v>1255</v>
      </c>
      <c r="B1173" s="139" t="s">
        <v>2798</v>
      </c>
    </row>
    <row r="1174" spans="1:2" ht="15">
      <c r="A1174" s="139">
        <v>1256</v>
      </c>
      <c r="B1174" s="139" t="s">
        <v>986</v>
      </c>
    </row>
    <row r="1175" spans="1:2" ht="15">
      <c r="A1175" s="139">
        <v>1257</v>
      </c>
      <c r="B1175" s="139" t="s">
        <v>2799</v>
      </c>
    </row>
    <row r="1176" spans="1:2" ht="15">
      <c r="A1176" s="139">
        <v>1258</v>
      </c>
      <c r="B1176" s="139" t="s">
        <v>2800</v>
      </c>
    </row>
    <row r="1177" spans="1:2" ht="15">
      <c r="A1177" s="139">
        <v>1259</v>
      </c>
      <c r="B1177" s="139" t="s">
        <v>992</v>
      </c>
    </row>
    <row r="1178" spans="1:2" ht="15">
      <c r="A1178" s="139">
        <v>1260</v>
      </c>
      <c r="B1178" s="139" t="s">
        <v>2801</v>
      </c>
    </row>
    <row r="1179" spans="1:2" ht="15">
      <c r="A1179" s="139">
        <v>1261</v>
      </c>
      <c r="B1179" s="139" t="s">
        <v>2802</v>
      </c>
    </row>
    <row r="1180" spans="1:2" ht="15">
      <c r="A1180" s="139">
        <v>1262</v>
      </c>
      <c r="B1180" s="139" t="s">
        <v>2803</v>
      </c>
    </row>
    <row r="1181" spans="1:2" ht="15">
      <c r="A1181" s="139">
        <v>1263</v>
      </c>
      <c r="B1181" s="139" t="s">
        <v>126</v>
      </c>
    </row>
    <row r="1182" spans="1:2" ht="15">
      <c r="A1182" s="139">
        <v>1264</v>
      </c>
      <c r="B1182" s="139" t="s">
        <v>2804</v>
      </c>
    </row>
    <row r="1183" spans="1:2" ht="15">
      <c r="A1183" s="139">
        <v>1265</v>
      </c>
      <c r="B1183" s="139" t="s">
        <v>2805</v>
      </c>
    </row>
    <row r="1184" spans="1:2" ht="15">
      <c r="A1184" s="139">
        <v>1266</v>
      </c>
      <c r="B1184" s="139" t="s">
        <v>2806</v>
      </c>
    </row>
    <row r="1185" spans="1:2" ht="15">
      <c r="A1185" s="139">
        <v>1267</v>
      </c>
      <c r="B1185" s="139" t="s">
        <v>2807</v>
      </c>
    </row>
    <row r="1186" spans="1:2" ht="15">
      <c r="A1186" s="139">
        <v>1269</v>
      </c>
      <c r="B1186" s="139" t="s">
        <v>2808</v>
      </c>
    </row>
    <row r="1187" spans="1:2" ht="15">
      <c r="A1187" s="139">
        <v>1270</v>
      </c>
      <c r="B1187" s="139" t="s">
        <v>2809</v>
      </c>
    </row>
    <row r="1188" spans="1:2" ht="15">
      <c r="A1188" s="139">
        <v>1271</v>
      </c>
      <c r="B1188" s="139" t="s">
        <v>2810</v>
      </c>
    </row>
    <row r="1189" spans="1:2" ht="15">
      <c r="A1189" s="139">
        <v>1272</v>
      </c>
      <c r="B1189" s="139" t="s">
        <v>2811</v>
      </c>
    </row>
    <row r="1190" spans="1:2" ht="15">
      <c r="A1190" s="139">
        <v>1273</v>
      </c>
      <c r="B1190" s="139" t="s">
        <v>2812</v>
      </c>
    </row>
    <row r="1191" spans="1:2" ht="15">
      <c r="A1191" s="139">
        <v>1274</v>
      </c>
      <c r="B1191" s="139" t="s">
        <v>2813</v>
      </c>
    </row>
    <row r="1192" spans="1:2" ht="15">
      <c r="A1192" s="139">
        <v>1275</v>
      </c>
      <c r="B1192" s="139" t="s">
        <v>2814</v>
      </c>
    </row>
    <row r="1193" spans="1:2" ht="15">
      <c r="A1193" s="139">
        <v>1276</v>
      </c>
      <c r="B1193" s="139" t="s">
        <v>2815</v>
      </c>
    </row>
    <row r="1194" spans="1:2" ht="15">
      <c r="A1194" s="139">
        <v>1277</v>
      </c>
      <c r="B1194" s="139" t="s">
        <v>2816</v>
      </c>
    </row>
    <row r="1195" spans="1:2" ht="15">
      <c r="A1195" s="139">
        <v>1278</v>
      </c>
      <c r="B1195" s="139" t="s">
        <v>2817</v>
      </c>
    </row>
    <row r="1196" spans="1:2" ht="15">
      <c r="A1196" s="139">
        <v>1279</v>
      </c>
      <c r="B1196" s="139" t="s">
        <v>2818</v>
      </c>
    </row>
    <row r="1197" spans="1:2" ht="15">
      <c r="A1197" s="139">
        <v>1280</v>
      </c>
      <c r="B1197" s="139" t="s">
        <v>2819</v>
      </c>
    </row>
    <row r="1198" spans="1:2" ht="15">
      <c r="A1198" s="139">
        <v>1281</v>
      </c>
      <c r="B1198" s="139" t="s">
        <v>2820</v>
      </c>
    </row>
    <row r="1199" spans="1:2" ht="15">
      <c r="A1199" s="139">
        <v>1282</v>
      </c>
      <c r="B1199" s="139" t="s">
        <v>2821</v>
      </c>
    </row>
    <row r="1200" spans="1:2" ht="15">
      <c r="A1200" s="139">
        <v>1283</v>
      </c>
      <c r="B1200" s="139" t="s">
        <v>2822</v>
      </c>
    </row>
    <row r="1201" spans="1:2" ht="15">
      <c r="A1201" s="139">
        <v>1284</v>
      </c>
      <c r="B1201" s="139" t="s">
        <v>2823</v>
      </c>
    </row>
    <row r="1202" spans="1:2" ht="15">
      <c r="A1202" s="139">
        <v>1285</v>
      </c>
      <c r="B1202" s="139" t="s">
        <v>2824</v>
      </c>
    </row>
    <row r="1203" spans="1:2" ht="15">
      <c r="A1203" s="139">
        <v>1286</v>
      </c>
      <c r="B1203" s="139" t="s">
        <v>2825</v>
      </c>
    </row>
    <row r="1204" spans="1:2" ht="15">
      <c r="A1204" s="139">
        <v>1287</v>
      </c>
      <c r="B1204" s="139" t="s">
        <v>2826</v>
      </c>
    </row>
    <row r="1205" spans="1:2" ht="15">
      <c r="A1205" s="139">
        <v>1288</v>
      </c>
      <c r="B1205" s="139" t="s">
        <v>2827</v>
      </c>
    </row>
    <row r="1206" spans="1:2" ht="15">
      <c r="A1206" s="139">
        <v>1289</v>
      </c>
      <c r="B1206" s="139" t="s">
        <v>2828</v>
      </c>
    </row>
    <row r="1207" spans="1:2" ht="15">
      <c r="A1207" s="139">
        <v>1290</v>
      </c>
      <c r="B1207" s="139" t="s">
        <v>2829</v>
      </c>
    </row>
    <row r="1208" spans="1:2" ht="15">
      <c r="A1208" s="139">
        <v>1291</v>
      </c>
      <c r="B1208" s="139" t="s">
        <v>2830</v>
      </c>
    </row>
    <row r="1209" spans="1:2" ht="15">
      <c r="A1209" s="139">
        <v>1292</v>
      </c>
      <c r="B1209" s="139" t="s">
        <v>2831</v>
      </c>
    </row>
    <row r="1210" spans="1:2" ht="15">
      <c r="A1210" s="139">
        <v>1293</v>
      </c>
      <c r="B1210" s="139" t="s">
        <v>2832</v>
      </c>
    </row>
    <row r="1211" spans="1:2" ht="15">
      <c r="A1211" s="139">
        <v>1294</v>
      </c>
      <c r="B1211" s="139" t="s">
        <v>2833</v>
      </c>
    </row>
    <row r="1212" spans="1:2" ht="15">
      <c r="A1212" s="139">
        <v>1296</v>
      </c>
      <c r="B1212" s="139" t="s">
        <v>2834</v>
      </c>
    </row>
    <row r="1213" spans="1:2" ht="15">
      <c r="A1213" s="139">
        <v>1297</v>
      </c>
      <c r="B1213" s="139" t="s">
        <v>2835</v>
      </c>
    </row>
    <row r="1214" spans="1:2" ht="15">
      <c r="A1214" s="139">
        <v>1298</v>
      </c>
      <c r="B1214" s="139" t="s">
        <v>2836</v>
      </c>
    </row>
    <row r="1215" spans="1:2" ht="15">
      <c r="A1215" s="139">
        <v>1299</v>
      </c>
      <c r="B1215" s="139" t="s">
        <v>2837</v>
      </c>
    </row>
    <row r="1216" spans="1:2" ht="15">
      <c r="A1216" s="139">
        <v>1300</v>
      </c>
      <c r="B1216" s="139" t="s">
        <v>2838</v>
      </c>
    </row>
    <row r="1217" spans="1:2" ht="15">
      <c r="A1217" s="139">
        <v>1301</v>
      </c>
      <c r="B1217" s="139" t="s">
        <v>2839</v>
      </c>
    </row>
    <row r="1218" spans="1:2" ht="15">
      <c r="A1218" s="139">
        <v>1302</v>
      </c>
      <c r="B1218" s="139" t="s">
        <v>2840</v>
      </c>
    </row>
    <row r="1219" spans="1:2" ht="15">
      <c r="A1219" s="139">
        <v>1303</v>
      </c>
      <c r="B1219" s="139" t="s">
        <v>2841</v>
      </c>
    </row>
    <row r="1220" spans="1:2" ht="15">
      <c r="A1220" s="139">
        <v>1304</v>
      </c>
      <c r="B1220" s="139" t="s">
        <v>2842</v>
      </c>
    </row>
    <row r="1221" spans="1:2" ht="15">
      <c r="A1221" s="139">
        <v>1305</v>
      </c>
      <c r="B1221" s="139" t="s">
        <v>2843</v>
      </c>
    </row>
    <row r="1222" spans="1:2" ht="15">
      <c r="A1222" s="139">
        <v>1306</v>
      </c>
      <c r="B1222" s="139" t="s">
        <v>2844</v>
      </c>
    </row>
    <row r="1223" spans="1:2" ht="15">
      <c r="A1223" s="139">
        <v>1307</v>
      </c>
      <c r="B1223" s="139" t="s">
        <v>2845</v>
      </c>
    </row>
    <row r="1224" spans="1:2" ht="15">
      <c r="A1224" s="139">
        <v>1308</v>
      </c>
      <c r="B1224" s="139" t="s">
        <v>2846</v>
      </c>
    </row>
    <row r="1225" spans="1:2" ht="15">
      <c r="A1225" s="139">
        <v>1309</v>
      </c>
      <c r="B1225" s="139" t="s">
        <v>2847</v>
      </c>
    </row>
    <row r="1226" spans="1:2" ht="15">
      <c r="A1226" s="139">
        <v>1311</v>
      </c>
      <c r="B1226" s="139" t="s">
        <v>2848</v>
      </c>
    </row>
    <row r="1227" spans="1:2" ht="15">
      <c r="A1227" s="139">
        <v>1312</v>
      </c>
      <c r="B1227" s="139" t="s">
        <v>2849</v>
      </c>
    </row>
    <row r="1228" spans="1:2" ht="15">
      <c r="A1228" s="139">
        <v>1313</v>
      </c>
      <c r="B1228" s="139" t="s">
        <v>2850</v>
      </c>
    </row>
    <row r="1229" spans="1:2" ht="15">
      <c r="A1229" s="139">
        <v>1316</v>
      </c>
      <c r="B1229" s="139" t="s">
        <v>2851</v>
      </c>
    </row>
    <row r="1230" spans="1:2" ht="15">
      <c r="A1230" s="139">
        <v>1317</v>
      </c>
      <c r="B1230" s="139" t="s">
        <v>2852</v>
      </c>
    </row>
    <row r="1231" spans="1:2" ht="15">
      <c r="A1231" s="139">
        <v>1318</v>
      </c>
      <c r="B1231" s="139" t="s">
        <v>2853</v>
      </c>
    </row>
    <row r="1232" spans="1:2" ht="15">
      <c r="A1232" s="139">
        <v>1319</v>
      </c>
      <c r="B1232" s="139" t="s">
        <v>2854</v>
      </c>
    </row>
    <row r="1233" spans="1:2" ht="15">
      <c r="A1233" s="139">
        <v>1320</v>
      </c>
      <c r="B1233" s="139" t="s">
        <v>2855</v>
      </c>
    </row>
    <row r="1234" spans="1:2" ht="15">
      <c r="A1234" s="139">
        <v>1321</v>
      </c>
      <c r="B1234" s="139" t="s">
        <v>2856</v>
      </c>
    </row>
    <row r="1235" spans="1:2" ht="15">
      <c r="A1235" s="139">
        <v>1322</v>
      </c>
      <c r="B1235" s="139" t="s">
        <v>2857</v>
      </c>
    </row>
    <row r="1236" spans="1:2" ht="15">
      <c r="A1236" s="139">
        <v>1323</v>
      </c>
      <c r="B1236" s="139" t="s">
        <v>2858</v>
      </c>
    </row>
    <row r="1237" spans="1:2" ht="15">
      <c r="A1237" s="139">
        <v>1324</v>
      </c>
      <c r="B1237" s="139" t="s">
        <v>2859</v>
      </c>
    </row>
    <row r="1238" spans="1:2" ht="15">
      <c r="A1238" s="139">
        <v>1325</v>
      </c>
      <c r="B1238" s="139" t="s">
        <v>2860</v>
      </c>
    </row>
    <row r="1239" spans="1:2" ht="15">
      <c r="A1239" s="139">
        <v>1326</v>
      </c>
      <c r="B1239" s="139" t="s">
        <v>2861</v>
      </c>
    </row>
    <row r="1240" spans="1:2" ht="15">
      <c r="A1240" s="139">
        <v>1327</v>
      </c>
      <c r="B1240" s="139" t="s">
        <v>2862</v>
      </c>
    </row>
    <row r="1241" spans="1:2" ht="15">
      <c r="A1241" s="139">
        <v>1328</v>
      </c>
      <c r="B1241" s="139" t="s">
        <v>2863</v>
      </c>
    </row>
    <row r="1242" spans="1:2" ht="15">
      <c r="A1242" s="139">
        <v>1329</v>
      </c>
      <c r="B1242" s="139" t="s">
        <v>2864</v>
      </c>
    </row>
    <row r="1243" spans="1:2" ht="15">
      <c r="A1243" s="139">
        <v>1330</v>
      </c>
      <c r="B1243" s="139" t="s">
        <v>2865</v>
      </c>
    </row>
    <row r="1244" spans="1:2" ht="15">
      <c r="A1244" s="139">
        <v>1331</v>
      </c>
      <c r="B1244" s="139" t="s">
        <v>2866</v>
      </c>
    </row>
    <row r="1245" spans="1:2" ht="15">
      <c r="A1245" s="139">
        <v>1332</v>
      </c>
      <c r="B1245" s="139" t="s">
        <v>2867</v>
      </c>
    </row>
    <row r="1246" spans="1:2" ht="15">
      <c r="A1246" s="139">
        <v>1333</v>
      </c>
      <c r="B1246" s="139" t="s">
        <v>2868</v>
      </c>
    </row>
    <row r="1247" spans="1:2" ht="15">
      <c r="A1247" s="139">
        <v>1334</v>
      </c>
      <c r="B1247" s="139" t="s">
        <v>2869</v>
      </c>
    </row>
    <row r="1248" spans="1:2" ht="15">
      <c r="A1248" s="139">
        <v>1335</v>
      </c>
      <c r="B1248" s="139" t="s">
        <v>2870</v>
      </c>
    </row>
    <row r="1249" spans="1:2" ht="15">
      <c r="A1249" s="139">
        <v>1336</v>
      </c>
      <c r="B1249" s="139" t="s">
        <v>2871</v>
      </c>
    </row>
    <row r="1250" spans="1:2" ht="15">
      <c r="A1250" s="139">
        <v>1337</v>
      </c>
      <c r="B1250" s="139" t="s">
        <v>2872</v>
      </c>
    </row>
    <row r="1251" spans="1:2" ht="15">
      <c r="A1251" s="139">
        <v>1338</v>
      </c>
      <c r="B1251" s="139" t="s">
        <v>2873</v>
      </c>
    </row>
    <row r="1252" spans="1:2" ht="15">
      <c r="A1252" s="139">
        <v>1339</v>
      </c>
      <c r="B1252" s="139" t="s">
        <v>2874</v>
      </c>
    </row>
    <row r="1253" spans="1:2" ht="15">
      <c r="A1253" s="139">
        <v>1340</v>
      </c>
      <c r="B1253" s="139" t="s">
        <v>2875</v>
      </c>
    </row>
    <row r="1254" spans="1:2" ht="15">
      <c r="A1254" s="139">
        <v>1341</v>
      </c>
      <c r="B1254" s="139" t="s">
        <v>2876</v>
      </c>
    </row>
    <row r="1255" spans="1:2" ht="15">
      <c r="A1255" s="139">
        <v>1342</v>
      </c>
      <c r="B1255" s="139" t="s">
        <v>2877</v>
      </c>
    </row>
    <row r="1256" spans="1:2" ht="15">
      <c r="A1256" s="139">
        <v>1343</v>
      </c>
      <c r="B1256" s="139" t="s">
        <v>2878</v>
      </c>
    </row>
    <row r="1257" spans="1:2" ht="15">
      <c r="A1257" s="139">
        <v>1344</v>
      </c>
      <c r="B1257" s="139" t="s">
        <v>2879</v>
      </c>
    </row>
    <row r="1258" spans="1:2" ht="15">
      <c r="A1258" s="139">
        <v>1345</v>
      </c>
      <c r="B1258" s="139" t="s">
        <v>2880</v>
      </c>
    </row>
    <row r="1259" spans="1:2" ht="15">
      <c r="A1259" s="139">
        <v>1346</v>
      </c>
      <c r="B1259" s="139" t="s">
        <v>2881</v>
      </c>
    </row>
    <row r="1260" spans="1:2" ht="15">
      <c r="A1260" s="139">
        <v>1347</v>
      </c>
      <c r="B1260" s="139" t="s">
        <v>2882</v>
      </c>
    </row>
    <row r="1261" spans="1:2" ht="15">
      <c r="A1261" s="139">
        <v>1349</v>
      </c>
      <c r="B1261" s="139" t="s">
        <v>2883</v>
      </c>
    </row>
    <row r="1262" spans="1:2" ht="15">
      <c r="A1262" s="139">
        <v>1350</v>
      </c>
      <c r="B1262" s="139" t="s">
        <v>2884</v>
      </c>
    </row>
    <row r="1263" spans="1:2" ht="15">
      <c r="A1263" s="139">
        <v>1351</v>
      </c>
      <c r="B1263" s="139" t="s">
        <v>2885</v>
      </c>
    </row>
    <row r="1264" spans="1:2" ht="15">
      <c r="A1264" s="139">
        <v>1352</v>
      </c>
      <c r="B1264" s="139" t="s">
        <v>2886</v>
      </c>
    </row>
    <row r="1265" spans="1:2" ht="15">
      <c r="A1265" s="139">
        <v>1356</v>
      </c>
      <c r="B1265" s="139" t="s">
        <v>2887</v>
      </c>
    </row>
    <row r="1266" spans="1:2" ht="15">
      <c r="A1266" s="139">
        <v>1357</v>
      </c>
      <c r="B1266" s="139" t="s">
        <v>2888</v>
      </c>
    </row>
    <row r="1267" spans="1:2" ht="15">
      <c r="A1267" s="139">
        <v>1358</v>
      </c>
      <c r="B1267" s="139" t="s">
        <v>2889</v>
      </c>
    </row>
    <row r="1268" spans="1:2" ht="15">
      <c r="A1268" s="139">
        <v>1359</v>
      </c>
      <c r="B1268" s="139" t="s">
        <v>2890</v>
      </c>
    </row>
    <row r="1269" spans="1:2" ht="15">
      <c r="A1269" s="139">
        <v>1360</v>
      </c>
      <c r="B1269" s="139" t="s">
        <v>2891</v>
      </c>
    </row>
    <row r="1270" spans="1:2" ht="15">
      <c r="A1270" s="139">
        <v>1361</v>
      </c>
      <c r="B1270" s="139" t="s">
        <v>2892</v>
      </c>
    </row>
    <row r="1271" spans="1:2" ht="15">
      <c r="A1271" s="139">
        <v>1362</v>
      </c>
      <c r="B1271" s="139" t="s">
        <v>2893</v>
      </c>
    </row>
    <row r="1272" spans="1:2" ht="15">
      <c r="A1272" s="139">
        <v>1363</v>
      </c>
      <c r="B1272" s="139" t="s">
        <v>2894</v>
      </c>
    </row>
    <row r="1273" spans="1:2" ht="15">
      <c r="A1273" s="139">
        <v>1366</v>
      </c>
      <c r="B1273" s="139" t="s">
        <v>2895</v>
      </c>
    </row>
    <row r="1274" spans="1:2" ht="15">
      <c r="A1274" s="139">
        <v>1367</v>
      </c>
      <c r="B1274" s="139" t="s">
        <v>2896</v>
      </c>
    </row>
    <row r="1275" spans="1:2" ht="15">
      <c r="A1275" s="139">
        <v>1368</v>
      </c>
      <c r="B1275" s="139" t="s">
        <v>2897</v>
      </c>
    </row>
    <row r="1276" spans="1:2" ht="15">
      <c r="A1276" s="139">
        <v>1369</v>
      </c>
      <c r="B1276" s="139" t="s">
        <v>2898</v>
      </c>
    </row>
    <row r="1277" spans="1:2" ht="15">
      <c r="A1277" s="139">
        <v>1370</v>
      </c>
      <c r="B1277" s="139" t="s">
        <v>2899</v>
      </c>
    </row>
    <row r="1278" spans="1:2" ht="15">
      <c r="A1278" s="139">
        <v>1371</v>
      </c>
      <c r="B1278" s="139" t="s">
        <v>2900</v>
      </c>
    </row>
    <row r="1279" spans="1:2" ht="15">
      <c r="A1279" s="139">
        <v>1372</v>
      </c>
      <c r="B1279" s="139" t="s">
        <v>2901</v>
      </c>
    </row>
    <row r="1280" spans="1:2" ht="15">
      <c r="A1280" s="139">
        <v>1373</v>
      </c>
      <c r="B1280" s="139" t="s">
        <v>2902</v>
      </c>
    </row>
    <row r="1281" spans="1:2" ht="15">
      <c r="A1281" s="139">
        <v>1374</v>
      </c>
      <c r="B1281" s="139" t="s">
        <v>2903</v>
      </c>
    </row>
    <row r="1282" spans="1:2" ht="15">
      <c r="A1282" s="139">
        <v>1375</v>
      </c>
      <c r="B1282" s="139" t="s">
        <v>2904</v>
      </c>
    </row>
    <row r="1283" spans="1:2" ht="15">
      <c r="A1283" s="139">
        <v>1376</v>
      </c>
      <c r="B1283" s="139" t="s">
        <v>2905</v>
      </c>
    </row>
    <row r="1284" spans="1:2" ht="15">
      <c r="A1284" s="139">
        <v>1377</v>
      </c>
      <c r="B1284" s="139" t="s">
        <v>2906</v>
      </c>
    </row>
    <row r="1285" spans="1:2" ht="15">
      <c r="A1285" s="139">
        <v>1378</v>
      </c>
      <c r="B1285" s="139" t="s">
        <v>2907</v>
      </c>
    </row>
    <row r="1286" spans="1:2" ht="15">
      <c r="A1286" s="139">
        <v>1379</v>
      </c>
      <c r="B1286" s="139" t="s">
        <v>2908</v>
      </c>
    </row>
    <row r="1287" spans="1:2" ht="15">
      <c r="A1287" s="139">
        <v>1380</v>
      </c>
      <c r="B1287" s="139" t="s">
        <v>2909</v>
      </c>
    </row>
    <row r="1288" spans="1:2" ht="15">
      <c r="A1288" s="139">
        <v>1381</v>
      </c>
      <c r="B1288" s="139" t="s">
        <v>2910</v>
      </c>
    </row>
    <row r="1289" spans="1:2" ht="15">
      <c r="A1289" s="139">
        <v>1382</v>
      </c>
      <c r="B1289" s="139" t="s">
        <v>2911</v>
      </c>
    </row>
    <row r="1290" spans="1:2" ht="15">
      <c r="A1290" s="139">
        <v>1383</v>
      </c>
      <c r="B1290" s="139" t="s">
        <v>2912</v>
      </c>
    </row>
    <row r="1291" spans="1:2" ht="15">
      <c r="A1291" s="139">
        <v>1384</v>
      </c>
      <c r="B1291" s="139" t="s">
        <v>2913</v>
      </c>
    </row>
    <row r="1292" spans="1:2" ht="15">
      <c r="A1292" s="139">
        <v>1385</v>
      </c>
      <c r="B1292" s="139" t="s">
        <v>2914</v>
      </c>
    </row>
    <row r="1293" spans="1:2" ht="15">
      <c r="A1293" s="139">
        <v>1386</v>
      </c>
      <c r="B1293" s="139" t="s">
        <v>2915</v>
      </c>
    </row>
    <row r="1294" spans="1:2" ht="15">
      <c r="A1294" s="139">
        <v>1387</v>
      </c>
      <c r="B1294" s="139" t="s">
        <v>2916</v>
      </c>
    </row>
    <row r="1295" spans="1:2" ht="15">
      <c r="A1295" s="139">
        <v>1388</v>
      </c>
      <c r="B1295" s="139" t="s">
        <v>2917</v>
      </c>
    </row>
    <row r="1296" spans="1:2" ht="15">
      <c r="A1296" s="139">
        <v>1389</v>
      </c>
      <c r="B1296" s="139" t="s">
        <v>2918</v>
      </c>
    </row>
    <row r="1297" spans="1:2" ht="15">
      <c r="A1297" s="139">
        <v>1390</v>
      </c>
      <c r="B1297" s="139" t="s">
        <v>2919</v>
      </c>
    </row>
    <row r="1298" spans="1:2" ht="15">
      <c r="A1298" s="139">
        <v>1391</v>
      </c>
      <c r="B1298" s="139" t="s">
        <v>2920</v>
      </c>
    </row>
    <row r="1299" spans="1:2" ht="15">
      <c r="A1299" s="139">
        <v>1392</v>
      </c>
      <c r="B1299" s="139" t="s">
        <v>2921</v>
      </c>
    </row>
    <row r="1300" spans="1:2" ht="15">
      <c r="A1300" s="139">
        <v>1393</v>
      </c>
      <c r="B1300" s="139" t="s">
        <v>2922</v>
      </c>
    </row>
    <row r="1301" spans="1:2" ht="15">
      <c r="A1301" s="139">
        <v>1394</v>
      </c>
      <c r="B1301" s="139" t="s">
        <v>2923</v>
      </c>
    </row>
    <row r="1302" spans="1:2" ht="15">
      <c r="A1302" s="139">
        <v>1395</v>
      </c>
      <c r="B1302" s="139" t="s">
        <v>2924</v>
      </c>
    </row>
    <row r="1303" spans="1:2" ht="15">
      <c r="A1303" s="139">
        <v>1396</v>
      </c>
      <c r="B1303" s="139" t="s">
        <v>2925</v>
      </c>
    </row>
    <row r="1304" spans="1:2" ht="15">
      <c r="A1304" s="139">
        <v>1397</v>
      </c>
      <c r="B1304" s="139" t="s">
        <v>2926</v>
      </c>
    </row>
    <row r="1305" spans="1:2" ht="15">
      <c r="A1305" s="139">
        <v>1398</v>
      </c>
      <c r="B1305" s="139" t="s">
        <v>2927</v>
      </c>
    </row>
    <row r="1306" spans="1:2" ht="15">
      <c r="A1306" s="139">
        <v>1399</v>
      </c>
      <c r="B1306" s="139" t="s">
        <v>2928</v>
      </c>
    </row>
    <row r="1307" spans="1:2" ht="15">
      <c r="A1307" s="139">
        <v>1400</v>
      </c>
      <c r="B1307" s="139" t="s">
        <v>2929</v>
      </c>
    </row>
    <row r="1308" spans="1:2" ht="15">
      <c r="A1308" s="139">
        <v>1401</v>
      </c>
      <c r="B1308" s="139" t="s">
        <v>2930</v>
      </c>
    </row>
    <row r="1309" spans="1:2" ht="15">
      <c r="A1309" s="139">
        <v>1402</v>
      </c>
      <c r="B1309" s="139" t="s">
        <v>2931</v>
      </c>
    </row>
    <row r="1310" spans="1:2" ht="15">
      <c r="A1310" s="139">
        <v>1403</v>
      </c>
      <c r="B1310" s="139" t="s">
        <v>2932</v>
      </c>
    </row>
    <row r="1311" spans="1:2" ht="15">
      <c r="A1311" s="139">
        <v>1404</v>
      </c>
      <c r="B1311" s="139" t="s">
        <v>2933</v>
      </c>
    </row>
    <row r="1312" spans="1:2" ht="15">
      <c r="A1312" s="139">
        <v>1405</v>
      </c>
      <c r="B1312" s="139" t="s">
        <v>2934</v>
      </c>
    </row>
    <row r="1313" spans="1:2" ht="15">
      <c r="A1313" s="139">
        <v>1406</v>
      </c>
      <c r="B1313" s="139" t="s">
        <v>2935</v>
      </c>
    </row>
    <row r="1314" spans="1:2" ht="15">
      <c r="A1314" s="139">
        <v>1407</v>
      </c>
      <c r="B1314" s="139" t="s">
        <v>2936</v>
      </c>
    </row>
    <row r="1315" spans="1:2" ht="15">
      <c r="A1315" s="139">
        <v>1408</v>
      </c>
      <c r="B1315" s="139" t="s">
        <v>2937</v>
      </c>
    </row>
    <row r="1316" spans="1:2" ht="15">
      <c r="A1316" s="139">
        <v>1409</v>
      </c>
      <c r="B1316" s="139" t="s">
        <v>2938</v>
      </c>
    </row>
    <row r="1317" spans="1:2" ht="15">
      <c r="A1317" s="139">
        <v>1410</v>
      </c>
      <c r="B1317" s="139" t="s">
        <v>2939</v>
      </c>
    </row>
    <row r="1318" spans="1:2" ht="15">
      <c r="A1318" s="139">
        <v>1411</v>
      </c>
      <c r="B1318" s="139" t="s">
        <v>2940</v>
      </c>
    </row>
    <row r="1319" spans="1:2" ht="15">
      <c r="A1319" s="139">
        <v>1412</v>
      </c>
      <c r="B1319" s="139" t="s">
        <v>2941</v>
      </c>
    </row>
    <row r="1320" spans="1:2" ht="15">
      <c r="A1320" s="139">
        <v>1413</v>
      </c>
      <c r="B1320" s="139" t="s">
        <v>2942</v>
      </c>
    </row>
    <row r="1321" spans="1:2" ht="15">
      <c r="A1321" s="139">
        <v>1414</v>
      </c>
      <c r="B1321" s="139" t="s">
        <v>2943</v>
      </c>
    </row>
    <row r="1322" spans="1:2" ht="15">
      <c r="A1322" s="139">
        <v>1415</v>
      </c>
      <c r="B1322" s="139" t="s">
        <v>2944</v>
      </c>
    </row>
    <row r="1323" spans="1:2" ht="15">
      <c r="A1323" s="139">
        <v>1416</v>
      </c>
      <c r="B1323" s="139" t="s">
        <v>2945</v>
      </c>
    </row>
    <row r="1324" spans="1:2" ht="15">
      <c r="A1324" s="139">
        <v>1417</v>
      </c>
      <c r="B1324" s="139" t="s">
        <v>2946</v>
      </c>
    </row>
    <row r="1325" spans="1:2" ht="15">
      <c r="A1325" s="139">
        <v>1418</v>
      </c>
      <c r="B1325" s="139" t="s">
        <v>2947</v>
      </c>
    </row>
    <row r="1326" spans="1:2" ht="15">
      <c r="A1326" s="139">
        <v>1419</v>
      </c>
      <c r="B1326" s="139" t="s">
        <v>2948</v>
      </c>
    </row>
    <row r="1327" spans="1:2" ht="15">
      <c r="A1327" s="139">
        <v>1420</v>
      </c>
      <c r="B1327" s="139" t="s">
        <v>2949</v>
      </c>
    </row>
    <row r="1328" spans="1:2" ht="15">
      <c r="A1328" s="139">
        <v>1421</v>
      </c>
      <c r="B1328" s="139" t="s">
        <v>2950</v>
      </c>
    </row>
    <row r="1329" spans="1:2" ht="15">
      <c r="A1329" s="139">
        <v>1422</v>
      </c>
      <c r="B1329" s="139" t="s">
        <v>2951</v>
      </c>
    </row>
    <row r="1330" spans="1:2" ht="15">
      <c r="A1330" s="139">
        <v>1423</v>
      </c>
      <c r="B1330" s="139" t="s">
        <v>2952</v>
      </c>
    </row>
    <row r="1331" spans="1:2" ht="15">
      <c r="A1331" s="139">
        <v>1424</v>
      </c>
      <c r="B1331" s="139" t="s">
        <v>2953</v>
      </c>
    </row>
    <row r="1332" spans="1:2" ht="15">
      <c r="A1332" s="139">
        <v>1425</v>
      </c>
      <c r="B1332" s="139" t="s">
        <v>2954</v>
      </c>
    </row>
    <row r="1333" spans="1:2" ht="15">
      <c r="A1333" s="139">
        <v>1426</v>
      </c>
      <c r="B1333" s="139" t="s">
        <v>2955</v>
      </c>
    </row>
    <row r="1334" spans="1:2" ht="15">
      <c r="A1334" s="139">
        <v>1427</v>
      </c>
      <c r="B1334" s="139" t="s">
        <v>2956</v>
      </c>
    </row>
    <row r="1335" spans="1:2" ht="15">
      <c r="A1335" s="139">
        <v>1428</v>
      </c>
      <c r="B1335" s="139" t="s">
        <v>2957</v>
      </c>
    </row>
    <row r="1336" spans="1:2" ht="15">
      <c r="A1336" s="139">
        <v>1429</v>
      </c>
      <c r="B1336" s="139" t="s">
        <v>2958</v>
      </c>
    </row>
    <row r="1337" spans="1:2" ht="15">
      <c r="A1337" s="139">
        <v>1430</v>
      </c>
      <c r="B1337" s="139" t="s">
        <v>2959</v>
      </c>
    </row>
    <row r="1338" spans="1:2" ht="15">
      <c r="A1338" s="139">
        <v>1431</v>
      </c>
      <c r="B1338" s="139" t="s">
        <v>2960</v>
      </c>
    </row>
    <row r="1339" spans="1:2" ht="15">
      <c r="A1339" s="139">
        <v>1432</v>
      </c>
      <c r="B1339" s="139" t="s">
        <v>2961</v>
      </c>
    </row>
    <row r="1340" spans="1:2" ht="15">
      <c r="A1340" s="139">
        <v>1433</v>
      </c>
      <c r="B1340" s="139" t="s">
        <v>2962</v>
      </c>
    </row>
    <row r="1341" spans="1:2" ht="15">
      <c r="A1341" s="139">
        <v>1434</v>
      </c>
      <c r="B1341" s="139" t="s">
        <v>2963</v>
      </c>
    </row>
    <row r="1342" spans="1:2" ht="15">
      <c r="A1342" s="139">
        <v>1435</v>
      </c>
      <c r="B1342" s="139" t="s">
        <v>2964</v>
      </c>
    </row>
    <row r="1343" spans="1:2" ht="15">
      <c r="A1343" s="139">
        <v>1436</v>
      </c>
      <c r="B1343" s="139" t="s">
        <v>2965</v>
      </c>
    </row>
    <row r="1344" spans="1:2" ht="15">
      <c r="A1344" s="139">
        <v>1437</v>
      </c>
      <c r="B1344" s="139" t="s">
        <v>2966</v>
      </c>
    </row>
    <row r="1345" spans="1:2" ht="15">
      <c r="A1345" s="139">
        <v>1438</v>
      </c>
      <c r="B1345" s="139" t="s">
        <v>2967</v>
      </c>
    </row>
    <row r="1346" spans="1:2" ht="15">
      <c r="A1346" s="139">
        <v>1439</v>
      </c>
      <c r="B1346" s="139" t="s">
        <v>2968</v>
      </c>
    </row>
    <row r="1347" spans="1:2" ht="15">
      <c r="A1347" s="139">
        <v>1440</v>
      </c>
      <c r="B1347" s="139" t="s">
        <v>2969</v>
      </c>
    </row>
    <row r="1348" spans="1:2" ht="15">
      <c r="A1348" s="139">
        <v>1441</v>
      </c>
      <c r="B1348" s="139" t="s">
        <v>2970</v>
      </c>
    </row>
    <row r="1349" spans="1:2" ht="15">
      <c r="A1349" s="139">
        <v>1442</v>
      </c>
      <c r="B1349" s="139" t="s">
        <v>2971</v>
      </c>
    </row>
    <row r="1350" spans="1:2" ht="15">
      <c r="A1350" s="139">
        <v>1443</v>
      </c>
      <c r="B1350" s="139" t="s">
        <v>2972</v>
      </c>
    </row>
    <row r="1351" spans="1:2" ht="15">
      <c r="A1351" s="139">
        <v>1444</v>
      </c>
      <c r="B1351" s="139" t="s">
        <v>2973</v>
      </c>
    </row>
    <row r="1352" spans="1:2" ht="15">
      <c r="A1352" s="139">
        <v>1445</v>
      </c>
      <c r="B1352" s="139" t="s">
        <v>2974</v>
      </c>
    </row>
    <row r="1353" spans="1:2" ht="15">
      <c r="A1353" s="139">
        <v>1446</v>
      </c>
      <c r="B1353" s="139" t="s">
        <v>2975</v>
      </c>
    </row>
    <row r="1354" spans="1:2" ht="15">
      <c r="A1354" s="139">
        <v>1447</v>
      </c>
      <c r="B1354" s="139" t="s">
        <v>2976</v>
      </c>
    </row>
    <row r="1355" spans="1:2" ht="15">
      <c r="A1355" s="139">
        <v>1448</v>
      </c>
      <c r="B1355" s="139" t="s">
        <v>2977</v>
      </c>
    </row>
    <row r="1356" spans="1:2" ht="15">
      <c r="A1356" s="139">
        <v>1449</v>
      </c>
      <c r="B1356" s="139" t="s">
        <v>2978</v>
      </c>
    </row>
    <row r="1357" spans="1:2" ht="15">
      <c r="A1357" s="139">
        <v>1450</v>
      </c>
      <c r="B1357" s="139" t="s">
        <v>2979</v>
      </c>
    </row>
    <row r="1358" spans="1:2" ht="15">
      <c r="A1358" s="139">
        <v>1451</v>
      </c>
      <c r="B1358" s="139" t="s">
        <v>2980</v>
      </c>
    </row>
    <row r="1359" spans="1:2" ht="15">
      <c r="A1359" s="139">
        <v>1452</v>
      </c>
      <c r="B1359" s="139" t="s">
        <v>2981</v>
      </c>
    </row>
    <row r="1360" spans="1:2" ht="15">
      <c r="A1360" s="139">
        <v>1453</v>
      </c>
      <c r="B1360" s="139" t="s">
        <v>2982</v>
      </c>
    </row>
    <row r="1361" spans="1:2" ht="15">
      <c r="A1361" s="139">
        <v>1454</v>
      </c>
      <c r="B1361" s="139" t="s">
        <v>2983</v>
      </c>
    </row>
    <row r="1362" spans="1:2" ht="15">
      <c r="A1362" s="139">
        <v>1455</v>
      </c>
      <c r="B1362" s="139" t="s">
        <v>2984</v>
      </c>
    </row>
    <row r="1363" spans="1:2" ht="15">
      <c r="A1363" s="139">
        <v>1456</v>
      </c>
      <c r="B1363" s="139" t="s">
        <v>2985</v>
      </c>
    </row>
    <row r="1364" spans="1:2" ht="15">
      <c r="A1364" s="139">
        <v>1457</v>
      </c>
      <c r="B1364" s="139" t="s">
        <v>2986</v>
      </c>
    </row>
    <row r="1365" spans="1:2" ht="15">
      <c r="A1365" s="139">
        <v>1458</v>
      </c>
      <c r="B1365" s="139" t="s">
        <v>2987</v>
      </c>
    </row>
    <row r="1366" spans="1:2" ht="15">
      <c r="A1366" s="139">
        <v>1459</v>
      </c>
      <c r="B1366" s="139" t="s">
        <v>2988</v>
      </c>
    </row>
    <row r="1367" spans="1:2" ht="15">
      <c r="A1367" s="139">
        <v>1460</v>
      </c>
      <c r="B1367" s="139" t="s">
        <v>2989</v>
      </c>
    </row>
    <row r="1368" spans="1:2" ht="15">
      <c r="A1368" s="139">
        <v>1461</v>
      </c>
      <c r="B1368" s="139" t="s">
        <v>2990</v>
      </c>
    </row>
    <row r="1369" spans="1:2" ht="15">
      <c r="A1369" s="139">
        <v>1462</v>
      </c>
      <c r="B1369" s="139" t="s">
        <v>2991</v>
      </c>
    </row>
    <row r="1370" spans="1:2" ht="15">
      <c r="A1370" s="139">
        <v>1463</v>
      </c>
      <c r="B1370" s="139" t="s">
        <v>2992</v>
      </c>
    </row>
    <row r="1371" spans="1:2" ht="15">
      <c r="A1371" s="139">
        <v>1464</v>
      </c>
      <c r="B1371" s="139" t="s">
        <v>2993</v>
      </c>
    </row>
    <row r="1372" spans="1:2" ht="15">
      <c r="A1372" s="139">
        <v>1465</v>
      </c>
      <c r="B1372" s="139" t="s">
        <v>2994</v>
      </c>
    </row>
    <row r="1373" spans="1:2" ht="15">
      <c r="A1373" s="139">
        <v>1466</v>
      </c>
      <c r="B1373" s="139" t="s">
        <v>2995</v>
      </c>
    </row>
    <row r="1374" spans="1:2" ht="15">
      <c r="A1374" s="139">
        <v>1467</v>
      </c>
      <c r="B1374" s="139" t="s">
        <v>2996</v>
      </c>
    </row>
    <row r="1375" spans="1:2" ht="15">
      <c r="A1375" s="139">
        <v>1468</v>
      </c>
      <c r="B1375" s="139" t="s">
        <v>2997</v>
      </c>
    </row>
    <row r="1376" spans="1:2" ht="15">
      <c r="A1376" s="139">
        <v>1469</v>
      </c>
      <c r="B1376" s="139" t="s">
        <v>2998</v>
      </c>
    </row>
    <row r="1377" spans="1:2" ht="15">
      <c r="A1377" s="139">
        <v>1470</v>
      </c>
      <c r="B1377" s="139" t="s">
        <v>2999</v>
      </c>
    </row>
    <row r="1378" spans="1:2" ht="15">
      <c r="A1378" s="139">
        <v>1471</v>
      </c>
      <c r="B1378" s="139" t="s">
        <v>3000</v>
      </c>
    </row>
    <row r="1379" spans="1:2" ht="15">
      <c r="A1379" s="139">
        <v>1472</v>
      </c>
      <c r="B1379" s="139" t="s">
        <v>3001</v>
      </c>
    </row>
    <row r="1380" spans="1:2" ht="15">
      <c r="A1380" s="139">
        <v>1473</v>
      </c>
      <c r="B1380" s="139" t="s">
        <v>3002</v>
      </c>
    </row>
    <row r="1381" spans="1:2" ht="15">
      <c r="A1381" s="139">
        <v>1474</v>
      </c>
      <c r="B1381" s="139" t="s">
        <v>3003</v>
      </c>
    </row>
    <row r="1382" spans="1:2" ht="15">
      <c r="A1382" s="139">
        <v>1475</v>
      </c>
      <c r="B1382" s="139" t="s">
        <v>3004</v>
      </c>
    </row>
    <row r="1383" spans="1:2" ht="15">
      <c r="A1383" s="139">
        <v>1476</v>
      </c>
      <c r="B1383" s="139" t="s">
        <v>3005</v>
      </c>
    </row>
    <row r="1384" spans="1:2" ht="15">
      <c r="A1384" s="139">
        <v>1477</v>
      </c>
      <c r="B1384" s="139" t="s">
        <v>3006</v>
      </c>
    </row>
    <row r="1385" spans="1:2" ht="15">
      <c r="A1385" s="139">
        <v>1478</v>
      </c>
      <c r="B1385" s="139" t="s">
        <v>3007</v>
      </c>
    </row>
    <row r="1386" spans="1:2" ht="15">
      <c r="A1386" s="139">
        <v>1479</v>
      </c>
      <c r="B1386" s="139" t="s">
        <v>3008</v>
      </c>
    </row>
    <row r="1387" spans="1:2" ht="15">
      <c r="A1387" s="139">
        <v>1480</v>
      </c>
      <c r="B1387" s="139" t="s">
        <v>3009</v>
      </c>
    </row>
    <row r="1388" spans="1:2" ht="15">
      <c r="A1388" s="139">
        <v>1481</v>
      </c>
      <c r="B1388" s="139" t="s">
        <v>3010</v>
      </c>
    </row>
    <row r="1389" spans="1:2" ht="15">
      <c r="A1389" s="139">
        <v>1482</v>
      </c>
      <c r="B1389" s="139" t="s">
        <v>3011</v>
      </c>
    </row>
    <row r="1390" spans="1:2" ht="15">
      <c r="A1390" s="139">
        <v>1483</v>
      </c>
      <c r="B1390" s="139" t="s">
        <v>3012</v>
      </c>
    </row>
    <row r="1391" spans="1:2" ht="15">
      <c r="A1391" s="139">
        <v>1485</v>
      </c>
      <c r="B1391" s="139" t="s">
        <v>3013</v>
      </c>
    </row>
    <row r="1392" spans="1:2" ht="15">
      <c r="A1392" s="139">
        <v>1486</v>
      </c>
      <c r="B1392" s="139" t="s">
        <v>3014</v>
      </c>
    </row>
    <row r="1393" spans="1:2" ht="15">
      <c r="A1393" s="139">
        <v>1487</v>
      </c>
      <c r="B1393" s="139" t="s">
        <v>3015</v>
      </c>
    </row>
    <row r="1394" spans="1:2" ht="15">
      <c r="A1394" s="139">
        <v>1488</v>
      </c>
      <c r="B1394" s="139" t="s">
        <v>3016</v>
      </c>
    </row>
    <row r="1395" spans="1:2" ht="15">
      <c r="A1395" s="139">
        <v>1489</v>
      </c>
      <c r="B1395" s="139" t="s">
        <v>3017</v>
      </c>
    </row>
    <row r="1396" spans="1:2" ht="15">
      <c r="A1396" s="139">
        <v>1490</v>
      </c>
      <c r="B1396" s="139" t="s">
        <v>3018</v>
      </c>
    </row>
    <row r="1397" spans="1:2" ht="15">
      <c r="A1397" s="139">
        <v>1491</v>
      </c>
      <c r="B1397" s="139" t="s">
        <v>3019</v>
      </c>
    </row>
    <row r="1398" spans="1:2" ht="15">
      <c r="A1398" s="139">
        <v>1492</v>
      </c>
      <c r="B1398" s="139" t="s">
        <v>3020</v>
      </c>
    </row>
    <row r="1399" spans="1:2" ht="15">
      <c r="A1399" s="139">
        <v>1493</v>
      </c>
      <c r="B1399" s="139" t="s">
        <v>3021</v>
      </c>
    </row>
    <row r="1400" spans="1:2" ht="15">
      <c r="A1400" s="139">
        <v>1494</v>
      </c>
      <c r="B1400" s="139" t="s">
        <v>3022</v>
      </c>
    </row>
    <row r="1401" spans="1:2" ht="15">
      <c r="A1401" s="139">
        <v>1495</v>
      </c>
      <c r="B1401" s="139" t="s">
        <v>3023</v>
      </c>
    </row>
    <row r="1402" spans="1:2" ht="15">
      <c r="A1402" s="139">
        <v>1496</v>
      </c>
      <c r="B1402" s="139" t="s">
        <v>3024</v>
      </c>
    </row>
    <row r="1403" spans="1:2" ht="15">
      <c r="A1403" s="139">
        <v>1497</v>
      </c>
      <c r="B1403" s="139" t="s">
        <v>3025</v>
      </c>
    </row>
    <row r="1404" spans="1:2" ht="15">
      <c r="A1404" s="139">
        <v>1498</v>
      </c>
      <c r="B1404" s="139" t="s">
        <v>3026</v>
      </c>
    </row>
    <row r="1405" spans="1:2" ht="15">
      <c r="A1405" s="139">
        <v>1499</v>
      </c>
      <c r="B1405" s="139" t="s">
        <v>3027</v>
      </c>
    </row>
    <row r="1406" spans="1:2" ht="15">
      <c r="A1406" s="139">
        <v>1500</v>
      </c>
      <c r="B1406" s="139" t="s">
        <v>3028</v>
      </c>
    </row>
    <row r="1407" spans="1:2" ht="15">
      <c r="A1407" s="139">
        <v>1501</v>
      </c>
      <c r="B1407" s="139" t="s">
        <v>3029</v>
      </c>
    </row>
    <row r="1408" spans="1:2" ht="15">
      <c r="A1408" s="139">
        <v>1502</v>
      </c>
      <c r="B1408" s="139" t="s">
        <v>3030</v>
      </c>
    </row>
    <row r="1409" spans="1:2" ht="15">
      <c r="A1409" s="139">
        <v>1503</v>
      </c>
      <c r="B1409" s="139" t="s">
        <v>3031</v>
      </c>
    </row>
    <row r="1410" spans="1:2" ht="15">
      <c r="A1410" s="139">
        <v>1504</v>
      </c>
      <c r="B1410" s="139" t="s">
        <v>3032</v>
      </c>
    </row>
    <row r="1411" spans="1:2" ht="15">
      <c r="A1411" s="139">
        <v>1505</v>
      </c>
      <c r="B1411" s="139" t="s">
        <v>128</v>
      </c>
    </row>
    <row r="1412" spans="1:2" ht="15">
      <c r="A1412" s="139">
        <v>1506</v>
      </c>
      <c r="B1412" s="139" t="s">
        <v>3033</v>
      </c>
    </row>
    <row r="1413" spans="1:2" ht="15">
      <c r="A1413" s="139">
        <v>1507</v>
      </c>
      <c r="B1413" s="139" t="s">
        <v>3034</v>
      </c>
    </row>
    <row r="1414" spans="1:2" ht="15">
      <c r="A1414" s="139">
        <v>1508</v>
      </c>
      <c r="B1414" s="139" t="s">
        <v>3035</v>
      </c>
    </row>
    <row r="1415" spans="1:2" ht="15">
      <c r="A1415" s="139">
        <v>1509</v>
      </c>
      <c r="B1415" s="139" t="s">
        <v>3036</v>
      </c>
    </row>
    <row r="1416" spans="1:2" ht="15">
      <c r="A1416" s="139">
        <v>1510</v>
      </c>
      <c r="B1416" s="139" t="s">
        <v>3037</v>
      </c>
    </row>
    <row r="1417" spans="1:2" ht="15">
      <c r="A1417" s="139">
        <v>1511</v>
      </c>
      <c r="B1417" s="139" t="s">
        <v>3038</v>
      </c>
    </row>
    <row r="1418" spans="1:2" ht="15">
      <c r="A1418" s="139">
        <v>1512</v>
      </c>
      <c r="B1418" s="139" t="s">
        <v>3039</v>
      </c>
    </row>
    <row r="1419" spans="1:2" ht="15">
      <c r="A1419" s="139">
        <v>1513</v>
      </c>
      <c r="B1419" s="139" t="s">
        <v>3040</v>
      </c>
    </row>
    <row r="1420" spans="1:2" ht="15">
      <c r="A1420" s="139">
        <v>1514</v>
      </c>
      <c r="B1420" s="139" t="s">
        <v>3041</v>
      </c>
    </row>
    <row r="1421" spans="1:2" ht="15">
      <c r="A1421" s="139">
        <v>1515</v>
      </c>
      <c r="B1421" s="139" t="s">
        <v>3042</v>
      </c>
    </row>
    <row r="1422" spans="1:2" ht="15">
      <c r="A1422" s="139">
        <v>1516</v>
      </c>
      <c r="B1422" s="139" t="s">
        <v>3043</v>
      </c>
    </row>
    <row r="1423" spans="1:2" ht="15">
      <c r="A1423" s="139">
        <v>1517</v>
      </c>
      <c r="B1423" s="139" t="s">
        <v>3044</v>
      </c>
    </row>
    <row r="1424" spans="1:2" ht="15">
      <c r="A1424" s="139">
        <v>1518</v>
      </c>
      <c r="B1424" s="139" t="s">
        <v>3045</v>
      </c>
    </row>
    <row r="1425" spans="1:2" ht="15">
      <c r="A1425" s="139">
        <v>1519</v>
      </c>
      <c r="B1425" s="139" t="s">
        <v>3046</v>
      </c>
    </row>
    <row r="1426" spans="1:2" ht="15">
      <c r="A1426" s="139">
        <v>1520</v>
      </c>
      <c r="B1426" s="139" t="s">
        <v>3047</v>
      </c>
    </row>
    <row r="1427" spans="1:2" ht="15">
      <c r="A1427" s="139">
        <v>1521</v>
      </c>
      <c r="B1427" s="139" t="s">
        <v>3048</v>
      </c>
    </row>
    <row r="1428" spans="1:2" ht="15">
      <c r="A1428" s="139">
        <v>1522</v>
      </c>
      <c r="B1428" s="139" t="s">
        <v>3049</v>
      </c>
    </row>
    <row r="1429" spans="1:2" ht="15">
      <c r="A1429" s="139">
        <v>1523</v>
      </c>
      <c r="B1429" s="139" t="s">
        <v>3050</v>
      </c>
    </row>
    <row r="1430" spans="1:2" ht="15">
      <c r="A1430" s="139">
        <v>1524</v>
      </c>
      <c r="B1430" s="139" t="s">
        <v>3051</v>
      </c>
    </row>
    <row r="1431" spans="1:2" ht="15">
      <c r="A1431" s="139">
        <v>1525</v>
      </c>
      <c r="B1431" s="139" t="s">
        <v>3052</v>
      </c>
    </row>
    <row r="1432" spans="1:2" ht="15">
      <c r="A1432" s="139">
        <v>1526</v>
      </c>
      <c r="B1432" s="139" t="s">
        <v>3053</v>
      </c>
    </row>
    <row r="1433" spans="1:2" ht="15">
      <c r="A1433" s="139">
        <v>1527</v>
      </c>
      <c r="B1433" s="139" t="s">
        <v>3054</v>
      </c>
    </row>
    <row r="1434" spans="1:2" ht="15">
      <c r="A1434" s="139">
        <v>1528</v>
      </c>
      <c r="B1434" s="139" t="s">
        <v>3055</v>
      </c>
    </row>
    <row r="1435" spans="1:2" ht="15">
      <c r="A1435" s="139">
        <v>1529</v>
      </c>
      <c r="B1435" s="139" t="s">
        <v>3056</v>
      </c>
    </row>
    <row r="1436" spans="1:2" ht="15">
      <c r="A1436" s="139">
        <v>1530</v>
      </c>
      <c r="B1436" s="139" t="s">
        <v>3057</v>
      </c>
    </row>
    <row r="1437" spans="1:2" ht="15">
      <c r="A1437" s="139">
        <v>1531</v>
      </c>
      <c r="B1437" s="139" t="s">
        <v>3058</v>
      </c>
    </row>
    <row r="1438" spans="1:2" ht="15">
      <c r="A1438" s="139">
        <v>1532</v>
      </c>
      <c r="B1438" s="139" t="s">
        <v>3059</v>
      </c>
    </row>
    <row r="1439" spans="1:2" ht="15">
      <c r="A1439" s="139">
        <v>1533</v>
      </c>
      <c r="B1439" s="139" t="s">
        <v>3060</v>
      </c>
    </row>
    <row r="1440" spans="1:2" ht="15">
      <c r="A1440" s="139">
        <v>1534</v>
      </c>
      <c r="B1440" s="139" t="s">
        <v>3061</v>
      </c>
    </row>
    <row r="1441" spans="1:2" ht="15">
      <c r="A1441" s="139">
        <v>1535</v>
      </c>
      <c r="B1441" s="139" t="s">
        <v>3062</v>
      </c>
    </row>
    <row r="1442" spans="1:2" ht="15">
      <c r="A1442" s="139">
        <v>1536</v>
      </c>
      <c r="B1442" s="139" t="s">
        <v>3063</v>
      </c>
    </row>
    <row r="1443" spans="1:2" ht="15">
      <c r="A1443" s="139">
        <v>1537</v>
      </c>
      <c r="B1443" s="139" t="s">
        <v>3064</v>
      </c>
    </row>
    <row r="1444" spans="1:2" ht="15">
      <c r="A1444" s="139">
        <v>1538</v>
      </c>
      <c r="B1444" s="139" t="s">
        <v>3065</v>
      </c>
    </row>
    <row r="1445" spans="1:2" ht="15">
      <c r="A1445" s="139">
        <v>1539</v>
      </c>
      <c r="B1445" s="139" t="s">
        <v>3066</v>
      </c>
    </row>
    <row r="1446" spans="1:2" ht="15">
      <c r="A1446" s="139">
        <v>1540</v>
      </c>
      <c r="B1446" s="139" t="s">
        <v>3067</v>
      </c>
    </row>
    <row r="1447" spans="1:2" ht="15">
      <c r="A1447" s="139">
        <v>1541</v>
      </c>
      <c r="B1447" s="139" t="s">
        <v>3054</v>
      </c>
    </row>
    <row r="1448" spans="1:2" ht="15">
      <c r="A1448" s="139">
        <v>1543</v>
      </c>
      <c r="B1448" s="139" t="s">
        <v>3068</v>
      </c>
    </row>
    <row r="1449" spans="1:2" ht="15">
      <c r="A1449" s="139">
        <v>1544</v>
      </c>
      <c r="B1449" s="139" t="s">
        <v>3069</v>
      </c>
    </row>
    <row r="1450" spans="1:2" ht="15">
      <c r="A1450" s="139">
        <v>1545</v>
      </c>
      <c r="B1450" s="139" t="s">
        <v>3070</v>
      </c>
    </row>
    <row r="1451" spans="1:2" ht="15">
      <c r="A1451" s="139">
        <v>1546</v>
      </c>
      <c r="B1451" s="139" t="s">
        <v>3071</v>
      </c>
    </row>
    <row r="1452" spans="1:2" ht="15">
      <c r="A1452" s="139">
        <v>1547</v>
      </c>
      <c r="B1452" s="139" t="s">
        <v>3072</v>
      </c>
    </row>
    <row r="1453" spans="1:2" ht="15">
      <c r="A1453" s="139">
        <v>1548</v>
      </c>
      <c r="B1453" s="139" t="s">
        <v>3073</v>
      </c>
    </row>
    <row r="1454" spans="1:2" ht="15">
      <c r="A1454" s="139">
        <v>1549</v>
      </c>
      <c r="B1454" s="139" t="s">
        <v>3074</v>
      </c>
    </row>
    <row r="1455" spans="1:2" ht="15">
      <c r="A1455" s="139">
        <v>1550</v>
      </c>
      <c r="B1455" s="139" t="s">
        <v>3074</v>
      </c>
    </row>
    <row r="1456" spans="1:2" ht="15">
      <c r="A1456" s="139">
        <v>1551</v>
      </c>
      <c r="B1456" s="139" t="s">
        <v>3074</v>
      </c>
    </row>
    <row r="1457" spans="1:2" ht="15">
      <c r="A1457" s="139">
        <v>1552</v>
      </c>
      <c r="B1457" s="139" t="s">
        <v>3075</v>
      </c>
    </row>
    <row r="1458" spans="1:2" ht="15">
      <c r="A1458" s="139">
        <v>1553</v>
      </c>
      <c r="B1458" s="139" t="s">
        <v>3076</v>
      </c>
    </row>
    <row r="1459" spans="1:2" ht="15">
      <c r="A1459" s="139">
        <v>1554</v>
      </c>
      <c r="B1459" s="139" t="s">
        <v>3077</v>
      </c>
    </row>
    <row r="1460" spans="1:2" ht="15">
      <c r="A1460" s="139">
        <v>1555</v>
      </c>
      <c r="B1460" s="139" t="s">
        <v>3078</v>
      </c>
    </row>
    <row r="1461" spans="1:2" ht="15">
      <c r="A1461" s="139">
        <v>1556</v>
      </c>
      <c r="B1461" s="139" t="s">
        <v>3079</v>
      </c>
    </row>
    <row r="1462" spans="1:2" ht="15">
      <c r="A1462" s="139">
        <v>1557</v>
      </c>
      <c r="B1462" s="139" t="s">
        <v>3080</v>
      </c>
    </row>
    <row r="1463" spans="1:2" ht="15">
      <c r="A1463" s="139">
        <v>1558</v>
      </c>
      <c r="B1463" s="139" t="s">
        <v>3081</v>
      </c>
    </row>
    <row r="1464" spans="1:2" ht="15">
      <c r="A1464" s="139">
        <v>1559</v>
      </c>
      <c r="B1464" s="139" t="s">
        <v>3082</v>
      </c>
    </row>
    <row r="1465" spans="1:2" ht="15">
      <c r="A1465" s="139">
        <v>1560</v>
      </c>
      <c r="B1465" s="139" t="s">
        <v>3083</v>
      </c>
    </row>
    <row r="1466" spans="1:2" ht="15">
      <c r="A1466" s="139">
        <v>1561</v>
      </c>
      <c r="B1466" s="139" t="s">
        <v>3084</v>
      </c>
    </row>
    <row r="1467" spans="1:2" ht="15">
      <c r="A1467" s="139">
        <v>1562</v>
      </c>
      <c r="B1467" s="139" t="s">
        <v>3085</v>
      </c>
    </row>
    <row r="1468" spans="1:2" ht="15">
      <c r="A1468" s="139">
        <v>1563</v>
      </c>
      <c r="B1468" s="139" t="s">
        <v>3086</v>
      </c>
    </row>
    <row r="1469" spans="1:2" ht="15">
      <c r="A1469" s="139">
        <v>1564</v>
      </c>
      <c r="B1469" s="139" t="s">
        <v>3087</v>
      </c>
    </row>
    <row r="1470" spans="1:2" ht="15">
      <c r="A1470" s="139">
        <v>1565</v>
      </c>
      <c r="B1470" s="139" t="s">
        <v>3088</v>
      </c>
    </row>
    <row r="1471" spans="1:2" ht="15">
      <c r="A1471" s="139">
        <v>1566</v>
      </c>
      <c r="B1471" s="139" t="s">
        <v>3089</v>
      </c>
    </row>
    <row r="1472" spans="1:2" ht="15">
      <c r="A1472" s="139">
        <v>1567</v>
      </c>
      <c r="B1472" s="139" t="s">
        <v>3090</v>
      </c>
    </row>
    <row r="1473" spans="1:2" ht="15">
      <c r="A1473" s="139">
        <v>1568</v>
      </c>
      <c r="B1473" s="139" t="s">
        <v>3091</v>
      </c>
    </row>
    <row r="1474" spans="1:2" ht="15">
      <c r="A1474" s="139">
        <v>1569</v>
      </c>
      <c r="B1474" s="139" t="s">
        <v>3092</v>
      </c>
    </row>
    <row r="1475" spans="1:2" ht="15">
      <c r="A1475" s="139">
        <v>1570</v>
      </c>
      <c r="B1475" s="139" t="s">
        <v>3093</v>
      </c>
    </row>
    <row r="1476" spans="1:2" ht="15">
      <c r="A1476" s="139">
        <v>1571</v>
      </c>
      <c r="B1476" s="139" t="s">
        <v>3094</v>
      </c>
    </row>
    <row r="1477" spans="1:2" ht="15">
      <c r="A1477" s="139">
        <v>1572</v>
      </c>
      <c r="B1477" s="139" t="s">
        <v>3095</v>
      </c>
    </row>
    <row r="1478" spans="1:2" ht="15">
      <c r="A1478" s="139">
        <v>1573</v>
      </c>
      <c r="B1478" s="139" t="s">
        <v>3096</v>
      </c>
    </row>
    <row r="1479" spans="1:2" ht="15">
      <c r="A1479" s="139">
        <v>1574</v>
      </c>
      <c r="B1479" s="139" t="s">
        <v>3097</v>
      </c>
    </row>
    <row r="1480" spans="1:2" ht="15">
      <c r="A1480" s="139">
        <v>1575</v>
      </c>
      <c r="B1480" s="139" t="s">
        <v>3098</v>
      </c>
    </row>
    <row r="1481" spans="1:2" ht="15">
      <c r="A1481" s="139">
        <v>1576</v>
      </c>
      <c r="B1481" s="139" t="s">
        <v>3099</v>
      </c>
    </row>
    <row r="1482" spans="1:2" ht="15">
      <c r="A1482" s="139">
        <v>1577</v>
      </c>
      <c r="B1482" s="139" t="s">
        <v>3100</v>
      </c>
    </row>
    <row r="1483" spans="1:2" ht="15">
      <c r="A1483" s="139">
        <v>1578</v>
      </c>
      <c r="B1483" s="139" t="s">
        <v>3101</v>
      </c>
    </row>
    <row r="1484" spans="1:2" ht="15">
      <c r="A1484" s="139">
        <v>1579</v>
      </c>
      <c r="B1484" s="139" t="s">
        <v>3102</v>
      </c>
    </row>
    <row r="1485" spans="1:2" ht="15">
      <c r="A1485" s="139">
        <v>1580</v>
      </c>
      <c r="B1485" s="139" t="s">
        <v>3103</v>
      </c>
    </row>
    <row r="1486" spans="1:2" ht="15">
      <c r="A1486" s="139">
        <v>1581</v>
      </c>
      <c r="B1486" s="139" t="s">
        <v>3104</v>
      </c>
    </row>
    <row r="1487" spans="1:2" ht="15">
      <c r="A1487" s="139">
        <v>1582</v>
      </c>
      <c r="B1487" s="139" t="s">
        <v>3105</v>
      </c>
    </row>
    <row r="1488" spans="1:2" ht="15">
      <c r="A1488" s="139">
        <v>1583</v>
      </c>
      <c r="B1488" s="139" t="s">
        <v>3106</v>
      </c>
    </row>
    <row r="1489" spans="1:2" ht="15">
      <c r="A1489" s="139">
        <v>1584</v>
      </c>
      <c r="B1489" s="139" t="s">
        <v>3107</v>
      </c>
    </row>
    <row r="1490" spans="1:2" ht="15">
      <c r="A1490" s="139">
        <v>1585</v>
      </c>
      <c r="B1490" s="139" t="s">
        <v>3108</v>
      </c>
    </row>
    <row r="1491" spans="1:2" ht="15">
      <c r="A1491" s="139">
        <v>1586</v>
      </c>
      <c r="B1491" s="139" t="s">
        <v>3109</v>
      </c>
    </row>
    <row r="1492" spans="1:2" ht="15">
      <c r="A1492" s="139">
        <v>1587</v>
      </c>
      <c r="B1492" s="139" t="s">
        <v>3110</v>
      </c>
    </row>
    <row r="1493" spans="1:2" ht="15">
      <c r="A1493" s="139">
        <v>1588</v>
      </c>
      <c r="B1493" s="139" t="s">
        <v>3111</v>
      </c>
    </row>
    <row r="1494" spans="1:2" ht="15">
      <c r="A1494" s="139">
        <v>1589</v>
      </c>
      <c r="B1494" s="139" t="s">
        <v>3112</v>
      </c>
    </row>
    <row r="1495" spans="1:2" ht="15">
      <c r="A1495" s="139">
        <v>1590</v>
      </c>
      <c r="B1495" s="139" t="s">
        <v>3113</v>
      </c>
    </row>
    <row r="1496" spans="1:2" ht="15">
      <c r="A1496" s="139">
        <v>1591</v>
      </c>
      <c r="B1496" s="139" t="s">
        <v>3114</v>
      </c>
    </row>
    <row r="1497" spans="1:2" ht="15">
      <c r="A1497" s="139">
        <v>1592</v>
      </c>
      <c r="B1497" s="139" t="s">
        <v>3115</v>
      </c>
    </row>
    <row r="1498" spans="1:2" ht="15">
      <c r="A1498" s="139">
        <v>1593</v>
      </c>
      <c r="B1498" s="139" t="s">
        <v>3116</v>
      </c>
    </row>
    <row r="1499" spans="1:2" ht="15">
      <c r="A1499" s="139">
        <v>1594</v>
      </c>
      <c r="B1499" s="139" t="s">
        <v>3117</v>
      </c>
    </row>
    <row r="1500" spans="1:2" ht="15">
      <c r="A1500" s="139">
        <v>1595</v>
      </c>
      <c r="B1500" s="139" t="s">
        <v>3118</v>
      </c>
    </row>
    <row r="1501" spans="1:2" ht="15">
      <c r="A1501" s="139">
        <v>1596</v>
      </c>
      <c r="B1501" s="139" t="s">
        <v>3119</v>
      </c>
    </row>
    <row r="1502" spans="1:2" ht="15">
      <c r="A1502" s="139">
        <v>1597</v>
      </c>
      <c r="B1502" s="139" t="s">
        <v>3120</v>
      </c>
    </row>
    <row r="1503" spans="1:2" ht="15">
      <c r="A1503" s="139">
        <v>1598</v>
      </c>
      <c r="B1503" s="139" t="s">
        <v>3121</v>
      </c>
    </row>
    <row r="1504" spans="1:2" ht="15">
      <c r="A1504" s="139">
        <v>1599</v>
      </c>
      <c r="B1504" s="139" t="s">
        <v>3122</v>
      </c>
    </row>
    <row r="1505" spans="1:2" ht="15">
      <c r="A1505" s="139">
        <v>1600</v>
      </c>
      <c r="B1505" s="139" t="s">
        <v>3123</v>
      </c>
    </row>
    <row r="1506" spans="1:2" ht="15">
      <c r="A1506" s="139">
        <v>1601</v>
      </c>
      <c r="B1506" s="139" t="s">
        <v>3124</v>
      </c>
    </row>
    <row r="1507" spans="1:2" ht="15">
      <c r="A1507" s="139">
        <v>1602</v>
      </c>
      <c r="B1507" s="139" t="s">
        <v>3125</v>
      </c>
    </row>
    <row r="1508" spans="1:2" ht="15">
      <c r="A1508" s="139">
        <v>1603</v>
      </c>
      <c r="B1508" s="139" t="s">
        <v>3126</v>
      </c>
    </row>
    <row r="1509" spans="1:2" ht="15">
      <c r="A1509" s="139">
        <v>1604</v>
      </c>
      <c r="B1509" s="139" t="s">
        <v>3127</v>
      </c>
    </row>
    <row r="1510" spans="1:2" ht="15">
      <c r="A1510" s="139">
        <v>1605</v>
      </c>
      <c r="B1510" s="139" t="s">
        <v>3128</v>
      </c>
    </row>
    <row r="1511" spans="1:2" ht="15">
      <c r="A1511" s="139">
        <v>1606</v>
      </c>
      <c r="B1511" s="139" t="s">
        <v>3129</v>
      </c>
    </row>
    <row r="1512" spans="1:2" ht="15">
      <c r="A1512" s="139">
        <v>1607</v>
      </c>
      <c r="B1512" s="139" t="s">
        <v>3130</v>
      </c>
    </row>
    <row r="1513" spans="1:2" ht="15">
      <c r="A1513" s="139">
        <v>1608</v>
      </c>
      <c r="B1513" s="139" t="s">
        <v>3093</v>
      </c>
    </row>
    <row r="1514" spans="1:2" ht="15">
      <c r="A1514" s="139">
        <v>1609</v>
      </c>
      <c r="B1514" s="139" t="s">
        <v>3131</v>
      </c>
    </row>
    <row r="1515" spans="1:2" ht="15">
      <c r="A1515" s="139">
        <v>1610</v>
      </c>
      <c r="B1515" s="139" t="s">
        <v>3132</v>
      </c>
    </row>
    <row r="1516" spans="1:2" ht="15">
      <c r="A1516" s="139">
        <v>1611</v>
      </c>
      <c r="B1516" s="139" t="s">
        <v>3133</v>
      </c>
    </row>
    <row r="1517" spans="1:2" ht="15">
      <c r="A1517" s="139">
        <v>1612</v>
      </c>
      <c r="B1517" s="139" t="s">
        <v>3134</v>
      </c>
    </row>
    <row r="1518" spans="1:2" ht="15">
      <c r="A1518" s="139">
        <v>1613</v>
      </c>
      <c r="B1518" s="139" t="s">
        <v>3135</v>
      </c>
    </row>
    <row r="1519" spans="1:2" ht="15">
      <c r="A1519" s="139">
        <v>1614</v>
      </c>
      <c r="B1519" s="139" t="s">
        <v>3136</v>
      </c>
    </row>
    <row r="1520" spans="1:2" ht="15">
      <c r="A1520" s="139">
        <v>1615</v>
      </c>
      <c r="B1520" s="139" t="s">
        <v>3137</v>
      </c>
    </row>
    <row r="1521" spans="1:2" ht="15">
      <c r="A1521" s="139">
        <v>1616</v>
      </c>
      <c r="B1521" s="139" t="s">
        <v>3138</v>
      </c>
    </row>
    <row r="1522" spans="1:2" ht="15">
      <c r="A1522" s="139">
        <v>1617</v>
      </c>
      <c r="B1522" s="139" t="s">
        <v>3139</v>
      </c>
    </row>
    <row r="1523" spans="1:2" ht="15">
      <c r="A1523" s="139">
        <v>1618</v>
      </c>
      <c r="B1523" s="139" t="s">
        <v>3140</v>
      </c>
    </row>
    <row r="1524" spans="1:2" ht="15">
      <c r="A1524" s="139">
        <v>1619</v>
      </c>
      <c r="B1524" s="139" t="s">
        <v>3141</v>
      </c>
    </row>
    <row r="1525" spans="1:2" ht="15">
      <c r="A1525" s="139">
        <v>1620</v>
      </c>
      <c r="B1525" s="139" t="s">
        <v>3142</v>
      </c>
    </row>
    <row r="1526" spans="1:2" ht="15">
      <c r="A1526" s="139">
        <v>1621</v>
      </c>
      <c r="B1526" s="139" t="s">
        <v>3143</v>
      </c>
    </row>
    <row r="1527" spans="1:2" ht="15">
      <c r="A1527" s="139">
        <v>1622</v>
      </c>
      <c r="B1527" s="139" t="s">
        <v>3144</v>
      </c>
    </row>
    <row r="1528" spans="1:2" ht="15">
      <c r="A1528" s="139">
        <v>1623</v>
      </c>
      <c r="B1528" s="139" t="s">
        <v>3145</v>
      </c>
    </row>
    <row r="1529" spans="1:2" ht="15">
      <c r="A1529" s="139">
        <v>1624</v>
      </c>
      <c r="B1529" s="139" t="s">
        <v>3146</v>
      </c>
    </row>
    <row r="1530" spans="1:2" ht="15">
      <c r="A1530" s="139">
        <v>1625</v>
      </c>
      <c r="B1530" s="139" t="s">
        <v>3147</v>
      </c>
    </row>
    <row r="1531" spans="1:2" ht="15">
      <c r="A1531" s="139">
        <v>1626</v>
      </c>
      <c r="B1531" s="139" t="s">
        <v>3148</v>
      </c>
    </row>
    <row r="1532" spans="1:2" ht="15">
      <c r="A1532" s="139">
        <v>1627</v>
      </c>
      <c r="B1532" s="139" t="s">
        <v>3149</v>
      </c>
    </row>
    <row r="1533" spans="1:2" ht="15">
      <c r="A1533" s="139">
        <v>1628</v>
      </c>
      <c r="B1533" s="139" t="s">
        <v>3150</v>
      </c>
    </row>
    <row r="1534" spans="1:2" ht="15">
      <c r="A1534" s="139">
        <v>1629</v>
      </c>
      <c r="B1534" s="139" t="s">
        <v>3151</v>
      </c>
    </row>
    <row r="1535" spans="1:2" ht="15">
      <c r="A1535" s="139">
        <v>1630</v>
      </c>
      <c r="B1535" s="139" t="s">
        <v>3152</v>
      </c>
    </row>
    <row r="1536" spans="1:2" ht="15">
      <c r="A1536" s="139">
        <v>1631</v>
      </c>
      <c r="B1536" s="139" t="s">
        <v>3153</v>
      </c>
    </row>
    <row r="1537" spans="1:2" ht="15">
      <c r="A1537" s="139">
        <v>1632</v>
      </c>
      <c r="B1537" s="139" t="s">
        <v>3154</v>
      </c>
    </row>
    <row r="1538" spans="1:2" ht="15">
      <c r="A1538" s="139">
        <v>1633</v>
      </c>
      <c r="B1538" s="139" t="s">
        <v>3155</v>
      </c>
    </row>
    <row r="1539" spans="1:2" ht="15">
      <c r="A1539" s="139">
        <v>1634</v>
      </c>
      <c r="B1539" s="139" t="s">
        <v>3156</v>
      </c>
    </row>
    <row r="1540" spans="1:2" ht="15">
      <c r="A1540" s="139">
        <v>1635</v>
      </c>
      <c r="B1540" s="139" t="s">
        <v>3157</v>
      </c>
    </row>
    <row r="1541" spans="1:2" ht="15">
      <c r="A1541" s="139">
        <v>1636</v>
      </c>
      <c r="B1541" s="139" t="s">
        <v>3158</v>
      </c>
    </row>
    <row r="1542" spans="1:2" ht="15">
      <c r="A1542" s="139">
        <v>1637</v>
      </c>
      <c r="B1542" s="139" t="s">
        <v>2889</v>
      </c>
    </row>
    <row r="1543" spans="1:2" ht="15">
      <c r="A1543" s="139">
        <v>1638</v>
      </c>
      <c r="B1543" s="139" t="s">
        <v>3159</v>
      </c>
    </row>
    <row r="1544" spans="1:2" ht="15">
      <c r="A1544" s="139">
        <v>1642</v>
      </c>
      <c r="B1544" s="139" t="s">
        <v>3160</v>
      </c>
    </row>
    <row r="1545" spans="1:2" ht="15">
      <c r="A1545" s="139">
        <v>1643</v>
      </c>
      <c r="B1545" s="139" t="s">
        <v>3161</v>
      </c>
    </row>
    <row r="1546" spans="1:2" ht="15">
      <c r="A1546" s="139">
        <v>1644</v>
      </c>
      <c r="B1546" s="139" t="s">
        <v>3162</v>
      </c>
    </row>
    <row r="1547" spans="1:2" ht="15">
      <c r="A1547" s="139">
        <v>1645</v>
      </c>
      <c r="B1547" s="139" t="s">
        <v>3163</v>
      </c>
    </row>
    <row r="1548" spans="1:2" ht="15">
      <c r="A1548" s="139">
        <v>1646</v>
      </c>
      <c r="B1548" s="139" t="s">
        <v>3164</v>
      </c>
    </row>
    <row r="1549" spans="1:2" ht="15">
      <c r="A1549" s="139">
        <v>1647</v>
      </c>
      <c r="B1549" s="139" t="s">
        <v>3165</v>
      </c>
    </row>
    <row r="1550" spans="1:2" ht="15">
      <c r="A1550" s="139">
        <v>1648</v>
      </c>
      <c r="B1550" s="139" t="s">
        <v>3166</v>
      </c>
    </row>
    <row r="1551" spans="1:2" ht="15">
      <c r="A1551" s="139">
        <v>1649</v>
      </c>
      <c r="B1551" s="139" t="s">
        <v>3167</v>
      </c>
    </row>
    <row r="1552" spans="1:2" ht="15">
      <c r="A1552" s="139">
        <v>1650</v>
      </c>
      <c r="B1552" s="139" t="s">
        <v>3168</v>
      </c>
    </row>
    <row r="1553" spans="1:2" ht="15">
      <c r="A1553" s="139">
        <v>1651</v>
      </c>
      <c r="B1553" s="139" t="s">
        <v>3169</v>
      </c>
    </row>
    <row r="1554" spans="1:2" ht="15">
      <c r="A1554" s="139">
        <v>1652</v>
      </c>
      <c r="B1554" s="139" t="s">
        <v>3170</v>
      </c>
    </row>
    <row r="1555" spans="1:2" ht="15">
      <c r="A1555" s="139">
        <v>1653</v>
      </c>
      <c r="B1555" s="139" t="s">
        <v>3171</v>
      </c>
    </row>
    <row r="1556" spans="1:2" ht="15">
      <c r="A1556" s="139">
        <v>1654</v>
      </c>
      <c r="B1556" s="139" t="s">
        <v>3172</v>
      </c>
    </row>
    <row r="1557" spans="1:2" ht="15">
      <c r="A1557" s="139">
        <v>1655</v>
      </c>
      <c r="B1557" s="139" t="s">
        <v>3173</v>
      </c>
    </row>
    <row r="1558" spans="1:2" ht="15">
      <c r="A1558" s="139">
        <v>1656</v>
      </c>
      <c r="B1558" s="139" t="s">
        <v>3174</v>
      </c>
    </row>
    <row r="1559" spans="1:2" ht="15">
      <c r="A1559" s="139">
        <v>1657</v>
      </c>
      <c r="B1559" s="139" t="s">
        <v>3175</v>
      </c>
    </row>
    <row r="1560" spans="1:2" ht="15">
      <c r="A1560" s="139">
        <v>1658</v>
      </c>
      <c r="B1560" s="139" t="s">
        <v>3176</v>
      </c>
    </row>
    <row r="1561" spans="1:2" ht="15">
      <c r="A1561" s="139">
        <v>1659</v>
      </c>
      <c r="B1561" s="139" t="s">
        <v>3176</v>
      </c>
    </row>
    <row r="1562" spans="1:2" ht="15">
      <c r="A1562" s="139">
        <v>1660</v>
      </c>
      <c r="B1562" s="139" t="s">
        <v>3174</v>
      </c>
    </row>
    <row r="1563" spans="1:2" ht="15">
      <c r="A1563" s="139">
        <v>1661</v>
      </c>
      <c r="B1563" s="139" t="s">
        <v>3177</v>
      </c>
    </row>
    <row r="1564" spans="1:2" ht="15">
      <c r="A1564" s="139">
        <v>1662</v>
      </c>
      <c r="B1564" s="139" t="s">
        <v>3178</v>
      </c>
    </row>
    <row r="1565" spans="1:2" ht="15">
      <c r="A1565" s="139">
        <v>1663</v>
      </c>
      <c r="B1565" s="139" t="s">
        <v>3179</v>
      </c>
    </row>
    <row r="1566" spans="1:2" ht="15">
      <c r="A1566" s="139">
        <v>1664</v>
      </c>
      <c r="B1566" s="139" t="s">
        <v>3180</v>
      </c>
    </row>
    <row r="1567" spans="1:2" ht="15">
      <c r="A1567" s="139">
        <v>1665</v>
      </c>
      <c r="B1567" s="139" t="s">
        <v>3181</v>
      </c>
    </row>
    <row r="1568" spans="1:2" ht="15">
      <c r="A1568" s="139">
        <v>1666</v>
      </c>
      <c r="B1568" s="139" t="s">
        <v>3182</v>
      </c>
    </row>
    <row r="1569" spans="1:2" ht="15">
      <c r="A1569" s="139">
        <v>1667</v>
      </c>
      <c r="B1569" s="139" t="s">
        <v>3183</v>
      </c>
    </row>
    <row r="1570" spans="1:2" ht="15">
      <c r="A1570" s="139">
        <v>1668</v>
      </c>
      <c r="B1570" s="139" t="s">
        <v>3184</v>
      </c>
    </row>
    <row r="1571" spans="1:2" ht="15">
      <c r="A1571" s="139">
        <v>1669</v>
      </c>
      <c r="B1571" s="139" t="s">
        <v>3185</v>
      </c>
    </row>
    <row r="1572" spans="1:2" ht="15">
      <c r="A1572" s="139">
        <v>1670</v>
      </c>
      <c r="B1572" s="139" t="s">
        <v>3186</v>
      </c>
    </row>
    <row r="1573" spans="1:2" ht="15">
      <c r="A1573" s="139">
        <v>1671</v>
      </c>
      <c r="B1573" s="139" t="s">
        <v>3187</v>
      </c>
    </row>
    <row r="1574" spans="1:2" ht="15">
      <c r="A1574" s="139">
        <v>1672</v>
      </c>
      <c r="B1574" s="139" t="s">
        <v>3188</v>
      </c>
    </row>
    <row r="1575" spans="1:2" ht="15">
      <c r="A1575" s="139">
        <v>1673</v>
      </c>
      <c r="B1575" s="139" t="s">
        <v>3189</v>
      </c>
    </row>
    <row r="1576" spans="1:2" ht="15">
      <c r="A1576" s="139">
        <v>1675</v>
      </c>
      <c r="B1576" s="139" t="s">
        <v>3190</v>
      </c>
    </row>
    <row r="1577" spans="1:2" ht="15">
      <c r="A1577" s="139">
        <v>1676</v>
      </c>
      <c r="B1577" s="139" t="s">
        <v>3191</v>
      </c>
    </row>
    <row r="1578" spans="1:2" ht="15">
      <c r="A1578" s="139">
        <v>1677</v>
      </c>
      <c r="B1578" s="139" t="s">
        <v>3192</v>
      </c>
    </row>
    <row r="1579" spans="1:2" ht="15">
      <c r="A1579" s="139">
        <v>1678</v>
      </c>
      <c r="B1579" s="139" t="s">
        <v>3193</v>
      </c>
    </row>
    <row r="1580" spans="1:2" ht="15">
      <c r="A1580" s="139">
        <v>1679</v>
      </c>
      <c r="B1580" s="139" t="s">
        <v>3194</v>
      </c>
    </row>
    <row r="1581" spans="1:2" ht="15">
      <c r="A1581" s="139">
        <v>1680</v>
      </c>
      <c r="B1581" s="139" t="s">
        <v>3195</v>
      </c>
    </row>
    <row r="1582" spans="1:2" ht="15">
      <c r="A1582" s="139">
        <v>1681</v>
      </c>
      <c r="B1582" s="139" t="s">
        <v>3196</v>
      </c>
    </row>
    <row r="1583" spans="1:2" ht="15">
      <c r="A1583" s="139">
        <v>1682</v>
      </c>
      <c r="B1583" s="139" t="s">
        <v>3197</v>
      </c>
    </row>
    <row r="1584" spans="1:2" ht="15">
      <c r="A1584" s="139">
        <v>1683</v>
      </c>
      <c r="B1584" s="139" t="s">
        <v>3198</v>
      </c>
    </row>
    <row r="1585" spans="1:2" ht="15">
      <c r="A1585" s="139">
        <v>1684</v>
      </c>
      <c r="B1585" s="139" t="s">
        <v>3199</v>
      </c>
    </row>
    <row r="1586" spans="1:2" ht="15">
      <c r="A1586" s="139">
        <v>1685</v>
      </c>
      <c r="B1586" s="139" t="s">
        <v>3200</v>
      </c>
    </row>
    <row r="1587" spans="1:2" ht="15">
      <c r="A1587" s="139">
        <v>1687</v>
      </c>
      <c r="B1587" s="139" t="s">
        <v>3201</v>
      </c>
    </row>
    <row r="1588" spans="1:2" ht="15">
      <c r="A1588" s="139">
        <v>1688</v>
      </c>
      <c r="B1588" s="139" t="s">
        <v>3202</v>
      </c>
    </row>
    <row r="1589" spans="1:2" ht="15">
      <c r="A1589" s="139">
        <v>1693</v>
      </c>
      <c r="B1589" s="139" t="s">
        <v>3203</v>
      </c>
    </row>
    <row r="1590" spans="1:2" ht="15">
      <c r="A1590" s="139">
        <v>1694</v>
      </c>
      <c r="B1590" s="139" t="s">
        <v>3204</v>
      </c>
    </row>
    <row r="1591" spans="1:2" ht="15">
      <c r="A1591" s="139">
        <v>1698</v>
      </c>
      <c r="B1591" s="139" t="s">
        <v>3205</v>
      </c>
    </row>
    <row r="1592" spans="1:2" ht="15">
      <c r="A1592" s="139">
        <v>1699</v>
      </c>
      <c r="B1592" s="139" t="s">
        <v>3206</v>
      </c>
    </row>
    <row r="1593" spans="1:2" ht="15">
      <c r="A1593" s="139">
        <v>1700</v>
      </c>
      <c r="B1593" s="139" t="s">
        <v>3207</v>
      </c>
    </row>
    <row r="1594" spans="1:2" ht="15">
      <c r="A1594" s="139">
        <v>1701</v>
      </c>
      <c r="B1594" s="139" t="s">
        <v>3208</v>
      </c>
    </row>
    <row r="1595" spans="1:2" ht="15">
      <c r="A1595" s="139">
        <v>1702</v>
      </c>
      <c r="B1595" s="139" t="s">
        <v>3209</v>
      </c>
    </row>
    <row r="1596" spans="1:2" ht="15">
      <c r="A1596" s="139">
        <v>1704</v>
      </c>
      <c r="B1596" s="139" t="s">
        <v>3210</v>
      </c>
    </row>
    <row r="1597" spans="1:2" ht="15">
      <c r="A1597" s="139">
        <v>1705</v>
      </c>
      <c r="B1597" s="139" t="s">
        <v>3211</v>
      </c>
    </row>
    <row r="1598" spans="1:2" ht="15">
      <c r="A1598" s="139">
        <v>1706</v>
      </c>
      <c r="B1598" s="139" t="s">
        <v>3212</v>
      </c>
    </row>
    <row r="1599" spans="1:2" ht="15">
      <c r="A1599" s="139">
        <v>1707</v>
      </c>
      <c r="B1599" s="139" t="s">
        <v>3213</v>
      </c>
    </row>
    <row r="1600" spans="1:2" ht="15">
      <c r="A1600" s="139">
        <v>1710</v>
      </c>
      <c r="B1600" s="139" t="s">
        <v>3214</v>
      </c>
    </row>
    <row r="1601" spans="1:2" ht="15">
      <c r="A1601" s="139">
        <v>1711</v>
      </c>
      <c r="B1601" s="139" t="s">
        <v>3215</v>
      </c>
    </row>
    <row r="1602" spans="1:2" ht="15">
      <c r="A1602" s="139">
        <v>1712</v>
      </c>
      <c r="B1602" s="139" t="s">
        <v>3216</v>
      </c>
    </row>
    <row r="1603" spans="1:2" ht="15">
      <c r="A1603" s="139">
        <v>1713</v>
      </c>
      <c r="B1603" s="139" t="s">
        <v>3217</v>
      </c>
    </row>
    <row r="1604" spans="1:2" ht="15">
      <c r="A1604" s="139">
        <v>1714</v>
      </c>
      <c r="B1604" s="139" t="s">
        <v>3218</v>
      </c>
    </row>
    <row r="1605" spans="1:2" ht="15">
      <c r="A1605" s="139">
        <v>1715</v>
      </c>
      <c r="B1605" s="139" t="s">
        <v>3218</v>
      </c>
    </row>
    <row r="1606" spans="1:2" ht="15">
      <c r="A1606" s="139">
        <v>1716</v>
      </c>
      <c r="B1606" s="139" t="s">
        <v>3219</v>
      </c>
    </row>
    <row r="1607" spans="1:2" ht="15">
      <c r="A1607" s="139">
        <v>1718</v>
      </c>
      <c r="B1607" s="139" t="s">
        <v>3220</v>
      </c>
    </row>
    <row r="1608" spans="1:2" ht="15">
      <c r="A1608" s="139">
        <v>1719</v>
      </c>
      <c r="B1608" s="139" t="s">
        <v>3221</v>
      </c>
    </row>
    <row r="1609" spans="1:2" ht="15">
      <c r="A1609" s="139">
        <v>1720</v>
      </c>
      <c r="B1609" s="139" t="s">
        <v>3222</v>
      </c>
    </row>
    <row r="1610" spans="1:2" ht="15">
      <c r="A1610" s="139">
        <v>1721</v>
      </c>
      <c r="B1610" s="139" t="s">
        <v>3221</v>
      </c>
    </row>
    <row r="1611" spans="1:2" ht="15">
      <c r="A1611" s="139">
        <v>1722</v>
      </c>
      <c r="B1611" s="139" t="s">
        <v>3222</v>
      </c>
    </row>
    <row r="1612" spans="1:2" ht="15">
      <c r="A1612" s="139">
        <v>1723</v>
      </c>
      <c r="B1612" s="139" t="s">
        <v>3223</v>
      </c>
    </row>
    <row r="1613" spans="1:2" ht="15">
      <c r="A1613" s="139">
        <v>1724</v>
      </c>
      <c r="B1613" s="139" t="s">
        <v>3224</v>
      </c>
    </row>
    <row r="1614" spans="1:2" ht="15">
      <c r="A1614" s="139">
        <v>1725</v>
      </c>
      <c r="B1614" s="139" t="s">
        <v>3225</v>
      </c>
    </row>
    <row r="1615" spans="1:2" ht="15">
      <c r="A1615" s="139">
        <v>1726</v>
      </c>
      <c r="B1615" s="139" t="s">
        <v>3226</v>
      </c>
    </row>
    <row r="1616" spans="1:2" ht="15">
      <c r="A1616" s="139">
        <v>1727</v>
      </c>
      <c r="B1616" s="139" t="s">
        <v>3227</v>
      </c>
    </row>
    <row r="1617" spans="1:2" ht="15">
      <c r="A1617" s="139">
        <v>1728</v>
      </c>
      <c r="B1617" s="139" t="s">
        <v>3228</v>
      </c>
    </row>
    <row r="1618" spans="1:2" ht="15">
      <c r="A1618" s="139">
        <v>1729</v>
      </c>
      <c r="B1618" s="139" t="s">
        <v>3229</v>
      </c>
    </row>
    <row r="1619" spans="1:2" ht="15">
      <c r="A1619" s="139">
        <v>1730</v>
      </c>
      <c r="B1619" s="139" t="s">
        <v>3230</v>
      </c>
    </row>
    <row r="1620" spans="1:2" ht="15">
      <c r="A1620" s="139">
        <v>1731</v>
      </c>
      <c r="B1620" s="139" t="s">
        <v>3231</v>
      </c>
    </row>
    <row r="1621" spans="1:2" ht="15">
      <c r="A1621" s="139">
        <v>1732</v>
      </c>
      <c r="B1621" s="139" t="s">
        <v>3232</v>
      </c>
    </row>
    <row r="1622" spans="1:2" ht="15">
      <c r="A1622" s="139">
        <v>1733</v>
      </c>
      <c r="B1622" s="139" t="s">
        <v>3233</v>
      </c>
    </row>
    <row r="1623" spans="1:2" ht="15">
      <c r="A1623" s="139">
        <v>1734</v>
      </c>
      <c r="B1623" s="139" t="s">
        <v>3234</v>
      </c>
    </row>
    <row r="1624" spans="1:2" ht="15">
      <c r="A1624" s="139">
        <v>1735</v>
      </c>
      <c r="B1624" s="139" t="s">
        <v>3235</v>
      </c>
    </row>
    <row r="1625" spans="1:2" ht="15">
      <c r="A1625" s="139">
        <v>1736</v>
      </c>
      <c r="B1625" s="139" t="s">
        <v>3236</v>
      </c>
    </row>
    <row r="1626" spans="1:2" ht="15">
      <c r="A1626" s="139">
        <v>1737</v>
      </c>
      <c r="B1626" s="139" t="s">
        <v>2400</v>
      </c>
    </row>
    <row r="1627" spans="1:2" ht="15">
      <c r="A1627" s="139">
        <v>1738</v>
      </c>
      <c r="B1627" s="139" t="s">
        <v>3237</v>
      </c>
    </row>
    <row r="1628" spans="1:2" ht="15">
      <c r="A1628" s="139">
        <v>1739</v>
      </c>
      <c r="B1628" s="139" t="s">
        <v>3238</v>
      </c>
    </row>
    <row r="1629" spans="1:2" ht="15">
      <c r="A1629" s="139">
        <v>1740</v>
      </c>
      <c r="B1629" s="139" t="s">
        <v>3239</v>
      </c>
    </row>
    <row r="1630" spans="1:2" ht="15">
      <c r="A1630" s="139">
        <v>1741</v>
      </c>
      <c r="B1630" s="139" t="s">
        <v>3240</v>
      </c>
    </row>
    <row r="1631" spans="1:2" ht="15">
      <c r="A1631" s="139">
        <v>1742</v>
      </c>
      <c r="B1631" s="139" t="s">
        <v>3241</v>
      </c>
    </row>
    <row r="1632" spans="1:2" ht="15">
      <c r="A1632" s="139">
        <v>1743</v>
      </c>
      <c r="B1632" s="139" t="s">
        <v>3242</v>
      </c>
    </row>
    <row r="1633" spans="1:2" ht="15">
      <c r="A1633" s="139">
        <v>1744</v>
      </c>
      <c r="B1633" s="139" t="s">
        <v>3243</v>
      </c>
    </row>
    <row r="1634" spans="1:2" ht="15">
      <c r="A1634" s="139">
        <v>1746</v>
      </c>
      <c r="B1634" s="139" t="s">
        <v>3244</v>
      </c>
    </row>
    <row r="1635" spans="1:2" ht="15">
      <c r="A1635" s="139">
        <v>1747</v>
      </c>
      <c r="B1635" s="139" t="s">
        <v>3245</v>
      </c>
    </row>
    <row r="1636" spans="1:2" ht="15">
      <c r="A1636" s="139">
        <v>1748</v>
      </c>
      <c r="B1636" s="139" t="s">
        <v>3246</v>
      </c>
    </row>
    <row r="1637" spans="1:2" ht="15">
      <c r="A1637" s="139">
        <v>1749</v>
      </c>
      <c r="B1637" s="139" t="s">
        <v>3247</v>
      </c>
    </row>
    <row r="1638" spans="1:2" ht="15">
      <c r="A1638" s="139">
        <v>1750</v>
      </c>
      <c r="B1638" s="139" t="s">
        <v>3248</v>
      </c>
    </row>
    <row r="1639" spans="1:2" ht="15">
      <c r="A1639" s="139">
        <v>1751</v>
      </c>
      <c r="B1639" s="139" t="s">
        <v>3249</v>
      </c>
    </row>
    <row r="1640" spans="1:2" ht="15">
      <c r="A1640" s="139">
        <v>1752</v>
      </c>
      <c r="B1640" s="139" t="s">
        <v>3250</v>
      </c>
    </row>
    <row r="1641" spans="1:2" ht="15">
      <c r="A1641" s="139">
        <v>1753</v>
      </c>
      <c r="B1641" s="139" t="s">
        <v>3251</v>
      </c>
    </row>
    <row r="1642" spans="1:2" ht="15">
      <c r="A1642" s="139">
        <v>1754</v>
      </c>
      <c r="B1642" s="139" t="s">
        <v>3252</v>
      </c>
    </row>
    <row r="1643" spans="1:2" ht="15">
      <c r="A1643" s="139">
        <v>1755</v>
      </c>
      <c r="B1643" s="139" t="s">
        <v>3253</v>
      </c>
    </row>
    <row r="1644" spans="1:2" ht="15">
      <c r="A1644" s="139">
        <v>1756</v>
      </c>
      <c r="B1644" s="139" t="s">
        <v>3254</v>
      </c>
    </row>
    <row r="1645" spans="1:2" ht="15">
      <c r="A1645" s="139">
        <v>1757</v>
      </c>
      <c r="B1645" s="139" t="s">
        <v>2862</v>
      </c>
    </row>
    <row r="1646" spans="1:2" ht="15">
      <c r="A1646" s="139">
        <v>1758</v>
      </c>
      <c r="B1646" s="139" t="s">
        <v>2862</v>
      </c>
    </row>
    <row r="1647" spans="1:2" ht="15">
      <c r="A1647" s="139">
        <v>1759</v>
      </c>
      <c r="B1647" s="139" t="s">
        <v>3255</v>
      </c>
    </row>
    <row r="1648" spans="1:2" ht="15">
      <c r="A1648" s="139">
        <v>1760</v>
      </c>
      <c r="B1648" s="139" t="s">
        <v>3256</v>
      </c>
    </row>
    <row r="1649" spans="1:2" ht="15">
      <c r="A1649" s="139">
        <v>1761</v>
      </c>
      <c r="B1649" s="139" t="s">
        <v>3257</v>
      </c>
    </row>
    <row r="1650" spans="1:2" ht="15">
      <c r="A1650" s="139">
        <v>1762</v>
      </c>
      <c r="B1650" s="139" t="s">
        <v>2189</v>
      </c>
    </row>
    <row r="1651" spans="1:2" ht="15">
      <c r="A1651" s="139">
        <v>1763</v>
      </c>
      <c r="B1651" s="139" t="s">
        <v>2979</v>
      </c>
    </row>
    <row r="1652" spans="1:2" ht="15">
      <c r="A1652" s="139">
        <v>1764</v>
      </c>
      <c r="B1652" s="139" t="s">
        <v>3258</v>
      </c>
    </row>
    <row r="1653" spans="1:2" ht="15">
      <c r="A1653" s="139">
        <v>1765</v>
      </c>
      <c r="B1653" s="139" t="s">
        <v>3259</v>
      </c>
    </row>
    <row r="1654" spans="1:2" ht="15">
      <c r="A1654" s="139">
        <v>1766</v>
      </c>
      <c r="B1654" s="139" t="s">
        <v>3260</v>
      </c>
    </row>
    <row r="1655" spans="1:2" ht="15">
      <c r="A1655" s="139">
        <v>1767</v>
      </c>
      <c r="B1655" s="139" t="s">
        <v>3261</v>
      </c>
    </row>
    <row r="1656" spans="1:2" ht="15">
      <c r="A1656" s="139">
        <v>1768</v>
      </c>
      <c r="B1656" s="139" t="s">
        <v>3262</v>
      </c>
    </row>
    <row r="1657" spans="1:2" ht="15">
      <c r="A1657" s="139">
        <v>1769</v>
      </c>
      <c r="B1657" s="139" t="s">
        <v>3263</v>
      </c>
    </row>
    <row r="1658" spans="1:2" ht="15">
      <c r="A1658" s="139">
        <v>1770</v>
      </c>
      <c r="B1658" s="139" t="s">
        <v>3264</v>
      </c>
    </row>
    <row r="1659" spans="1:2" ht="15">
      <c r="A1659" s="139">
        <v>1771</v>
      </c>
      <c r="B1659" s="139" t="s">
        <v>3265</v>
      </c>
    </row>
    <row r="1660" spans="1:2" ht="15">
      <c r="A1660" s="139">
        <v>1772</v>
      </c>
      <c r="B1660" s="139" t="s">
        <v>3266</v>
      </c>
    </row>
    <row r="1661" spans="1:2" ht="15">
      <c r="A1661" s="139">
        <v>1773</v>
      </c>
      <c r="B1661" s="139" t="s">
        <v>3267</v>
      </c>
    </row>
    <row r="1662" spans="1:2" ht="15">
      <c r="A1662" s="139">
        <v>1774</v>
      </c>
      <c r="B1662" s="139" t="s">
        <v>3268</v>
      </c>
    </row>
    <row r="1663" spans="1:2" ht="15">
      <c r="A1663" s="139">
        <v>1775</v>
      </c>
      <c r="B1663" s="139" t="s">
        <v>3269</v>
      </c>
    </row>
    <row r="1664" spans="1:2" ht="15">
      <c r="A1664" s="139">
        <v>1776</v>
      </c>
      <c r="B1664" s="139" t="s">
        <v>3270</v>
      </c>
    </row>
    <row r="1665" spans="1:2" ht="15">
      <c r="A1665" s="139">
        <v>1777</v>
      </c>
      <c r="B1665" s="139" t="s">
        <v>3271</v>
      </c>
    </row>
    <row r="1666" spans="1:2" ht="15">
      <c r="A1666" s="139">
        <v>1778</v>
      </c>
      <c r="B1666" s="139" t="s">
        <v>3272</v>
      </c>
    </row>
    <row r="1667" spans="1:2" ht="15">
      <c r="A1667" s="139">
        <v>1779</v>
      </c>
      <c r="B1667" s="139" t="s">
        <v>3273</v>
      </c>
    </row>
    <row r="1668" spans="1:2" ht="15">
      <c r="A1668" s="139">
        <v>1780</v>
      </c>
      <c r="B1668" s="139" t="s">
        <v>3274</v>
      </c>
    </row>
    <row r="1669" spans="1:2" ht="15">
      <c r="A1669" s="139">
        <v>1781</v>
      </c>
      <c r="B1669" s="139" t="s">
        <v>3275</v>
      </c>
    </row>
    <row r="1670" spans="1:2" ht="15">
      <c r="A1670" s="139">
        <v>1782</v>
      </c>
      <c r="B1670" s="139" t="s">
        <v>3276</v>
      </c>
    </row>
    <row r="1671" spans="1:2" ht="15">
      <c r="A1671" s="139">
        <v>1784</v>
      </c>
      <c r="B1671" s="139" t="s">
        <v>3277</v>
      </c>
    </row>
    <row r="1672" spans="1:2" ht="15">
      <c r="A1672" s="139">
        <v>1785</v>
      </c>
      <c r="B1672" s="139" t="s">
        <v>3278</v>
      </c>
    </row>
    <row r="1673" spans="1:2" ht="15">
      <c r="A1673" s="139">
        <v>1786</v>
      </c>
      <c r="B1673" s="139" t="s">
        <v>3279</v>
      </c>
    </row>
    <row r="1674" spans="1:2" ht="15">
      <c r="A1674" s="139">
        <v>1787</v>
      </c>
      <c r="B1674" s="139" t="s">
        <v>3280</v>
      </c>
    </row>
    <row r="1675" spans="1:2" ht="15">
      <c r="A1675" s="139">
        <v>1788</v>
      </c>
      <c r="B1675" s="139" t="s">
        <v>3281</v>
      </c>
    </row>
    <row r="1676" spans="1:2" ht="15">
      <c r="A1676" s="139">
        <v>1789</v>
      </c>
      <c r="B1676" s="139" t="s">
        <v>3282</v>
      </c>
    </row>
    <row r="1677" spans="1:2" ht="15">
      <c r="A1677" s="139">
        <v>1790</v>
      </c>
      <c r="B1677" s="139" t="s">
        <v>3283</v>
      </c>
    </row>
    <row r="1678" spans="1:2" ht="15">
      <c r="A1678" s="139">
        <v>1791</v>
      </c>
      <c r="B1678" s="139" t="s">
        <v>3284</v>
      </c>
    </row>
    <row r="1679" spans="1:2" ht="15">
      <c r="A1679" s="139">
        <v>1792</v>
      </c>
      <c r="B1679" s="139" t="s">
        <v>3285</v>
      </c>
    </row>
    <row r="1680" spans="1:2" ht="15">
      <c r="A1680" s="139">
        <v>1793</v>
      </c>
      <c r="B1680" s="139" t="s">
        <v>3286</v>
      </c>
    </row>
    <row r="1681" spans="1:2" ht="15">
      <c r="A1681" s="139">
        <v>1794</v>
      </c>
      <c r="B1681" s="139" t="s">
        <v>3287</v>
      </c>
    </row>
    <row r="1682" spans="1:2" ht="15">
      <c r="A1682" s="139">
        <v>1795</v>
      </c>
      <c r="B1682" s="139" t="s">
        <v>3288</v>
      </c>
    </row>
    <row r="1683" spans="1:2" ht="15">
      <c r="A1683" s="139">
        <v>1796</v>
      </c>
      <c r="B1683" s="139" t="s">
        <v>3289</v>
      </c>
    </row>
    <row r="1684" spans="1:2" ht="15">
      <c r="A1684" s="139">
        <v>1797</v>
      </c>
      <c r="B1684" s="139" t="s">
        <v>3290</v>
      </c>
    </row>
    <row r="1685" spans="1:2" ht="15">
      <c r="A1685" s="139">
        <v>1798</v>
      </c>
      <c r="B1685" s="139" t="s">
        <v>3291</v>
      </c>
    </row>
    <row r="1686" spans="1:2" ht="15">
      <c r="A1686" s="139">
        <v>1799</v>
      </c>
      <c r="B1686" s="139" t="s">
        <v>3292</v>
      </c>
    </row>
    <row r="1687" spans="1:2" ht="15">
      <c r="A1687" s="139">
        <v>1800</v>
      </c>
      <c r="B1687" s="139" t="s">
        <v>3293</v>
      </c>
    </row>
    <row r="1688" spans="1:2" ht="15">
      <c r="A1688" s="139">
        <v>1801</v>
      </c>
      <c r="B1688" s="139" t="s">
        <v>3294</v>
      </c>
    </row>
    <row r="1689" spans="1:2" ht="15">
      <c r="A1689" s="139">
        <v>1802</v>
      </c>
      <c r="B1689" s="139" t="s">
        <v>3295</v>
      </c>
    </row>
    <row r="1690" spans="1:2" ht="15">
      <c r="A1690" s="139">
        <v>1803</v>
      </c>
      <c r="B1690" s="139" t="s">
        <v>3296</v>
      </c>
    </row>
    <row r="1691" spans="1:2" ht="15">
      <c r="A1691" s="139">
        <v>1804</v>
      </c>
      <c r="B1691" s="139" t="s">
        <v>3297</v>
      </c>
    </row>
    <row r="1692" spans="1:2" ht="15">
      <c r="A1692" s="139">
        <v>1805</v>
      </c>
      <c r="B1692" s="139" t="s">
        <v>3298</v>
      </c>
    </row>
    <row r="1693" spans="1:2" ht="15">
      <c r="A1693" s="139">
        <v>1806</v>
      </c>
      <c r="B1693" s="139" t="s">
        <v>3299</v>
      </c>
    </row>
    <row r="1694" spans="1:2" ht="15">
      <c r="A1694" s="139">
        <v>1807</v>
      </c>
      <c r="B1694" s="139" t="s">
        <v>3300</v>
      </c>
    </row>
    <row r="1695" spans="1:2" ht="15">
      <c r="A1695" s="139">
        <v>1808</v>
      </c>
      <c r="B1695" s="139" t="s">
        <v>3301</v>
      </c>
    </row>
    <row r="1696" spans="1:2" ht="15">
      <c r="A1696" s="139">
        <v>1809</v>
      </c>
      <c r="B1696" s="139" t="s">
        <v>3302</v>
      </c>
    </row>
    <row r="1697" spans="1:2" ht="15">
      <c r="A1697" s="139">
        <v>1810</v>
      </c>
      <c r="B1697" s="139" t="s">
        <v>3300</v>
      </c>
    </row>
    <row r="1698" spans="1:2" ht="15">
      <c r="A1698" s="139">
        <v>1811</v>
      </c>
      <c r="B1698" s="139" t="s">
        <v>3303</v>
      </c>
    </row>
    <row r="1699" spans="1:2" ht="15">
      <c r="A1699" s="139">
        <v>1812</v>
      </c>
      <c r="B1699" s="139" t="s">
        <v>3304</v>
      </c>
    </row>
    <row r="1700" spans="1:2" ht="15">
      <c r="A1700" s="139">
        <v>1813</v>
      </c>
      <c r="B1700" s="139" t="s">
        <v>3305</v>
      </c>
    </row>
    <row r="1701" spans="1:2" ht="15">
      <c r="A1701" s="139">
        <v>1814</v>
      </c>
      <c r="B1701" s="139" t="s">
        <v>3306</v>
      </c>
    </row>
    <row r="1702" spans="1:2" ht="15">
      <c r="A1702" s="139">
        <v>1815</v>
      </c>
      <c r="B1702" s="139" t="s">
        <v>3307</v>
      </c>
    </row>
    <row r="1703" spans="1:2" ht="15">
      <c r="A1703" s="139">
        <v>1816</v>
      </c>
      <c r="B1703" s="139" t="s">
        <v>3308</v>
      </c>
    </row>
    <row r="1704" spans="1:2" ht="15">
      <c r="A1704" s="139">
        <v>1817</v>
      </c>
      <c r="B1704" s="139" t="s">
        <v>3309</v>
      </c>
    </row>
    <row r="1705" spans="1:2" ht="15">
      <c r="A1705" s="139">
        <v>1818</v>
      </c>
      <c r="B1705" s="139" t="s">
        <v>3310</v>
      </c>
    </row>
    <row r="1706" spans="1:2" ht="15">
      <c r="A1706" s="139">
        <v>1819</v>
      </c>
      <c r="B1706" s="139" t="s">
        <v>3311</v>
      </c>
    </row>
    <row r="1707" spans="1:2" ht="15">
      <c r="A1707" s="139">
        <v>1820</v>
      </c>
      <c r="B1707" s="139" t="s">
        <v>3312</v>
      </c>
    </row>
    <row r="1708" spans="1:2" ht="15">
      <c r="A1708" s="139">
        <v>1821</v>
      </c>
      <c r="B1708" s="139" t="s">
        <v>3313</v>
      </c>
    </row>
    <row r="1709" spans="1:2" ht="15">
      <c r="A1709" s="139">
        <v>1822</v>
      </c>
      <c r="B1709" s="139" t="s">
        <v>3314</v>
      </c>
    </row>
    <row r="1710" spans="1:2" ht="15">
      <c r="A1710" s="139">
        <v>1823</v>
      </c>
      <c r="B1710" s="139" t="s">
        <v>3315</v>
      </c>
    </row>
    <row r="1711" spans="1:2" ht="15">
      <c r="A1711" s="139">
        <v>1824</v>
      </c>
      <c r="B1711" s="139" t="s">
        <v>3316</v>
      </c>
    </row>
    <row r="1712" spans="1:2" ht="15">
      <c r="A1712" s="139">
        <v>1825</v>
      </c>
      <c r="B1712" s="139" t="s">
        <v>3317</v>
      </c>
    </row>
    <row r="1713" spans="1:2" ht="15">
      <c r="A1713" s="139">
        <v>1826</v>
      </c>
      <c r="B1713" s="139" t="s">
        <v>3318</v>
      </c>
    </row>
    <row r="1714" spans="1:2" ht="15">
      <c r="A1714" s="139">
        <v>1827</v>
      </c>
      <c r="B1714" s="139" t="s">
        <v>3319</v>
      </c>
    </row>
    <row r="1715" spans="1:2" ht="15">
      <c r="A1715" s="139">
        <v>1828</v>
      </c>
      <c r="B1715" s="139" t="s">
        <v>3320</v>
      </c>
    </row>
    <row r="1716" spans="1:2" ht="15">
      <c r="A1716" s="139">
        <v>1829</v>
      </c>
      <c r="B1716" s="139" t="s">
        <v>3321</v>
      </c>
    </row>
    <row r="1717" spans="1:2" ht="15">
      <c r="A1717" s="139">
        <v>1830</v>
      </c>
      <c r="B1717" s="139" t="s">
        <v>3322</v>
      </c>
    </row>
    <row r="1718" spans="1:2" ht="15">
      <c r="A1718" s="139">
        <v>1831</v>
      </c>
      <c r="B1718" s="139" t="s">
        <v>3323</v>
      </c>
    </row>
    <row r="1719" spans="1:2" ht="15">
      <c r="A1719" s="139">
        <v>1832</v>
      </c>
      <c r="B1719" s="139" t="s">
        <v>3324</v>
      </c>
    </row>
    <row r="1720" spans="1:2" ht="15">
      <c r="A1720" s="139">
        <v>1833</v>
      </c>
      <c r="B1720" s="139" t="s">
        <v>3325</v>
      </c>
    </row>
    <row r="1721" spans="1:2" ht="15">
      <c r="A1721" s="139">
        <v>1834</v>
      </c>
      <c r="B1721" s="139" t="s">
        <v>3326</v>
      </c>
    </row>
    <row r="1722" spans="1:2" ht="15">
      <c r="A1722" s="139">
        <v>1836</v>
      </c>
      <c r="B1722" s="139" t="s">
        <v>3327</v>
      </c>
    </row>
    <row r="1723" spans="1:2" ht="15">
      <c r="A1723" s="139">
        <v>1837</v>
      </c>
      <c r="B1723" s="139" t="s">
        <v>3328</v>
      </c>
    </row>
    <row r="1724" spans="1:2" ht="15">
      <c r="A1724" s="139">
        <v>1838</v>
      </c>
      <c r="B1724" s="139" t="s">
        <v>3329</v>
      </c>
    </row>
    <row r="1725" spans="1:2" ht="15">
      <c r="A1725" s="139">
        <v>1839</v>
      </c>
      <c r="B1725" s="139" t="s">
        <v>3330</v>
      </c>
    </row>
    <row r="1726" spans="1:2" ht="15">
      <c r="A1726" s="139">
        <v>1840</v>
      </c>
      <c r="B1726" s="139" t="s">
        <v>3331</v>
      </c>
    </row>
    <row r="1727" spans="1:2" ht="15">
      <c r="A1727" s="139">
        <v>1841</v>
      </c>
      <c r="B1727" s="139" t="s">
        <v>3332</v>
      </c>
    </row>
    <row r="1728" spans="1:2" ht="15">
      <c r="A1728" s="139">
        <v>1842</v>
      </c>
      <c r="B1728" s="139" t="s">
        <v>3333</v>
      </c>
    </row>
    <row r="1729" spans="1:2" ht="15">
      <c r="A1729" s="139">
        <v>1843</v>
      </c>
      <c r="B1729" s="139" t="s">
        <v>3334</v>
      </c>
    </row>
    <row r="1730" spans="1:2" ht="15">
      <c r="A1730" s="139">
        <v>1844</v>
      </c>
      <c r="B1730" s="139" t="s">
        <v>3335</v>
      </c>
    </row>
    <row r="1731" spans="1:2" ht="15">
      <c r="A1731" s="139">
        <v>1845</v>
      </c>
      <c r="B1731" s="139" t="s">
        <v>3336</v>
      </c>
    </row>
    <row r="1732" spans="1:2" ht="15">
      <c r="A1732" s="139">
        <v>1847</v>
      </c>
      <c r="B1732" s="139" t="s">
        <v>3337</v>
      </c>
    </row>
    <row r="1733" spans="1:2" ht="15">
      <c r="A1733" s="139">
        <v>1848</v>
      </c>
      <c r="B1733" s="139" t="s">
        <v>3338</v>
      </c>
    </row>
    <row r="1734" spans="1:2" ht="15">
      <c r="A1734" s="139">
        <v>1849</v>
      </c>
      <c r="B1734" s="139" t="s">
        <v>3339</v>
      </c>
    </row>
    <row r="1735" spans="1:2" ht="15">
      <c r="A1735" s="139">
        <v>1850</v>
      </c>
      <c r="B1735" s="139" t="s">
        <v>3340</v>
      </c>
    </row>
    <row r="1736" spans="1:2" ht="15">
      <c r="A1736" s="139">
        <v>1851</v>
      </c>
      <c r="B1736" s="139" t="s">
        <v>3341</v>
      </c>
    </row>
    <row r="1737" spans="1:2" ht="15">
      <c r="A1737" s="139">
        <v>1852</v>
      </c>
      <c r="B1737" s="139" t="s">
        <v>3342</v>
      </c>
    </row>
    <row r="1738" spans="1:2" ht="15">
      <c r="A1738" s="139">
        <v>1853</v>
      </c>
      <c r="B1738" s="139" t="s">
        <v>3343</v>
      </c>
    </row>
    <row r="1739" spans="1:2" ht="15">
      <c r="A1739" s="139">
        <v>1854</v>
      </c>
      <c r="B1739" s="139" t="s">
        <v>3344</v>
      </c>
    </row>
    <row r="1740" spans="1:2" ht="15">
      <c r="A1740" s="139">
        <v>1855</v>
      </c>
      <c r="B1740" s="139" t="s">
        <v>3345</v>
      </c>
    </row>
    <row r="1741" spans="1:2" ht="15">
      <c r="A1741" s="139">
        <v>1856</v>
      </c>
      <c r="B1741" s="139" t="s">
        <v>3346</v>
      </c>
    </row>
    <row r="1742" spans="1:2" ht="15">
      <c r="A1742" s="139">
        <v>1857</v>
      </c>
      <c r="B1742" s="139" t="s">
        <v>3347</v>
      </c>
    </row>
    <row r="1743" spans="1:2" ht="15">
      <c r="A1743" s="139">
        <v>1858</v>
      </c>
      <c r="B1743" s="139" t="s">
        <v>3348</v>
      </c>
    </row>
    <row r="1744" spans="1:2" ht="15">
      <c r="A1744" s="139">
        <v>1860</v>
      </c>
      <c r="B1744" s="139" t="s">
        <v>3349</v>
      </c>
    </row>
    <row r="1745" spans="1:2" ht="15">
      <c r="A1745" s="139">
        <v>1863</v>
      </c>
      <c r="B1745" s="139" t="s">
        <v>3350</v>
      </c>
    </row>
    <row r="1746" spans="1:2" ht="15">
      <c r="A1746" s="139">
        <v>1864</v>
      </c>
      <c r="B1746" s="139" t="s">
        <v>3351</v>
      </c>
    </row>
    <row r="1747" spans="1:2" ht="15">
      <c r="A1747" s="139">
        <v>1865</v>
      </c>
      <c r="B1747" s="139" t="s">
        <v>3352</v>
      </c>
    </row>
    <row r="1748" spans="1:2" ht="15">
      <c r="A1748" s="139">
        <v>1866</v>
      </c>
      <c r="B1748" s="139" t="s">
        <v>3353</v>
      </c>
    </row>
    <row r="1749" spans="1:2" ht="15">
      <c r="A1749" s="139">
        <v>1867</v>
      </c>
      <c r="B1749" s="139" t="s">
        <v>3354</v>
      </c>
    </row>
    <row r="1750" spans="1:2" ht="15">
      <c r="A1750" s="139">
        <v>1868</v>
      </c>
      <c r="B1750" s="139" t="s">
        <v>3355</v>
      </c>
    </row>
    <row r="1751" spans="1:2" ht="15">
      <c r="A1751" s="139">
        <v>1870</v>
      </c>
      <c r="B1751" s="139" t="s">
        <v>3356</v>
      </c>
    </row>
    <row r="1752" spans="1:2" ht="15">
      <c r="A1752" s="139">
        <v>1871</v>
      </c>
      <c r="B1752" s="139" t="s">
        <v>3357</v>
      </c>
    </row>
    <row r="1753" spans="1:2" ht="15">
      <c r="A1753" s="139">
        <v>1872</v>
      </c>
      <c r="B1753" s="139" t="s">
        <v>3358</v>
      </c>
    </row>
    <row r="1754" spans="1:2" ht="15">
      <c r="A1754" s="139">
        <v>1873</v>
      </c>
      <c r="B1754" s="139" t="s">
        <v>3359</v>
      </c>
    </row>
    <row r="1755" spans="1:2" ht="15">
      <c r="A1755" s="139">
        <v>1874</v>
      </c>
      <c r="B1755" s="139" t="s">
        <v>3360</v>
      </c>
    </row>
    <row r="1756" spans="1:2" ht="15">
      <c r="A1756" s="139">
        <v>1875</v>
      </c>
      <c r="B1756" s="139" t="s">
        <v>3361</v>
      </c>
    </row>
    <row r="1757" spans="1:2" ht="15">
      <c r="A1757" s="139">
        <v>1876</v>
      </c>
      <c r="B1757" s="139" t="s">
        <v>3362</v>
      </c>
    </row>
    <row r="1758" spans="1:2" ht="15">
      <c r="A1758" s="139">
        <v>1877</v>
      </c>
      <c r="B1758" s="139" t="s">
        <v>3363</v>
      </c>
    </row>
    <row r="1759" spans="1:2" ht="15">
      <c r="A1759" s="139">
        <v>1878</v>
      </c>
      <c r="B1759" s="139" t="s">
        <v>3364</v>
      </c>
    </row>
    <row r="1760" spans="1:2" ht="15">
      <c r="A1760" s="139">
        <v>1879</v>
      </c>
      <c r="B1760" s="139" t="s">
        <v>3365</v>
      </c>
    </row>
    <row r="1761" spans="1:2" ht="15">
      <c r="A1761" s="139">
        <v>1880</v>
      </c>
      <c r="B1761" s="139" t="s">
        <v>3366</v>
      </c>
    </row>
    <row r="1762" spans="1:2" ht="15">
      <c r="A1762" s="139">
        <v>1881</v>
      </c>
      <c r="B1762" s="139" t="s">
        <v>3309</v>
      </c>
    </row>
    <row r="1763" spans="1:2" ht="15">
      <c r="A1763" s="139">
        <v>1882</v>
      </c>
      <c r="B1763" s="139" t="s">
        <v>3367</v>
      </c>
    </row>
    <row r="1764" spans="1:2" ht="15">
      <c r="A1764" s="139">
        <v>1883</v>
      </c>
      <c r="B1764" s="139" t="s">
        <v>3368</v>
      </c>
    </row>
    <row r="1765" spans="1:2" ht="15">
      <c r="A1765" s="139">
        <v>1884</v>
      </c>
      <c r="B1765" s="139" t="s">
        <v>3369</v>
      </c>
    </row>
    <row r="1766" spans="1:2" ht="15">
      <c r="A1766" s="139">
        <v>1885</v>
      </c>
      <c r="B1766" s="139" t="s">
        <v>3370</v>
      </c>
    </row>
    <row r="1767" spans="1:2" ht="15">
      <c r="A1767" s="139">
        <v>1886</v>
      </c>
      <c r="B1767" s="139" t="s">
        <v>3371</v>
      </c>
    </row>
    <row r="1768" spans="1:2" ht="15">
      <c r="A1768" s="139">
        <v>1887</v>
      </c>
      <c r="B1768" s="139" t="s">
        <v>3372</v>
      </c>
    </row>
    <row r="1769" spans="1:2" ht="15">
      <c r="A1769" s="139">
        <v>1888</v>
      </c>
      <c r="B1769" s="139" t="s">
        <v>3373</v>
      </c>
    </row>
    <row r="1770" spans="1:2" ht="15">
      <c r="A1770" s="139">
        <v>1889</v>
      </c>
      <c r="B1770" s="139" t="s">
        <v>2660</v>
      </c>
    </row>
    <row r="1771" spans="1:2" ht="15">
      <c r="A1771" s="139">
        <v>1890</v>
      </c>
      <c r="B1771" s="139" t="s">
        <v>3374</v>
      </c>
    </row>
    <row r="1772" spans="1:2" ht="15">
      <c r="A1772" s="139">
        <v>1891</v>
      </c>
      <c r="B1772" s="139" t="s">
        <v>3375</v>
      </c>
    </row>
    <row r="1773" spans="1:2" ht="15">
      <c r="A1773" s="139">
        <v>1892</v>
      </c>
      <c r="B1773" s="139" t="s">
        <v>3376</v>
      </c>
    </row>
    <row r="1774" spans="1:2" ht="15">
      <c r="A1774" s="139">
        <v>1893</v>
      </c>
      <c r="B1774" s="139" t="s">
        <v>3377</v>
      </c>
    </row>
    <row r="1775" spans="1:2" ht="15">
      <c r="A1775" s="139">
        <v>1894</v>
      </c>
      <c r="B1775" s="139" t="s">
        <v>3378</v>
      </c>
    </row>
    <row r="1776" spans="1:2" ht="15">
      <c r="A1776" s="139">
        <v>1895</v>
      </c>
      <c r="B1776" s="139" t="s">
        <v>3379</v>
      </c>
    </row>
    <row r="1777" spans="1:2" ht="15">
      <c r="A1777" s="139">
        <v>1896</v>
      </c>
      <c r="B1777" s="139" t="s">
        <v>3380</v>
      </c>
    </row>
    <row r="1778" spans="1:2" ht="15">
      <c r="A1778" s="139">
        <v>1897</v>
      </c>
      <c r="B1778" s="139" t="s">
        <v>3381</v>
      </c>
    </row>
    <row r="1779" spans="1:2" ht="15">
      <c r="A1779" s="139">
        <v>1898</v>
      </c>
      <c r="B1779" s="139" t="s">
        <v>3382</v>
      </c>
    </row>
    <row r="1780" spans="1:2" ht="15">
      <c r="A1780" s="139">
        <v>1899</v>
      </c>
      <c r="B1780" s="139" t="s">
        <v>3383</v>
      </c>
    </row>
    <row r="1781" spans="1:2" ht="15">
      <c r="A1781" s="139">
        <v>1900</v>
      </c>
      <c r="B1781" s="139" t="s">
        <v>3384</v>
      </c>
    </row>
    <row r="1782" spans="1:2" ht="15">
      <c r="A1782" s="139">
        <v>1901</v>
      </c>
      <c r="B1782" s="139" t="s">
        <v>3385</v>
      </c>
    </row>
    <row r="1783" spans="1:2" ht="15">
      <c r="A1783" s="139">
        <v>1902</v>
      </c>
      <c r="B1783" s="139" t="s">
        <v>3386</v>
      </c>
    </row>
    <row r="1784" spans="1:2" ht="15">
      <c r="A1784" s="139">
        <v>1903</v>
      </c>
      <c r="B1784" s="139" t="s">
        <v>3387</v>
      </c>
    </row>
    <row r="1785" spans="1:2" ht="15">
      <c r="A1785" s="139">
        <v>1904</v>
      </c>
      <c r="B1785" s="139" t="s">
        <v>3388</v>
      </c>
    </row>
    <row r="1786" spans="1:2" ht="15">
      <c r="A1786" s="139">
        <v>1905</v>
      </c>
      <c r="B1786" s="139" t="s">
        <v>3389</v>
      </c>
    </row>
    <row r="1787" spans="1:2" ht="15">
      <c r="A1787" s="139">
        <v>1906</v>
      </c>
      <c r="B1787" s="139" t="s">
        <v>3390</v>
      </c>
    </row>
    <row r="1788" spans="1:2" ht="15">
      <c r="A1788" s="139">
        <v>1910</v>
      </c>
      <c r="B1788" s="139" t="s">
        <v>3391</v>
      </c>
    </row>
    <row r="1789" spans="1:2" ht="15">
      <c r="A1789" s="139">
        <v>1911</v>
      </c>
      <c r="B1789" s="139" t="s">
        <v>3392</v>
      </c>
    </row>
    <row r="1790" spans="1:2" ht="15">
      <c r="A1790" s="139">
        <v>1912</v>
      </c>
      <c r="B1790" s="139" t="s">
        <v>3393</v>
      </c>
    </row>
    <row r="1791" spans="1:2" ht="15">
      <c r="A1791" s="139">
        <v>1913</v>
      </c>
      <c r="B1791" s="139" t="s">
        <v>3394</v>
      </c>
    </row>
    <row r="1792" spans="1:2" ht="15">
      <c r="A1792" s="139">
        <v>1914</v>
      </c>
      <c r="B1792" s="139" t="s">
        <v>3395</v>
      </c>
    </row>
    <row r="1793" spans="1:2" ht="15">
      <c r="A1793" s="139">
        <v>1915</v>
      </c>
      <c r="B1793" s="139" t="s">
        <v>3396</v>
      </c>
    </row>
    <row r="1794" spans="1:2" ht="15">
      <c r="A1794" s="139">
        <v>1916</v>
      </c>
      <c r="B1794" s="139" t="s">
        <v>3397</v>
      </c>
    </row>
    <row r="1795" spans="1:2" ht="15">
      <c r="A1795" s="139">
        <v>1917</v>
      </c>
      <c r="B1795" s="139" t="s">
        <v>3398</v>
      </c>
    </row>
    <row r="1796" spans="1:2" ht="15">
      <c r="A1796" s="139">
        <v>1918</v>
      </c>
      <c r="B1796" s="139" t="s">
        <v>3399</v>
      </c>
    </row>
    <row r="1797" spans="1:2" ht="15">
      <c r="A1797" s="139">
        <v>1919</v>
      </c>
      <c r="B1797" s="139" t="s">
        <v>3400</v>
      </c>
    </row>
    <row r="1798" spans="1:2" ht="15">
      <c r="A1798" s="139">
        <v>1920</v>
      </c>
      <c r="B1798" s="139" t="s">
        <v>3401</v>
      </c>
    </row>
    <row r="1799" spans="1:2" ht="15">
      <c r="A1799" s="139">
        <v>1921</v>
      </c>
      <c r="B1799" s="139" t="s">
        <v>3402</v>
      </c>
    </row>
    <row r="1800" spans="1:2" ht="15">
      <c r="A1800" s="139">
        <v>1922</v>
      </c>
      <c r="B1800" s="139" t="s">
        <v>3403</v>
      </c>
    </row>
    <row r="1801" spans="1:2" ht="15">
      <c r="A1801" s="139">
        <v>1923</v>
      </c>
      <c r="B1801" s="139" t="s">
        <v>3404</v>
      </c>
    </row>
    <row r="1802" spans="1:2" ht="15">
      <c r="A1802" s="139">
        <v>1925</v>
      </c>
      <c r="B1802" s="139" t="s">
        <v>3405</v>
      </c>
    </row>
    <row r="1803" spans="1:2" ht="15">
      <c r="A1803" s="139">
        <v>1926</v>
      </c>
      <c r="B1803" s="139" t="s">
        <v>3406</v>
      </c>
    </row>
    <row r="1804" spans="1:2" ht="15">
      <c r="A1804" s="139">
        <v>1927</v>
      </c>
      <c r="B1804" s="139" t="s">
        <v>3407</v>
      </c>
    </row>
    <row r="1805" spans="1:2" ht="15">
      <c r="A1805" s="139">
        <v>1928</v>
      </c>
      <c r="B1805" s="139" t="s">
        <v>3408</v>
      </c>
    </row>
    <row r="1806" spans="1:2" ht="15">
      <c r="A1806" s="139">
        <v>1929</v>
      </c>
      <c r="B1806" s="139" t="s">
        <v>3409</v>
      </c>
    </row>
    <row r="1807" spans="1:2" ht="15">
      <c r="A1807" s="139">
        <v>1930</v>
      </c>
      <c r="B1807" s="139" t="s">
        <v>3410</v>
      </c>
    </row>
    <row r="1808" spans="1:2" ht="15">
      <c r="A1808" s="139">
        <v>1931</v>
      </c>
      <c r="B1808" s="139" t="s">
        <v>3411</v>
      </c>
    </row>
    <row r="1809" spans="1:2" ht="15">
      <c r="A1809" s="139">
        <v>1932</v>
      </c>
      <c r="B1809" s="139" t="s">
        <v>3412</v>
      </c>
    </row>
    <row r="1810" spans="1:2" ht="15">
      <c r="A1810" s="139">
        <v>1933</v>
      </c>
      <c r="B1810" s="139" t="s">
        <v>3413</v>
      </c>
    </row>
    <row r="1811" spans="1:2" ht="15">
      <c r="A1811" s="139">
        <v>1934</v>
      </c>
      <c r="B1811" s="139" t="s">
        <v>3414</v>
      </c>
    </row>
    <row r="1812" spans="1:2" ht="15">
      <c r="A1812" s="139">
        <v>1935</v>
      </c>
      <c r="B1812" s="139" t="s">
        <v>3415</v>
      </c>
    </row>
    <row r="1813" spans="1:2" ht="15">
      <c r="A1813" s="139">
        <v>1936</v>
      </c>
      <c r="B1813" s="139" t="s">
        <v>3416</v>
      </c>
    </row>
    <row r="1814" spans="1:2" ht="15">
      <c r="A1814" s="139">
        <v>1937</v>
      </c>
      <c r="B1814" s="139" t="s">
        <v>3417</v>
      </c>
    </row>
    <row r="1815" spans="1:2" ht="15">
      <c r="A1815" s="139">
        <v>1938</v>
      </c>
      <c r="B1815" s="139" t="s">
        <v>3418</v>
      </c>
    </row>
    <row r="1816" spans="1:2" ht="15">
      <c r="A1816" s="139">
        <v>1939</v>
      </c>
      <c r="B1816" s="139" t="s">
        <v>3419</v>
      </c>
    </row>
    <row r="1817" spans="1:2" ht="15">
      <c r="A1817" s="139">
        <v>1940</v>
      </c>
      <c r="B1817" s="139" t="s">
        <v>3420</v>
      </c>
    </row>
    <row r="1818" spans="1:2" ht="15">
      <c r="A1818" s="139">
        <v>1941</v>
      </c>
      <c r="B1818" s="139" t="s">
        <v>3421</v>
      </c>
    </row>
    <row r="1819" spans="1:2" ht="15">
      <c r="A1819" s="139">
        <v>1942</v>
      </c>
      <c r="B1819" s="139" t="s">
        <v>3422</v>
      </c>
    </row>
    <row r="1820" spans="1:2" ht="15">
      <c r="A1820" s="139">
        <v>1943</v>
      </c>
      <c r="B1820" s="139" t="s">
        <v>3423</v>
      </c>
    </row>
    <row r="1821" spans="1:2" ht="15">
      <c r="A1821" s="139">
        <v>1944</v>
      </c>
      <c r="B1821" s="139" t="s">
        <v>3424</v>
      </c>
    </row>
    <row r="1822" spans="1:2" ht="15">
      <c r="A1822" s="139">
        <v>1945</v>
      </c>
      <c r="B1822" s="139" t="s">
        <v>3425</v>
      </c>
    </row>
    <row r="1823" spans="1:2" ht="15">
      <c r="A1823" s="139">
        <v>1946</v>
      </c>
      <c r="B1823" s="139" t="s">
        <v>3426</v>
      </c>
    </row>
    <row r="1824" spans="1:2" ht="15">
      <c r="A1824" s="139">
        <v>1947</v>
      </c>
      <c r="B1824" s="139" t="s">
        <v>3427</v>
      </c>
    </row>
    <row r="1825" spans="1:2" ht="15">
      <c r="A1825" s="139">
        <v>1948</v>
      </c>
      <c r="B1825" s="139" t="s">
        <v>3428</v>
      </c>
    </row>
    <row r="1826" spans="1:2" ht="15">
      <c r="A1826" s="139">
        <v>1949</v>
      </c>
      <c r="B1826" s="139" t="s">
        <v>3429</v>
      </c>
    </row>
    <row r="1827" spans="1:2" ht="15">
      <c r="A1827" s="139">
        <v>1950</v>
      </c>
      <c r="B1827" s="139" t="s">
        <v>3430</v>
      </c>
    </row>
    <row r="1828" spans="1:2" ht="15">
      <c r="A1828" s="139">
        <v>1951</v>
      </c>
      <c r="B1828" s="139" t="s">
        <v>3431</v>
      </c>
    </row>
    <row r="1829" spans="1:2" ht="15">
      <c r="A1829" s="139">
        <v>1952</v>
      </c>
      <c r="B1829" s="139" t="s">
        <v>3432</v>
      </c>
    </row>
    <row r="1830" spans="1:2" ht="15">
      <c r="A1830" s="139">
        <v>1953</v>
      </c>
      <c r="B1830" s="139" t="s">
        <v>3433</v>
      </c>
    </row>
    <row r="1831" spans="1:2" ht="15">
      <c r="A1831" s="139">
        <v>1954</v>
      </c>
      <c r="B1831" s="139" t="s">
        <v>3434</v>
      </c>
    </row>
    <row r="1832" spans="1:2" ht="15">
      <c r="A1832" s="139">
        <v>1955</v>
      </c>
      <c r="B1832" s="139" t="s">
        <v>3435</v>
      </c>
    </row>
    <row r="1833" spans="1:2" ht="15">
      <c r="A1833" s="139">
        <v>1956</v>
      </c>
      <c r="B1833" s="139" t="s">
        <v>3436</v>
      </c>
    </row>
    <row r="1834" spans="1:2" ht="15">
      <c r="A1834" s="139">
        <v>1957</v>
      </c>
      <c r="B1834" s="139" t="s">
        <v>3437</v>
      </c>
    </row>
    <row r="1835" spans="1:2" ht="15">
      <c r="A1835" s="139">
        <v>1959</v>
      </c>
      <c r="B1835" s="139" t="s">
        <v>3438</v>
      </c>
    </row>
    <row r="1836" spans="1:2" ht="15">
      <c r="A1836" s="139">
        <v>1960</v>
      </c>
      <c r="B1836" s="139" t="s">
        <v>3439</v>
      </c>
    </row>
    <row r="1837" spans="1:2" ht="15">
      <c r="A1837" s="139">
        <v>1961</v>
      </c>
      <c r="B1837" s="139" t="s">
        <v>3440</v>
      </c>
    </row>
    <row r="1838" spans="1:2" ht="15">
      <c r="A1838" s="139">
        <v>1962</v>
      </c>
      <c r="B1838" s="139" t="s">
        <v>3441</v>
      </c>
    </row>
    <row r="1839" spans="1:2" ht="15">
      <c r="A1839" s="139">
        <v>1963</v>
      </c>
      <c r="B1839" s="139" t="s">
        <v>3442</v>
      </c>
    </row>
    <row r="1840" spans="1:2" ht="15">
      <c r="A1840" s="139">
        <v>1964</v>
      </c>
      <c r="B1840" s="139" t="s">
        <v>3443</v>
      </c>
    </row>
    <row r="1841" spans="1:2" ht="15">
      <c r="A1841" s="139">
        <v>1965</v>
      </c>
      <c r="B1841" s="139" t="s">
        <v>3444</v>
      </c>
    </row>
    <row r="1842" spans="1:2" ht="15">
      <c r="A1842" s="139">
        <v>1966</v>
      </c>
      <c r="B1842" s="139" t="s">
        <v>3445</v>
      </c>
    </row>
    <row r="1843" spans="1:2" ht="15">
      <c r="A1843" s="139">
        <v>1967</v>
      </c>
      <c r="B1843" s="139" t="s">
        <v>3446</v>
      </c>
    </row>
    <row r="1844" spans="1:2" ht="15">
      <c r="A1844" s="139">
        <v>1968</v>
      </c>
      <c r="B1844" s="139" t="s">
        <v>3447</v>
      </c>
    </row>
    <row r="1845" spans="1:2" ht="15">
      <c r="A1845" s="139">
        <v>1969</v>
      </c>
      <c r="B1845" s="139" t="s">
        <v>3448</v>
      </c>
    </row>
    <row r="1846" spans="1:2" ht="15">
      <c r="A1846" s="139">
        <v>1970</v>
      </c>
      <c r="B1846" s="139" t="s">
        <v>3449</v>
      </c>
    </row>
    <row r="1847" spans="1:2" ht="15">
      <c r="A1847" s="139">
        <v>1971</v>
      </c>
      <c r="B1847" s="139" t="s">
        <v>3450</v>
      </c>
    </row>
    <row r="1848" spans="1:2" ht="15">
      <c r="A1848" s="139">
        <v>1972</v>
      </c>
      <c r="B1848" s="139" t="s">
        <v>3451</v>
      </c>
    </row>
    <row r="1849" spans="1:2" ht="15">
      <c r="A1849" s="139">
        <v>1973</v>
      </c>
      <c r="B1849" s="139" t="s">
        <v>3452</v>
      </c>
    </row>
    <row r="1850" spans="1:2" ht="15">
      <c r="A1850" s="139">
        <v>1974</v>
      </c>
      <c r="B1850" s="139" t="s">
        <v>3453</v>
      </c>
    </row>
    <row r="1851" spans="1:2" ht="15">
      <c r="A1851" s="139">
        <v>1975</v>
      </c>
      <c r="B1851" s="139" t="s">
        <v>3454</v>
      </c>
    </row>
    <row r="1852" spans="1:2" ht="15">
      <c r="A1852" s="139">
        <v>1976</v>
      </c>
      <c r="B1852" s="139" t="s">
        <v>3455</v>
      </c>
    </row>
    <row r="1853" spans="1:2" ht="15">
      <c r="A1853" s="139">
        <v>1977</v>
      </c>
      <c r="B1853" s="139" t="s">
        <v>3456</v>
      </c>
    </row>
    <row r="1854" spans="1:2" ht="15">
      <c r="A1854" s="139">
        <v>1978</v>
      </c>
      <c r="B1854" s="139" t="s">
        <v>3457</v>
      </c>
    </row>
    <row r="1855" spans="1:2" ht="15">
      <c r="A1855" s="139">
        <v>1979</v>
      </c>
      <c r="B1855" s="139" t="s">
        <v>3458</v>
      </c>
    </row>
    <row r="1856" spans="1:2" ht="15">
      <c r="A1856" s="139">
        <v>1980</v>
      </c>
      <c r="B1856" s="139" t="s">
        <v>3459</v>
      </c>
    </row>
    <row r="1857" spans="1:2" ht="15">
      <c r="A1857" s="139">
        <v>1981</v>
      </c>
      <c r="B1857" s="139" t="s">
        <v>3460</v>
      </c>
    </row>
    <row r="1858" spans="1:2" ht="15">
      <c r="A1858" s="139">
        <v>1982</v>
      </c>
      <c r="B1858" s="139" t="s">
        <v>3461</v>
      </c>
    </row>
    <row r="1859" spans="1:2" ht="15">
      <c r="A1859" s="139">
        <v>1983</v>
      </c>
      <c r="B1859" s="139" t="s">
        <v>3462</v>
      </c>
    </row>
    <row r="1860" spans="1:2" ht="15">
      <c r="A1860" s="139">
        <v>1984</v>
      </c>
      <c r="B1860" s="139" t="s">
        <v>3463</v>
      </c>
    </row>
    <row r="1861" spans="1:2" ht="15">
      <c r="A1861" s="139">
        <v>1985</v>
      </c>
      <c r="B1861" s="139" t="s">
        <v>3464</v>
      </c>
    </row>
    <row r="1862" spans="1:2" ht="15">
      <c r="A1862" s="139">
        <v>1986</v>
      </c>
      <c r="B1862" s="139" t="s">
        <v>3465</v>
      </c>
    </row>
    <row r="1863" spans="1:2" ht="15">
      <c r="A1863" s="139">
        <v>1987</v>
      </c>
      <c r="B1863" s="139" t="s">
        <v>3466</v>
      </c>
    </row>
    <row r="1864" spans="1:2" ht="15">
      <c r="A1864" s="139">
        <v>1988</v>
      </c>
      <c r="B1864" s="139" t="s">
        <v>3467</v>
      </c>
    </row>
    <row r="1865" spans="1:2" ht="15">
      <c r="A1865" s="139">
        <v>1989</v>
      </c>
      <c r="B1865" s="139" t="s">
        <v>3468</v>
      </c>
    </row>
    <row r="1866" spans="1:2" ht="15">
      <c r="A1866" s="139">
        <v>1990</v>
      </c>
      <c r="B1866" s="139" t="s">
        <v>3469</v>
      </c>
    </row>
    <row r="1867" spans="1:2" ht="15">
      <c r="A1867" s="139">
        <v>1991</v>
      </c>
      <c r="B1867" s="139" t="s">
        <v>3470</v>
      </c>
    </row>
    <row r="1868" spans="1:2" ht="15">
      <c r="A1868" s="139">
        <v>1992</v>
      </c>
      <c r="B1868" s="139" t="s">
        <v>3471</v>
      </c>
    </row>
    <row r="1869" spans="1:2" ht="15">
      <c r="A1869" s="139">
        <v>1993</v>
      </c>
      <c r="B1869" s="139" t="s">
        <v>3472</v>
      </c>
    </row>
    <row r="1870" spans="1:2" ht="15">
      <c r="A1870" s="139">
        <v>1994</v>
      </c>
      <c r="B1870" s="139" t="s">
        <v>3473</v>
      </c>
    </row>
    <row r="1871" spans="1:2" ht="15">
      <c r="A1871" s="139">
        <v>1995</v>
      </c>
      <c r="B1871" s="139" t="s">
        <v>3474</v>
      </c>
    </row>
    <row r="1872" spans="1:2" ht="15">
      <c r="A1872" s="139">
        <v>1996</v>
      </c>
      <c r="B1872" s="139" t="s">
        <v>3475</v>
      </c>
    </row>
    <row r="1873" spans="1:2" ht="15">
      <c r="A1873" s="139">
        <v>1997</v>
      </c>
      <c r="B1873" s="139" t="s">
        <v>3476</v>
      </c>
    </row>
    <row r="1874" spans="1:2" ht="15">
      <c r="A1874" s="139">
        <v>1998</v>
      </c>
      <c r="B1874" s="139" t="s">
        <v>3477</v>
      </c>
    </row>
    <row r="1875" spans="1:2" ht="15">
      <c r="A1875" s="139">
        <v>1999</v>
      </c>
      <c r="B1875" s="139" t="s">
        <v>3478</v>
      </c>
    </row>
    <row r="1876" spans="1:2" ht="15">
      <c r="A1876" s="139">
        <v>2000</v>
      </c>
      <c r="B1876" s="139" t="s">
        <v>3479</v>
      </c>
    </row>
    <row r="1877" spans="1:2" ht="15">
      <c r="A1877" s="139">
        <v>2001</v>
      </c>
      <c r="B1877" s="139" t="s">
        <v>3480</v>
      </c>
    </row>
    <row r="1878" spans="1:2" ht="15">
      <c r="A1878" s="139">
        <v>2002</v>
      </c>
      <c r="B1878" s="139" t="s">
        <v>3481</v>
      </c>
    </row>
    <row r="1879" spans="1:2" ht="15">
      <c r="A1879" s="139">
        <v>2003</v>
      </c>
      <c r="B1879" s="139" t="s">
        <v>3482</v>
      </c>
    </row>
    <row r="1880" spans="1:2" ht="15">
      <c r="A1880" s="139">
        <v>2004</v>
      </c>
      <c r="B1880" s="139" t="s">
        <v>3483</v>
      </c>
    </row>
    <row r="1881" spans="1:2" ht="15">
      <c r="A1881" s="139">
        <v>2005</v>
      </c>
      <c r="B1881" s="139" t="s">
        <v>3484</v>
      </c>
    </row>
    <row r="1882" spans="1:2" ht="15">
      <c r="A1882" s="139">
        <v>2006</v>
      </c>
      <c r="B1882" s="139" t="s">
        <v>3485</v>
      </c>
    </row>
    <row r="1883" spans="1:2" ht="15">
      <c r="A1883" s="139">
        <v>2007</v>
      </c>
      <c r="B1883" s="139" t="s">
        <v>3486</v>
      </c>
    </row>
    <row r="1884" spans="1:2" ht="15">
      <c r="A1884" s="139">
        <v>2008</v>
      </c>
      <c r="B1884" s="139" t="s">
        <v>3487</v>
      </c>
    </row>
    <row r="1885" spans="1:2" ht="15">
      <c r="A1885" s="139">
        <v>2009</v>
      </c>
      <c r="B1885" s="139" t="s">
        <v>3488</v>
      </c>
    </row>
    <row r="1886" spans="1:2" ht="15">
      <c r="A1886" s="139">
        <v>2010</v>
      </c>
      <c r="B1886" s="139" t="s">
        <v>3489</v>
      </c>
    </row>
    <row r="1887" spans="1:2" ht="15">
      <c r="A1887" s="139">
        <v>2011</v>
      </c>
      <c r="B1887" s="139" t="s">
        <v>3490</v>
      </c>
    </row>
    <row r="1888" spans="1:2" ht="15">
      <c r="A1888" s="139">
        <v>2012</v>
      </c>
      <c r="B1888" s="139" t="s">
        <v>3491</v>
      </c>
    </row>
    <row r="1889" spans="1:2" ht="15">
      <c r="A1889" s="139">
        <v>2013</v>
      </c>
      <c r="B1889" s="139" t="s">
        <v>3492</v>
      </c>
    </row>
    <row r="1890" spans="1:2" ht="15">
      <c r="A1890" s="139">
        <v>2014</v>
      </c>
      <c r="B1890" s="139" t="s">
        <v>3493</v>
      </c>
    </row>
    <row r="1891" spans="1:2" ht="15">
      <c r="A1891" s="139">
        <v>2015</v>
      </c>
      <c r="B1891" s="139" t="s">
        <v>3494</v>
      </c>
    </row>
    <row r="1892" spans="1:2" ht="15">
      <c r="A1892" s="139">
        <v>2016</v>
      </c>
      <c r="B1892" s="139" t="s">
        <v>3495</v>
      </c>
    </row>
    <row r="1893" spans="1:2" ht="15">
      <c r="A1893" s="139">
        <v>2017</v>
      </c>
      <c r="B1893" s="139" t="s">
        <v>3496</v>
      </c>
    </row>
    <row r="1894" spans="1:2" ht="15">
      <c r="A1894" s="139">
        <v>2018</v>
      </c>
      <c r="B1894" s="139" t="s">
        <v>2291</v>
      </c>
    </row>
    <row r="1895" spans="1:2" ht="15">
      <c r="A1895" s="139">
        <v>2019</v>
      </c>
      <c r="B1895" s="139" t="s">
        <v>3497</v>
      </c>
    </row>
    <row r="1896" spans="1:2" ht="15">
      <c r="A1896" s="139">
        <v>2020</v>
      </c>
      <c r="B1896" s="139" t="s">
        <v>3498</v>
      </c>
    </row>
    <row r="1897" spans="1:2" ht="15">
      <c r="A1897" s="139">
        <v>2021</v>
      </c>
      <c r="B1897" s="139" t="s">
        <v>3499</v>
      </c>
    </row>
    <row r="1898" spans="1:2" ht="15">
      <c r="A1898" s="139">
        <v>2022</v>
      </c>
      <c r="B1898" s="139" t="s">
        <v>3500</v>
      </c>
    </row>
    <row r="1899" spans="1:2" ht="15">
      <c r="A1899" s="139">
        <v>2023</v>
      </c>
      <c r="B1899" s="139" t="s">
        <v>3501</v>
      </c>
    </row>
    <row r="1900" spans="1:2" ht="15">
      <c r="A1900" s="139">
        <v>2024</v>
      </c>
      <c r="B1900" s="139" t="s">
        <v>3502</v>
      </c>
    </row>
    <row r="1901" spans="1:2" ht="15">
      <c r="A1901" s="139">
        <v>2025</v>
      </c>
      <c r="B1901" s="139" t="s">
        <v>3503</v>
      </c>
    </row>
    <row r="1902" spans="1:2" ht="15">
      <c r="A1902" s="139">
        <v>2026</v>
      </c>
      <c r="B1902" s="139" t="s">
        <v>3504</v>
      </c>
    </row>
    <row r="1903" spans="1:2" ht="15">
      <c r="A1903" s="139">
        <v>2027</v>
      </c>
      <c r="B1903" s="139" t="s">
        <v>3505</v>
      </c>
    </row>
    <row r="1904" spans="1:2" ht="15">
      <c r="A1904" s="139">
        <v>2028</v>
      </c>
      <c r="B1904" s="139" t="s">
        <v>3506</v>
      </c>
    </row>
    <row r="1905" spans="1:2" ht="15">
      <c r="A1905" s="139">
        <v>2029</v>
      </c>
      <c r="B1905" s="139" t="s">
        <v>3507</v>
      </c>
    </row>
    <row r="1906" spans="1:2" ht="15">
      <c r="A1906" s="139">
        <v>2030</v>
      </c>
      <c r="B1906" s="139" t="s">
        <v>3508</v>
      </c>
    </row>
    <row r="1907" spans="1:2" ht="15">
      <c r="A1907" s="139">
        <v>2031</v>
      </c>
      <c r="B1907" s="139" t="s">
        <v>3509</v>
      </c>
    </row>
    <row r="1908" spans="1:2" ht="15">
      <c r="A1908" s="139">
        <v>2032</v>
      </c>
      <c r="B1908" s="139" t="s">
        <v>3510</v>
      </c>
    </row>
    <row r="1909" spans="1:2" ht="15">
      <c r="A1909" s="139">
        <v>2033</v>
      </c>
      <c r="B1909" s="139" t="s">
        <v>3511</v>
      </c>
    </row>
    <row r="1910" spans="1:2" ht="15">
      <c r="A1910" s="139">
        <v>2034</v>
      </c>
      <c r="B1910" s="139" t="s">
        <v>3512</v>
      </c>
    </row>
    <row r="1911" spans="1:2" ht="15">
      <c r="A1911" s="139">
        <v>2035</v>
      </c>
      <c r="B1911" s="139" t="s">
        <v>3513</v>
      </c>
    </row>
    <row r="1912" spans="1:2" ht="15">
      <c r="A1912" s="139">
        <v>2036</v>
      </c>
      <c r="B1912" s="139" t="s">
        <v>3514</v>
      </c>
    </row>
    <row r="1913" spans="1:2" ht="15">
      <c r="A1913" s="139">
        <v>2037</v>
      </c>
      <c r="B1913" s="139" t="s">
        <v>3515</v>
      </c>
    </row>
    <row r="1914" spans="1:2" ht="15">
      <c r="A1914" s="139">
        <v>2038</v>
      </c>
      <c r="B1914" s="139" t="s">
        <v>3516</v>
      </c>
    </row>
    <row r="1915" spans="1:2" ht="15">
      <c r="A1915" s="139">
        <v>2039</v>
      </c>
      <c r="B1915" s="139" t="s">
        <v>3517</v>
      </c>
    </row>
    <row r="1916" spans="1:2" ht="15">
      <c r="A1916" s="139">
        <v>2040</v>
      </c>
      <c r="B1916" s="139" t="s">
        <v>3518</v>
      </c>
    </row>
    <row r="1917" spans="1:2" ht="15">
      <c r="A1917" s="139">
        <v>2041</v>
      </c>
      <c r="B1917" s="139" t="s">
        <v>3519</v>
      </c>
    </row>
    <row r="1918" spans="1:2" ht="15">
      <c r="A1918" s="139">
        <v>2042</v>
      </c>
      <c r="B1918" s="139" t="s">
        <v>3520</v>
      </c>
    </row>
    <row r="1919" spans="1:2" ht="15">
      <c r="A1919" s="139">
        <v>2043</v>
      </c>
      <c r="B1919" s="139" t="s">
        <v>3521</v>
      </c>
    </row>
    <row r="1920" spans="1:2" ht="15">
      <c r="A1920" s="139">
        <v>2044</v>
      </c>
      <c r="B1920" s="139" t="s">
        <v>3522</v>
      </c>
    </row>
    <row r="1921" spans="1:2" ht="15">
      <c r="A1921" s="139">
        <v>2045</v>
      </c>
      <c r="B1921" s="139" t="s">
        <v>3523</v>
      </c>
    </row>
    <row r="1922" spans="1:2" ht="15">
      <c r="A1922" s="139">
        <v>2046</v>
      </c>
      <c r="B1922" s="139" t="s">
        <v>3524</v>
      </c>
    </row>
    <row r="1923" spans="1:2" ht="15">
      <c r="A1923" s="139">
        <v>2047</v>
      </c>
      <c r="B1923" s="139" t="s">
        <v>3525</v>
      </c>
    </row>
    <row r="1924" spans="1:2" ht="15">
      <c r="A1924" s="139">
        <v>2048</v>
      </c>
      <c r="B1924" s="139" t="s">
        <v>3526</v>
      </c>
    </row>
    <row r="1925" spans="1:2" ht="15">
      <c r="A1925" s="139">
        <v>2049</v>
      </c>
      <c r="B1925" s="139" t="s">
        <v>3527</v>
      </c>
    </row>
    <row r="1926" spans="1:2" ht="15">
      <c r="A1926" s="139">
        <v>2050</v>
      </c>
      <c r="B1926" s="139" t="s">
        <v>3528</v>
      </c>
    </row>
    <row r="1927" spans="1:2" ht="15">
      <c r="A1927" s="139">
        <v>2051</v>
      </c>
      <c r="B1927" s="139" t="s">
        <v>3529</v>
      </c>
    </row>
    <row r="1928" spans="1:2" ht="15">
      <c r="A1928" s="139">
        <v>2052</v>
      </c>
      <c r="B1928" s="139" t="s">
        <v>3530</v>
      </c>
    </row>
    <row r="1929" spans="1:2" ht="15">
      <c r="A1929" s="139">
        <v>2053</v>
      </c>
      <c r="B1929" s="139" t="s">
        <v>3531</v>
      </c>
    </row>
    <row r="1930" spans="1:2" ht="15">
      <c r="A1930" s="139">
        <v>2054</v>
      </c>
      <c r="B1930" s="139" t="s">
        <v>3532</v>
      </c>
    </row>
    <row r="1931" spans="1:2" ht="15">
      <c r="A1931" s="139">
        <v>2055</v>
      </c>
      <c r="B1931" s="139" t="s">
        <v>3533</v>
      </c>
    </row>
    <row r="1932" spans="1:2" ht="15">
      <c r="A1932" s="139">
        <v>2056</v>
      </c>
      <c r="B1932" s="139" t="s">
        <v>3534</v>
      </c>
    </row>
    <row r="1933" spans="1:2" ht="15">
      <c r="A1933" s="139">
        <v>2057</v>
      </c>
      <c r="B1933" s="139" t="s">
        <v>3535</v>
      </c>
    </row>
    <row r="1934" spans="1:2" ht="15">
      <c r="A1934" s="139">
        <v>2058</v>
      </c>
      <c r="B1934" s="139" t="s">
        <v>3536</v>
      </c>
    </row>
    <row r="1935" spans="1:2" ht="15">
      <c r="A1935" s="139">
        <v>2059</v>
      </c>
      <c r="B1935" s="139" t="s">
        <v>3537</v>
      </c>
    </row>
    <row r="1936" spans="1:2" ht="15">
      <c r="A1936" s="139">
        <v>2060</v>
      </c>
      <c r="B1936" s="139" t="s">
        <v>3538</v>
      </c>
    </row>
    <row r="1937" spans="1:2" ht="15">
      <c r="A1937" s="139">
        <v>2061</v>
      </c>
      <c r="B1937" s="139" t="s">
        <v>3539</v>
      </c>
    </row>
    <row r="1938" spans="1:2" ht="15">
      <c r="A1938" s="139">
        <v>2062</v>
      </c>
      <c r="B1938" s="139" t="s">
        <v>3540</v>
      </c>
    </row>
    <row r="1939" spans="1:2" ht="15">
      <c r="A1939" s="139">
        <v>2064</v>
      </c>
      <c r="B1939" s="139" t="s">
        <v>3541</v>
      </c>
    </row>
    <row r="1940" spans="1:2" ht="15">
      <c r="A1940" s="139">
        <v>2065</v>
      </c>
      <c r="B1940" s="139" t="s">
        <v>3542</v>
      </c>
    </row>
    <row r="1941" spans="1:2" ht="15">
      <c r="A1941" s="139">
        <v>2066</v>
      </c>
      <c r="B1941" s="139" t="s">
        <v>3543</v>
      </c>
    </row>
    <row r="1942" spans="1:2" ht="15">
      <c r="A1942" s="139">
        <v>2067</v>
      </c>
      <c r="B1942" s="139" t="s">
        <v>3544</v>
      </c>
    </row>
    <row r="1943" spans="1:2" ht="15">
      <c r="A1943" s="139">
        <v>2068</v>
      </c>
      <c r="B1943" s="139" t="s">
        <v>3545</v>
      </c>
    </row>
    <row r="1944" spans="1:2" ht="15">
      <c r="A1944" s="139">
        <v>2069</v>
      </c>
      <c r="B1944" s="139" t="s">
        <v>3546</v>
      </c>
    </row>
    <row r="1945" spans="1:2" ht="15">
      <c r="A1945" s="139">
        <v>2070</v>
      </c>
      <c r="B1945" s="139" t="s">
        <v>3547</v>
      </c>
    </row>
    <row r="1946" spans="1:2" ht="15">
      <c r="A1946" s="139">
        <v>2071</v>
      </c>
      <c r="B1946" s="139" t="s">
        <v>3548</v>
      </c>
    </row>
    <row r="1947" spans="1:2" ht="15">
      <c r="A1947" s="139">
        <v>2072</v>
      </c>
      <c r="B1947" s="139" t="s">
        <v>3549</v>
      </c>
    </row>
    <row r="1948" spans="1:2" ht="15">
      <c r="A1948" s="139">
        <v>2073</v>
      </c>
      <c r="B1948" s="139" t="s">
        <v>3550</v>
      </c>
    </row>
    <row r="1949" spans="1:2" ht="15">
      <c r="A1949" s="139">
        <v>2074</v>
      </c>
      <c r="B1949" s="139" t="s">
        <v>3551</v>
      </c>
    </row>
    <row r="1950" spans="1:2" ht="15">
      <c r="A1950" s="139">
        <v>2075</v>
      </c>
      <c r="B1950" s="139" t="s">
        <v>3552</v>
      </c>
    </row>
    <row r="1951" spans="1:2" ht="15">
      <c r="A1951" s="139">
        <v>2076</v>
      </c>
      <c r="B1951" s="139" t="s">
        <v>3553</v>
      </c>
    </row>
    <row r="1952" spans="1:2" ht="15">
      <c r="A1952" s="139">
        <v>2077</v>
      </c>
      <c r="B1952" s="139" t="s">
        <v>3554</v>
      </c>
    </row>
    <row r="1953" spans="1:2" ht="15">
      <c r="A1953" s="139">
        <v>2078</v>
      </c>
      <c r="B1953" s="139" t="s">
        <v>3555</v>
      </c>
    </row>
    <row r="1954" spans="1:2" ht="15">
      <c r="A1954" s="139">
        <v>2079</v>
      </c>
      <c r="B1954" s="139" t="s">
        <v>3556</v>
      </c>
    </row>
    <row r="1955" spans="1:2" ht="15">
      <c r="A1955" s="139">
        <v>2080</v>
      </c>
      <c r="B1955" s="139" t="s">
        <v>3557</v>
      </c>
    </row>
    <row r="1956" spans="1:2" ht="15">
      <c r="A1956" s="139">
        <v>2081</v>
      </c>
      <c r="B1956" s="139" t="s">
        <v>3558</v>
      </c>
    </row>
    <row r="1957" spans="1:2" ht="15">
      <c r="A1957" s="139">
        <v>2082</v>
      </c>
      <c r="B1957" s="139" t="s">
        <v>3559</v>
      </c>
    </row>
    <row r="1958" spans="1:2" ht="15">
      <c r="A1958" s="139">
        <v>2083</v>
      </c>
      <c r="B1958" s="139" t="s">
        <v>3560</v>
      </c>
    </row>
    <row r="1959" spans="1:2" ht="15">
      <c r="A1959" s="139">
        <v>2084</v>
      </c>
      <c r="B1959" s="139" t="s">
        <v>3561</v>
      </c>
    </row>
    <row r="1960" spans="1:2" ht="15">
      <c r="A1960" s="139">
        <v>2085</v>
      </c>
      <c r="B1960" s="139" t="s">
        <v>3562</v>
      </c>
    </row>
    <row r="1961" spans="1:2" ht="15">
      <c r="A1961" s="139">
        <v>2086</v>
      </c>
      <c r="B1961" s="139" t="s">
        <v>3563</v>
      </c>
    </row>
    <row r="1962" spans="1:2" ht="15">
      <c r="A1962" s="139">
        <v>2087</v>
      </c>
      <c r="B1962" s="139" t="s">
        <v>3564</v>
      </c>
    </row>
    <row r="1963" spans="1:2" ht="15">
      <c r="A1963" s="139">
        <v>2088</v>
      </c>
      <c r="B1963" s="139" t="s">
        <v>3565</v>
      </c>
    </row>
    <row r="1964" spans="1:2" ht="15">
      <c r="A1964" s="139">
        <v>2089</v>
      </c>
      <c r="B1964" s="139" t="s">
        <v>3566</v>
      </c>
    </row>
    <row r="1965" spans="1:2" ht="15">
      <c r="A1965" s="139">
        <v>2090</v>
      </c>
      <c r="B1965" s="139" t="s">
        <v>3567</v>
      </c>
    </row>
    <row r="1966" spans="1:2" ht="15">
      <c r="A1966" s="139">
        <v>2091</v>
      </c>
      <c r="B1966" s="139" t="s">
        <v>3568</v>
      </c>
    </row>
    <row r="1967" spans="1:2" ht="15">
      <c r="A1967" s="139">
        <v>2092</v>
      </c>
      <c r="B1967" s="139" t="s">
        <v>3569</v>
      </c>
    </row>
    <row r="1968" spans="1:2" ht="15">
      <c r="A1968" s="139">
        <v>2093</v>
      </c>
      <c r="B1968" s="139" t="s">
        <v>3570</v>
      </c>
    </row>
    <row r="1969" spans="1:2" ht="15">
      <c r="A1969" s="139">
        <v>2094</v>
      </c>
      <c r="B1969" s="139" t="s">
        <v>3571</v>
      </c>
    </row>
    <row r="1970" spans="1:2" ht="15">
      <c r="A1970" s="139">
        <v>2095</v>
      </c>
      <c r="B1970" s="139" t="s">
        <v>3572</v>
      </c>
    </row>
    <row r="1971" spans="1:2" ht="15">
      <c r="A1971" s="139">
        <v>2096</v>
      </c>
      <c r="B1971" s="139" t="s">
        <v>3573</v>
      </c>
    </row>
    <row r="1972" spans="1:2" ht="15">
      <c r="A1972" s="139">
        <v>2097</v>
      </c>
      <c r="B1972" s="139" t="s">
        <v>3574</v>
      </c>
    </row>
    <row r="1973" spans="1:2" ht="15">
      <c r="A1973" s="139">
        <v>2098</v>
      </c>
      <c r="B1973" s="139" t="s">
        <v>3575</v>
      </c>
    </row>
    <row r="1974" spans="1:2" ht="15">
      <c r="A1974" s="139">
        <v>2099</v>
      </c>
      <c r="B1974" s="139" t="s">
        <v>3576</v>
      </c>
    </row>
    <row r="1975" spans="1:2" ht="15">
      <c r="A1975" s="139">
        <v>2100</v>
      </c>
      <c r="B1975" s="139" t="s">
        <v>3577</v>
      </c>
    </row>
    <row r="1976" spans="1:2" ht="15">
      <c r="A1976" s="139">
        <v>2101</v>
      </c>
      <c r="B1976" s="139" t="s">
        <v>3578</v>
      </c>
    </row>
    <row r="1977" spans="1:2" ht="15">
      <c r="A1977" s="139">
        <v>2102</v>
      </c>
      <c r="B1977" s="139" t="s">
        <v>3579</v>
      </c>
    </row>
    <row r="1978" spans="1:2" ht="15">
      <c r="A1978" s="139">
        <v>2103</v>
      </c>
      <c r="B1978" s="139" t="s">
        <v>3580</v>
      </c>
    </row>
    <row r="1979" spans="1:2" ht="15">
      <c r="A1979" s="139">
        <v>2104</v>
      </c>
      <c r="B1979" s="139" t="s">
        <v>3581</v>
      </c>
    </row>
    <row r="1980" spans="1:2" ht="15">
      <c r="A1980" s="139">
        <v>2105</v>
      </c>
      <c r="B1980" s="139" t="s">
        <v>3582</v>
      </c>
    </row>
    <row r="1981" spans="1:2" ht="15">
      <c r="A1981" s="139">
        <v>2106</v>
      </c>
      <c r="B1981" s="139" t="s">
        <v>3583</v>
      </c>
    </row>
    <row r="1982" spans="1:2" ht="15">
      <c r="A1982" s="139">
        <v>2107</v>
      </c>
      <c r="B1982" s="139" t="s">
        <v>3584</v>
      </c>
    </row>
    <row r="1983" spans="1:2" ht="15">
      <c r="A1983" s="139">
        <v>2108</v>
      </c>
      <c r="B1983" s="139" t="s">
        <v>3585</v>
      </c>
    </row>
    <row r="1984" spans="1:2" ht="15">
      <c r="A1984" s="139">
        <v>2109</v>
      </c>
      <c r="B1984" s="139" t="s">
        <v>3586</v>
      </c>
    </row>
    <row r="1985" spans="1:2" ht="15">
      <c r="A1985" s="139">
        <v>2110</v>
      </c>
      <c r="B1985" s="139" t="s">
        <v>3587</v>
      </c>
    </row>
    <row r="1986" spans="1:2" ht="15">
      <c r="A1986" s="139">
        <v>2111</v>
      </c>
      <c r="B1986" s="139" t="s">
        <v>3588</v>
      </c>
    </row>
    <row r="1987" spans="1:2" ht="15">
      <c r="A1987" s="139">
        <v>2112</v>
      </c>
      <c r="B1987" s="139" t="s">
        <v>3589</v>
      </c>
    </row>
    <row r="1988" spans="1:2" ht="15">
      <c r="A1988" s="139">
        <v>2113</v>
      </c>
      <c r="B1988" s="139" t="s">
        <v>3590</v>
      </c>
    </row>
    <row r="1989" spans="1:2" ht="15">
      <c r="A1989" s="139">
        <v>2114</v>
      </c>
      <c r="B1989" s="139" t="s">
        <v>3591</v>
      </c>
    </row>
    <row r="1990" spans="1:2" ht="15">
      <c r="A1990" s="139">
        <v>2115</v>
      </c>
      <c r="B1990" s="139" t="s">
        <v>3592</v>
      </c>
    </row>
    <row r="1991" spans="1:2" ht="15">
      <c r="A1991" s="139">
        <v>2116</v>
      </c>
      <c r="B1991" s="139" t="s">
        <v>3593</v>
      </c>
    </row>
    <row r="1992" spans="1:2" ht="15">
      <c r="A1992" s="139">
        <v>2117</v>
      </c>
      <c r="B1992" s="139" t="s">
        <v>3594</v>
      </c>
    </row>
    <row r="1993" spans="1:2" ht="15">
      <c r="A1993" s="139">
        <v>2118</v>
      </c>
      <c r="B1993" s="139" t="s">
        <v>3595</v>
      </c>
    </row>
    <row r="1994" spans="1:2" ht="15">
      <c r="A1994" s="139">
        <v>2119</v>
      </c>
      <c r="B1994" s="139" t="s">
        <v>3596</v>
      </c>
    </row>
    <row r="1995" spans="1:2" ht="15">
      <c r="A1995" s="139">
        <v>2120</v>
      </c>
      <c r="B1995" s="139" t="s">
        <v>3597</v>
      </c>
    </row>
    <row r="1996" spans="1:2" ht="15">
      <c r="A1996" s="139">
        <v>2121</v>
      </c>
      <c r="B1996" s="139" t="s">
        <v>3598</v>
      </c>
    </row>
    <row r="1997" spans="1:2" ht="15">
      <c r="A1997" s="139">
        <v>2122</v>
      </c>
      <c r="B1997" s="139" t="s">
        <v>3599</v>
      </c>
    </row>
    <row r="1998" spans="1:2" ht="15">
      <c r="A1998" s="139">
        <v>2123</v>
      </c>
      <c r="B1998" s="139" t="s">
        <v>3600</v>
      </c>
    </row>
    <row r="1999" spans="1:2" ht="15">
      <c r="A1999" s="139">
        <v>2124</v>
      </c>
      <c r="B1999" s="139" t="s">
        <v>3601</v>
      </c>
    </row>
    <row r="2000" spans="1:2" ht="15">
      <c r="A2000" s="139">
        <v>2125</v>
      </c>
      <c r="B2000" s="139" t="s">
        <v>3602</v>
      </c>
    </row>
    <row r="2001" spans="1:2" ht="15">
      <c r="A2001" s="139">
        <v>2126</v>
      </c>
      <c r="B2001" s="139" t="s">
        <v>3603</v>
      </c>
    </row>
    <row r="2002" spans="1:2" ht="15">
      <c r="A2002" s="139">
        <v>2127</v>
      </c>
      <c r="B2002" s="139" t="s">
        <v>3604</v>
      </c>
    </row>
    <row r="2003" spans="1:2" ht="15">
      <c r="A2003" s="139">
        <v>2128</v>
      </c>
      <c r="B2003" s="139" t="s">
        <v>3605</v>
      </c>
    </row>
    <row r="2004" spans="1:2" ht="15">
      <c r="A2004" s="139">
        <v>2129</v>
      </c>
      <c r="B2004" s="139" t="s">
        <v>3606</v>
      </c>
    </row>
    <row r="2005" spans="1:2" ht="15">
      <c r="A2005" s="139">
        <v>2130</v>
      </c>
      <c r="B2005" s="139" t="s">
        <v>3607</v>
      </c>
    </row>
    <row r="2006" spans="1:2" ht="15">
      <c r="A2006" s="139">
        <v>2131</v>
      </c>
      <c r="B2006" s="139" t="s">
        <v>3608</v>
      </c>
    </row>
    <row r="2007" spans="1:2" ht="15">
      <c r="A2007" s="139">
        <v>2132</v>
      </c>
      <c r="B2007" s="139" t="s">
        <v>3609</v>
      </c>
    </row>
    <row r="2008" spans="1:2" ht="15">
      <c r="A2008" s="139">
        <v>2133</v>
      </c>
      <c r="B2008" s="139" t="s">
        <v>3610</v>
      </c>
    </row>
    <row r="2009" spans="1:2" ht="15">
      <c r="A2009" s="139">
        <v>2134</v>
      </c>
      <c r="B2009" s="139" t="s">
        <v>3611</v>
      </c>
    </row>
    <row r="2010" spans="1:2" ht="15">
      <c r="A2010" s="139">
        <v>2135</v>
      </c>
      <c r="B2010" s="139" t="s">
        <v>3612</v>
      </c>
    </row>
    <row r="2011" spans="1:2" ht="15">
      <c r="A2011" s="139">
        <v>2136</v>
      </c>
      <c r="B2011" s="139" t="s">
        <v>3613</v>
      </c>
    </row>
    <row r="2012" spans="1:2" ht="15">
      <c r="A2012" s="139">
        <v>2137</v>
      </c>
      <c r="B2012" s="139" t="s">
        <v>3614</v>
      </c>
    </row>
    <row r="2013" spans="1:2" ht="15">
      <c r="A2013" s="139">
        <v>2138</v>
      </c>
      <c r="B2013" s="139" t="s">
        <v>3615</v>
      </c>
    </row>
    <row r="2014" spans="1:2" ht="15">
      <c r="A2014" s="139">
        <v>2139</v>
      </c>
      <c r="B2014" s="139" t="s">
        <v>3616</v>
      </c>
    </row>
    <row r="2015" spans="1:2" ht="15">
      <c r="A2015" s="139">
        <v>2140</v>
      </c>
      <c r="B2015" s="139" t="s">
        <v>3617</v>
      </c>
    </row>
    <row r="2016" spans="1:2" ht="15">
      <c r="A2016" s="139">
        <v>2141</v>
      </c>
      <c r="B2016" s="139" t="s">
        <v>3618</v>
      </c>
    </row>
    <row r="2017" spans="1:2" ht="15">
      <c r="A2017" s="139">
        <v>2142</v>
      </c>
      <c r="B2017" s="139" t="s">
        <v>3619</v>
      </c>
    </row>
    <row r="2018" spans="1:2" ht="15">
      <c r="A2018" s="139">
        <v>2143</v>
      </c>
      <c r="B2018" s="139" t="s">
        <v>3620</v>
      </c>
    </row>
    <row r="2019" spans="1:2" ht="15">
      <c r="A2019" s="139">
        <v>2144</v>
      </c>
      <c r="B2019" s="139" t="s">
        <v>3621</v>
      </c>
    </row>
    <row r="2020" spans="1:2" ht="15">
      <c r="A2020" s="139">
        <v>2145</v>
      </c>
      <c r="B2020" s="139" t="s">
        <v>3622</v>
      </c>
    </row>
    <row r="2021" spans="1:2" ht="15">
      <c r="A2021" s="139">
        <v>2146</v>
      </c>
      <c r="B2021" s="139" t="s">
        <v>3623</v>
      </c>
    </row>
    <row r="2022" spans="1:2" ht="15">
      <c r="A2022" s="139">
        <v>2147</v>
      </c>
      <c r="B2022" s="139" t="s">
        <v>3624</v>
      </c>
    </row>
    <row r="2023" spans="1:2" ht="15">
      <c r="A2023" s="139">
        <v>2148</v>
      </c>
      <c r="B2023" s="139" t="s">
        <v>3625</v>
      </c>
    </row>
    <row r="2024" spans="1:2" ht="15">
      <c r="A2024" s="139">
        <v>2149</v>
      </c>
      <c r="B2024" s="139" t="s">
        <v>3626</v>
      </c>
    </row>
    <row r="2025" spans="1:2" ht="15">
      <c r="A2025" s="139">
        <v>2150</v>
      </c>
      <c r="B2025" s="139" t="s">
        <v>3627</v>
      </c>
    </row>
    <row r="2026" spans="1:2" ht="15">
      <c r="A2026" s="139">
        <v>2151</v>
      </c>
      <c r="B2026" s="139" t="s">
        <v>3628</v>
      </c>
    </row>
    <row r="2027" spans="1:2" ht="15">
      <c r="A2027" s="139">
        <v>2152</v>
      </c>
      <c r="B2027" s="139" t="s">
        <v>3629</v>
      </c>
    </row>
    <row r="2028" spans="1:2" ht="15">
      <c r="A2028" s="139">
        <v>2154</v>
      </c>
      <c r="B2028" s="139" t="s">
        <v>3630</v>
      </c>
    </row>
    <row r="2029" spans="1:2" ht="15">
      <c r="A2029" s="139">
        <v>2155</v>
      </c>
      <c r="B2029" s="139" t="s">
        <v>3631</v>
      </c>
    </row>
    <row r="2030" spans="1:2" ht="15">
      <c r="A2030" s="139">
        <v>2156</v>
      </c>
      <c r="B2030" s="139" t="s">
        <v>3632</v>
      </c>
    </row>
    <row r="2031" spans="1:2" ht="15">
      <c r="A2031" s="139">
        <v>2157</v>
      </c>
      <c r="B2031" s="139" t="s">
        <v>3633</v>
      </c>
    </row>
    <row r="2032" spans="1:2" ht="15">
      <c r="A2032" s="139">
        <v>2158</v>
      </c>
      <c r="B2032" s="139" t="s">
        <v>3634</v>
      </c>
    </row>
    <row r="2033" spans="1:2" ht="15">
      <c r="A2033" s="139">
        <v>2159</v>
      </c>
      <c r="B2033" s="139" t="s">
        <v>3635</v>
      </c>
    </row>
    <row r="2034" spans="1:2" ht="15">
      <c r="A2034" s="139">
        <v>2160</v>
      </c>
      <c r="B2034" s="139" t="s">
        <v>3636</v>
      </c>
    </row>
    <row r="2035" spans="1:2" ht="15">
      <c r="A2035" s="139">
        <v>2161</v>
      </c>
      <c r="B2035" s="139" t="s">
        <v>3637</v>
      </c>
    </row>
    <row r="2036" spans="1:2" ht="15">
      <c r="A2036" s="139">
        <v>2162</v>
      </c>
      <c r="B2036" s="139" t="s">
        <v>3638</v>
      </c>
    </row>
    <row r="2037" spans="1:2" ht="15">
      <c r="A2037" s="139">
        <v>2163</v>
      </c>
      <c r="B2037" s="139" t="s">
        <v>3639</v>
      </c>
    </row>
    <row r="2038" spans="1:2" ht="15">
      <c r="A2038" s="139">
        <v>2164</v>
      </c>
      <c r="B2038" s="139" t="s">
        <v>3640</v>
      </c>
    </row>
    <row r="2039" spans="1:2" ht="15">
      <c r="A2039" s="139">
        <v>2165</v>
      </c>
      <c r="B2039" s="139" t="s">
        <v>3641</v>
      </c>
    </row>
    <row r="2040" spans="1:2" ht="15">
      <c r="A2040" s="139">
        <v>2166</v>
      </c>
      <c r="B2040" s="139" t="s">
        <v>3642</v>
      </c>
    </row>
    <row r="2041" spans="1:2" ht="15">
      <c r="A2041" s="139">
        <v>2167</v>
      </c>
      <c r="B2041" s="139" t="s">
        <v>3643</v>
      </c>
    </row>
    <row r="2042" spans="1:2" ht="15">
      <c r="A2042" s="139">
        <v>2168</v>
      </c>
      <c r="B2042" s="139" t="s">
        <v>3644</v>
      </c>
    </row>
    <row r="2043" spans="1:2" ht="15">
      <c r="A2043" s="139">
        <v>2169</v>
      </c>
      <c r="B2043" s="139" t="s">
        <v>3645</v>
      </c>
    </row>
    <row r="2044" spans="1:2" ht="15">
      <c r="A2044" s="139">
        <v>2170</v>
      </c>
      <c r="B2044" s="139" t="s">
        <v>3646</v>
      </c>
    </row>
    <row r="2045" spans="1:2" ht="15">
      <c r="A2045" s="139">
        <v>2171</v>
      </c>
      <c r="B2045" s="139" t="s">
        <v>3647</v>
      </c>
    </row>
    <row r="2046" spans="1:2" ht="15">
      <c r="A2046" s="139">
        <v>2172</v>
      </c>
      <c r="B2046" s="139" t="s">
        <v>3648</v>
      </c>
    </row>
    <row r="2047" spans="1:2" ht="15">
      <c r="A2047" s="139">
        <v>2173</v>
      </c>
      <c r="B2047" s="139" t="s">
        <v>3649</v>
      </c>
    </row>
    <row r="2048" spans="1:2" ht="15">
      <c r="A2048" s="139">
        <v>2174</v>
      </c>
      <c r="B2048" s="139" t="s">
        <v>3650</v>
      </c>
    </row>
    <row r="2049" spans="1:2" ht="15">
      <c r="A2049" s="139">
        <v>2175</v>
      </c>
      <c r="B2049" s="139" t="s">
        <v>3651</v>
      </c>
    </row>
    <row r="2050" spans="1:2" ht="15">
      <c r="A2050" s="139">
        <v>2176</v>
      </c>
      <c r="B2050" s="139" t="s">
        <v>3652</v>
      </c>
    </row>
    <row r="2051" spans="1:2" ht="15">
      <c r="A2051" s="139">
        <v>2177</v>
      </c>
      <c r="B2051" s="139" t="s">
        <v>3653</v>
      </c>
    </row>
    <row r="2052" spans="1:2" ht="15">
      <c r="A2052" s="139">
        <v>2178</v>
      </c>
      <c r="B2052" s="139" t="s">
        <v>3654</v>
      </c>
    </row>
    <row r="2053" spans="1:2" ht="15">
      <c r="A2053" s="139">
        <v>2179</v>
      </c>
      <c r="B2053" s="139" t="s">
        <v>3655</v>
      </c>
    </row>
    <row r="2054" spans="1:2" ht="15">
      <c r="A2054" s="139">
        <v>2180</v>
      </c>
      <c r="B2054" s="139" t="s">
        <v>3656</v>
      </c>
    </row>
    <row r="2055" spans="1:2" ht="15">
      <c r="A2055" s="139">
        <v>2181</v>
      </c>
      <c r="B2055" s="139" t="s">
        <v>3657</v>
      </c>
    </row>
    <row r="2056" spans="1:2" ht="15">
      <c r="A2056" s="139">
        <v>2182</v>
      </c>
      <c r="B2056" s="139" t="s">
        <v>3658</v>
      </c>
    </row>
    <row r="2057" spans="1:2" ht="15">
      <c r="A2057" s="139">
        <v>2183</v>
      </c>
      <c r="B2057" s="139" t="s">
        <v>3659</v>
      </c>
    </row>
    <row r="2058" spans="1:2" ht="15">
      <c r="A2058" s="139">
        <v>2184</v>
      </c>
      <c r="B2058" s="139" t="s">
        <v>3660</v>
      </c>
    </row>
    <row r="2059" spans="1:2" ht="15">
      <c r="A2059" s="139">
        <v>2185</v>
      </c>
      <c r="B2059" s="139" t="s">
        <v>3661</v>
      </c>
    </row>
    <row r="2060" spans="1:2" ht="15">
      <c r="A2060" s="139">
        <v>2186</v>
      </c>
      <c r="B2060" s="139" t="s">
        <v>3662</v>
      </c>
    </row>
    <row r="2061" spans="1:2" ht="15">
      <c r="A2061" s="139">
        <v>2187</v>
      </c>
      <c r="B2061" s="139" t="s">
        <v>3663</v>
      </c>
    </row>
    <row r="2062" spans="1:2" ht="15">
      <c r="A2062" s="139">
        <v>2188</v>
      </c>
      <c r="B2062" s="139" t="s">
        <v>3664</v>
      </c>
    </row>
    <row r="2063" spans="1:2" ht="15">
      <c r="A2063" s="139">
        <v>2189</v>
      </c>
      <c r="B2063" s="139" t="s">
        <v>3665</v>
      </c>
    </row>
    <row r="2064" spans="1:2" ht="15">
      <c r="A2064" s="139">
        <v>2190</v>
      </c>
      <c r="B2064" s="139" t="s">
        <v>3666</v>
      </c>
    </row>
    <row r="2065" spans="1:2" ht="15">
      <c r="A2065" s="139">
        <v>2191</v>
      </c>
      <c r="B2065" s="139" t="s">
        <v>3667</v>
      </c>
    </row>
    <row r="2066" spans="1:2" ht="15">
      <c r="A2066" s="139">
        <v>2192</v>
      </c>
      <c r="B2066" s="139" t="s">
        <v>3668</v>
      </c>
    </row>
    <row r="2067" spans="1:2" ht="15">
      <c r="A2067" s="139">
        <v>2193</v>
      </c>
      <c r="B2067" s="139" t="s">
        <v>3669</v>
      </c>
    </row>
    <row r="2068" spans="1:2" ht="15">
      <c r="A2068" s="139">
        <v>2194</v>
      </c>
      <c r="B2068" s="139" t="s">
        <v>3670</v>
      </c>
    </row>
    <row r="2069" spans="1:2" ht="15">
      <c r="A2069" s="139">
        <v>2195</v>
      </c>
      <c r="B2069" s="139" t="s">
        <v>3671</v>
      </c>
    </row>
    <row r="2070" spans="1:2" ht="15">
      <c r="A2070" s="139">
        <v>2196</v>
      </c>
      <c r="B2070" s="139" t="s">
        <v>3672</v>
      </c>
    </row>
    <row r="2071" spans="1:2" ht="15">
      <c r="A2071" s="139">
        <v>2198</v>
      </c>
      <c r="B2071" s="139" t="s">
        <v>3673</v>
      </c>
    </row>
    <row r="2072" spans="1:2" ht="15">
      <c r="A2072" s="139">
        <v>2199</v>
      </c>
      <c r="B2072" s="139" t="s">
        <v>3674</v>
      </c>
    </row>
    <row r="2073" spans="1:2" ht="15">
      <c r="A2073" s="139">
        <v>2200</v>
      </c>
      <c r="B2073" s="139" t="s">
        <v>3675</v>
      </c>
    </row>
    <row r="2074" spans="1:2" ht="15">
      <c r="A2074" s="139">
        <v>2201</v>
      </c>
      <c r="B2074" s="139" t="s">
        <v>3676</v>
      </c>
    </row>
    <row r="2075" spans="1:2" ht="15">
      <c r="A2075" s="139">
        <v>2202</v>
      </c>
      <c r="B2075" s="139" t="s">
        <v>3677</v>
      </c>
    </row>
    <row r="2076" spans="1:2" ht="15">
      <c r="A2076" s="139">
        <v>2203</v>
      </c>
      <c r="B2076" s="139" t="s">
        <v>3678</v>
      </c>
    </row>
    <row r="2077" spans="1:2" ht="15">
      <c r="A2077" s="139">
        <v>2204</v>
      </c>
      <c r="B2077" s="139" t="s">
        <v>3679</v>
      </c>
    </row>
    <row r="2078" spans="1:2" ht="15">
      <c r="A2078" s="139">
        <v>2205</v>
      </c>
      <c r="B2078" s="139" t="s">
        <v>3680</v>
      </c>
    </row>
    <row r="2079" spans="1:2" ht="15">
      <c r="A2079" s="139">
        <v>2206</v>
      </c>
      <c r="B2079" s="139" t="s">
        <v>3681</v>
      </c>
    </row>
    <row r="2080" spans="1:2" ht="15">
      <c r="A2080" s="139">
        <v>2207</v>
      </c>
      <c r="B2080" s="139" t="s">
        <v>3682</v>
      </c>
    </row>
    <row r="2081" spans="1:2" ht="15">
      <c r="A2081" s="139">
        <v>2208</v>
      </c>
      <c r="B2081" s="139" t="s">
        <v>3683</v>
      </c>
    </row>
    <row r="2082" spans="1:2" ht="15">
      <c r="A2082" s="139">
        <v>2209</v>
      </c>
      <c r="B2082" s="139" t="s">
        <v>3684</v>
      </c>
    </row>
    <row r="2083" spans="1:2" ht="15">
      <c r="A2083" s="139">
        <v>2210</v>
      </c>
      <c r="B2083" s="139" t="s">
        <v>3685</v>
      </c>
    </row>
    <row r="2084" spans="1:2" ht="15">
      <c r="A2084" s="139">
        <v>2211</v>
      </c>
      <c r="B2084" s="139" t="s">
        <v>3686</v>
      </c>
    </row>
    <row r="2085" spans="1:2" ht="15">
      <c r="A2085" s="139">
        <v>2212</v>
      </c>
      <c r="B2085" s="139" t="s">
        <v>3687</v>
      </c>
    </row>
    <row r="2086" spans="1:2" ht="15">
      <c r="A2086" s="139">
        <v>2213</v>
      </c>
      <c r="B2086" s="139" t="s">
        <v>3688</v>
      </c>
    </row>
    <row r="2087" spans="1:2" ht="15">
      <c r="A2087" s="139">
        <v>2214</v>
      </c>
      <c r="B2087" s="139" t="s">
        <v>3689</v>
      </c>
    </row>
    <row r="2088" spans="1:2" ht="15">
      <c r="A2088" s="139">
        <v>2215</v>
      </c>
      <c r="B2088" s="139" t="s">
        <v>3690</v>
      </c>
    </row>
    <row r="2089" spans="1:2" ht="15">
      <c r="A2089" s="139">
        <v>2216</v>
      </c>
      <c r="B2089" s="139" t="s">
        <v>3691</v>
      </c>
    </row>
    <row r="2090" spans="1:2" ht="15">
      <c r="A2090" s="139">
        <v>2217</v>
      </c>
      <c r="B2090" s="139" t="s">
        <v>3692</v>
      </c>
    </row>
    <row r="2091" spans="1:2" ht="15">
      <c r="A2091" s="139">
        <v>2218</v>
      </c>
      <c r="B2091" s="139" t="s">
        <v>3693</v>
      </c>
    </row>
    <row r="2092" spans="1:2" ht="15">
      <c r="A2092" s="139">
        <v>2219</v>
      </c>
      <c r="B2092" s="139" t="s">
        <v>3694</v>
      </c>
    </row>
    <row r="2093" spans="1:2" ht="15">
      <c r="A2093" s="139">
        <v>2220</v>
      </c>
      <c r="B2093" s="139" t="s">
        <v>3695</v>
      </c>
    </row>
    <row r="2094" spans="1:2" ht="15">
      <c r="A2094" s="139">
        <v>2221</v>
      </c>
      <c r="B2094" s="139" t="s">
        <v>3696</v>
      </c>
    </row>
    <row r="2095" spans="1:2" ht="15">
      <c r="A2095" s="139">
        <v>2222</v>
      </c>
      <c r="B2095" s="139" t="s">
        <v>3697</v>
      </c>
    </row>
    <row r="2096" spans="1:2" ht="15">
      <c r="A2096" s="139">
        <v>2223</v>
      </c>
      <c r="B2096" s="139" t="s">
        <v>3698</v>
      </c>
    </row>
    <row r="2097" spans="1:2" ht="15">
      <c r="A2097" s="139">
        <v>2224</v>
      </c>
      <c r="B2097" s="139" t="s">
        <v>3699</v>
      </c>
    </row>
    <row r="2098" spans="1:2" ht="15">
      <c r="A2098" s="139">
        <v>2225</v>
      </c>
      <c r="B2098" s="139" t="s">
        <v>3700</v>
      </c>
    </row>
    <row r="2099" spans="1:2" ht="15">
      <c r="A2099" s="139">
        <v>2226</v>
      </c>
      <c r="B2099" s="139" t="s">
        <v>3701</v>
      </c>
    </row>
    <row r="2100" spans="1:2" ht="15">
      <c r="A2100" s="139">
        <v>2227</v>
      </c>
      <c r="B2100" s="139" t="s">
        <v>3702</v>
      </c>
    </row>
    <row r="2101" spans="1:2" ht="15">
      <c r="A2101" s="139">
        <v>2228</v>
      </c>
      <c r="B2101" s="139" t="s">
        <v>3703</v>
      </c>
    </row>
    <row r="2102" spans="1:2" ht="15">
      <c r="A2102" s="139">
        <v>2229</v>
      </c>
      <c r="B2102" s="139" t="s">
        <v>3704</v>
      </c>
    </row>
    <row r="2103" spans="1:2" ht="15">
      <c r="A2103" s="139">
        <v>2230</v>
      </c>
      <c r="B2103" s="139" t="s">
        <v>3705</v>
      </c>
    </row>
    <row r="2104" spans="1:2" ht="15">
      <c r="A2104" s="139">
        <v>2231</v>
      </c>
      <c r="B2104" s="139" t="s">
        <v>3706</v>
      </c>
    </row>
    <row r="2105" spans="1:2" ht="15">
      <c r="A2105" s="139">
        <v>2232</v>
      </c>
      <c r="B2105" s="139" t="s">
        <v>3707</v>
      </c>
    </row>
    <row r="2106" spans="1:2" ht="15">
      <c r="A2106" s="139">
        <v>2233</v>
      </c>
      <c r="B2106" s="139" t="s">
        <v>3708</v>
      </c>
    </row>
    <row r="2107" spans="1:2" ht="15">
      <c r="A2107" s="139">
        <v>2234</v>
      </c>
      <c r="B2107" s="139" t="s">
        <v>3709</v>
      </c>
    </row>
    <row r="2108" spans="1:2" ht="15">
      <c r="A2108" s="139">
        <v>2235</v>
      </c>
      <c r="B2108" s="139" t="s">
        <v>3710</v>
      </c>
    </row>
    <row r="2109" spans="1:2" ht="15">
      <c r="A2109" s="139">
        <v>2236</v>
      </c>
      <c r="B2109" s="139" t="s">
        <v>3711</v>
      </c>
    </row>
    <row r="2110" spans="1:2" ht="15">
      <c r="A2110" s="139">
        <v>2237</v>
      </c>
      <c r="B2110" s="139" t="s">
        <v>3712</v>
      </c>
    </row>
    <row r="2111" spans="1:2" ht="15">
      <c r="A2111" s="139">
        <v>2238</v>
      </c>
      <c r="B2111" s="139" t="s">
        <v>3713</v>
      </c>
    </row>
    <row r="2112" spans="1:2" ht="15">
      <c r="A2112" s="139">
        <v>2239</v>
      </c>
      <c r="B2112" s="139" t="s">
        <v>3714</v>
      </c>
    </row>
    <row r="2113" spans="1:2" ht="15">
      <c r="A2113" s="139">
        <v>2240</v>
      </c>
      <c r="B2113" s="139" t="s">
        <v>3715</v>
      </c>
    </row>
    <row r="2114" spans="1:2" ht="15">
      <c r="A2114" s="139">
        <v>2241</v>
      </c>
      <c r="B2114" s="139" t="s">
        <v>3716</v>
      </c>
    </row>
    <row r="2115" spans="1:2" ht="15">
      <c r="A2115" s="139">
        <v>2242</v>
      </c>
      <c r="B2115" s="139" t="s">
        <v>3717</v>
      </c>
    </row>
    <row r="2116" spans="1:2" ht="15">
      <c r="A2116" s="139">
        <v>2244</v>
      </c>
      <c r="B2116" s="139" t="s">
        <v>3718</v>
      </c>
    </row>
    <row r="2117" spans="1:2" ht="15">
      <c r="A2117" s="139">
        <v>2245</v>
      </c>
      <c r="B2117" s="139" t="s">
        <v>3719</v>
      </c>
    </row>
    <row r="2118" spans="1:2" ht="15">
      <c r="A2118" s="139">
        <v>2246</v>
      </c>
      <c r="B2118" s="139" t="s">
        <v>3720</v>
      </c>
    </row>
    <row r="2119" spans="1:2" ht="15">
      <c r="A2119" s="139">
        <v>2247</v>
      </c>
      <c r="B2119" s="139" t="s">
        <v>3721</v>
      </c>
    </row>
    <row r="2120" spans="1:2" ht="15">
      <c r="A2120" s="139">
        <v>2248</v>
      </c>
      <c r="B2120" s="139" t="s">
        <v>3722</v>
      </c>
    </row>
    <row r="2121" spans="1:2" ht="15">
      <c r="A2121" s="139">
        <v>2249</v>
      </c>
      <c r="B2121" s="139" t="s">
        <v>3723</v>
      </c>
    </row>
    <row r="2122" spans="1:2" ht="15">
      <c r="A2122" s="139">
        <v>2250</v>
      </c>
      <c r="B2122" s="139" t="s">
        <v>3724</v>
      </c>
    </row>
    <row r="2123" spans="1:2" ht="15">
      <c r="A2123" s="139">
        <v>2251</v>
      </c>
      <c r="B2123" s="139" t="s">
        <v>3725</v>
      </c>
    </row>
    <row r="2124" spans="1:2" ht="15">
      <c r="A2124" s="139">
        <v>2252</v>
      </c>
      <c r="B2124" s="139" t="s">
        <v>3726</v>
      </c>
    </row>
    <row r="2125" spans="1:2" ht="15">
      <c r="A2125" s="139">
        <v>2253</v>
      </c>
      <c r="B2125" s="139" t="s">
        <v>3727</v>
      </c>
    </row>
    <row r="2126" spans="1:2" ht="15">
      <c r="A2126" s="139">
        <v>2254</v>
      </c>
      <c r="B2126" s="139" t="s">
        <v>3728</v>
      </c>
    </row>
    <row r="2127" spans="1:2" ht="15">
      <c r="A2127" s="139">
        <v>2255</v>
      </c>
      <c r="B2127" s="139" t="s">
        <v>3729</v>
      </c>
    </row>
    <row r="2128" spans="1:2" ht="15">
      <c r="A2128" s="139">
        <v>2256</v>
      </c>
      <c r="B2128" s="139" t="s">
        <v>3730</v>
      </c>
    </row>
    <row r="2129" spans="1:2" ht="15">
      <c r="A2129" s="139">
        <v>2257</v>
      </c>
      <c r="B2129" s="139" t="s">
        <v>3731</v>
      </c>
    </row>
    <row r="2130" spans="1:2" ht="15">
      <c r="A2130" s="139">
        <v>2258</v>
      </c>
      <c r="B2130" s="139" t="s">
        <v>3732</v>
      </c>
    </row>
    <row r="2131" spans="1:2" ht="15">
      <c r="A2131" s="139">
        <v>2259</v>
      </c>
      <c r="B2131" s="139" t="s">
        <v>3733</v>
      </c>
    </row>
    <row r="2132" spans="1:2" ht="15">
      <c r="A2132" s="139">
        <v>2260</v>
      </c>
      <c r="B2132" s="139" t="s">
        <v>3734</v>
      </c>
    </row>
    <row r="2133" spans="1:2" ht="15">
      <c r="A2133" s="139">
        <v>2261</v>
      </c>
      <c r="B2133" s="139" t="s">
        <v>3735</v>
      </c>
    </row>
    <row r="2134" spans="1:2" ht="15">
      <c r="A2134" s="139">
        <v>2263</v>
      </c>
      <c r="B2134" s="139" t="s">
        <v>3736</v>
      </c>
    </row>
    <row r="2135" spans="1:2" ht="15">
      <c r="A2135" s="139">
        <v>2264</v>
      </c>
      <c r="B2135" s="139" t="s">
        <v>3737</v>
      </c>
    </row>
    <row r="2136" spans="1:2" ht="15">
      <c r="A2136" s="139">
        <v>2265</v>
      </c>
      <c r="B2136" s="139" t="s">
        <v>3738</v>
      </c>
    </row>
    <row r="2137" spans="1:2" ht="15">
      <c r="A2137" s="139">
        <v>2266</v>
      </c>
      <c r="B2137" s="139" t="s">
        <v>3739</v>
      </c>
    </row>
    <row r="2138" spans="1:2" ht="15">
      <c r="A2138" s="139">
        <v>2267</v>
      </c>
      <c r="B2138" s="139" t="s">
        <v>3740</v>
      </c>
    </row>
    <row r="2139" spans="1:2" ht="15">
      <c r="A2139" s="139">
        <v>2268</v>
      </c>
      <c r="B2139" s="139" t="s">
        <v>3741</v>
      </c>
    </row>
    <row r="2140" spans="1:2" ht="15">
      <c r="A2140" s="139">
        <v>2269</v>
      </c>
      <c r="B2140" s="139" t="s">
        <v>3742</v>
      </c>
    </row>
    <row r="2141" spans="1:2" ht="15">
      <c r="A2141" s="139">
        <v>2270</v>
      </c>
      <c r="B2141" s="139" t="s">
        <v>3743</v>
      </c>
    </row>
    <row r="2142" spans="1:2" ht="15">
      <c r="A2142" s="139">
        <v>2271</v>
      </c>
      <c r="B2142" s="139" t="s">
        <v>3744</v>
      </c>
    </row>
    <row r="2143" spans="1:2" ht="15">
      <c r="A2143" s="139">
        <v>2272</v>
      </c>
      <c r="B2143" s="139" t="s">
        <v>3745</v>
      </c>
    </row>
    <row r="2144" spans="1:2" ht="15">
      <c r="A2144" s="139">
        <v>2273</v>
      </c>
      <c r="B2144" s="139" t="s">
        <v>3746</v>
      </c>
    </row>
    <row r="2145" spans="1:2" ht="15">
      <c r="A2145" s="139">
        <v>2274</v>
      </c>
      <c r="B2145" s="139" t="s">
        <v>3747</v>
      </c>
    </row>
    <row r="2146" spans="1:2" ht="15">
      <c r="A2146" s="139">
        <v>2275</v>
      </c>
      <c r="B2146" s="139" t="s">
        <v>3748</v>
      </c>
    </row>
    <row r="2147" spans="1:2" ht="15">
      <c r="A2147" s="139">
        <v>2276</v>
      </c>
      <c r="B2147" s="139" t="s">
        <v>3749</v>
      </c>
    </row>
    <row r="2148" spans="1:2" ht="15">
      <c r="A2148" s="139">
        <v>2277</v>
      </c>
      <c r="B2148" s="139" t="s">
        <v>3750</v>
      </c>
    </row>
    <row r="2149" spans="1:2" ht="15">
      <c r="A2149" s="139">
        <v>2278</v>
      </c>
      <c r="B2149" s="139" t="s">
        <v>3751</v>
      </c>
    </row>
    <row r="2150" spans="1:2" ht="15">
      <c r="A2150" s="139">
        <v>2279</v>
      </c>
      <c r="B2150" s="139" t="s">
        <v>3752</v>
      </c>
    </row>
    <row r="2151" spans="1:2" ht="15">
      <c r="A2151" s="139">
        <v>2280</v>
      </c>
      <c r="B2151" s="139" t="s">
        <v>3753</v>
      </c>
    </row>
    <row r="2152" spans="1:2" ht="15">
      <c r="A2152" s="139">
        <v>2281</v>
      </c>
      <c r="B2152" s="139" t="s">
        <v>3754</v>
      </c>
    </row>
    <row r="2153" spans="1:2" ht="15">
      <c r="A2153" s="139">
        <v>2285</v>
      </c>
      <c r="B2153" s="139" t="s">
        <v>3755</v>
      </c>
    </row>
    <row r="2154" spans="1:2" ht="15">
      <c r="A2154" s="139">
        <v>2286</v>
      </c>
      <c r="B2154" s="139" t="s">
        <v>3756</v>
      </c>
    </row>
    <row r="2155" spans="1:2" ht="15">
      <c r="A2155" s="139">
        <v>2287</v>
      </c>
      <c r="B2155" s="139" t="s">
        <v>3757</v>
      </c>
    </row>
    <row r="2156" spans="1:2" ht="15">
      <c r="A2156" s="139">
        <v>2288</v>
      </c>
      <c r="B2156" s="139" t="s">
        <v>3758</v>
      </c>
    </row>
    <row r="2157" spans="1:2" ht="15">
      <c r="A2157" s="139">
        <v>2289</v>
      </c>
      <c r="B2157" s="139" t="s">
        <v>3759</v>
      </c>
    </row>
    <row r="2158" spans="1:2" ht="15">
      <c r="A2158" s="139">
        <v>2290</v>
      </c>
      <c r="B2158" s="139" t="s">
        <v>3760</v>
      </c>
    </row>
    <row r="2159" spans="1:2" ht="15">
      <c r="A2159" s="139">
        <v>2291</v>
      </c>
      <c r="B2159" s="139" t="s">
        <v>3761</v>
      </c>
    </row>
    <row r="2160" spans="1:2" ht="15">
      <c r="A2160" s="139">
        <v>2292</v>
      </c>
      <c r="B2160" s="139" t="s">
        <v>3762</v>
      </c>
    </row>
    <row r="2161" spans="1:2" ht="15">
      <c r="A2161" s="139">
        <v>2293</v>
      </c>
      <c r="B2161" s="139" t="s">
        <v>3763</v>
      </c>
    </row>
    <row r="2162" spans="1:2" ht="15">
      <c r="A2162" s="139">
        <v>2294</v>
      </c>
      <c r="B2162" s="139" t="s">
        <v>3764</v>
      </c>
    </row>
    <row r="2163" spans="1:2" ht="15">
      <c r="A2163" s="139">
        <v>2295</v>
      </c>
      <c r="B2163" s="139" t="s">
        <v>3765</v>
      </c>
    </row>
    <row r="2164" spans="1:2" ht="15">
      <c r="A2164" s="139">
        <v>2296</v>
      </c>
      <c r="B2164" s="139" t="s">
        <v>3766</v>
      </c>
    </row>
    <row r="2165" spans="1:2" ht="15">
      <c r="A2165" s="139">
        <v>2297</v>
      </c>
      <c r="B2165" s="139" t="s">
        <v>3767</v>
      </c>
    </row>
    <row r="2166" spans="1:2" ht="15">
      <c r="A2166" s="139">
        <v>2298</v>
      </c>
      <c r="B2166" s="139" t="s">
        <v>3768</v>
      </c>
    </row>
    <row r="2167" spans="1:2" ht="15">
      <c r="A2167" s="139">
        <v>2299</v>
      </c>
      <c r="B2167" s="139" t="s">
        <v>3769</v>
      </c>
    </row>
    <row r="2168" spans="1:2" ht="15">
      <c r="A2168" s="139">
        <v>2300</v>
      </c>
      <c r="B2168" s="139" t="s">
        <v>3770</v>
      </c>
    </row>
    <row r="2169" spans="1:2" ht="15">
      <c r="A2169" s="139">
        <v>2301</v>
      </c>
      <c r="B2169" s="139" t="s">
        <v>3771</v>
      </c>
    </row>
    <row r="2170" spans="1:2" ht="15">
      <c r="A2170" s="139">
        <v>2304</v>
      </c>
      <c r="B2170" s="139" t="s">
        <v>3772</v>
      </c>
    </row>
    <row r="2171" spans="1:2" ht="15">
      <c r="A2171" s="139">
        <v>2305</v>
      </c>
      <c r="B2171" s="139" t="s">
        <v>3773</v>
      </c>
    </row>
    <row r="2172" spans="1:2" ht="15">
      <c r="A2172" s="139">
        <v>2306</v>
      </c>
      <c r="B2172" s="139" t="s">
        <v>3774</v>
      </c>
    </row>
    <row r="2173" spans="1:2" ht="15">
      <c r="A2173" s="139">
        <v>2307</v>
      </c>
      <c r="B2173" s="139" t="s">
        <v>3775</v>
      </c>
    </row>
    <row r="2174" spans="1:2" ht="15">
      <c r="A2174" s="139">
        <v>2308</v>
      </c>
      <c r="B2174" s="139" t="s">
        <v>3776</v>
      </c>
    </row>
    <row r="2175" spans="1:2" ht="15">
      <c r="A2175" s="139">
        <v>2309</v>
      </c>
      <c r="B2175" s="139" t="s">
        <v>3777</v>
      </c>
    </row>
    <row r="2176" spans="1:2" ht="15">
      <c r="A2176" s="139">
        <v>2310</v>
      </c>
      <c r="B2176" s="139" t="s">
        <v>3778</v>
      </c>
    </row>
    <row r="2177" spans="1:2" ht="15">
      <c r="A2177" s="139">
        <v>2311</v>
      </c>
      <c r="B2177" s="139" t="s">
        <v>3674</v>
      </c>
    </row>
    <row r="2178" spans="1:2" ht="15">
      <c r="A2178" s="139">
        <v>2312</v>
      </c>
      <c r="B2178" s="139" t="s">
        <v>3779</v>
      </c>
    </row>
    <row r="2179" spans="1:2" ht="15">
      <c r="A2179" s="139">
        <v>2313</v>
      </c>
      <c r="B2179" s="139" t="s">
        <v>3780</v>
      </c>
    </row>
    <row r="2180" spans="1:2" ht="15">
      <c r="A2180" s="139">
        <v>2315</v>
      </c>
      <c r="B2180" s="139" t="s">
        <v>3781</v>
      </c>
    </row>
    <row r="2181" spans="1:2" ht="15">
      <c r="A2181" s="139">
        <v>2316</v>
      </c>
      <c r="B2181" s="139" t="s">
        <v>3782</v>
      </c>
    </row>
    <row r="2182" spans="1:2" ht="15">
      <c r="A2182" s="139">
        <v>2317</v>
      </c>
      <c r="B2182" s="139" t="s">
        <v>3783</v>
      </c>
    </row>
    <row r="2183" spans="1:2" ht="15">
      <c r="A2183" s="139">
        <v>2318</v>
      </c>
      <c r="B2183" s="139" t="s">
        <v>3784</v>
      </c>
    </row>
    <row r="2184" spans="1:2" ht="15">
      <c r="A2184" s="139">
        <v>2319</v>
      </c>
      <c r="B2184" s="139" t="s">
        <v>3785</v>
      </c>
    </row>
    <row r="2185" spans="1:2" ht="15">
      <c r="A2185" s="139">
        <v>2320</v>
      </c>
      <c r="B2185" s="139" t="s">
        <v>3786</v>
      </c>
    </row>
    <row r="2186" spans="1:2" ht="15">
      <c r="A2186" s="139">
        <v>2321</v>
      </c>
      <c r="B2186" s="139" t="s">
        <v>3787</v>
      </c>
    </row>
    <row r="2187" spans="1:2" ht="15">
      <c r="A2187" s="139">
        <v>2322</v>
      </c>
      <c r="B2187" s="139" t="s">
        <v>3788</v>
      </c>
    </row>
    <row r="2188" spans="1:2" ht="15">
      <c r="A2188" s="139">
        <v>2323</v>
      </c>
      <c r="B2188" s="139" t="s">
        <v>3789</v>
      </c>
    </row>
    <row r="2189" spans="1:2" ht="15">
      <c r="A2189" s="139">
        <v>2324</v>
      </c>
      <c r="B2189" s="139" t="s">
        <v>3790</v>
      </c>
    </row>
    <row r="2190" spans="1:2" ht="15">
      <c r="A2190" s="139">
        <v>2325</v>
      </c>
      <c r="B2190" s="139" t="s">
        <v>3791</v>
      </c>
    </row>
    <row r="2191" spans="1:2" ht="15">
      <c r="A2191" s="139">
        <v>2326</v>
      </c>
      <c r="B2191" s="139" t="s">
        <v>3792</v>
      </c>
    </row>
    <row r="2192" spans="1:2" ht="15">
      <c r="A2192" s="139">
        <v>2327</v>
      </c>
      <c r="B2192" s="139" t="s">
        <v>3793</v>
      </c>
    </row>
    <row r="2193" spans="1:2" ht="15">
      <c r="A2193" s="139">
        <v>2328</v>
      </c>
      <c r="B2193" s="139" t="s">
        <v>3794</v>
      </c>
    </row>
    <row r="2194" spans="1:2" ht="15">
      <c r="A2194" s="139">
        <v>2329</v>
      </c>
      <c r="B2194" s="139" t="s">
        <v>3795</v>
      </c>
    </row>
    <row r="2195" spans="1:2" ht="15">
      <c r="A2195" s="139">
        <v>2330</v>
      </c>
      <c r="B2195" s="139" t="s">
        <v>3796</v>
      </c>
    </row>
    <row r="2196" spans="1:2" ht="15">
      <c r="A2196" s="139">
        <v>2331</v>
      </c>
      <c r="B2196" s="139" t="s">
        <v>3797</v>
      </c>
    </row>
    <row r="2197" spans="1:2" ht="15">
      <c r="A2197" s="139">
        <v>2332</v>
      </c>
      <c r="B2197" s="139" t="s">
        <v>3798</v>
      </c>
    </row>
    <row r="2198" spans="1:2" ht="15">
      <c r="A2198" s="139">
        <v>2333</v>
      </c>
      <c r="B2198" s="139" t="s">
        <v>3799</v>
      </c>
    </row>
    <row r="2199" spans="1:2" ht="15">
      <c r="A2199" s="139">
        <v>2334</v>
      </c>
      <c r="B2199" s="139" t="s">
        <v>3800</v>
      </c>
    </row>
    <row r="2200" spans="1:2" ht="15">
      <c r="A2200" s="139">
        <v>2335</v>
      </c>
      <c r="B2200" s="139" t="s">
        <v>3801</v>
      </c>
    </row>
    <row r="2201" spans="1:2" ht="15">
      <c r="A2201" s="139">
        <v>2336</v>
      </c>
      <c r="B2201" s="139" t="s">
        <v>3802</v>
      </c>
    </row>
    <row r="2202" spans="1:2" ht="15">
      <c r="A2202" s="139">
        <v>2337</v>
      </c>
      <c r="B2202" s="139" t="s">
        <v>3803</v>
      </c>
    </row>
    <row r="2203" spans="1:2" ht="15">
      <c r="A2203" s="139">
        <v>2338</v>
      </c>
      <c r="B2203" s="139" t="s">
        <v>3804</v>
      </c>
    </row>
    <row r="2204" spans="1:2" ht="15">
      <c r="A2204" s="139">
        <v>2342</v>
      </c>
      <c r="B2204" s="139" t="s">
        <v>3805</v>
      </c>
    </row>
    <row r="2205" spans="1:2" ht="15">
      <c r="A2205" s="139">
        <v>2345</v>
      </c>
      <c r="B2205" s="139" t="s">
        <v>3806</v>
      </c>
    </row>
    <row r="2206" spans="1:2" ht="15">
      <c r="A2206" s="139">
        <v>2346</v>
      </c>
      <c r="B2206" s="139" t="s">
        <v>3807</v>
      </c>
    </row>
    <row r="2207" spans="1:2" ht="15">
      <c r="A2207" s="139">
        <v>2347</v>
      </c>
      <c r="B2207" s="139" t="s">
        <v>3808</v>
      </c>
    </row>
    <row r="2208" spans="1:2" ht="15">
      <c r="A2208" s="139">
        <v>2348</v>
      </c>
      <c r="B2208" s="139" t="s">
        <v>3809</v>
      </c>
    </row>
    <row r="2209" spans="1:2" ht="15">
      <c r="A2209" s="139">
        <v>2349</v>
      </c>
      <c r="B2209" s="139" t="s">
        <v>3810</v>
      </c>
    </row>
    <row r="2210" spans="1:2" ht="15">
      <c r="A2210" s="139">
        <v>2350</v>
      </c>
      <c r="B2210" s="139" t="s">
        <v>3811</v>
      </c>
    </row>
    <row r="2211" spans="1:2" ht="15">
      <c r="A2211" s="139">
        <v>2351</v>
      </c>
      <c r="B2211" s="139" t="s">
        <v>3812</v>
      </c>
    </row>
    <row r="2212" spans="1:2" ht="15">
      <c r="A2212" s="139">
        <v>2352</v>
      </c>
      <c r="B2212" s="139" t="s">
        <v>3813</v>
      </c>
    </row>
    <row r="2213" spans="1:2" ht="15">
      <c r="A2213" s="139">
        <v>2353</v>
      </c>
      <c r="B2213" s="139" t="s">
        <v>3814</v>
      </c>
    </row>
    <row r="2214" spans="1:2" ht="15">
      <c r="A2214" s="139">
        <v>2354</v>
      </c>
      <c r="B2214" s="139" t="s">
        <v>3815</v>
      </c>
    </row>
    <row r="2215" spans="1:2" ht="15">
      <c r="A2215" s="139">
        <v>2355</v>
      </c>
      <c r="B2215" s="139" t="s">
        <v>3816</v>
      </c>
    </row>
    <row r="2216" spans="1:2" ht="15">
      <c r="A2216" s="139">
        <v>2356</v>
      </c>
      <c r="B2216" s="139" t="s">
        <v>3817</v>
      </c>
    </row>
    <row r="2217" spans="1:2" ht="15">
      <c r="A2217" s="139">
        <v>2357</v>
      </c>
      <c r="B2217" s="139" t="s">
        <v>3818</v>
      </c>
    </row>
    <row r="2218" spans="1:2" ht="15">
      <c r="A2218" s="139">
        <v>2358</v>
      </c>
      <c r="B2218" s="139" t="s">
        <v>3819</v>
      </c>
    </row>
    <row r="2219" spans="1:2" ht="15">
      <c r="A2219" s="139">
        <v>2359</v>
      </c>
      <c r="B2219" s="139" t="s">
        <v>3820</v>
      </c>
    </row>
    <row r="2220" spans="1:2" ht="15">
      <c r="A2220" s="139">
        <v>2360</v>
      </c>
      <c r="B2220" s="139" t="s">
        <v>3821</v>
      </c>
    </row>
    <row r="2221" spans="1:2" ht="15">
      <c r="A2221" s="139">
        <v>2361</v>
      </c>
      <c r="B2221" s="139" t="s">
        <v>3822</v>
      </c>
    </row>
    <row r="2222" spans="1:2" ht="15">
      <c r="A2222" s="139">
        <v>2362</v>
      </c>
      <c r="B2222" s="139" t="s">
        <v>3823</v>
      </c>
    </row>
    <row r="2223" spans="1:2" ht="15">
      <c r="A2223" s="139">
        <v>2363</v>
      </c>
      <c r="B2223" s="139" t="s">
        <v>3824</v>
      </c>
    </row>
    <row r="2224" spans="1:2" ht="15">
      <c r="A2224" s="139">
        <v>2364</v>
      </c>
      <c r="B2224" s="139" t="s">
        <v>3825</v>
      </c>
    </row>
    <row r="2225" spans="1:2" ht="15">
      <c r="A2225" s="139">
        <v>2365</v>
      </c>
      <c r="B2225" s="139" t="s">
        <v>3826</v>
      </c>
    </row>
    <row r="2226" spans="1:2" ht="15">
      <c r="A2226" s="139">
        <v>2366</v>
      </c>
      <c r="B2226" s="139" t="s">
        <v>3827</v>
      </c>
    </row>
    <row r="2227" spans="1:2" ht="15">
      <c r="A2227" s="139">
        <v>2367</v>
      </c>
      <c r="B2227" s="139" t="s">
        <v>3828</v>
      </c>
    </row>
    <row r="2228" spans="1:2" ht="15">
      <c r="A2228" s="139">
        <v>2368</v>
      </c>
      <c r="B2228" s="139" t="s">
        <v>3829</v>
      </c>
    </row>
    <row r="2229" spans="1:2" ht="15">
      <c r="A2229" s="139">
        <v>2369</v>
      </c>
      <c r="B2229" s="139" t="s">
        <v>3830</v>
      </c>
    </row>
    <row r="2230" spans="1:2" ht="15">
      <c r="A2230" s="139">
        <v>2370</v>
      </c>
      <c r="B2230" s="139" t="s">
        <v>3831</v>
      </c>
    </row>
    <row r="2231" spans="1:2" ht="15">
      <c r="A2231" s="139">
        <v>2371</v>
      </c>
      <c r="B2231" s="139" t="s">
        <v>3832</v>
      </c>
    </row>
    <row r="2232" spans="1:2" ht="15">
      <c r="A2232" s="139">
        <v>2372</v>
      </c>
      <c r="B2232" s="139" t="s">
        <v>3833</v>
      </c>
    </row>
    <row r="2233" spans="1:2" ht="15">
      <c r="A2233" s="139">
        <v>2373</v>
      </c>
      <c r="B2233" s="139" t="s">
        <v>3834</v>
      </c>
    </row>
    <row r="2234" spans="1:2" ht="15">
      <c r="A2234" s="139">
        <v>2374</v>
      </c>
      <c r="B2234" s="139" t="s">
        <v>3835</v>
      </c>
    </row>
    <row r="2235" spans="1:2" ht="15">
      <c r="A2235" s="139">
        <v>2375</v>
      </c>
      <c r="B2235" s="139" t="s">
        <v>3836</v>
      </c>
    </row>
    <row r="2236" spans="1:2" ht="15">
      <c r="A2236" s="139">
        <v>2376</v>
      </c>
      <c r="B2236" s="139" t="s">
        <v>3837</v>
      </c>
    </row>
    <row r="2237" spans="1:2" ht="15">
      <c r="A2237" s="139">
        <v>2377</v>
      </c>
      <c r="B2237" s="139" t="s">
        <v>3838</v>
      </c>
    </row>
    <row r="2238" spans="1:2" ht="15">
      <c r="A2238" s="139">
        <v>2378</v>
      </c>
      <c r="B2238" s="139" t="s">
        <v>3839</v>
      </c>
    </row>
    <row r="2239" spans="1:2" ht="15">
      <c r="A2239" s="139">
        <v>2379</v>
      </c>
      <c r="B2239" s="139" t="s">
        <v>3840</v>
      </c>
    </row>
    <row r="2240" spans="1:2" ht="15">
      <c r="A2240" s="139">
        <v>2380</v>
      </c>
      <c r="B2240" s="139" t="s">
        <v>3841</v>
      </c>
    </row>
    <row r="2241" spans="1:2" ht="15">
      <c r="A2241" s="139">
        <v>2381</v>
      </c>
      <c r="B2241" s="139" t="s">
        <v>3842</v>
      </c>
    </row>
    <row r="2242" spans="1:2" ht="15">
      <c r="A2242" s="139">
        <v>2382</v>
      </c>
      <c r="B2242" s="139" t="s">
        <v>3843</v>
      </c>
    </row>
    <row r="2243" spans="1:2" ht="15">
      <c r="A2243" s="139">
        <v>2383</v>
      </c>
      <c r="B2243" s="139" t="s">
        <v>3844</v>
      </c>
    </row>
    <row r="2244" spans="1:2" ht="15">
      <c r="A2244" s="139">
        <v>2384</v>
      </c>
      <c r="B2244" s="139" t="s">
        <v>3845</v>
      </c>
    </row>
    <row r="2245" spans="1:2" ht="15">
      <c r="A2245" s="139">
        <v>2385</v>
      </c>
      <c r="B2245" s="139" t="s">
        <v>3846</v>
      </c>
    </row>
    <row r="2246" spans="1:2" ht="15">
      <c r="A2246" s="139">
        <v>2386</v>
      </c>
      <c r="B2246" s="139" t="s">
        <v>3847</v>
      </c>
    </row>
    <row r="2247" spans="1:2" ht="15">
      <c r="A2247" s="139">
        <v>2387</v>
      </c>
      <c r="B2247" s="139" t="s">
        <v>3848</v>
      </c>
    </row>
    <row r="2248" spans="1:2" ht="15">
      <c r="A2248" s="139">
        <v>2388</v>
      </c>
      <c r="B2248" s="139" t="s">
        <v>3849</v>
      </c>
    </row>
    <row r="2249" spans="1:2" ht="15">
      <c r="A2249" s="139">
        <v>2389</v>
      </c>
      <c r="B2249" s="139" t="s">
        <v>3850</v>
      </c>
    </row>
    <row r="2250" spans="1:2" ht="15">
      <c r="A2250" s="139">
        <v>2390</v>
      </c>
      <c r="B2250" s="139" t="s">
        <v>3851</v>
      </c>
    </row>
    <row r="2251" spans="1:2" ht="15">
      <c r="A2251" s="139">
        <v>2391</v>
      </c>
      <c r="B2251" s="139" t="s">
        <v>3852</v>
      </c>
    </row>
    <row r="2252" spans="1:2" ht="15">
      <c r="A2252" s="139">
        <v>2392</v>
      </c>
      <c r="B2252" s="139" t="s">
        <v>3853</v>
      </c>
    </row>
    <row r="2253" spans="1:2" ht="15">
      <c r="A2253" s="139">
        <v>2393</v>
      </c>
      <c r="B2253" s="139" t="s">
        <v>3854</v>
      </c>
    </row>
    <row r="2254" spans="1:2" ht="15">
      <c r="A2254" s="139">
        <v>2394</v>
      </c>
      <c r="B2254" s="139" t="s">
        <v>3855</v>
      </c>
    </row>
    <row r="2255" spans="1:2" ht="15">
      <c r="A2255" s="139">
        <v>2395</v>
      </c>
      <c r="B2255" s="139" t="s">
        <v>3856</v>
      </c>
    </row>
    <row r="2256" spans="1:2" ht="15">
      <c r="A2256" s="139">
        <v>2396</v>
      </c>
      <c r="B2256" s="139" t="s">
        <v>3857</v>
      </c>
    </row>
    <row r="2257" spans="1:2" ht="15">
      <c r="A2257" s="139">
        <v>2397</v>
      </c>
      <c r="B2257" s="139" t="s">
        <v>3858</v>
      </c>
    </row>
    <row r="2258" spans="1:2" ht="15">
      <c r="A2258" s="139">
        <v>2398</v>
      </c>
      <c r="B2258" s="139" t="s">
        <v>3859</v>
      </c>
    </row>
    <row r="2259" spans="1:2" ht="15">
      <c r="A2259" s="139">
        <v>2399</v>
      </c>
      <c r="B2259" s="139" t="s">
        <v>3860</v>
      </c>
    </row>
    <row r="2260" spans="1:2" ht="15">
      <c r="A2260" s="139">
        <v>2400</v>
      </c>
      <c r="B2260" s="139" t="s">
        <v>3861</v>
      </c>
    </row>
    <row r="2261" spans="1:2" ht="15">
      <c r="A2261" s="139">
        <v>2401</v>
      </c>
      <c r="B2261" s="139" t="s">
        <v>3862</v>
      </c>
    </row>
    <row r="2262" spans="1:2" ht="15">
      <c r="A2262" s="139">
        <v>2402</v>
      </c>
      <c r="B2262" s="139" t="s">
        <v>3863</v>
      </c>
    </row>
    <row r="2263" spans="1:2" ht="15">
      <c r="A2263" s="139">
        <v>2403</v>
      </c>
      <c r="B2263" s="139" t="s">
        <v>3864</v>
      </c>
    </row>
    <row r="2264" spans="1:2" ht="15">
      <c r="A2264" s="139">
        <v>2404</v>
      </c>
      <c r="B2264" s="139" t="s">
        <v>3865</v>
      </c>
    </row>
    <row r="2265" spans="1:2" ht="15">
      <c r="A2265" s="139">
        <v>2405</v>
      </c>
      <c r="B2265" s="139" t="s">
        <v>3866</v>
      </c>
    </row>
    <row r="2266" spans="1:2" ht="15">
      <c r="A2266" s="139">
        <v>2406</v>
      </c>
      <c r="B2266" s="139" t="s">
        <v>3867</v>
      </c>
    </row>
    <row r="2267" spans="1:2" ht="15">
      <c r="A2267" s="139">
        <v>2407</v>
      </c>
      <c r="B2267" s="139" t="s">
        <v>3868</v>
      </c>
    </row>
    <row r="2268" spans="1:2" ht="15">
      <c r="A2268" s="139">
        <v>2408</v>
      </c>
      <c r="B2268" s="139" t="s">
        <v>3869</v>
      </c>
    </row>
    <row r="2269" spans="1:2" ht="15">
      <c r="A2269" s="139">
        <v>2409</v>
      </c>
      <c r="B2269" s="139" t="s">
        <v>3870</v>
      </c>
    </row>
    <row r="2270" spans="1:2" ht="15">
      <c r="A2270" s="139">
        <v>2410</v>
      </c>
      <c r="B2270" s="139" t="s">
        <v>3871</v>
      </c>
    </row>
    <row r="2271" spans="1:2" ht="15">
      <c r="A2271" s="139">
        <v>2411</v>
      </c>
      <c r="B2271" s="139" t="s">
        <v>3872</v>
      </c>
    </row>
    <row r="2272" spans="1:2" ht="15">
      <c r="A2272" s="139">
        <v>2412</v>
      </c>
      <c r="B2272" s="139" t="s">
        <v>3873</v>
      </c>
    </row>
    <row r="2273" spans="1:2" ht="15">
      <c r="A2273" s="139">
        <v>2413</v>
      </c>
      <c r="B2273" s="139" t="s">
        <v>3874</v>
      </c>
    </row>
    <row r="2274" spans="1:2" ht="15">
      <c r="A2274" s="139">
        <v>2414</v>
      </c>
      <c r="B2274" s="139" t="s">
        <v>3875</v>
      </c>
    </row>
    <row r="2275" spans="1:2" ht="15">
      <c r="A2275" s="139">
        <v>2415</v>
      </c>
      <c r="B2275" s="139" t="s">
        <v>3876</v>
      </c>
    </row>
    <row r="2276" spans="1:2" ht="15">
      <c r="A2276" s="139">
        <v>2416</v>
      </c>
      <c r="B2276" s="139" t="s">
        <v>3877</v>
      </c>
    </row>
    <row r="2277" spans="1:2" ht="15">
      <c r="A2277" s="139">
        <v>2417</v>
      </c>
      <c r="B2277" s="139" t="s">
        <v>3878</v>
      </c>
    </row>
    <row r="2278" spans="1:2" ht="15">
      <c r="A2278" s="139">
        <v>2418</v>
      </c>
      <c r="B2278" s="139" t="s">
        <v>3879</v>
      </c>
    </row>
    <row r="2279" spans="1:2" ht="15">
      <c r="A2279" s="139">
        <v>2419</v>
      </c>
      <c r="B2279" s="139" t="s">
        <v>3880</v>
      </c>
    </row>
    <row r="2280" spans="1:2" ht="15">
      <c r="A2280" s="139">
        <v>2420</v>
      </c>
      <c r="B2280" s="139" t="s">
        <v>3881</v>
      </c>
    </row>
    <row r="2281" spans="1:2" ht="15">
      <c r="A2281" s="139">
        <v>2421</v>
      </c>
      <c r="B2281" s="139" t="s">
        <v>3882</v>
      </c>
    </row>
    <row r="2282" spans="1:2" ht="15">
      <c r="A2282" s="139">
        <v>2422</v>
      </c>
      <c r="B2282" s="139" t="s">
        <v>3883</v>
      </c>
    </row>
    <row r="2283" spans="1:2" ht="15">
      <c r="A2283" s="139">
        <v>2423</v>
      </c>
      <c r="B2283" s="139" t="s">
        <v>3884</v>
      </c>
    </row>
    <row r="2284" spans="1:2" ht="15">
      <c r="A2284" s="139">
        <v>2424</v>
      </c>
      <c r="B2284" s="139" t="s">
        <v>3885</v>
      </c>
    </row>
    <row r="2285" spans="1:2" ht="15">
      <c r="A2285" s="139">
        <v>2425</v>
      </c>
      <c r="B2285" s="139" t="s">
        <v>3886</v>
      </c>
    </row>
    <row r="2286" spans="1:2" ht="15">
      <c r="A2286" s="139">
        <v>2426</v>
      </c>
      <c r="B2286" s="139" t="s">
        <v>3887</v>
      </c>
    </row>
    <row r="2287" spans="1:2" ht="15">
      <c r="A2287" s="139">
        <v>2427</v>
      </c>
      <c r="B2287" s="139" t="s">
        <v>3888</v>
      </c>
    </row>
    <row r="2288" spans="1:2" ht="15">
      <c r="A2288" s="139">
        <v>2428</v>
      </c>
      <c r="B2288" s="139" t="s">
        <v>3889</v>
      </c>
    </row>
    <row r="2289" spans="1:2" ht="15">
      <c r="A2289" s="139">
        <v>2429</v>
      </c>
      <c r="B2289" s="139" t="s">
        <v>3890</v>
      </c>
    </row>
    <row r="2290" spans="1:2" ht="15">
      <c r="A2290" s="139">
        <v>2430</v>
      </c>
      <c r="B2290" s="139" t="s">
        <v>3891</v>
      </c>
    </row>
    <row r="2291" spans="1:2" ht="15">
      <c r="A2291" s="139">
        <v>2431</v>
      </c>
      <c r="B2291" s="139" t="s">
        <v>3892</v>
      </c>
    </row>
    <row r="2292" spans="1:2" ht="15">
      <c r="A2292" s="139">
        <v>2432</v>
      </c>
      <c r="B2292" s="139" t="s">
        <v>3893</v>
      </c>
    </row>
    <row r="2293" spans="1:2" ht="15">
      <c r="A2293" s="139">
        <v>2433</v>
      </c>
      <c r="B2293" s="139" t="s">
        <v>3894</v>
      </c>
    </row>
    <row r="2294" spans="1:2" ht="15">
      <c r="A2294" s="139">
        <v>2434</v>
      </c>
      <c r="B2294" s="139" t="s">
        <v>3895</v>
      </c>
    </row>
    <row r="2295" spans="1:2" ht="15">
      <c r="A2295" s="139">
        <v>2435</v>
      </c>
      <c r="B2295" s="139" t="s">
        <v>3896</v>
      </c>
    </row>
    <row r="2296" spans="1:2" ht="15">
      <c r="A2296" s="139">
        <v>2436</v>
      </c>
      <c r="B2296" s="139" t="s">
        <v>3897</v>
      </c>
    </row>
    <row r="2297" spans="1:2" ht="15">
      <c r="A2297" s="139">
        <v>2437</v>
      </c>
      <c r="B2297" s="139" t="s">
        <v>3898</v>
      </c>
    </row>
    <row r="2298" spans="1:2" ht="15">
      <c r="A2298" s="139">
        <v>2438</v>
      </c>
      <c r="B2298" s="139" t="s">
        <v>3899</v>
      </c>
    </row>
    <row r="2299" spans="1:2" ht="15">
      <c r="A2299" s="139">
        <v>2439</v>
      </c>
      <c r="B2299" s="139" t="s">
        <v>3900</v>
      </c>
    </row>
    <row r="2300" spans="1:2" ht="15">
      <c r="A2300" s="139">
        <v>2443</v>
      </c>
      <c r="B2300" s="139" t="s">
        <v>3901</v>
      </c>
    </row>
    <row r="2301" spans="1:2" ht="15">
      <c r="A2301" s="139">
        <v>2444</v>
      </c>
      <c r="B2301" s="139" t="s">
        <v>3902</v>
      </c>
    </row>
    <row r="2302" spans="1:2" ht="15">
      <c r="A2302" s="139">
        <v>2445</v>
      </c>
      <c r="B2302" s="139" t="s">
        <v>3903</v>
      </c>
    </row>
    <row r="2303" spans="1:2" ht="15">
      <c r="A2303" s="139">
        <v>2450</v>
      </c>
      <c r="B2303" s="139" t="s">
        <v>3904</v>
      </c>
    </row>
    <row r="2304" spans="1:2" ht="15">
      <c r="A2304" s="139">
        <v>2451</v>
      </c>
      <c r="B2304" s="139" t="s">
        <v>3905</v>
      </c>
    </row>
    <row r="2305" spans="1:2" ht="15">
      <c r="A2305" s="139">
        <v>2455</v>
      </c>
      <c r="B2305" s="139" t="s">
        <v>3906</v>
      </c>
    </row>
    <row r="2306" spans="1:2" ht="15">
      <c r="A2306" s="139">
        <v>2456</v>
      </c>
      <c r="B2306" s="139" t="s">
        <v>3907</v>
      </c>
    </row>
    <row r="2307" spans="1:2" ht="15">
      <c r="A2307" s="139">
        <v>2457</v>
      </c>
      <c r="B2307" s="139" t="s">
        <v>3908</v>
      </c>
    </row>
    <row r="2308" spans="1:2" ht="15">
      <c r="A2308" s="139">
        <v>2458</v>
      </c>
      <c r="B2308" s="139" t="s">
        <v>3909</v>
      </c>
    </row>
    <row r="2309" spans="1:2" ht="15">
      <c r="A2309" s="139">
        <v>2459</v>
      </c>
      <c r="B2309" s="139" t="s">
        <v>3910</v>
      </c>
    </row>
    <row r="2310" spans="1:2" ht="15">
      <c r="A2310" s="139">
        <v>2460</v>
      </c>
      <c r="B2310" s="139" t="s">
        <v>3911</v>
      </c>
    </row>
    <row r="2311" spans="1:2" ht="15">
      <c r="A2311" s="139">
        <v>2461</v>
      </c>
      <c r="B2311" s="139" t="s">
        <v>3912</v>
      </c>
    </row>
    <row r="2312" spans="1:2" ht="15">
      <c r="A2312" s="139">
        <v>2462</v>
      </c>
      <c r="B2312" s="139" t="s">
        <v>3913</v>
      </c>
    </row>
    <row r="2313" spans="1:2" ht="15">
      <c r="A2313" s="139">
        <v>2463</v>
      </c>
      <c r="B2313" s="139" t="s">
        <v>3914</v>
      </c>
    </row>
    <row r="2314" spans="1:2" ht="15">
      <c r="A2314" s="139">
        <v>2464</v>
      </c>
      <c r="B2314" s="139" t="s">
        <v>3915</v>
      </c>
    </row>
    <row r="2315" spans="1:2" ht="15">
      <c r="A2315" s="139">
        <v>2465</v>
      </c>
      <c r="B2315" s="139" t="s">
        <v>3916</v>
      </c>
    </row>
    <row r="2316" spans="1:2" ht="15">
      <c r="A2316" s="139">
        <v>2466</v>
      </c>
      <c r="B2316" s="139" t="s">
        <v>3917</v>
      </c>
    </row>
    <row r="2317" spans="1:2" ht="15">
      <c r="A2317" s="139">
        <v>2467</v>
      </c>
      <c r="B2317" s="139" t="s">
        <v>3918</v>
      </c>
    </row>
    <row r="2318" spans="1:2" ht="15">
      <c r="A2318" s="139">
        <v>2468</v>
      </c>
      <c r="B2318" s="139" t="s">
        <v>3919</v>
      </c>
    </row>
    <row r="2319" spans="1:2" ht="15">
      <c r="A2319" s="139">
        <v>2469</v>
      </c>
      <c r="B2319" s="139" t="s">
        <v>3920</v>
      </c>
    </row>
    <row r="2320" spans="1:2" ht="15">
      <c r="A2320" s="139">
        <v>2470</v>
      </c>
      <c r="B2320" s="139" t="s">
        <v>3921</v>
      </c>
    </row>
    <row r="2321" spans="1:2" ht="15">
      <c r="A2321" s="139">
        <v>2471</v>
      </c>
      <c r="B2321" s="139" t="s">
        <v>3922</v>
      </c>
    </row>
    <row r="2322" spans="1:2" ht="15">
      <c r="A2322" s="139">
        <v>2472</v>
      </c>
      <c r="B2322" s="139" t="s">
        <v>3923</v>
      </c>
    </row>
    <row r="2323" spans="1:2" ht="15">
      <c r="A2323" s="139">
        <v>2473</v>
      </c>
      <c r="B2323" s="139" t="s">
        <v>3924</v>
      </c>
    </row>
    <row r="2324" spans="1:2" ht="15">
      <c r="A2324" s="139">
        <v>2474</v>
      </c>
      <c r="B2324" s="139" t="s">
        <v>3925</v>
      </c>
    </row>
    <row r="2325" spans="1:2" ht="15">
      <c r="A2325" s="139">
        <v>2475</v>
      </c>
      <c r="B2325" s="139" t="s">
        <v>3926</v>
      </c>
    </row>
    <row r="2326" spans="1:2" ht="15">
      <c r="A2326" s="139">
        <v>2476</v>
      </c>
      <c r="B2326" s="139" t="s">
        <v>3927</v>
      </c>
    </row>
    <row r="2327" spans="1:2" ht="15">
      <c r="A2327" s="139">
        <v>2477</v>
      </c>
      <c r="B2327" s="139" t="s">
        <v>3928</v>
      </c>
    </row>
    <row r="2328" spans="1:2" ht="15">
      <c r="A2328" s="139">
        <v>2478</v>
      </c>
      <c r="B2328" s="139" t="s">
        <v>3929</v>
      </c>
    </row>
    <row r="2329" spans="1:2" ht="15">
      <c r="A2329" s="139">
        <v>2479</v>
      </c>
      <c r="B2329" s="139" t="s">
        <v>3930</v>
      </c>
    </row>
    <row r="2330" spans="1:2" ht="15">
      <c r="A2330" s="139">
        <v>2480</v>
      </c>
      <c r="B2330" s="139" t="s">
        <v>3931</v>
      </c>
    </row>
    <row r="2331" spans="1:2" ht="15">
      <c r="A2331" s="139">
        <v>2481</v>
      </c>
      <c r="B2331" s="139" t="s">
        <v>3932</v>
      </c>
    </row>
    <row r="2332" spans="1:2" ht="15">
      <c r="A2332" s="139">
        <v>2482</v>
      </c>
      <c r="B2332" s="139" t="s">
        <v>3933</v>
      </c>
    </row>
    <row r="2333" spans="1:2" ht="15">
      <c r="A2333" s="139">
        <v>2483</v>
      </c>
      <c r="B2333" s="139" t="s">
        <v>3934</v>
      </c>
    </row>
    <row r="2334" spans="1:2" ht="15">
      <c r="A2334" s="139">
        <v>2484</v>
      </c>
      <c r="B2334" s="139" t="s">
        <v>3935</v>
      </c>
    </row>
    <row r="2335" spans="1:2" ht="15">
      <c r="A2335" s="139">
        <v>2485</v>
      </c>
      <c r="B2335" s="139" t="s">
        <v>3936</v>
      </c>
    </row>
    <row r="2336" spans="1:2" ht="15">
      <c r="A2336" s="139">
        <v>2486</v>
      </c>
      <c r="B2336" s="139" t="s">
        <v>3937</v>
      </c>
    </row>
    <row r="2337" spans="1:2" ht="15">
      <c r="A2337" s="139">
        <v>2487</v>
      </c>
      <c r="B2337" s="139" t="s">
        <v>3938</v>
      </c>
    </row>
    <row r="2338" spans="1:2" ht="15">
      <c r="A2338" s="139">
        <v>2488</v>
      </c>
      <c r="B2338" s="139" t="s">
        <v>3939</v>
      </c>
    </row>
    <row r="2339" spans="1:2" ht="15">
      <c r="A2339" s="139">
        <v>2490</v>
      </c>
      <c r="B2339" s="139" t="s">
        <v>3940</v>
      </c>
    </row>
    <row r="2340" spans="1:2" ht="15">
      <c r="A2340" s="139">
        <v>2491</v>
      </c>
      <c r="B2340" s="139" t="s">
        <v>3941</v>
      </c>
    </row>
    <row r="2341" spans="1:2" ht="15">
      <c r="A2341" s="139">
        <v>2492</v>
      </c>
      <c r="B2341" s="139" t="s">
        <v>3942</v>
      </c>
    </row>
    <row r="2342" spans="1:2" ht="15">
      <c r="A2342" s="139">
        <v>2493</v>
      </c>
      <c r="B2342" s="139" t="s">
        <v>3943</v>
      </c>
    </row>
    <row r="2343" spans="1:2" ht="15">
      <c r="A2343" s="139">
        <v>2494</v>
      </c>
      <c r="B2343" s="139" t="s">
        <v>3944</v>
      </c>
    </row>
    <row r="2344" spans="1:2" ht="15">
      <c r="A2344" s="139">
        <v>2496</v>
      </c>
      <c r="B2344" s="139" t="s">
        <v>3945</v>
      </c>
    </row>
    <row r="2345" spans="1:2" ht="15">
      <c r="A2345" s="139">
        <v>2497</v>
      </c>
      <c r="B2345" s="139" t="s">
        <v>3946</v>
      </c>
    </row>
    <row r="2346" spans="1:2" ht="15">
      <c r="A2346" s="139">
        <v>2498</v>
      </c>
      <c r="B2346" s="139" t="s">
        <v>3947</v>
      </c>
    </row>
    <row r="2347" spans="1:2" ht="15">
      <c r="A2347" s="139">
        <v>2499</v>
      </c>
      <c r="B2347" s="139" t="s">
        <v>3948</v>
      </c>
    </row>
    <row r="2348" spans="1:2" ht="15">
      <c r="A2348" s="139">
        <v>2500</v>
      </c>
      <c r="B2348" s="139" t="s">
        <v>2607</v>
      </c>
    </row>
    <row r="2349" spans="1:2" ht="15">
      <c r="A2349" s="139">
        <v>2501</v>
      </c>
      <c r="B2349" s="139" t="s">
        <v>2609</v>
      </c>
    </row>
    <row r="2350" spans="1:2" ht="15">
      <c r="A2350" s="139">
        <v>2502</v>
      </c>
      <c r="B2350" s="139" t="s">
        <v>3949</v>
      </c>
    </row>
    <row r="2351" spans="1:2" ht="15">
      <c r="A2351" s="139">
        <v>2503</v>
      </c>
      <c r="B2351" s="139" t="s">
        <v>3950</v>
      </c>
    </row>
    <row r="2352" spans="1:2" ht="15">
      <c r="A2352" s="139">
        <v>2504</v>
      </c>
      <c r="B2352" s="139" t="s">
        <v>3951</v>
      </c>
    </row>
    <row r="2353" spans="1:2" ht="15">
      <c r="A2353" s="139">
        <v>2505</v>
      </c>
      <c r="B2353" s="139" t="s">
        <v>3952</v>
      </c>
    </row>
    <row r="2354" spans="1:2" ht="15">
      <c r="A2354" s="139">
        <v>2506</v>
      </c>
      <c r="B2354" s="139" t="s">
        <v>3953</v>
      </c>
    </row>
    <row r="2355" spans="1:2" ht="15">
      <c r="A2355" s="139">
        <v>2507</v>
      </c>
      <c r="B2355" s="139" t="s">
        <v>3693</v>
      </c>
    </row>
    <row r="2356" spans="1:2" ht="15">
      <c r="A2356" s="139">
        <v>2508</v>
      </c>
      <c r="B2356" s="139" t="s">
        <v>3954</v>
      </c>
    </row>
    <row r="2357" spans="1:2" ht="15">
      <c r="A2357" s="139">
        <v>2509</v>
      </c>
      <c r="B2357" s="139" t="s">
        <v>3955</v>
      </c>
    </row>
    <row r="2358" spans="1:2" ht="15">
      <c r="A2358" s="139">
        <v>2510</v>
      </c>
      <c r="B2358" s="139" t="s">
        <v>3956</v>
      </c>
    </row>
    <row r="2359" spans="1:2" ht="15">
      <c r="A2359" s="139">
        <v>2511</v>
      </c>
      <c r="B2359" s="139" t="s">
        <v>3957</v>
      </c>
    </row>
    <row r="2360" spans="1:2" ht="15">
      <c r="A2360" s="139">
        <v>2512</v>
      </c>
      <c r="B2360" s="139" t="s">
        <v>3958</v>
      </c>
    </row>
    <row r="2361" spans="1:2" ht="15">
      <c r="A2361" s="139">
        <v>2513</v>
      </c>
      <c r="B2361" s="139" t="s">
        <v>3959</v>
      </c>
    </row>
    <row r="2362" spans="1:2" ht="15">
      <c r="A2362" s="139">
        <v>2514</v>
      </c>
      <c r="B2362" s="139" t="s">
        <v>3960</v>
      </c>
    </row>
    <row r="2363" spans="1:2" ht="15">
      <c r="A2363" s="139">
        <v>2515</v>
      </c>
      <c r="B2363" s="139" t="s">
        <v>3961</v>
      </c>
    </row>
    <row r="2364" spans="1:2" ht="15">
      <c r="A2364" s="139">
        <v>2516</v>
      </c>
      <c r="B2364" s="139" t="s">
        <v>3962</v>
      </c>
    </row>
    <row r="2365" spans="1:2" ht="15">
      <c r="A2365" s="139">
        <v>2518</v>
      </c>
      <c r="B2365" s="139" t="s">
        <v>3963</v>
      </c>
    </row>
    <row r="2366" spans="1:2" ht="15">
      <c r="A2366" s="139">
        <v>2519</v>
      </c>
      <c r="B2366" s="139" t="s">
        <v>3258</v>
      </c>
    </row>
    <row r="2367" spans="1:2" ht="15">
      <c r="A2367" s="139">
        <v>2520</v>
      </c>
      <c r="B2367" s="139" t="s">
        <v>3964</v>
      </c>
    </row>
    <row r="2368" spans="1:2" ht="15">
      <c r="A2368" s="139">
        <v>2521</v>
      </c>
      <c r="B2368" s="139" t="s">
        <v>3965</v>
      </c>
    </row>
    <row r="2369" spans="1:2" ht="15">
      <c r="A2369" s="139">
        <v>2522</v>
      </c>
      <c r="B2369" s="139" t="s">
        <v>3966</v>
      </c>
    </row>
    <row r="2370" spans="1:2" ht="15">
      <c r="A2370" s="139">
        <v>2523</v>
      </c>
      <c r="B2370" s="139" t="s">
        <v>3967</v>
      </c>
    </row>
    <row r="2371" spans="1:2" ht="15">
      <c r="A2371" s="139">
        <v>2524</v>
      </c>
      <c r="B2371" s="139" t="s">
        <v>3968</v>
      </c>
    </row>
    <row r="2372" spans="1:2" ht="15">
      <c r="A2372" s="139">
        <v>2525</v>
      </c>
      <c r="B2372" s="139" t="s">
        <v>3969</v>
      </c>
    </row>
    <row r="2373" spans="1:2" ht="15">
      <c r="A2373" s="139">
        <v>2526</v>
      </c>
      <c r="B2373" s="139" t="s">
        <v>3970</v>
      </c>
    </row>
    <row r="2374" spans="1:2" ht="15">
      <c r="A2374" s="139">
        <v>2527</v>
      </c>
      <c r="B2374" s="139" t="s">
        <v>3971</v>
      </c>
    </row>
    <row r="2375" spans="1:2" ht="15">
      <c r="A2375" s="139">
        <v>2528</v>
      </c>
      <c r="B2375" s="139" t="s">
        <v>3972</v>
      </c>
    </row>
    <row r="2376" spans="1:2" ht="15">
      <c r="A2376" s="139">
        <v>2529</v>
      </c>
      <c r="B2376" s="139" t="s">
        <v>3973</v>
      </c>
    </row>
    <row r="2377" spans="1:2" ht="15">
      <c r="A2377" s="139">
        <v>2530</v>
      </c>
      <c r="B2377" s="139" t="s">
        <v>3974</v>
      </c>
    </row>
    <row r="2378" spans="1:2" ht="15">
      <c r="A2378" s="139">
        <v>2531</v>
      </c>
      <c r="B2378" s="139" t="s">
        <v>3975</v>
      </c>
    </row>
    <row r="2379" spans="1:2" ht="15">
      <c r="A2379" s="139">
        <v>2532</v>
      </c>
      <c r="B2379" s="139" t="s">
        <v>3976</v>
      </c>
    </row>
    <row r="2380" spans="1:2" ht="15">
      <c r="A2380" s="139">
        <v>2533</v>
      </c>
      <c r="B2380" s="139" t="s">
        <v>3977</v>
      </c>
    </row>
    <row r="2381" spans="1:2" ht="15">
      <c r="A2381" s="139">
        <v>2534</v>
      </c>
      <c r="B2381" s="139" t="s">
        <v>3978</v>
      </c>
    </row>
    <row r="2382" spans="1:2" ht="15">
      <c r="A2382" s="139">
        <v>2535</v>
      </c>
      <c r="B2382" s="139" t="s">
        <v>3979</v>
      </c>
    </row>
    <row r="2383" spans="1:2" ht="15">
      <c r="A2383" s="139">
        <v>2536</v>
      </c>
      <c r="B2383" s="139" t="s">
        <v>3980</v>
      </c>
    </row>
    <row r="2384" spans="1:2" ht="15">
      <c r="A2384" s="139">
        <v>2537</v>
      </c>
      <c r="B2384" s="139" t="s">
        <v>3981</v>
      </c>
    </row>
    <row r="2385" spans="1:2" ht="15">
      <c r="A2385" s="139">
        <v>2538</v>
      </c>
      <c r="B2385" s="139" t="s">
        <v>3982</v>
      </c>
    </row>
    <row r="2386" spans="1:2" ht="15">
      <c r="A2386" s="139">
        <v>2539</v>
      </c>
      <c r="B2386" s="139" t="s">
        <v>3983</v>
      </c>
    </row>
    <row r="2387" spans="1:2" ht="15">
      <c r="A2387" s="139">
        <v>2540</v>
      </c>
      <c r="B2387" s="139" t="s">
        <v>3984</v>
      </c>
    </row>
    <row r="2388" spans="1:2" ht="15">
      <c r="A2388" s="139">
        <v>2541</v>
      </c>
      <c r="B2388" s="139" t="s">
        <v>3985</v>
      </c>
    </row>
    <row r="2389" spans="1:2" ht="15">
      <c r="A2389" s="139">
        <v>2542</v>
      </c>
      <c r="B2389" s="139" t="s">
        <v>3986</v>
      </c>
    </row>
    <row r="2390" spans="1:2" ht="15">
      <c r="A2390" s="139">
        <v>2543</v>
      </c>
      <c r="B2390" s="139" t="s">
        <v>3987</v>
      </c>
    </row>
    <row r="2391" spans="1:2" ht="15">
      <c r="A2391" s="139">
        <v>2544</v>
      </c>
      <c r="B2391" s="139" t="s">
        <v>3988</v>
      </c>
    </row>
    <row r="2392" spans="1:2" ht="15">
      <c r="A2392" s="139">
        <v>2545</v>
      </c>
      <c r="B2392" s="139" t="s">
        <v>3989</v>
      </c>
    </row>
    <row r="2393" spans="1:2" ht="15">
      <c r="A2393" s="139">
        <v>2546</v>
      </c>
      <c r="B2393" s="139" t="s">
        <v>3990</v>
      </c>
    </row>
    <row r="2394" spans="1:2" ht="15">
      <c r="A2394" s="139">
        <v>2547</v>
      </c>
      <c r="B2394" s="139" t="s">
        <v>3991</v>
      </c>
    </row>
    <row r="2395" spans="1:2" ht="15">
      <c r="A2395" s="139">
        <v>2548</v>
      </c>
      <c r="B2395" s="139" t="s">
        <v>3992</v>
      </c>
    </row>
    <row r="2396" spans="1:2" ht="15">
      <c r="A2396" s="139">
        <v>2549</v>
      </c>
      <c r="B2396" s="139" t="s">
        <v>3993</v>
      </c>
    </row>
    <row r="2397" spans="1:2" ht="15">
      <c r="A2397" s="139">
        <v>2550</v>
      </c>
      <c r="B2397" s="139" t="s">
        <v>3994</v>
      </c>
    </row>
    <row r="2398" spans="1:2" ht="15">
      <c r="A2398" s="139">
        <v>2551</v>
      </c>
      <c r="B2398" s="139" t="s">
        <v>3995</v>
      </c>
    </row>
    <row r="2399" spans="1:2" ht="15">
      <c r="A2399" s="139">
        <v>2554</v>
      </c>
      <c r="B2399" s="139" t="s">
        <v>3996</v>
      </c>
    </row>
    <row r="2400" spans="1:2" ht="15">
      <c r="A2400" s="139">
        <v>2555</v>
      </c>
      <c r="B2400" s="139" t="s">
        <v>3997</v>
      </c>
    </row>
    <row r="2401" spans="1:2" ht="15">
      <c r="A2401" s="139">
        <v>2557</v>
      </c>
      <c r="B2401" s="139" t="s">
        <v>3998</v>
      </c>
    </row>
    <row r="2402" spans="1:2" ht="15">
      <c r="A2402" s="139">
        <v>2558</v>
      </c>
      <c r="B2402" s="139" t="s">
        <v>3999</v>
      </c>
    </row>
    <row r="2403" spans="1:2" ht="15">
      <c r="A2403" s="139">
        <v>2559</v>
      </c>
      <c r="B2403" s="139" t="s">
        <v>4000</v>
      </c>
    </row>
    <row r="2404" spans="1:2" ht="15">
      <c r="A2404" s="139">
        <v>2560</v>
      </c>
      <c r="B2404" s="139" t="s">
        <v>4001</v>
      </c>
    </row>
    <row r="2405" spans="1:2" ht="15">
      <c r="A2405" s="139">
        <v>2561</v>
      </c>
      <c r="B2405" s="139" t="s">
        <v>4002</v>
      </c>
    </row>
    <row r="2406" spans="1:2" ht="15">
      <c r="A2406" s="139">
        <v>2563</v>
      </c>
      <c r="B2406" s="139" t="s">
        <v>4003</v>
      </c>
    </row>
    <row r="2407" spans="1:2" ht="15">
      <c r="A2407" s="139">
        <v>2564</v>
      </c>
      <c r="B2407" s="139" t="s">
        <v>4004</v>
      </c>
    </row>
    <row r="2408" spans="1:2" ht="15">
      <c r="A2408" s="139">
        <v>2565</v>
      </c>
      <c r="B2408" s="139" t="s">
        <v>4005</v>
      </c>
    </row>
    <row r="2409" spans="1:2" ht="15">
      <c r="A2409" s="139">
        <v>2566</v>
      </c>
      <c r="B2409" s="139" t="s">
        <v>4006</v>
      </c>
    </row>
    <row r="2410" spans="1:2" ht="15">
      <c r="A2410" s="139">
        <v>2567</v>
      </c>
      <c r="B2410" s="139" t="s">
        <v>4007</v>
      </c>
    </row>
    <row r="2411" spans="1:2" ht="15">
      <c r="A2411" s="139">
        <v>2568</v>
      </c>
      <c r="B2411" s="139" t="s">
        <v>4008</v>
      </c>
    </row>
    <row r="2412" spans="1:2" ht="15">
      <c r="A2412" s="139">
        <v>2569</v>
      </c>
      <c r="B2412" s="139" t="s">
        <v>4009</v>
      </c>
    </row>
    <row r="2413" spans="1:2" ht="15">
      <c r="A2413" s="139">
        <v>2570</v>
      </c>
      <c r="B2413" s="139" t="s">
        <v>4010</v>
      </c>
    </row>
    <row r="2414" spans="1:2" ht="15">
      <c r="A2414" s="139">
        <v>2571</v>
      </c>
      <c r="B2414" s="139" t="s">
        <v>4011</v>
      </c>
    </row>
    <row r="2415" spans="1:2" ht="15">
      <c r="A2415" s="139">
        <v>2572</v>
      </c>
      <c r="B2415" s="139" t="s">
        <v>4012</v>
      </c>
    </row>
    <row r="2416" spans="1:2" ht="15">
      <c r="A2416" s="139">
        <v>2573</v>
      </c>
      <c r="B2416" s="139" t="s">
        <v>4013</v>
      </c>
    </row>
    <row r="2417" spans="1:2" ht="15">
      <c r="A2417" s="139">
        <v>2574</v>
      </c>
      <c r="B2417" s="139" t="s">
        <v>4014</v>
      </c>
    </row>
    <row r="2418" spans="1:2" ht="15">
      <c r="A2418" s="139">
        <v>2575</v>
      </c>
      <c r="B2418" s="139" t="s">
        <v>4015</v>
      </c>
    </row>
    <row r="2419" spans="1:2" ht="15">
      <c r="A2419" s="139">
        <v>2576</v>
      </c>
      <c r="B2419" s="139" t="s">
        <v>4016</v>
      </c>
    </row>
    <row r="2420" spans="1:2" ht="15">
      <c r="A2420" s="139">
        <v>2577</v>
      </c>
      <c r="B2420" s="139" t="s">
        <v>4017</v>
      </c>
    </row>
    <row r="2421" spans="1:2" ht="15">
      <c r="A2421" s="139">
        <v>2578</v>
      </c>
      <c r="B2421" s="139" t="s">
        <v>4018</v>
      </c>
    </row>
    <row r="2422" spans="1:2" ht="15">
      <c r="A2422" s="139">
        <v>2579</v>
      </c>
      <c r="B2422" s="139" t="s">
        <v>4019</v>
      </c>
    </row>
    <row r="2423" spans="1:2" ht="15">
      <c r="A2423" s="139">
        <v>2580</v>
      </c>
      <c r="B2423" s="139" t="s">
        <v>4020</v>
      </c>
    </row>
    <row r="2424" spans="1:2" ht="15">
      <c r="A2424" s="139">
        <v>2581</v>
      </c>
      <c r="B2424" s="139" t="s">
        <v>4021</v>
      </c>
    </row>
    <row r="2425" spans="1:2" ht="15">
      <c r="A2425" s="139">
        <v>2582</v>
      </c>
      <c r="B2425" s="139" t="s">
        <v>4022</v>
      </c>
    </row>
    <row r="2426" spans="1:2" ht="15">
      <c r="A2426" s="139">
        <v>2583</v>
      </c>
      <c r="B2426" s="139" t="s">
        <v>4023</v>
      </c>
    </row>
    <row r="2427" spans="1:2" ht="15">
      <c r="A2427" s="139">
        <v>2584</v>
      </c>
      <c r="B2427" s="139" t="s">
        <v>4024</v>
      </c>
    </row>
    <row r="2428" spans="1:2" ht="15">
      <c r="A2428" s="139">
        <v>2585</v>
      </c>
      <c r="B2428" s="139" t="s">
        <v>4025</v>
      </c>
    </row>
    <row r="2429" spans="1:2" ht="15">
      <c r="A2429" s="139">
        <v>2586</v>
      </c>
      <c r="B2429" s="139" t="s">
        <v>3890</v>
      </c>
    </row>
    <row r="2430" spans="1:2" ht="15">
      <c r="A2430" s="139">
        <v>2587</v>
      </c>
      <c r="B2430" s="139" t="s">
        <v>4026</v>
      </c>
    </row>
    <row r="2431" spans="1:2" ht="15">
      <c r="A2431" s="139">
        <v>2588</v>
      </c>
      <c r="B2431" s="139" t="s">
        <v>4027</v>
      </c>
    </row>
    <row r="2432" spans="1:2" ht="15">
      <c r="A2432" s="139">
        <v>2589</v>
      </c>
      <c r="B2432" s="139" t="s">
        <v>4028</v>
      </c>
    </row>
    <row r="2433" spans="1:2" ht="15">
      <c r="A2433" s="139">
        <v>2590</v>
      </c>
      <c r="B2433" s="139" t="s">
        <v>4029</v>
      </c>
    </row>
    <row r="2434" spans="1:2" ht="15">
      <c r="A2434" s="139">
        <v>2593</v>
      </c>
      <c r="B2434" s="139" t="s">
        <v>4030</v>
      </c>
    </row>
    <row r="2435" spans="1:2" ht="15">
      <c r="A2435" s="139">
        <v>2594</v>
      </c>
      <c r="B2435" s="139" t="s">
        <v>4031</v>
      </c>
    </row>
    <row r="2436" spans="1:2" ht="15">
      <c r="A2436" s="139">
        <v>2595</v>
      </c>
      <c r="B2436" s="139" t="s">
        <v>4032</v>
      </c>
    </row>
    <row r="2437" spans="1:2" ht="15">
      <c r="A2437" s="139">
        <v>2597</v>
      </c>
      <c r="B2437" s="139" t="s">
        <v>4033</v>
      </c>
    </row>
    <row r="2438" spans="1:2" ht="15">
      <c r="A2438" s="139">
        <v>2598</v>
      </c>
      <c r="B2438" s="139" t="s">
        <v>4034</v>
      </c>
    </row>
    <row r="2439" spans="1:2" ht="15">
      <c r="A2439" s="139">
        <v>2599</v>
      </c>
      <c r="B2439" s="139" t="s">
        <v>4035</v>
      </c>
    </row>
    <row r="2440" spans="1:2" ht="15">
      <c r="A2440" s="139">
        <v>2600</v>
      </c>
      <c r="B2440" s="139" t="s">
        <v>4036</v>
      </c>
    </row>
    <row r="2441" spans="1:2" ht="15">
      <c r="A2441" s="139">
        <v>2601</v>
      </c>
      <c r="B2441" s="139" t="s">
        <v>4037</v>
      </c>
    </row>
    <row r="2442" spans="1:2" ht="15">
      <c r="A2442" s="139">
        <v>2602</v>
      </c>
      <c r="B2442" s="139" t="s">
        <v>4038</v>
      </c>
    </row>
    <row r="2443" spans="1:2" ht="15">
      <c r="A2443" s="139">
        <v>2603</v>
      </c>
      <c r="B2443" s="139" t="s">
        <v>4039</v>
      </c>
    </row>
    <row r="2444" spans="1:2" ht="15">
      <c r="A2444" s="139">
        <v>2604</v>
      </c>
      <c r="B2444" s="139" t="s">
        <v>4040</v>
      </c>
    </row>
    <row r="2445" spans="1:2" ht="15">
      <c r="A2445" s="139">
        <v>2605</v>
      </c>
      <c r="B2445" s="139" t="s">
        <v>4041</v>
      </c>
    </row>
    <row r="2446" spans="1:2" ht="15">
      <c r="A2446" s="139">
        <v>2606</v>
      </c>
      <c r="B2446" s="139" t="s">
        <v>4042</v>
      </c>
    </row>
    <row r="2447" spans="1:2" ht="15">
      <c r="A2447" s="139">
        <v>2607</v>
      </c>
      <c r="B2447" s="139" t="s">
        <v>4043</v>
      </c>
    </row>
    <row r="2448" spans="1:2" ht="15">
      <c r="A2448" s="139">
        <v>2609</v>
      </c>
      <c r="B2448" s="139" t="s">
        <v>4044</v>
      </c>
    </row>
    <row r="2449" spans="1:2" ht="15">
      <c r="A2449" s="139">
        <v>2610</v>
      </c>
      <c r="B2449" s="139" t="s">
        <v>4045</v>
      </c>
    </row>
    <row r="2450" spans="1:2" ht="15">
      <c r="A2450" s="139">
        <v>2611</v>
      </c>
      <c r="B2450" s="139" t="s">
        <v>4046</v>
      </c>
    </row>
    <row r="2451" spans="1:2" ht="15">
      <c r="A2451" s="139">
        <v>2612</v>
      </c>
      <c r="B2451" s="139" t="s">
        <v>4047</v>
      </c>
    </row>
    <row r="2452" spans="1:2" ht="15">
      <c r="A2452" s="139">
        <v>2613</v>
      </c>
      <c r="B2452" s="139" t="s">
        <v>4048</v>
      </c>
    </row>
    <row r="2453" spans="1:2" ht="15">
      <c r="A2453" s="139">
        <v>2614</v>
      </c>
      <c r="B2453" s="139" t="s">
        <v>3241</v>
      </c>
    </row>
    <row r="2454" spans="1:2" ht="15">
      <c r="A2454" s="139">
        <v>2615</v>
      </c>
      <c r="B2454" s="139" t="s">
        <v>4049</v>
      </c>
    </row>
    <row r="2455" spans="1:2" ht="15">
      <c r="A2455" s="139">
        <v>2616</v>
      </c>
      <c r="B2455" s="139" t="s">
        <v>4050</v>
      </c>
    </row>
    <row r="2456" spans="1:2" ht="15">
      <c r="A2456" s="139">
        <v>2617</v>
      </c>
      <c r="B2456" s="139" t="s">
        <v>4051</v>
      </c>
    </row>
    <row r="2457" spans="1:2" ht="15">
      <c r="A2457" s="139">
        <v>2618</v>
      </c>
      <c r="B2457" s="139" t="s">
        <v>4052</v>
      </c>
    </row>
    <row r="2458" spans="1:2" ht="15">
      <c r="A2458" s="139">
        <v>2619</v>
      </c>
      <c r="B2458" s="139" t="s">
        <v>4053</v>
      </c>
    </row>
    <row r="2459" spans="1:2" ht="15">
      <c r="A2459" s="139">
        <v>2622</v>
      </c>
      <c r="B2459" s="139" t="s">
        <v>4054</v>
      </c>
    </row>
    <row r="2460" spans="1:2" ht="15">
      <c r="A2460" s="139">
        <v>2623</v>
      </c>
      <c r="B2460" s="139" t="s">
        <v>4055</v>
      </c>
    </row>
    <row r="2461" spans="1:2" ht="15">
      <c r="A2461" s="139">
        <v>2624</v>
      </c>
      <c r="B2461" s="139" t="s">
        <v>4056</v>
      </c>
    </row>
    <row r="2462" spans="1:2" ht="15">
      <c r="A2462" s="139">
        <v>2625</v>
      </c>
      <c r="B2462" s="139" t="s">
        <v>4057</v>
      </c>
    </row>
    <row r="2463" spans="1:2" ht="15">
      <c r="A2463" s="139">
        <v>2626</v>
      </c>
      <c r="B2463" s="139" t="s">
        <v>4058</v>
      </c>
    </row>
    <row r="2464" spans="1:2" ht="15">
      <c r="A2464" s="139">
        <v>2627</v>
      </c>
      <c r="B2464" s="139" t="s">
        <v>4059</v>
      </c>
    </row>
    <row r="2465" spans="1:2" ht="15">
      <c r="A2465" s="139">
        <v>2628</v>
      </c>
      <c r="B2465" s="139" t="s">
        <v>4060</v>
      </c>
    </row>
    <row r="2466" spans="1:2" ht="15">
      <c r="A2466" s="139">
        <v>2629</v>
      </c>
      <c r="B2466" s="139" t="s">
        <v>4061</v>
      </c>
    </row>
    <row r="2467" spans="1:2" ht="15">
      <c r="A2467" s="139">
        <v>2630</v>
      </c>
      <c r="B2467" s="139" t="s">
        <v>4062</v>
      </c>
    </row>
    <row r="2468" spans="1:2" ht="15">
      <c r="A2468" s="139">
        <v>2631</v>
      </c>
      <c r="B2468" s="139" t="s">
        <v>4063</v>
      </c>
    </row>
    <row r="2469" spans="1:2" ht="15">
      <c r="A2469" s="139">
        <v>2632</v>
      </c>
      <c r="B2469" s="139" t="s">
        <v>4064</v>
      </c>
    </row>
    <row r="2470" spans="1:2" ht="15">
      <c r="A2470" s="139">
        <v>2633</v>
      </c>
      <c r="B2470" s="139" t="s">
        <v>4065</v>
      </c>
    </row>
    <row r="2471" spans="1:2" ht="15">
      <c r="A2471" s="139">
        <v>2634</v>
      </c>
      <c r="B2471" s="139" t="s">
        <v>4066</v>
      </c>
    </row>
    <row r="2472" spans="1:2" ht="15">
      <c r="A2472" s="139">
        <v>2636</v>
      </c>
      <c r="B2472" s="139" t="s">
        <v>4067</v>
      </c>
    </row>
    <row r="2473" spans="1:2" ht="15">
      <c r="A2473" s="139">
        <v>2638</v>
      </c>
      <c r="B2473" s="139" t="s">
        <v>4068</v>
      </c>
    </row>
    <row r="2474" spans="1:2" ht="15">
      <c r="A2474" s="139">
        <v>2639</v>
      </c>
      <c r="B2474" s="139" t="s">
        <v>4069</v>
      </c>
    </row>
    <row r="2475" spans="1:2" ht="15">
      <c r="A2475" s="139">
        <v>2640</v>
      </c>
      <c r="B2475" s="139" t="s">
        <v>4070</v>
      </c>
    </row>
    <row r="2476" spans="1:2" ht="15">
      <c r="A2476" s="139">
        <v>2641</v>
      </c>
      <c r="B2476" s="139" t="s">
        <v>4071</v>
      </c>
    </row>
    <row r="2477" spans="1:2" ht="15">
      <c r="A2477" s="139">
        <v>2642</v>
      </c>
      <c r="B2477" s="139" t="s">
        <v>4072</v>
      </c>
    </row>
    <row r="2478" spans="1:2" ht="15">
      <c r="A2478" s="139">
        <v>2643</v>
      </c>
      <c r="B2478" s="139" t="s">
        <v>4073</v>
      </c>
    </row>
    <row r="2479" spans="1:2" ht="15">
      <c r="A2479" s="139">
        <v>2644</v>
      </c>
      <c r="B2479" s="139" t="s">
        <v>4074</v>
      </c>
    </row>
    <row r="2480" spans="1:2" ht="15">
      <c r="A2480" s="139">
        <v>2645</v>
      </c>
      <c r="B2480" s="139" t="s">
        <v>4075</v>
      </c>
    </row>
    <row r="2481" spans="1:2" ht="15">
      <c r="A2481" s="139">
        <v>2646</v>
      </c>
      <c r="B2481" s="139" t="s">
        <v>4076</v>
      </c>
    </row>
    <row r="2482" spans="1:2" ht="15">
      <c r="A2482" s="139">
        <v>2647</v>
      </c>
      <c r="B2482" s="139" t="s">
        <v>4077</v>
      </c>
    </row>
    <row r="2483" spans="1:2" ht="15">
      <c r="A2483" s="139">
        <v>2648</v>
      </c>
      <c r="B2483" s="139" t="s">
        <v>4078</v>
      </c>
    </row>
    <row r="2484" spans="1:2" ht="15">
      <c r="A2484" s="139">
        <v>2649</v>
      </c>
      <c r="B2484" s="139" t="s">
        <v>4079</v>
      </c>
    </row>
    <row r="2485" spans="1:2" ht="15">
      <c r="A2485" s="139">
        <v>2650</v>
      </c>
      <c r="B2485" s="139" t="s">
        <v>4080</v>
      </c>
    </row>
    <row r="2486" spans="1:2" ht="15">
      <c r="A2486" s="139">
        <v>2651</v>
      </c>
      <c r="B2486" s="139" t="s">
        <v>4081</v>
      </c>
    </row>
    <row r="2487" spans="1:2" ht="15">
      <c r="A2487" s="139">
        <v>2654</v>
      </c>
      <c r="B2487" s="139" t="s">
        <v>4082</v>
      </c>
    </row>
    <row r="2488" spans="1:2" ht="15">
      <c r="A2488" s="139">
        <v>2655</v>
      </c>
      <c r="B2488" s="139" t="s">
        <v>4083</v>
      </c>
    </row>
    <row r="2489" spans="1:2" ht="15">
      <c r="A2489" s="139">
        <v>2656</v>
      </c>
      <c r="B2489" s="139" t="s">
        <v>4084</v>
      </c>
    </row>
    <row r="2490" spans="1:2" ht="15">
      <c r="A2490" s="139">
        <v>2657</v>
      </c>
      <c r="B2490" s="139" t="s">
        <v>4085</v>
      </c>
    </row>
    <row r="2491" spans="1:2" ht="15">
      <c r="A2491" s="139">
        <v>2658</v>
      </c>
      <c r="B2491" s="139" t="s">
        <v>4086</v>
      </c>
    </row>
    <row r="2492" spans="1:2" ht="15">
      <c r="A2492" s="139">
        <v>2659</v>
      </c>
      <c r="B2492" s="139" t="s">
        <v>4087</v>
      </c>
    </row>
    <row r="2493" spans="1:2" ht="15">
      <c r="A2493" s="139">
        <v>2660</v>
      </c>
      <c r="B2493" s="139" t="s">
        <v>4088</v>
      </c>
    </row>
    <row r="2494" spans="1:2" ht="15">
      <c r="A2494" s="139">
        <v>2661</v>
      </c>
      <c r="B2494" s="139" t="s">
        <v>4089</v>
      </c>
    </row>
    <row r="2495" spans="1:2" ht="15">
      <c r="A2495" s="139">
        <v>2662</v>
      </c>
      <c r="B2495" s="139" t="s">
        <v>4090</v>
      </c>
    </row>
    <row r="2496" spans="1:2" ht="15">
      <c r="A2496" s="139">
        <v>2663</v>
      </c>
      <c r="B2496" s="139" t="s">
        <v>4091</v>
      </c>
    </row>
    <row r="2497" spans="1:2" ht="15">
      <c r="A2497" s="139">
        <v>2664</v>
      </c>
      <c r="B2497" s="139" t="s">
        <v>4092</v>
      </c>
    </row>
    <row r="2498" spans="1:2" ht="15">
      <c r="A2498" s="139">
        <v>2665</v>
      </c>
      <c r="B2498" s="139" t="s">
        <v>4093</v>
      </c>
    </row>
    <row r="2499" spans="1:2" ht="15">
      <c r="A2499" s="139">
        <v>2666</v>
      </c>
      <c r="B2499" s="139" t="s">
        <v>4094</v>
      </c>
    </row>
    <row r="2500" spans="1:2" ht="15">
      <c r="A2500" s="139">
        <v>2667</v>
      </c>
      <c r="B2500" s="139" t="s">
        <v>4095</v>
      </c>
    </row>
    <row r="2501" spans="1:2" ht="15">
      <c r="A2501" s="139">
        <v>2668</v>
      </c>
      <c r="B2501" s="139" t="s">
        <v>4096</v>
      </c>
    </row>
    <row r="2502" spans="1:2" ht="15">
      <c r="A2502" s="139">
        <v>2669</v>
      </c>
      <c r="B2502" s="139" t="s">
        <v>4097</v>
      </c>
    </row>
    <row r="2503" spans="1:2" ht="15">
      <c r="A2503" s="139">
        <v>2670</v>
      </c>
      <c r="B2503" s="139" t="s">
        <v>4098</v>
      </c>
    </row>
    <row r="2504" spans="1:2" ht="15">
      <c r="A2504" s="139">
        <v>2671</v>
      </c>
      <c r="B2504" s="139" t="s">
        <v>4099</v>
      </c>
    </row>
    <row r="2505" spans="1:2" ht="15">
      <c r="A2505" s="139">
        <v>2673</v>
      </c>
      <c r="B2505" s="139" t="s">
        <v>4100</v>
      </c>
    </row>
    <row r="2506" spans="1:2" ht="15">
      <c r="A2506" s="139">
        <v>2678</v>
      </c>
      <c r="B2506" s="139" t="s">
        <v>4101</v>
      </c>
    </row>
    <row r="2507" spans="1:2" ht="15">
      <c r="A2507" s="139">
        <v>2680</v>
      </c>
      <c r="B2507" s="139" t="s">
        <v>4102</v>
      </c>
    </row>
    <row r="2508" spans="1:2" ht="15">
      <c r="A2508" s="139">
        <v>2681</v>
      </c>
      <c r="B2508" s="139" t="s">
        <v>4103</v>
      </c>
    </row>
    <row r="2509" spans="1:2" ht="15">
      <c r="A2509" s="139">
        <v>2682</v>
      </c>
      <c r="B2509" s="139" t="s">
        <v>4104</v>
      </c>
    </row>
    <row r="2510" spans="1:2" ht="15">
      <c r="A2510" s="139">
        <v>2683</v>
      </c>
      <c r="B2510" s="139" t="s">
        <v>4105</v>
      </c>
    </row>
    <row r="2511" spans="1:2" ht="15">
      <c r="A2511" s="139">
        <v>2684</v>
      </c>
      <c r="B2511" s="139" t="s">
        <v>4106</v>
      </c>
    </row>
    <row r="2512" spans="1:2" ht="15">
      <c r="A2512" s="139">
        <v>2685</v>
      </c>
      <c r="B2512" s="139" t="s">
        <v>4107</v>
      </c>
    </row>
    <row r="2513" spans="1:2" ht="15">
      <c r="A2513" s="139">
        <v>2686</v>
      </c>
      <c r="B2513" s="139" t="s">
        <v>4108</v>
      </c>
    </row>
    <row r="2514" spans="1:2" ht="15">
      <c r="A2514" s="139">
        <v>2687</v>
      </c>
      <c r="B2514" s="139" t="s">
        <v>4109</v>
      </c>
    </row>
    <row r="2515" spans="1:2" ht="15">
      <c r="A2515" s="139">
        <v>2688</v>
      </c>
      <c r="B2515" s="139" t="s">
        <v>4110</v>
      </c>
    </row>
    <row r="2516" spans="1:2" ht="15">
      <c r="A2516" s="139">
        <v>2689</v>
      </c>
      <c r="B2516" s="139" t="s">
        <v>4111</v>
      </c>
    </row>
    <row r="2517" spans="1:2" ht="15">
      <c r="A2517" s="139">
        <v>2690</v>
      </c>
      <c r="B2517" s="139" t="s">
        <v>4112</v>
      </c>
    </row>
    <row r="2518" spans="1:2" ht="15">
      <c r="A2518" s="139">
        <v>2691</v>
      </c>
      <c r="B2518" s="139" t="s">
        <v>4113</v>
      </c>
    </row>
    <row r="2519" spans="1:2" ht="15">
      <c r="A2519" s="139">
        <v>2692</v>
      </c>
      <c r="B2519" s="139" t="s">
        <v>4114</v>
      </c>
    </row>
    <row r="2520" spans="1:2" ht="15">
      <c r="A2520" s="139">
        <v>2693</v>
      </c>
      <c r="B2520" s="139" t="s">
        <v>4115</v>
      </c>
    </row>
    <row r="2521" spans="1:2" ht="15">
      <c r="A2521" s="139">
        <v>2694</v>
      </c>
      <c r="B2521" s="139" t="s">
        <v>4116</v>
      </c>
    </row>
    <row r="2522" spans="1:2" ht="15">
      <c r="A2522" s="139">
        <v>2695</v>
      </c>
      <c r="B2522" s="139" t="s">
        <v>4117</v>
      </c>
    </row>
    <row r="2523" spans="1:2" ht="15">
      <c r="A2523" s="139">
        <v>2696</v>
      </c>
      <c r="B2523" s="139" t="s">
        <v>4118</v>
      </c>
    </row>
    <row r="2524" spans="1:2" ht="15">
      <c r="A2524" s="139">
        <v>2697</v>
      </c>
      <c r="B2524" s="139" t="s">
        <v>4119</v>
      </c>
    </row>
    <row r="2525" spans="1:2" ht="15">
      <c r="A2525" s="139">
        <v>2698</v>
      </c>
      <c r="B2525" s="139" t="s">
        <v>4120</v>
      </c>
    </row>
    <row r="2526" spans="1:2" ht="15">
      <c r="A2526" s="139">
        <v>2699</v>
      </c>
      <c r="B2526" s="139" t="s">
        <v>4121</v>
      </c>
    </row>
    <row r="2527" spans="1:2" ht="15">
      <c r="A2527" s="139">
        <v>2701</v>
      </c>
      <c r="B2527" s="139" t="s">
        <v>4122</v>
      </c>
    </row>
    <row r="2528" spans="1:2" ht="15">
      <c r="A2528" s="139">
        <v>2702</v>
      </c>
      <c r="B2528" s="139" t="s">
        <v>4123</v>
      </c>
    </row>
    <row r="2529" spans="1:2" ht="15">
      <c r="A2529" s="139">
        <v>2703</v>
      </c>
      <c r="B2529" s="139" t="s">
        <v>4124</v>
      </c>
    </row>
    <row r="2530" spans="1:2" ht="15">
      <c r="A2530" s="139">
        <v>2704</v>
      </c>
      <c r="B2530" s="139" t="s">
        <v>4125</v>
      </c>
    </row>
    <row r="2531" spans="1:2" ht="15">
      <c r="A2531" s="139">
        <v>2705</v>
      </c>
      <c r="B2531" s="139" t="s">
        <v>4126</v>
      </c>
    </row>
    <row r="2532" spans="1:2" ht="15">
      <c r="A2532" s="139">
        <v>2706</v>
      </c>
      <c r="B2532" s="139" t="s">
        <v>4127</v>
      </c>
    </row>
    <row r="2533" spans="1:2" ht="15">
      <c r="A2533" s="139">
        <v>2707</v>
      </c>
      <c r="B2533" s="139" t="s">
        <v>4128</v>
      </c>
    </row>
    <row r="2534" spans="1:2" ht="15">
      <c r="A2534" s="139">
        <v>2708</v>
      </c>
      <c r="B2534" s="139" t="s">
        <v>4129</v>
      </c>
    </row>
    <row r="2535" spans="1:2" ht="15">
      <c r="A2535" s="139">
        <v>2709</v>
      </c>
      <c r="B2535" s="139" t="s">
        <v>4130</v>
      </c>
    </row>
    <row r="2536" spans="1:2" ht="15">
      <c r="A2536" s="139">
        <v>2710</v>
      </c>
      <c r="B2536" s="139" t="s">
        <v>4131</v>
      </c>
    </row>
    <row r="2537" spans="1:2" ht="15">
      <c r="A2537" s="139">
        <v>2711</v>
      </c>
      <c r="B2537" s="139" t="s">
        <v>4132</v>
      </c>
    </row>
    <row r="2538" spans="1:2" ht="15">
      <c r="A2538" s="139">
        <v>2712</v>
      </c>
      <c r="B2538" s="139" t="s">
        <v>4133</v>
      </c>
    </row>
    <row r="2539" spans="1:2" ht="15">
      <c r="A2539" s="139">
        <v>2713</v>
      </c>
      <c r="B2539" s="139" t="s">
        <v>4134</v>
      </c>
    </row>
    <row r="2540" spans="1:2" ht="15">
      <c r="A2540" s="139">
        <v>2714</v>
      </c>
      <c r="B2540" s="139" t="s">
        <v>4135</v>
      </c>
    </row>
    <row r="2541" spans="1:2" ht="15">
      <c r="A2541" s="139">
        <v>2715</v>
      </c>
      <c r="B2541" s="139" t="s">
        <v>4136</v>
      </c>
    </row>
    <row r="2542" spans="1:2" ht="15">
      <c r="A2542" s="139">
        <v>2716</v>
      </c>
      <c r="B2542" s="139" t="s">
        <v>4137</v>
      </c>
    </row>
    <row r="2543" spans="1:2" ht="15">
      <c r="A2543" s="139">
        <v>2717</v>
      </c>
      <c r="B2543" s="139" t="s">
        <v>4138</v>
      </c>
    </row>
    <row r="2544" spans="1:2" ht="15">
      <c r="A2544" s="139">
        <v>2718</v>
      </c>
      <c r="B2544" s="139" t="s">
        <v>4139</v>
      </c>
    </row>
    <row r="2545" spans="1:2" ht="15">
      <c r="A2545" s="139">
        <v>2719</v>
      </c>
      <c r="B2545" s="139" t="s">
        <v>4140</v>
      </c>
    </row>
    <row r="2546" spans="1:2" ht="15">
      <c r="A2546" s="139">
        <v>2720</v>
      </c>
      <c r="B2546" s="139" t="s">
        <v>4141</v>
      </c>
    </row>
    <row r="2547" spans="1:2" ht="15">
      <c r="A2547" s="139">
        <v>2721</v>
      </c>
      <c r="B2547" s="139" t="s">
        <v>4142</v>
      </c>
    </row>
    <row r="2548" spans="1:2" ht="15">
      <c r="A2548" s="139">
        <v>2722</v>
      </c>
      <c r="B2548" s="139" t="s">
        <v>4143</v>
      </c>
    </row>
    <row r="2549" spans="1:2" ht="15">
      <c r="A2549" s="139">
        <v>2723</v>
      </c>
      <c r="B2549" s="139" t="s">
        <v>4144</v>
      </c>
    </row>
    <row r="2550" spans="1:2" ht="15">
      <c r="A2550" s="139">
        <v>2724</v>
      </c>
      <c r="B2550" s="139" t="s">
        <v>4145</v>
      </c>
    </row>
    <row r="2551" spans="1:2" ht="15">
      <c r="A2551" s="139">
        <v>2725</v>
      </c>
      <c r="B2551" s="139" t="s">
        <v>4146</v>
      </c>
    </row>
    <row r="2552" spans="1:2" ht="15">
      <c r="A2552" s="139">
        <v>2726</v>
      </c>
      <c r="B2552" s="139" t="s">
        <v>4147</v>
      </c>
    </row>
    <row r="2553" spans="1:2" ht="15">
      <c r="A2553" s="139">
        <v>2727</v>
      </c>
      <c r="B2553" s="139" t="s">
        <v>4148</v>
      </c>
    </row>
    <row r="2554" spans="1:2" ht="15">
      <c r="A2554" s="139">
        <v>2728</v>
      </c>
      <c r="B2554" s="139" t="s">
        <v>4149</v>
      </c>
    </row>
    <row r="2555" spans="1:2" ht="15">
      <c r="A2555" s="139">
        <v>2729</v>
      </c>
      <c r="B2555" s="139" t="s">
        <v>4150</v>
      </c>
    </row>
    <row r="2556" spans="1:2" ht="15">
      <c r="A2556" s="139">
        <v>2730</v>
      </c>
      <c r="B2556" s="139" t="s">
        <v>4151</v>
      </c>
    </row>
    <row r="2557" spans="1:2" ht="15">
      <c r="A2557" s="139">
        <v>2731</v>
      </c>
      <c r="B2557" s="139" t="s">
        <v>4152</v>
      </c>
    </row>
    <row r="2558" spans="1:2" ht="15">
      <c r="A2558" s="139">
        <v>2732</v>
      </c>
      <c r="B2558" s="139" t="s">
        <v>4153</v>
      </c>
    </row>
    <row r="2559" spans="1:2" ht="15">
      <c r="A2559" s="139">
        <v>2733</v>
      </c>
      <c r="B2559" s="139" t="s">
        <v>4154</v>
      </c>
    </row>
    <row r="2560" spans="1:2" ht="15">
      <c r="A2560" s="139">
        <v>2734</v>
      </c>
      <c r="B2560" s="139" t="s">
        <v>4155</v>
      </c>
    </row>
    <row r="2561" spans="1:2" ht="15">
      <c r="A2561" s="139">
        <v>2735</v>
      </c>
      <c r="B2561" s="139" t="s">
        <v>4156</v>
      </c>
    </row>
    <row r="2562" spans="1:2" ht="15">
      <c r="A2562" s="139">
        <v>2736</v>
      </c>
      <c r="B2562" s="139" t="s">
        <v>4157</v>
      </c>
    </row>
    <row r="2563" spans="1:2" ht="15">
      <c r="A2563" s="139">
        <v>2737</v>
      </c>
      <c r="B2563" s="139" t="s">
        <v>4158</v>
      </c>
    </row>
    <row r="2564" spans="1:2" ht="15">
      <c r="A2564" s="139">
        <v>2738</v>
      </c>
      <c r="B2564" s="139" t="s">
        <v>4159</v>
      </c>
    </row>
    <row r="2565" spans="1:2" ht="15">
      <c r="A2565" s="139">
        <v>2739</v>
      </c>
      <c r="B2565" s="139" t="s">
        <v>4160</v>
      </c>
    </row>
    <row r="2566" spans="1:2" ht="15">
      <c r="A2566" s="139">
        <v>2740</v>
      </c>
      <c r="B2566" s="139" t="s">
        <v>4161</v>
      </c>
    </row>
    <row r="2567" spans="1:2" ht="15">
      <c r="A2567" s="139">
        <v>2741</v>
      </c>
      <c r="B2567" s="139" t="s">
        <v>4162</v>
      </c>
    </row>
    <row r="2568" spans="1:2" ht="15">
      <c r="A2568" s="139">
        <v>2742</v>
      </c>
      <c r="B2568" s="139" t="s">
        <v>4163</v>
      </c>
    </row>
    <row r="2569" spans="1:2" ht="15">
      <c r="A2569" s="139">
        <v>2743</v>
      </c>
      <c r="B2569" s="139" t="s">
        <v>4164</v>
      </c>
    </row>
    <row r="2570" spans="1:2" ht="15">
      <c r="A2570" s="139">
        <v>2744</v>
      </c>
      <c r="B2570" s="139" t="s">
        <v>4165</v>
      </c>
    </row>
    <row r="2571" spans="1:2" ht="15">
      <c r="A2571" s="139">
        <v>2745</v>
      </c>
      <c r="B2571" s="139" t="s">
        <v>4166</v>
      </c>
    </row>
    <row r="2572" spans="1:2" ht="15">
      <c r="A2572" s="139">
        <v>2746</v>
      </c>
      <c r="B2572" s="139" t="s">
        <v>4167</v>
      </c>
    </row>
    <row r="2573" spans="1:2" ht="15">
      <c r="A2573" s="139">
        <v>2747</v>
      </c>
      <c r="B2573" s="139" t="s">
        <v>3936</v>
      </c>
    </row>
    <row r="2574" spans="1:2" ht="15">
      <c r="A2574" s="139">
        <v>2748</v>
      </c>
      <c r="B2574" s="139" t="s">
        <v>4168</v>
      </c>
    </row>
    <row r="2575" spans="1:2" ht="15">
      <c r="A2575" s="139">
        <v>2749</v>
      </c>
      <c r="B2575" s="139" t="s">
        <v>4169</v>
      </c>
    </row>
    <row r="2576" spans="1:2" ht="15">
      <c r="A2576" s="139">
        <v>2750</v>
      </c>
      <c r="B2576" s="139" t="s">
        <v>4170</v>
      </c>
    </row>
    <row r="2577" spans="1:2" ht="15">
      <c r="A2577" s="139">
        <v>2751</v>
      </c>
      <c r="B2577" s="139" t="s">
        <v>4171</v>
      </c>
    </row>
    <row r="2578" spans="1:2" ht="15">
      <c r="A2578" s="139">
        <v>2752</v>
      </c>
      <c r="B2578" s="139" t="s">
        <v>4172</v>
      </c>
    </row>
    <row r="2579" spans="1:2" ht="15">
      <c r="A2579" s="139">
        <v>2753</v>
      </c>
      <c r="B2579" s="139" t="s">
        <v>4173</v>
      </c>
    </row>
    <row r="2580" spans="1:2" ht="15">
      <c r="A2580" s="139">
        <v>2754</v>
      </c>
      <c r="B2580" s="139" t="s">
        <v>4174</v>
      </c>
    </row>
    <row r="2581" spans="1:2" ht="15">
      <c r="A2581" s="139">
        <v>2755</v>
      </c>
      <c r="B2581" s="139" t="s">
        <v>4175</v>
      </c>
    </row>
    <row r="2582" spans="1:2" ht="15">
      <c r="A2582" s="139">
        <v>2756</v>
      </c>
      <c r="B2582" s="139" t="s">
        <v>4176</v>
      </c>
    </row>
    <row r="2583" spans="1:2" ht="15">
      <c r="A2583" s="139">
        <v>2757</v>
      </c>
      <c r="B2583" s="139" t="s">
        <v>4177</v>
      </c>
    </row>
    <row r="2584" spans="1:2" ht="15">
      <c r="A2584" s="139">
        <v>2758</v>
      </c>
      <c r="B2584" s="139" t="s">
        <v>4178</v>
      </c>
    </row>
    <row r="2585" spans="1:2" ht="15">
      <c r="A2585" s="139">
        <v>2759</v>
      </c>
      <c r="B2585" s="139" t="s">
        <v>4179</v>
      </c>
    </row>
    <row r="2586" spans="1:2" ht="15">
      <c r="A2586" s="139">
        <v>2760</v>
      </c>
      <c r="B2586" s="139" t="s">
        <v>4180</v>
      </c>
    </row>
    <row r="2587" spans="1:2" ht="15">
      <c r="A2587" s="139">
        <v>2761</v>
      </c>
      <c r="B2587" s="139" t="s">
        <v>4181</v>
      </c>
    </row>
    <row r="2588" spans="1:2" ht="15">
      <c r="A2588" s="139">
        <v>2762</v>
      </c>
      <c r="B2588" s="139" t="s">
        <v>4182</v>
      </c>
    </row>
    <row r="2589" spans="1:2" ht="15">
      <c r="A2589" s="139">
        <v>2763</v>
      </c>
      <c r="B2589" s="139" t="s">
        <v>4183</v>
      </c>
    </row>
    <row r="2590" spans="1:2" ht="15">
      <c r="A2590" s="139">
        <v>2764</v>
      </c>
      <c r="B2590" s="139" t="s">
        <v>4184</v>
      </c>
    </row>
    <row r="2591" spans="1:2" ht="15">
      <c r="A2591" s="139">
        <v>2765</v>
      </c>
      <c r="B2591" s="139" t="s">
        <v>4185</v>
      </c>
    </row>
    <row r="2592" spans="1:2" ht="15">
      <c r="A2592" s="139">
        <v>2766</v>
      </c>
      <c r="B2592" s="139" t="s">
        <v>4186</v>
      </c>
    </row>
    <row r="2593" spans="1:2" ht="15">
      <c r="A2593" s="139">
        <v>2767</v>
      </c>
      <c r="B2593" s="139" t="s">
        <v>4187</v>
      </c>
    </row>
    <row r="2594" spans="1:2" ht="15">
      <c r="A2594" s="139">
        <v>2768</v>
      </c>
      <c r="B2594" s="139" t="s">
        <v>4188</v>
      </c>
    </row>
    <row r="2595" spans="1:2" ht="15">
      <c r="A2595" s="139">
        <v>2769</v>
      </c>
      <c r="B2595" s="139" t="s">
        <v>4189</v>
      </c>
    </row>
    <row r="2596" spans="1:2" ht="15">
      <c r="A2596" s="139">
        <v>2770</v>
      </c>
      <c r="B2596" s="139" t="s">
        <v>4190</v>
      </c>
    </row>
    <row r="2597" spans="1:2" ht="15">
      <c r="A2597" s="139">
        <v>2771</v>
      </c>
      <c r="B2597" s="139" t="s">
        <v>4191</v>
      </c>
    </row>
    <row r="2598" spans="1:2" ht="15">
      <c r="A2598" s="139">
        <v>2772</v>
      </c>
      <c r="B2598" s="139" t="s">
        <v>4192</v>
      </c>
    </row>
    <row r="2599" spans="1:2" ht="15">
      <c r="A2599" s="139">
        <v>2773</v>
      </c>
      <c r="B2599" s="139" t="s">
        <v>4193</v>
      </c>
    </row>
    <row r="2600" spans="1:2" ht="15">
      <c r="A2600" s="139">
        <v>2774</v>
      </c>
      <c r="B2600" s="139" t="s">
        <v>4194</v>
      </c>
    </row>
    <row r="2601" spans="1:2" ht="15">
      <c r="A2601" s="139">
        <v>2775</v>
      </c>
      <c r="B2601" s="139" t="s">
        <v>4195</v>
      </c>
    </row>
    <row r="2602" spans="1:2" ht="15">
      <c r="A2602" s="139">
        <v>2776</v>
      </c>
      <c r="B2602" s="139" t="s">
        <v>4196</v>
      </c>
    </row>
    <row r="2603" spans="1:2" ht="15">
      <c r="A2603" s="139">
        <v>2777</v>
      </c>
      <c r="B2603" s="139" t="s">
        <v>4197</v>
      </c>
    </row>
    <row r="2604" spans="1:2" ht="15">
      <c r="A2604" s="139">
        <v>2778</v>
      </c>
      <c r="B2604" s="139" t="s">
        <v>4198</v>
      </c>
    </row>
    <row r="2605" spans="1:2" ht="15">
      <c r="A2605" s="139">
        <v>2779</v>
      </c>
      <c r="B2605" s="139" t="s">
        <v>4199</v>
      </c>
    </row>
    <row r="2606" spans="1:2" ht="15">
      <c r="A2606" s="139">
        <v>2780</v>
      </c>
      <c r="B2606" s="139" t="s">
        <v>4200</v>
      </c>
    </row>
    <row r="2607" spans="1:2" ht="15">
      <c r="A2607" s="139">
        <v>2781</v>
      </c>
      <c r="B2607" s="139" t="s">
        <v>4201</v>
      </c>
    </row>
    <row r="2608" spans="1:2" ht="15">
      <c r="A2608" s="139">
        <v>2782</v>
      </c>
      <c r="B2608" s="139" t="s">
        <v>4202</v>
      </c>
    </row>
    <row r="2609" spans="1:2" ht="15">
      <c r="A2609" s="139">
        <v>2783</v>
      </c>
      <c r="B2609" s="139" t="s">
        <v>4203</v>
      </c>
    </row>
    <row r="2610" spans="1:2" ht="15">
      <c r="A2610" s="139">
        <v>2784</v>
      </c>
      <c r="B2610" s="139" t="s">
        <v>4204</v>
      </c>
    </row>
    <row r="2611" spans="1:2" ht="15">
      <c r="A2611" s="139">
        <v>2785</v>
      </c>
      <c r="B2611" s="139" t="s">
        <v>4205</v>
      </c>
    </row>
    <row r="2612" spans="1:2" ht="15">
      <c r="A2612" s="139">
        <v>2786</v>
      </c>
      <c r="B2612" s="139" t="s">
        <v>4206</v>
      </c>
    </row>
    <row r="2613" spans="1:2" ht="15">
      <c r="A2613" s="139">
        <v>2787</v>
      </c>
      <c r="B2613" s="139" t="s">
        <v>4207</v>
      </c>
    </row>
    <row r="2614" spans="1:2" ht="15">
      <c r="A2614" s="139">
        <v>2788</v>
      </c>
      <c r="B2614" s="139" t="s">
        <v>4208</v>
      </c>
    </row>
    <row r="2615" spans="1:2" ht="15">
      <c r="A2615" s="139">
        <v>2789</v>
      </c>
      <c r="B2615" s="139" t="s">
        <v>4209</v>
      </c>
    </row>
    <row r="2616" spans="1:2" ht="15">
      <c r="A2616" s="139">
        <v>2790</v>
      </c>
      <c r="B2616" s="139" t="s">
        <v>4210</v>
      </c>
    </row>
    <row r="2617" spans="1:2" ht="15">
      <c r="A2617" s="139">
        <v>2791</v>
      </c>
      <c r="B2617" s="139" t="s">
        <v>4211</v>
      </c>
    </row>
    <row r="2618" spans="1:2" ht="15">
      <c r="A2618" s="139">
        <v>2792</v>
      </c>
      <c r="B2618" s="139" t="s">
        <v>4212</v>
      </c>
    </row>
    <row r="2619" spans="1:2" ht="15">
      <c r="A2619" s="139">
        <v>2793</v>
      </c>
      <c r="B2619" s="139" t="s">
        <v>4213</v>
      </c>
    </row>
    <row r="2620" spans="1:2" ht="15">
      <c r="A2620" s="139">
        <v>2794</v>
      </c>
      <c r="B2620" s="139" t="s">
        <v>4214</v>
      </c>
    </row>
    <row r="2621" spans="1:2" ht="15">
      <c r="A2621" s="139">
        <v>2795</v>
      </c>
      <c r="B2621" s="139" t="s">
        <v>2190</v>
      </c>
    </row>
    <row r="2622" spans="1:2" ht="15">
      <c r="A2622" s="139">
        <v>2796</v>
      </c>
      <c r="B2622" s="139" t="s">
        <v>2196</v>
      </c>
    </row>
    <row r="2623" spans="1:2" ht="15">
      <c r="A2623" s="139">
        <v>2797</v>
      </c>
      <c r="B2623" s="139" t="s">
        <v>4215</v>
      </c>
    </row>
    <row r="2624" spans="1:2" ht="15">
      <c r="A2624" s="139">
        <v>2798</v>
      </c>
      <c r="B2624" s="139" t="s">
        <v>3928</v>
      </c>
    </row>
    <row r="2625" spans="1:2" ht="15">
      <c r="A2625" s="139">
        <v>2799</v>
      </c>
      <c r="B2625" s="139" t="s">
        <v>4216</v>
      </c>
    </row>
    <row r="2626" spans="1:2" ht="15">
      <c r="A2626" s="139">
        <v>2800</v>
      </c>
      <c r="B2626" s="139" t="s">
        <v>4217</v>
      </c>
    </row>
    <row r="2627" spans="1:2" ht="15">
      <c r="A2627" s="139">
        <v>2801</v>
      </c>
      <c r="B2627" s="139" t="s">
        <v>4218</v>
      </c>
    </row>
    <row r="2628" spans="1:2" ht="15">
      <c r="A2628" s="139">
        <v>2802</v>
      </c>
      <c r="B2628" s="139" t="s">
        <v>4219</v>
      </c>
    </row>
    <row r="2629" spans="1:2" ht="15">
      <c r="A2629" s="139">
        <v>2803</v>
      </c>
      <c r="B2629" s="139" t="s">
        <v>4220</v>
      </c>
    </row>
    <row r="2630" spans="1:2" ht="15">
      <c r="A2630" s="139">
        <v>2804</v>
      </c>
      <c r="B2630" s="139" t="s">
        <v>4221</v>
      </c>
    </row>
    <row r="2631" spans="1:2" ht="15">
      <c r="A2631" s="139">
        <v>2805</v>
      </c>
      <c r="B2631" s="139" t="s">
        <v>4222</v>
      </c>
    </row>
    <row r="2632" spans="1:2" ht="15">
      <c r="A2632" s="139">
        <v>2806</v>
      </c>
      <c r="B2632" s="139" t="s">
        <v>4223</v>
      </c>
    </row>
    <row r="2633" spans="1:2" ht="15">
      <c r="A2633" s="139">
        <v>2807</v>
      </c>
      <c r="B2633" s="139" t="s">
        <v>4224</v>
      </c>
    </row>
    <row r="2634" spans="1:2" ht="15">
      <c r="A2634" s="139">
        <v>2808</v>
      </c>
      <c r="B2634" s="139" t="s">
        <v>4225</v>
      </c>
    </row>
    <row r="2635" spans="1:2" ht="15">
      <c r="A2635" s="139">
        <v>2809</v>
      </c>
      <c r="B2635" s="139" t="s">
        <v>4226</v>
      </c>
    </row>
    <row r="2636" spans="1:2" ht="15">
      <c r="A2636" s="139">
        <v>2810</v>
      </c>
      <c r="B2636" s="139" t="s">
        <v>4227</v>
      </c>
    </row>
    <row r="2637" spans="1:2" ht="15">
      <c r="A2637" s="139">
        <v>2811</v>
      </c>
      <c r="B2637" s="139" t="s">
        <v>4228</v>
      </c>
    </row>
    <row r="2638" spans="1:2" ht="15">
      <c r="A2638" s="139">
        <v>2812</v>
      </c>
      <c r="B2638" s="139" t="s">
        <v>4229</v>
      </c>
    </row>
    <row r="2639" spans="1:2" ht="15">
      <c r="A2639" s="139">
        <v>2813</v>
      </c>
      <c r="B2639" s="139" t="s">
        <v>4230</v>
      </c>
    </row>
    <row r="2640" spans="1:2" ht="15">
      <c r="A2640" s="139">
        <v>2814</v>
      </c>
      <c r="B2640" s="139" t="s">
        <v>4231</v>
      </c>
    </row>
    <row r="2641" spans="1:2" ht="15">
      <c r="A2641" s="139">
        <v>2815</v>
      </c>
      <c r="B2641" s="139" t="s">
        <v>4232</v>
      </c>
    </row>
    <row r="2642" spans="1:2" ht="15">
      <c r="A2642" s="139">
        <v>2816</v>
      </c>
      <c r="B2642" s="139" t="s">
        <v>4233</v>
      </c>
    </row>
    <row r="2643" spans="1:2" ht="15">
      <c r="A2643" s="139">
        <v>2817</v>
      </c>
      <c r="B2643" s="139" t="s">
        <v>4234</v>
      </c>
    </row>
    <row r="2644" spans="1:2" ht="15">
      <c r="A2644" s="139">
        <v>2818</v>
      </c>
      <c r="B2644" s="139" t="s">
        <v>4235</v>
      </c>
    </row>
    <row r="2645" spans="1:2" ht="15">
      <c r="A2645" s="139">
        <v>2819</v>
      </c>
      <c r="B2645" s="139" t="s">
        <v>4236</v>
      </c>
    </row>
    <row r="2646" spans="1:2" ht="15">
      <c r="A2646" s="139">
        <v>2820</v>
      </c>
      <c r="B2646" s="139" t="s">
        <v>4237</v>
      </c>
    </row>
    <row r="2647" spans="1:2" ht="15">
      <c r="A2647" s="139">
        <v>2821</v>
      </c>
      <c r="B2647" s="139" t="s">
        <v>4238</v>
      </c>
    </row>
    <row r="2648" spans="1:2" ht="15">
      <c r="A2648" s="139">
        <v>2822</v>
      </c>
      <c r="B2648" s="139" t="s">
        <v>4239</v>
      </c>
    </row>
    <row r="2649" spans="1:2" ht="15">
      <c r="A2649" s="139">
        <v>2823</v>
      </c>
      <c r="B2649" s="139" t="s">
        <v>4240</v>
      </c>
    </row>
    <row r="2650" spans="1:2" ht="15">
      <c r="A2650" s="139">
        <v>2824</v>
      </c>
      <c r="B2650" s="139" t="s">
        <v>4241</v>
      </c>
    </row>
    <row r="2651" spans="1:2" ht="15">
      <c r="A2651" s="139">
        <v>2825</v>
      </c>
      <c r="B2651" s="139" t="s">
        <v>4242</v>
      </c>
    </row>
    <row r="2652" spans="1:2" ht="15">
      <c r="A2652" s="139">
        <v>2827</v>
      </c>
      <c r="B2652" s="139" t="s">
        <v>4243</v>
      </c>
    </row>
    <row r="2653" spans="1:2" ht="15">
      <c r="A2653" s="139">
        <v>2828</v>
      </c>
      <c r="B2653" s="139" t="s">
        <v>4244</v>
      </c>
    </row>
    <row r="2654" spans="1:2" ht="15">
      <c r="A2654" s="139">
        <v>2830</v>
      </c>
      <c r="B2654" s="139" t="s">
        <v>4245</v>
      </c>
    </row>
    <row r="2655" spans="1:2" ht="15">
      <c r="A2655" s="139">
        <v>2831</v>
      </c>
      <c r="B2655" s="139" t="s">
        <v>4246</v>
      </c>
    </row>
    <row r="2656" spans="1:2" ht="15">
      <c r="A2656" s="139">
        <v>2832</v>
      </c>
      <c r="B2656" s="139" t="s">
        <v>4247</v>
      </c>
    </row>
    <row r="2657" spans="1:2" ht="15">
      <c r="A2657" s="139">
        <v>2833</v>
      </c>
      <c r="B2657" s="139" t="s">
        <v>4247</v>
      </c>
    </row>
    <row r="2658" spans="1:2" ht="15">
      <c r="A2658" s="139">
        <v>2834</v>
      </c>
      <c r="B2658" s="139" t="s">
        <v>4248</v>
      </c>
    </row>
    <row r="2659" spans="1:2" ht="15">
      <c r="A2659" s="139">
        <v>2835</v>
      </c>
      <c r="B2659" s="139" t="s">
        <v>4249</v>
      </c>
    </row>
    <row r="2660" spans="1:2" ht="15">
      <c r="A2660" s="139">
        <v>2836</v>
      </c>
      <c r="B2660" s="139" t="s">
        <v>4250</v>
      </c>
    </row>
    <row r="2661" spans="1:2" ht="15">
      <c r="A2661" s="139">
        <v>2837</v>
      </c>
      <c r="B2661" s="139" t="s">
        <v>4251</v>
      </c>
    </row>
    <row r="2662" spans="1:2" ht="15">
      <c r="A2662" s="139">
        <v>2838</v>
      </c>
      <c r="B2662" s="139" t="s">
        <v>4252</v>
      </c>
    </row>
    <row r="2663" spans="1:2" ht="15">
      <c r="A2663" s="139">
        <v>2839</v>
      </c>
      <c r="B2663" s="139" t="s">
        <v>4253</v>
      </c>
    </row>
    <row r="2664" spans="1:2" ht="15">
      <c r="A2664" s="139">
        <v>2840</v>
      </c>
      <c r="B2664" s="139" t="s">
        <v>4254</v>
      </c>
    </row>
    <row r="2665" spans="1:2" ht="15">
      <c r="A2665" s="139">
        <v>2841</v>
      </c>
      <c r="B2665" s="139" t="s">
        <v>4255</v>
      </c>
    </row>
    <row r="2666" spans="1:2" ht="15">
      <c r="A2666" s="139">
        <v>2842</v>
      </c>
      <c r="B2666" s="139" t="s">
        <v>4256</v>
      </c>
    </row>
    <row r="2667" spans="1:2" ht="15">
      <c r="A2667" s="139">
        <v>2843</v>
      </c>
      <c r="B2667" s="139" t="s">
        <v>4257</v>
      </c>
    </row>
    <row r="2668" spans="1:2" ht="15">
      <c r="A2668" s="139">
        <v>2844</v>
      </c>
      <c r="B2668" s="139" t="s">
        <v>4258</v>
      </c>
    </row>
    <row r="2669" spans="1:2" ht="15">
      <c r="A2669" s="139">
        <v>2845</v>
      </c>
      <c r="B2669" s="139" t="s">
        <v>4259</v>
      </c>
    </row>
    <row r="2670" spans="1:2" ht="15">
      <c r="A2670" s="139">
        <v>2846</v>
      </c>
      <c r="B2670" s="139" t="s">
        <v>4260</v>
      </c>
    </row>
    <row r="2671" spans="1:2" ht="15">
      <c r="A2671" s="139">
        <v>2847</v>
      </c>
      <c r="B2671" s="139" t="s">
        <v>4261</v>
      </c>
    </row>
    <row r="2672" spans="1:2" ht="15">
      <c r="A2672" s="139">
        <v>2848</v>
      </c>
      <c r="B2672" s="139" t="s">
        <v>4262</v>
      </c>
    </row>
    <row r="2673" spans="1:2" ht="15">
      <c r="A2673" s="139">
        <v>2849</v>
      </c>
      <c r="B2673" s="139" t="s">
        <v>4263</v>
      </c>
    </row>
    <row r="2674" spans="1:2" ht="15">
      <c r="A2674" s="139">
        <v>2850</v>
      </c>
      <c r="B2674" s="139" t="s">
        <v>4264</v>
      </c>
    </row>
    <row r="2675" spans="1:2" ht="15">
      <c r="A2675" s="139">
        <v>2851</v>
      </c>
      <c r="B2675" s="139" t="s">
        <v>4265</v>
      </c>
    </row>
    <row r="2676" spans="1:2" ht="15">
      <c r="A2676" s="139">
        <v>2852</v>
      </c>
      <c r="B2676" s="139" t="s">
        <v>4266</v>
      </c>
    </row>
    <row r="2677" spans="1:2" ht="15">
      <c r="A2677" s="139">
        <v>2853</v>
      </c>
      <c r="B2677" s="139" t="s">
        <v>4267</v>
      </c>
    </row>
    <row r="2678" spans="1:2" ht="15">
      <c r="A2678" s="139">
        <v>2855</v>
      </c>
      <c r="B2678" s="139" t="s">
        <v>4268</v>
      </c>
    </row>
    <row r="2679" spans="1:2" ht="15">
      <c r="A2679" s="139">
        <v>2856</v>
      </c>
      <c r="B2679" s="139" t="s">
        <v>4269</v>
      </c>
    </row>
    <row r="2680" spans="1:2" ht="15">
      <c r="A2680" s="139">
        <v>2857</v>
      </c>
      <c r="B2680" s="139" t="s">
        <v>4270</v>
      </c>
    </row>
    <row r="2681" spans="1:2" ht="15">
      <c r="A2681" s="139">
        <v>2858</v>
      </c>
      <c r="B2681" s="139" t="s">
        <v>4271</v>
      </c>
    </row>
    <row r="2682" spans="1:2" ht="15">
      <c r="A2682" s="139">
        <v>2859</v>
      </c>
      <c r="B2682" s="139" t="s">
        <v>4272</v>
      </c>
    </row>
    <row r="2683" spans="1:2" ht="15">
      <c r="A2683" s="139">
        <v>2860</v>
      </c>
      <c r="B2683" s="139" t="s">
        <v>4273</v>
      </c>
    </row>
    <row r="2684" spans="1:2" ht="15">
      <c r="A2684" s="139">
        <v>2861</v>
      </c>
      <c r="B2684" s="139" t="s">
        <v>4274</v>
      </c>
    </row>
    <row r="2685" spans="1:2" ht="15">
      <c r="A2685" s="139">
        <v>2862</v>
      </c>
      <c r="B2685" s="139" t="s">
        <v>2609</v>
      </c>
    </row>
    <row r="2686" spans="1:2" ht="15">
      <c r="A2686" s="139">
        <v>2863</v>
      </c>
      <c r="B2686" s="139" t="s">
        <v>4275</v>
      </c>
    </row>
    <row r="2687" spans="1:2" ht="15">
      <c r="A2687" s="139">
        <v>2864</v>
      </c>
      <c r="B2687" s="139" t="s">
        <v>4276</v>
      </c>
    </row>
    <row r="2688" spans="1:2" ht="15">
      <c r="A2688" s="139">
        <v>2865</v>
      </c>
      <c r="B2688" s="139" t="s">
        <v>4277</v>
      </c>
    </row>
    <row r="2689" spans="1:2" ht="15">
      <c r="A2689" s="139">
        <v>2866</v>
      </c>
      <c r="B2689" s="139" t="s">
        <v>4278</v>
      </c>
    </row>
    <row r="2690" spans="1:2" ht="15">
      <c r="A2690" s="139">
        <v>2867</v>
      </c>
      <c r="B2690" s="139" t="s">
        <v>3954</v>
      </c>
    </row>
    <row r="2691" spans="1:2" ht="15">
      <c r="A2691" s="139">
        <v>2868</v>
      </c>
      <c r="B2691" s="139" t="s">
        <v>4279</v>
      </c>
    </row>
    <row r="2692" spans="1:2" ht="15">
      <c r="A2692" s="139">
        <v>2869</v>
      </c>
      <c r="B2692" s="139" t="s">
        <v>4280</v>
      </c>
    </row>
    <row r="2693" spans="1:2" ht="15">
      <c r="A2693" s="139">
        <v>2870</v>
      </c>
      <c r="B2693" s="139" t="s">
        <v>4281</v>
      </c>
    </row>
    <row r="2694" spans="1:2" ht="15">
      <c r="A2694" s="139">
        <v>2871</v>
      </c>
      <c r="B2694" s="139" t="s">
        <v>4282</v>
      </c>
    </row>
    <row r="2695" spans="1:2" ht="15">
      <c r="A2695" s="139">
        <v>2872</v>
      </c>
      <c r="B2695" s="139" t="s">
        <v>4283</v>
      </c>
    </row>
    <row r="2696" spans="1:2" ht="15">
      <c r="A2696" s="139">
        <v>2873</v>
      </c>
      <c r="B2696" s="139" t="s">
        <v>4284</v>
      </c>
    </row>
    <row r="2697" spans="1:2" ht="15">
      <c r="A2697" s="139">
        <v>2874</v>
      </c>
      <c r="B2697" s="139" t="s">
        <v>4285</v>
      </c>
    </row>
    <row r="2698" spans="1:2" ht="15">
      <c r="A2698" s="139">
        <v>2875</v>
      </c>
      <c r="B2698" s="139" t="s">
        <v>4286</v>
      </c>
    </row>
    <row r="2699" spans="1:2" ht="15">
      <c r="A2699" s="139">
        <v>2876</v>
      </c>
      <c r="B2699" s="139" t="s">
        <v>4287</v>
      </c>
    </row>
    <row r="2700" spans="1:2" ht="15">
      <c r="A2700" s="139">
        <v>2877</v>
      </c>
      <c r="B2700" s="139" t="s">
        <v>4288</v>
      </c>
    </row>
    <row r="2701" spans="1:2" ht="15">
      <c r="A2701" s="139">
        <v>2878</v>
      </c>
      <c r="B2701" s="139" t="s">
        <v>4289</v>
      </c>
    </row>
    <row r="2702" spans="1:2" ht="15">
      <c r="A2702" s="139">
        <v>2879</v>
      </c>
      <c r="B2702" s="139" t="s">
        <v>4290</v>
      </c>
    </row>
    <row r="2703" spans="1:2" ht="15">
      <c r="A2703" s="139">
        <v>2880</v>
      </c>
      <c r="B2703" s="139" t="s">
        <v>4291</v>
      </c>
    </row>
    <row r="2704" spans="1:2" ht="15">
      <c r="A2704" s="139">
        <v>2881</v>
      </c>
      <c r="B2704" s="139" t="s">
        <v>4292</v>
      </c>
    </row>
    <row r="2705" spans="1:2" ht="15">
      <c r="A2705" s="139">
        <v>2882</v>
      </c>
      <c r="B2705" s="139" t="s">
        <v>4293</v>
      </c>
    </row>
    <row r="2706" spans="1:2" ht="15">
      <c r="A2706" s="139">
        <v>2883</v>
      </c>
      <c r="B2706" s="139" t="s">
        <v>4294</v>
      </c>
    </row>
    <row r="2707" spans="1:2" ht="15">
      <c r="A2707" s="139">
        <v>2884</v>
      </c>
      <c r="B2707" s="139" t="s">
        <v>4295</v>
      </c>
    </row>
    <row r="2708" spans="1:2" ht="15">
      <c r="A2708" s="139">
        <v>2885</v>
      </c>
      <c r="B2708" s="139" t="s">
        <v>4296</v>
      </c>
    </row>
    <row r="2709" spans="1:2" ht="15">
      <c r="A2709" s="139">
        <v>2886</v>
      </c>
      <c r="B2709" s="139" t="s">
        <v>4297</v>
      </c>
    </row>
    <row r="2710" spans="1:2" ht="15">
      <c r="A2710" s="139">
        <v>2888</v>
      </c>
      <c r="B2710" s="139" t="s">
        <v>4298</v>
      </c>
    </row>
    <row r="2711" spans="1:2" ht="15">
      <c r="A2711" s="139">
        <v>2889</v>
      </c>
      <c r="B2711" s="139" t="s">
        <v>4299</v>
      </c>
    </row>
    <row r="2712" spans="1:2" ht="15">
      <c r="A2712" s="139">
        <v>2890</v>
      </c>
      <c r="B2712" s="139" t="s">
        <v>4300</v>
      </c>
    </row>
    <row r="2713" spans="1:2" ht="15">
      <c r="A2713" s="139">
        <v>2891</v>
      </c>
      <c r="B2713" s="139" t="s">
        <v>4301</v>
      </c>
    </row>
    <row r="2714" spans="1:2" ht="15">
      <c r="A2714" s="139">
        <v>2892</v>
      </c>
      <c r="B2714" s="139" t="s">
        <v>4302</v>
      </c>
    </row>
    <row r="2715" spans="1:2" ht="15">
      <c r="A2715" s="139">
        <v>2893</v>
      </c>
      <c r="B2715" s="139" t="s">
        <v>4303</v>
      </c>
    </row>
    <row r="2716" spans="1:2" ht="15">
      <c r="A2716" s="139">
        <v>2894</v>
      </c>
      <c r="B2716" s="139" t="s">
        <v>4304</v>
      </c>
    </row>
    <row r="2717" spans="1:2" ht="15">
      <c r="A2717" s="139">
        <v>2895</v>
      </c>
      <c r="B2717" s="139" t="s">
        <v>4305</v>
      </c>
    </row>
    <row r="2718" spans="1:2" ht="15">
      <c r="A2718" s="139">
        <v>2896</v>
      </c>
      <c r="B2718" s="139" t="s">
        <v>4306</v>
      </c>
    </row>
    <row r="2719" spans="1:2" ht="15">
      <c r="A2719" s="139">
        <v>2897</v>
      </c>
      <c r="B2719" s="139" t="s">
        <v>4307</v>
      </c>
    </row>
    <row r="2720" spans="1:2" ht="15">
      <c r="A2720" s="139">
        <v>2899</v>
      </c>
      <c r="B2720" s="139" t="s">
        <v>4308</v>
      </c>
    </row>
    <row r="2721" spans="1:2" ht="15">
      <c r="A2721" s="139">
        <v>2900</v>
      </c>
      <c r="B2721" s="139" t="s">
        <v>4309</v>
      </c>
    </row>
    <row r="2722" spans="1:2" ht="15">
      <c r="A2722" s="139">
        <v>2901</v>
      </c>
      <c r="B2722" s="139" t="s">
        <v>4310</v>
      </c>
    </row>
    <row r="2723" spans="1:2" ht="15">
      <c r="A2723" s="139">
        <v>2902</v>
      </c>
      <c r="B2723" s="139" t="s">
        <v>4311</v>
      </c>
    </row>
    <row r="2724" spans="1:2" ht="15">
      <c r="A2724" s="139">
        <v>2903</v>
      </c>
      <c r="B2724" s="139" t="s">
        <v>4312</v>
      </c>
    </row>
    <row r="2725" spans="1:2" ht="15">
      <c r="A2725" s="139">
        <v>2904</v>
      </c>
      <c r="B2725" s="139" t="s">
        <v>4313</v>
      </c>
    </row>
    <row r="2726" spans="1:2" ht="15">
      <c r="A2726" s="139">
        <v>2905</v>
      </c>
      <c r="B2726" s="139" t="s">
        <v>4314</v>
      </c>
    </row>
    <row r="2727" spans="1:2" ht="15">
      <c r="A2727" s="139">
        <v>2906</v>
      </c>
      <c r="B2727" s="139" t="s">
        <v>4315</v>
      </c>
    </row>
    <row r="2728" spans="1:2" ht="15">
      <c r="A2728" s="139">
        <v>2907</v>
      </c>
      <c r="B2728" s="139" t="s">
        <v>4316</v>
      </c>
    </row>
    <row r="2729" spans="1:2" ht="15">
      <c r="A2729" s="139">
        <v>2908</v>
      </c>
      <c r="B2729" s="139" t="s">
        <v>4317</v>
      </c>
    </row>
    <row r="2730" spans="1:2" ht="15">
      <c r="A2730" s="139">
        <v>2909</v>
      </c>
      <c r="B2730" s="139" t="s">
        <v>4318</v>
      </c>
    </row>
    <row r="2731" spans="1:2" ht="15">
      <c r="A2731" s="139">
        <v>2910</v>
      </c>
      <c r="B2731" s="139" t="s">
        <v>4319</v>
      </c>
    </row>
    <row r="2732" spans="1:2" ht="15">
      <c r="A2732" s="139">
        <v>2911</v>
      </c>
      <c r="B2732" s="139" t="s">
        <v>4320</v>
      </c>
    </row>
    <row r="2733" spans="1:2" ht="15">
      <c r="A2733" s="139">
        <v>2912</v>
      </c>
      <c r="B2733" s="139" t="s">
        <v>4321</v>
      </c>
    </row>
    <row r="2734" spans="1:2" ht="15">
      <c r="A2734" s="139">
        <v>2913</v>
      </c>
      <c r="B2734" s="139" t="s">
        <v>4322</v>
      </c>
    </row>
    <row r="2735" spans="1:2" ht="15">
      <c r="A2735" s="139">
        <v>2914</v>
      </c>
      <c r="B2735" s="139" t="s">
        <v>4323</v>
      </c>
    </row>
    <row r="2736" spans="1:2" ht="15">
      <c r="A2736" s="139">
        <v>2915</v>
      </c>
      <c r="B2736" s="139" t="s">
        <v>4324</v>
      </c>
    </row>
    <row r="2737" spans="1:2" ht="15">
      <c r="A2737" s="139">
        <v>2916</v>
      </c>
      <c r="B2737" s="139" t="s">
        <v>4325</v>
      </c>
    </row>
    <row r="2738" spans="1:2" ht="15">
      <c r="A2738" s="139">
        <v>2917</v>
      </c>
      <c r="B2738" s="139" t="s">
        <v>4326</v>
      </c>
    </row>
    <row r="2739" spans="1:2" ht="15">
      <c r="A2739" s="139">
        <v>2918</v>
      </c>
      <c r="B2739" s="139" t="s">
        <v>4327</v>
      </c>
    </row>
    <row r="2740" spans="1:2" ht="15">
      <c r="A2740" s="139">
        <v>2919</v>
      </c>
      <c r="B2740" s="139" t="s">
        <v>4328</v>
      </c>
    </row>
    <row r="2741" spans="1:2" ht="15">
      <c r="A2741" s="139">
        <v>2920</v>
      </c>
      <c r="B2741" s="139" t="s">
        <v>4329</v>
      </c>
    </row>
    <row r="2742" spans="1:2" ht="15">
      <c r="A2742" s="139">
        <v>2922</v>
      </c>
      <c r="B2742" s="139" t="s">
        <v>4330</v>
      </c>
    </row>
    <row r="2743" spans="1:2" ht="15">
      <c r="A2743" s="139">
        <v>2923</v>
      </c>
      <c r="B2743" s="139" t="s">
        <v>4331</v>
      </c>
    </row>
    <row r="2744" spans="1:2" ht="15">
      <c r="A2744" s="139">
        <v>2924</v>
      </c>
      <c r="B2744" s="139" t="s">
        <v>4332</v>
      </c>
    </row>
    <row r="2745" spans="1:2" ht="15">
      <c r="A2745" s="139">
        <v>2925</v>
      </c>
      <c r="B2745" s="139" t="s">
        <v>4333</v>
      </c>
    </row>
    <row r="2746" spans="1:2" ht="15">
      <c r="A2746" s="139">
        <v>2926</v>
      </c>
      <c r="B2746" s="139" t="s">
        <v>4334</v>
      </c>
    </row>
    <row r="2747" spans="1:2" ht="15">
      <c r="A2747" s="139">
        <v>2927</v>
      </c>
      <c r="B2747" s="139" t="s">
        <v>4335</v>
      </c>
    </row>
    <row r="2748" spans="1:2" ht="15">
      <c r="A2748" s="139">
        <v>2928</v>
      </c>
      <c r="B2748" s="139" t="s">
        <v>4336</v>
      </c>
    </row>
    <row r="2749" spans="1:2" ht="15">
      <c r="A2749" s="139">
        <v>2929</v>
      </c>
      <c r="B2749" s="139" t="s">
        <v>4337</v>
      </c>
    </row>
    <row r="2750" spans="1:2" ht="15">
      <c r="A2750" s="139">
        <v>2930</v>
      </c>
      <c r="B2750" s="139" t="s">
        <v>4338</v>
      </c>
    </row>
    <row r="2751" spans="1:2" ht="15">
      <c r="A2751" s="139">
        <v>2931</v>
      </c>
      <c r="B2751" s="139" t="s">
        <v>4339</v>
      </c>
    </row>
    <row r="2752" spans="1:2" ht="15">
      <c r="A2752" s="139">
        <v>2932</v>
      </c>
      <c r="B2752" s="139" t="s">
        <v>4340</v>
      </c>
    </row>
    <row r="2753" spans="1:2" ht="15">
      <c r="A2753" s="139">
        <v>2933</v>
      </c>
      <c r="B2753" s="139" t="s">
        <v>3753</v>
      </c>
    </row>
    <row r="2754" spans="1:2" ht="15">
      <c r="A2754" s="139">
        <v>2934</v>
      </c>
      <c r="B2754" s="139" t="s">
        <v>4341</v>
      </c>
    </row>
    <row r="2755" spans="1:2" ht="15">
      <c r="A2755" s="139">
        <v>2935</v>
      </c>
      <c r="B2755" s="139" t="s">
        <v>4342</v>
      </c>
    </row>
    <row r="2756" spans="1:2" ht="15">
      <c r="A2756" s="139">
        <v>2936</v>
      </c>
      <c r="B2756" s="139" t="s">
        <v>4343</v>
      </c>
    </row>
    <row r="2757" spans="1:2" ht="15">
      <c r="A2757" s="139">
        <v>2937</v>
      </c>
      <c r="B2757" s="139" t="s">
        <v>4344</v>
      </c>
    </row>
    <row r="2758" spans="1:2" ht="15">
      <c r="A2758" s="139">
        <v>2938</v>
      </c>
      <c r="B2758" s="139" t="s">
        <v>4345</v>
      </c>
    </row>
    <row r="2759" spans="1:2" ht="15">
      <c r="A2759" s="139">
        <v>2939</v>
      </c>
      <c r="B2759" s="139" t="s">
        <v>4346</v>
      </c>
    </row>
    <row r="2760" spans="1:2" ht="15">
      <c r="A2760" s="139">
        <v>2940</v>
      </c>
      <c r="B2760" s="139" t="s">
        <v>4347</v>
      </c>
    </row>
    <row r="2761" spans="1:2" ht="15">
      <c r="A2761" s="139">
        <v>2941</v>
      </c>
      <c r="B2761" s="139" t="s">
        <v>4348</v>
      </c>
    </row>
    <row r="2762" spans="1:2" ht="15">
      <c r="A2762" s="139">
        <v>2942</v>
      </c>
      <c r="B2762" s="139" t="s">
        <v>4349</v>
      </c>
    </row>
    <row r="2763" spans="1:2" ht="15">
      <c r="A2763" s="139">
        <v>2943</v>
      </c>
      <c r="B2763" s="139" t="s">
        <v>4350</v>
      </c>
    </row>
    <row r="2764" spans="1:2" ht="15">
      <c r="A2764" s="139">
        <v>2944</v>
      </c>
      <c r="B2764" s="139" t="s">
        <v>4351</v>
      </c>
    </row>
    <row r="2765" spans="1:2" ht="15">
      <c r="A2765" s="139">
        <v>2945</v>
      </c>
      <c r="B2765" s="139" t="s">
        <v>4352</v>
      </c>
    </row>
    <row r="2766" spans="1:2" ht="15">
      <c r="A2766" s="139">
        <v>2947</v>
      </c>
      <c r="B2766" s="139" t="s">
        <v>4353</v>
      </c>
    </row>
    <row r="2767" spans="1:2" ht="15">
      <c r="A2767" s="139">
        <v>2948</v>
      </c>
      <c r="B2767" s="139" t="s">
        <v>4354</v>
      </c>
    </row>
    <row r="2768" spans="1:2" ht="15">
      <c r="A2768" s="139">
        <v>2949</v>
      </c>
      <c r="B2768" s="139" t="s">
        <v>4355</v>
      </c>
    </row>
    <row r="2769" spans="1:2" ht="15">
      <c r="A2769" s="139">
        <v>2950</v>
      </c>
      <c r="B2769" s="139" t="s">
        <v>4356</v>
      </c>
    </row>
    <row r="2770" spans="1:2" ht="15">
      <c r="A2770" s="139">
        <v>2951</v>
      </c>
      <c r="B2770" s="139" t="s">
        <v>4357</v>
      </c>
    </row>
    <row r="2771" spans="1:2" ht="15">
      <c r="A2771" s="139">
        <v>2952</v>
      </c>
      <c r="B2771" s="139" t="s">
        <v>4358</v>
      </c>
    </row>
    <row r="2772" spans="1:2" ht="15">
      <c r="A2772" s="139">
        <v>2953</v>
      </c>
      <c r="B2772" s="139" t="s">
        <v>4359</v>
      </c>
    </row>
    <row r="2773" spans="1:2" ht="15">
      <c r="A2773" s="139">
        <v>2954</v>
      </c>
      <c r="B2773" s="139" t="s">
        <v>4360</v>
      </c>
    </row>
    <row r="2774" spans="1:2" ht="15">
      <c r="A2774" s="139">
        <v>2955</v>
      </c>
      <c r="B2774" s="139" t="s">
        <v>4361</v>
      </c>
    </row>
    <row r="2775" spans="1:2" ht="15">
      <c r="A2775" s="139">
        <v>2956</v>
      </c>
      <c r="B2775" s="139" t="s">
        <v>4362</v>
      </c>
    </row>
    <row r="2776" spans="1:2" ht="15">
      <c r="A2776" s="139">
        <v>2957</v>
      </c>
      <c r="B2776" s="139" t="s">
        <v>4363</v>
      </c>
    </row>
    <row r="2777" spans="1:2" ht="15">
      <c r="A2777" s="139">
        <v>2958</v>
      </c>
      <c r="B2777" s="139" t="s">
        <v>4364</v>
      </c>
    </row>
    <row r="2778" spans="1:2" ht="15">
      <c r="A2778" s="139">
        <v>2959</v>
      </c>
      <c r="B2778" s="139" t="s">
        <v>4365</v>
      </c>
    </row>
    <row r="2779" spans="1:2" ht="15">
      <c r="A2779" s="139">
        <v>2960</v>
      </c>
      <c r="B2779" s="139" t="s">
        <v>4366</v>
      </c>
    </row>
    <row r="2780" spans="1:2" ht="15">
      <c r="A2780" s="139">
        <v>2961</v>
      </c>
      <c r="B2780" s="139" t="s">
        <v>4367</v>
      </c>
    </row>
    <row r="2781" spans="1:2" ht="15">
      <c r="A2781" s="139">
        <v>2962</v>
      </c>
      <c r="B2781" s="139" t="s">
        <v>4368</v>
      </c>
    </row>
    <row r="2782" spans="1:2" ht="15">
      <c r="A2782" s="139">
        <v>2964</v>
      </c>
      <c r="B2782" s="139" t="s">
        <v>4369</v>
      </c>
    </row>
    <row r="2783" spans="1:2" ht="15">
      <c r="A2783" s="139">
        <v>2965</v>
      </c>
      <c r="B2783" s="139" t="s">
        <v>4370</v>
      </c>
    </row>
    <row r="2784" spans="1:2" ht="15">
      <c r="A2784" s="139">
        <v>2966</v>
      </c>
      <c r="B2784" s="139" t="s">
        <v>4371</v>
      </c>
    </row>
    <row r="2785" spans="1:2" ht="15">
      <c r="A2785" s="139">
        <v>2967</v>
      </c>
      <c r="B2785" s="139" t="s">
        <v>4372</v>
      </c>
    </row>
    <row r="2786" spans="1:2" ht="15">
      <c r="A2786" s="139">
        <v>2968</v>
      </c>
      <c r="B2786" s="139" t="s">
        <v>4373</v>
      </c>
    </row>
    <row r="2787" spans="1:2" ht="15">
      <c r="A2787" s="139">
        <v>2969</v>
      </c>
      <c r="B2787" s="139" t="s">
        <v>4374</v>
      </c>
    </row>
    <row r="2788" spans="1:2" ht="15">
      <c r="A2788" s="139">
        <v>2970</v>
      </c>
      <c r="B2788" s="139" t="s">
        <v>4375</v>
      </c>
    </row>
    <row r="2789" spans="1:2" ht="15">
      <c r="A2789" s="139">
        <v>2971</v>
      </c>
      <c r="B2789" s="139" t="s">
        <v>4376</v>
      </c>
    </row>
    <row r="2790" spans="1:2" ht="15">
      <c r="A2790" s="139">
        <v>2975</v>
      </c>
      <c r="B2790" s="139" t="s">
        <v>4377</v>
      </c>
    </row>
    <row r="2791" spans="1:2" ht="15">
      <c r="A2791" s="139">
        <v>2977</v>
      </c>
      <c r="B2791" s="139" t="s">
        <v>4378</v>
      </c>
    </row>
    <row r="2792" spans="1:2" ht="15">
      <c r="A2792" s="139">
        <v>2978</v>
      </c>
      <c r="B2792" s="139" t="s">
        <v>4379</v>
      </c>
    </row>
    <row r="2793" spans="1:2" ht="15">
      <c r="A2793" s="139">
        <v>2979</v>
      </c>
      <c r="B2793" s="139" t="s">
        <v>4380</v>
      </c>
    </row>
    <row r="2794" spans="1:2" ht="15">
      <c r="A2794" s="139">
        <v>2980</v>
      </c>
      <c r="B2794" s="139" t="s">
        <v>4381</v>
      </c>
    </row>
    <row r="2795" spans="1:2" ht="15">
      <c r="A2795" s="139">
        <v>2981</v>
      </c>
      <c r="B2795" s="139" t="s">
        <v>4382</v>
      </c>
    </row>
    <row r="2796" spans="1:2" ht="15">
      <c r="A2796" s="139">
        <v>2982</v>
      </c>
      <c r="B2796" s="139" t="s">
        <v>4383</v>
      </c>
    </row>
    <row r="2797" spans="1:2" ht="15">
      <c r="A2797" s="139">
        <v>2983</v>
      </c>
      <c r="B2797" s="139" t="s">
        <v>4384</v>
      </c>
    </row>
    <row r="2798" spans="1:2" ht="15">
      <c r="A2798" s="139">
        <v>2984</v>
      </c>
      <c r="B2798" s="139" t="s">
        <v>4385</v>
      </c>
    </row>
    <row r="2799" spans="1:2" ht="15">
      <c r="A2799" s="139">
        <v>2985</v>
      </c>
      <c r="B2799" s="139" t="s">
        <v>4386</v>
      </c>
    </row>
    <row r="2800" spans="1:2" ht="15">
      <c r="A2800" s="139">
        <v>2986</v>
      </c>
      <c r="B2800" s="139" t="s">
        <v>4387</v>
      </c>
    </row>
    <row r="2801" spans="1:2" ht="15">
      <c r="A2801" s="139">
        <v>2987</v>
      </c>
      <c r="B2801" s="139" t="s">
        <v>4388</v>
      </c>
    </row>
    <row r="2802" spans="1:2" ht="15">
      <c r="A2802" s="139">
        <v>2988</v>
      </c>
      <c r="B2802" s="139" t="s">
        <v>4389</v>
      </c>
    </row>
    <row r="2803" spans="1:2" ht="15">
      <c r="A2803" s="139">
        <v>2989</v>
      </c>
      <c r="B2803" s="139" t="s">
        <v>4390</v>
      </c>
    </row>
    <row r="2804" spans="1:2" ht="15">
      <c r="A2804" s="139">
        <v>2990</v>
      </c>
      <c r="B2804" s="139" t="s">
        <v>4391</v>
      </c>
    </row>
    <row r="2805" spans="1:2" ht="15">
      <c r="A2805" s="139">
        <v>2991</v>
      </c>
      <c r="B2805" s="139" t="s">
        <v>4392</v>
      </c>
    </row>
    <row r="2806" spans="1:2" ht="15">
      <c r="A2806" s="139">
        <v>2992</v>
      </c>
      <c r="B2806" s="139" t="s">
        <v>4393</v>
      </c>
    </row>
    <row r="2807" spans="1:2" ht="15">
      <c r="A2807" s="139">
        <v>2993</v>
      </c>
      <c r="B2807" s="139" t="s">
        <v>4394</v>
      </c>
    </row>
    <row r="2808" spans="1:2" ht="15">
      <c r="A2808" s="139">
        <v>2994</v>
      </c>
      <c r="B2808" s="139" t="s">
        <v>4395</v>
      </c>
    </row>
    <row r="2809" spans="1:2" ht="15">
      <c r="A2809" s="139">
        <v>2995</v>
      </c>
      <c r="B2809" s="139" t="s">
        <v>4396</v>
      </c>
    </row>
    <row r="2810" spans="1:2" ht="15">
      <c r="A2810" s="139">
        <v>2996</v>
      </c>
      <c r="B2810" s="139" t="s">
        <v>4397</v>
      </c>
    </row>
    <row r="2811" spans="1:2" ht="15">
      <c r="A2811" s="139">
        <v>2997</v>
      </c>
      <c r="B2811" s="139" t="s">
        <v>4398</v>
      </c>
    </row>
    <row r="2812" spans="1:2" ht="15">
      <c r="A2812" s="139">
        <v>2999</v>
      </c>
      <c r="B2812" s="139" t="s">
        <v>4399</v>
      </c>
    </row>
    <row r="2813" spans="1:2" ht="15">
      <c r="A2813" s="139">
        <v>3000</v>
      </c>
      <c r="B2813" s="139" t="s">
        <v>4400</v>
      </c>
    </row>
    <row r="2814" spans="1:2" ht="15">
      <c r="A2814" s="139">
        <v>3001</v>
      </c>
      <c r="B2814" s="139" t="s">
        <v>4401</v>
      </c>
    </row>
    <row r="2815" spans="1:2" ht="15">
      <c r="A2815" s="139">
        <v>3002</v>
      </c>
      <c r="B2815" s="139" t="s">
        <v>4402</v>
      </c>
    </row>
    <row r="2816" spans="1:2" ht="15">
      <c r="A2816" s="139">
        <v>3003</v>
      </c>
      <c r="B2816" s="139" t="s">
        <v>4403</v>
      </c>
    </row>
    <row r="2817" spans="1:2" ht="15">
      <c r="A2817" s="139">
        <v>3004</v>
      </c>
      <c r="B2817" s="139" t="s">
        <v>4404</v>
      </c>
    </row>
    <row r="2818" spans="1:2" ht="15">
      <c r="A2818" s="139">
        <v>3005</v>
      </c>
      <c r="B2818" s="139" t="s">
        <v>4405</v>
      </c>
    </row>
    <row r="2819" spans="1:2" ht="15">
      <c r="A2819" s="139">
        <v>3006</v>
      </c>
      <c r="B2819" s="139" t="s">
        <v>4406</v>
      </c>
    </row>
    <row r="2820" spans="1:2" ht="15">
      <c r="A2820" s="139">
        <v>3007</v>
      </c>
      <c r="B2820" s="139" t="s">
        <v>4407</v>
      </c>
    </row>
    <row r="2821" spans="1:2" ht="15">
      <c r="A2821" s="139">
        <v>3008</v>
      </c>
      <c r="B2821" s="139" t="s">
        <v>4408</v>
      </c>
    </row>
    <row r="2822" spans="1:2" ht="15">
      <c r="A2822" s="139">
        <v>3009</v>
      </c>
      <c r="B2822" s="139" t="s">
        <v>4409</v>
      </c>
    </row>
    <row r="2823" spans="1:2" ht="15">
      <c r="A2823" s="139">
        <v>3010</v>
      </c>
      <c r="B2823" s="139" t="s">
        <v>4410</v>
      </c>
    </row>
    <row r="2824" spans="1:2" ht="15">
      <c r="A2824" s="139">
        <v>3011</v>
      </c>
      <c r="B2824" s="139" t="s">
        <v>4411</v>
      </c>
    </row>
    <row r="2825" spans="1:2" ht="15">
      <c r="A2825" s="139">
        <v>3012</v>
      </c>
      <c r="B2825" s="139" t="s">
        <v>4412</v>
      </c>
    </row>
    <row r="2826" spans="1:2" ht="15">
      <c r="A2826" s="139">
        <v>3013</v>
      </c>
      <c r="B2826" s="139" t="s">
        <v>4413</v>
      </c>
    </row>
    <row r="2827" spans="1:2" ht="15">
      <c r="A2827" s="139">
        <v>3014</v>
      </c>
      <c r="B2827" s="139" t="s">
        <v>4414</v>
      </c>
    </row>
    <row r="2828" spans="1:2" ht="15">
      <c r="A2828" s="139">
        <v>3015</v>
      </c>
      <c r="B2828" s="139" t="s">
        <v>4415</v>
      </c>
    </row>
    <row r="2829" spans="1:2" ht="15">
      <c r="A2829" s="139">
        <v>3016</v>
      </c>
      <c r="B2829" s="139" t="s">
        <v>4416</v>
      </c>
    </row>
    <row r="2830" spans="1:2" ht="15">
      <c r="A2830" s="139">
        <v>3017</v>
      </c>
      <c r="B2830" s="139" t="s">
        <v>4417</v>
      </c>
    </row>
    <row r="2831" spans="1:2" ht="15">
      <c r="A2831" s="139">
        <v>3019</v>
      </c>
      <c r="B2831" s="139" t="s">
        <v>4418</v>
      </c>
    </row>
    <row r="2832" spans="1:2" ht="15">
      <c r="A2832" s="139">
        <v>3020</v>
      </c>
      <c r="B2832" s="139" t="s">
        <v>4419</v>
      </c>
    </row>
    <row r="2833" spans="1:2" ht="15">
      <c r="A2833" s="139">
        <v>3021</v>
      </c>
      <c r="B2833" s="139" t="s">
        <v>4420</v>
      </c>
    </row>
    <row r="2834" spans="1:2" ht="15">
      <c r="A2834" s="139">
        <v>3022</v>
      </c>
      <c r="B2834" s="139" t="s">
        <v>4421</v>
      </c>
    </row>
    <row r="2835" spans="1:2" ht="15">
      <c r="A2835" s="139">
        <v>3023</v>
      </c>
      <c r="B2835" s="139" t="s">
        <v>4422</v>
      </c>
    </row>
    <row r="2836" spans="1:2" ht="15">
      <c r="A2836" s="139">
        <v>3024</v>
      </c>
      <c r="B2836" s="139" t="s">
        <v>4423</v>
      </c>
    </row>
    <row r="2837" spans="1:2" ht="15">
      <c r="A2837" s="139">
        <v>3025</v>
      </c>
      <c r="B2837" s="139" t="s">
        <v>4424</v>
      </c>
    </row>
    <row r="2838" spans="1:2" ht="15">
      <c r="A2838" s="139">
        <v>3026</v>
      </c>
      <c r="B2838" s="139" t="s">
        <v>4425</v>
      </c>
    </row>
    <row r="2839" spans="1:2" ht="15">
      <c r="A2839" s="139">
        <v>3027</v>
      </c>
      <c r="B2839" s="139" t="s">
        <v>4426</v>
      </c>
    </row>
    <row r="2840" spans="1:2" ht="15">
      <c r="A2840" s="139">
        <v>3028</v>
      </c>
      <c r="B2840" s="139" t="s">
        <v>4427</v>
      </c>
    </row>
    <row r="2841" spans="1:2" ht="15">
      <c r="A2841" s="139">
        <v>3030</v>
      </c>
      <c r="B2841" s="139" t="s">
        <v>4428</v>
      </c>
    </row>
    <row r="2842" spans="1:2" ht="15">
      <c r="A2842" s="139">
        <v>3031</v>
      </c>
      <c r="B2842" s="139" t="s">
        <v>4429</v>
      </c>
    </row>
    <row r="2843" spans="1:2" ht="15">
      <c r="A2843" s="139">
        <v>3032</v>
      </c>
      <c r="B2843" s="139" t="s">
        <v>4430</v>
      </c>
    </row>
    <row r="2844" spans="1:2" ht="15">
      <c r="A2844" s="139">
        <v>3033</v>
      </c>
      <c r="B2844" s="139" t="s">
        <v>4431</v>
      </c>
    </row>
    <row r="2845" spans="1:2" ht="15">
      <c r="A2845" s="139">
        <v>3034</v>
      </c>
      <c r="B2845" s="139" t="s">
        <v>4432</v>
      </c>
    </row>
    <row r="2846" spans="1:2" ht="15">
      <c r="A2846" s="139">
        <v>3036</v>
      </c>
      <c r="B2846" s="139" t="s">
        <v>4433</v>
      </c>
    </row>
    <row r="2847" spans="1:2" ht="15">
      <c r="A2847" s="139">
        <v>3037</v>
      </c>
      <c r="B2847" s="139" t="s">
        <v>4434</v>
      </c>
    </row>
    <row r="2848" spans="1:2" ht="15">
      <c r="A2848" s="139">
        <v>3038</v>
      </c>
      <c r="B2848" s="139" t="s">
        <v>4435</v>
      </c>
    </row>
    <row r="2849" spans="1:2" ht="15">
      <c r="A2849" s="139">
        <v>3039</v>
      </c>
      <c r="B2849" s="139" t="s">
        <v>4436</v>
      </c>
    </row>
    <row r="2850" spans="1:2" ht="15">
      <c r="A2850" s="139">
        <v>3041</v>
      </c>
      <c r="B2850" s="139" t="s">
        <v>4437</v>
      </c>
    </row>
    <row r="2851" spans="1:2" ht="15">
      <c r="A2851" s="139">
        <v>3042</v>
      </c>
      <c r="B2851" s="139" t="s">
        <v>4438</v>
      </c>
    </row>
    <row r="2852" spans="1:2" ht="15">
      <c r="A2852" s="139">
        <v>3043</v>
      </c>
      <c r="B2852" s="139" t="s">
        <v>4439</v>
      </c>
    </row>
    <row r="2853" spans="1:2" ht="15">
      <c r="A2853" s="139">
        <v>3044</v>
      </c>
      <c r="B2853" s="139" t="s">
        <v>4440</v>
      </c>
    </row>
    <row r="2854" spans="1:2" ht="15">
      <c r="A2854" s="139">
        <v>3045</v>
      </c>
      <c r="B2854" s="139" t="s">
        <v>4441</v>
      </c>
    </row>
    <row r="2855" spans="1:2" ht="15">
      <c r="A2855" s="139">
        <v>3046</v>
      </c>
      <c r="B2855" s="139" t="s">
        <v>4442</v>
      </c>
    </row>
    <row r="2856" spans="1:2" ht="15">
      <c r="A2856" s="139">
        <v>3047</v>
      </c>
      <c r="B2856" s="139" t="s">
        <v>4443</v>
      </c>
    </row>
    <row r="2857" spans="1:2" ht="15">
      <c r="A2857" s="139">
        <v>3048</v>
      </c>
      <c r="B2857" s="139" t="s">
        <v>4444</v>
      </c>
    </row>
    <row r="2858" spans="1:2" ht="15">
      <c r="A2858" s="139">
        <v>3049</v>
      </c>
      <c r="B2858" s="139" t="s">
        <v>4445</v>
      </c>
    </row>
    <row r="2859" spans="1:2" ht="15">
      <c r="A2859" s="139">
        <v>3050</v>
      </c>
      <c r="B2859" s="139" t="s">
        <v>4446</v>
      </c>
    </row>
    <row r="2860" spans="1:2" ht="15">
      <c r="A2860" s="139">
        <v>3051</v>
      </c>
      <c r="B2860" s="139" t="s">
        <v>4447</v>
      </c>
    </row>
    <row r="2861" spans="1:2" ht="15">
      <c r="A2861" s="139">
        <v>3052</v>
      </c>
      <c r="B2861" s="139" t="s">
        <v>4448</v>
      </c>
    </row>
    <row r="2862" spans="1:2" ht="15">
      <c r="A2862" s="139">
        <v>3053</v>
      </c>
      <c r="B2862" s="139" t="s">
        <v>4449</v>
      </c>
    </row>
    <row r="2863" spans="1:2" ht="15">
      <c r="A2863" s="139">
        <v>3054</v>
      </c>
      <c r="B2863" s="139" t="s">
        <v>4450</v>
      </c>
    </row>
    <row r="2864" spans="1:2" ht="15">
      <c r="A2864" s="139">
        <v>3055</v>
      </c>
      <c r="B2864" s="139" t="s">
        <v>4451</v>
      </c>
    </row>
    <row r="2865" spans="1:2" ht="15">
      <c r="A2865" s="139">
        <v>3056</v>
      </c>
      <c r="B2865" s="139" t="s">
        <v>4452</v>
      </c>
    </row>
    <row r="2866" spans="1:2" ht="15">
      <c r="A2866" s="139">
        <v>3057</v>
      </c>
      <c r="B2866" s="139" t="s">
        <v>4453</v>
      </c>
    </row>
    <row r="2867" spans="1:2" ht="15">
      <c r="A2867" s="139">
        <v>3058</v>
      </c>
      <c r="B2867" s="139" t="s">
        <v>4454</v>
      </c>
    </row>
    <row r="2868" spans="1:2" ht="15">
      <c r="A2868" s="139">
        <v>3059</v>
      </c>
      <c r="B2868" s="139" t="s">
        <v>4455</v>
      </c>
    </row>
    <row r="2869" spans="1:2" ht="15">
      <c r="A2869" s="139">
        <v>3060</v>
      </c>
      <c r="B2869" s="139" t="s">
        <v>4456</v>
      </c>
    </row>
    <row r="2870" spans="1:2" ht="15">
      <c r="A2870" s="139">
        <v>3061</v>
      </c>
      <c r="B2870" s="139" t="s">
        <v>4457</v>
      </c>
    </row>
    <row r="2871" spans="1:2" ht="15">
      <c r="A2871" s="139">
        <v>3062</v>
      </c>
      <c r="B2871" s="139" t="s">
        <v>4458</v>
      </c>
    </row>
    <row r="2872" spans="1:2" ht="15">
      <c r="A2872" s="139">
        <v>3063</v>
      </c>
      <c r="B2872" s="139" t="s">
        <v>4459</v>
      </c>
    </row>
    <row r="2873" spans="1:2" ht="15">
      <c r="A2873" s="139">
        <v>3064</v>
      </c>
      <c r="B2873" s="139" t="s">
        <v>4460</v>
      </c>
    </row>
    <row r="2874" spans="1:2" ht="15">
      <c r="A2874" s="139">
        <v>3065</v>
      </c>
      <c r="B2874" s="139" t="s">
        <v>4461</v>
      </c>
    </row>
    <row r="2875" spans="1:2" ht="15">
      <c r="A2875" s="139">
        <v>3066</v>
      </c>
      <c r="B2875" s="139" t="s">
        <v>4462</v>
      </c>
    </row>
    <row r="2876" spans="1:2" ht="15">
      <c r="A2876" s="139">
        <v>3068</v>
      </c>
      <c r="B2876" s="139" t="s">
        <v>4463</v>
      </c>
    </row>
    <row r="2877" spans="1:2" ht="15">
      <c r="A2877" s="139">
        <v>3069</v>
      </c>
      <c r="B2877" s="139" t="s">
        <v>4464</v>
      </c>
    </row>
    <row r="2878" spans="1:2" ht="15">
      <c r="A2878" s="139">
        <v>3070</v>
      </c>
      <c r="B2878" s="139" t="s">
        <v>4465</v>
      </c>
    </row>
    <row r="2879" spans="1:2" ht="15">
      <c r="A2879" s="139">
        <v>3071</v>
      </c>
      <c r="B2879" s="139" t="s">
        <v>4466</v>
      </c>
    </row>
    <row r="2880" spans="1:2" ht="15">
      <c r="A2880" s="139">
        <v>3072</v>
      </c>
      <c r="B2880" s="139" t="s">
        <v>4467</v>
      </c>
    </row>
    <row r="2881" spans="1:2" ht="15">
      <c r="A2881" s="139">
        <v>3073</v>
      </c>
      <c r="B2881" s="139" t="s">
        <v>4468</v>
      </c>
    </row>
    <row r="2882" spans="1:2" ht="15">
      <c r="A2882" s="139">
        <v>3074</v>
      </c>
      <c r="B2882" s="139" t="s">
        <v>4469</v>
      </c>
    </row>
    <row r="2883" spans="1:2" ht="15">
      <c r="A2883" s="139">
        <v>3075</v>
      </c>
      <c r="B2883" s="139" t="s">
        <v>4470</v>
      </c>
    </row>
    <row r="2884" spans="1:2" ht="15">
      <c r="A2884" s="139">
        <v>3077</v>
      </c>
      <c r="B2884" s="139" t="s">
        <v>4471</v>
      </c>
    </row>
    <row r="2885" spans="1:2" ht="15">
      <c r="A2885" s="139">
        <v>3078</v>
      </c>
      <c r="B2885" s="139" t="s">
        <v>4472</v>
      </c>
    </row>
    <row r="2886" spans="1:2" ht="15">
      <c r="A2886" s="139">
        <v>3079</v>
      </c>
      <c r="B2886" s="139" t="s">
        <v>4473</v>
      </c>
    </row>
    <row r="2887" spans="1:2" ht="15">
      <c r="A2887" s="139">
        <v>3080</v>
      </c>
      <c r="B2887" s="139" t="s">
        <v>4474</v>
      </c>
    </row>
    <row r="2888" spans="1:2" ht="15">
      <c r="A2888" s="139">
        <v>3082</v>
      </c>
      <c r="B2888" s="139" t="s">
        <v>4475</v>
      </c>
    </row>
    <row r="2889" spans="1:2" ht="15">
      <c r="A2889" s="139">
        <v>3083</v>
      </c>
      <c r="B2889" s="139" t="s">
        <v>4476</v>
      </c>
    </row>
    <row r="2890" spans="1:2" ht="15">
      <c r="A2890" s="139">
        <v>3084</v>
      </c>
      <c r="B2890" s="139" t="s">
        <v>4477</v>
      </c>
    </row>
    <row r="2891" spans="1:2" ht="15">
      <c r="A2891" s="139">
        <v>3085</v>
      </c>
      <c r="B2891" s="139" t="s">
        <v>4478</v>
      </c>
    </row>
    <row r="2892" spans="1:2" ht="15">
      <c r="A2892" s="139">
        <v>3086</v>
      </c>
      <c r="B2892" s="139" t="s">
        <v>4479</v>
      </c>
    </row>
    <row r="2893" spans="1:2" ht="15">
      <c r="A2893" s="139">
        <v>3087</v>
      </c>
      <c r="B2893" s="139" t="s">
        <v>4479</v>
      </c>
    </row>
    <row r="2894" spans="1:2" ht="15">
      <c r="A2894" s="139">
        <v>3088</v>
      </c>
      <c r="B2894" s="139" t="s">
        <v>4480</v>
      </c>
    </row>
    <row r="2895" spans="1:2" ht="15">
      <c r="A2895" s="139">
        <v>3089</v>
      </c>
      <c r="B2895" s="139" t="s">
        <v>4481</v>
      </c>
    </row>
    <row r="2896" spans="1:2" ht="15">
      <c r="A2896" s="139">
        <v>3090</v>
      </c>
      <c r="B2896" s="139" t="s">
        <v>4482</v>
      </c>
    </row>
    <row r="2897" spans="1:2" ht="15">
      <c r="A2897" s="139">
        <v>3091</v>
      </c>
      <c r="B2897" s="139" t="s">
        <v>4483</v>
      </c>
    </row>
    <row r="2898" spans="1:2" ht="15">
      <c r="A2898" s="139">
        <v>3092</v>
      </c>
      <c r="B2898" s="139" t="s">
        <v>4484</v>
      </c>
    </row>
    <row r="2899" spans="1:2" ht="15">
      <c r="A2899" s="139">
        <v>3093</v>
      </c>
      <c r="B2899" s="139" t="s">
        <v>4485</v>
      </c>
    </row>
    <row r="2900" spans="1:2" ht="15">
      <c r="A2900" s="139">
        <v>3094</v>
      </c>
      <c r="B2900" s="139" t="s">
        <v>4486</v>
      </c>
    </row>
    <row r="2901" spans="1:2" ht="15">
      <c r="A2901" s="139">
        <v>3095</v>
      </c>
      <c r="B2901" s="139" t="s">
        <v>4487</v>
      </c>
    </row>
    <row r="2902" spans="1:2" ht="15">
      <c r="A2902" s="139">
        <v>3096</v>
      </c>
      <c r="B2902" s="139" t="s">
        <v>4488</v>
      </c>
    </row>
    <row r="2903" spans="1:2" ht="15">
      <c r="A2903" s="139">
        <v>3097</v>
      </c>
      <c r="B2903" s="139" t="s">
        <v>4489</v>
      </c>
    </row>
    <row r="2904" spans="1:2" ht="15">
      <c r="A2904" s="139">
        <v>3098</v>
      </c>
      <c r="B2904" s="139" t="s">
        <v>4490</v>
      </c>
    </row>
    <row r="2905" spans="1:2" ht="15">
      <c r="A2905" s="139">
        <v>3099</v>
      </c>
      <c r="B2905" s="139" t="s">
        <v>4491</v>
      </c>
    </row>
    <row r="2906" spans="1:2" ht="15">
      <c r="A2906" s="139">
        <v>3100</v>
      </c>
      <c r="B2906" s="139" t="s">
        <v>4492</v>
      </c>
    </row>
    <row r="2907" spans="1:2" ht="15">
      <c r="A2907" s="139">
        <v>3101</v>
      </c>
      <c r="B2907" s="139" t="s">
        <v>4493</v>
      </c>
    </row>
    <row r="2908" spans="1:2" ht="15">
      <c r="A2908" s="139">
        <v>3102</v>
      </c>
      <c r="B2908" s="139" t="s">
        <v>4494</v>
      </c>
    </row>
    <row r="2909" spans="1:2" ht="15">
      <c r="A2909" s="139">
        <v>3103</v>
      </c>
      <c r="B2909" s="139" t="s">
        <v>4495</v>
      </c>
    </row>
    <row r="2910" spans="1:2" ht="15">
      <c r="A2910" s="139">
        <v>3104</v>
      </c>
      <c r="B2910" s="139" t="s">
        <v>4496</v>
      </c>
    </row>
    <row r="2911" spans="1:2" ht="15">
      <c r="A2911" s="139">
        <v>3105</v>
      </c>
      <c r="B2911" s="139" t="s">
        <v>4497</v>
      </c>
    </row>
    <row r="2912" spans="1:2" ht="15">
      <c r="A2912" s="139">
        <v>3106</v>
      </c>
      <c r="B2912" s="139" t="s">
        <v>4498</v>
      </c>
    </row>
    <row r="2913" spans="1:2" ht="15">
      <c r="A2913" s="139">
        <v>3107</v>
      </c>
      <c r="B2913" s="139" t="s">
        <v>4499</v>
      </c>
    </row>
    <row r="2914" spans="1:2" ht="15">
      <c r="A2914" s="139">
        <v>3108</v>
      </c>
      <c r="B2914" s="139" t="s">
        <v>4500</v>
      </c>
    </row>
    <row r="2915" spans="1:2" ht="15">
      <c r="A2915" s="139">
        <v>3109</v>
      </c>
      <c r="B2915" s="139" t="s">
        <v>4501</v>
      </c>
    </row>
    <row r="2916" spans="1:2" ht="15">
      <c r="A2916" s="139">
        <v>3110</v>
      </c>
      <c r="B2916" s="139" t="s">
        <v>4502</v>
      </c>
    </row>
    <row r="2917" spans="1:2" ht="15">
      <c r="A2917" s="139">
        <v>3111</v>
      </c>
      <c r="B2917" s="139" t="s">
        <v>4503</v>
      </c>
    </row>
    <row r="2918" spans="1:2" ht="15">
      <c r="A2918" s="139">
        <v>3112</v>
      </c>
      <c r="B2918" s="139" t="s">
        <v>4504</v>
      </c>
    </row>
    <row r="2919" spans="1:2" ht="15">
      <c r="A2919" s="139">
        <v>3113</v>
      </c>
      <c r="B2919" s="139" t="s">
        <v>4505</v>
      </c>
    </row>
    <row r="2920" spans="1:2" ht="15">
      <c r="A2920" s="139">
        <v>3114</v>
      </c>
      <c r="B2920" s="139" t="s">
        <v>4506</v>
      </c>
    </row>
    <row r="2921" spans="1:2" ht="15">
      <c r="A2921" s="139">
        <v>3115</v>
      </c>
      <c r="B2921" s="139" t="s">
        <v>4507</v>
      </c>
    </row>
    <row r="2922" spans="1:2" ht="15">
      <c r="A2922" s="139">
        <v>3116</v>
      </c>
      <c r="B2922" s="139" t="s">
        <v>4508</v>
      </c>
    </row>
    <row r="2923" spans="1:2" ht="15">
      <c r="A2923" s="139">
        <v>3117</v>
      </c>
      <c r="B2923" s="139" t="s">
        <v>4509</v>
      </c>
    </row>
    <row r="2924" spans="1:2" ht="15">
      <c r="A2924" s="139">
        <v>3118</v>
      </c>
      <c r="B2924" s="139" t="s">
        <v>4510</v>
      </c>
    </row>
    <row r="2925" spans="1:2" ht="15">
      <c r="A2925" s="139">
        <v>3119</v>
      </c>
      <c r="B2925" s="139" t="s">
        <v>4511</v>
      </c>
    </row>
    <row r="2926" spans="1:2" ht="15">
      <c r="A2926" s="139">
        <v>3121</v>
      </c>
      <c r="B2926" s="139" t="s">
        <v>4512</v>
      </c>
    </row>
    <row r="2927" spans="1:2" ht="15">
      <c r="A2927" s="139">
        <v>3123</v>
      </c>
      <c r="B2927" s="139" t="s">
        <v>4513</v>
      </c>
    </row>
    <row r="2928" spans="1:2" ht="15">
      <c r="A2928" s="139">
        <v>3124</v>
      </c>
      <c r="B2928" s="139" t="s">
        <v>4514</v>
      </c>
    </row>
    <row r="2929" spans="1:2" ht="15">
      <c r="A2929" s="139">
        <v>3125</v>
      </c>
      <c r="B2929" s="139" t="s">
        <v>4515</v>
      </c>
    </row>
    <row r="2930" spans="1:2" ht="15">
      <c r="A2930" s="139">
        <v>3126</v>
      </c>
      <c r="B2930" s="139" t="s">
        <v>4516</v>
      </c>
    </row>
    <row r="2931" spans="1:2" ht="15">
      <c r="A2931" s="139">
        <v>3127</v>
      </c>
      <c r="B2931" s="139" t="s">
        <v>4517</v>
      </c>
    </row>
    <row r="2932" spans="1:2" ht="15">
      <c r="A2932" s="139">
        <v>3128</v>
      </c>
      <c r="B2932" s="139" t="s">
        <v>4518</v>
      </c>
    </row>
    <row r="2933" spans="1:2" ht="15">
      <c r="A2933" s="139">
        <v>3129</v>
      </c>
      <c r="B2933" s="139" t="s">
        <v>4519</v>
      </c>
    </row>
    <row r="2934" spans="1:2" ht="15">
      <c r="A2934" s="139">
        <v>3130</v>
      </c>
      <c r="B2934" s="139" t="s">
        <v>4519</v>
      </c>
    </row>
    <row r="2935" spans="1:2" ht="15">
      <c r="A2935" s="139">
        <v>3131</v>
      </c>
      <c r="B2935" s="139" t="s">
        <v>4520</v>
      </c>
    </row>
    <row r="2936" spans="1:2" ht="15">
      <c r="A2936" s="139">
        <v>3132</v>
      </c>
      <c r="B2936" s="139" t="s">
        <v>4521</v>
      </c>
    </row>
    <row r="2937" spans="1:2" ht="15">
      <c r="A2937" s="139">
        <v>3133</v>
      </c>
      <c r="B2937" s="139" t="s">
        <v>4522</v>
      </c>
    </row>
    <row r="2938" spans="1:2" ht="15">
      <c r="A2938" s="139">
        <v>3134</v>
      </c>
      <c r="B2938" s="139" t="s">
        <v>4523</v>
      </c>
    </row>
    <row r="2939" spans="1:2" ht="15">
      <c r="A2939" s="139">
        <v>3135</v>
      </c>
      <c r="B2939" s="139" t="s">
        <v>4524</v>
      </c>
    </row>
    <row r="2940" spans="1:2" ht="15">
      <c r="A2940" s="139">
        <v>3136</v>
      </c>
      <c r="B2940" s="139" t="s">
        <v>4525</v>
      </c>
    </row>
    <row r="2941" spans="1:2" ht="15">
      <c r="A2941" s="139">
        <v>3137</v>
      </c>
      <c r="B2941" s="139" t="s">
        <v>4525</v>
      </c>
    </row>
    <row r="2942" spans="1:2" ht="15">
      <c r="A2942" s="139">
        <v>3138</v>
      </c>
      <c r="B2942" s="139" t="s">
        <v>4526</v>
      </c>
    </row>
    <row r="2943" spans="1:2" ht="15">
      <c r="A2943" s="139">
        <v>3140</v>
      </c>
      <c r="B2943" s="139" t="s">
        <v>4527</v>
      </c>
    </row>
    <row r="2944" spans="1:2" ht="15">
      <c r="A2944" s="139">
        <v>3141</v>
      </c>
      <c r="B2944" s="139" t="s">
        <v>4528</v>
      </c>
    </row>
    <row r="2945" spans="1:2" ht="15">
      <c r="A2945" s="139">
        <v>3142</v>
      </c>
      <c r="B2945" s="139" t="s">
        <v>4529</v>
      </c>
    </row>
    <row r="2946" spans="1:2" ht="15">
      <c r="A2946" s="139">
        <v>3144</v>
      </c>
      <c r="B2946" s="139" t="s">
        <v>2756</v>
      </c>
    </row>
    <row r="2947" spans="1:2" ht="15">
      <c r="A2947" s="139">
        <v>3145</v>
      </c>
      <c r="B2947" s="139" t="s">
        <v>4530</v>
      </c>
    </row>
    <row r="2948" spans="1:2" ht="15">
      <c r="A2948" s="139">
        <v>3146</v>
      </c>
      <c r="B2948" s="139" t="s">
        <v>4531</v>
      </c>
    </row>
    <row r="2949" spans="1:2" ht="15">
      <c r="A2949" s="139">
        <v>3147</v>
      </c>
      <c r="B2949" s="139" t="s">
        <v>4532</v>
      </c>
    </row>
    <row r="2950" spans="1:2" ht="15">
      <c r="A2950" s="139">
        <v>3148</v>
      </c>
      <c r="B2950" s="139" t="s">
        <v>4533</v>
      </c>
    </row>
    <row r="2951" spans="1:2" ht="15">
      <c r="A2951" s="139">
        <v>3149</v>
      </c>
      <c r="B2951" s="139" t="s">
        <v>4534</v>
      </c>
    </row>
    <row r="2952" spans="1:2" ht="15">
      <c r="A2952" s="139">
        <v>3150</v>
      </c>
      <c r="B2952" s="139" t="s">
        <v>4535</v>
      </c>
    </row>
    <row r="2953" spans="1:2" ht="15">
      <c r="A2953" s="139">
        <v>3151</v>
      </c>
      <c r="B2953" s="139" t="s">
        <v>4536</v>
      </c>
    </row>
    <row r="2954" spans="1:2" ht="15">
      <c r="A2954" s="139">
        <v>3152</v>
      </c>
      <c r="B2954" s="139" t="s">
        <v>4537</v>
      </c>
    </row>
    <row r="2955" spans="1:2" ht="15">
      <c r="A2955" s="139">
        <v>3153</v>
      </c>
      <c r="B2955" s="139" t="s">
        <v>4538</v>
      </c>
    </row>
    <row r="2956" spans="1:2" ht="15">
      <c r="A2956" s="139">
        <v>3154</v>
      </c>
      <c r="B2956" s="139" t="s">
        <v>4539</v>
      </c>
    </row>
    <row r="2957" spans="1:2" ht="15">
      <c r="A2957" s="139">
        <v>3155</v>
      </c>
      <c r="B2957" s="139" t="s">
        <v>4540</v>
      </c>
    </row>
    <row r="2958" spans="1:2" ht="15">
      <c r="A2958" s="139">
        <v>3156</v>
      </c>
      <c r="B2958" s="139" t="s">
        <v>4541</v>
      </c>
    </row>
    <row r="2959" spans="1:2" ht="15">
      <c r="A2959" s="139">
        <v>3157</v>
      </c>
      <c r="B2959" s="139" t="s">
        <v>4542</v>
      </c>
    </row>
    <row r="2960" spans="1:2" ht="15">
      <c r="A2960" s="139">
        <v>3158</v>
      </c>
      <c r="B2960" s="139" t="s">
        <v>4543</v>
      </c>
    </row>
    <row r="2961" spans="1:2" ht="15">
      <c r="A2961" s="139">
        <v>3160</v>
      </c>
      <c r="B2961" s="139" t="s">
        <v>4544</v>
      </c>
    </row>
    <row r="2962" spans="1:2" ht="15">
      <c r="A2962" s="139">
        <v>3161</v>
      </c>
      <c r="B2962" s="139" t="s">
        <v>4545</v>
      </c>
    </row>
    <row r="2963" spans="1:2" ht="15">
      <c r="A2963" s="139">
        <v>3162</v>
      </c>
      <c r="B2963" s="139" t="s">
        <v>4546</v>
      </c>
    </row>
    <row r="2964" spans="1:2" ht="15">
      <c r="A2964" s="139">
        <v>3163</v>
      </c>
      <c r="B2964" s="139" t="s">
        <v>4547</v>
      </c>
    </row>
    <row r="2965" spans="1:2" ht="15">
      <c r="A2965" s="139">
        <v>3164</v>
      </c>
      <c r="B2965" s="139" t="s">
        <v>4548</v>
      </c>
    </row>
    <row r="2966" spans="1:2" ht="15">
      <c r="A2966" s="139">
        <v>3165</v>
      </c>
      <c r="B2966" s="139" t="s">
        <v>4549</v>
      </c>
    </row>
    <row r="2967" spans="1:2" ht="15">
      <c r="A2967" s="139">
        <v>3166</v>
      </c>
      <c r="B2967" s="139" t="s">
        <v>4550</v>
      </c>
    </row>
    <row r="2968" spans="1:2" ht="15">
      <c r="A2968" s="139">
        <v>3167</v>
      </c>
      <c r="B2968" s="139" t="s">
        <v>318</v>
      </c>
    </row>
    <row r="2969" spans="1:2" ht="15">
      <c r="A2969" s="139">
        <v>3168</v>
      </c>
      <c r="B2969" s="139" t="s">
        <v>4551</v>
      </c>
    </row>
    <row r="2970" spans="1:2" ht="15">
      <c r="A2970" s="139">
        <v>3169</v>
      </c>
      <c r="B2970" s="139" t="s">
        <v>4552</v>
      </c>
    </row>
    <row r="2971" spans="1:2" ht="15">
      <c r="A2971" s="139">
        <v>3170</v>
      </c>
      <c r="B2971" s="139" t="s">
        <v>4553</v>
      </c>
    </row>
    <row r="2972" spans="1:2" ht="15">
      <c r="A2972" s="139">
        <v>3171</v>
      </c>
      <c r="B2972" s="139" t="s">
        <v>3890</v>
      </c>
    </row>
    <row r="2973" spans="1:2" ht="15">
      <c r="A2973" s="139">
        <v>3172</v>
      </c>
      <c r="B2973" s="139" t="s">
        <v>4554</v>
      </c>
    </row>
    <row r="2974" spans="1:2" ht="15">
      <c r="A2974" s="139">
        <v>3173</v>
      </c>
      <c r="B2974" s="139" t="s">
        <v>4393</v>
      </c>
    </row>
    <row r="2975" spans="1:2" ht="15">
      <c r="A2975" s="139">
        <v>3174</v>
      </c>
      <c r="B2975" s="139" t="s">
        <v>4555</v>
      </c>
    </row>
    <row r="2976" spans="1:2" ht="15">
      <c r="A2976" s="139">
        <v>3175</v>
      </c>
      <c r="B2976" s="139" t="s">
        <v>4556</v>
      </c>
    </row>
    <row r="2977" spans="1:2" ht="15">
      <c r="A2977" s="139">
        <v>3176</v>
      </c>
      <c r="B2977" s="139" t="s">
        <v>4557</v>
      </c>
    </row>
    <row r="2978" spans="1:2" ht="15">
      <c r="A2978" s="139">
        <v>3177</v>
      </c>
      <c r="B2978" s="139" t="s">
        <v>4558</v>
      </c>
    </row>
    <row r="2979" spans="1:2" ht="15">
      <c r="A2979" s="139">
        <v>3179</v>
      </c>
      <c r="B2979" s="139" t="s">
        <v>4559</v>
      </c>
    </row>
    <row r="2980" spans="1:2" ht="15">
      <c r="A2980" s="139">
        <v>3180</v>
      </c>
      <c r="B2980" s="139" t="s">
        <v>4560</v>
      </c>
    </row>
    <row r="2981" spans="1:2" ht="15">
      <c r="A2981" s="139">
        <v>3181</v>
      </c>
      <c r="B2981" s="139" t="s">
        <v>4561</v>
      </c>
    </row>
    <row r="2982" spans="1:2" ht="15">
      <c r="A2982" s="139">
        <v>3182</v>
      </c>
      <c r="B2982" s="139" t="s">
        <v>4562</v>
      </c>
    </row>
    <row r="2983" spans="1:2" ht="15">
      <c r="A2983" s="139">
        <v>3183</v>
      </c>
      <c r="B2983" s="139" t="s">
        <v>4563</v>
      </c>
    </row>
    <row r="2984" spans="1:2" ht="15">
      <c r="A2984" s="139">
        <v>3185</v>
      </c>
      <c r="B2984" s="139" t="s">
        <v>4564</v>
      </c>
    </row>
    <row r="2985" spans="1:2" ht="15">
      <c r="A2985" s="139">
        <v>3186</v>
      </c>
      <c r="B2985" s="139" t="s">
        <v>4565</v>
      </c>
    </row>
    <row r="2986" spans="1:2" ht="15">
      <c r="A2986" s="139">
        <v>3187</v>
      </c>
      <c r="B2986" s="139" t="s">
        <v>4566</v>
      </c>
    </row>
    <row r="2987" spans="1:2" ht="15">
      <c r="A2987" s="139">
        <v>3188</v>
      </c>
      <c r="B2987" s="139" t="s">
        <v>4567</v>
      </c>
    </row>
    <row r="2988" spans="1:2" ht="15">
      <c r="A2988" s="139">
        <v>3189</v>
      </c>
      <c r="B2988" s="139" t="s">
        <v>4568</v>
      </c>
    </row>
    <row r="2989" spans="1:2" ht="15">
      <c r="A2989" s="139">
        <v>3190</v>
      </c>
      <c r="B2989" s="139" t="s">
        <v>4569</v>
      </c>
    </row>
    <row r="2990" spans="1:2" ht="15">
      <c r="A2990" s="139">
        <v>3191</v>
      </c>
      <c r="B2990" s="139" t="s">
        <v>4570</v>
      </c>
    </row>
    <row r="2991" spans="1:2" ht="15">
      <c r="A2991" s="139">
        <v>3193</v>
      </c>
      <c r="B2991" s="139" t="s">
        <v>4571</v>
      </c>
    </row>
    <row r="2992" spans="1:2" ht="15">
      <c r="A2992" s="139">
        <v>3194</v>
      </c>
      <c r="B2992" s="139" t="s">
        <v>4572</v>
      </c>
    </row>
    <row r="2993" spans="1:2" ht="15">
      <c r="A2993" s="139">
        <v>3195</v>
      </c>
      <c r="B2993" s="139" t="s">
        <v>4573</v>
      </c>
    </row>
    <row r="2994" spans="1:2" ht="15">
      <c r="A2994" s="139">
        <v>3196</v>
      </c>
      <c r="B2994" s="139" t="s">
        <v>4574</v>
      </c>
    </row>
    <row r="2995" spans="1:2" ht="15">
      <c r="A2995" s="139">
        <v>3197</v>
      </c>
      <c r="B2995" s="139" t="s">
        <v>4575</v>
      </c>
    </row>
    <row r="2996" spans="1:2" ht="15">
      <c r="A2996" s="139">
        <v>3198</v>
      </c>
      <c r="B2996" s="139" t="s">
        <v>4576</v>
      </c>
    </row>
    <row r="2997" spans="1:2" ht="15">
      <c r="A2997" s="139">
        <v>3199</v>
      </c>
      <c r="B2997" s="139" t="s">
        <v>4577</v>
      </c>
    </row>
    <row r="2998" spans="1:2" ht="15">
      <c r="A2998" s="139">
        <v>3200</v>
      </c>
      <c r="B2998" s="139" t="s">
        <v>4578</v>
      </c>
    </row>
    <row r="2999" spans="1:2" ht="15">
      <c r="A2999" s="139">
        <v>3202</v>
      </c>
      <c r="B2999" s="139" t="s">
        <v>4579</v>
      </c>
    </row>
    <row r="3000" spans="1:2" ht="15">
      <c r="A3000" s="139">
        <v>3203</v>
      </c>
      <c r="B3000" s="139" t="s">
        <v>4580</v>
      </c>
    </row>
    <row r="3001" spans="1:2" ht="15">
      <c r="A3001" s="139">
        <v>3204</v>
      </c>
      <c r="B3001" s="139" t="s">
        <v>4581</v>
      </c>
    </row>
    <row r="3002" spans="1:2" ht="15">
      <c r="A3002" s="139">
        <v>3205</v>
      </c>
      <c r="B3002" s="139" t="s">
        <v>4582</v>
      </c>
    </row>
    <row r="3003" spans="1:2" ht="15">
      <c r="A3003" s="139">
        <v>3206</v>
      </c>
      <c r="B3003" s="139" t="s">
        <v>4583</v>
      </c>
    </row>
    <row r="3004" spans="1:2" ht="15">
      <c r="A3004" s="139">
        <v>3207</v>
      </c>
      <c r="B3004" s="139" t="s">
        <v>4584</v>
      </c>
    </row>
    <row r="3005" spans="1:2" ht="15">
      <c r="A3005" s="139">
        <v>3208</v>
      </c>
      <c r="B3005" s="139" t="s">
        <v>4585</v>
      </c>
    </row>
    <row r="3006" spans="1:2" ht="15">
      <c r="A3006" s="139">
        <v>3209</v>
      </c>
      <c r="B3006" s="139" t="s">
        <v>4586</v>
      </c>
    </row>
    <row r="3007" spans="1:2" ht="15">
      <c r="A3007" s="139">
        <v>3210</v>
      </c>
      <c r="B3007" s="139" t="s">
        <v>4587</v>
      </c>
    </row>
    <row r="3008" spans="1:2" ht="15">
      <c r="A3008" s="139">
        <v>3212</v>
      </c>
      <c r="B3008" s="139" t="s">
        <v>4588</v>
      </c>
    </row>
    <row r="3009" spans="1:2" ht="15">
      <c r="A3009" s="139">
        <v>3213</v>
      </c>
      <c r="B3009" s="139" t="s">
        <v>4589</v>
      </c>
    </row>
    <row r="3010" spans="1:2" ht="15">
      <c r="A3010" s="139">
        <v>3214</v>
      </c>
      <c r="B3010" s="139" t="s">
        <v>4590</v>
      </c>
    </row>
    <row r="3011" spans="1:2" ht="15">
      <c r="A3011" s="139">
        <v>3215</v>
      </c>
      <c r="B3011" s="139" t="s">
        <v>4591</v>
      </c>
    </row>
    <row r="3012" spans="1:2" ht="15">
      <c r="A3012" s="139">
        <v>3216</v>
      </c>
      <c r="B3012" s="139" t="s">
        <v>4592</v>
      </c>
    </row>
    <row r="3013" spans="1:2" ht="15">
      <c r="A3013" s="139">
        <v>3217</v>
      </c>
      <c r="B3013" s="139" t="s">
        <v>4593</v>
      </c>
    </row>
    <row r="3014" spans="1:2" ht="15">
      <c r="A3014" s="139">
        <v>3218</v>
      </c>
      <c r="B3014" s="139" t="s">
        <v>4594</v>
      </c>
    </row>
    <row r="3015" spans="1:2" ht="15">
      <c r="A3015" s="139">
        <v>3219</v>
      </c>
      <c r="B3015" s="139" t="s">
        <v>4595</v>
      </c>
    </row>
    <row r="3016" spans="1:2" ht="15">
      <c r="A3016" s="139">
        <v>3220</v>
      </c>
      <c r="B3016" s="139" t="s">
        <v>4596</v>
      </c>
    </row>
    <row r="3017" spans="1:2" ht="15">
      <c r="A3017" s="139">
        <v>3221</v>
      </c>
      <c r="B3017" s="139" t="s">
        <v>4597</v>
      </c>
    </row>
    <row r="3018" spans="1:2" ht="15">
      <c r="A3018" s="139">
        <v>3222</v>
      </c>
      <c r="B3018" s="139" t="s">
        <v>4598</v>
      </c>
    </row>
    <row r="3019" spans="1:2" ht="15">
      <c r="A3019" s="139">
        <v>3223</v>
      </c>
      <c r="B3019" s="139" t="s">
        <v>4599</v>
      </c>
    </row>
    <row r="3020" spans="1:2" ht="15">
      <c r="A3020" s="139">
        <v>3224</v>
      </c>
      <c r="B3020" s="139" t="s">
        <v>4600</v>
      </c>
    </row>
    <row r="3021" spans="1:2" ht="15">
      <c r="A3021" s="139">
        <v>3225</v>
      </c>
      <c r="B3021" s="139" t="s">
        <v>4601</v>
      </c>
    </row>
    <row r="3022" spans="1:2" ht="15">
      <c r="A3022" s="139">
        <v>3226</v>
      </c>
      <c r="B3022" s="139" t="s">
        <v>4602</v>
      </c>
    </row>
    <row r="3023" spans="1:2" ht="15">
      <c r="A3023" s="139">
        <v>3227</v>
      </c>
      <c r="B3023" s="139" t="s">
        <v>4603</v>
      </c>
    </row>
    <row r="3024" spans="1:2" ht="15">
      <c r="A3024" s="139">
        <v>3228</v>
      </c>
      <c r="B3024" s="139" t="s">
        <v>4604</v>
      </c>
    </row>
    <row r="3025" spans="1:2" ht="15">
      <c r="A3025" s="139">
        <v>3229</v>
      </c>
      <c r="B3025" s="139" t="s">
        <v>4605</v>
      </c>
    </row>
    <row r="3026" spans="1:2" ht="15">
      <c r="A3026" s="139">
        <v>3230</v>
      </c>
      <c r="B3026" s="139" t="s">
        <v>4606</v>
      </c>
    </row>
    <row r="3027" spans="1:2" ht="15">
      <c r="A3027" s="139">
        <v>3231</v>
      </c>
      <c r="B3027" s="139" t="s">
        <v>4607</v>
      </c>
    </row>
    <row r="3028" spans="1:2" ht="15">
      <c r="A3028" s="139">
        <v>3232</v>
      </c>
      <c r="B3028" s="139" t="s">
        <v>4608</v>
      </c>
    </row>
    <row r="3029" spans="1:2" ht="15">
      <c r="A3029" s="139">
        <v>3234</v>
      </c>
      <c r="B3029" s="139" t="s">
        <v>4609</v>
      </c>
    </row>
    <row r="3030" spans="1:2" ht="15">
      <c r="A3030" s="139">
        <v>3235</v>
      </c>
      <c r="B3030" s="139" t="s">
        <v>4610</v>
      </c>
    </row>
    <row r="3031" spans="1:2" ht="15">
      <c r="A3031" s="139">
        <v>3236</v>
      </c>
      <c r="B3031" s="139" t="s">
        <v>4611</v>
      </c>
    </row>
    <row r="3032" spans="1:2" ht="15">
      <c r="A3032" s="139">
        <v>3237</v>
      </c>
      <c r="B3032" s="139" t="s">
        <v>4612</v>
      </c>
    </row>
    <row r="3033" spans="1:2" ht="15">
      <c r="A3033" s="139">
        <v>3238</v>
      </c>
      <c r="B3033" s="139" t="s">
        <v>4612</v>
      </c>
    </row>
    <row r="3034" spans="1:2" ht="15">
      <c r="A3034" s="139">
        <v>3239</v>
      </c>
      <c r="B3034" s="139" t="s">
        <v>4613</v>
      </c>
    </row>
    <row r="3035" spans="1:2" ht="15">
      <c r="A3035" s="139">
        <v>3240</v>
      </c>
      <c r="B3035" s="139" t="s">
        <v>4614</v>
      </c>
    </row>
    <row r="3036" spans="1:2" ht="15">
      <c r="A3036" s="139">
        <v>3241</v>
      </c>
      <c r="B3036" s="139" t="s">
        <v>4615</v>
      </c>
    </row>
    <row r="3037" spans="1:2" ht="15">
      <c r="A3037" s="139">
        <v>3242</v>
      </c>
      <c r="B3037" s="139" t="s">
        <v>4616</v>
      </c>
    </row>
    <row r="3038" spans="1:2" ht="15">
      <c r="A3038" s="139">
        <v>3243</v>
      </c>
      <c r="B3038" s="139" t="s">
        <v>4617</v>
      </c>
    </row>
    <row r="3039" spans="1:2" ht="15">
      <c r="A3039" s="139">
        <v>3244</v>
      </c>
      <c r="B3039" s="139" t="s">
        <v>4618</v>
      </c>
    </row>
    <row r="3040" spans="1:2" ht="15">
      <c r="A3040" s="139">
        <v>3245</v>
      </c>
      <c r="B3040" s="139" t="s">
        <v>4619</v>
      </c>
    </row>
    <row r="3041" spans="1:2" ht="15">
      <c r="A3041" s="139">
        <v>3246</v>
      </c>
      <c r="B3041" s="139" t="s">
        <v>4620</v>
      </c>
    </row>
    <row r="3042" spans="1:2" ht="15">
      <c r="A3042" s="139">
        <v>3247</v>
      </c>
      <c r="B3042" s="139" t="s">
        <v>4621</v>
      </c>
    </row>
    <row r="3043" spans="1:2" ht="15">
      <c r="A3043" s="139">
        <v>3248</v>
      </c>
      <c r="B3043" s="139" t="s">
        <v>4622</v>
      </c>
    </row>
    <row r="3044" spans="1:2" ht="15">
      <c r="A3044" s="139">
        <v>3249</v>
      </c>
      <c r="B3044" s="139" t="s">
        <v>4623</v>
      </c>
    </row>
    <row r="3045" spans="1:2" ht="15">
      <c r="A3045" s="139">
        <v>3251</v>
      </c>
      <c r="B3045" s="139" t="s">
        <v>4624</v>
      </c>
    </row>
    <row r="3046" spans="1:2" ht="15">
      <c r="A3046" s="139">
        <v>3252</v>
      </c>
      <c r="B3046" s="139" t="s">
        <v>4625</v>
      </c>
    </row>
    <row r="3047" spans="1:2" ht="15">
      <c r="A3047" s="139">
        <v>3254</v>
      </c>
      <c r="B3047" s="139" t="s">
        <v>4626</v>
      </c>
    </row>
    <row r="3048" spans="1:2" ht="15">
      <c r="A3048" s="139">
        <v>3255</v>
      </c>
      <c r="B3048" s="139" t="s">
        <v>4627</v>
      </c>
    </row>
    <row r="3049" spans="1:2" ht="15">
      <c r="A3049" s="139">
        <v>3256</v>
      </c>
      <c r="B3049" s="139" t="s">
        <v>4628</v>
      </c>
    </row>
    <row r="3050" spans="1:2" ht="15">
      <c r="A3050" s="139">
        <v>3258</v>
      </c>
      <c r="B3050" s="139" t="s">
        <v>4629</v>
      </c>
    </row>
    <row r="3051" spans="1:2" ht="15">
      <c r="A3051" s="139">
        <v>3259</v>
      </c>
      <c r="B3051" s="139" t="s">
        <v>4630</v>
      </c>
    </row>
    <row r="3052" spans="1:2" ht="15">
      <c r="A3052" s="139">
        <v>3260</v>
      </c>
      <c r="B3052" s="139" t="s">
        <v>4631</v>
      </c>
    </row>
    <row r="3053" spans="1:2" ht="15">
      <c r="A3053" s="139">
        <v>3261</v>
      </c>
      <c r="B3053" s="139" t="s">
        <v>4632</v>
      </c>
    </row>
    <row r="3054" spans="1:2" ht="15">
      <c r="A3054" s="139">
        <v>3262</v>
      </c>
      <c r="B3054" s="139" t="s">
        <v>4633</v>
      </c>
    </row>
    <row r="3055" spans="1:2" ht="15">
      <c r="A3055" s="139">
        <v>3263</v>
      </c>
      <c r="B3055" s="139" t="s">
        <v>4634</v>
      </c>
    </row>
    <row r="3056" spans="1:2" ht="15">
      <c r="A3056" s="139">
        <v>3264</v>
      </c>
      <c r="B3056" s="139" t="s">
        <v>4635</v>
      </c>
    </row>
    <row r="3057" spans="1:2" ht="15">
      <c r="A3057" s="139">
        <v>3265</v>
      </c>
      <c r="B3057" s="139" t="s">
        <v>4636</v>
      </c>
    </row>
    <row r="3058" spans="1:2" ht="15">
      <c r="A3058" s="139">
        <v>3266</v>
      </c>
      <c r="B3058" s="139" t="s">
        <v>4637</v>
      </c>
    </row>
    <row r="3059" spans="1:2" ht="15">
      <c r="A3059" s="139">
        <v>3267</v>
      </c>
      <c r="B3059" s="139" t="s">
        <v>4638</v>
      </c>
    </row>
    <row r="3060" spans="1:2" ht="15">
      <c r="A3060" s="139">
        <v>3268</v>
      </c>
      <c r="B3060" s="139" t="s">
        <v>4639</v>
      </c>
    </row>
    <row r="3061" spans="1:2" ht="15">
      <c r="A3061" s="139">
        <v>3269</v>
      </c>
      <c r="B3061" s="139" t="s">
        <v>4640</v>
      </c>
    </row>
    <row r="3062" spans="1:2" ht="15">
      <c r="A3062" s="139">
        <v>3270</v>
      </c>
      <c r="B3062" s="139" t="s">
        <v>4641</v>
      </c>
    </row>
    <row r="3063" spans="1:2" ht="15">
      <c r="A3063" s="139">
        <v>3271</v>
      </c>
      <c r="B3063" s="139" t="s">
        <v>4642</v>
      </c>
    </row>
    <row r="3064" spans="1:2" ht="15">
      <c r="A3064" s="139">
        <v>3272</v>
      </c>
      <c r="B3064" s="139" t="s">
        <v>4643</v>
      </c>
    </row>
    <row r="3065" spans="1:2" ht="15">
      <c r="A3065" s="139">
        <v>3273</v>
      </c>
      <c r="B3065" s="139" t="s">
        <v>4644</v>
      </c>
    </row>
    <row r="3066" spans="1:2" ht="15">
      <c r="A3066" s="139">
        <v>3274</v>
      </c>
      <c r="B3066" s="139" t="s">
        <v>4645</v>
      </c>
    </row>
    <row r="3067" spans="1:2" ht="15">
      <c r="A3067" s="139">
        <v>3275</v>
      </c>
      <c r="B3067" s="139" t="s">
        <v>4646</v>
      </c>
    </row>
    <row r="3068" spans="1:2" ht="15">
      <c r="A3068" s="139">
        <v>3276</v>
      </c>
      <c r="B3068" s="139" t="s">
        <v>4647</v>
      </c>
    </row>
    <row r="3069" spans="1:2" ht="15">
      <c r="A3069" s="139">
        <v>3277</v>
      </c>
      <c r="B3069" s="139" t="s">
        <v>4648</v>
      </c>
    </row>
    <row r="3070" spans="1:2" ht="15">
      <c r="A3070" s="139">
        <v>3278</v>
      </c>
      <c r="B3070" s="139" t="s">
        <v>4649</v>
      </c>
    </row>
    <row r="3071" spans="1:2" ht="15">
      <c r="A3071" s="139">
        <v>3279</v>
      </c>
      <c r="B3071" s="139" t="s">
        <v>4650</v>
      </c>
    </row>
    <row r="3072" spans="1:2" ht="15">
      <c r="A3072" s="139">
        <v>3280</v>
      </c>
      <c r="B3072" s="139" t="s">
        <v>4651</v>
      </c>
    </row>
    <row r="3073" spans="1:2" ht="15">
      <c r="A3073" s="139">
        <v>3281</v>
      </c>
      <c r="B3073" s="139" t="s">
        <v>4652</v>
      </c>
    </row>
    <row r="3074" spans="1:2" ht="15">
      <c r="A3074" s="139">
        <v>3282</v>
      </c>
      <c r="B3074" s="139" t="s">
        <v>4653</v>
      </c>
    </row>
    <row r="3075" spans="1:2" ht="15">
      <c r="A3075" s="139">
        <v>3283</v>
      </c>
      <c r="B3075" s="139" t="s">
        <v>4654</v>
      </c>
    </row>
    <row r="3076" spans="1:2" ht="15">
      <c r="A3076" s="139">
        <v>3284</v>
      </c>
      <c r="B3076" s="139" t="s">
        <v>4655</v>
      </c>
    </row>
    <row r="3077" spans="1:2" ht="15">
      <c r="A3077" s="139">
        <v>3285</v>
      </c>
      <c r="B3077" s="139" t="s">
        <v>4656</v>
      </c>
    </row>
    <row r="3078" spans="1:2" ht="15">
      <c r="A3078" s="139">
        <v>3287</v>
      </c>
      <c r="B3078" s="139" t="s">
        <v>4657</v>
      </c>
    </row>
    <row r="3079" spans="1:2" ht="15">
      <c r="A3079" s="139">
        <v>3288</v>
      </c>
      <c r="B3079" s="139" t="s">
        <v>4658</v>
      </c>
    </row>
    <row r="3080" spans="1:2" ht="15">
      <c r="A3080" s="139">
        <v>3290</v>
      </c>
      <c r="B3080" s="139" t="s">
        <v>4659</v>
      </c>
    </row>
    <row r="3081" spans="1:2" ht="15">
      <c r="A3081" s="139">
        <v>3291</v>
      </c>
      <c r="B3081" s="139" t="s">
        <v>4660</v>
      </c>
    </row>
    <row r="3082" spans="1:2" ht="15">
      <c r="A3082" s="139">
        <v>3292</v>
      </c>
      <c r="B3082" s="139" t="s">
        <v>4661</v>
      </c>
    </row>
    <row r="3083" spans="1:2" ht="15">
      <c r="A3083" s="139">
        <v>3293</v>
      </c>
      <c r="B3083" s="139" t="s">
        <v>4662</v>
      </c>
    </row>
    <row r="3084" spans="1:2" ht="15">
      <c r="A3084" s="139">
        <v>3294</v>
      </c>
      <c r="B3084" s="139" t="s">
        <v>4663</v>
      </c>
    </row>
    <row r="3085" spans="1:2" ht="15">
      <c r="A3085" s="139">
        <v>3295</v>
      </c>
      <c r="B3085" s="139" t="s">
        <v>4664</v>
      </c>
    </row>
    <row r="3086" spans="1:2" ht="15">
      <c r="A3086" s="139">
        <v>3298</v>
      </c>
      <c r="B3086" s="139" t="s">
        <v>4665</v>
      </c>
    </row>
    <row r="3087" spans="1:2" ht="15">
      <c r="A3087" s="139">
        <v>3299</v>
      </c>
      <c r="B3087" s="139" t="s">
        <v>4666</v>
      </c>
    </row>
    <row r="3088" spans="1:2" ht="15">
      <c r="A3088" s="139">
        <v>3300</v>
      </c>
      <c r="B3088" s="139" t="s">
        <v>4667</v>
      </c>
    </row>
    <row r="3089" spans="1:2" ht="15">
      <c r="A3089" s="139">
        <v>3301</v>
      </c>
      <c r="B3089" s="139" t="s">
        <v>4668</v>
      </c>
    </row>
    <row r="3090" spans="1:2" ht="15">
      <c r="A3090" s="139">
        <v>3302</v>
      </c>
      <c r="B3090" s="139" t="s">
        <v>4669</v>
      </c>
    </row>
    <row r="3091" spans="1:2" ht="15">
      <c r="A3091" s="139">
        <v>3303</v>
      </c>
      <c r="B3091" s="139" t="s">
        <v>4670</v>
      </c>
    </row>
    <row r="3092" spans="1:2" ht="15">
      <c r="A3092" s="139">
        <v>3304</v>
      </c>
      <c r="B3092" s="139" t="s">
        <v>4671</v>
      </c>
    </row>
    <row r="3093" spans="1:2" ht="15">
      <c r="A3093" s="139">
        <v>3305</v>
      </c>
      <c r="B3093" s="139" t="s">
        <v>4672</v>
      </c>
    </row>
    <row r="3094" spans="1:2" ht="15">
      <c r="A3094" s="139">
        <v>3306</v>
      </c>
      <c r="B3094" s="139" t="s">
        <v>4673</v>
      </c>
    </row>
    <row r="3095" spans="1:2" ht="15">
      <c r="A3095" s="139">
        <v>3307</v>
      </c>
      <c r="B3095" s="139" t="s">
        <v>4674</v>
      </c>
    </row>
    <row r="3096" spans="1:2" ht="15">
      <c r="A3096" s="139">
        <v>3309</v>
      </c>
      <c r="B3096" s="139" t="s">
        <v>4675</v>
      </c>
    </row>
    <row r="3097" spans="1:2" ht="15">
      <c r="A3097" s="139">
        <v>3310</v>
      </c>
      <c r="B3097" s="139" t="s">
        <v>4676</v>
      </c>
    </row>
    <row r="3098" spans="1:2" ht="15">
      <c r="A3098" s="139">
        <v>3311</v>
      </c>
      <c r="B3098" s="139" t="s">
        <v>4677</v>
      </c>
    </row>
    <row r="3099" spans="1:2" ht="15">
      <c r="A3099" s="139">
        <v>3312</v>
      </c>
      <c r="B3099" s="139" t="s">
        <v>4678</v>
      </c>
    </row>
    <row r="3100" spans="1:2" ht="15">
      <c r="A3100" s="139">
        <v>3313</v>
      </c>
      <c r="B3100" s="139" t="s">
        <v>4679</v>
      </c>
    </row>
    <row r="3101" spans="1:2" ht="15">
      <c r="A3101" s="139">
        <v>3314</v>
      </c>
      <c r="B3101" s="139" t="s">
        <v>4680</v>
      </c>
    </row>
    <row r="3102" spans="1:2" ht="15">
      <c r="A3102" s="139">
        <v>3315</v>
      </c>
      <c r="B3102" s="139" t="s">
        <v>4681</v>
      </c>
    </row>
    <row r="3103" spans="1:2" ht="15">
      <c r="A3103" s="139">
        <v>3316</v>
      </c>
      <c r="B3103" s="139" t="s">
        <v>4682</v>
      </c>
    </row>
    <row r="3104" spans="1:2" ht="15">
      <c r="A3104" s="139">
        <v>3317</v>
      </c>
      <c r="B3104" s="139" t="s">
        <v>4683</v>
      </c>
    </row>
    <row r="3105" spans="1:2" ht="15">
      <c r="A3105" s="139">
        <v>3318</v>
      </c>
      <c r="B3105" s="139" t="s">
        <v>4684</v>
      </c>
    </row>
    <row r="3106" spans="1:2" ht="15">
      <c r="A3106" s="139">
        <v>3319</v>
      </c>
      <c r="B3106" s="139" t="s">
        <v>4685</v>
      </c>
    </row>
    <row r="3107" spans="1:2" ht="15">
      <c r="A3107" s="139">
        <v>3320</v>
      </c>
      <c r="B3107" s="139" t="s">
        <v>4686</v>
      </c>
    </row>
    <row r="3108" spans="1:2" ht="15">
      <c r="A3108" s="139">
        <v>3321</v>
      </c>
      <c r="B3108" s="139" t="s">
        <v>4687</v>
      </c>
    </row>
    <row r="3109" spans="1:2" ht="15">
      <c r="A3109" s="139">
        <v>3322</v>
      </c>
      <c r="B3109" s="139" t="s">
        <v>4688</v>
      </c>
    </row>
    <row r="3110" spans="1:2" ht="15">
      <c r="A3110" s="139">
        <v>3323</v>
      </c>
      <c r="B3110" s="139" t="s">
        <v>4689</v>
      </c>
    </row>
    <row r="3111" spans="1:2" ht="15">
      <c r="A3111" s="139">
        <v>3325</v>
      </c>
      <c r="B3111" s="139" t="s">
        <v>4690</v>
      </c>
    </row>
    <row r="3112" spans="1:2" ht="15">
      <c r="A3112" s="139">
        <v>3326</v>
      </c>
      <c r="B3112" s="139" t="s">
        <v>4691</v>
      </c>
    </row>
    <row r="3113" spans="1:2" ht="15">
      <c r="A3113" s="139">
        <v>3327</v>
      </c>
      <c r="B3113" s="139" t="s">
        <v>4692</v>
      </c>
    </row>
    <row r="3114" spans="1:2" ht="15">
      <c r="A3114" s="139">
        <v>3329</v>
      </c>
      <c r="B3114" s="139" t="s">
        <v>4693</v>
      </c>
    </row>
    <row r="3115" spans="1:2" ht="15">
      <c r="A3115" s="139">
        <v>3330</v>
      </c>
      <c r="B3115" s="139" t="s">
        <v>4694</v>
      </c>
    </row>
    <row r="3116" spans="1:2" ht="15">
      <c r="A3116" s="139">
        <v>3331</v>
      </c>
      <c r="B3116" s="139" t="s">
        <v>4695</v>
      </c>
    </row>
    <row r="3117" spans="1:2" ht="15">
      <c r="A3117" s="139">
        <v>3332</v>
      </c>
      <c r="B3117" s="139" t="s">
        <v>4696</v>
      </c>
    </row>
    <row r="3118" spans="1:2" ht="15">
      <c r="A3118" s="139">
        <v>3333</v>
      </c>
      <c r="B3118" s="139" t="s">
        <v>4697</v>
      </c>
    </row>
    <row r="3119" spans="1:2" ht="15">
      <c r="A3119" s="139">
        <v>3334</v>
      </c>
      <c r="B3119" s="139" t="s">
        <v>4698</v>
      </c>
    </row>
    <row r="3120" spans="1:2" ht="15">
      <c r="A3120" s="139">
        <v>3335</v>
      </c>
      <c r="B3120" s="139" t="s">
        <v>4699</v>
      </c>
    </row>
    <row r="3121" spans="1:2" ht="15">
      <c r="A3121" s="139">
        <v>3336</v>
      </c>
      <c r="B3121" s="139" t="s">
        <v>4700</v>
      </c>
    </row>
    <row r="3122" spans="1:2" ht="15">
      <c r="A3122" s="139">
        <v>3337</v>
      </c>
      <c r="B3122" s="139" t="s">
        <v>4701</v>
      </c>
    </row>
    <row r="3123" spans="1:2" ht="15">
      <c r="A3123" s="139">
        <v>3338</v>
      </c>
      <c r="B3123" s="139" t="s">
        <v>4702</v>
      </c>
    </row>
    <row r="3124" spans="1:2" ht="15">
      <c r="A3124" s="139">
        <v>3339</v>
      </c>
      <c r="B3124" s="139" t="s">
        <v>4703</v>
      </c>
    </row>
    <row r="3125" spans="1:2" ht="15">
      <c r="A3125" s="139">
        <v>3340</v>
      </c>
      <c r="B3125" s="139" t="s">
        <v>4704</v>
      </c>
    </row>
    <row r="3126" spans="1:2" ht="15">
      <c r="A3126" s="139">
        <v>3341</v>
      </c>
      <c r="B3126" s="139" t="s">
        <v>4705</v>
      </c>
    </row>
    <row r="3127" spans="1:2" ht="15">
      <c r="A3127" s="139">
        <v>3342</v>
      </c>
      <c r="B3127" s="139" t="s">
        <v>4706</v>
      </c>
    </row>
    <row r="3128" spans="1:2" ht="15">
      <c r="A3128" s="139">
        <v>3343</v>
      </c>
      <c r="B3128" s="139" t="s">
        <v>4707</v>
      </c>
    </row>
    <row r="3129" spans="1:2" ht="15">
      <c r="A3129" s="139">
        <v>3344</v>
      </c>
      <c r="B3129" s="139" t="s">
        <v>4708</v>
      </c>
    </row>
    <row r="3130" spans="1:2" ht="15">
      <c r="A3130" s="139">
        <v>3345</v>
      </c>
      <c r="B3130" s="139" t="s">
        <v>4709</v>
      </c>
    </row>
    <row r="3131" spans="1:2" ht="15">
      <c r="A3131" s="139">
        <v>3346</v>
      </c>
      <c r="B3131" s="139" t="s">
        <v>4710</v>
      </c>
    </row>
    <row r="3132" spans="1:2" ht="15">
      <c r="A3132" s="139">
        <v>3347</v>
      </c>
      <c r="B3132" s="139" t="s">
        <v>4711</v>
      </c>
    </row>
    <row r="3133" spans="1:2" ht="15">
      <c r="A3133" s="139">
        <v>3348</v>
      </c>
      <c r="B3133" s="139" t="s">
        <v>4712</v>
      </c>
    </row>
    <row r="3134" spans="1:2" ht="15">
      <c r="A3134" s="139">
        <v>3349</v>
      </c>
      <c r="B3134" s="139" t="s">
        <v>4713</v>
      </c>
    </row>
    <row r="3135" spans="1:2" ht="15">
      <c r="A3135" s="139">
        <v>3350</v>
      </c>
      <c r="B3135" s="139" t="s">
        <v>4714</v>
      </c>
    </row>
    <row r="3136" spans="1:2" ht="15">
      <c r="A3136" s="139">
        <v>3351</v>
      </c>
      <c r="B3136" s="139" t="s">
        <v>4715</v>
      </c>
    </row>
    <row r="3137" spans="1:2" ht="15">
      <c r="A3137" s="139">
        <v>3352</v>
      </c>
      <c r="B3137" s="139" t="s">
        <v>4716</v>
      </c>
    </row>
    <row r="3138" spans="1:2" ht="15">
      <c r="A3138" s="139">
        <v>3354</v>
      </c>
      <c r="B3138" s="139" t="s">
        <v>4717</v>
      </c>
    </row>
    <row r="3139" spans="1:2" ht="15">
      <c r="A3139" s="139">
        <v>3355</v>
      </c>
      <c r="B3139" s="139" t="s">
        <v>4718</v>
      </c>
    </row>
    <row r="3140" spans="1:2" ht="15">
      <c r="A3140" s="139">
        <v>3356</v>
      </c>
      <c r="B3140" s="139" t="s">
        <v>2186</v>
      </c>
    </row>
    <row r="3141" spans="1:2" ht="15">
      <c r="A3141" s="139">
        <v>3357</v>
      </c>
      <c r="B3141" s="139" t="s">
        <v>4719</v>
      </c>
    </row>
    <row r="3142" spans="1:2" ht="15">
      <c r="A3142" s="139">
        <v>3358</v>
      </c>
      <c r="B3142" s="139" t="s">
        <v>4720</v>
      </c>
    </row>
    <row r="3143" spans="1:2" ht="15">
      <c r="A3143" s="139">
        <v>3359</v>
      </c>
      <c r="B3143" s="139" t="s">
        <v>4721</v>
      </c>
    </row>
    <row r="3144" spans="1:2" ht="15">
      <c r="A3144" s="139">
        <v>3361</v>
      </c>
      <c r="B3144" s="139" t="s">
        <v>4722</v>
      </c>
    </row>
    <row r="3145" spans="1:2" ht="15">
      <c r="A3145" s="139">
        <v>3362</v>
      </c>
      <c r="B3145" s="139" t="s">
        <v>4723</v>
      </c>
    </row>
    <row r="3146" spans="1:2" ht="15">
      <c r="A3146" s="139">
        <v>3363</v>
      </c>
      <c r="B3146" s="139" t="s">
        <v>4724</v>
      </c>
    </row>
    <row r="3147" spans="1:2" ht="15">
      <c r="A3147" s="139">
        <v>3364</v>
      </c>
      <c r="B3147" s="139" t="s">
        <v>4725</v>
      </c>
    </row>
    <row r="3148" spans="1:2" ht="15">
      <c r="A3148" s="139">
        <v>3365</v>
      </c>
      <c r="B3148" s="139" t="s">
        <v>4726</v>
      </c>
    </row>
    <row r="3149" spans="1:2" ht="15">
      <c r="A3149" s="139">
        <v>3367</v>
      </c>
      <c r="B3149" s="139" t="s">
        <v>4727</v>
      </c>
    </row>
    <row r="3150" spans="1:2" ht="15">
      <c r="A3150" s="139">
        <v>3369</v>
      </c>
      <c r="B3150" s="139" t="s">
        <v>4728</v>
      </c>
    </row>
    <row r="3151" spans="1:2" ht="15">
      <c r="A3151" s="139">
        <v>3370</v>
      </c>
      <c r="B3151" s="139" t="s">
        <v>4729</v>
      </c>
    </row>
    <row r="3152" spans="1:2" ht="15">
      <c r="A3152" s="139">
        <v>3371</v>
      </c>
      <c r="B3152" s="139" t="s">
        <v>4730</v>
      </c>
    </row>
    <row r="3153" spans="1:2" ht="15">
      <c r="A3153" s="139">
        <v>3372</v>
      </c>
      <c r="B3153" s="139" t="s">
        <v>4731</v>
      </c>
    </row>
    <row r="3154" spans="1:2" ht="15">
      <c r="A3154" s="139">
        <v>3374</v>
      </c>
      <c r="B3154" s="139" t="s">
        <v>4732</v>
      </c>
    </row>
    <row r="3155" spans="1:2" ht="15">
      <c r="A3155" s="139">
        <v>3375</v>
      </c>
      <c r="B3155" s="139" t="s">
        <v>4733</v>
      </c>
    </row>
    <row r="3156" spans="1:2" ht="15">
      <c r="A3156" s="139">
        <v>3376</v>
      </c>
      <c r="B3156" s="139" t="s">
        <v>4734</v>
      </c>
    </row>
    <row r="3157" spans="1:2" ht="15">
      <c r="A3157" s="139">
        <v>3377</v>
      </c>
      <c r="B3157" s="139" t="s">
        <v>4735</v>
      </c>
    </row>
    <row r="3158" spans="1:2" ht="15">
      <c r="A3158" s="139">
        <v>3378</v>
      </c>
      <c r="B3158" s="139" t="s">
        <v>4736</v>
      </c>
    </row>
    <row r="3159" spans="1:2" ht="15">
      <c r="A3159" s="139">
        <v>3379</v>
      </c>
      <c r="B3159" s="139" t="s">
        <v>4737</v>
      </c>
    </row>
    <row r="3160" spans="1:2" ht="15">
      <c r="A3160" s="139">
        <v>3380</v>
      </c>
      <c r="B3160" s="139" t="s">
        <v>4738</v>
      </c>
    </row>
    <row r="3161" spans="1:2" ht="15">
      <c r="A3161" s="139">
        <v>3381</v>
      </c>
      <c r="B3161" s="139" t="s">
        <v>4739</v>
      </c>
    </row>
    <row r="3162" spans="1:2" ht="15">
      <c r="A3162" s="139">
        <v>3382</v>
      </c>
      <c r="B3162" s="139" t="s">
        <v>4740</v>
      </c>
    </row>
    <row r="3163" spans="1:2" ht="15">
      <c r="A3163" s="139">
        <v>3383</v>
      </c>
      <c r="B3163" s="139" t="s">
        <v>4741</v>
      </c>
    </row>
    <row r="3164" spans="1:2" ht="15">
      <c r="A3164" s="139">
        <v>3384</v>
      </c>
      <c r="B3164" s="139" t="s">
        <v>4742</v>
      </c>
    </row>
    <row r="3165" spans="1:2" ht="15">
      <c r="A3165" s="139">
        <v>3385</v>
      </c>
      <c r="B3165" s="139" t="s">
        <v>4743</v>
      </c>
    </row>
    <row r="3166" spans="1:2" ht="15">
      <c r="A3166" s="139">
        <v>3386</v>
      </c>
      <c r="B3166" s="139" t="s">
        <v>4673</v>
      </c>
    </row>
    <row r="3167" spans="1:2" ht="15">
      <c r="A3167" s="139">
        <v>3387</v>
      </c>
      <c r="B3167" s="139" t="s">
        <v>4744</v>
      </c>
    </row>
    <row r="3168" spans="1:2" ht="15">
      <c r="A3168" s="139">
        <v>3388</v>
      </c>
      <c r="B3168" s="139" t="s">
        <v>4745</v>
      </c>
    </row>
    <row r="3169" spans="1:2" ht="15">
      <c r="A3169" s="139">
        <v>3391</v>
      </c>
      <c r="B3169" s="139" t="s">
        <v>4746</v>
      </c>
    </row>
    <row r="3170" spans="1:2" ht="15">
      <c r="A3170" s="139">
        <v>3392</v>
      </c>
      <c r="B3170" s="139" t="s">
        <v>4747</v>
      </c>
    </row>
    <row r="3171" spans="1:2" ht="15">
      <c r="A3171" s="139">
        <v>3393</v>
      </c>
      <c r="B3171" s="139" t="s">
        <v>4748</v>
      </c>
    </row>
    <row r="3172" spans="1:2" ht="15">
      <c r="A3172" s="139">
        <v>3394</v>
      </c>
      <c r="B3172" s="139" t="s">
        <v>4749</v>
      </c>
    </row>
    <row r="3173" spans="1:2" ht="15">
      <c r="A3173" s="139">
        <v>3396</v>
      </c>
      <c r="B3173" s="139" t="s">
        <v>4750</v>
      </c>
    </row>
    <row r="3174" spans="1:2" ht="15">
      <c r="A3174" s="139">
        <v>3397</v>
      </c>
      <c r="B3174" s="139" t="s">
        <v>4751</v>
      </c>
    </row>
    <row r="3175" spans="1:2" ht="15">
      <c r="A3175" s="139">
        <v>3398</v>
      </c>
      <c r="B3175" s="139" t="s">
        <v>4752</v>
      </c>
    </row>
    <row r="3176" spans="1:2" ht="15">
      <c r="A3176" s="139">
        <v>3399</v>
      </c>
      <c r="B3176" s="139" t="s">
        <v>4753</v>
      </c>
    </row>
    <row r="3177" spans="1:2" ht="15">
      <c r="A3177" s="139">
        <v>3400</v>
      </c>
      <c r="B3177" s="139" t="s">
        <v>4754</v>
      </c>
    </row>
    <row r="3178" spans="1:2" ht="15">
      <c r="A3178" s="139">
        <v>3401</v>
      </c>
      <c r="B3178" s="139" t="s">
        <v>4755</v>
      </c>
    </row>
    <row r="3179" spans="1:2" ht="15">
      <c r="A3179" s="139">
        <v>3402</v>
      </c>
      <c r="B3179" s="139" t="s">
        <v>4756</v>
      </c>
    </row>
    <row r="3180" spans="1:2" ht="15">
      <c r="A3180" s="139">
        <v>3403</v>
      </c>
      <c r="B3180" s="139" t="s">
        <v>4757</v>
      </c>
    </row>
    <row r="3181" spans="1:2" ht="15">
      <c r="A3181" s="139">
        <v>3404</v>
      </c>
      <c r="B3181" s="139" t="s">
        <v>4758</v>
      </c>
    </row>
    <row r="3182" spans="1:2" ht="15">
      <c r="A3182" s="139">
        <v>3405</v>
      </c>
      <c r="B3182" s="139" t="s">
        <v>4759</v>
      </c>
    </row>
    <row r="3183" spans="1:2" ht="15">
      <c r="A3183" s="139">
        <v>3406</v>
      </c>
      <c r="B3183" s="139" t="s">
        <v>4760</v>
      </c>
    </row>
    <row r="3184" spans="1:2" ht="15">
      <c r="A3184" s="139">
        <v>3407</v>
      </c>
      <c r="B3184" s="139" t="s">
        <v>4761</v>
      </c>
    </row>
    <row r="3185" spans="1:2" ht="15">
      <c r="A3185" s="139">
        <v>3408</v>
      </c>
      <c r="B3185" s="139" t="s">
        <v>4762</v>
      </c>
    </row>
    <row r="3186" spans="1:2" ht="15">
      <c r="A3186" s="139">
        <v>3409</v>
      </c>
      <c r="B3186" s="139" t="s">
        <v>4763</v>
      </c>
    </row>
    <row r="3187" spans="1:2" ht="15">
      <c r="A3187" s="139">
        <v>3410</v>
      </c>
      <c r="B3187" s="139" t="s">
        <v>4764</v>
      </c>
    </row>
    <row r="3188" spans="1:2" ht="15">
      <c r="A3188" s="139">
        <v>3411</v>
      </c>
      <c r="B3188" s="139" t="s">
        <v>4765</v>
      </c>
    </row>
    <row r="3189" spans="1:2" ht="15">
      <c r="A3189" s="139">
        <v>3412</v>
      </c>
      <c r="B3189" s="139" t="s">
        <v>4766</v>
      </c>
    </row>
    <row r="3190" spans="1:2" ht="15">
      <c r="A3190" s="139">
        <v>3413</v>
      </c>
      <c r="B3190" s="139" t="s">
        <v>4767</v>
      </c>
    </row>
    <row r="3191" spans="1:2" ht="15">
      <c r="A3191" s="139">
        <v>3414</v>
      </c>
      <c r="B3191" s="139" t="s">
        <v>4768</v>
      </c>
    </row>
    <row r="3192" spans="1:2" ht="15">
      <c r="A3192" s="139">
        <v>3415</v>
      </c>
      <c r="B3192" s="139" t="s">
        <v>4769</v>
      </c>
    </row>
    <row r="3193" spans="1:2" ht="15">
      <c r="A3193" s="139">
        <v>3416</v>
      </c>
      <c r="B3193" s="139" t="s">
        <v>4770</v>
      </c>
    </row>
    <row r="3194" spans="1:2" ht="15">
      <c r="A3194" s="139">
        <v>3417</v>
      </c>
      <c r="B3194" s="139" t="s">
        <v>4771</v>
      </c>
    </row>
    <row r="3195" spans="1:2" ht="15">
      <c r="A3195" s="139">
        <v>3418</v>
      </c>
      <c r="B3195" s="139" t="s">
        <v>4772</v>
      </c>
    </row>
    <row r="3196" spans="1:2" ht="15">
      <c r="A3196" s="139">
        <v>3419</v>
      </c>
      <c r="B3196" s="139" t="s">
        <v>4773</v>
      </c>
    </row>
    <row r="3197" spans="1:2" ht="15">
      <c r="A3197" s="139">
        <v>3420</v>
      </c>
      <c r="B3197" s="139" t="s">
        <v>4774</v>
      </c>
    </row>
    <row r="3198" spans="1:2" ht="15">
      <c r="A3198" s="139">
        <v>3421</v>
      </c>
      <c r="B3198" s="139" t="s">
        <v>4775</v>
      </c>
    </row>
    <row r="3199" spans="1:2" ht="15">
      <c r="A3199" s="139">
        <v>3422</v>
      </c>
      <c r="B3199" s="139" t="s">
        <v>4776</v>
      </c>
    </row>
    <row r="3200" spans="1:2" ht="15">
      <c r="A3200" s="139">
        <v>3423</v>
      </c>
      <c r="B3200" s="139" t="s">
        <v>4777</v>
      </c>
    </row>
    <row r="3201" spans="1:2" ht="15">
      <c r="A3201" s="139">
        <v>3425</v>
      </c>
      <c r="B3201" s="139" t="s">
        <v>4778</v>
      </c>
    </row>
    <row r="3202" spans="1:2" ht="15">
      <c r="A3202" s="139">
        <v>3426</v>
      </c>
      <c r="B3202" s="139" t="s">
        <v>4779</v>
      </c>
    </row>
    <row r="3203" spans="1:2" ht="15">
      <c r="A3203" s="139">
        <v>3427</v>
      </c>
      <c r="B3203" s="139" t="s">
        <v>4780</v>
      </c>
    </row>
    <row r="3204" spans="1:2" ht="15">
      <c r="A3204" s="139">
        <v>3429</v>
      </c>
      <c r="B3204" s="139" t="s">
        <v>4781</v>
      </c>
    </row>
    <row r="3205" spans="1:2" ht="15">
      <c r="A3205" s="139">
        <v>3430</v>
      </c>
      <c r="B3205" s="139" t="s">
        <v>4782</v>
      </c>
    </row>
    <row r="3206" spans="1:2" ht="15">
      <c r="A3206" s="139">
        <v>3432</v>
      </c>
      <c r="B3206" s="139" t="s">
        <v>4783</v>
      </c>
    </row>
    <row r="3207" spans="1:2" ht="15">
      <c r="A3207" s="139">
        <v>3433</v>
      </c>
      <c r="B3207" s="139" t="s">
        <v>4784</v>
      </c>
    </row>
    <row r="3208" spans="1:2" ht="15">
      <c r="A3208" s="139">
        <v>3434</v>
      </c>
      <c r="B3208" s="139" t="s">
        <v>4785</v>
      </c>
    </row>
    <row r="3209" spans="1:2" ht="15">
      <c r="A3209" s="139">
        <v>3435</v>
      </c>
      <c r="B3209" s="139" t="s">
        <v>4786</v>
      </c>
    </row>
    <row r="3210" spans="1:2" ht="15">
      <c r="A3210" s="139">
        <v>3436</v>
      </c>
      <c r="B3210" s="139" t="s">
        <v>4787</v>
      </c>
    </row>
    <row r="3211" spans="1:2" ht="15">
      <c r="A3211" s="139">
        <v>3437</v>
      </c>
      <c r="B3211" s="139" t="s">
        <v>4788</v>
      </c>
    </row>
    <row r="3212" spans="1:2" ht="15">
      <c r="A3212" s="139">
        <v>3438</v>
      </c>
      <c r="B3212" s="139" t="s">
        <v>4789</v>
      </c>
    </row>
    <row r="3213" spans="1:2" ht="15">
      <c r="A3213" s="139">
        <v>3439</v>
      </c>
      <c r="B3213" s="139" t="s">
        <v>4790</v>
      </c>
    </row>
    <row r="3214" spans="1:2" ht="15">
      <c r="A3214" s="139">
        <v>3440</v>
      </c>
      <c r="B3214" s="139" t="s">
        <v>4791</v>
      </c>
    </row>
    <row r="3215" spans="1:2" ht="15">
      <c r="A3215" s="139">
        <v>3441</v>
      </c>
      <c r="B3215" s="139" t="s">
        <v>4792</v>
      </c>
    </row>
    <row r="3216" spans="1:2" ht="15">
      <c r="A3216" s="139">
        <v>3443</v>
      </c>
      <c r="B3216" s="139" t="s">
        <v>4793</v>
      </c>
    </row>
    <row r="3217" spans="1:2" ht="15">
      <c r="A3217" s="139">
        <v>3444</v>
      </c>
      <c r="B3217" s="139" t="s">
        <v>4794</v>
      </c>
    </row>
    <row r="3218" spans="1:2" ht="15">
      <c r="A3218" s="139">
        <v>3445</v>
      </c>
      <c r="B3218" s="139" t="s">
        <v>4795</v>
      </c>
    </row>
    <row r="3219" spans="1:2" ht="15">
      <c r="A3219" s="139">
        <v>3446</v>
      </c>
      <c r="B3219" s="139" t="s">
        <v>4796</v>
      </c>
    </row>
    <row r="3220" spans="1:2" ht="15">
      <c r="A3220" s="139">
        <v>3447</v>
      </c>
      <c r="B3220" s="139" t="s">
        <v>4797</v>
      </c>
    </row>
    <row r="3221" spans="1:2" ht="15">
      <c r="A3221" s="139">
        <v>3448</v>
      </c>
      <c r="B3221" s="139" t="s">
        <v>4798</v>
      </c>
    </row>
    <row r="3222" spans="1:2" ht="15">
      <c r="A3222" s="139">
        <v>3449</v>
      </c>
      <c r="B3222" s="139" t="s">
        <v>4799</v>
      </c>
    </row>
    <row r="3223" spans="1:2" ht="15">
      <c r="A3223" s="139">
        <v>3450</v>
      </c>
      <c r="B3223" s="139" t="s">
        <v>4800</v>
      </c>
    </row>
    <row r="3224" spans="1:2" ht="15">
      <c r="A3224" s="139">
        <v>3451</v>
      </c>
      <c r="B3224" s="139" t="s">
        <v>4801</v>
      </c>
    </row>
    <row r="3225" spans="1:2" ht="15">
      <c r="A3225" s="139">
        <v>3452</v>
      </c>
      <c r="B3225" s="139" t="s">
        <v>4802</v>
      </c>
    </row>
    <row r="3226" spans="1:2" ht="15">
      <c r="A3226" s="139">
        <v>3453</v>
      </c>
      <c r="B3226" s="139" t="s">
        <v>4803</v>
      </c>
    </row>
    <row r="3227" spans="1:2" ht="15">
      <c r="A3227" s="139">
        <v>3454</v>
      </c>
      <c r="B3227" s="139" t="s">
        <v>4804</v>
      </c>
    </row>
    <row r="3228" spans="1:2" ht="15">
      <c r="A3228" s="139">
        <v>3455</v>
      </c>
      <c r="B3228" s="139" t="s">
        <v>4805</v>
      </c>
    </row>
    <row r="3229" spans="1:2" ht="15">
      <c r="A3229" s="139">
        <v>3456</v>
      </c>
      <c r="B3229" s="139" t="s">
        <v>4806</v>
      </c>
    </row>
    <row r="3230" spans="1:2" ht="15">
      <c r="A3230" s="139">
        <v>3457</v>
      </c>
      <c r="B3230" s="139" t="s">
        <v>4807</v>
      </c>
    </row>
    <row r="3231" spans="1:2" ht="15">
      <c r="A3231" s="139">
        <v>3458</v>
      </c>
      <c r="B3231" s="139" t="s">
        <v>4808</v>
      </c>
    </row>
    <row r="3232" spans="1:2" ht="15">
      <c r="A3232" s="139">
        <v>3459</v>
      </c>
      <c r="B3232" s="139" t="s">
        <v>4809</v>
      </c>
    </row>
    <row r="3233" spans="1:2" ht="15">
      <c r="A3233" s="139">
        <v>3460</v>
      </c>
      <c r="B3233" s="139" t="s">
        <v>4810</v>
      </c>
    </row>
    <row r="3234" spans="1:2" ht="15">
      <c r="A3234" s="139">
        <v>3461</v>
      </c>
      <c r="B3234" s="139" t="s">
        <v>4811</v>
      </c>
    </row>
    <row r="3235" spans="1:2" ht="15">
      <c r="A3235" s="139">
        <v>3462</v>
      </c>
      <c r="B3235" s="139" t="s">
        <v>4812</v>
      </c>
    </row>
    <row r="3236" spans="1:2" ht="15">
      <c r="A3236" s="139">
        <v>3463</v>
      </c>
      <c r="B3236" s="139" t="s">
        <v>3760</v>
      </c>
    </row>
    <row r="3237" spans="1:2" ht="15">
      <c r="A3237" s="139">
        <v>3464</v>
      </c>
      <c r="B3237" s="139" t="s">
        <v>4813</v>
      </c>
    </row>
    <row r="3238" spans="1:2" ht="15">
      <c r="A3238" s="139">
        <v>3465</v>
      </c>
      <c r="B3238" s="139" t="s">
        <v>4814</v>
      </c>
    </row>
    <row r="3239" spans="1:2" ht="15">
      <c r="A3239" s="139">
        <v>3466</v>
      </c>
      <c r="B3239" s="139" t="s">
        <v>4815</v>
      </c>
    </row>
    <row r="3240" spans="1:2" ht="15">
      <c r="A3240" s="139">
        <v>3467</v>
      </c>
      <c r="B3240" s="139" t="s">
        <v>4816</v>
      </c>
    </row>
    <row r="3241" spans="1:2" ht="15">
      <c r="A3241" s="139">
        <v>3477</v>
      </c>
      <c r="B3241" s="139" t="s">
        <v>4817</v>
      </c>
    </row>
    <row r="3242" spans="1:2" ht="15">
      <c r="A3242" s="139">
        <v>3478</v>
      </c>
      <c r="B3242" s="139" t="s">
        <v>4818</v>
      </c>
    </row>
    <row r="3243" spans="1:2" ht="15">
      <c r="A3243" s="139">
        <v>3479</v>
      </c>
      <c r="B3243" s="139" t="s">
        <v>4819</v>
      </c>
    </row>
    <row r="3244" spans="1:2" ht="15">
      <c r="A3244" s="139">
        <v>3480</v>
      </c>
      <c r="B3244" s="139" t="s">
        <v>4820</v>
      </c>
    </row>
    <row r="3245" spans="1:2" ht="15">
      <c r="A3245" s="139">
        <v>3481</v>
      </c>
      <c r="B3245" s="139" t="s">
        <v>4821</v>
      </c>
    </row>
    <row r="3246" spans="1:2" ht="15">
      <c r="A3246" s="139">
        <v>3482</v>
      </c>
      <c r="B3246" s="139" t="s">
        <v>4822</v>
      </c>
    </row>
    <row r="3247" spans="1:2" ht="15">
      <c r="A3247" s="139">
        <v>3483</v>
      </c>
      <c r="B3247" s="139" t="s">
        <v>4823</v>
      </c>
    </row>
    <row r="3248" spans="1:2" ht="15">
      <c r="A3248" s="139">
        <v>3484</v>
      </c>
      <c r="B3248" s="139" t="s">
        <v>4824</v>
      </c>
    </row>
    <row r="3249" spans="1:2" ht="15">
      <c r="A3249" s="139">
        <v>3485</v>
      </c>
      <c r="B3249" s="139" t="s">
        <v>4825</v>
      </c>
    </row>
    <row r="3250" spans="1:2" ht="15">
      <c r="A3250" s="139">
        <v>3486</v>
      </c>
      <c r="B3250" s="139" t="s">
        <v>4826</v>
      </c>
    </row>
    <row r="3251" spans="1:2" ht="15">
      <c r="A3251" s="139">
        <v>3487</v>
      </c>
      <c r="B3251" s="139" t="s">
        <v>4827</v>
      </c>
    </row>
    <row r="3252" spans="1:2" ht="15">
      <c r="A3252" s="139">
        <v>3488</v>
      </c>
      <c r="B3252" s="139" t="s">
        <v>4828</v>
      </c>
    </row>
    <row r="3253" spans="1:2" ht="15">
      <c r="A3253" s="139">
        <v>3489</v>
      </c>
      <c r="B3253" s="139" t="s">
        <v>4829</v>
      </c>
    </row>
    <row r="3254" spans="1:2" ht="15">
      <c r="A3254" s="139">
        <v>3490</v>
      </c>
      <c r="B3254" s="139" t="s">
        <v>4830</v>
      </c>
    </row>
    <row r="3255" spans="1:2" ht="15">
      <c r="A3255" s="139">
        <v>3491</v>
      </c>
      <c r="B3255" s="139" t="s">
        <v>4831</v>
      </c>
    </row>
    <row r="3256" spans="1:2" ht="15">
      <c r="A3256" s="139">
        <v>3493</v>
      </c>
      <c r="B3256" s="139" t="s">
        <v>4832</v>
      </c>
    </row>
    <row r="3257" spans="1:2" ht="15">
      <c r="A3257" s="139">
        <v>3494</v>
      </c>
      <c r="B3257" s="139" t="s">
        <v>4833</v>
      </c>
    </row>
    <row r="3258" spans="1:2" ht="15">
      <c r="A3258" s="139">
        <v>3495</v>
      </c>
      <c r="B3258" s="139" t="s">
        <v>4834</v>
      </c>
    </row>
    <row r="3259" spans="1:2" ht="15">
      <c r="A3259" s="139">
        <v>3496</v>
      </c>
      <c r="B3259" s="139" t="s">
        <v>4835</v>
      </c>
    </row>
    <row r="3260" spans="1:2" ht="15">
      <c r="A3260" s="139">
        <v>3497</v>
      </c>
      <c r="B3260" s="139" t="s">
        <v>4836</v>
      </c>
    </row>
    <row r="3261" spans="1:2" ht="15">
      <c r="A3261" s="139">
        <v>3498</v>
      </c>
      <c r="B3261" s="139" t="s">
        <v>4837</v>
      </c>
    </row>
    <row r="3262" spans="1:2" ht="15">
      <c r="A3262" s="139">
        <v>3499</v>
      </c>
      <c r="B3262" s="139" t="s">
        <v>4838</v>
      </c>
    </row>
    <row r="3263" spans="1:2" ht="15">
      <c r="A3263" s="139">
        <v>3500</v>
      </c>
      <c r="B3263" s="139" t="s">
        <v>4839</v>
      </c>
    </row>
    <row r="3264" spans="1:2" ht="15">
      <c r="A3264" s="139">
        <v>3501</v>
      </c>
      <c r="B3264" s="139" t="s">
        <v>4840</v>
      </c>
    </row>
    <row r="3265" spans="1:2" ht="15">
      <c r="A3265" s="139">
        <v>3502</v>
      </c>
      <c r="B3265" s="139" t="s">
        <v>4841</v>
      </c>
    </row>
    <row r="3266" spans="1:2" ht="15">
      <c r="A3266" s="139">
        <v>3505</v>
      </c>
      <c r="B3266" s="139" t="s">
        <v>4842</v>
      </c>
    </row>
    <row r="3267" spans="1:2" ht="15">
      <c r="A3267" s="139">
        <v>3507</v>
      </c>
      <c r="B3267" s="139" t="s">
        <v>4843</v>
      </c>
    </row>
    <row r="3268" spans="1:2" ht="15">
      <c r="A3268" s="139">
        <v>3508</v>
      </c>
      <c r="B3268" s="139" t="s">
        <v>4844</v>
      </c>
    </row>
    <row r="3269" spans="1:2" ht="15">
      <c r="A3269" s="139">
        <v>3509</v>
      </c>
      <c r="B3269" s="139" t="s">
        <v>4845</v>
      </c>
    </row>
    <row r="3270" spans="1:2" ht="15">
      <c r="A3270" s="139">
        <v>3510</v>
      </c>
      <c r="B3270" s="139" t="s">
        <v>4846</v>
      </c>
    </row>
    <row r="3271" spans="1:2" ht="15">
      <c r="A3271" s="139">
        <v>3511</v>
      </c>
      <c r="B3271" s="139" t="s">
        <v>4847</v>
      </c>
    </row>
    <row r="3272" spans="1:2" ht="15">
      <c r="A3272" s="139">
        <v>3512</v>
      </c>
      <c r="B3272" s="139" t="s">
        <v>4848</v>
      </c>
    </row>
    <row r="3273" spans="1:2" ht="15">
      <c r="A3273" s="139">
        <v>3513</v>
      </c>
      <c r="B3273" s="139" t="s">
        <v>4849</v>
      </c>
    </row>
    <row r="3274" spans="1:2" ht="15">
      <c r="A3274" s="139">
        <v>3514</v>
      </c>
      <c r="B3274" s="139" t="s">
        <v>4850</v>
      </c>
    </row>
    <row r="3275" spans="1:2" ht="15">
      <c r="A3275" s="139">
        <v>3515</v>
      </c>
      <c r="B3275" s="139" t="s">
        <v>4851</v>
      </c>
    </row>
    <row r="3276" spans="1:2" ht="15">
      <c r="A3276" s="139">
        <v>3516</v>
      </c>
      <c r="B3276" s="139" t="s">
        <v>4852</v>
      </c>
    </row>
    <row r="3277" spans="1:2" ht="15">
      <c r="A3277" s="139">
        <v>3519</v>
      </c>
      <c r="B3277" s="139" t="s">
        <v>4853</v>
      </c>
    </row>
    <row r="3278" spans="1:2" ht="15">
      <c r="A3278" s="139">
        <v>3521</v>
      </c>
      <c r="B3278" s="139" t="s">
        <v>4854</v>
      </c>
    </row>
    <row r="3279" spans="1:2" ht="15">
      <c r="A3279" s="139">
        <v>3525</v>
      </c>
      <c r="B3279" s="139" t="s">
        <v>4855</v>
      </c>
    </row>
    <row r="3280" spans="1:2" ht="15">
      <c r="A3280" s="139">
        <v>3526</v>
      </c>
      <c r="B3280" s="139" t="s">
        <v>4856</v>
      </c>
    </row>
    <row r="3281" spans="1:2" ht="15">
      <c r="A3281" s="139">
        <v>3527</v>
      </c>
      <c r="B3281" s="139" t="s">
        <v>4857</v>
      </c>
    </row>
    <row r="3282" spans="1:2" ht="15">
      <c r="A3282" s="139">
        <v>3528</v>
      </c>
      <c r="B3282" s="139" t="s">
        <v>4858</v>
      </c>
    </row>
    <row r="3283" spans="1:2" ht="15">
      <c r="A3283" s="139">
        <v>3532</v>
      </c>
      <c r="B3283" s="139" t="s">
        <v>4859</v>
      </c>
    </row>
    <row r="3284" spans="1:2" ht="15">
      <c r="A3284" s="139">
        <v>3539</v>
      </c>
      <c r="B3284" s="139" t="s">
        <v>4597</v>
      </c>
    </row>
    <row r="3285" spans="1:2" ht="15">
      <c r="A3285" s="139">
        <v>3540</v>
      </c>
      <c r="B3285" s="139" t="s">
        <v>4860</v>
      </c>
    </row>
    <row r="3286" spans="1:2" ht="15">
      <c r="A3286" s="139">
        <v>3541</v>
      </c>
      <c r="B3286" s="139" t="s">
        <v>4861</v>
      </c>
    </row>
    <row r="3287" spans="1:2" ht="15">
      <c r="A3287" s="139">
        <v>3542</v>
      </c>
      <c r="B3287" s="139" t="s">
        <v>4862</v>
      </c>
    </row>
    <row r="3288" spans="1:2" ht="15">
      <c r="A3288" s="139">
        <v>3543</v>
      </c>
      <c r="B3288" s="139" t="s">
        <v>4863</v>
      </c>
    </row>
    <row r="3289" spans="1:2" ht="15">
      <c r="A3289" s="139">
        <v>3544</v>
      </c>
      <c r="B3289" s="139" t="s">
        <v>4864</v>
      </c>
    </row>
    <row r="3290" spans="1:2" ht="15">
      <c r="A3290" s="139">
        <v>3545</v>
      </c>
      <c r="B3290" s="139" t="s">
        <v>4865</v>
      </c>
    </row>
    <row r="3291" spans="1:2" ht="15">
      <c r="A3291" s="139">
        <v>3546</v>
      </c>
      <c r="B3291" s="139" t="s">
        <v>4866</v>
      </c>
    </row>
    <row r="3292" spans="1:2" ht="15">
      <c r="A3292" s="139">
        <v>3547</v>
      </c>
      <c r="B3292" s="139" t="s">
        <v>4867</v>
      </c>
    </row>
    <row r="3293" spans="1:2" ht="15">
      <c r="A3293" s="139">
        <v>3548</v>
      </c>
      <c r="B3293" s="139" t="s">
        <v>4868</v>
      </c>
    </row>
    <row r="3294" spans="1:2" ht="15">
      <c r="A3294" s="139">
        <v>3549</v>
      </c>
      <c r="B3294" s="139" t="s">
        <v>126</v>
      </c>
    </row>
    <row r="3295" spans="1:2" ht="15">
      <c r="A3295" s="139">
        <v>3552</v>
      </c>
      <c r="B3295" s="139" t="s">
        <v>4869</v>
      </c>
    </row>
    <row r="3296" spans="1:2" ht="15">
      <c r="A3296" s="139">
        <v>3553</v>
      </c>
      <c r="B3296" s="139" t="s">
        <v>4870</v>
      </c>
    </row>
    <row r="3297" spans="1:2" ht="15">
      <c r="A3297" s="139">
        <v>3557</v>
      </c>
      <c r="B3297" s="139" t="s">
        <v>4871</v>
      </c>
    </row>
    <row r="3298" spans="1:2" ht="15">
      <c r="A3298" s="139">
        <v>5545</v>
      </c>
      <c r="B3298" s="139">
        <v>9191</v>
      </c>
    </row>
    <row r="3299" spans="1:2" ht="15">
      <c r="A3299" s="139">
        <v>6158</v>
      </c>
      <c r="B3299" s="139">
        <v>285</v>
      </c>
    </row>
    <row r="3300" spans="1:2" ht="15">
      <c r="A3300" s="139">
        <v>6403</v>
      </c>
      <c r="B3300" s="139" t="s">
        <v>4872</v>
      </c>
    </row>
    <row r="3301" spans="1:2" ht="15">
      <c r="A3301" s="139">
        <v>6804</v>
      </c>
      <c r="B3301" s="139" t="s">
        <v>4873</v>
      </c>
    </row>
    <row r="3302" spans="1:2" ht="15">
      <c r="A3302" s="139">
        <v>7249</v>
      </c>
      <c r="B3302" s="139">
        <v>502</v>
      </c>
    </row>
    <row r="3303" spans="1:2" ht="15">
      <c r="A3303" s="139">
        <v>7269</v>
      </c>
      <c r="B3303" s="139">
        <v>752</v>
      </c>
    </row>
    <row r="3304" spans="1:2" ht="15">
      <c r="A3304" s="139">
        <v>7513</v>
      </c>
      <c r="B3304" s="139">
        <v>3213</v>
      </c>
    </row>
    <row r="3305" spans="1:2" ht="15">
      <c r="A3305" s="139">
        <v>7804</v>
      </c>
      <c r="B3305" s="139" t="s">
        <v>4874</v>
      </c>
    </row>
    <row r="3306" spans="1:2" ht="15">
      <c r="A3306" s="139">
        <v>7868</v>
      </c>
      <c r="B3306" s="139">
        <v>905</v>
      </c>
    </row>
    <row r="3307" spans="1:2" ht="15">
      <c r="A3307" s="139">
        <v>7961</v>
      </c>
      <c r="B3307" s="139">
        <v>947</v>
      </c>
    </row>
    <row r="3308" spans="1:2" ht="15">
      <c r="A3308" s="139">
        <v>8130</v>
      </c>
      <c r="B3308" s="139">
        <v>111</v>
      </c>
    </row>
    <row r="3309" spans="1:2" ht="15">
      <c r="A3309" s="139">
        <v>8192</v>
      </c>
      <c r="B3309" s="139" t="s">
        <v>4875</v>
      </c>
    </row>
    <row r="3310" spans="1:2" ht="15">
      <c r="A3310" s="139">
        <v>8194</v>
      </c>
      <c r="B3310" s="139">
        <v>401</v>
      </c>
    </row>
    <row r="3311" spans="1:2" ht="15">
      <c r="A3311" s="139">
        <v>8200</v>
      </c>
      <c r="B3311" s="139">
        <v>391</v>
      </c>
    </row>
    <row r="3312" spans="1:2" ht="15">
      <c r="A3312" s="139">
        <v>8674</v>
      </c>
      <c r="B3312" s="139">
        <v>190</v>
      </c>
    </row>
    <row r="3313" spans="1:2" ht="15">
      <c r="A3313" s="139">
        <v>8811</v>
      </c>
      <c r="B3313" s="139">
        <v>206</v>
      </c>
    </row>
    <row r="3314" spans="1:2" ht="15">
      <c r="A3314" s="139">
        <v>9261</v>
      </c>
      <c r="B3314" s="139" t="s">
        <v>4876</v>
      </c>
    </row>
    <row r="3315" spans="1:2" ht="15">
      <c r="A3315" s="139">
        <v>9633</v>
      </c>
      <c r="B3315" s="139">
        <v>419</v>
      </c>
    </row>
    <row r="3316" spans="1:2" ht="15">
      <c r="A3316" s="139">
        <v>9861</v>
      </c>
      <c r="B3316" s="139">
        <v>983</v>
      </c>
    </row>
    <row r="3317" spans="1:2" ht="15">
      <c r="A3317" s="139">
        <v>9996</v>
      </c>
      <c r="B3317" s="139" t="s">
        <v>4877</v>
      </c>
    </row>
    <row r="3318" spans="1:2" ht="15">
      <c r="A3318" s="139">
        <v>10001</v>
      </c>
      <c r="B3318" s="139" t="s">
        <v>4878</v>
      </c>
    </row>
    <row r="3319" spans="1:2" ht="15">
      <c r="A3319" s="139">
        <v>10044</v>
      </c>
      <c r="B3319" s="139" t="s">
        <v>4879</v>
      </c>
    </row>
    <row r="3320" spans="1:2" ht="15">
      <c r="A3320" s="139">
        <v>10054</v>
      </c>
      <c r="B3320" s="139" t="s">
        <v>4880</v>
      </c>
    </row>
    <row r="3321" spans="1:2" ht="15">
      <c r="A3321" s="139">
        <v>10065</v>
      </c>
      <c r="B3321" s="139" t="s">
        <v>4881</v>
      </c>
    </row>
    <row r="3322" spans="1:2" ht="15">
      <c r="A3322" s="139">
        <v>10072</v>
      </c>
      <c r="B3322" s="139" t="s">
        <v>4882</v>
      </c>
    </row>
    <row r="3323" spans="1:2" ht="15">
      <c r="A3323" s="139">
        <v>10073</v>
      </c>
      <c r="B3323" s="139" t="s">
        <v>4883</v>
      </c>
    </row>
    <row r="3324" spans="1:2" ht="15">
      <c r="A3324" s="139">
        <v>10075</v>
      </c>
      <c r="B3324" s="139" t="s">
        <v>4884</v>
      </c>
    </row>
    <row r="3325" spans="1:2" ht="15">
      <c r="A3325" s="139">
        <v>10082</v>
      </c>
      <c r="B3325" s="139" t="s">
        <v>4885</v>
      </c>
    </row>
    <row r="3326" spans="1:2" ht="15">
      <c r="A3326" s="139">
        <v>10086</v>
      </c>
      <c r="B3326" s="139" t="s">
        <v>4886</v>
      </c>
    </row>
    <row r="3327" spans="1:2" ht="15">
      <c r="A3327" s="139">
        <v>10098</v>
      </c>
      <c r="B3327" s="139" t="s">
        <v>4887</v>
      </c>
    </row>
    <row r="3328" spans="1:2" ht="15">
      <c r="A3328" s="139">
        <v>10100</v>
      </c>
      <c r="B3328" s="139" t="s">
        <v>4888</v>
      </c>
    </row>
    <row r="3329" spans="1:2" ht="15">
      <c r="A3329" s="139">
        <v>10104</v>
      </c>
      <c r="B3329" s="139" t="s">
        <v>4889</v>
      </c>
    </row>
    <row r="3330" spans="1:2" ht="15">
      <c r="A3330" s="139">
        <v>10106</v>
      </c>
      <c r="B3330" s="139" t="s">
        <v>4890</v>
      </c>
    </row>
    <row r="3331" spans="1:2" ht="15">
      <c r="A3331" s="139">
        <v>10108</v>
      </c>
      <c r="B3331" s="139" t="s">
        <v>4891</v>
      </c>
    </row>
    <row r="3332" spans="1:2" ht="15">
      <c r="A3332" s="139">
        <v>10154</v>
      </c>
      <c r="B3332" s="139" t="s">
        <v>4892</v>
      </c>
    </row>
    <row r="3333" spans="1:2" ht="15">
      <c r="A3333" s="139">
        <v>10220</v>
      </c>
      <c r="B3333" s="139">
        <v>929</v>
      </c>
    </row>
    <row r="3334" spans="1:2" ht="15">
      <c r="A3334" s="139">
        <v>10253</v>
      </c>
      <c r="B3334" s="139" t="s">
        <v>4893</v>
      </c>
    </row>
    <row r="3335" spans="1:2" ht="15">
      <c r="A3335" s="139">
        <v>10286</v>
      </c>
      <c r="B3335" s="139" t="s">
        <v>4894</v>
      </c>
    </row>
    <row r="3336" spans="1:2" ht="15">
      <c r="A3336" s="139">
        <v>10293</v>
      </c>
      <c r="B3336" s="139" t="s">
        <v>4895</v>
      </c>
    </row>
    <row r="3337" spans="1:2" ht="15">
      <c r="A3337" s="139">
        <v>10318</v>
      </c>
      <c r="B3337" s="139" t="s">
        <v>4896</v>
      </c>
    </row>
    <row r="3338" spans="1:2" ht="15">
      <c r="A3338" s="139">
        <v>10410</v>
      </c>
      <c r="B3338" s="139" t="s">
        <v>4897</v>
      </c>
    </row>
    <row r="3339" spans="1:2" ht="15">
      <c r="A3339" s="139">
        <v>10413</v>
      </c>
      <c r="B3339" s="139" t="s">
        <v>4898</v>
      </c>
    </row>
    <row r="3340" spans="1:2" ht="15">
      <c r="A3340" s="139">
        <v>10414</v>
      </c>
      <c r="B3340" s="139" t="s">
        <v>4899</v>
      </c>
    </row>
    <row r="3341" spans="1:2" ht="15">
      <c r="A3341" s="139">
        <v>10417</v>
      </c>
      <c r="B3341" s="139" t="s">
        <v>4900</v>
      </c>
    </row>
    <row r="3342" spans="1:2" ht="15">
      <c r="A3342" s="139">
        <v>10418</v>
      </c>
      <c r="B3342" s="139" t="s">
        <v>4901</v>
      </c>
    </row>
    <row r="3343" spans="1:2" ht="15">
      <c r="A3343" s="139">
        <v>10459</v>
      </c>
      <c r="B3343" s="139" t="s">
        <v>4902</v>
      </c>
    </row>
    <row r="3344" spans="1:2" ht="15">
      <c r="A3344" s="139">
        <v>10462</v>
      </c>
      <c r="B3344" s="139" t="s">
        <v>4903</v>
      </c>
    </row>
    <row r="3345" spans="1:2" ht="15">
      <c r="A3345" s="139">
        <v>10466</v>
      </c>
      <c r="B3345" s="139" t="s">
        <v>4904</v>
      </c>
    </row>
    <row r="3346" spans="1:2" ht="15">
      <c r="A3346" s="139">
        <v>10470</v>
      </c>
      <c r="B3346" s="139" t="s">
        <v>4905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Hoja1</vt:lpstr>
      <vt:lpstr>BASE </vt:lpstr>
      <vt:lpstr>NOUVELLES CAT</vt:lpstr>
      <vt:lpstr>FINAL</vt:lpstr>
      <vt:lpstr>GRAF</vt:lpstr>
      <vt:lpstr>VERANO</vt:lpstr>
      <vt:lpstr>Invierno</vt:lpstr>
      <vt:lpstr>Feuil2</vt:lpstr>
      <vt:lpstr>LISTA PRODUCTOS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pierre</cp:lastModifiedBy>
  <dcterms:created xsi:type="dcterms:W3CDTF">2016-05-02T20:19:37Z</dcterms:created>
  <dcterms:modified xsi:type="dcterms:W3CDTF">2016-05-09T15:30:19Z</dcterms:modified>
</cp:coreProperties>
</file>