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s\guy\Documents\"/>
    </mc:Choice>
  </mc:AlternateContent>
  <bookViews>
    <workbookView xWindow="0" yWindow="0" windowWidth="23040" windowHeight="9408" tabRatio="291" activeTab="1"/>
  </bookViews>
  <sheets>
    <sheet name="Coordonnées" sheetId="3" r:id="rId1"/>
    <sheet name="Modèle facture" sheetId="5" r:id="rId2"/>
  </sheets>
  <definedNames>
    <definedName name="Clients">OFFSET(Coordonnées!$A$2,,,COUNTA(Coordonnées!$A:$A)-1)</definedName>
    <definedName name="Table">OFFSET(Coordonnées!$A$2:$L$19,,,COUNTA(Coordonnées!$A:$A)-1)</definedName>
  </definedNames>
  <calcPr calcId="152511"/>
</workbook>
</file>

<file path=xl/calcChain.xml><?xml version="1.0" encoding="utf-8"?>
<calcChain xmlns="http://schemas.openxmlformats.org/spreadsheetml/2006/main">
  <c r="F13" i="5" l="1"/>
  <c r="E13" i="5"/>
  <c r="E12" i="5"/>
  <c r="E11" i="5"/>
  <c r="F10" i="5"/>
  <c r="G10" i="5"/>
  <c r="E10" i="5"/>
  <c r="E9" i="5"/>
  <c r="C35" i="5" l="1"/>
  <c r="E30" i="5"/>
  <c r="E29" i="5"/>
  <c r="G29" i="5" s="1"/>
  <c r="H29" i="5" s="1"/>
  <c r="E28" i="5"/>
  <c r="E27" i="5"/>
  <c r="E26" i="5"/>
  <c r="G26" i="5" s="1"/>
  <c r="H26" i="5" s="1"/>
  <c r="E25" i="5"/>
  <c r="G25" i="5" s="1"/>
  <c r="H25" i="5" s="1"/>
  <c r="E24" i="5"/>
  <c r="E23" i="5"/>
  <c r="E22" i="5"/>
  <c r="E21" i="5"/>
  <c r="E20" i="5"/>
  <c r="B9" i="5"/>
  <c r="C36" i="5" s="1"/>
  <c r="H24" i="5" l="1"/>
  <c r="H22" i="5"/>
  <c r="G24" i="5"/>
  <c r="G31" i="5"/>
  <c r="G22" i="5"/>
  <c r="H28" i="5"/>
  <c r="G30" i="5"/>
  <c r="H30" i="5" s="1"/>
  <c r="G20" i="5"/>
  <c r="H20" i="5" s="1"/>
  <c r="G28" i="5"/>
  <c r="G23" i="5"/>
  <c r="H23" i="5" s="1"/>
  <c r="G27" i="5"/>
  <c r="H27" i="5" s="1"/>
  <c r="G21" i="5"/>
  <c r="H21" i="5" s="1"/>
  <c r="G32" i="5" l="1"/>
  <c r="G33" i="5" s="1"/>
</calcChain>
</file>

<file path=xl/sharedStrings.xml><?xml version="1.0" encoding="utf-8"?>
<sst xmlns="http://schemas.openxmlformats.org/spreadsheetml/2006/main" count="233" uniqueCount="232">
  <si>
    <t>DESIGNATION</t>
  </si>
  <si>
    <t>PRIX UNITAIRE</t>
  </si>
  <si>
    <t>QUANTITE</t>
  </si>
  <si>
    <t>TOTAL H.T.</t>
  </si>
  <si>
    <t>TVA</t>
  </si>
  <si>
    <t>TOTAL TTC</t>
  </si>
  <si>
    <t>TOTAL TVA</t>
  </si>
  <si>
    <t>TOTAL T.T.C.</t>
  </si>
  <si>
    <t>TAUX TVA</t>
  </si>
  <si>
    <t>TITRE</t>
  </si>
  <si>
    <t>NOM</t>
  </si>
  <si>
    <t>PRENOM</t>
  </si>
  <si>
    <t>ADRESSE1</t>
  </si>
  <si>
    <t>ADRESSE2</t>
  </si>
  <si>
    <t>CP</t>
  </si>
  <si>
    <t>VILLE</t>
  </si>
  <si>
    <t>TELEPHONE</t>
  </si>
  <si>
    <t>COURRIEL</t>
  </si>
  <si>
    <t>MODE REGLEMENT</t>
  </si>
  <si>
    <t>Mode de règlement :</t>
  </si>
  <si>
    <t>FACTURE N°</t>
  </si>
  <si>
    <t>Date :</t>
  </si>
  <si>
    <t>Référence : BL N°</t>
  </si>
  <si>
    <t>Condition d'escompte :</t>
  </si>
  <si>
    <t>Pas d'escompte en cas de paiement anticipé</t>
  </si>
  <si>
    <t>Pénalités de retard :</t>
  </si>
  <si>
    <t>2 fois le taux de l'intérêt légal</t>
  </si>
  <si>
    <t xml:space="preserve">Échéance : </t>
  </si>
  <si>
    <t>SOCIETE - adresse - CP VILLE</t>
  </si>
  <si>
    <t>Tél. :</t>
  </si>
  <si>
    <t xml:space="preserve">SIRET : </t>
  </si>
  <si>
    <t>N° Client :</t>
  </si>
  <si>
    <t>N° CLIENT</t>
  </si>
  <si>
    <t>SOCIETE</t>
  </si>
  <si>
    <t>STE_1</t>
  </si>
  <si>
    <t>STE_2</t>
  </si>
  <si>
    <t>STE_3</t>
  </si>
  <si>
    <t>STE_4</t>
  </si>
  <si>
    <t>STE_5</t>
  </si>
  <si>
    <t>STE_6</t>
  </si>
  <si>
    <t>STE_7</t>
  </si>
  <si>
    <t>STE_8</t>
  </si>
  <si>
    <t>STE_9</t>
  </si>
  <si>
    <t>STE_10</t>
  </si>
  <si>
    <t>STE_11</t>
  </si>
  <si>
    <t>STE_12</t>
  </si>
  <si>
    <t>STE_13</t>
  </si>
  <si>
    <t>STE_14</t>
  </si>
  <si>
    <t>STE_15</t>
  </si>
  <si>
    <t>STE_16</t>
  </si>
  <si>
    <t>STE_17</t>
  </si>
  <si>
    <t>STE_18</t>
  </si>
  <si>
    <t>TITRE1</t>
  </si>
  <si>
    <t>NOM1</t>
  </si>
  <si>
    <t>PRENOM1</t>
  </si>
  <si>
    <t>ADRESSE1_1</t>
  </si>
  <si>
    <t>ADRESSE2_2</t>
  </si>
  <si>
    <t>CP1</t>
  </si>
  <si>
    <t>VILLE1</t>
  </si>
  <si>
    <t>TELEPHONE1</t>
  </si>
  <si>
    <t>COURRIEL1</t>
  </si>
  <si>
    <t>MODE REGLEMENT1</t>
  </si>
  <si>
    <t>TITRE2</t>
  </si>
  <si>
    <t>NOM2</t>
  </si>
  <si>
    <t>PRENOM2</t>
  </si>
  <si>
    <t>ADRESSE1_2</t>
  </si>
  <si>
    <t>ADRESSE2_3</t>
  </si>
  <si>
    <t>CP2</t>
  </si>
  <si>
    <t>VILLE2</t>
  </si>
  <si>
    <t>TELEPHONE2</t>
  </si>
  <si>
    <t>COURRIEL2</t>
  </si>
  <si>
    <t>MODE REGLEMENT2</t>
  </si>
  <si>
    <t>TITRE3</t>
  </si>
  <si>
    <t>NOM3</t>
  </si>
  <si>
    <t>PRENOM3</t>
  </si>
  <si>
    <t>ADRESSE1_3</t>
  </si>
  <si>
    <t>ADRESSE2_4</t>
  </si>
  <si>
    <t>CP3</t>
  </si>
  <si>
    <t>VILLE3</t>
  </si>
  <si>
    <t>TELEPHONE3</t>
  </si>
  <si>
    <t>COURRIEL3</t>
  </si>
  <si>
    <t>MODE REGLEMENT3</t>
  </si>
  <si>
    <t>TITRE4</t>
  </si>
  <si>
    <t>NOM4</t>
  </si>
  <si>
    <t>PRENOM4</t>
  </si>
  <si>
    <t>ADRESSE1_4</t>
  </si>
  <si>
    <t>ADRESSE2_5</t>
  </si>
  <si>
    <t>CP4</t>
  </si>
  <si>
    <t>VILLE4</t>
  </si>
  <si>
    <t>TELEPHONE4</t>
  </si>
  <si>
    <t>COURRIEL4</t>
  </si>
  <si>
    <t>MODE REGLEMENT4</t>
  </si>
  <si>
    <t>TITRE5</t>
  </si>
  <si>
    <t>NOM5</t>
  </si>
  <si>
    <t>PRENOM5</t>
  </si>
  <si>
    <t>ADRESSE1_5</t>
  </si>
  <si>
    <t>ADRESSE2_6</t>
  </si>
  <si>
    <t>CP5</t>
  </si>
  <si>
    <t>VILLE5</t>
  </si>
  <si>
    <t>TELEPHONE5</t>
  </si>
  <si>
    <t>COURRIEL5</t>
  </si>
  <si>
    <t>MODE REGLEMENT5</t>
  </si>
  <si>
    <t>TITRE6</t>
  </si>
  <si>
    <t>NOM6</t>
  </si>
  <si>
    <t>PRENOM6</t>
  </si>
  <si>
    <t>ADRESSE1_6</t>
  </si>
  <si>
    <t>ADRESSE2_7</t>
  </si>
  <si>
    <t>CP6</t>
  </si>
  <si>
    <t>VILLE6</t>
  </si>
  <si>
    <t>TELEPHONE6</t>
  </si>
  <si>
    <t>COURRIEL6</t>
  </si>
  <si>
    <t>MODE REGLEMENT6</t>
  </si>
  <si>
    <t>TITRE7</t>
  </si>
  <si>
    <t>NOM7</t>
  </si>
  <si>
    <t>PRENOM7</t>
  </si>
  <si>
    <t>ADRESSE1_7</t>
  </si>
  <si>
    <t>ADRESSE2_8</t>
  </si>
  <si>
    <t>CP7</t>
  </si>
  <si>
    <t>VILLE7</t>
  </si>
  <si>
    <t>TELEPHONE7</t>
  </si>
  <si>
    <t>COURRIEL7</t>
  </si>
  <si>
    <t>MODE REGLEMENT7</t>
  </si>
  <si>
    <t>TITRE8</t>
  </si>
  <si>
    <t>NOM8</t>
  </si>
  <si>
    <t>PRENOM8</t>
  </si>
  <si>
    <t>ADRESSE1_8</t>
  </si>
  <si>
    <t>ADRESSE2_9</t>
  </si>
  <si>
    <t>CP8</t>
  </si>
  <si>
    <t>VILLE8</t>
  </si>
  <si>
    <t>TELEPHONE8</t>
  </si>
  <si>
    <t>COURRIEL8</t>
  </si>
  <si>
    <t>MODE REGLEMENT8</t>
  </si>
  <si>
    <t>TITRE9</t>
  </si>
  <si>
    <t>NOM9</t>
  </si>
  <si>
    <t>PRENOM9</t>
  </si>
  <si>
    <t>ADRESSE1_9</t>
  </si>
  <si>
    <t>ADRESSE2_10</t>
  </si>
  <si>
    <t>CP9</t>
  </si>
  <si>
    <t>VILLE9</t>
  </si>
  <si>
    <t>TELEPHONE9</t>
  </si>
  <si>
    <t>COURRIEL9</t>
  </si>
  <si>
    <t>MODE REGLEMENT9</t>
  </si>
  <si>
    <t>TITRE10</t>
  </si>
  <si>
    <t>NOM10</t>
  </si>
  <si>
    <t>PRENOM10</t>
  </si>
  <si>
    <t>ADRESSE1_10</t>
  </si>
  <si>
    <t>ADRESSE2_11</t>
  </si>
  <si>
    <t>CP10</t>
  </si>
  <si>
    <t>VILLE10</t>
  </si>
  <si>
    <t>TELEPHONE10</t>
  </si>
  <si>
    <t>COURRIEL10</t>
  </si>
  <si>
    <t>MODE REGLEMENT10</t>
  </si>
  <si>
    <t>TITRE11</t>
  </si>
  <si>
    <t>NOM11</t>
  </si>
  <si>
    <t>PRENOM11</t>
  </si>
  <si>
    <t>ADRESSE1_11</t>
  </si>
  <si>
    <t>ADRESSE2_12</t>
  </si>
  <si>
    <t>CP11</t>
  </si>
  <si>
    <t>VILLE11</t>
  </si>
  <si>
    <t>TELEPHONE11</t>
  </si>
  <si>
    <t>COURRIEL11</t>
  </si>
  <si>
    <t>MODE REGLEMENT11</t>
  </si>
  <si>
    <t>TITRE12</t>
  </si>
  <si>
    <t>NOM12</t>
  </si>
  <si>
    <t>PRENOM12</t>
  </si>
  <si>
    <t>ADRESSE1_12</t>
  </si>
  <si>
    <t>ADRESSE2_13</t>
  </si>
  <si>
    <t>CP12</t>
  </si>
  <si>
    <t>VILLE12</t>
  </si>
  <si>
    <t>TELEPHONE12</t>
  </si>
  <si>
    <t>COURRIEL12</t>
  </si>
  <si>
    <t>MODE REGLEMENT12</t>
  </si>
  <si>
    <t>TITRE13</t>
  </si>
  <si>
    <t>NOM13</t>
  </si>
  <si>
    <t>PRENOM13</t>
  </si>
  <si>
    <t>ADRESSE1_13</t>
  </si>
  <si>
    <t>ADRESSE2_14</t>
  </si>
  <si>
    <t>CP13</t>
  </si>
  <si>
    <t>VILLE13</t>
  </si>
  <si>
    <t>TELEPHONE13</t>
  </si>
  <si>
    <t>COURRIEL13</t>
  </si>
  <si>
    <t>MODE REGLEMENT13</t>
  </si>
  <si>
    <t>TITRE14</t>
  </si>
  <si>
    <t>NOM14</t>
  </si>
  <si>
    <t>PRENOM14</t>
  </si>
  <si>
    <t>ADRESSE1_14</t>
  </si>
  <si>
    <t>ADRESSE2_15</t>
  </si>
  <si>
    <t>CP14</t>
  </si>
  <si>
    <t>VILLE14</t>
  </si>
  <si>
    <t>TELEPHONE14</t>
  </si>
  <si>
    <t>COURRIEL14</t>
  </si>
  <si>
    <t>MODE REGLEMENT14</t>
  </si>
  <si>
    <t>TITRE15</t>
  </si>
  <si>
    <t>NOM15</t>
  </si>
  <si>
    <t>PRENOM15</t>
  </si>
  <si>
    <t>ADRESSE1_15</t>
  </si>
  <si>
    <t>ADRESSE2_16</t>
  </si>
  <si>
    <t>CP15</t>
  </si>
  <si>
    <t>VILLE15</t>
  </si>
  <si>
    <t>TELEPHONE15</t>
  </si>
  <si>
    <t>COURRIEL15</t>
  </si>
  <si>
    <t>MODE REGLEMENT15</t>
  </si>
  <si>
    <t>TITRE16</t>
  </si>
  <si>
    <t>NOM16</t>
  </si>
  <si>
    <t>PRENOM16</t>
  </si>
  <si>
    <t>ADRESSE1_16</t>
  </si>
  <si>
    <t>ADRESSE2_17</t>
  </si>
  <si>
    <t>CP16</t>
  </si>
  <si>
    <t>VILLE16</t>
  </si>
  <si>
    <t>TELEPHONE16</t>
  </si>
  <si>
    <t>COURRIEL16</t>
  </si>
  <si>
    <t>MODE REGLEMENT16</t>
  </si>
  <si>
    <t>TITRE17</t>
  </si>
  <si>
    <t>NOM17</t>
  </si>
  <si>
    <t>PRENOM17</t>
  </si>
  <si>
    <t>ADRESSE1_17</t>
  </si>
  <si>
    <t>ADRESSE2_18</t>
  </si>
  <si>
    <t>CP17</t>
  </si>
  <si>
    <t>VILLE17</t>
  </si>
  <si>
    <t>TELEPHONE17</t>
  </si>
  <si>
    <t>COURRIEL17</t>
  </si>
  <si>
    <t>MODE REGLEMENT17</t>
  </si>
  <si>
    <t>TITRE18</t>
  </si>
  <si>
    <t>NOM18</t>
  </si>
  <si>
    <t>PRENOM18</t>
  </si>
  <si>
    <t>ADRESSE1_18</t>
  </si>
  <si>
    <t>CP18</t>
  </si>
  <si>
    <t>VILLE18</t>
  </si>
  <si>
    <t>TELEPHONE18</t>
  </si>
  <si>
    <t>COURRIEL18</t>
  </si>
  <si>
    <t>MODE REGLEMENT18</t>
  </si>
  <si>
    <t>ADRESSE2_1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</si>
</sst>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00"/>
    <numFmt numFmtId="166" formatCode="0#&quot; &quot;##&quot; &quot;##&quot; &quot;##&quot; &quot;##"/>
  </numFmts>
  <fonts count="7" x14ac:knownFonts="1">
    <font>
      <sz val="10"/>
      <name val="Arial"/>
      <family val="2"/>
    </font>
    <font>
      <sz val="11"/>
      <color theme="1"/>
      <name val="Calibri"/>
      <family val="2"/>
      <scheme val="minor"/>
    </font>
    <font>
      <sz val="16"/>
      <name val="Arial"/>
      <family val="2"/>
    </font>
    <font>
      <b/>
      <sz val="12"/>
      <name val="Arial"/>
      <family val="2"/>
    </font>
    <font>
      <b/>
      <sz val="11"/>
      <color theme="1"/>
      <name val="Calibri"/>
      <family val="2"/>
      <scheme val="minor"/>
    </font>
    <font>
      <b/>
      <sz val="10"/>
      <name val="Arial"/>
      <family val="2"/>
    </font>
    <font>
      <b/>
      <sz val="16"/>
      <name val="Arial"/>
      <family val="2"/>
    </font>
  </fonts>
  <fills count="2">
    <fill>
      <patternFill patternType="none"/>
    </fill>
    <fill>
      <patternFill patternType="gray125"/>
    </fill>
  </fills>
  <borders count="1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87">
    <xf numFmtId="0" fontId="0" fillId="0" borderId="0" xfId="0"/>
    <xf numFmtId="0" fontId="2" fillId="0" borderId="0" xfId="0" applyFont="1"/>
    <xf numFmtId="0" fontId="3" fillId="0" borderId="0" xfId="0" applyFont="1"/>
    <xf numFmtId="0" fontId="0" fillId="0" borderId="0" xfId="0" applyAlignment="1">
      <alignment horizontal="center"/>
    </xf>
    <xf numFmtId="165" fontId="4" fillId="0" borderId="0" xfId="0" applyNumberFormat="1" applyFont="1" applyFill="1" applyBorder="1" applyAlignment="1">
      <alignment horizontal="center"/>
    </xf>
    <xf numFmtId="166" fontId="4" fillId="0" borderId="0" xfId="0" applyNumberFormat="1" applyFont="1" applyBorder="1" applyAlignment="1">
      <alignment horizont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vertical="center"/>
    </xf>
    <xf numFmtId="14" fontId="0" fillId="0" borderId="0" xfId="0" applyNumberFormat="1" applyAlignment="1" applyProtection="1">
      <alignment vertical="center"/>
      <protection locked="0"/>
    </xf>
    <xf numFmtId="14" fontId="0" fillId="0" borderId="0" xfId="0" applyNumberFormat="1" applyAlignment="1">
      <alignment vertical="center"/>
    </xf>
    <xf numFmtId="49" fontId="4" fillId="0" borderId="0" xfId="0" applyNumberFormat="1" applyFont="1" applyBorder="1" applyAlignment="1">
      <alignment horizontal="center"/>
    </xf>
    <xf numFmtId="49" fontId="4" fillId="0" borderId="0" xfId="0" applyNumberFormat="1" applyFont="1" applyFill="1" applyBorder="1" applyAlignment="1">
      <alignment horizontal="center"/>
    </xf>
    <xf numFmtId="49" fontId="0" fillId="0" borderId="0" xfId="0" applyNumberFormat="1" applyBorder="1"/>
    <xf numFmtId="49" fontId="0" fillId="0" borderId="0" xfId="0" applyNumberFormat="1"/>
    <xf numFmtId="165" fontId="0" fillId="0" borderId="0" xfId="0" applyNumberFormat="1"/>
    <xf numFmtId="166" fontId="0" fillId="0" borderId="0" xfId="0" applyNumberFormat="1"/>
    <xf numFmtId="164" fontId="0" fillId="0" borderId="1" xfId="0" applyNumberFormat="1" applyBorder="1" applyAlignment="1">
      <alignment horizontal="center" vertical="center"/>
    </xf>
    <xf numFmtId="1" fontId="0" fillId="0" borderId="13" xfId="0" applyNumberFormat="1" applyBorder="1" applyAlignment="1">
      <alignment horizontal="center" vertical="center"/>
    </xf>
    <xf numFmtId="164" fontId="0" fillId="0" borderId="12" xfId="0" applyNumberFormat="1" applyBorder="1" applyAlignment="1">
      <alignment horizontal="center" vertical="center"/>
    </xf>
    <xf numFmtId="9" fontId="0" fillId="0" borderId="3"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4" xfId="0" applyNumberFormat="1" applyBorder="1" applyAlignment="1">
      <alignment horizontal="center" vertical="center"/>
    </xf>
    <xf numFmtId="164" fontId="0" fillId="0" borderId="0" xfId="0" applyNumberFormat="1" applyBorder="1" applyAlignment="1">
      <alignment horizontal="center" vertical="center"/>
    </xf>
    <xf numFmtId="164" fontId="0" fillId="0" borderId="3" xfId="0" applyNumberFormat="1" applyBorder="1" applyAlignment="1">
      <alignment horizontal="center" vertical="center"/>
    </xf>
    <xf numFmtId="10" fontId="0" fillId="0" borderId="3" xfId="0" applyNumberFormat="1" applyBorder="1" applyAlignment="1">
      <alignment horizontal="center" vertical="center"/>
    </xf>
    <xf numFmtId="164" fontId="0" fillId="0" borderId="5" xfId="0" applyNumberFormat="1" applyBorder="1" applyAlignment="1">
      <alignment horizontal="center" vertical="center"/>
    </xf>
    <xf numFmtId="1" fontId="0" fillId="0" borderId="14" xfId="0" applyNumberFormat="1" applyBorder="1" applyAlignment="1">
      <alignment horizontal="center" vertical="center"/>
    </xf>
    <xf numFmtId="164" fontId="0" fillId="0" borderId="8" xfId="0" applyNumberFormat="1" applyBorder="1" applyAlignment="1">
      <alignment horizontal="center" vertical="center"/>
    </xf>
    <xf numFmtId="9" fontId="0" fillId="0" borderId="8"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6" xfId="0" applyNumberFormat="1" applyBorder="1" applyAlignment="1">
      <alignment horizontal="center" vertical="center"/>
    </xf>
    <xf numFmtId="49" fontId="0" fillId="0" borderId="0" xfId="0" applyNumberFormat="1" applyAlignment="1">
      <alignment horizontal="center"/>
    </xf>
    <xf numFmtId="0" fontId="3" fillId="0" borderId="0" xfId="0" applyFont="1" applyAlignment="1">
      <alignment horizontal="left" vertical="center"/>
    </xf>
    <xf numFmtId="49" fontId="0" fillId="0" borderId="0" xfId="0" applyNumberFormat="1" applyAlignment="1">
      <alignment horizontal="center" vertical="center"/>
    </xf>
    <xf numFmtId="0" fontId="0" fillId="0" borderId="0" xfId="0" applyNumberForma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Font="1" applyBorder="1" applyAlignment="1">
      <alignment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0" fillId="0" borderId="0" xfId="0" applyNumberFormat="1" applyAlignment="1">
      <alignment horizontal="center" vertical="center"/>
    </xf>
    <xf numFmtId="0" fontId="0" fillId="0" borderId="0" xfId="0" applyNumberFormat="1" applyBorder="1" applyAlignment="1">
      <alignment vertical="center"/>
    </xf>
    <xf numFmtId="49" fontId="4" fillId="0" borderId="0" xfId="0" applyNumberFormat="1" applyFont="1" applyBorder="1" applyAlignment="1">
      <alignment horizontal="center" vertical="center"/>
    </xf>
    <xf numFmtId="164" fontId="0" fillId="0" borderId="12" xfId="0" applyNumberFormat="1" applyBorder="1" applyAlignment="1">
      <alignment vertical="center" wrapText="1"/>
    </xf>
    <xf numFmtId="164" fontId="0" fillId="0" borderId="2" xfId="0" applyNumberFormat="1" applyBorder="1" applyAlignment="1">
      <alignment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0" fillId="0" borderId="1" xfId="0" applyNumberFormat="1" applyBorder="1" applyAlignment="1">
      <alignment vertical="center"/>
    </xf>
    <xf numFmtId="0" fontId="0" fillId="0" borderId="2" xfId="0" applyNumberFormat="1" applyBorder="1" applyAlignment="1">
      <alignment vertical="center"/>
    </xf>
    <xf numFmtId="0" fontId="0" fillId="0" borderId="0" xfId="0" applyNumberFormat="1" applyBorder="1" applyAlignment="1">
      <alignment vertical="center"/>
    </xf>
    <xf numFmtId="0" fontId="0" fillId="0" borderId="4" xfId="0" applyNumberFormat="1" applyBorder="1" applyAlignment="1">
      <alignment vertical="center"/>
    </xf>
    <xf numFmtId="0" fontId="0" fillId="0" borderId="5" xfId="0" applyNumberFormat="1" applyFont="1" applyBorder="1" applyAlignment="1">
      <alignment vertical="center"/>
    </xf>
    <xf numFmtId="0" fontId="0" fillId="0" borderId="6" xfId="0" applyNumberFormat="1"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64" fontId="0" fillId="0" borderId="10" xfId="0" applyNumberFormat="1" applyBorder="1" applyAlignment="1">
      <alignment horizontal="center"/>
    </xf>
    <xf numFmtId="164" fontId="0" fillId="0" borderId="11" xfId="0" applyNumberFormat="1" applyBorder="1" applyAlignment="1">
      <alignment horizontal="center"/>
    </xf>
    <xf numFmtId="164" fontId="0" fillId="0" borderId="3" xfId="0" applyNumberFormat="1" applyBorder="1" applyAlignment="1">
      <alignment vertical="center" wrapText="1"/>
    </xf>
    <xf numFmtId="164" fontId="0" fillId="0" borderId="4" xfId="0" applyNumberFormat="1" applyBorder="1" applyAlignment="1">
      <alignment vertical="center" wrapText="1"/>
    </xf>
    <xf numFmtId="164" fontId="0" fillId="0" borderId="8" xfId="0" applyNumberFormat="1" applyBorder="1" applyAlignment="1">
      <alignment vertical="center" wrapText="1"/>
    </xf>
    <xf numFmtId="164" fontId="0" fillId="0" borderId="6" xfId="0" applyNumberFormat="1" applyBorder="1" applyAlignment="1">
      <alignment vertic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0" xfId="0" applyAlignment="1">
      <alignment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0" fillId="0" borderId="9" xfId="0" applyBorder="1" applyAlignment="1">
      <alignment horizontal="center"/>
    </xf>
    <xf numFmtId="0" fontId="0" fillId="0" borderId="11" xfId="0"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164" fontId="5" fillId="0" borderId="10" xfId="0" applyNumberFormat="1" applyFont="1" applyBorder="1" applyAlignment="1">
      <alignment horizontal="center"/>
    </xf>
    <xf numFmtId="164" fontId="5" fillId="0" borderId="11" xfId="0" applyNumberFormat="1" applyFont="1" applyBorder="1" applyAlignment="1">
      <alignment horizontal="center"/>
    </xf>
    <xf numFmtId="49" fontId="0" fillId="0" borderId="0" xfId="0" applyNumberFormat="1" applyAlignment="1">
      <alignment horizontal="center" vertical="center"/>
    </xf>
    <xf numFmtId="49" fontId="1" fillId="0" borderId="0" xfId="0" applyNumberFormat="1" applyFont="1" applyBorder="1" applyAlignment="1">
      <alignment horizontal="center"/>
    </xf>
    <xf numFmtId="49" fontId="1" fillId="0" borderId="0" xfId="0" applyNumberFormat="1" applyFont="1" applyFill="1" applyBorder="1" applyAlignment="1">
      <alignment horizontal="center"/>
    </xf>
    <xf numFmtId="165" fontId="1" fillId="0" borderId="0" xfId="0" applyNumberFormat="1" applyFont="1" applyFill="1" applyBorder="1" applyAlignment="1">
      <alignment horizontal="center"/>
    </xf>
    <xf numFmtId="166" fontId="1" fillId="0" borderId="0" xfId="0" applyNumberFormat="1" applyFont="1" applyBorder="1" applyAlignment="1">
      <alignment horizontal="center"/>
    </xf>
    <xf numFmtId="0" fontId="0" fillId="0" borderId="12" xfId="0" applyNumberFormat="1" applyBorder="1" applyAlignment="1">
      <alignment vertical="center"/>
    </xf>
    <xf numFmtId="0" fontId="0" fillId="0" borderId="3" xfId="0" applyNumberFormat="1" applyBorder="1" applyAlignment="1">
      <alignment vertical="center"/>
    </xf>
    <xf numFmtId="0" fontId="0" fillId="0" borderId="3" xfId="0" applyNumberFormat="1" applyBorder="1" applyAlignment="1">
      <alignment vertical="center"/>
    </xf>
    <xf numFmtId="0" fontId="0" fillId="0" borderId="8" xfId="0" applyNumberFormat="1" applyBorder="1" applyAlignment="1">
      <alignment horizontal="center" vertical="center"/>
    </xf>
    <xf numFmtId="0" fontId="0" fillId="0" borderId="0"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449580</xdr:colOff>
      <xdr:row>20</xdr:row>
      <xdr:rowOff>38100</xdr:rowOff>
    </xdr:from>
    <xdr:to>
      <xdr:col>12</xdr:col>
      <xdr:colOff>68580</xdr:colOff>
      <xdr:row>24</xdr:row>
      <xdr:rowOff>99060</xdr:rowOff>
    </xdr:to>
    <xdr:sp macro="" textlink="">
      <xdr:nvSpPr>
        <xdr:cNvPr id="2" name="ZoneTexte 1"/>
        <xdr:cNvSpPr txBox="1"/>
      </xdr:nvSpPr>
      <xdr:spPr>
        <a:xfrm>
          <a:off x="2164080" y="3680460"/>
          <a:ext cx="6339840" cy="731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Dans un fichier excel, le premier onglet correspond aux coordonnées des clients, il faudrait que dans le 2ème onglet, dans le modèle facture, lorsque l'on saisie le numéro client, les coordonnées postales se mettent automatiquement. Je ne sais pas comment faire, je tourne en rond ! </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J17" sqref="J17"/>
    </sheetView>
  </sheetViews>
  <sheetFormatPr baseColWidth="10" defaultColWidth="11.5546875" defaultRowHeight="13.2" x14ac:dyDescent="0.25"/>
  <cols>
    <col min="1" max="1" width="9.33203125" style="35" bestFit="1" customWidth="1"/>
    <col min="2" max="2" width="8" style="15" bestFit="1" customWidth="1"/>
    <col min="3" max="3" width="7.6640625" style="15" bestFit="1" customWidth="1"/>
    <col min="4" max="4" width="7.33203125" style="15" bestFit="1" customWidth="1"/>
    <col min="5" max="5" width="10.44140625" style="15" bestFit="1" customWidth="1"/>
    <col min="6" max="7" width="12.21875" style="15" bestFit="1" customWidth="1"/>
    <col min="8" max="8" width="5.109375" style="16" bestFit="1" customWidth="1"/>
    <col min="9" max="9" width="7.44140625" style="15" bestFit="1" customWidth="1"/>
    <col min="10" max="10" width="12.77734375" style="17" bestFit="1" customWidth="1"/>
    <col min="11" max="11" width="11.44140625" style="15" bestFit="1" customWidth="1"/>
    <col min="12" max="12" width="19" style="15" bestFit="1" customWidth="1"/>
    <col min="13" max="16384" width="11.5546875" style="15"/>
  </cols>
  <sheetData>
    <row r="1" spans="1:12" s="12" customFormat="1" ht="14.4" x14ac:dyDescent="0.3">
      <c r="A1" s="46" t="s">
        <v>32</v>
      </c>
      <c r="B1" s="12" t="s">
        <v>33</v>
      </c>
      <c r="C1" s="12" t="s">
        <v>9</v>
      </c>
      <c r="D1" s="12" t="s">
        <v>10</v>
      </c>
      <c r="E1" s="12" t="s">
        <v>11</v>
      </c>
      <c r="F1" s="12" t="s">
        <v>12</v>
      </c>
      <c r="G1" s="13" t="s">
        <v>13</v>
      </c>
      <c r="H1" s="4" t="s">
        <v>14</v>
      </c>
      <c r="I1" s="13" t="s">
        <v>15</v>
      </c>
      <c r="J1" s="5" t="s">
        <v>16</v>
      </c>
      <c r="K1" s="12" t="s">
        <v>17</v>
      </c>
      <c r="L1" s="12" t="s">
        <v>18</v>
      </c>
    </row>
    <row r="2" spans="1:12" s="14" customFormat="1" ht="14.4" x14ac:dyDescent="0.3">
      <c r="A2" s="86">
        <v>22001</v>
      </c>
      <c r="B2" s="14" t="s">
        <v>34</v>
      </c>
      <c r="C2" s="78" t="s">
        <v>52</v>
      </c>
      <c r="D2" s="78" t="s">
        <v>53</v>
      </c>
      <c r="E2" s="78" t="s">
        <v>54</v>
      </c>
      <c r="F2" s="78" t="s">
        <v>55</v>
      </c>
      <c r="G2" s="79" t="s">
        <v>231</v>
      </c>
      <c r="H2" s="80" t="s">
        <v>57</v>
      </c>
      <c r="I2" s="79" t="s">
        <v>58</v>
      </c>
      <c r="J2" s="81" t="s">
        <v>59</v>
      </c>
      <c r="K2" s="78" t="s">
        <v>60</v>
      </c>
      <c r="L2" s="78" t="s">
        <v>61</v>
      </c>
    </row>
    <row r="3" spans="1:12" ht="14.4" x14ac:dyDescent="0.3">
      <c r="A3" s="44">
        <v>22002</v>
      </c>
      <c r="B3" s="14" t="s">
        <v>35</v>
      </c>
      <c r="C3" s="78" t="s">
        <v>62</v>
      </c>
      <c r="D3" s="78" t="s">
        <v>63</v>
      </c>
      <c r="E3" s="78" t="s">
        <v>64</v>
      </c>
      <c r="F3" s="78" t="s">
        <v>65</v>
      </c>
      <c r="G3" s="79" t="s">
        <v>56</v>
      </c>
      <c r="H3" s="80" t="s">
        <v>67</v>
      </c>
      <c r="I3" s="79" t="s">
        <v>68</v>
      </c>
      <c r="J3" s="81" t="s">
        <v>69</v>
      </c>
      <c r="K3" s="78" t="s">
        <v>70</v>
      </c>
      <c r="L3" s="78" t="s">
        <v>71</v>
      </c>
    </row>
    <row r="4" spans="1:12" ht="14.4" x14ac:dyDescent="0.3">
      <c r="A4" s="44">
        <v>22003</v>
      </c>
      <c r="B4" s="14" t="s">
        <v>36</v>
      </c>
      <c r="C4" s="78" t="s">
        <v>72</v>
      </c>
      <c r="D4" s="78" t="s">
        <v>73</v>
      </c>
      <c r="E4" s="78" t="s">
        <v>74</v>
      </c>
      <c r="F4" s="78" t="s">
        <v>75</v>
      </c>
      <c r="G4" s="79" t="s">
        <v>66</v>
      </c>
      <c r="H4" s="80" t="s">
        <v>77</v>
      </c>
      <c r="I4" s="79" t="s">
        <v>78</v>
      </c>
      <c r="J4" s="81" t="s">
        <v>79</v>
      </c>
      <c r="K4" s="78" t="s">
        <v>80</v>
      </c>
      <c r="L4" s="78" t="s">
        <v>81</v>
      </c>
    </row>
    <row r="5" spans="1:12" ht="14.4" x14ac:dyDescent="0.3">
      <c r="A5" s="44">
        <v>22004</v>
      </c>
      <c r="B5" s="14" t="s">
        <v>37</v>
      </c>
      <c r="C5" s="78" t="s">
        <v>82</v>
      </c>
      <c r="D5" s="78" t="s">
        <v>83</v>
      </c>
      <c r="E5" s="78" t="s">
        <v>84</v>
      </c>
      <c r="F5" s="78" t="s">
        <v>85</v>
      </c>
      <c r="G5" s="79" t="s">
        <v>76</v>
      </c>
      <c r="H5" s="80" t="s">
        <v>87</v>
      </c>
      <c r="I5" s="79" t="s">
        <v>88</v>
      </c>
      <c r="J5" s="81" t="s">
        <v>89</v>
      </c>
      <c r="K5" s="78" t="s">
        <v>90</v>
      </c>
      <c r="L5" s="78" t="s">
        <v>91</v>
      </c>
    </row>
    <row r="6" spans="1:12" ht="14.4" x14ac:dyDescent="0.3">
      <c r="A6" s="44">
        <v>22005</v>
      </c>
      <c r="B6" s="14" t="s">
        <v>38</v>
      </c>
      <c r="C6" s="78" t="s">
        <v>92</v>
      </c>
      <c r="D6" s="78" t="s">
        <v>93</v>
      </c>
      <c r="E6" s="78" t="s">
        <v>94</v>
      </c>
      <c r="F6" s="78" t="s">
        <v>95</v>
      </c>
      <c r="G6" s="79" t="s">
        <v>86</v>
      </c>
      <c r="H6" s="80" t="s">
        <v>97</v>
      </c>
      <c r="I6" s="79" t="s">
        <v>98</v>
      </c>
      <c r="J6" s="81" t="s">
        <v>99</v>
      </c>
      <c r="K6" s="78" t="s">
        <v>100</v>
      </c>
      <c r="L6" s="78" t="s">
        <v>101</v>
      </c>
    </row>
    <row r="7" spans="1:12" ht="14.4" x14ac:dyDescent="0.3">
      <c r="A7" s="44">
        <v>22006</v>
      </c>
      <c r="B7" s="14" t="s">
        <v>39</v>
      </c>
      <c r="C7" s="78" t="s">
        <v>102</v>
      </c>
      <c r="D7" s="78" t="s">
        <v>103</v>
      </c>
      <c r="E7" s="78" t="s">
        <v>104</v>
      </c>
      <c r="F7" s="78" t="s">
        <v>105</v>
      </c>
      <c r="G7" s="79" t="s">
        <v>96</v>
      </c>
      <c r="H7" s="80" t="s">
        <v>107</v>
      </c>
      <c r="I7" s="79" t="s">
        <v>108</v>
      </c>
      <c r="J7" s="81" t="s">
        <v>109</v>
      </c>
      <c r="K7" s="78" t="s">
        <v>110</v>
      </c>
      <c r="L7" s="78" t="s">
        <v>111</v>
      </c>
    </row>
    <row r="8" spans="1:12" ht="14.4" x14ac:dyDescent="0.3">
      <c r="A8" s="44">
        <v>22007</v>
      </c>
      <c r="B8" s="14" t="s">
        <v>40</v>
      </c>
      <c r="C8" s="78" t="s">
        <v>112</v>
      </c>
      <c r="D8" s="78" t="s">
        <v>113</v>
      </c>
      <c r="E8" s="78" t="s">
        <v>114</v>
      </c>
      <c r="F8" s="78" t="s">
        <v>115</v>
      </c>
      <c r="G8" s="79" t="s">
        <v>106</v>
      </c>
      <c r="H8" s="80" t="s">
        <v>117</v>
      </c>
      <c r="I8" s="79" t="s">
        <v>118</v>
      </c>
      <c r="J8" s="81" t="s">
        <v>119</v>
      </c>
      <c r="K8" s="78" t="s">
        <v>120</v>
      </c>
      <c r="L8" s="78" t="s">
        <v>121</v>
      </c>
    </row>
    <row r="9" spans="1:12" ht="14.4" x14ac:dyDescent="0.3">
      <c r="A9" s="44">
        <v>22008</v>
      </c>
      <c r="B9" s="14" t="s">
        <v>41</v>
      </c>
      <c r="C9" s="78" t="s">
        <v>122</v>
      </c>
      <c r="D9" s="78" t="s">
        <v>123</v>
      </c>
      <c r="E9" s="78" t="s">
        <v>124</v>
      </c>
      <c r="F9" s="78" t="s">
        <v>125</v>
      </c>
      <c r="G9" s="79" t="s">
        <v>116</v>
      </c>
      <c r="H9" s="80" t="s">
        <v>127</v>
      </c>
      <c r="I9" s="79" t="s">
        <v>128</v>
      </c>
      <c r="J9" s="81" t="s">
        <v>129</v>
      </c>
      <c r="K9" s="78" t="s">
        <v>130</v>
      </c>
      <c r="L9" s="78" t="s">
        <v>131</v>
      </c>
    </row>
    <row r="10" spans="1:12" ht="14.4" x14ac:dyDescent="0.3">
      <c r="A10" s="44">
        <v>22009</v>
      </c>
      <c r="B10" s="14" t="s">
        <v>42</v>
      </c>
      <c r="C10" s="78" t="s">
        <v>132</v>
      </c>
      <c r="D10" s="78" t="s">
        <v>133</v>
      </c>
      <c r="E10" s="78" t="s">
        <v>134</v>
      </c>
      <c r="F10" s="78" t="s">
        <v>135</v>
      </c>
      <c r="G10" s="79" t="s">
        <v>126</v>
      </c>
      <c r="H10" s="80" t="s">
        <v>137</v>
      </c>
      <c r="I10" s="79" t="s">
        <v>138</v>
      </c>
      <c r="J10" s="81" t="s">
        <v>139</v>
      </c>
      <c r="K10" s="78" t="s">
        <v>140</v>
      </c>
      <c r="L10" s="78" t="s">
        <v>141</v>
      </c>
    </row>
    <row r="11" spans="1:12" ht="14.4" x14ac:dyDescent="0.3">
      <c r="A11" s="44">
        <v>22010</v>
      </c>
      <c r="B11" s="14" t="s">
        <v>43</v>
      </c>
      <c r="C11" s="78" t="s">
        <v>142</v>
      </c>
      <c r="D11" s="78" t="s">
        <v>143</v>
      </c>
      <c r="E11" s="78" t="s">
        <v>144</v>
      </c>
      <c r="F11" s="78" t="s">
        <v>145</v>
      </c>
      <c r="G11" s="79" t="s">
        <v>136</v>
      </c>
      <c r="H11" s="80" t="s">
        <v>147</v>
      </c>
      <c r="I11" s="79" t="s">
        <v>148</v>
      </c>
      <c r="J11" s="81" t="s">
        <v>149</v>
      </c>
      <c r="K11" s="78" t="s">
        <v>150</v>
      </c>
      <c r="L11" s="78" t="s">
        <v>151</v>
      </c>
    </row>
    <row r="12" spans="1:12" ht="14.4" x14ac:dyDescent="0.3">
      <c r="A12" s="44">
        <v>29001</v>
      </c>
      <c r="B12" s="14" t="s">
        <v>44</v>
      </c>
      <c r="C12" s="78" t="s">
        <v>152</v>
      </c>
      <c r="D12" s="78" t="s">
        <v>153</v>
      </c>
      <c r="E12" s="78" t="s">
        <v>154</v>
      </c>
      <c r="F12" s="78" t="s">
        <v>155</v>
      </c>
      <c r="G12" s="79" t="s">
        <v>146</v>
      </c>
      <c r="H12" s="80" t="s">
        <v>157</v>
      </c>
      <c r="I12" s="79" t="s">
        <v>158</v>
      </c>
      <c r="J12" s="81" t="s">
        <v>159</v>
      </c>
      <c r="K12" s="78" t="s">
        <v>160</v>
      </c>
      <c r="L12" s="78" t="s">
        <v>161</v>
      </c>
    </row>
    <row r="13" spans="1:12" ht="14.4" x14ac:dyDescent="0.3">
      <c r="A13" s="44">
        <v>29002</v>
      </c>
      <c r="B13" s="14" t="s">
        <v>45</v>
      </c>
      <c r="C13" s="78" t="s">
        <v>162</v>
      </c>
      <c r="D13" s="78" t="s">
        <v>163</v>
      </c>
      <c r="E13" s="78" t="s">
        <v>164</v>
      </c>
      <c r="F13" s="78" t="s">
        <v>165</v>
      </c>
      <c r="G13" s="79" t="s">
        <v>156</v>
      </c>
      <c r="H13" s="80" t="s">
        <v>167</v>
      </c>
      <c r="I13" s="79" t="s">
        <v>168</v>
      </c>
      <c r="J13" s="81" t="s">
        <v>169</v>
      </c>
      <c r="K13" s="78" t="s">
        <v>170</v>
      </c>
      <c r="L13" s="78" t="s">
        <v>171</v>
      </c>
    </row>
    <row r="14" spans="1:12" ht="14.4" x14ac:dyDescent="0.3">
      <c r="A14" s="44">
        <v>29003</v>
      </c>
      <c r="B14" s="14" t="s">
        <v>46</v>
      </c>
      <c r="C14" s="78" t="s">
        <v>172</v>
      </c>
      <c r="D14" s="78" t="s">
        <v>173</v>
      </c>
      <c r="E14" s="78" t="s">
        <v>174</v>
      </c>
      <c r="F14" s="78" t="s">
        <v>175</v>
      </c>
      <c r="G14" s="79" t="s">
        <v>166</v>
      </c>
      <c r="H14" s="80" t="s">
        <v>177</v>
      </c>
      <c r="I14" s="79" t="s">
        <v>178</v>
      </c>
      <c r="J14" s="81" t="s">
        <v>179</v>
      </c>
      <c r="K14" s="78" t="s">
        <v>180</v>
      </c>
      <c r="L14" s="78" t="s">
        <v>181</v>
      </c>
    </row>
    <row r="15" spans="1:12" ht="14.4" x14ac:dyDescent="0.3">
      <c r="A15" s="44">
        <v>29004</v>
      </c>
      <c r="B15" s="14" t="s">
        <v>47</v>
      </c>
      <c r="C15" s="78" t="s">
        <v>182</v>
      </c>
      <c r="D15" s="78" t="s">
        <v>183</v>
      </c>
      <c r="E15" s="78" t="s">
        <v>184</v>
      </c>
      <c r="F15" s="78" t="s">
        <v>185</v>
      </c>
      <c r="G15" s="79" t="s">
        <v>176</v>
      </c>
      <c r="H15" s="80" t="s">
        <v>187</v>
      </c>
      <c r="I15" s="79" t="s">
        <v>188</v>
      </c>
      <c r="J15" s="81" t="s">
        <v>189</v>
      </c>
      <c r="K15" s="78" t="s">
        <v>190</v>
      </c>
      <c r="L15" s="78" t="s">
        <v>191</v>
      </c>
    </row>
    <row r="16" spans="1:12" ht="14.4" x14ac:dyDescent="0.3">
      <c r="A16" s="44">
        <v>29005</v>
      </c>
      <c r="B16" s="14" t="s">
        <v>48</v>
      </c>
      <c r="C16" s="78" t="s">
        <v>192</v>
      </c>
      <c r="D16" s="78" t="s">
        <v>193</v>
      </c>
      <c r="E16" s="78" t="s">
        <v>194</v>
      </c>
      <c r="F16" s="78" t="s">
        <v>195</v>
      </c>
      <c r="G16" s="79" t="s">
        <v>186</v>
      </c>
      <c r="H16" s="80" t="s">
        <v>197</v>
      </c>
      <c r="I16" s="79" t="s">
        <v>198</v>
      </c>
      <c r="J16" s="81" t="s">
        <v>199</v>
      </c>
      <c r="K16" s="78" t="s">
        <v>200</v>
      </c>
      <c r="L16" s="78" t="s">
        <v>201</v>
      </c>
    </row>
    <row r="17" spans="1:12" ht="14.4" x14ac:dyDescent="0.3">
      <c r="A17" s="44">
        <v>29006</v>
      </c>
      <c r="B17" s="14" t="s">
        <v>49</v>
      </c>
      <c r="C17" s="78" t="s">
        <v>202</v>
      </c>
      <c r="D17" s="78" t="s">
        <v>203</v>
      </c>
      <c r="E17" s="78" t="s">
        <v>204</v>
      </c>
      <c r="F17" s="78" t="s">
        <v>205</v>
      </c>
      <c r="G17" s="79" t="s">
        <v>196</v>
      </c>
      <c r="H17" s="80" t="s">
        <v>207</v>
      </c>
      <c r="I17" s="79" t="s">
        <v>208</v>
      </c>
      <c r="J17" s="81" t="s">
        <v>209</v>
      </c>
      <c r="K17" s="78" t="s">
        <v>210</v>
      </c>
      <c r="L17" s="78" t="s">
        <v>211</v>
      </c>
    </row>
    <row r="18" spans="1:12" ht="14.4" x14ac:dyDescent="0.3">
      <c r="A18" s="44">
        <v>29007</v>
      </c>
      <c r="B18" s="14" t="s">
        <v>50</v>
      </c>
      <c r="C18" s="78" t="s">
        <v>212</v>
      </c>
      <c r="D18" s="78" t="s">
        <v>213</v>
      </c>
      <c r="E18" s="78" t="s">
        <v>214</v>
      </c>
      <c r="F18" s="78" t="s">
        <v>215</v>
      </c>
      <c r="G18" s="79" t="s">
        <v>206</v>
      </c>
      <c r="H18" s="80" t="s">
        <v>217</v>
      </c>
      <c r="I18" s="79" t="s">
        <v>218</v>
      </c>
      <c r="J18" s="81" t="s">
        <v>219</v>
      </c>
      <c r="K18" s="78" t="s">
        <v>220</v>
      </c>
      <c r="L18" s="78" t="s">
        <v>221</v>
      </c>
    </row>
    <row r="19" spans="1:12" ht="14.4" x14ac:dyDescent="0.3">
      <c r="A19" s="44">
        <v>29008</v>
      </c>
      <c r="B19" s="14" t="s">
        <v>51</v>
      </c>
      <c r="C19" s="78" t="s">
        <v>222</v>
      </c>
      <c r="D19" s="78" t="s">
        <v>223</v>
      </c>
      <c r="E19" s="78" t="s">
        <v>224</v>
      </c>
      <c r="F19" s="78" t="s">
        <v>225</v>
      </c>
      <c r="G19" s="79" t="s">
        <v>216</v>
      </c>
      <c r="H19" s="80" t="s">
        <v>226</v>
      </c>
      <c r="I19" s="79" t="s">
        <v>227</v>
      </c>
      <c r="J19" s="81" t="s">
        <v>228</v>
      </c>
      <c r="K19" s="78" t="s">
        <v>229</v>
      </c>
      <c r="L19" s="78" t="s">
        <v>230</v>
      </c>
    </row>
  </sheetData>
  <sheetProtection selectLockedCells="1" selectUnlockedCells="1"/>
  <pageMargins left="0.78749999999999998" right="0.78749999999999998" top="1.0249999999999999" bottom="1.0249999999999999" header="0.78749999999999998" footer="0.78749999999999998"/>
  <pageSetup paperSize="9" orientation="portrait" horizontalDpi="300" verticalDpi="3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zoomScaleNormal="100" workbookViewId="0">
      <selection activeCell="B10" sqref="B10"/>
    </sheetView>
  </sheetViews>
  <sheetFormatPr baseColWidth="10" defaultColWidth="11.5546875" defaultRowHeight="13.2" x14ac:dyDescent="0.25"/>
  <cols>
    <col min="2" max="2" width="13.5546875" customWidth="1"/>
    <col min="3" max="3" width="12.109375" customWidth="1"/>
    <col min="5" max="5" width="13.44140625" customWidth="1"/>
  </cols>
  <sheetData>
    <row r="1" spans="1:8" s="9" customFormat="1" ht="18.899999999999999" customHeight="1" x14ac:dyDescent="0.25">
      <c r="A1" s="49" t="s">
        <v>28</v>
      </c>
      <c r="B1" s="49"/>
      <c r="C1" s="49"/>
      <c r="D1" s="49"/>
      <c r="E1" s="49"/>
      <c r="F1" s="49"/>
      <c r="G1" s="49"/>
      <c r="H1" s="49"/>
    </row>
    <row r="2" spans="1:8" s="9" customFormat="1" ht="18.899999999999999" customHeight="1" x14ac:dyDescent="0.25">
      <c r="A2" s="49" t="s">
        <v>29</v>
      </c>
      <c r="B2" s="49"/>
      <c r="C2" s="49"/>
      <c r="D2" s="49"/>
      <c r="E2" s="49"/>
      <c r="F2" s="49"/>
      <c r="G2" s="49"/>
      <c r="H2" s="49"/>
    </row>
    <row r="3" spans="1:8" s="9" customFormat="1" ht="18.899999999999999" customHeight="1" x14ac:dyDescent="0.25">
      <c r="A3" s="49" t="s">
        <v>30</v>
      </c>
      <c r="B3" s="49"/>
      <c r="C3" s="49"/>
      <c r="D3" s="49"/>
      <c r="E3" s="49"/>
      <c r="F3" s="49"/>
      <c r="G3" s="49"/>
      <c r="H3" s="49"/>
    </row>
    <row r="4" spans="1:8" s="9" customFormat="1" ht="12.9" customHeight="1" x14ac:dyDescent="0.25">
      <c r="A4" s="37"/>
      <c r="B4" s="37"/>
      <c r="C4" s="37"/>
      <c r="D4" s="37"/>
      <c r="E4" s="37"/>
      <c r="F4" s="37"/>
      <c r="G4" s="37"/>
      <c r="H4" s="37"/>
    </row>
    <row r="5" spans="1:8" ht="12.9" customHeight="1" x14ac:dyDescent="0.3">
      <c r="A5" s="2"/>
      <c r="B5" s="2"/>
    </row>
    <row r="6" spans="1:8" ht="33" customHeight="1" x14ac:dyDescent="0.25">
      <c r="A6" s="50" t="s">
        <v>20</v>
      </c>
      <c r="B6" s="50"/>
      <c r="C6" s="50"/>
      <c r="D6" s="50"/>
      <c r="E6" s="50"/>
      <c r="F6" s="50"/>
      <c r="G6" s="50"/>
      <c r="H6" s="50"/>
    </row>
    <row r="7" spans="1:8" ht="12.9" customHeight="1" x14ac:dyDescent="0.25">
      <c r="A7" s="41"/>
      <c r="B7" s="41"/>
      <c r="C7" s="41"/>
      <c r="D7" s="41"/>
      <c r="E7" s="41"/>
      <c r="F7" s="41"/>
      <c r="G7" s="41"/>
      <c r="H7" s="41"/>
    </row>
    <row r="8" spans="1:8" ht="12.9" customHeight="1" thickBot="1" x14ac:dyDescent="0.4">
      <c r="C8" s="1"/>
    </row>
    <row r="9" spans="1:8" s="9" customFormat="1" ht="18.899999999999999" customHeight="1" x14ac:dyDescent="0.25">
      <c r="A9" s="34" t="s">
        <v>21</v>
      </c>
      <c r="B9" s="39">
        <f ca="1">TODAY()</f>
        <v>42499</v>
      </c>
      <c r="E9" s="82" t="str">
        <f ca="1">VLOOKUP('Modèle facture'!B10,Table,2,FALSE)</f>
        <v>STE_11</v>
      </c>
      <c r="F9" s="51"/>
      <c r="G9" s="51"/>
      <c r="H9" s="52"/>
    </row>
    <row r="10" spans="1:8" s="9" customFormat="1" ht="18.899999999999999" customHeight="1" x14ac:dyDescent="0.3">
      <c r="A10" s="2" t="s">
        <v>31</v>
      </c>
      <c r="B10" s="38">
        <v>29001</v>
      </c>
      <c r="E10" s="83" t="str">
        <f ca="1">VLOOKUP('Modèle facture'!B10,Table,3,FALSE)</f>
        <v>TITRE11</v>
      </c>
      <c r="F10" s="45" t="str">
        <f ca="1">VLOOKUP('Modèle facture'!B10,Table,5,FALSE)</f>
        <v>PRENOM11</v>
      </c>
      <c r="G10" s="53" t="str">
        <f ca="1">VLOOKUP('Modèle facture'!B10,Table,4,FALSE)</f>
        <v>NOM11</v>
      </c>
      <c r="H10" s="54"/>
    </row>
    <row r="11" spans="1:8" s="9" customFormat="1" ht="18.899999999999999" customHeight="1" x14ac:dyDescent="0.25">
      <c r="B11" s="10"/>
      <c r="E11" s="84" t="str">
        <f ca="1">VLOOKUP('Modèle facture'!B10,Table,6,FALSE)</f>
        <v>ADRESSE1_11</v>
      </c>
      <c r="F11" s="53"/>
      <c r="G11" s="53"/>
      <c r="H11" s="54"/>
    </row>
    <row r="12" spans="1:8" s="9" customFormat="1" ht="18.899999999999999" customHeight="1" x14ac:dyDescent="0.25">
      <c r="B12" s="11"/>
      <c r="E12" s="84" t="str">
        <f ca="1">VLOOKUP('Modèle facture'!B10,Table,7,FALSE)</f>
        <v>ADRESSE2_11</v>
      </c>
      <c r="F12" s="53"/>
      <c r="G12" s="53"/>
      <c r="H12" s="54"/>
    </row>
    <row r="13" spans="1:8" s="9" customFormat="1" ht="18.899999999999999" customHeight="1" thickBot="1" x14ac:dyDescent="0.3">
      <c r="E13" s="85" t="str">
        <f ca="1">VLOOKUP('Modèle facture'!B10,Table,8,FALSE)</f>
        <v>CP11</v>
      </c>
      <c r="F13" s="55" t="str">
        <f ca="1">VLOOKUP('Modèle facture'!B10,Table,9,FALSE)</f>
        <v>VILLE11</v>
      </c>
      <c r="G13" s="55"/>
      <c r="H13" s="56"/>
    </row>
    <row r="14" spans="1:8" s="9" customFormat="1" ht="12.9" customHeight="1" x14ac:dyDescent="0.25">
      <c r="E14" s="36"/>
      <c r="F14" s="40"/>
      <c r="G14" s="40"/>
      <c r="H14" s="40"/>
    </row>
    <row r="15" spans="1:8" ht="12.9" customHeight="1" thickBot="1" x14ac:dyDescent="0.3"/>
    <row r="16" spans="1:8" ht="20.25" customHeight="1" thickBot="1" x14ac:dyDescent="0.3">
      <c r="A16" s="57" t="s">
        <v>22</v>
      </c>
      <c r="B16" s="58"/>
      <c r="C16" s="58"/>
      <c r="D16" s="58"/>
      <c r="E16" s="58"/>
      <c r="F16" s="58"/>
      <c r="G16" s="58"/>
      <c r="H16" s="59"/>
    </row>
    <row r="17" spans="1:8" ht="12.9" customHeight="1" x14ac:dyDescent="0.25">
      <c r="A17" s="42"/>
      <c r="B17" s="42"/>
      <c r="C17" s="42"/>
      <c r="D17" s="42"/>
      <c r="E17" s="42"/>
      <c r="F17" s="42"/>
      <c r="G17" s="42"/>
      <c r="H17" s="42"/>
    </row>
    <row r="18" spans="1:8" ht="12.9" customHeight="1" thickBot="1" x14ac:dyDescent="0.3"/>
    <row r="19" spans="1:8" ht="33.75" customHeight="1" thickBot="1" x14ac:dyDescent="0.3">
      <c r="A19" s="57" t="s">
        <v>0</v>
      </c>
      <c r="B19" s="59"/>
      <c r="C19" s="43" t="s">
        <v>1</v>
      </c>
      <c r="D19" s="7" t="s">
        <v>2</v>
      </c>
      <c r="E19" s="6" t="s">
        <v>3</v>
      </c>
      <c r="F19" s="7" t="s">
        <v>8</v>
      </c>
      <c r="G19" s="7" t="s">
        <v>4</v>
      </c>
      <c r="H19" s="8" t="s">
        <v>5</v>
      </c>
    </row>
    <row r="20" spans="1:8" s="9" customFormat="1" ht="25.5" customHeight="1" x14ac:dyDescent="0.25">
      <c r="A20" s="47"/>
      <c r="B20" s="48"/>
      <c r="C20" s="18"/>
      <c r="D20" s="19"/>
      <c r="E20" s="20">
        <f>C20*D20</f>
        <v>0</v>
      </c>
      <c r="F20" s="21"/>
      <c r="G20" s="22">
        <f>E20*F20</f>
        <v>0</v>
      </c>
      <c r="H20" s="23">
        <f>E20+G20</f>
        <v>0</v>
      </c>
    </row>
    <row r="21" spans="1:8" s="9" customFormat="1" ht="25.5" customHeight="1" x14ac:dyDescent="0.25">
      <c r="A21" s="62"/>
      <c r="B21" s="63"/>
      <c r="C21" s="24"/>
      <c r="D21" s="19"/>
      <c r="E21" s="25">
        <f>C21*D21</f>
        <v>0</v>
      </c>
      <c r="F21" s="26"/>
      <c r="G21" s="22">
        <f>E21*F21</f>
        <v>0</v>
      </c>
      <c r="H21" s="23">
        <f>E21+G21</f>
        <v>0</v>
      </c>
    </row>
    <row r="22" spans="1:8" s="9" customFormat="1" ht="25.5" customHeight="1" x14ac:dyDescent="0.25">
      <c r="A22" s="62"/>
      <c r="B22" s="63"/>
      <c r="C22" s="24"/>
      <c r="D22" s="19"/>
      <c r="E22" s="25">
        <f t="shared" ref="E22:E29" si="0">C22*D22</f>
        <v>0</v>
      </c>
      <c r="F22" s="21"/>
      <c r="G22" s="22">
        <f t="shared" ref="G22:G29" si="1">E22*F22</f>
        <v>0</v>
      </c>
      <c r="H22" s="23">
        <f t="shared" ref="H22:H29" si="2">E22+G22</f>
        <v>0</v>
      </c>
    </row>
    <row r="23" spans="1:8" s="9" customFormat="1" ht="25.5" customHeight="1" x14ac:dyDescent="0.25">
      <c r="A23" s="62"/>
      <c r="B23" s="63"/>
      <c r="C23" s="24"/>
      <c r="D23" s="19"/>
      <c r="E23" s="25">
        <f t="shared" si="0"/>
        <v>0</v>
      </c>
      <c r="F23" s="26"/>
      <c r="G23" s="22">
        <f t="shared" si="1"/>
        <v>0</v>
      </c>
      <c r="H23" s="23">
        <f t="shared" si="2"/>
        <v>0</v>
      </c>
    </row>
    <row r="24" spans="1:8" s="9" customFormat="1" ht="25.5" customHeight="1" x14ac:dyDescent="0.25">
      <c r="A24" s="62"/>
      <c r="B24" s="63"/>
      <c r="C24" s="24"/>
      <c r="D24" s="19"/>
      <c r="E24" s="25">
        <f t="shared" si="0"/>
        <v>0</v>
      </c>
      <c r="F24" s="21"/>
      <c r="G24" s="22">
        <f t="shared" si="1"/>
        <v>0</v>
      </c>
      <c r="H24" s="23">
        <f t="shared" si="2"/>
        <v>0</v>
      </c>
    </row>
    <row r="25" spans="1:8" s="9" customFormat="1" ht="25.5" customHeight="1" x14ac:dyDescent="0.25">
      <c r="A25" s="62"/>
      <c r="B25" s="63"/>
      <c r="C25" s="24"/>
      <c r="D25" s="19"/>
      <c r="E25" s="25">
        <f t="shared" si="0"/>
        <v>0</v>
      </c>
      <c r="F25" s="26"/>
      <c r="G25" s="22">
        <f t="shared" si="1"/>
        <v>0</v>
      </c>
      <c r="H25" s="23">
        <f t="shared" si="2"/>
        <v>0</v>
      </c>
    </row>
    <row r="26" spans="1:8" s="9" customFormat="1" ht="25.5" customHeight="1" x14ac:dyDescent="0.25">
      <c r="A26" s="62"/>
      <c r="B26" s="63"/>
      <c r="C26" s="24"/>
      <c r="D26" s="19"/>
      <c r="E26" s="25">
        <f t="shared" si="0"/>
        <v>0</v>
      </c>
      <c r="F26" s="21"/>
      <c r="G26" s="22">
        <f t="shared" si="1"/>
        <v>0</v>
      </c>
      <c r="H26" s="23">
        <f t="shared" si="2"/>
        <v>0</v>
      </c>
    </row>
    <row r="27" spans="1:8" s="9" customFormat="1" ht="25.5" customHeight="1" x14ac:dyDescent="0.25">
      <c r="A27" s="62"/>
      <c r="B27" s="63"/>
      <c r="C27" s="24"/>
      <c r="D27" s="19"/>
      <c r="E27" s="25">
        <f t="shared" si="0"/>
        <v>0</v>
      </c>
      <c r="F27" s="21"/>
      <c r="G27" s="22">
        <f t="shared" si="1"/>
        <v>0</v>
      </c>
      <c r="H27" s="23">
        <f t="shared" si="2"/>
        <v>0</v>
      </c>
    </row>
    <row r="28" spans="1:8" s="9" customFormat="1" ht="25.5" customHeight="1" x14ac:dyDescent="0.25">
      <c r="A28" s="62"/>
      <c r="B28" s="63"/>
      <c r="C28" s="24"/>
      <c r="D28" s="19"/>
      <c r="E28" s="25">
        <f t="shared" si="0"/>
        <v>0</v>
      </c>
      <c r="F28" s="21"/>
      <c r="G28" s="22">
        <f t="shared" si="1"/>
        <v>0</v>
      </c>
      <c r="H28" s="23">
        <f t="shared" si="2"/>
        <v>0</v>
      </c>
    </row>
    <row r="29" spans="1:8" s="9" customFormat="1" ht="25.5" customHeight="1" x14ac:dyDescent="0.25">
      <c r="A29" s="62"/>
      <c r="B29" s="63"/>
      <c r="C29" s="24"/>
      <c r="D29" s="19"/>
      <c r="E29" s="25">
        <f t="shared" si="0"/>
        <v>0</v>
      </c>
      <c r="F29" s="21"/>
      <c r="G29" s="22">
        <f t="shared" si="1"/>
        <v>0</v>
      </c>
      <c r="H29" s="23">
        <f t="shared" si="2"/>
        <v>0</v>
      </c>
    </row>
    <row r="30" spans="1:8" s="9" customFormat="1" ht="25.5" customHeight="1" thickBot="1" x14ac:dyDescent="0.3">
      <c r="A30" s="64"/>
      <c r="B30" s="65"/>
      <c r="C30" s="27"/>
      <c r="D30" s="28"/>
      <c r="E30" s="29">
        <f>C30*D30</f>
        <v>0</v>
      </c>
      <c r="F30" s="30"/>
      <c r="G30" s="31">
        <f>E30*F30</f>
        <v>0</v>
      </c>
      <c r="H30" s="32">
        <f>E30-G30</f>
        <v>0</v>
      </c>
    </row>
    <row r="31" spans="1:8" ht="18.899999999999999" customHeight="1" thickBot="1" x14ac:dyDescent="0.3">
      <c r="E31" s="66" t="s">
        <v>3</v>
      </c>
      <c r="F31" s="67"/>
      <c r="G31" s="60">
        <f>SUM(E20:E30)</f>
        <v>0</v>
      </c>
      <c r="H31" s="61"/>
    </row>
    <row r="32" spans="1:8" ht="18.899999999999999" customHeight="1" thickBot="1" x14ac:dyDescent="0.3">
      <c r="E32" s="71" t="s">
        <v>6</v>
      </c>
      <c r="F32" s="72"/>
      <c r="G32" s="60">
        <f>SUM(G20:G30)</f>
        <v>0</v>
      </c>
      <c r="H32" s="61"/>
    </row>
    <row r="33" spans="1:8" ht="18.899999999999999" customHeight="1" thickBot="1" x14ac:dyDescent="0.3">
      <c r="C33" s="3"/>
      <c r="E33" s="73" t="s">
        <v>7</v>
      </c>
      <c r="F33" s="74"/>
      <c r="G33" s="75">
        <f>G31+G32</f>
        <v>0</v>
      </c>
      <c r="H33" s="76"/>
    </row>
    <row r="34" spans="1:8" ht="12.9" customHeight="1" x14ac:dyDescent="0.25">
      <c r="C34" s="33"/>
    </row>
    <row r="35" spans="1:8" ht="18.899999999999999" customHeight="1" x14ac:dyDescent="0.25">
      <c r="A35" s="68" t="s">
        <v>19</v>
      </c>
      <c r="B35" s="68"/>
      <c r="C35" s="77" t="str">
        <f>Coordonnées!L2</f>
        <v>MODE REGLEMENT1</v>
      </c>
      <c r="D35" s="70"/>
      <c r="E35" s="9"/>
      <c r="F35" s="38"/>
      <c r="G35" s="38"/>
      <c r="H35" s="9"/>
    </row>
    <row r="36" spans="1:8" ht="18.899999999999999" customHeight="1" x14ac:dyDescent="0.25">
      <c r="A36" s="68" t="s">
        <v>27</v>
      </c>
      <c r="B36" s="68"/>
      <c r="C36" s="69">
        <f ca="1">B9+30</f>
        <v>42529</v>
      </c>
      <c r="D36" s="70"/>
      <c r="E36" s="9"/>
      <c r="F36" s="38"/>
      <c r="G36" s="38"/>
      <c r="H36" s="9"/>
    </row>
    <row r="37" spans="1:8" ht="18.899999999999999" customHeight="1" x14ac:dyDescent="0.25">
      <c r="A37" t="s">
        <v>23</v>
      </c>
      <c r="C37" t="s">
        <v>24</v>
      </c>
    </row>
    <row r="38" spans="1:8" ht="18.899999999999999" customHeight="1" x14ac:dyDescent="0.25">
      <c r="A38" t="s">
        <v>25</v>
      </c>
      <c r="C38" t="s">
        <v>26</v>
      </c>
    </row>
  </sheetData>
  <sheetProtection selectLockedCells="1" selectUnlockedCells="1"/>
  <mergeCells count="32">
    <mergeCell ref="A36:B36"/>
    <mergeCell ref="C36:D36"/>
    <mergeCell ref="E32:F32"/>
    <mergeCell ref="G32:H32"/>
    <mergeCell ref="E33:F33"/>
    <mergeCell ref="G33:H33"/>
    <mergeCell ref="A35:B35"/>
    <mergeCell ref="C35:D35"/>
    <mergeCell ref="G31:H31"/>
    <mergeCell ref="A21:B21"/>
    <mergeCell ref="A22:B22"/>
    <mergeCell ref="A23:B23"/>
    <mergeCell ref="A24:B24"/>
    <mergeCell ref="A25:B25"/>
    <mergeCell ref="A26:B26"/>
    <mergeCell ref="A27:B27"/>
    <mergeCell ref="A28:B28"/>
    <mergeCell ref="A29:B29"/>
    <mergeCell ref="A30:B30"/>
    <mergeCell ref="E31:F31"/>
    <mergeCell ref="A20:B20"/>
    <mergeCell ref="A1:H1"/>
    <mergeCell ref="A2:H2"/>
    <mergeCell ref="A3:H3"/>
    <mergeCell ref="A6:H6"/>
    <mergeCell ref="E9:H9"/>
    <mergeCell ref="G10:H10"/>
    <mergeCell ref="E11:H11"/>
    <mergeCell ref="E12:H12"/>
    <mergeCell ref="F13:H13"/>
    <mergeCell ref="A16:H16"/>
    <mergeCell ref="A19:B19"/>
  </mergeCells>
  <dataValidations count="1">
    <dataValidation type="list" allowBlank="1" showInputMessage="1" showErrorMessage="1" sqref="B10">
      <formula1>Clients</formula1>
    </dataValidation>
  </dataValidations>
  <printOptions horizontalCentered="1" verticalCentered="1"/>
  <pageMargins left="0.23622047244094491" right="0.23622047244094491" top="0.6692913385826772" bottom="0.6692913385826772" header="0.31496062992125984" footer="0.31496062992125984"/>
  <pageSetup paperSize="9"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Coordonnées</vt:lpstr>
      <vt:lpstr>Modèle facture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Assist'Plus</dc:creator>
  <cp:lastModifiedBy>ANDOLFI</cp:lastModifiedBy>
  <cp:lastPrinted>2016-03-06T13:32:16Z</cp:lastPrinted>
  <dcterms:created xsi:type="dcterms:W3CDTF">2013-07-22T12:10:19Z</dcterms:created>
  <dcterms:modified xsi:type="dcterms:W3CDTF">2016-05-09T12:59:04Z</dcterms:modified>
</cp:coreProperties>
</file>