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090" windowWidth="23475" windowHeight="6990" activeTab="5"/>
  </bookViews>
  <sheets>
    <sheet name="Janvier 2016" sheetId="47" r:id="rId1"/>
    <sheet name="Février 2016" sheetId="48" r:id="rId2"/>
    <sheet name="Mars 2016" sheetId="49" r:id="rId3"/>
    <sheet name="Avril 2016" sheetId="44" r:id="rId4"/>
    <sheet name="Mai 2016" sheetId="50" r:id="rId5"/>
    <sheet name="Juin 2016" sheetId="51" r:id="rId6"/>
    <sheet name="Juillet 2016" sheetId="52" r:id="rId7"/>
    <sheet name="Aout 2016" sheetId="53" r:id="rId8"/>
    <sheet name="Septembre 2016" sheetId="54" r:id="rId9"/>
    <sheet name="Octobre 2016" sheetId="55" r:id="rId10"/>
    <sheet name="Novembre 2016" sheetId="56" r:id="rId11"/>
    <sheet name="Décembre 2016" sheetId="57" r:id="rId12"/>
    <sheet name="Feuil3" sheetId="3" r:id="rId13"/>
  </sheets>
  <externalReferences>
    <externalReference r:id="rId14"/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B53" i="51" l="1"/>
  <c r="AG53" i="51" s="1"/>
  <c r="B53" i="50"/>
  <c r="AG53" i="50" s="1"/>
  <c r="C53" i="49"/>
  <c r="B53" i="49" l="1"/>
  <c r="B53" i="48" l="1"/>
  <c r="C53" i="48"/>
  <c r="C53" i="47"/>
  <c r="B53" i="47"/>
  <c r="AG53" i="48" l="1"/>
  <c r="AB39" i="57"/>
  <c r="AA39" i="57"/>
  <c r="T39" i="57"/>
  <c r="L39" i="57"/>
  <c r="AG38" i="57"/>
  <c r="AG34" i="57"/>
  <c r="AG32" i="57"/>
  <c r="AG31" i="57"/>
  <c r="AG30" i="57"/>
  <c r="AG29" i="57"/>
  <c r="AG28" i="57"/>
  <c r="AF28" i="57"/>
  <c r="AE28" i="57"/>
  <c r="AD28" i="57"/>
  <c r="AC28" i="57"/>
  <c r="AB28" i="57"/>
  <c r="AA28" i="57"/>
  <c r="Z28" i="57"/>
  <c r="Y28" i="57"/>
  <c r="X28" i="57"/>
  <c r="W28" i="57"/>
  <c r="V28" i="57"/>
  <c r="U28" i="57"/>
  <c r="T28" i="57"/>
  <c r="S28" i="57"/>
  <c r="R28" i="57"/>
  <c r="Q28" i="57"/>
  <c r="P28" i="57"/>
  <c r="O28" i="57"/>
  <c r="N28" i="57"/>
  <c r="M28" i="57"/>
  <c r="L28" i="57"/>
  <c r="K28" i="57"/>
  <c r="J28" i="57"/>
  <c r="I28" i="57"/>
  <c r="H28" i="57"/>
  <c r="G28" i="57"/>
  <c r="F28" i="57"/>
  <c r="E28" i="57"/>
  <c r="D28" i="57"/>
  <c r="C28" i="57"/>
  <c r="B28" i="57"/>
  <c r="AG27" i="57"/>
  <c r="AG26" i="57"/>
  <c r="AG22" i="57"/>
  <c r="AG21" i="57"/>
  <c r="AF19" i="57"/>
  <c r="AE19" i="57"/>
  <c r="AD19" i="57"/>
  <c r="AC19" i="57"/>
  <c r="AB19" i="57"/>
  <c r="AA19" i="57"/>
  <c r="Z19" i="57"/>
  <c r="Y19" i="57"/>
  <c r="X19" i="57"/>
  <c r="W19" i="57"/>
  <c r="V19" i="57"/>
  <c r="U19" i="57"/>
  <c r="T19" i="57"/>
  <c r="S19" i="57"/>
  <c r="R19" i="57"/>
  <c r="Q19" i="57"/>
  <c r="P19" i="57"/>
  <c r="O19" i="57"/>
  <c r="N19" i="57"/>
  <c r="M19" i="57"/>
  <c r="L19" i="57"/>
  <c r="K19" i="57"/>
  <c r="J19" i="57"/>
  <c r="I19" i="57"/>
  <c r="H19" i="57"/>
  <c r="G19" i="57"/>
  <c r="F19" i="57"/>
  <c r="E19" i="57"/>
  <c r="AG19" i="57" s="1"/>
  <c r="D19" i="57"/>
  <c r="C19" i="57"/>
  <c r="B19" i="57"/>
  <c r="AF18" i="57"/>
  <c r="AE18" i="57"/>
  <c r="AD18" i="57"/>
  <c r="AC18" i="57"/>
  <c r="AB18" i="57"/>
  <c r="AA18" i="57"/>
  <c r="Z18" i="57"/>
  <c r="Y18" i="57"/>
  <c r="X18" i="57"/>
  <c r="W18" i="57"/>
  <c r="V18" i="57"/>
  <c r="U18" i="57"/>
  <c r="T18" i="57"/>
  <c r="S18" i="57"/>
  <c r="R18" i="57"/>
  <c r="Q18" i="57"/>
  <c r="P18" i="57"/>
  <c r="O18" i="57"/>
  <c r="N18" i="57"/>
  <c r="M18" i="57"/>
  <c r="L18" i="57"/>
  <c r="K18" i="57"/>
  <c r="J18" i="57"/>
  <c r="I18" i="57"/>
  <c r="H18" i="57"/>
  <c r="G18" i="57"/>
  <c r="F18" i="57"/>
  <c r="E18" i="57"/>
  <c r="AG18" i="57" s="1"/>
  <c r="D18" i="57"/>
  <c r="C18" i="57"/>
  <c r="B18" i="57"/>
  <c r="AF17" i="57"/>
  <c r="AE17" i="57"/>
  <c r="AD17" i="57"/>
  <c r="AC17" i="57"/>
  <c r="AC39" i="57" s="1"/>
  <c r="AB17" i="57"/>
  <c r="AA17" i="57"/>
  <c r="Z17" i="57"/>
  <c r="Y17" i="57"/>
  <c r="X17" i="57"/>
  <c r="W17" i="57"/>
  <c r="V17" i="57"/>
  <c r="U17" i="57"/>
  <c r="U39" i="57" s="1"/>
  <c r="T17" i="57"/>
  <c r="S17" i="57"/>
  <c r="R17" i="57"/>
  <c r="Q17" i="57"/>
  <c r="P17" i="57"/>
  <c r="O17" i="57"/>
  <c r="N17" i="57"/>
  <c r="M17" i="57"/>
  <c r="M39" i="57" s="1"/>
  <c r="L17" i="57"/>
  <c r="K17" i="57"/>
  <c r="J17" i="57"/>
  <c r="I17" i="57"/>
  <c r="H17" i="57"/>
  <c r="G17" i="57"/>
  <c r="F17" i="57"/>
  <c r="E17" i="57"/>
  <c r="AG17" i="57" s="1"/>
  <c r="D17" i="57"/>
  <c r="C17" i="57"/>
  <c r="B17" i="57"/>
  <c r="AG16" i="57"/>
  <c r="AF15" i="57"/>
  <c r="AE15" i="57"/>
  <c r="AE39" i="57" s="1"/>
  <c r="AD15" i="57"/>
  <c r="AC15" i="57"/>
  <c r="AB15" i="57"/>
  <c r="AA15" i="57"/>
  <c r="Z15" i="57"/>
  <c r="Y15" i="57"/>
  <c r="X15" i="57"/>
  <c r="W15" i="57"/>
  <c r="V15" i="57"/>
  <c r="U15" i="57"/>
  <c r="T15" i="57"/>
  <c r="S15" i="57"/>
  <c r="R15" i="57"/>
  <c r="Q15" i="57"/>
  <c r="P15" i="57"/>
  <c r="O15" i="57"/>
  <c r="O39" i="57" s="1"/>
  <c r="N15" i="57"/>
  <c r="M15" i="57"/>
  <c r="L15" i="57"/>
  <c r="K15" i="57"/>
  <c r="J15" i="57"/>
  <c r="I15" i="57"/>
  <c r="H15" i="57"/>
  <c r="G15" i="57"/>
  <c r="F15" i="57"/>
  <c r="E15" i="57"/>
  <c r="D15" i="57"/>
  <c r="C15" i="57"/>
  <c r="B15" i="57"/>
  <c r="AG15" i="57" s="1"/>
  <c r="AG14" i="57"/>
  <c r="AG13" i="57"/>
  <c r="AF12" i="57"/>
  <c r="AE12" i="57"/>
  <c r="AC12" i="57"/>
  <c r="AB12" i="57"/>
  <c r="AA12" i="57"/>
  <c r="Z12" i="57"/>
  <c r="Y12" i="57"/>
  <c r="X12" i="57"/>
  <c r="V12" i="57"/>
  <c r="U12" i="57"/>
  <c r="T12" i="57"/>
  <c r="R12" i="57"/>
  <c r="Q12" i="57"/>
  <c r="P12" i="57"/>
  <c r="O12" i="57"/>
  <c r="N12" i="57"/>
  <c r="M12" i="57"/>
  <c r="L12" i="57"/>
  <c r="J12" i="57"/>
  <c r="I12" i="57"/>
  <c r="H12" i="57"/>
  <c r="AF11" i="57"/>
  <c r="AF39" i="57" s="1"/>
  <c r="AE11" i="57"/>
  <c r="AD11" i="57"/>
  <c r="AC11" i="57"/>
  <c r="AB11" i="57"/>
  <c r="AA11" i="57"/>
  <c r="Z11" i="57"/>
  <c r="Z39" i="57" s="1"/>
  <c r="Y11" i="57"/>
  <c r="Y39" i="57" s="1"/>
  <c r="X11" i="57"/>
  <c r="X39" i="57" s="1"/>
  <c r="W11" i="57"/>
  <c r="V11" i="57"/>
  <c r="V39" i="57" s="1"/>
  <c r="U11" i="57"/>
  <c r="T11" i="57"/>
  <c r="S11" i="57"/>
  <c r="R11" i="57"/>
  <c r="R39" i="57" s="1"/>
  <c r="Q11" i="57"/>
  <c r="Q39" i="57" s="1"/>
  <c r="P11" i="57"/>
  <c r="O11" i="57"/>
  <c r="N11" i="57"/>
  <c r="N39" i="57" s="1"/>
  <c r="M11" i="57"/>
  <c r="L11" i="57"/>
  <c r="K11" i="57"/>
  <c r="J11" i="57"/>
  <c r="J39" i="57" s="1"/>
  <c r="I11" i="57"/>
  <c r="H11" i="57"/>
  <c r="AG11" i="57" s="1"/>
  <c r="G11" i="57"/>
  <c r="F11" i="57"/>
  <c r="E11" i="57"/>
  <c r="D11" i="57"/>
  <c r="C11" i="57"/>
  <c r="B11" i="57"/>
  <c r="AH10" i="57"/>
  <c r="AG10" i="57"/>
  <c r="AD9" i="57"/>
  <c r="AD12" i="57" s="1"/>
  <c r="W9" i="57"/>
  <c r="W12" i="57" s="1"/>
  <c r="W39" i="57" s="1"/>
  <c r="S9" i="57"/>
  <c r="S12" i="57" s="1"/>
  <c r="S39" i="57" s="1"/>
  <c r="P9" i="57"/>
  <c r="K9" i="57"/>
  <c r="I9" i="57"/>
  <c r="H9" i="57"/>
  <c r="G9" i="57"/>
  <c r="G12" i="57" s="1"/>
  <c r="G39" i="57" s="1"/>
  <c r="F9" i="57"/>
  <c r="F12" i="57" s="1"/>
  <c r="E9" i="57"/>
  <c r="E12" i="57" s="1"/>
  <c r="E39" i="57" s="1"/>
  <c r="D9" i="57"/>
  <c r="D12" i="57" s="1"/>
  <c r="D39" i="57" s="1"/>
  <c r="C9" i="57"/>
  <c r="C12" i="57" s="1"/>
  <c r="C39" i="57" s="1"/>
  <c r="B9" i="57"/>
  <c r="AG9" i="57" s="1"/>
  <c r="AH9" i="57" s="1"/>
  <c r="AG8" i="57"/>
  <c r="AH8" i="57" s="1"/>
  <c r="AG7" i="57"/>
  <c r="AH7" i="57" s="1"/>
  <c r="AG6" i="57"/>
  <c r="AH6" i="57" s="1"/>
  <c r="AG5" i="57"/>
  <c r="AH5" i="57" s="1"/>
  <c r="AG4" i="57"/>
  <c r="C2" i="57"/>
  <c r="D2" i="57" s="1"/>
  <c r="B1" i="57"/>
  <c r="AA39" i="56"/>
  <c r="Z39" i="56"/>
  <c r="R39" i="56"/>
  <c r="J39" i="56"/>
  <c r="AG38" i="56"/>
  <c r="AG34" i="56"/>
  <c r="AG32" i="56"/>
  <c r="AG31" i="56"/>
  <c r="AG30" i="56"/>
  <c r="AG29" i="56"/>
  <c r="AF28" i="56"/>
  <c r="AE28" i="56"/>
  <c r="AD28" i="56"/>
  <c r="AC28" i="56"/>
  <c r="AB28" i="56"/>
  <c r="AA28" i="56"/>
  <c r="Z28" i="56"/>
  <c r="Y28" i="56"/>
  <c r="X28" i="56"/>
  <c r="W28" i="56"/>
  <c r="V28" i="56"/>
  <c r="U28" i="56"/>
  <c r="T28" i="56"/>
  <c r="S28" i="56"/>
  <c r="R28" i="56"/>
  <c r="Q28" i="56"/>
  <c r="P28" i="56"/>
  <c r="O28" i="56"/>
  <c r="N28" i="56"/>
  <c r="M28" i="56"/>
  <c r="L28" i="56"/>
  <c r="K28" i="56"/>
  <c r="J28" i="56"/>
  <c r="I28" i="56"/>
  <c r="H28" i="56"/>
  <c r="AG28" i="56" s="1"/>
  <c r="G28" i="56"/>
  <c r="F28" i="56"/>
  <c r="E28" i="56"/>
  <c r="D28" i="56"/>
  <c r="C28" i="56"/>
  <c r="B28" i="56"/>
  <c r="AG27" i="56"/>
  <c r="AG26" i="56"/>
  <c r="AG22" i="56"/>
  <c r="AG21" i="56"/>
  <c r="AF19" i="56"/>
  <c r="AE19" i="56"/>
  <c r="AD19" i="56"/>
  <c r="AC19" i="56"/>
  <c r="AB19" i="56"/>
  <c r="AA19" i="56"/>
  <c r="Z19" i="56"/>
  <c r="Y19" i="56"/>
  <c r="X19" i="56"/>
  <c r="W19" i="56"/>
  <c r="V19" i="56"/>
  <c r="U19" i="56"/>
  <c r="T19" i="56"/>
  <c r="S19" i="56"/>
  <c r="R19" i="56"/>
  <c r="Q19" i="56"/>
  <c r="P19" i="56"/>
  <c r="O19" i="56"/>
  <c r="N19" i="56"/>
  <c r="M19" i="56"/>
  <c r="L19" i="56"/>
  <c r="K19" i="56"/>
  <c r="J19" i="56"/>
  <c r="I19" i="56"/>
  <c r="H19" i="56"/>
  <c r="G19" i="56"/>
  <c r="F19" i="56"/>
  <c r="E19" i="56"/>
  <c r="D19" i="56"/>
  <c r="AG19" i="56" s="1"/>
  <c r="C19" i="56"/>
  <c r="B19" i="56"/>
  <c r="AF18" i="56"/>
  <c r="AE18" i="56"/>
  <c r="AD18" i="56"/>
  <c r="AC18" i="56"/>
  <c r="AB18" i="56"/>
  <c r="AA18" i="56"/>
  <c r="Z18" i="56"/>
  <c r="Y18" i="56"/>
  <c r="X18" i="56"/>
  <c r="W18" i="56"/>
  <c r="V18" i="56"/>
  <c r="U18" i="56"/>
  <c r="T18" i="56"/>
  <c r="S18" i="56"/>
  <c r="R18" i="56"/>
  <c r="Q18" i="56"/>
  <c r="P18" i="56"/>
  <c r="O18" i="56"/>
  <c r="N18" i="56"/>
  <c r="M18" i="56"/>
  <c r="L18" i="56"/>
  <c r="K18" i="56"/>
  <c r="J18" i="56"/>
  <c r="I18" i="56"/>
  <c r="H18" i="56"/>
  <c r="G18" i="56"/>
  <c r="F18" i="56"/>
  <c r="E18" i="56"/>
  <c r="D18" i="56"/>
  <c r="AG18" i="56" s="1"/>
  <c r="C18" i="56"/>
  <c r="B18" i="56"/>
  <c r="AF17" i="56"/>
  <c r="AE17" i="56"/>
  <c r="AD17" i="56"/>
  <c r="AC17" i="56"/>
  <c r="AB17" i="56"/>
  <c r="AA17" i="56"/>
  <c r="Z17" i="56"/>
  <c r="Y17" i="56"/>
  <c r="X17" i="56"/>
  <c r="W17" i="56"/>
  <c r="V17" i="56"/>
  <c r="U17" i="56"/>
  <c r="T17" i="56"/>
  <c r="S17" i="56"/>
  <c r="R17" i="56"/>
  <c r="Q17" i="56"/>
  <c r="P17" i="56"/>
  <c r="O17" i="56"/>
  <c r="N17" i="56"/>
  <c r="M17" i="56"/>
  <c r="L17" i="56"/>
  <c r="K17" i="56"/>
  <c r="J17" i="56"/>
  <c r="I17" i="56"/>
  <c r="H17" i="56"/>
  <c r="G17" i="56"/>
  <c r="F17" i="56"/>
  <c r="E17" i="56"/>
  <c r="D17" i="56"/>
  <c r="AG17" i="56" s="1"/>
  <c r="C17" i="56"/>
  <c r="B17" i="56"/>
  <c r="AG16" i="56"/>
  <c r="AF15" i="56"/>
  <c r="AE15" i="56"/>
  <c r="AD15" i="56"/>
  <c r="AC15" i="56"/>
  <c r="AB15" i="56"/>
  <c r="AA15" i="56"/>
  <c r="Z15" i="56"/>
  <c r="Y15" i="56"/>
  <c r="X15" i="56"/>
  <c r="W15" i="56"/>
  <c r="V15" i="56"/>
  <c r="U15" i="56"/>
  <c r="T15" i="56"/>
  <c r="S15" i="56"/>
  <c r="R15" i="56"/>
  <c r="Q15" i="56"/>
  <c r="P15" i="56"/>
  <c r="O15" i="56"/>
  <c r="N15" i="56"/>
  <c r="M15" i="56"/>
  <c r="L15" i="56"/>
  <c r="K15" i="56"/>
  <c r="J15" i="56"/>
  <c r="I15" i="56"/>
  <c r="H15" i="56"/>
  <c r="G15" i="56"/>
  <c r="F15" i="56"/>
  <c r="E15" i="56"/>
  <c r="D15" i="56"/>
  <c r="C15" i="56"/>
  <c r="B15" i="56"/>
  <c r="AG15" i="56" s="1"/>
  <c r="AG14" i="56"/>
  <c r="AG13" i="56"/>
  <c r="AF12" i="56"/>
  <c r="AE12" i="56"/>
  <c r="AC12" i="56"/>
  <c r="AB12" i="56"/>
  <c r="AA12" i="56"/>
  <c r="Z12" i="56"/>
  <c r="Y12" i="56"/>
  <c r="X12" i="56"/>
  <c r="W12" i="56"/>
  <c r="V12" i="56"/>
  <c r="U12" i="56"/>
  <c r="T12" i="56"/>
  <c r="R12" i="56"/>
  <c r="Q12" i="56"/>
  <c r="P12" i="56"/>
  <c r="O12" i="56"/>
  <c r="N12" i="56"/>
  <c r="M12" i="56"/>
  <c r="L12" i="56"/>
  <c r="J12" i="56"/>
  <c r="H12" i="56"/>
  <c r="G12" i="56"/>
  <c r="E12" i="56"/>
  <c r="D12" i="56"/>
  <c r="AF11" i="56"/>
  <c r="AF39" i="56" s="1"/>
  <c r="AE11" i="56"/>
  <c r="AE39" i="56" s="1"/>
  <c r="AD11" i="56"/>
  <c r="AC11" i="56"/>
  <c r="AC39" i="56" s="1"/>
  <c r="AB11" i="56"/>
  <c r="AB39" i="56" s="1"/>
  <c r="AA11" i="56"/>
  <c r="Z11" i="56"/>
  <c r="Y11" i="56"/>
  <c r="Y39" i="56" s="1"/>
  <c r="X11" i="56"/>
  <c r="X39" i="56" s="1"/>
  <c r="W11" i="56"/>
  <c r="W39" i="56" s="1"/>
  <c r="V11" i="56"/>
  <c r="V39" i="56" s="1"/>
  <c r="U11" i="56"/>
  <c r="U39" i="56" s="1"/>
  <c r="T11" i="56"/>
  <c r="T39" i="56" s="1"/>
  <c r="S11" i="56"/>
  <c r="R11" i="56"/>
  <c r="Q11" i="56"/>
  <c r="Q39" i="56" s="1"/>
  <c r="P11" i="56"/>
  <c r="O11" i="56"/>
  <c r="O39" i="56" s="1"/>
  <c r="N11" i="56"/>
  <c r="N39" i="56" s="1"/>
  <c r="M11" i="56"/>
  <c r="M39" i="56" s="1"/>
  <c r="L11" i="56"/>
  <c r="L39" i="56" s="1"/>
  <c r="K11" i="56"/>
  <c r="J11" i="56"/>
  <c r="I11" i="56"/>
  <c r="H11" i="56"/>
  <c r="G11" i="56"/>
  <c r="G39" i="56" s="1"/>
  <c r="F11" i="56"/>
  <c r="E11" i="56"/>
  <c r="D11" i="56"/>
  <c r="D39" i="56" s="1"/>
  <c r="C11" i="56"/>
  <c r="B11" i="56"/>
  <c r="AG10" i="56"/>
  <c r="AH10" i="56" s="1"/>
  <c r="AD9" i="56"/>
  <c r="AD12" i="56" s="1"/>
  <c r="W9" i="56"/>
  <c r="S9" i="56"/>
  <c r="S12" i="56" s="1"/>
  <c r="S39" i="56" s="1"/>
  <c r="P9" i="56"/>
  <c r="K9" i="56"/>
  <c r="K12" i="56" s="1"/>
  <c r="I9" i="56"/>
  <c r="H9" i="56"/>
  <c r="G9" i="56"/>
  <c r="F9" i="56"/>
  <c r="F12" i="56" s="1"/>
  <c r="E9" i="56"/>
  <c r="D9" i="56"/>
  <c r="C9" i="56"/>
  <c r="C12" i="56" s="1"/>
  <c r="C39" i="56" s="1"/>
  <c r="B9" i="56"/>
  <c r="AG9" i="56" s="1"/>
  <c r="AH9" i="56" s="1"/>
  <c r="AH8" i="56"/>
  <c r="AG8" i="56"/>
  <c r="AG7" i="56"/>
  <c r="AH7" i="56" s="1"/>
  <c r="AG6" i="56"/>
  <c r="AH6" i="56" s="1"/>
  <c r="AG5" i="56"/>
  <c r="AH5" i="56" s="1"/>
  <c r="AH4" i="56"/>
  <c r="AI10" i="56" s="1"/>
  <c r="AG4" i="56"/>
  <c r="C2" i="56"/>
  <c r="C1" i="56" s="1"/>
  <c r="B1" i="56"/>
  <c r="AA39" i="55"/>
  <c r="Z39" i="55"/>
  <c r="R39" i="55"/>
  <c r="J39" i="55"/>
  <c r="AG38" i="55"/>
  <c r="AG34" i="55"/>
  <c r="AG32" i="55"/>
  <c r="AG31" i="55"/>
  <c r="AG30" i="55"/>
  <c r="AG29" i="55"/>
  <c r="AF28" i="55"/>
  <c r="AE28" i="55"/>
  <c r="AD28" i="55"/>
  <c r="AC28" i="55"/>
  <c r="AB28" i="55"/>
  <c r="AA28" i="55"/>
  <c r="Z28" i="55"/>
  <c r="Y28" i="55"/>
  <c r="X28" i="55"/>
  <c r="W28" i="55"/>
  <c r="V28" i="55"/>
  <c r="U28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AG28" i="55" s="1"/>
  <c r="G28" i="55"/>
  <c r="F28" i="55"/>
  <c r="E28" i="55"/>
  <c r="D28" i="55"/>
  <c r="C28" i="55"/>
  <c r="B28" i="55"/>
  <c r="AG27" i="55"/>
  <c r="AG26" i="55"/>
  <c r="AG22" i="55"/>
  <c r="AG21" i="55"/>
  <c r="AF19" i="55"/>
  <c r="AE19" i="55"/>
  <c r="AD19" i="55"/>
  <c r="AC19" i="55"/>
  <c r="AB19" i="55"/>
  <c r="AA19" i="55"/>
  <c r="Z19" i="55"/>
  <c r="Y19" i="55"/>
  <c r="X19" i="55"/>
  <c r="W19" i="55"/>
  <c r="V19" i="55"/>
  <c r="U19" i="55"/>
  <c r="T19" i="55"/>
  <c r="S19" i="55"/>
  <c r="R19" i="55"/>
  <c r="Q19" i="55"/>
  <c r="P19" i="55"/>
  <c r="O19" i="55"/>
  <c r="N19" i="55"/>
  <c r="M19" i="55"/>
  <c r="L19" i="55"/>
  <c r="K19" i="55"/>
  <c r="J19" i="55"/>
  <c r="I19" i="55"/>
  <c r="H19" i="55"/>
  <c r="G19" i="55"/>
  <c r="F19" i="55"/>
  <c r="E19" i="55"/>
  <c r="D19" i="55"/>
  <c r="C19" i="55"/>
  <c r="B19" i="55"/>
  <c r="AG19" i="55" s="1"/>
  <c r="AF18" i="55"/>
  <c r="AE18" i="55"/>
  <c r="AD18" i="55"/>
  <c r="AC18" i="55"/>
  <c r="AB18" i="55"/>
  <c r="AA18" i="55"/>
  <c r="Z18" i="55"/>
  <c r="Y18" i="55"/>
  <c r="X18" i="55"/>
  <c r="W18" i="55"/>
  <c r="V18" i="55"/>
  <c r="U18" i="55"/>
  <c r="T18" i="55"/>
  <c r="S18" i="55"/>
  <c r="R18" i="55"/>
  <c r="Q18" i="55"/>
  <c r="P18" i="55"/>
  <c r="O18" i="55"/>
  <c r="N18" i="55"/>
  <c r="M18" i="55"/>
  <c r="L18" i="55"/>
  <c r="K18" i="55"/>
  <c r="J18" i="55"/>
  <c r="I18" i="55"/>
  <c r="H18" i="55"/>
  <c r="G18" i="55"/>
  <c r="F18" i="55"/>
  <c r="E18" i="55"/>
  <c r="D18" i="55"/>
  <c r="C18" i="55"/>
  <c r="B18" i="55"/>
  <c r="AG18" i="55" s="1"/>
  <c r="AF17" i="55"/>
  <c r="AE17" i="55"/>
  <c r="AD17" i="55"/>
  <c r="AC17" i="55"/>
  <c r="AB17" i="55"/>
  <c r="AB39" i="55" s="1"/>
  <c r="AA17" i="55"/>
  <c r="Z17" i="55"/>
  <c r="Y17" i="55"/>
  <c r="X17" i="55"/>
  <c r="W17" i="55"/>
  <c r="V17" i="55"/>
  <c r="U17" i="55"/>
  <c r="T17" i="55"/>
  <c r="T39" i="55" s="1"/>
  <c r="S17" i="55"/>
  <c r="R17" i="55"/>
  <c r="Q17" i="55"/>
  <c r="P17" i="55"/>
  <c r="O17" i="55"/>
  <c r="N17" i="55"/>
  <c r="M17" i="55"/>
  <c r="L17" i="55"/>
  <c r="L39" i="55" s="1"/>
  <c r="K17" i="55"/>
  <c r="J17" i="55"/>
  <c r="I17" i="55"/>
  <c r="H17" i="55"/>
  <c r="G17" i="55"/>
  <c r="F17" i="55"/>
  <c r="E17" i="55"/>
  <c r="D17" i="55"/>
  <c r="C17" i="55"/>
  <c r="B17" i="55"/>
  <c r="AG17" i="55" s="1"/>
  <c r="AG16" i="55"/>
  <c r="AF15" i="55"/>
  <c r="AE15" i="55"/>
  <c r="AD15" i="55"/>
  <c r="AD39" i="55" s="1"/>
  <c r="AC15" i="55"/>
  <c r="AC39" i="55" s="1"/>
  <c r="AB15" i="55"/>
  <c r="AA15" i="55"/>
  <c r="Z15" i="55"/>
  <c r="Y15" i="55"/>
  <c r="X15" i="55"/>
  <c r="W15" i="55"/>
  <c r="V15" i="55"/>
  <c r="V39" i="55" s="1"/>
  <c r="U15" i="55"/>
  <c r="U39" i="55" s="1"/>
  <c r="T15" i="55"/>
  <c r="S15" i="55"/>
  <c r="R15" i="55"/>
  <c r="Q15" i="55"/>
  <c r="P15" i="55"/>
  <c r="O15" i="55"/>
  <c r="N15" i="55"/>
  <c r="N39" i="55" s="1"/>
  <c r="M15" i="55"/>
  <c r="M39" i="55" s="1"/>
  <c r="L15" i="55"/>
  <c r="K15" i="55"/>
  <c r="J15" i="55"/>
  <c r="I15" i="55"/>
  <c r="H15" i="55"/>
  <c r="G15" i="55"/>
  <c r="F15" i="55"/>
  <c r="F39" i="55" s="1"/>
  <c r="E15" i="55"/>
  <c r="E39" i="55" s="1"/>
  <c r="D15" i="55"/>
  <c r="C15" i="55"/>
  <c r="AG15" i="55" s="1"/>
  <c r="B15" i="55"/>
  <c r="AG14" i="55"/>
  <c r="AG13" i="55"/>
  <c r="AF12" i="55"/>
  <c r="AE12" i="55"/>
  <c r="AD12" i="55"/>
  <c r="AC12" i="55"/>
  <c r="AB12" i="55"/>
  <c r="AA12" i="55"/>
  <c r="Z12" i="55"/>
  <c r="Y12" i="55"/>
  <c r="X12" i="55"/>
  <c r="W12" i="55"/>
  <c r="V12" i="55"/>
  <c r="U12" i="55"/>
  <c r="T12" i="55"/>
  <c r="R12" i="55"/>
  <c r="Q12" i="55"/>
  <c r="P12" i="55"/>
  <c r="O12" i="55"/>
  <c r="N12" i="55"/>
  <c r="M12" i="55"/>
  <c r="L12" i="55"/>
  <c r="J12" i="55"/>
  <c r="H12" i="55"/>
  <c r="G12" i="55"/>
  <c r="F12" i="55"/>
  <c r="E12" i="55"/>
  <c r="AF11" i="55"/>
  <c r="AF39" i="55" s="1"/>
  <c r="AE11" i="55"/>
  <c r="AE39" i="55" s="1"/>
  <c r="AD11" i="55"/>
  <c r="AC11" i="55"/>
  <c r="AB11" i="55"/>
  <c r="AA11" i="55"/>
  <c r="Z11" i="55"/>
  <c r="Y11" i="55"/>
  <c r="Y39" i="55" s="1"/>
  <c r="X11" i="55"/>
  <c r="X39" i="55" s="1"/>
  <c r="W11" i="55"/>
  <c r="V11" i="55"/>
  <c r="U11" i="55"/>
  <c r="T11" i="55"/>
  <c r="S11" i="55"/>
  <c r="R11" i="55"/>
  <c r="Q11" i="55"/>
  <c r="Q39" i="55" s="1"/>
  <c r="P11" i="55"/>
  <c r="O11" i="55"/>
  <c r="O39" i="55" s="1"/>
  <c r="N11" i="55"/>
  <c r="M11" i="55"/>
  <c r="L11" i="55"/>
  <c r="K11" i="55"/>
  <c r="J11" i="55"/>
  <c r="I11" i="55"/>
  <c r="H11" i="55"/>
  <c r="H39" i="55" s="1"/>
  <c r="G11" i="55"/>
  <c r="AG11" i="55" s="1"/>
  <c r="F11" i="55"/>
  <c r="E11" i="55"/>
  <c r="D11" i="55"/>
  <c r="C11" i="55"/>
  <c r="B11" i="55"/>
  <c r="AG10" i="55"/>
  <c r="AH10" i="55" s="1"/>
  <c r="AD9" i="55"/>
  <c r="W9" i="55"/>
  <c r="S9" i="55"/>
  <c r="S12" i="55" s="1"/>
  <c r="S39" i="55" s="1"/>
  <c r="P9" i="55"/>
  <c r="K9" i="55"/>
  <c r="K12" i="55" s="1"/>
  <c r="I9" i="55"/>
  <c r="H9" i="55"/>
  <c r="G9" i="55"/>
  <c r="F9" i="55"/>
  <c r="E9" i="55"/>
  <c r="D9" i="55"/>
  <c r="D12" i="55" s="1"/>
  <c r="D39" i="55" s="1"/>
  <c r="C9" i="55"/>
  <c r="C12" i="55" s="1"/>
  <c r="C39" i="55" s="1"/>
  <c r="B9" i="55"/>
  <c r="AG9" i="55" s="1"/>
  <c r="AH9" i="55" s="1"/>
  <c r="AH8" i="55"/>
  <c r="AG8" i="55"/>
  <c r="AH7" i="55"/>
  <c r="AG7" i="55"/>
  <c r="AG6" i="55"/>
  <c r="AH6" i="55" s="1"/>
  <c r="AG5" i="55"/>
  <c r="AH5" i="55" s="1"/>
  <c r="AH4" i="55"/>
  <c r="AG4" i="55"/>
  <c r="C2" i="55"/>
  <c r="C1" i="55" s="1"/>
  <c r="B1" i="55"/>
  <c r="Z39" i="54"/>
  <c r="Y39" i="54"/>
  <c r="R39" i="54"/>
  <c r="Q39" i="54"/>
  <c r="J39" i="54"/>
  <c r="AG38" i="54"/>
  <c r="AG34" i="54"/>
  <c r="AG32" i="54"/>
  <c r="AG31" i="54"/>
  <c r="AG30" i="54"/>
  <c r="AG29" i="54"/>
  <c r="AF28" i="54"/>
  <c r="AE28" i="54"/>
  <c r="AD28" i="54"/>
  <c r="AC28" i="54"/>
  <c r="AB28" i="54"/>
  <c r="AA28" i="54"/>
  <c r="Z28" i="54"/>
  <c r="Y28" i="54"/>
  <c r="X28" i="54"/>
  <c r="W28" i="54"/>
  <c r="V28" i="54"/>
  <c r="U28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AG28" i="54" s="1"/>
  <c r="F28" i="54"/>
  <c r="E28" i="54"/>
  <c r="D28" i="54"/>
  <c r="C28" i="54"/>
  <c r="B28" i="54"/>
  <c r="AG27" i="54"/>
  <c r="AG26" i="54"/>
  <c r="AG22" i="54"/>
  <c r="AG21" i="54"/>
  <c r="AF19" i="54"/>
  <c r="AE19" i="54"/>
  <c r="AD19" i="54"/>
  <c r="AC19" i="54"/>
  <c r="AB19" i="54"/>
  <c r="AA19" i="54"/>
  <c r="Z19" i="54"/>
  <c r="Y19" i="54"/>
  <c r="X19" i="54"/>
  <c r="W19" i="54"/>
  <c r="V19" i="54"/>
  <c r="U19" i="54"/>
  <c r="T19" i="54"/>
  <c r="S19" i="54"/>
  <c r="R19" i="54"/>
  <c r="Q19" i="54"/>
  <c r="P19" i="54"/>
  <c r="O19" i="54"/>
  <c r="N19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AG19" i="54" s="1"/>
  <c r="AF18" i="54"/>
  <c r="AE18" i="54"/>
  <c r="AD18" i="54"/>
  <c r="AC18" i="54"/>
  <c r="AB18" i="54"/>
  <c r="AA18" i="54"/>
  <c r="Z18" i="54"/>
  <c r="Y18" i="54"/>
  <c r="X18" i="54"/>
  <c r="W18" i="54"/>
  <c r="V18" i="54"/>
  <c r="U18" i="54"/>
  <c r="T18" i="54"/>
  <c r="S18" i="54"/>
  <c r="R18" i="54"/>
  <c r="Q18" i="54"/>
  <c r="P18" i="54"/>
  <c r="O18" i="54"/>
  <c r="N18" i="54"/>
  <c r="M18" i="54"/>
  <c r="L18" i="54"/>
  <c r="K18" i="54"/>
  <c r="J18" i="54"/>
  <c r="I18" i="54"/>
  <c r="H18" i="54"/>
  <c r="G18" i="54"/>
  <c r="F18" i="54"/>
  <c r="E18" i="54"/>
  <c r="D18" i="54"/>
  <c r="C18" i="54"/>
  <c r="B18" i="54"/>
  <c r="AG18" i="54" s="1"/>
  <c r="AF17" i="54"/>
  <c r="AE17" i="54"/>
  <c r="AD17" i="54"/>
  <c r="AC17" i="54"/>
  <c r="AB17" i="54"/>
  <c r="AA17" i="54"/>
  <c r="AA39" i="54" s="1"/>
  <c r="Z17" i="54"/>
  <c r="Y17" i="54"/>
  <c r="X17" i="54"/>
  <c r="W17" i="54"/>
  <c r="V17" i="54"/>
  <c r="U17" i="54"/>
  <c r="T17" i="54"/>
  <c r="S17" i="54"/>
  <c r="R17" i="54"/>
  <c r="Q17" i="54"/>
  <c r="P17" i="54"/>
  <c r="O17" i="54"/>
  <c r="N17" i="54"/>
  <c r="M17" i="54"/>
  <c r="L17" i="54"/>
  <c r="K17" i="54"/>
  <c r="J17" i="54"/>
  <c r="I17" i="54"/>
  <c r="H17" i="54"/>
  <c r="G17" i="54"/>
  <c r="F17" i="54"/>
  <c r="E17" i="54"/>
  <c r="D17" i="54"/>
  <c r="C17" i="54"/>
  <c r="B17" i="54"/>
  <c r="AG17" i="54" s="1"/>
  <c r="AG16" i="54"/>
  <c r="AF15" i="54"/>
  <c r="AE15" i="54"/>
  <c r="AD15" i="54"/>
  <c r="AC15" i="54"/>
  <c r="AC39" i="54" s="1"/>
  <c r="AB15" i="54"/>
  <c r="AB39" i="54" s="1"/>
  <c r="AA15" i="54"/>
  <c r="Z15" i="54"/>
  <c r="Y15" i="54"/>
  <c r="X15" i="54"/>
  <c r="W15" i="54"/>
  <c r="V15" i="54"/>
  <c r="U15" i="54"/>
  <c r="U39" i="54" s="1"/>
  <c r="T15" i="54"/>
  <c r="T39" i="54" s="1"/>
  <c r="S15" i="54"/>
  <c r="R15" i="54"/>
  <c r="Q15" i="54"/>
  <c r="P15" i="54"/>
  <c r="O15" i="54"/>
  <c r="N15" i="54"/>
  <c r="M15" i="54"/>
  <c r="M39" i="54" s="1"/>
  <c r="L15" i="54"/>
  <c r="L39" i="54" s="1"/>
  <c r="K15" i="54"/>
  <c r="J15" i="54"/>
  <c r="I15" i="54"/>
  <c r="H15" i="54"/>
  <c r="G15" i="54"/>
  <c r="F15" i="54"/>
  <c r="E15" i="54"/>
  <c r="D15" i="54"/>
  <c r="C15" i="54"/>
  <c r="B15" i="54"/>
  <c r="AG15" i="54" s="1"/>
  <c r="AG14" i="54"/>
  <c r="AG13" i="54"/>
  <c r="AF12" i="54"/>
  <c r="AE12" i="54"/>
  <c r="AD12" i="54"/>
  <c r="AC12" i="54"/>
  <c r="AB12" i="54"/>
  <c r="AA12" i="54"/>
  <c r="Z12" i="54"/>
  <c r="Y12" i="54"/>
  <c r="X12" i="54"/>
  <c r="W12" i="54"/>
  <c r="V12" i="54"/>
  <c r="U12" i="54"/>
  <c r="T12" i="54"/>
  <c r="R12" i="54"/>
  <c r="Q12" i="54"/>
  <c r="P12" i="54"/>
  <c r="O12" i="54"/>
  <c r="N12" i="54"/>
  <c r="M12" i="54"/>
  <c r="L12" i="54"/>
  <c r="J12" i="54"/>
  <c r="G12" i="54"/>
  <c r="F12" i="54"/>
  <c r="AF11" i="54"/>
  <c r="AF39" i="54" s="1"/>
  <c r="AE11" i="54"/>
  <c r="AE39" i="54" s="1"/>
  <c r="AD11" i="54"/>
  <c r="AC11" i="54"/>
  <c r="AB11" i="54"/>
  <c r="AA11" i="54"/>
  <c r="Z11" i="54"/>
  <c r="Y11" i="54"/>
  <c r="X11" i="54"/>
  <c r="X39" i="54" s="1"/>
  <c r="W11" i="54"/>
  <c r="V11" i="54"/>
  <c r="V39" i="54" s="1"/>
  <c r="U11" i="54"/>
  <c r="T11" i="54"/>
  <c r="S11" i="54"/>
  <c r="R11" i="54"/>
  <c r="Q11" i="54"/>
  <c r="P11" i="54"/>
  <c r="O11" i="54"/>
  <c r="O39" i="54" s="1"/>
  <c r="N11" i="54"/>
  <c r="N39" i="54" s="1"/>
  <c r="M11" i="54"/>
  <c r="L11" i="54"/>
  <c r="K11" i="54"/>
  <c r="J11" i="54"/>
  <c r="I11" i="54"/>
  <c r="H11" i="54"/>
  <c r="G11" i="54"/>
  <c r="F11" i="54"/>
  <c r="AG11" i="54" s="1"/>
  <c r="E11" i="54"/>
  <c r="D11" i="54"/>
  <c r="C11" i="54"/>
  <c r="B11" i="54"/>
  <c r="AG10" i="54"/>
  <c r="AH10" i="54" s="1"/>
  <c r="AD9" i="54"/>
  <c r="W9" i="54"/>
  <c r="S9" i="54"/>
  <c r="S12" i="54" s="1"/>
  <c r="S39" i="54" s="1"/>
  <c r="P9" i="54"/>
  <c r="K9" i="54"/>
  <c r="K12" i="54" s="1"/>
  <c r="I9" i="54"/>
  <c r="I12" i="54" s="1"/>
  <c r="I39" i="54" s="1"/>
  <c r="H9" i="54"/>
  <c r="G9" i="54"/>
  <c r="F9" i="54"/>
  <c r="E9" i="54"/>
  <c r="E12" i="54" s="1"/>
  <c r="E39" i="54" s="1"/>
  <c r="D9" i="54"/>
  <c r="D12" i="54" s="1"/>
  <c r="D39" i="54" s="1"/>
  <c r="C9" i="54"/>
  <c r="C12" i="54" s="1"/>
  <c r="C39" i="54" s="1"/>
  <c r="B9" i="54"/>
  <c r="AG9" i="54" s="1"/>
  <c r="AH9" i="54" s="1"/>
  <c r="AG8" i="54"/>
  <c r="AH8" i="54" s="1"/>
  <c r="AG7" i="54"/>
  <c r="AH7" i="54" s="1"/>
  <c r="AG6" i="54"/>
  <c r="AH6" i="54" s="1"/>
  <c r="AG5" i="54"/>
  <c r="AH5" i="54" s="1"/>
  <c r="AG4" i="54"/>
  <c r="C2" i="54"/>
  <c r="C1" i="54" s="1"/>
  <c r="B1" i="54"/>
  <c r="Z39" i="53"/>
  <c r="R39" i="53"/>
  <c r="J39" i="53"/>
  <c r="AG38" i="53"/>
  <c r="AG34" i="53"/>
  <c r="AG32" i="53"/>
  <c r="AG31" i="53"/>
  <c r="AG30" i="53"/>
  <c r="AG29" i="53"/>
  <c r="AF28" i="53"/>
  <c r="AE28" i="53"/>
  <c r="AD28" i="53"/>
  <c r="AC28" i="53"/>
  <c r="AB28" i="53"/>
  <c r="AA28" i="53"/>
  <c r="Z28" i="53"/>
  <c r="Y28" i="53"/>
  <c r="X28" i="53"/>
  <c r="W28" i="53"/>
  <c r="V28" i="53"/>
  <c r="U28" i="53"/>
  <c r="T28" i="53"/>
  <c r="S28" i="53"/>
  <c r="R28" i="53"/>
  <c r="Q28" i="53"/>
  <c r="P28" i="53"/>
  <c r="O28" i="53"/>
  <c r="N28" i="53"/>
  <c r="M28" i="53"/>
  <c r="L28" i="53"/>
  <c r="K28" i="53"/>
  <c r="J28" i="53"/>
  <c r="I28" i="53"/>
  <c r="H28" i="53"/>
  <c r="G28" i="53"/>
  <c r="F28" i="53"/>
  <c r="E28" i="53"/>
  <c r="D28" i="53"/>
  <c r="C28" i="53"/>
  <c r="B28" i="53"/>
  <c r="AG28" i="53" s="1"/>
  <c r="AG27" i="53"/>
  <c r="AG26" i="53"/>
  <c r="AG22" i="53"/>
  <c r="AG21" i="53"/>
  <c r="AF19" i="53"/>
  <c r="AE19" i="53"/>
  <c r="AD19" i="53"/>
  <c r="AC19" i="53"/>
  <c r="AB19" i="53"/>
  <c r="AA19" i="53"/>
  <c r="Z19" i="53"/>
  <c r="Y19" i="53"/>
  <c r="X19" i="53"/>
  <c r="W19" i="53"/>
  <c r="V19" i="53"/>
  <c r="U19" i="53"/>
  <c r="T19" i="53"/>
  <c r="S19" i="53"/>
  <c r="R19" i="53"/>
  <c r="Q19" i="53"/>
  <c r="P19" i="53"/>
  <c r="O19" i="53"/>
  <c r="N19" i="53"/>
  <c r="M19" i="53"/>
  <c r="L19" i="53"/>
  <c r="K19" i="53"/>
  <c r="J19" i="53"/>
  <c r="I19" i="53"/>
  <c r="H19" i="53"/>
  <c r="G19" i="53"/>
  <c r="F19" i="53"/>
  <c r="E19" i="53"/>
  <c r="D19" i="53"/>
  <c r="C19" i="53"/>
  <c r="B19" i="53"/>
  <c r="AG19" i="53" s="1"/>
  <c r="AF18" i="53"/>
  <c r="AE18" i="53"/>
  <c r="AD18" i="53"/>
  <c r="AC18" i="53"/>
  <c r="AB18" i="53"/>
  <c r="AA18" i="53"/>
  <c r="Z18" i="53"/>
  <c r="Y18" i="53"/>
  <c r="X18" i="53"/>
  <c r="W18" i="53"/>
  <c r="V18" i="53"/>
  <c r="U18" i="53"/>
  <c r="T18" i="53"/>
  <c r="S18" i="53"/>
  <c r="R18" i="53"/>
  <c r="Q18" i="53"/>
  <c r="P18" i="53"/>
  <c r="O18" i="53"/>
  <c r="N18" i="53"/>
  <c r="M18" i="53"/>
  <c r="L18" i="53"/>
  <c r="K18" i="53"/>
  <c r="J18" i="53"/>
  <c r="I18" i="53"/>
  <c r="H18" i="53"/>
  <c r="G18" i="53"/>
  <c r="F18" i="53"/>
  <c r="E18" i="53"/>
  <c r="D18" i="53"/>
  <c r="C18" i="53"/>
  <c r="B18" i="53"/>
  <c r="AG18" i="53" s="1"/>
  <c r="AF17" i="53"/>
  <c r="AE17" i="53"/>
  <c r="AD17" i="53"/>
  <c r="AC17" i="53"/>
  <c r="AB17" i="53"/>
  <c r="AA17" i="53"/>
  <c r="Z17" i="53"/>
  <c r="Y17" i="53"/>
  <c r="X17" i="53"/>
  <c r="W17" i="53"/>
  <c r="V17" i="53"/>
  <c r="U17" i="53"/>
  <c r="T17" i="53"/>
  <c r="S17" i="53"/>
  <c r="R17" i="53"/>
  <c r="Q17" i="53"/>
  <c r="P17" i="53"/>
  <c r="O17" i="53"/>
  <c r="N17" i="53"/>
  <c r="M17" i="53"/>
  <c r="L17" i="53"/>
  <c r="K17" i="53"/>
  <c r="J17" i="53"/>
  <c r="I17" i="53"/>
  <c r="H17" i="53"/>
  <c r="G17" i="53"/>
  <c r="F17" i="53"/>
  <c r="E17" i="53"/>
  <c r="D17" i="53"/>
  <c r="C17" i="53"/>
  <c r="B17" i="53"/>
  <c r="AG17" i="53" s="1"/>
  <c r="AG16" i="53"/>
  <c r="AF15" i="53"/>
  <c r="AE15" i="53"/>
  <c r="AD15" i="53"/>
  <c r="AC15" i="53"/>
  <c r="AB15" i="53"/>
  <c r="AA15" i="53"/>
  <c r="Z15" i="53"/>
  <c r="Y15" i="53"/>
  <c r="X15" i="53"/>
  <c r="W15" i="53"/>
  <c r="V15" i="53"/>
  <c r="U15" i="53"/>
  <c r="T15" i="53"/>
  <c r="S15" i="53"/>
  <c r="R15" i="53"/>
  <c r="Q15" i="53"/>
  <c r="P15" i="53"/>
  <c r="O15" i="53"/>
  <c r="N15" i="53"/>
  <c r="M15" i="53"/>
  <c r="L15" i="53"/>
  <c r="K15" i="53"/>
  <c r="J15" i="53"/>
  <c r="I15" i="53"/>
  <c r="H15" i="53"/>
  <c r="G15" i="53"/>
  <c r="F15" i="53"/>
  <c r="E15" i="53"/>
  <c r="D15" i="53"/>
  <c r="C15" i="53"/>
  <c r="B15" i="53"/>
  <c r="AG15" i="53" s="1"/>
  <c r="AG14" i="53"/>
  <c r="AG13" i="53"/>
  <c r="AF12" i="53"/>
  <c r="AE12" i="53"/>
  <c r="AC12" i="53"/>
  <c r="AB12" i="53"/>
  <c r="AA12" i="53"/>
  <c r="Z12" i="53"/>
  <c r="Y12" i="53"/>
  <c r="X12" i="53"/>
  <c r="W12" i="53"/>
  <c r="V12" i="53"/>
  <c r="U12" i="53"/>
  <c r="T12" i="53"/>
  <c r="R12" i="53"/>
  <c r="Q12" i="53"/>
  <c r="O12" i="53"/>
  <c r="N12" i="53"/>
  <c r="M12" i="53"/>
  <c r="L12" i="53"/>
  <c r="J12" i="53"/>
  <c r="G12" i="53"/>
  <c r="AF11" i="53"/>
  <c r="AF39" i="53" s="1"/>
  <c r="AE11" i="53"/>
  <c r="AE39" i="53" s="1"/>
  <c r="AD11" i="53"/>
  <c r="AC11" i="53"/>
  <c r="AC39" i="53" s="1"/>
  <c r="AB11" i="53"/>
  <c r="AB39" i="53" s="1"/>
  <c r="AA11" i="53"/>
  <c r="AA39" i="53" s="1"/>
  <c r="Z11" i="53"/>
  <c r="Y11" i="53"/>
  <c r="Y39" i="53" s="1"/>
  <c r="X11" i="53"/>
  <c r="X39" i="53" s="1"/>
  <c r="W11" i="53"/>
  <c r="V11" i="53"/>
  <c r="V39" i="53" s="1"/>
  <c r="U11" i="53"/>
  <c r="U39" i="53" s="1"/>
  <c r="T11" i="53"/>
  <c r="T39" i="53" s="1"/>
  <c r="S11" i="53"/>
  <c r="R11" i="53"/>
  <c r="Q11" i="53"/>
  <c r="Q39" i="53" s="1"/>
  <c r="P11" i="53"/>
  <c r="O11" i="53"/>
  <c r="O39" i="53" s="1"/>
  <c r="N11" i="53"/>
  <c r="N39" i="53" s="1"/>
  <c r="M11" i="53"/>
  <c r="M39" i="53" s="1"/>
  <c r="L11" i="53"/>
  <c r="L39" i="53" s="1"/>
  <c r="K11" i="53"/>
  <c r="J11" i="53"/>
  <c r="I11" i="53"/>
  <c r="H11" i="53"/>
  <c r="G11" i="53"/>
  <c r="F11" i="53"/>
  <c r="E11" i="53"/>
  <c r="D11" i="53"/>
  <c r="C11" i="53"/>
  <c r="B11" i="53"/>
  <c r="AG11" i="53" s="1"/>
  <c r="AG10" i="53"/>
  <c r="AH10" i="53" s="1"/>
  <c r="AD9" i="53"/>
  <c r="AD12" i="53" s="1"/>
  <c r="W9" i="53"/>
  <c r="S9" i="53"/>
  <c r="S12" i="53" s="1"/>
  <c r="P9" i="53"/>
  <c r="K9" i="53"/>
  <c r="K12" i="53" s="1"/>
  <c r="I9" i="53"/>
  <c r="H9" i="53"/>
  <c r="G9" i="53"/>
  <c r="F9" i="53"/>
  <c r="F12" i="53" s="1"/>
  <c r="E9" i="53"/>
  <c r="E12" i="53" s="1"/>
  <c r="D9" i="53"/>
  <c r="D12" i="53" s="1"/>
  <c r="C9" i="53"/>
  <c r="C12" i="53" s="1"/>
  <c r="B9" i="53"/>
  <c r="AG9" i="53" s="1"/>
  <c r="AH9" i="53" s="1"/>
  <c r="AH8" i="53"/>
  <c r="AG8" i="53"/>
  <c r="AG7" i="53"/>
  <c r="AH7" i="53" s="1"/>
  <c r="AG6" i="53"/>
  <c r="AH6" i="53" s="1"/>
  <c r="AG5" i="53"/>
  <c r="AH5" i="53" s="1"/>
  <c r="AH4" i="53"/>
  <c r="AG4" i="53"/>
  <c r="C2" i="53"/>
  <c r="D2" i="53" s="1"/>
  <c r="C1" i="53"/>
  <c r="B1" i="53"/>
  <c r="AA39" i="52"/>
  <c r="Z39" i="52"/>
  <c r="R39" i="52"/>
  <c r="J39" i="52"/>
  <c r="AG38" i="52"/>
  <c r="AG34" i="52"/>
  <c r="AG32" i="52"/>
  <c r="AG31" i="52"/>
  <c r="AG30" i="52"/>
  <c r="AG29" i="52"/>
  <c r="AF28" i="52"/>
  <c r="AE28" i="52"/>
  <c r="AD28" i="52"/>
  <c r="AC28" i="52"/>
  <c r="AB28" i="52"/>
  <c r="AA28" i="52"/>
  <c r="Z28" i="52"/>
  <c r="Y28" i="52"/>
  <c r="X28" i="52"/>
  <c r="W28" i="52"/>
  <c r="V28" i="52"/>
  <c r="U28" i="52"/>
  <c r="T28" i="52"/>
  <c r="S28" i="52"/>
  <c r="R28" i="52"/>
  <c r="Q28" i="52"/>
  <c r="P28" i="52"/>
  <c r="O28" i="52"/>
  <c r="N28" i="52"/>
  <c r="M28" i="52"/>
  <c r="L28" i="52"/>
  <c r="K28" i="52"/>
  <c r="J28" i="52"/>
  <c r="I28" i="52"/>
  <c r="H28" i="52"/>
  <c r="AG28" i="52" s="1"/>
  <c r="G28" i="52"/>
  <c r="F28" i="52"/>
  <c r="E28" i="52"/>
  <c r="D28" i="52"/>
  <c r="C28" i="52"/>
  <c r="B28" i="52"/>
  <c r="AG27" i="52"/>
  <c r="AG26" i="52"/>
  <c r="AG22" i="52"/>
  <c r="AG21" i="52"/>
  <c r="AF19" i="52"/>
  <c r="AE19" i="52"/>
  <c r="AD19" i="52"/>
  <c r="AC19" i="52"/>
  <c r="AB19" i="52"/>
  <c r="AA19" i="52"/>
  <c r="Z19" i="52"/>
  <c r="Y19" i="52"/>
  <c r="X19" i="52"/>
  <c r="W19" i="52"/>
  <c r="V19" i="52"/>
  <c r="U19" i="52"/>
  <c r="T19" i="52"/>
  <c r="S19" i="52"/>
  <c r="R19" i="52"/>
  <c r="Q19" i="52"/>
  <c r="P19" i="52"/>
  <c r="O19" i="52"/>
  <c r="N19" i="52"/>
  <c r="M19" i="52"/>
  <c r="L19" i="52"/>
  <c r="K19" i="52"/>
  <c r="J19" i="52"/>
  <c r="I19" i="52"/>
  <c r="H19" i="52"/>
  <c r="G19" i="52"/>
  <c r="F19" i="52"/>
  <c r="E19" i="52"/>
  <c r="D19" i="52"/>
  <c r="AG19" i="52" s="1"/>
  <c r="C19" i="52"/>
  <c r="B19" i="52"/>
  <c r="AF18" i="52"/>
  <c r="AE18" i="52"/>
  <c r="AD18" i="52"/>
  <c r="AC18" i="52"/>
  <c r="AB18" i="52"/>
  <c r="AA18" i="52"/>
  <c r="Z18" i="52"/>
  <c r="Y18" i="52"/>
  <c r="X18" i="52"/>
  <c r="W18" i="52"/>
  <c r="V18" i="52"/>
  <c r="U18" i="52"/>
  <c r="T18" i="52"/>
  <c r="S18" i="52"/>
  <c r="R18" i="52"/>
  <c r="Q18" i="52"/>
  <c r="P18" i="52"/>
  <c r="O18" i="52"/>
  <c r="N18" i="52"/>
  <c r="M18" i="52"/>
  <c r="L18" i="52"/>
  <c r="K18" i="52"/>
  <c r="J18" i="52"/>
  <c r="I18" i="52"/>
  <c r="H18" i="52"/>
  <c r="G18" i="52"/>
  <c r="F18" i="52"/>
  <c r="E18" i="52"/>
  <c r="D18" i="52"/>
  <c r="AG18" i="52" s="1"/>
  <c r="C18" i="52"/>
  <c r="B18" i="52"/>
  <c r="AF17" i="52"/>
  <c r="AE17" i="52"/>
  <c r="AD17" i="52"/>
  <c r="AC17" i="52"/>
  <c r="AB17" i="52"/>
  <c r="AB39" i="52" s="1"/>
  <c r="AA17" i="52"/>
  <c r="Z17" i="52"/>
  <c r="Y17" i="52"/>
  <c r="X17" i="52"/>
  <c r="W17" i="52"/>
  <c r="V17" i="52"/>
  <c r="U17" i="52"/>
  <c r="T17" i="52"/>
  <c r="T39" i="52" s="1"/>
  <c r="S17" i="52"/>
  <c r="R17" i="52"/>
  <c r="Q17" i="52"/>
  <c r="P17" i="52"/>
  <c r="O17" i="52"/>
  <c r="N17" i="52"/>
  <c r="M17" i="52"/>
  <c r="L17" i="52"/>
  <c r="L39" i="52" s="1"/>
  <c r="K17" i="52"/>
  <c r="J17" i="52"/>
  <c r="I17" i="52"/>
  <c r="H17" i="52"/>
  <c r="G17" i="52"/>
  <c r="F17" i="52"/>
  <c r="E17" i="52"/>
  <c r="D17" i="52"/>
  <c r="AG17" i="52" s="1"/>
  <c r="C17" i="52"/>
  <c r="B17" i="52"/>
  <c r="AG16" i="52"/>
  <c r="AF15" i="52"/>
  <c r="AE15" i="52"/>
  <c r="AD15" i="52"/>
  <c r="AC15" i="52"/>
  <c r="AC39" i="52" s="1"/>
  <c r="AB15" i="52"/>
  <c r="AA15" i="52"/>
  <c r="Z15" i="52"/>
  <c r="Y15" i="52"/>
  <c r="X15" i="52"/>
  <c r="W15" i="52"/>
  <c r="V15" i="52"/>
  <c r="V39" i="52" s="1"/>
  <c r="U15" i="52"/>
  <c r="U39" i="52" s="1"/>
  <c r="T15" i="52"/>
  <c r="S15" i="52"/>
  <c r="R15" i="52"/>
  <c r="Q15" i="52"/>
  <c r="P15" i="52"/>
  <c r="O15" i="52"/>
  <c r="N15" i="52"/>
  <c r="N39" i="52" s="1"/>
  <c r="M15" i="52"/>
  <c r="M39" i="52" s="1"/>
  <c r="L15" i="52"/>
  <c r="K15" i="52"/>
  <c r="J15" i="52"/>
  <c r="I15" i="52"/>
  <c r="H15" i="52"/>
  <c r="G15" i="52"/>
  <c r="F15" i="52"/>
  <c r="E15" i="52"/>
  <c r="AG15" i="52" s="1"/>
  <c r="D15" i="52"/>
  <c r="C15" i="52"/>
  <c r="B15" i="52"/>
  <c r="AG14" i="52"/>
  <c r="AG13" i="52"/>
  <c r="AF12" i="52"/>
  <c r="AE12" i="52"/>
  <c r="AC12" i="52"/>
  <c r="AB12" i="52"/>
  <c r="AA12" i="52"/>
  <c r="Z12" i="52"/>
  <c r="Y12" i="52"/>
  <c r="X12" i="52"/>
  <c r="W12" i="52"/>
  <c r="V12" i="52"/>
  <c r="U12" i="52"/>
  <c r="T12" i="52"/>
  <c r="R12" i="52"/>
  <c r="Q12" i="52"/>
  <c r="P12" i="52"/>
  <c r="O12" i="52"/>
  <c r="N12" i="52"/>
  <c r="M12" i="52"/>
  <c r="L12" i="52"/>
  <c r="J12" i="52"/>
  <c r="H12" i="52"/>
  <c r="G12" i="52"/>
  <c r="AF11" i="52"/>
  <c r="AF39" i="52" s="1"/>
  <c r="AE11" i="52"/>
  <c r="AE39" i="52" s="1"/>
  <c r="AD11" i="52"/>
  <c r="AC11" i="52"/>
  <c r="AB11" i="52"/>
  <c r="AA11" i="52"/>
  <c r="Z11" i="52"/>
  <c r="Y11" i="52"/>
  <c r="Y39" i="52" s="1"/>
  <c r="X11" i="52"/>
  <c r="X39" i="52" s="1"/>
  <c r="W11" i="52"/>
  <c r="V11" i="52"/>
  <c r="U11" i="52"/>
  <c r="T11" i="52"/>
  <c r="S11" i="52"/>
  <c r="R11" i="52"/>
  <c r="Q11" i="52"/>
  <c r="Q39" i="52" s="1"/>
  <c r="P11" i="52"/>
  <c r="O11" i="52"/>
  <c r="O39" i="52" s="1"/>
  <c r="N11" i="52"/>
  <c r="M11" i="52"/>
  <c r="L11" i="52"/>
  <c r="K11" i="52"/>
  <c r="J11" i="52"/>
  <c r="I11" i="52"/>
  <c r="H11" i="52"/>
  <c r="G11" i="52"/>
  <c r="AG11" i="52" s="1"/>
  <c r="F11" i="52"/>
  <c r="E11" i="52"/>
  <c r="D11" i="52"/>
  <c r="C11" i="52"/>
  <c r="B11" i="52"/>
  <c r="AG10" i="52"/>
  <c r="AH10" i="52" s="1"/>
  <c r="AD9" i="52"/>
  <c r="AD12" i="52" s="1"/>
  <c r="AD39" i="52" s="1"/>
  <c r="W9" i="52"/>
  <c r="S9" i="52"/>
  <c r="S12" i="52" s="1"/>
  <c r="S39" i="52" s="1"/>
  <c r="P9" i="52"/>
  <c r="K9" i="52"/>
  <c r="I9" i="52"/>
  <c r="H9" i="52"/>
  <c r="G9" i="52"/>
  <c r="F9" i="52"/>
  <c r="F12" i="52" s="1"/>
  <c r="F39" i="52" s="1"/>
  <c r="E9" i="52"/>
  <c r="E12" i="52" s="1"/>
  <c r="E39" i="52" s="1"/>
  <c r="D9" i="52"/>
  <c r="D12" i="52" s="1"/>
  <c r="D39" i="52" s="1"/>
  <c r="C9" i="52"/>
  <c r="C12" i="52" s="1"/>
  <c r="C39" i="52" s="1"/>
  <c r="B9" i="52"/>
  <c r="AG9" i="52" s="1"/>
  <c r="AH9" i="52" s="1"/>
  <c r="AH8" i="52"/>
  <c r="AG8" i="52"/>
  <c r="AG7" i="52"/>
  <c r="AH7" i="52" s="1"/>
  <c r="AG6" i="52"/>
  <c r="AH6" i="52" s="1"/>
  <c r="AG5" i="52"/>
  <c r="AH5" i="52" s="1"/>
  <c r="AH4" i="52"/>
  <c r="AI10" i="52" s="1"/>
  <c r="AG4" i="52"/>
  <c r="C2" i="52"/>
  <c r="D2" i="52" s="1"/>
  <c r="B1" i="52"/>
  <c r="AA39" i="51"/>
  <c r="Z39" i="51"/>
  <c r="R39" i="51"/>
  <c r="J39" i="51"/>
  <c r="AG38" i="51"/>
  <c r="AG34" i="51"/>
  <c r="AG32" i="51"/>
  <c r="AG31" i="51"/>
  <c r="AG30" i="51"/>
  <c r="AG29" i="51"/>
  <c r="AF28" i="51"/>
  <c r="AE28" i="51"/>
  <c r="AD28" i="51"/>
  <c r="AC28" i="51"/>
  <c r="AB28" i="51"/>
  <c r="AA28" i="51"/>
  <c r="Z28" i="51"/>
  <c r="Y28" i="51"/>
  <c r="X28" i="51"/>
  <c r="W28" i="51"/>
  <c r="V28" i="51"/>
  <c r="U28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AG28" i="51" s="1"/>
  <c r="G28" i="51"/>
  <c r="F28" i="51"/>
  <c r="E28" i="51"/>
  <c r="D28" i="51"/>
  <c r="C28" i="51"/>
  <c r="B28" i="51"/>
  <c r="AG27" i="51"/>
  <c r="AG26" i="51"/>
  <c r="AG22" i="51"/>
  <c r="AG21" i="51"/>
  <c r="AF19" i="51"/>
  <c r="AE19" i="51"/>
  <c r="AD19" i="51"/>
  <c r="AC19" i="51"/>
  <c r="AB19" i="51"/>
  <c r="AA19" i="51"/>
  <c r="Z19" i="51"/>
  <c r="Y19" i="51"/>
  <c r="X19" i="51"/>
  <c r="W19" i="51"/>
  <c r="V19" i="51"/>
  <c r="U19" i="51"/>
  <c r="T19" i="51"/>
  <c r="S19" i="51"/>
  <c r="R19" i="51"/>
  <c r="Q19" i="51"/>
  <c r="P19" i="51"/>
  <c r="O19" i="51"/>
  <c r="N19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AG19" i="51" s="1"/>
  <c r="AF18" i="51"/>
  <c r="AE18" i="51"/>
  <c r="AD18" i="51"/>
  <c r="AC18" i="51"/>
  <c r="AB18" i="51"/>
  <c r="AA18" i="51"/>
  <c r="Z18" i="51"/>
  <c r="Y18" i="51"/>
  <c r="X18" i="51"/>
  <c r="W18" i="51"/>
  <c r="V18" i="51"/>
  <c r="U18" i="51"/>
  <c r="T18" i="51"/>
  <c r="S18" i="51"/>
  <c r="R18" i="51"/>
  <c r="Q18" i="51"/>
  <c r="P18" i="51"/>
  <c r="O18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B18" i="51"/>
  <c r="AG18" i="51" s="1"/>
  <c r="AF17" i="51"/>
  <c r="AE17" i="51"/>
  <c r="AD17" i="51"/>
  <c r="AC17" i="51"/>
  <c r="AB17" i="51"/>
  <c r="AB39" i="51" s="1"/>
  <c r="AA17" i="51"/>
  <c r="Z17" i="51"/>
  <c r="Y17" i="51"/>
  <c r="X17" i="51"/>
  <c r="W17" i="51"/>
  <c r="V17" i="51"/>
  <c r="U17" i="51"/>
  <c r="T17" i="51"/>
  <c r="T39" i="51" s="1"/>
  <c r="S17" i="51"/>
  <c r="R17" i="51"/>
  <c r="Q17" i="51"/>
  <c r="P17" i="51"/>
  <c r="O17" i="51"/>
  <c r="N17" i="51"/>
  <c r="M17" i="51"/>
  <c r="L17" i="51"/>
  <c r="L39" i="51" s="1"/>
  <c r="K17" i="51"/>
  <c r="J17" i="51"/>
  <c r="I17" i="51"/>
  <c r="H17" i="51"/>
  <c r="G17" i="51"/>
  <c r="F17" i="51"/>
  <c r="E17" i="51"/>
  <c r="D17" i="51"/>
  <c r="C17" i="51"/>
  <c r="B17" i="51"/>
  <c r="AG17" i="51" s="1"/>
  <c r="AG16" i="51"/>
  <c r="AF15" i="51"/>
  <c r="AE15" i="51"/>
  <c r="AD15" i="51"/>
  <c r="AC15" i="51"/>
  <c r="AC39" i="51" s="1"/>
  <c r="AB15" i="51"/>
  <c r="AA15" i="51"/>
  <c r="Z15" i="51"/>
  <c r="Y15" i="51"/>
  <c r="X15" i="51"/>
  <c r="W15" i="51"/>
  <c r="V15" i="51"/>
  <c r="V39" i="51" s="1"/>
  <c r="U15" i="51"/>
  <c r="U39" i="51" s="1"/>
  <c r="T15" i="51"/>
  <c r="S15" i="51"/>
  <c r="R15" i="51"/>
  <c r="Q15" i="51"/>
  <c r="P15" i="51"/>
  <c r="O15" i="51"/>
  <c r="N15" i="51"/>
  <c r="N39" i="51" s="1"/>
  <c r="M15" i="51"/>
  <c r="M39" i="51" s="1"/>
  <c r="L15" i="51"/>
  <c r="K15" i="51"/>
  <c r="J15" i="51"/>
  <c r="I15" i="51"/>
  <c r="H15" i="51"/>
  <c r="G15" i="51"/>
  <c r="F15" i="51"/>
  <c r="E15" i="51"/>
  <c r="AG15" i="51" s="1"/>
  <c r="D15" i="51"/>
  <c r="C15" i="51"/>
  <c r="B15" i="51"/>
  <c r="AG14" i="51"/>
  <c r="AG13" i="51"/>
  <c r="AF12" i="51"/>
  <c r="AE12" i="51"/>
  <c r="AC12" i="51"/>
  <c r="AB12" i="51"/>
  <c r="AA12" i="51"/>
  <c r="Z12" i="51"/>
  <c r="Y12" i="51"/>
  <c r="X12" i="51"/>
  <c r="W12" i="51"/>
  <c r="V12" i="51"/>
  <c r="U12" i="51"/>
  <c r="T12" i="51"/>
  <c r="R12" i="51"/>
  <c r="Q12" i="51"/>
  <c r="P12" i="51"/>
  <c r="O12" i="51"/>
  <c r="N12" i="51"/>
  <c r="M12" i="51"/>
  <c r="L12" i="51"/>
  <c r="J12" i="51"/>
  <c r="H12" i="51"/>
  <c r="G12" i="51"/>
  <c r="AF11" i="51"/>
  <c r="AF39" i="51" s="1"/>
  <c r="AE11" i="51"/>
  <c r="AE39" i="51" s="1"/>
  <c r="AD11" i="51"/>
  <c r="AC11" i="51"/>
  <c r="AB11" i="51"/>
  <c r="AA11" i="51"/>
  <c r="Z11" i="51"/>
  <c r="Y11" i="51"/>
  <c r="Y39" i="51" s="1"/>
  <c r="X11" i="51"/>
  <c r="X39" i="51" s="1"/>
  <c r="W11" i="51"/>
  <c r="V11" i="51"/>
  <c r="U11" i="51"/>
  <c r="T11" i="51"/>
  <c r="S11" i="51"/>
  <c r="R11" i="51"/>
  <c r="Q11" i="51"/>
  <c r="Q39" i="51" s="1"/>
  <c r="P11" i="51"/>
  <c r="O11" i="51"/>
  <c r="O39" i="51" s="1"/>
  <c r="N11" i="51"/>
  <c r="M11" i="51"/>
  <c r="L11" i="51"/>
  <c r="K11" i="51"/>
  <c r="J11" i="51"/>
  <c r="I11" i="51"/>
  <c r="H11" i="51"/>
  <c r="G11" i="51"/>
  <c r="AG11" i="51" s="1"/>
  <c r="F11" i="51"/>
  <c r="E11" i="51"/>
  <c r="D11" i="51"/>
  <c r="C11" i="51"/>
  <c r="B11" i="51"/>
  <c r="AG10" i="51"/>
  <c r="AH10" i="51" s="1"/>
  <c r="AD9" i="51"/>
  <c r="AD12" i="51" s="1"/>
  <c r="AD39" i="51" s="1"/>
  <c r="W9" i="51"/>
  <c r="S9" i="51"/>
  <c r="S12" i="51" s="1"/>
  <c r="S39" i="51" s="1"/>
  <c r="P9" i="51"/>
  <c r="K9" i="51"/>
  <c r="I9" i="51"/>
  <c r="H9" i="51"/>
  <c r="G9" i="51"/>
  <c r="F9" i="51"/>
  <c r="F12" i="51" s="1"/>
  <c r="F39" i="51" s="1"/>
  <c r="E9" i="51"/>
  <c r="E12" i="51" s="1"/>
  <c r="E39" i="51" s="1"/>
  <c r="D9" i="51"/>
  <c r="D12" i="51" s="1"/>
  <c r="D39" i="51" s="1"/>
  <c r="C9" i="51"/>
  <c r="C12" i="51" s="1"/>
  <c r="C39" i="51" s="1"/>
  <c r="B9" i="51"/>
  <c r="B12" i="51" s="1"/>
  <c r="AH8" i="51"/>
  <c r="AG8" i="51"/>
  <c r="AH7" i="51"/>
  <c r="AG7" i="51"/>
  <c r="AG6" i="51"/>
  <c r="AH6" i="51" s="1"/>
  <c r="AG5" i="51"/>
  <c r="AH5" i="51" s="1"/>
  <c r="AH4" i="51"/>
  <c r="AG4" i="51"/>
  <c r="C2" i="51"/>
  <c r="D2" i="51" s="1"/>
  <c r="B1" i="51"/>
  <c r="AA39" i="50"/>
  <c r="Z39" i="50"/>
  <c r="R39" i="50"/>
  <c r="J39" i="50"/>
  <c r="AG38" i="50"/>
  <c r="AG34" i="50"/>
  <c r="AG32" i="50"/>
  <c r="AG31" i="50"/>
  <c r="AG30" i="50"/>
  <c r="AG29" i="50"/>
  <c r="AF28" i="50"/>
  <c r="AE28" i="50"/>
  <c r="AD28" i="50"/>
  <c r="AC28" i="50"/>
  <c r="AB28" i="50"/>
  <c r="AA28" i="50"/>
  <c r="Z28" i="50"/>
  <c r="Y28" i="50"/>
  <c r="X28" i="50"/>
  <c r="W28" i="50"/>
  <c r="V28" i="50"/>
  <c r="U28" i="50"/>
  <c r="T28" i="50"/>
  <c r="S28" i="50"/>
  <c r="R28" i="50"/>
  <c r="Q28" i="50"/>
  <c r="P28" i="50"/>
  <c r="O28" i="50"/>
  <c r="N28" i="50"/>
  <c r="M28" i="50"/>
  <c r="L28" i="50"/>
  <c r="K28" i="50"/>
  <c r="J28" i="50"/>
  <c r="I28" i="50"/>
  <c r="H28" i="50"/>
  <c r="AG28" i="50" s="1"/>
  <c r="G28" i="50"/>
  <c r="F28" i="50"/>
  <c r="E28" i="50"/>
  <c r="D28" i="50"/>
  <c r="C28" i="50"/>
  <c r="B28" i="50"/>
  <c r="AG27" i="50"/>
  <c r="AG26" i="50"/>
  <c r="AG22" i="50"/>
  <c r="AG21" i="50"/>
  <c r="AF19" i="50"/>
  <c r="AE19" i="50"/>
  <c r="AD19" i="50"/>
  <c r="AC19" i="50"/>
  <c r="AB19" i="50"/>
  <c r="AA19" i="50"/>
  <c r="Z19" i="50"/>
  <c r="Y19" i="50"/>
  <c r="X19" i="50"/>
  <c r="W19" i="50"/>
  <c r="V19" i="50"/>
  <c r="U19" i="50"/>
  <c r="T19" i="50"/>
  <c r="S19" i="50"/>
  <c r="R19" i="50"/>
  <c r="Q19" i="50"/>
  <c r="P19" i="50"/>
  <c r="O19" i="50"/>
  <c r="N19" i="50"/>
  <c r="M19" i="50"/>
  <c r="L19" i="50"/>
  <c r="K19" i="50"/>
  <c r="J19" i="50"/>
  <c r="I19" i="50"/>
  <c r="H19" i="50"/>
  <c r="G19" i="50"/>
  <c r="F19" i="50"/>
  <c r="E19" i="50"/>
  <c r="D19" i="50"/>
  <c r="C19" i="50"/>
  <c r="B19" i="50"/>
  <c r="AG19" i="50" s="1"/>
  <c r="AF18" i="50"/>
  <c r="AE18" i="50"/>
  <c r="AD18" i="50"/>
  <c r="AC18" i="50"/>
  <c r="AB18" i="50"/>
  <c r="AA18" i="50"/>
  <c r="Z18" i="50"/>
  <c r="Y18" i="50"/>
  <c r="X18" i="50"/>
  <c r="W18" i="50"/>
  <c r="V18" i="50"/>
  <c r="U18" i="50"/>
  <c r="T18" i="50"/>
  <c r="S18" i="50"/>
  <c r="R18" i="50"/>
  <c r="Q18" i="50"/>
  <c r="P18" i="50"/>
  <c r="O18" i="50"/>
  <c r="N18" i="50"/>
  <c r="M18" i="50"/>
  <c r="L18" i="50"/>
  <c r="K18" i="50"/>
  <c r="J18" i="50"/>
  <c r="I18" i="50"/>
  <c r="H18" i="50"/>
  <c r="G18" i="50"/>
  <c r="F18" i="50"/>
  <c r="E18" i="50"/>
  <c r="D18" i="50"/>
  <c r="C18" i="50"/>
  <c r="B18" i="50"/>
  <c r="AG18" i="50" s="1"/>
  <c r="AF17" i="50"/>
  <c r="AE17" i="50"/>
  <c r="AD17" i="50"/>
  <c r="AC17" i="50"/>
  <c r="AB17" i="50"/>
  <c r="AB39" i="50" s="1"/>
  <c r="AA17" i="50"/>
  <c r="Z17" i="50"/>
  <c r="Y17" i="50"/>
  <c r="X17" i="50"/>
  <c r="W17" i="50"/>
  <c r="V17" i="50"/>
  <c r="U17" i="50"/>
  <c r="T17" i="50"/>
  <c r="T39" i="50" s="1"/>
  <c r="S17" i="50"/>
  <c r="R17" i="50"/>
  <c r="Q17" i="50"/>
  <c r="P17" i="50"/>
  <c r="O17" i="50"/>
  <c r="N17" i="50"/>
  <c r="M17" i="50"/>
  <c r="L17" i="50"/>
  <c r="L39" i="50" s="1"/>
  <c r="K17" i="50"/>
  <c r="J17" i="50"/>
  <c r="I17" i="50"/>
  <c r="H17" i="50"/>
  <c r="G17" i="50"/>
  <c r="F17" i="50"/>
  <c r="E17" i="50"/>
  <c r="D17" i="50"/>
  <c r="C17" i="50"/>
  <c r="B17" i="50"/>
  <c r="AG17" i="50" s="1"/>
  <c r="AG16" i="50"/>
  <c r="AF15" i="50"/>
  <c r="AE15" i="50"/>
  <c r="AD15" i="50"/>
  <c r="AC15" i="50"/>
  <c r="AC39" i="50" s="1"/>
  <c r="AB15" i="50"/>
  <c r="AA15" i="50"/>
  <c r="Z15" i="50"/>
  <c r="Y15" i="50"/>
  <c r="X15" i="50"/>
  <c r="W15" i="50"/>
  <c r="V15" i="50"/>
  <c r="U15" i="50"/>
  <c r="U39" i="50" s="1"/>
  <c r="T15" i="50"/>
  <c r="S15" i="50"/>
  <c r="R15" i="50"/>
  <c r="Q15" i="50"/>
  <c r="P15" i="50"/>
  <c r="O15" i="50"/>
  <c r="N15" i="50"/>
  <c r="M15" i="50"/>
  <c r="M39" i="50" s="1"/>
  <c r="L15" i="50"/>
  <c r="K15" i="50"/>
  <c r="J15" i="50"/>
  <c r="I15" i="50"/>
  <c r="H15" i="50"/>
  <c r="G15" i="50"/>
  <c r="F15" i="50"/>
  <c r="E15" i="50"/>
  <c r="D15" i="50"/>
  <c r="C15" i="50"/>
  <c r="B15" i="50"/>
  <c r="AG15" i="50" s="1"/>
  <c r="AG14" i="50"/>
  <c r="AG13" i="50"/>
  <c r="AF12" i="50"/>
  <c r="AE12" i="50"/>
  <c r="AC12" i="50"/>
  <c r="AB12" i="50"/>
  <c r="AA12" i="50"/>
  <c r="Z12" i="50"/>
  <c r="Y12" i="50"/>
  <c r="X12" i="50"/>
  <c r="W12" i="50"/>
  <c r="V12" i="50"/>
  <c r="U12" i="50"/>
  <c r="T12" i="50"/>
  <c r="R12" i="50"/>
  <c r="Q12" i="50"/>
  <c r="P12" i="50"/>
  <c r="O12" i="50"/>
  <c r="N12" i="50"/>
  <c r="M12" i="50"/>
  <c r="L12" i="50"/>
  <c r="J12" i="50"/>
  <c r="H12" i="50"/>
  <c r="G12" i="50"/>
  <c r="AF11" i="50"/>
  <c r="AF39" i="50" s="1"/>
  <c r="AE11" i="50"/>
  <c r="AE39" i="50" s="1"/>
  <c r="AD11" i="50"/>
  <c r="AC11" i="50"/>
  <c r="AB11" i="50"/>
  <c r="AA11" i="50"/>
  <c r="Z11" i="50"/>
  <c r="Y11" i="50"/>
  <c r="Y39" i="50" s="1"/>
  <c r="X11" i="50"/>
  <c r="X39" i="50" s="1"/>
  <c r="W11" i="50"/>
  <c r="V11" i="50"/>
  <c r="V39" i="50" s="1"/>
  <c r="U11" i="50"/>
  <c r="T11" i="50"/>
  <c r="S11" i="50"/>
  <c r="R11" i="50"/>
  <c r="Q11" i="50"/>
  <c r="Q39" i="50" s="1"/>
  <c r="P11" i="50"/>
  <c r="O11" i="50"/>
  <c r="O39" i="50" s="1"/>
  <c r="N11" i="50"/>
  <c r="N39" i="50" s="1"/>
  <c r="M11" i="50"/>
  <c r="L11" i="50"/>
  <c r="K11" i="50"/>
  <c r="J11" i="50"/>
  <c r="I11" i="50"/>
  <c r="H11" i="50"/>
  <c r="G11" i="50"/>
  <c r="AG11" i="50" s="1"/>
  <c r="F11" i="50"/>
  <c r="E11" i="50"/>
  <c r="D11" i="50"/>
  <c r="C11" i="50"/>
  <c r="B11" i="50"/>
  <c r="AG10" i="50"/>
  <c r="AH10" i="50" s="1"/>
  <c r="AD9" i="50"/>
  <c r="AD12" i="50" s="1"/>
  <c r="W9" i="50"/>
  <c r="S9" i="50"/>
  <c r="S12" i="50" s="1"/>
  <c r="S39" i="50" s="1"/>
  <c r="P9" i="50"/>
  <c r="K9" i="50"/>
  <c r="I9" i="50"/>
  <c r="H9" i="50"/>
  <c r="G9" i="50"/>
  <c r="F9" i="50"/>
  <c r="F12" i="50" s="1"/>
  <c r="E9" i="50"/>
  <c r="E12" i="50" s="1"/>
  <c r="E39" i="50" s="1"/>
  <c r="D9" i="50"/>
  <c r="D12" i="50" s="1"/>
  <c r="D39" i="50" s="1"/>
  <c r="C9" i="50"/>
  <c r="C12" i="50" s="1"/>
  <c r="C39" i="50" s="1"/>
  <c r="B9" i="50"/>
  <c r="B12" i="50" s="1"/>
  <c r="AH8" i="50"/>
  <c r="AG8" i="50"/>
  <c r="AH7" i="50"/>
  <c r="AG7" i="50"/>
  <c r="AG6" i="50"/>
  <c r="AH6" i="50" s="1"/>
  <c r="AG5" i="50"/>
  <c r="AH5" i="50" s="1"/>
  <c r="AH4" i="50"/>
  <c r="AG4" i="50"/>
  <c r="C2" i="50"/>
  <c r="C1" i="50" s="1"/>
  <c r="B1" i="50"/>
  <c r="AA39" i="49"/>
  <c r="Z39" i="49"/>
  <c r="R39" i="49"/>
  <c r="J39" i="49"/>
  <c r="AG38" i="49"/>
  <c r="AG34" i="49"/>
  <c r="AG32" i="49"/>
  <c r="AG31" i="49"/>
  <c r="AG30" i="49"/>
  <c r="AG29" i="49"/>
  <c r="AF28" i="49"/>
  <c r="AE28" i="49"/>
  <c r="AD28" i="49"/>
  <c r="AC28" i="49"/>
  <c r="AB28" i="49"/>
  <c r="AA28" i="49"/>
  <c r="Z28" i="49"/>
  <c r="Y28" i="49"/>
  <c r="X28" i="49"/>
  <c r="W28" i="49"/>
  <c r="V28" i="49"/>
  <c r="U28" i="49"/>
  <c r="T28" i="49"/>
  <c r="S28" i="49"/>
  <c r="R28" i="49"/>
  <c r="Q28" i="49"/>
  <c r="P28" i="49"/>
  <c r="O28" i="49"/>
  <c r="N28" i="49"/>
  <c r="M28" i="49"/>
  <c r="L28" i="49"/>
  <c r="K28" i="49"/>
  <c r="J28" i="49"/>
  <c r="I28" i="49"/>
  <c r="H28" i="49"/>
  <c r="AG28" i="49" s="1"/>
  <c r="G28" i="49"/>
  <c r="F28" i="49"/>
  <c r="E28" i="49"/>
  <c r="D28" i="49"/>
  <c r="C28" i="49"/>
  <c r="B28" i="49"/>
  <c r="AG27" i="49"/>
  <c r="AG26" i="49"/>
  <c r="AG22" i="49"/>
  <c r="AG21" i="49"/>
  <c r="AF19" i="49"/>
  <c r="AE19" i="49"/>
  <c r="AD19" i="49"/>
  <c r="AC19" i="49"/>
  <c r="AB19" i="49"/>
  <c r="AA19" i="49"/>
  <c r="Z19" i="49"/>
  <c r="Y19" i="49"/>
  <c r="X19" i="49"/>
  <c r="W19" i="49"/>
  <c r="V19" i="49"/>
  <c r="U19" i="49"/>
  <c r="T19" i="49"/>
  <c r="S19" i="49"/>
  <c r="R19" i="49"/>
  <c r="Q19" i="49"/>
  <c r="P19" i="49"/>
  <c r="O19" i="49"/>
  <c r="N19" i="49"/>
  <c r="M19" i="49"/>
  <c r="L19" i="49"/>
  <c r="K19" i="49"/>
  <c r="J19" i="49"/>
  <c r="I19" i="49"/>
  <c r="H19" i="49"/>
  <c r="G19" i="49"/>
  <c r="F19" i="49"/>
  <c r="E19" i="49"/>
  <c r="D19" i="49"/>
  <c r="C19" i="49"/>
  <c r="B19" i="49"/>
  <c r="AG19" i="49" s="1"/>
  <c r="AF18" i="49"/>
  <c r="AE18" i="49"/>
  <c r="AD18" i="49"/>
  <c r="AC18" i="49"/>
  <c r="AB18" i="49"/>
  <c r="AA18" i="49"/>
  <c r="Z18" i="49"/>
  <c r="Y18" i="49"/>
  <c r="X18" i="49"/>
  <c r="W18" i="49"/>
  <c r="V18" i="49"/>
  <c r="U18" i="49"/>
  <c r="T18" i="49"/>
  <c r="S18" i="49"/>
  <c r="R18" i="49"/>
  <c r="Q18" i="49"/>
  <c r="P18" i="49"/>
  <c r="O18" i="49"/>
  <c r="N18" i="49"/>
  <c r="M18" i="49"/>
  <c r="L18" i="49"/>
  <c r="K18" i="49"/>
  <c r="J18" i="49"/>
  <c r="I18" i="49"/>
  <c r="H18" i="49"/>
  <c r="G18" i="49"/>
  <c r="F18" i="49"/>
  <c r="E18" i="49"/>
  <c r="D18" i="49"/>
  <c r="C18" i="49"/>
  <c r="B18" i="49"/>
  <c r="AG18" i="49" s="1"/>
  <c r="AF17" i="49"/>
  <c r="AE17" i="49"/>
  <c r="AD17" i="49"/>
  <c r="AC17" i="49"/>
  <c r="AB17" i="49"/>
  <c r="AB39" i="49" s="1"/>
  <c r="AA17" i="49"/>
  <c r="Z17" i="49"/>
  <c r="Y17" i="49"/>
  <c r="X17" i="49"/>
  <c r="W17" i="49"/>
  <c r="V17" i="49"/>
  <c r="U17" i="49"/>
  <c r="T17" i="49"/>
  <c r="T39" i="49" s="1"/>
  <c r="S17" i="49"/>
  <c r="R17" i="49"/>
  <c r="Q17" i="49"/>
  <c r="P17" i="49"/>
  <c r="O17" i="49"/>
  <c r="N17" i="49"/>
  <c r="M17" i="49"/>
  <c r="L17" i="49"/>
  <c r="L39" i="49" s="1"/>
  <c r="K17" i="49"/>
  <c r="J17" i="49"/>
  <c r="I17" i="49"/>
  <c r="H17" i="49"/>
  <c r="G17" i="49"/>
  <c r="F17" i="49"/>
  <c r="E17" i="49"/>
  <c r="D17" i="49"/>
  <c r="C17" i="49"/>
  <c r="B17" i="49"/>
  <c r="AG17" i="49" s="1"/>
  <c r="AG16" i="49"/>
  <c r="AF15" i="49"/>
  <c r="AE15" i="49"/>
  <c r="AD15" i="49"/>
  <c r="AC15" i="49"/>
  <c r="AB15" i="49"/>
  <c r="AA15" i="49"/>
  <c r="Z15" i="49"/>
  <c r="Y15" i="49"/>
  <c r="X15" i="49"/>
  <c r="W15" i="49"/>
  <c r="V15" i="49"/>
  <c r="U15" i="49"/>
  <c r="T15" i="49"/>
  <c r="S15" i="49"/>
  <c r="R15" i="49"/>
  <c r="Q15" i="49"/>
  <c r="P15" i="49"/>
  <c r="O15" i="49"/>
  <c r="N15" i="49"/>
  <c r="M15" i="49"/>
  <c r="L15" i="49"/>
  <c r="K15" i="49"/>
  <c r="J15" i="49"/>
  <c r="I15" i="49"/>
  <c r="H15" i="49"/>
  <c r="G15" i="49"/>
  <c r="F15" i="49"/>
  <c r="E15" i="49"/>
  <c r="D15" i="49"/>
  <c r="C15" i="49"/>
  <c r="B15" i="49"/>
  <c r="AG15" i="49" s="1"/>
  <c r="AG14" i="49"/>
  <c r="AG13" i="49"/>
  <c r="AF12" i="49"/>
  <c r="AE12" i="49"/>
  <c r="AC12" i="49"/>
  <c r="AB12" i="49"/>
  <c r="AA12" i="49"/>
  <c r="Z12" i="49"/>
  <c r="Y12" i="49"/>
  <c r="X12" i="49"/>
  <c r="W12" i="49"/>
  <c r="V12" i="49"/>
  <c r="U12" i="49"/>
  <c r="T12" i="49"/>
  <c r="R12" i="49"/>
  <c r="Q12" i="49"/>
  <c r="P12" i="49"/>
  <c r="O12" i="49"/>
  <c r="N12" i="49"/>
  <c r="M12" i="49"/>
  <c r="L12" i="49"/>
  <c r="J12" i="49"/>
  <c r="H12" i="49"/>
  <c r="G12" i="49"/>
  <c r="E12" i="49"/>
  <c r="AF11" i="49"/>
  <c r="AF39" i="49" s="1"/>
  <c r="AE11" i="49"/>
  <c r="AE39" i="49" s="1"/>
  <c r="AD11" i="49"/>
  <c r="AC11" i="49"/>
  <c r="AC39" i="49" s="1"/>
  <c r="AB11" i="49"/>
  <c r="AA11" i="49"/>
  <c r="Z11" i="49"/>
  <c r="Y11" i="49"/>
  <c r="Y39" i="49" s="1"/>
  <c r="X11" i="49"/>
  <c r="X39" i="49" s="1"/>
  <c r="W11" i="49"/>
  <c r="V11" i="49"/>
  <c r="V39" i="49" s="1"/>
  <c r="U11" i="49"/>
  <c r="U39" i="49" s="1"/>
  <c r="T11" i="49"/>
  <c r="S11" i="49"/>
  <c r="R11" i="49"/>
  <c r="Q11" i="49"/>
  <c r="Q39" i="49" s="1"/>
  <c r="P11" i="49"/>
  <c r="O11" i="49"/>
  <c r="O39" i="49" s="1"/>
  <c r="N11" i="49"/>
  <c r="N39" i="49" s="1"/>
  <c r="M11" i="49"/>
  <c r="M39" i="49" s="1"/>
  <c r="L11" i="49"/>
  <c r="K11" i="49"/>
  <c r="J11" i="49"/>
  <c r="I11" i="49"/>
  <c r="H11" i="49"/>
  <c r="H39" i="49" s="1"/>
  <c r="G11" i="49"/>
  <c r="AG11" i="49" s="1"/>
  <c r="F11" i="49"/>
  <c r="E11" i="49"/>
  <c r="E39" i="49" s="1"/>
  <c r="D11" i="49"/>
  <c r="C11" i="49"/>
  <c r="B11" i="49"/>
  <c r="AG10" i="49"/>
  <c r="AH10" i="49" s="1"/>
  <c r="AD9" i="49"/>
  <c r="AD12" i="49" s="1"/>
  <c r="W9" i="49"/>
  <c r="S9" i="49"/>
  <c r="S12" i="49" s="1"/>
  <c r="S39" i="49" s="1"/>
  <c r="P9" i="49"/>
  <c r="K9" i="49"/>
  <c r="I9" i="49"/>
  <c r="H9" i="49"/>
  <c r="G9" i="49"/>
  <c r="F9" i="49"/>
  <c r="F12" i="49" s="1"/>
  <c r="E9" i="49"/>
  <c r="D9" i="49"/>
  <c r="D12" i="49" s="1"/>
  <c r="D39" i="49" s="1"/>
  <c r="C9" i="49"/>
  <c r="C12" i="49" s="1"/>
  <c r="C39" i="49" s="1"/>
  <c r="B9" i="49"/>
  <c r="AG9" i="49" s="1"/>
  <c r="AH9" i="49" s="1"/>
  <c r="AH8" i="49"/>
  <c r="AG8" i="49"/>
  <c r="AH7" i="49"/>
  <c r="AG7" i="49"/>
  <c r="AG6" i="49"/>
  <c r="AH6" i="49" s="1"/>
  <c r="AG5" i="49"/>
  <c r="AH5" i="49" s="1"/>
  <c r="AH4" i="49"/>
  <c r="AG4" i="49"/>
  <c r="C2" i="49"/>
  <c r="C1" i="49" s="1"/>
  <c r="B1" i="49"/>
  <c r="AA39" i="48"/>
  <c r="Z39" i="48"/>
  <c r="R39" i="48"/>
  <c r="J39" i="48"/>
  <c r="AG38" i="48"/>
  <c r="AG34" i="48"/>
  <c r="AG32" i="48"/>
  <c r="AG31" i="48"/>
  <c r="AG30" i="48"/>
  <c r="AG29" i="48"/>
  <c r="AF28" i="48"/>
  <c r="AE28" i="48"/>
  <c r="AD28" i="48"/>
  <c r="AC28" i="48"/>
  <c r="AB28" i="48"/>
  <c r="AA28" i="48"/>
  <c r="Z28" i="48"/>
  <c r="Y28" i="48"/>
  <c r="X28" i="48"/>
  <c r="W28" i="48"/>
  <c r="V28" i="48"/>
  <c r="U28" i="48"/>
  <c r="T28" i="48"/>
  <c r="S28" i="48"/>
  <c r="R28" i="48"/>
  <c r="Q28" i="48"/>
  <c r="P28" i="48"/>
  <c r="O28" i="48"/>
  <c r="N28" i="48"/>
  <c r="M28" i="48"/>
  <c r="L28" i="48"/>
  <c r="K28" i="48"/>
  <c r="J28" i="48"/>
  <c r="I28" i="48"/>
  <c r="H28" i="48"/>
  <c r="AG28" i="48" s="1"/>
  <c r="G28" i="48"/>
  <c r="F28" i="48"/>
  <c r="E28" i="48"/>
  <c r="D28" i="48"/>
  <c r="C28" i="48"/>
  <c r="B28" i="48"/>
  <c r="AG27" i="48"/>
  <c r="AG26" i="48"/>
  <c r="AG22" i="48"/>
  <c r="AG21" i="48"/>
  <c r="AF19" i="48"/>
  <c r="AE19" i="48"/>
  <c r="AD19" i="48"/>
  <c r="AC19" i="48"/>
  <c r="AB19" i="48"/>
  <c r="AA19" i="48"/>
  <c r="Z19" i="48"/>
  <c r="Y19" i="48"/>
  <c r="X19" i="48"/>
  <c r="W19" i="48"/>
  <c r="V19" i="48"/>
  <c r="U19" i="48"/>
  <c r="T19" i="48"/>
  <c r="S19" i="48"/>
  <c r="R19" i="48"/>
  <c r="Q19" i="48"/>
  <c r="P19" i="48"/>
  <c r="O19" i="48"/>
  <c r="N19" i="48"/>
  <c r="M19" i="48"/>
  <c r="L19" i="48"/>
  <c r="K19" i="48"/>
  <c r="J19" i="48"/>
  <c r="I19" i="48"/>
  <c r="H19" i="48"/>
  <c r="G19" i="48"/>
  <c r="F19" i="48"/>
  <c r="E19" i="48"/>
  <c r="D19" i="48"/>
  <c r="C19" i="48"/>
  <c r="B19" i="48"/>
  <c r="AG19" i="48" s="1"/>
  <c r="AF18" i="48"/>
  <c r="AE18" i="48"/>
  <c r="AD18" i="48"/>
  <c r="AC18" i="48"/>
  <c r="AB18" i="48"/>
  <c r="AA18" i="48"/>
  <c r="Z18" i="48"/>
  <c r="Y18" i="48"/>
  <c r="X18" i="48"/>
  <c r="W18" i="48"/>
  <c r="V18" i="48"/>
  <c r="U18" i="48"/>
  <c r="T18" i="48"/>
  <c r="S18" i="48"/>
  <c r="R18" i="48"/>
  <c r="Q18" i="48"/>
  <c r="P18" i="48"/>
  <c r="O18" i="48"/>
  <c r="N18" i="48"/>
  <c r="M18" i="48"/>
  <c r="L18" i="48"/>
  <c r="K18" i="48"/>
  <c r="J18" i="48"/>
  <c r="I18" i="48"/>
  <c r="H18" i="48"/>
  <c r="G18" i="48"/>
  <c r="F18" i="48"/>
  <c r="E18" i="48"/>
  <c r="D18" i="48"/>
  <c r="C18" i="48"/>
  <c r="B18" i="48"/>
  <c r="AG18" i="48" s="1"/>
  <c r="AF17" i="48"/>
  <c r="AE17" i="48"/>
  <c r="AD17" i="48"/>
  <c r="AC17" i="48"/>
  <c r="AB17" i="48"/>
  <c r="AB39" i="48" s="1"/>
  <c r="AA17" i="48"/>
  <c r="Z17" i="48"/>
  <c r="Y17" i="48"/>
  <c r="X17" i="48"/>
  <c r="W17" i="48"/>
  <c r="V17" i="48"/>
  <c r="U17" i="48"/>
  <c r="T17" i="48"/>
  <c r="T39" i="48" s="1"/>
  <c r="S17" i="48"/>
  <c r="R17" i="48"/>
  <c r="Q17" i="48"/>
  <c r="P17" i="48"/>
  <c r="O17" i="48"/>
  <c r="N17" i="48"/>
  <c r="M17" i="48"/>
  <c r="L17" i="48"/>
  <c r="L39" i="48" s="1"/>
  <c r="K17" i="48"/>
  <c r="J17" i="48"/>
  <c r="I17" i="48"/>
  <c r="H17" i="48"/>
  <c r="G17" i="48"/>
  <c r="F17" i="48"/>
  <c r="E17" i="48"/>
  <c r="D17" i="48"/>
  <c r="C17" i="48"/>
  <c r="B17" i="48"/>
  <c r="AG17" i="48" s="1"/>
  <c r="AG16" i="48"/>
  <c r="AF15" i="48"/>
  <c r="AE15" i="48"/>
  <c r="AD15" i="48"/>
  <c r="AC15" i="48"/>
  <c r="AC39" i="48" s="1"/>
  <c r="AB15" i="48"/>
  <c r="AA15" i="48"/>
  <c r="Z15" i="48"/>
  <c r="Y15" i="48"/>
  <c r="X15" i="48"/>
  <c r="W15" i="48"/>
  <c r="V15" i="48"/>
  <c r="V39" i="48" s="1"/>
  <c r="U15" i="48"/>
  <c r="U39" i="48" s="1"/>
  <c r="T15" i="48"/>
  <c r="S15" i="48"/>
  <c r="R15" i="48"/>
  <c r="Q15" i="48"/>
  <c r="P15" i="48"/>
  <c r="O15" i="48"/>
  <c r="N15" i="48"/>
  <c r="N39" i="48" s="1"/>
  <c r="M15" i="48"/>
  <c r="M39" i="48" s="1"/>
  <c r="L15" i="48"/>
  <c r="K15" i="48"/>
  <c r="J15" i="48"/>
  <c r="I15" i="48"/>
  <c r="H15" i="48"/>
  <c r="G15" i="48"/>
  <c r="F15" i="48"/>
  <c r="E15" i="48"/>
  <c r="AG15" i="48" s="1"/>
  <c r="D15" i="48"/>
  <c r="C15" i="48"/>
  <c r="B15" i="48"/>
  <c r="AG14" i="48"/>
  <c r="AG13" i="48"/>
  <c r="AF12" i="48"/>
  <c r="AE12" i="48"/>
  <c r="AC12" i="48"/>
  <c r="AB12" i="48"/>
  <c r="AA12" i="48"/>
  <c r="Z12" i="48"/>
  <c r="Y12" i="48"/>
  <c r="X12" i="48"/>
  <c r="W12" i="48"/>
  <c r="V12" i="48"/>
  <c r="U12" i="48"/>
  <c r="T12" i="48"/>
  <c r="R12" i="48"/>
  <c r="Q12" i="48"/>
  <c r="P12" i="48"/>
  <c r="O12" i="48"/>
  <c r="N12" i="48"/>
  <c r="M12" i="48"/>
  <c r="L12" i="48"/>
  <c r="J12" i="48"/>
  <c r="H12" i="48"/>
  <c r="G12" i="48"/>
  <c r="AF11" i="48"/>
  <c r="AF39" i="48" s="1"/>
  <c r="AE11" i="48"/>
  <c r="AE39" i="48" s="1"/>
  <c r="AD11" i="48"/>
  <c r="AC11" i="48"/>
  <c r="AB11" i="48"/>
  <c r="AA11" i="48"/>
  <c r="Z11" i="48"/>
  <c r="Y11" i="48"/>
  <c r="Y39" i="48" s="1"/>
  <c r="X11" i="48"/>
  <c r="X39" i="48" s="1"/>
  <c r="W11" i="48"/>
  <c r="V11" i="48"/>
  <c r="U11" i="48"/>
  <c r="T11" i="48"/>
  <c r="S11" i="48"/>
  <c r="R11" i="48"/>
  <c r="Q11" i="48"/>
  <c r="Q39" i="48" s="1"/>
  <c r="P11" i="48"/>
  <c r="O11" i="48"/>
  <c r="O39" i="48" s="1"/>
  <c r="N11" i="48"/>
  <c r="M11" i="48"/>
  <c r="L11" i="48"/>
  <c r="K11" i="48"/>
  <c r="J11" i="48"/>
  <c r="I11" i="48"/>
  <c r="H11" i="48"/>
  <c r="G11" i="48"/>
  <c r="AG11" i="48" s="1"/>
  <c r="F11" i="48"/>
  <c r="E11" i="48"/>
  <c r="D11" i="48"/>
  <c r="C11" i="48"/>
  <c r="B11" i="48"/>
  <c r="AG10" i="48"/>
  <c r="AH10" i="48" s="1"/>
  <c r="AD9" i="48"/>
  <c r="AD12" i="48" s="1"/>
  <c r="AD39" i="48" s="1"/>
  <c r="W9" i="48"/>
  <c r="S9" i="48"/>
  <c r="S12" i="48" s="1"/>
  <c r="S39" i="48" s="1"/>
  <c r="P9" i="48"/>
  <c r="K9" i="48"/>
  <c r="I9" i="48"/>
  <c r="H9" i="48"/>
  <c r="G9" i="48"/>
  <c r="F9" i="48"/>
  <c r="F12" i="48" s="1"/>
  <c r="F39" i="48" s="1"/>
  <c r="E9" i="48"/>
  <c r="E12" i="48" s="1"/>
  <c r="E39" i="48" s="1"/>
  <c r="D9" i="48"/>
  <c r="D12" i="48" s="1"/>
  <c r="D39" i="48" s="1"/>
  <c r="C9" i="48"/>
  <c r="C12" i="48" s="1"/>
  <c r="C39" i="48" s="1"/>
  <c r="B9" i="48"/>
  <c r="AG9" i="48" s="1"/>
  <c r="AH9" i="48" s="1"/>
  <c r="AH8" i="48"/>
  <c r="AG8" i="48"/>
  <c r="AH7" i="48"/>
  <c r="AG7" i="48"/>
  <c r="AG6" i="48"/>
  <c r="AH6" i="48" s="1"/>
  <c r="AG5" i="48"/>
  <c r="AH5" i="48" s="1"/>
  <c r="AH4" i="48"/>
  <c r="AG4" i="48"/>
  <c r="C2" i="48"/>
  <c r="C1" i="48" s="1"/>
  <c r="B1" i="48"/>
  <c r="AE39" i="47"/>
  <c r="V39" i="47"/>
  <c r="O39" i="47"/>
  <c r="N39" i="47"/>
  <c r="AG38" i="47"/>
  <c r="AG34" i="47"/>
  <c r="AG32" i="47"/>
  <c r="AG31" i="47"/>
  <c r="AG30" i="47"/>
  <c r="AG29" i="47"/>
  <c r="AF28" i="47"/>
  <c r="AE28" i="47"/>
  <c r="AD28" i="47"/>
  <c r="AC28" i="47"/>
  <c r="AB28" i="47"/>
  <c r="AA28" i="47"/>
  <c r="Z28" i="47"/>
  <c r="Y28" i="47"/>
  <c r="X28" i="47"/>
  <c r="W28" i="47"/>
  <c r="V28" i="47"/>
  <c r="U28" i="47"/>
  <c r="T28" i="47"/>
  <c r="S28" i="47"/>
  <c r="R28" i="47"/>
  <c r="Q28" i="47"/>
  <c r="P28" i="47"/>
  <c r="O28" i="47"/>
  <c r="N28" i="47"/>
  <c r="M28" i="47"/>
  <c r="L28" i="47"/>
  <c r="K28" i="47"/>
  <c r="J28" i="47"/>
  <c r="I28" i="47"/>
  <c r="H28" i="47"/>
  <c r="G28" i="47"/>
  <c r="F28" i="47"/>
  <c r="E28" i="47"/>
  <c r="D28" i="47"/>
  <c r="C28" i="47"/>
  <c r="B28" i="47"/>
  <c r="AG28" i="47" s="1"/>
  <c r="AG27" i="47"/>
  <c r="AG26" i="47"/>
  <c r="AG22" i="47"/>
  <c r="AG21" i="47"/>
  <c r="AF19" i="47"/>
  <c r="AE19" i="47"/>
  <c r="AD19" i="47"/>
  <c r="AC19" i="47"/>
  <c r="AB19" i="47"/>
  <c r="AA19" i="47"/>
  <c r="Z19" i="47"/>
  <c r="Y19" i="47"/>
  <c r="X19" i="47"/>
  <c r="W19" i="47"/>
  <c r="V19" i="47"/>
  <c r="U19" i="47"/>
  <c r="T19" i="47"/>
  <c r="S19" i="47"/>
  <c r="R19" i="47"/>
  <c r="Q19" i="47"/>
  <c r="P19" i="47"/>
  <c r="O19" i="47"/>
  <c r="N19" i="47"/>
  <c r="M19" i="47"/>
  <c r="L19" i="47"/>
  <c r="K19" i="47"/>
  <c r="J19" i="47"/>
  <c r="I19" i="47"/>
  <c r="H19" i="47"/>
  <c r="AG19" i="47" s="1"/>
  <c r="G19" i="47"/>
  <c r="F19" i="47"/>
  <c r="E19" i="47"/>
  <c r="D19" i="47"/>
  <c r="C19" i="47"/>
  <c r="B19" i="47"/>
  <c r="AF18" i="47"/>
  <c r="AE18" i="47"/>
  <c r="AD18" i="47"/>
  <c r="AC18" i="47"/>
  <c r="AB18" i="47"/>
  <c r="AA18" i="47"/>
  <c r="Z18" i="47"/>
  <c r="Y18" i="47"/>
  <c r="X18" i="47"/>
  <c r="W18" i="47"/>
  <c r="V18" i="47"/>
  <c r="U18" i="47"/>
  <c r="T18" i="47"/>
  <c r="S18" i="47"/>
  <c r="R18" i="47"/>
  <c r="Q18" i="47"/>
  <c r="P18" i="47"/>
  <c r="O18" i="47"/>
  <c r="N18" i="47"/>
  <c r="M18" i="47"/>
  <c r="L18" i="47"/>
  <c r="K18" i="47"/>
  <c r="J18" i="47"/>
  <c r="I18" i="47"/>
  <c r="H18" i="47"/>
  <c r="AG18" i="47" s="1"/>
  <c r="G18" i="47"/>
  <c r="F18" i="47"/>
  <c r="E18" i="47"/>
  <c r="D18" i="47"/>
  <c r="C18" i="47"/>
  <c r="B18" i="47"/>
  <c r="AF17" i="47"/>
  <c r="AE17" i="47"/>
  <c r="AD17" i="47"/>
  <c r="AC17" i="47"/>
  <c r="AB17" i="47"/>
  <c r="AA17" i="47"/>
  <c r="Z17" i="47"/>
  <c r="Y17" i="47"/>
  <c r="X17" i="47"/>
  <c r="W17" i="47"/>
  <c r="V17" i="47"/>
  <c r="U17" i="47"/>
  <c r="T17" i="47"/>
  <c r="S17" i="47"/>
  <c r="R17" i="47"/>
  <c r="Q17" i="47"/>
  <c r="P17" i="47"/>
  <c r="O17" i="47"/>
  <c r="N17" i="47"/>
  <c r="M17" i="47"/>
  <c r="L17" i="47"/>
  <c r="K17" i="47"/>
  <c r="J17" i="47"/>
  <c r="I17" i="47"/>
  <c r="H17" i="47"/>
  <c r="AG17" i="47" s="1"/>
  <c r="G17" i="47"/>
  <c r="F17" i="47"/>
  <c r="E17" i="47"/>
  <c r="D17" i="47"/>
  <c r="C17" i="47"/>
  <c r="B17" i="47"/>
  <c r="AG16" i="47"/>
  <c r="AF15" i="47"/>
  <c r="AE15" i="47"/>
  <c r="AD15" i="47"/>
  <c r="AC15" i="47"/>
  <c r="AB15" i="47"/>
  <c r="AA15" i="47"/>
  <c r="Z15" i="47"/>
  <c r="Y15" i="47"/>
  <c r="X15" i="47"/>
  <c r="W15" i="47"/>
  <c r="V15" i="47"/>
  <c r="U15" i="47"/>
  <c r="T15" i="47"/>
  <c r="S15" i="47"/>
  <c r="R15" i="47"/>
  <c r="Q15" i="47"/>
  <c r="P15" i="47"/>
  <c r="O15" i="47"/>
  <c r="N15" i="47"/>
  <c r="M15" i="47"/>
  <c r="L15" i="47"/>
  <c r="K15" i="47"/>
  <c r="J15" i="47"/>
  <c r="I15" i="47"/>
  <c r="AG15" i="47" s="1"/>
  <c r="H15" i="47"/>
  <c r="G15" i="47"/>
  <c r="F15" i="47"/>
  <c r="E15" i="47"/>
  <c r="D15" i="47"/>
  <c r="C15" i="47"/>
  <c r="B15" i="47"/>
  <c r="AG14" i="47"/>
  <c r="AG13" i="47"/>
  <c r="AF12" i="47"/>
  <c r="AE12" i="47"/>
  <c r="AC12" i="47"/>
  <c r="AB12" i="47"/>
  <c r="AA12" i="47"/>
  <c r="Z12" i="47"/>
  <c r="Y12" i="47"/>
  <c r="X12" i="47"/>
  <c r="V12" i="47"/>
  <c r="U12" i="47"/>
  <c r="T12" i="47"/>
  <c r="S12" i="47"/>
  <c r="R12" i="47"/>
  <c r="Q12" i="47"/>
  <c r="O12" i="47"/>
  <c r="N12" i="47"/>
  <c r="M12" i="47"/>
  <c r="L12" i="47"/>
  <c r="K12" i="47"/>
  <c r="J12" i="47"/>
  <c r="D12" i="47"/>
  <c r="C12" i="47"/>
  <c r="AF11" i="47"/>
  <c r="AF39" i="47" s="1"/>
  <c r="AE11" i="47"/>
  <c r="AD11" i="47"/>
  <c r="AC11" i="47"/>
  <c r="AC39" i="47" s="1"/>
  <c r="AB11" i="47"/>
  <c r="AB39" i="47" s="1"/>
  <c r="AA11" i="47"/>
  <c r="AA39" i="47" s="1"/>
  <c r="Z11" i="47"/>
  <c r="Z39" i="47" s="1"/>
  <c r="Y11" i="47"/>
  <c r="Y39" i="47" s="1"/>
  <c r="X11" i="47"/>
  <c r="X39" i="47" s="1"/>
  <c r="W11" i="47"/>
  <c r="V11" i="47"/>
  <c r="U11" i="47"/>
  <c r="U39" i="47" s="1"/>
  <c r="T11" i="47"/>
  <c r="T39" i="47" s="1"/>
  <c r="S11" i="47"/>
  <c r="R11" i="47"/>
  <c r="R39" i="47" s="1"/>
  <c r="Q11" i="47"/>
  <c r="Q39" i="47" s="1"/>
  <c r="P11" i="47"/>
  <c r="O11" i="47"/>
  <c r="N11" i="47"/>
  <c r="M11" i="47"/>
  <c r="M39" i="47" s="1"/>
  <c r="L11" i="47"/>
  <c r="L39" i="47" s="1"/>
  <c r="K11" i="47"/>
  <c r="J11" i="47"/>
  <c r="J39" i="47" s="1"/>
  <c r="I11" i="47"/>
  <c r="H11" i="47"/>
  <c r="G11" i="47"/>
  <c r="F11" i="47"/>
  <c r="E11" i="47"/>
  <c r="D11" i="47"/>
  <c r="C11" i="47"/>
  <c r="B11" i="47"/>
  <c r="AG11" i="47" s="1"/>
  <c r="AG10" i="47"/>
  <c r="AH10" i="47" s="1"/>
  <c r="AD9" i="47"/>
  <c r="AD12" i="47" s="1"/>
  <c r="AD39" i="47" s="1"/>
  <c r="W9" i="47"/>
  <c r="S9" i="47"/>
  <c r="P9" i="47"/>
  <c r="K9" i="47"/>
  <c r="I9" i="47"/>
  <c r="H9" i="47"/>
  <c r="G9" i="47"/>
  <c r="G12" i="47" s="1"/>
  <c r="G39" i="47" s="1"/>
  <c r="F9" i="47"/>
  <c r="F12" i="47" s="1"/>
  <c r="F39" i="47" s="1"/>
  <c r="E9" i="47"/>
  <c r="E12" i="47" s="1"/>
  <c r="D9" i="47"/>
  <c r="C9" i="47"/>
  <c r="B9" i="47"/>
  <c r="AG9" i="47" s="1"/>
  <c r="AH9" i="47" s="1"/>
  <c r="AG8" i="47"/>
  <c r="AH8" i="47" s="1"/>
  <c r="AG7" i="47"/>
  <c r="AH7" i="47" s="1"/>
  <c r="AH6" i="47"/>
  <c r="AG6" i="47"/>
  <c r="AG5" i="47"/>
  <c r="AH5" i="47" s="1"/>
  <c r="AG4" i="47"/>
  <c r="C2" i="47"/>
  <c r="C1" i="47" s="1"/>
  <c r="B1" i="47"/>
  <c r="B53" i="44"/>
  <c r="D1" i="57" l="1"/>
  <c r="E2" i="57"/>
  <c r="AH4" i="57"/>
  <c r="AI10" i="57" s="1"/>
  <c r="AG53" i="57"/>
  <c r="B12" i="57"/>
  <c r="B39" i="57" s="1"/>
  <c r="K12" i="57"/>
  <c r="K39" i="57" s="1"/>
  <c r="F39" i="57"/>
  <c r="AD39" i="57"/>
  <c r="C1" i="57"/>
  <c r="H39" i="57"/>
  <c r="P39" i="57"/>
  <c r="I39" i="57"/>
  <c r="B12" i="56"/>
  <c r="E39" i="56"/>
  <c r="K39" i="56"/>
  <c r="D2" i="56"/>
  <c r="AG11" i="56"/>
  <c r="I12" i="56"/>
  <c r="I39" i="56" s="1"/>
  <c r="F39" i="56"/>
  <c r="AD39" i="56"/>
  <c r="AG53" i="56"/>
  <c r="H39" i="56"/>
  <c r="P39" i="56"/>
  <c r="AI10" i="55"/>
  <c r="K39" i="55"/>
  <c r="AG53" i="55"/>
  <c r="D2" i="55"/>
  <c r="I12" i="55"/>
  <c r="I39" i="55" s="1"/>
  <c r="B12" i="55"/>
  <c r="G39" i="55"/>
  <c r="W39" i="55"/>
  <c r="P39" i="55"/>
  <c r="AG53" i="54"/>
  <c r="AH4" i="54"/>
  <c r="AI10" i="54" s="1"/>
  <c r="K39" i="54"/>
  <c r="F39" i="54"/>
  <c r="AD39" i="54"/>
  <c r="H12" i="54"/>
  <c r="H39" i="54" s="1"/>
  <c r="G39" i="54"/>
  <c r="W39" i="54"/>
  <c r="D2" i="54"/>
  <c r="B12" i="54"/>
  <c r="P39" i="54"/>
  <c r="AI10" i="53"/>
  <c r="D1" i="53"/>
  <c r="E2" i="53"/>
  <c r="H12" i="53"/>
  <c r="H39" i="53" s="1"/>
  <c r="P12" i="53"/>
  <c r="P39" i="53" s="1"/>
  <c r="C39" i="53"/>
  <c r="K39" i="53"/>
  <c r="S39" i="53"/>
  <c r="AG53" i="53"/>
  <c r="I12" i="53"/>
  <c r="D39" i="53"/>
  <c r="B12" i="53"/>
  <c r="E39" i="53"/>
  <c r="F39" i="53"/>
  <c r="AD39" i="53"/>
  <c r="G39" i="53"/>
  <c r="W39" i="53"/>
  <c r="I39" i="53"/>
  <c r="AG53" i="52"/>
  <c r="D1" i="52"/>
  <c r="E2" i="52"/>
  <c r="B12" i="52"/>
  <c r="K12" i="52"/>
  <c r="K39" i="52" s="1"/>
  <c r="G39" i="52"/>
  <c r="W39" i="52"/>
  <c r="C1" i="52"/>
  <c r="H39" i="52"/>
  <c r="P39" i="52"/>
  <c r="I12" i="52"/>
  <c r="I39" i="52"/>
  <c r="B39" i="51"/>
  <c r="D1" i="51"/>
  <c r="E2" i="51"/>
  <c r="K39" i="51"/>
  <c r="K12" i="51"/>
  <c r="G39" i="51"/>
  <c r="W39" i="51"/>
  <c r="I12" i="51"/>
  <c r="AG12" i="51" s="1"/>
  <c r="C1" i="51"/>
  <c r="AG9" i="51"/>
  <c r="AH9" i="51" s="1"/>
  <c r="AI10" i="51" s="1"/>
  <c r="H39" i="51"/>
  <c r="P39" i="51"/>
  <c r="B39" i="50"/>
  <c r="D2" i="50"/>
  <c r="K12" i="50"/>
  <c r="K39" i="50" s="1"/>
  <c r="F39" i="50"/>
  <c r="AD39" i="50"/>
  <c r="G39" i="50"/>
  <c r="W39" i="50"/>
  <c r="AG9" i="50"/>
  <c r="AH9" i="50" s="1"/>
  <c r="AI10" i="50" s="1"/>
  <c r="H39" i="50"/>
  <c r="P39" i="50"/>
  <c r="I12" i="50"/>
  <c r="AG12" i="50" s="1"/>
  <c r="I39" i="50"/>
  <c r="AI10" i="49"/>
  <c r="K12" i="49"/>
  <c r="K39" i="49" s="1"/>
  <c r="F39" i="49"/>
  <c r="AD39" i="49"/>
  <c r="AG53" i="49"/>
  <c r="D2" i="49"/>
  <c r="B12" i="49"/>
  <c r="G39" i="49"/>
  <c r="W39" i="49"/>
  <c r="I12" i="49"/>
  <c r="P39" i="49"/>
  <c r="I39" i="49"/>
  <c r="AI10" i="48"/>
  <c r="D2" i="48"/>
  <c r="I12" i="48"/>
  <c r="B12" i="48"/>
  <c r="G39" i="48"/>
  <c r="W39" i="48"/>
  <c r="K12" i="48"/>
  <c r="K39" i="48" s="1"/>
  <c r="H39" i="48"/>
  <c r="P39" i="48"/>
  <c r="I39" i="48"/>
  <c r="AH4" i="47"/>
  <c r="AI10" i="47" s="1"/>
  <c r="W12" i="47"/>
  <c r="W39" i="47" s="1"/>
  <c r="AG53" i="47"/>
  <c r="H12" i="47"/>
  <c r="H39" i="47" s="1"/>
  <c r="P12" i="47"/>
  <c r="C39" i="47"/>
  <c r="K39" i="47"/>
  <c r="S39" i="47"/>
  <c r="D2" i="47"/>
  <c r="I12" i="47"/>
  <c r="I39" i="47" s="1"/>
  <c r="D39" i="47"/>
  <c r="B12" i="47"/>
  <c r="AG12" i="47" s="1"/>
  <c r="AG39" i="47" s="1"/>
  <c r="E39" i="47"/>
  <c r="P39" i="47"/>
  <c r="I9" i="44"/>
  <c r="F2" i="57" l="1"/>
  <c r="E1" i="57"/>
  <c r="AG12" i="57"/>
  <c r="AG39" i="57" s="1"/>
  <c r="AG39" i="56"/>
  <c r="D1" i="56"/>
  <c r="E2" i="56"/>
  <c r="B39" i="56"/>
  <c r="AG12" i="56"/>
  <c r="AG12" i="55"/>
  <c r="AG39" i="55" s="1"/>
  <c r="B39" i="55"/>
  <c r="D1" i="55"/>
  <c r="E2" i="55"/>
  <c r="AG12" i="54"/>
  <c r="AG39" i="54" s="1"/>
  <c r="B39" i="54"/>
  <c r="D1" i="54"/>
  <c r="E2" i="54"/>
  <c r="E1" i="53"/>
  <c r="F2" i="53"/>
  <c r="B39" i="53"/>
  <c r="AG12" i="53"/>
  <c r="AG39" i="53" s="1"/>
  <c r="AG12" i="52"/>
  <c r="AG39" i="52" s="1"/>
  <c r="B39" i="52"/>
  <c r="F2" i="52"/>
  <c r="E1" i="52"/>
  <c r="E1" i="51"/>
  <c r="F2" i="51"/>
  <c r="AG39" i="51"/>
  <c r="I39" i="51"/>
  <c r="D1" i="50"/>
  <c r="E2" i="50"/>
  <c r="AG39" i="50"/>
  <c r="AG12" i="49"/>
  <c r="AG39" i="49" s="1"/>
  <c r="B39" i="49"/>
  <c r="D1" i="49"/>
  <c r="E2" i="49"/>
  <c r="AG12" i="48"/>
  <c r="AG39" i="48" s="1"/>
  <c r="B39" i="48"/>
  <c r="D1" i="48"/>
  <c r="E2" i="48"/>
  <c r="B39" i="47"/>
  <c r="D1" i="47"/>
  <c r="E2" i="47"/>
  <c r="H9" i="44"/>
  <c r="F1" i="57" l="1"/>
  <c r="G2" i="57"/>
  <c r="F2" i="56"/>
  <c r="E1" i="56"/>
  <c r="F2" i="55"/>
  <c r="E1" i="55"/>
  <c r="E1" i="54"/>
  <c r="F2" i="54"/>
  <c r="G2" i="53"/>
  <c r="F1" i="53"/>
  <c r="G2" i="52"/>
  <c r="F1" i="52"/>
  <c r="G2" i="51"/>
  <c r="F1" i="51"/>
  <c r="F2" i="50"/>
  <c r="E1" i="50"/>
  <c r="F2" i="49"/>
  <c r="E1" i="49"/>
  <c r="F2" i="48"/>
  <c r="E1" i="48"/>
  <c r="F2" i="47"/>
  <c r="E1" i="47"/>
  <c r="G9" i="44"/>
  <c r="E9" i="44"/>
  <c r="D9" i="44"/>
  <c r="G1" i="57" l="1"/>
  <c r="H2" i="57"/>
  <c r="G2" i="56"/>
  <c r="F1" i="56"/>
  <c r="G2" i="55"/>
  <c r="F1" i="55"/>
  <c r="G2" i="54"/>
  <c r="F1" i="54"/>
  <c r="H2" i="53"/>
  <c r="G1" i="53"/>
  <c r="G1" i="52"/>
  <c r="H2" i="52"/>
  <c r="H2" i="51"/>
  <c r="G1" i="51"/>
  <c r="F1" i="50"/>
  <c r="G2" i="50"/>
  <c r="F1" i="49"/>
  <c r="G2" i="49"/>
  <c r="F1" i="48"/>
  <c r="G2" i="48"/>
  <c r="F1" i="47"/>
  <c r="G2" i="47"/>
  <c r="S9" i="44"/>
  <c r="F9" i="44"/>
  <c r="B9" i="44"/>
  <c r="C9" i="44"/>
  <c r="I2" i="57" l="1"/>
  <c r="H1" i="57"/>
  <c r="H2" i="56"/>
  <c r="G1" i="56"/>
  <c r="H2" i="55"/>
  <c r="G1" i="55"/>
  <c r="H2" i="54"/>
  <c r="G1" i="54"/>
  <c r="I2" i="53"/>
  <c r="H1" i="53"/>
  <c r="I2" i="52"/>
  <c r="H1" i="52"/>
  <c r="I2" i="51"/>
  <c r="H1" i="51"/>
  <c r="H2" i="50"/>
  <c r="G1" i="50"/>
  <c r="H2" i="49"/>
  <c r="G1" i="49"/>
  <c r="H2" i="48"/>
  <c r="G1" i="48"/>
  <c r="H2" i="47"/>
  <c r="G1" i="47"/>
  <c r="AG53" i="44"/>
  <c r="I1" i="57" l="1"/>
  <c r="J2" i="57"/>
  <c r="I2" i="56"/>
  <c r="H1" i="56"/>
  <c r="I2" i="55"/>
  <c r="H1" i="55"/>
  <c r="I2" i="54"/>
  <c r="H1" i="54"/>
  <c r="I1" i="53"/>
  <c r="J2" i="53"/>
  <c r="J2" i="52"/>
  <c r="I1" i="52"/>
  <c r="I1" i="51"/>
  <c r="J2" i="51"/>
  <c r="I2" i="50"/>
  <c r="H1" i="50"/>
  <c r="I2" i="49"/>
  <c r="H1" i="49"/>
  <c r="I2" i="48"/>
  <c r="H1" i="48"/>
  <c r="I2" i="47"/>
  <c r="H1" i="47"/>
  <c r="K9" i="44"/>
  <c r="J1" i="57" l="1"/>
  <c r="K2" i="57"/>
  <c r="I1" i="56"/>
  <c r="J2" i="56"/>
  <c r="J2" i="55"/>
  <c r="I1" i="55"/>
  <c r="I1" i="54"/>
  <c r="J2" i="54"/>
  <c r="J1" i="53"/>
  <c r="K2" i="53"/>
  <c r="K2" i="52"/>
  <c r="J1" i="52"/>
  <c r="K2" i="51"/>
  <c r="J1" i="51"/>
  <c r="J2" i="50"/>
  <c r="I1" i="50"/>
  <c r="J2" i="49"/>
  <c r="I1" i="49"/>
  <c r="I1" i="48"/>
  <c r="J2" i="48"/>
  <c r="I1" i="47"/>
  <c r="J2" i="47"/>
  <c r="W9" i="44"/>
  <c r="K1" i="57" l="1"/>
  <c r="L2" i="57"/>
  <c r="J1" i="56"/>
  <c r="K2" i="56"/>
  <c r="K2" i="55"/>
  <c r="J1" i="55"/>
  <c r="K2" i="54"/>
  <c r="J1" i="54"/>
  <c r="K1" i="53"/>
  <c r="L2" i="53"/>
  <c r="L2" i="52"/>
  <c r="K1" i="52"/>
  <c r="K1" i="51"/>
  <c r="L2" i="51"/>
  <c r="J1" i="50"/>
  <c r="K2" i="50"/>
  <c r="J1" i="49"/>
  <c r="K2" i="49"/>
  <c r="J1" i="48"/>
  <c r="K2" i="48"/>
  <c r="J1" i="47"/>
  <c r="K2" i="47"/>
  <c r="P9" i="44"/>
  <c r="L1" i="57" l="1"/>
  <c r="M2" i="57"/>
  <c r="K1" i="56"/>
  <c r="L2" i="56"/>
  <c r="K1" i="55"/>
  <c r="L2" i="55"/>
  <c r="K1" i="54"/>
  <c r="L2" i="54"/>
  <c r="L1" i="53"/>
  <c r="M2" i="53"/>
  <c r="L1" i="52"/>
  <c r="M2" i="52"/>
  <c r="L1" i="51"/>
  <c r="M2" i="51"/>
  <c r="K1" i="50"/>
  <c r="L2" i="50"/>
  <c r="K1" i="49"/>
  <c r="L2" i="49"/>
  <c r="K1" i="48"/>
  <c r="L2" i="48"/>
  <c r="K1" i="47"/>
  <c r="L2" i="47"/>
  <c r="AD9" i="44"/>
  <c r="N2" i="57" l="1"/>
  <c r="M1" i="57"/>
  <c r="L1" i="56"/>
  <c r="M2" i="56"/>
  <c r="L1" i="55"/>
  <c r="M2" i="55"/>
  <c r="M2" i="54"/>
  <c r="L1" i="54"/>
  <c r="N2" i="53"/>
  <c r="M1" i="53"/>
  <c r="N2" i="52"/>
  <c r="M1" i="52"/>
  <c r="N2" i="51"/>
  <c r="M1" i="51"/>
  <c r="L1" i="50"/>
  <c r="M2" i="50"/>
  <c r="L1" i="49"/>
  <c r="M2" i="49"/>
  <c r="L1" i="48"/>
  <c r="M2" i="48"/>
  <c r="M2" i="47"/>
  <c r="L1" i="47"/>
  <c r="AG9" i="44"/>
  <c r="O2" i="57" l="1"/>
  <c r="N1" i="57"/>
  <c r="M1" i="56"/>
  <c r="N2" i="56"/>
  <c r="M1" i="55"/>
  <c r="N2" i="55"/>
  <c r="N2" i="54"/>
  <c r="M1" i="54"/>
  <c r="O2" i="53"/>
  <c r="N1" i="53"/>
  <c r="O2" i="52"/>
  <c r="N1" i="52"/>
  <c r="N1" i="51"/>
  <c r="O2" i="51"/>
  <c r="M1" i="50"/>
  <c r="N2" i="50"/>
  <c r="M1" i="49"/>
  <c r="N2" i="49"/>
  <c r="N2" i="48"/>
  <c r="M1" i="48"/>
  <c r="N2" i="47"/>
  <c r="M1" i="47"/>
  <c r="AF39" i="44"/>
  <c r="Y39" i="44"/>
  <c r="X39" i="44"/>
  <c r="Q39" i="44"/>
  <c r="AG38" i="44"/>
  <c r="AG34" i="44"/>
  <c r="AG32" i="44"/>
  <c r="AG31" i="44"/>
  <c r="AG30" i="44"/>
  <c r="AG29" i="44"/>
  <c r="AF28" i="44"/>
  <c r="AE28" i="44"/>
  <c r="AD28" i="44"/>
  <c r="AC28" i="44"/>
  <c r="AB28" i="44"/>
  <c r="AA28" i="44"/>
  <c r="Z28" i="44"/>
  <c r="Y28" i="44"/>
  <c r="X28" i="44"/>
  <c r="W28" i="44"/>
  <c r="V28" i="44"/>
  <c r="U28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F28" i="44"/>
  <c r="AG28" i="44" s="1"/>
  <c r="E28" i="44"/>
  <c r="D28" i="44"/>
  <c r="C28" i="44"/>
  <c r="B28" i="44"/>
  <c r="AG27" i="44"/>
  <c r="AG26" i="44"/>
  <c r="AG22" i="44"/>
  <c r="AG21" i="44"/>
  <c r="AF19" i="44"/>
  <c r="AE19" i="44"/>
  <c r="AD19" i="44"/>
  <c r="AC19" i="44"/>
  <c r="AB19" i="44"/>
  <c r="AA19" i="44"/>
  <c r="Z19" i="44"/>
  <c r="Y19" i="44"/>
  <c r="X19" i="44"/>
  <c r="W19" i="44"/>
  <c r="V19" i="44"/>
  <c r="U19" i="44"/>
  <c r="T19" i="44"/>
  <c r="S19" i="44"/>
  <c r="R19" i="44"/>
  <c r="Q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AG19" i="44" s="1"/>
  <c r="AF18" i="44"/>
  <c r="AE18" i="44"/>
  <c r="AD18" i="44"/>
  <c r="AC18" i="44"/>
  <c r="AB18" i="44"/>
  <c r="AA18" i="44"/>
  <c r="Z18" i="44"/>
  <c r="Y18" i="44"/>
  <c r="X18" i="44"/>
  <c r="W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AG18" i="44" s="1"/>
  <c r="AF17" i="44"/>
  <c r="AE17" i="44"/>
  <c r="AD17" i="44"/>
  <c r="AC17" i="44"/>
  <c r="AB17" i="44"/>
  <c r="AA17" i="44"/>
  <c r="Z17" i="44"/>
  <c r="Y17" i="44"/>
  <c r="X17" i="44"/>
  <c r="W17" i="44"/>
  <c r="V17" i="44"/>
  <c r="U17" i="44"/>
  <c r="T17" i="44"/>
  <c r="S17" i="44"/>
  <c r="R17" i="44"/>
  <c r="Q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D17" i="44"/>
  <c r="C17" i="44"/>
  <c r="B17" i="44"/>
  <c r="AG17" i="44" s="1"/>
  <c r="AG16" i="44"/>
  <c r="AF15" i="44"/>
  <c r="AE15" i="44"/>
  <c r="AD15" i="44"/>
  <c r="AC15" i="44"/>
  <c r="AB15" i="44"/>
  <c r="AA15" i="44"/>
  <c r="AA39" i="44" s="1"/>
  <c r="Z15" i="44"/>
  <c r="Y15" i="44"/>
  <c r="X15" i="44"/>
  <c r="W15" i="44"/>
  <c r="V15" i="44"/>
  <c r="U15" i="44"/>
  <c r="T15" i="44"/>
  <c r="S15" i="44"/>
  <c r="R15" i="44"/>
  <c r="Q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B15" i="44"/>
  <c r="AG15" i="44" s="1"/>
  <c r="AG14" i="44"/>
  <c r="AG13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T12" i="44"/>
  <c r="S12" i="44"/>
  <c r="R12" i="44"/>
  <c r="Q12" i="44"/>
  <c r="P12" i="44"/>
  <c r="P39" i="44" s="1"/>
  <c r="O12" i="44"/>
  <c r="N12" i="44"/>
  <c r="M12" i="44"/>
  <c r="L12" i="44"/>
  <c r="K12" i="44"/>
  <c r="J12" i="44"/>
  <c r="I12" i="44"/>
  <c r="I39" i="44" s="1"/>
  <c r="H12" i="44"/>
  <c r="H39" i="44" s="1"/>
  <c r="G12" i="44"/>
  <c r="F12" i="44"/>
  <c r="E12" i="44"/>
  <c r="E39" i="44" s="1"/>
  <c r="D12" i="44"/>
  <c r="C12" i="44"/>
  <c r="B12" i="44"/>
  <c r="AF11" i="44"/>
  <c r="AE11" i="44"/>
  <c r="AE39" i="44" s="1"/>
  <c r="AD11" i="44"/>
  <c r="AC11" i="44"/>
  <c r="AC39" i="44" s="1"/>
  <c r="AB11" i="44"/>
  <c r="AB39" i="44" s="1"/>
  <c r="AA11" i="44"/>
  <c r="Z11" i="44"/>
  <c r="Y11" i="44"/>
  <c r="X11" i="44"/>
  <c r="W11" i="44"/>
  <c r="V11" i="44"/>
  <c r="V39" i="44" s="1"/>
  <c r="U11" i="44"/>
  <c r="U39" i="44" s="1"/>
  <c r="T11" i="44"/>
  <c r="T39" i="44" s="1"/>
  <c r="S11" i="44"/>
  <c r="R11" i="44"/>
  <c r="R39" i="44" s="1"/>
  <c r="Q11" i="44"/>
  <c r="P11" i="44"/>
  <c r="O11" i="44"/>
  <c r="O39" i="44" s="1"/>
  <c r="N11" i="44"/>
  <c r="N39" i="44" s="1"/>
  <c r="M11" i="44"/>
  <c r="M39" i="44" s="1"/>
  <c r="L11" i="44"/>
  <c r="L39" i="44" s="1"/>
  <c r="K11" i="44"/>
  <c r="J11" i="44"/>
  <c r="J39" i="44" s="1"/>
  <c r="I11" i="44"/>
  <c r="H11" i="44"/>
  <c r="G11" i="44"/>
  <c r="F11" i="44"/>
  <c r="E11" i="44"/>
  <c r="D11" i="44"/>
  <c r="C11" i="44"/>
  <c r="B11" i="44"/>
  <c r="AG11" i="44" s="1"/>
  <c r="AH10" i="44"/>
  <c r="AG10" i="44"/>
  <c r="AH9" i="44"/>
  <c r="AG8" i="44"/>
  <c r="AH8" i="44" s="1"/>
  <c r="AG7" i="44"/>
  <c r="AG6" i="44"/>
  <c r="AH6" i="44" s="1"/>
  <c r="AH5" i="44"/>
  <c r="AG5" i="44"/>
  <c r="AG4" i="44"/>
  <c r="AH4" i="44" s="1"/>
  <c r="D2" i="44"/>
  <c r="E2" i="44" s="1"/>
  <c r="C2" i="44"/>
  <c r="C1" i="44" s="1"/>
  <c r="B1" i="44"/>
  <c r="P2" i="57" l="1"/>
  <c r="O1" i="57"/>
  <c r="O2" i="56"/>
  <c r="N1" i="56"/>
  <c r="N1" i="55"/>
  <c r="O2" i="55"/>
  <c r="N1" i="54"/>
  <c r="O2" i="54"/>
  <c r="P2" i="53"/>
  <c r="O1" i="53"/>
  <c r="O1" i="52"/>
  <c r="P2" i="52"/>
  <c r="O1" i="51"/>
  <c r="P2" i="51"/>
  <c r="O2" i="50"/>
  <c r="N1" i="50"/>
  <c r="O2" i="49"/>
  <c r="N1" i="49"/>
  <c r="O2" i="48"/>
  <c r="N1" i="48"/>
  <c r="N1" i="47"/>
  <c r="O2" i="47"/>
  <c r="S39" i="44"/>
  <c r="G39" i="44"/>
  <c r="K39" i="44"/>
  <c r="W39" i="44"/>
  <c r="Z39" i="44"/>
  <c r="AD39" i="44"/>
  <c r="F39" i="44"/>
  <c r="C39" i="44"/>
  <c r="D39" i="44"/>
  <c r="AG12" i="44"/>
  <c r="AG39" i="44" s="1"/>
  <c r="E1" i="44"/>
  <c r="F2" i="44"/>
  <c r="B39" i="44"/>
  <c r="AH7" i="44"/>
  <c r="AI10" i="44" s="1"/>
  <c r="D1" i="44"/>
  <c r="Q2" i="57" l="1"/>
  <c r="P1" i="57"/>
  <c r="P2" i="56"/>
  <c r="O1" i="56"/>
  <c r="P2" i="55"/>
  <c r="O1" i="55"/>
  <c r="P2" i="54"/>
  <c r="O1" i="54"/>
  <c r="Q2" i="53"/>
  <c r="P1" i="53"/>
  <c r="Q2" i="52"/>
  <c r="P1" i="52"/>
  <c r="Q2" i="51"/>
  <c r="P1" i="51"/>
  <c r="O1" i="50"/>
  <c r="P2" i="50"/>
  <c r="P2" i="49"/>
  <c r="O1" i="49"/>
  <c r="O1" i="48"/>
  <c r="P2" i="48"/>
  <c r="P2" i="47"/>
  <c r="O1" i="47"/>
  <c r="F1" i="44"/>
  <c r="G2" i="44"/>
  <c r="Q1" i="57" l="1"/>
  <c r="R2" i="57"/>
  <c r="Q2" i="56"/>
  <c r="P1" i="56"/>
  <c r="Q2" i="55"/>
  <c r="P1" i="55"/>
  <c r="Q2" i="54"/>
  <c r="P1" i="54"/>
  <c r="R2" i="53"/>
  <c r="Q1" i="53"/>
  <c r="Q1" i="52"/>
  <c r="R2" i="52"/>
  <c r="Q1" i="51"/>
  <c r="R2" i="51"/>
  <c r="Q2" i="50"/>
  <c r="P1" i="50"/>
  <c r="Q2" i="49"/>
  <c r="P1" i="49"/>
  <c r="Q2" i="48"/>
  <c r="P1" i="48"/>
  <c r="Q2" i="47"/>
  <c r="P1" i="47"/>
  <c r="H2" i="44"/>
  <c r="G1" i="44"/>
  <c r="R1" i="57" l="1"/>
  <c r="S2" i="57"/>
  <c r="Q1" i="56"/>
  <c r="R2" i="56"/>
  <c r="R2" i="55"/>
  <c r="Q1" i="55"/>
  <c r="R2" i="54"/>
  <c r="Q1" i="54"/>
  <c r="R1" i="53"/>
  <c r="S2" i="53"/>
  <c r="R1" i="52"/>
  <c r="S2" i="52"/>
  <c r="S2" i="51"/>
  <c r="R1" i="51"/>
  <c r="Q1" i="50"/>
  <c r="R2" i="50"/>
  <c r="R2" i="49"/>
  <c r="Q1" i="49"/>
  <c r="Q1" i="48"/>
  <c r="R2" i="48"/>
  <c r="Q1" i="47"/>
  <c r="R2" i="47"/>
  <c r="I2" i="44"/>
  <c r="H1" i="44"/>
  <c r="T2" i="57" l="1"/>
  <c r="S1" i="57"/>
  <c r="R1" i="56"/>
  <c r="S2" i="56"/>
  <c r="R1" i="55"/>
  <c r="S2" i="55"/>
  <c r="R1" i="54"/>
  <c r="S2" i="54"/>
  <c r="S1" i="53"/>
  <c r="T2" i="53"/>
  <c r="T2" i="52"/>
  <c r="S1" i="52"/>
  <c r="T2" i="51"/>
  <c r="S1" i="51"/>
  <c r="R1" i="50"/>
  <c r="S2" i="50"/>
  <c r="S2" i="49"/>
  <c r="R1" i="49"/>
  <c r="S2" i="48"/>
  <c r="R1" i="48"/>
  <c r="R1" i="47"/>
  <c r="S2" i="47"/>
  <c r="J2" i="44"/>
  <c r="I1" i="44"/>
  <c r="T1" i="57" l="1"/>
  <c r="U2" i="57"/>
  <c r="S1" i="56"/>
  <c r="T2" i="56"/>
  <c r="S1" i="55"/>
  <c r="T2" i="55"/>
  <c r="S1" i="54"/>
  <c r="T2" i="54"/>
  <c r="T1" i="53"/>
  <c r="U2" i="53"/>
  <c r="T1" i="52"/>
  <c r="U2" i="52"/>
  <c r="T1" i="51"/>
  <c r="U2" i="51"/>
  <c r="S1" i="50"/>
  <c r="T2" i="50"/>
  <c r="S1" i="49"/>
  <c r="T2" i="49"/>
  <c r="S1" i="48"/>
  <c r="T2" i="48"/>
  <c r="S1" i="47"/>
  <c r="T2" i="47"/>
  <c r="J1" i="44"/>
  <c r="K2" i="44"/>
  <c r="V2" i="57" l="1"/>
  <c r="U1" i="57"/>
  <c r="T1" i="56"/>
  <c r="U2" i="56"/>
  <c r="T1" i="55"/>
  <c r="U2" i="55"/>
  <c r="U2" i="54"/>
  <c r="T1" i="54"/>
  <c r="V2" i="53"/>
  <c r="U1" i="53"/>
  <c r="U1" i="52"/>
  <c r="V2" i="52"/>
  <c r="V2" i="51"/>
  <c r="U1" i="51"/>
  <c r="T1" i="50"/>
  <c r="U2" i="50"/>
  <c r="T1" i="49"/>
  <c r="U2" i="49"/>
  <c r="T1" i="48"/>
  <c r="U2" i="48"/>
  <c r="T1" i="47"/>
  <c r="U2" i="47"/>
  <c r="K1" i="44"/>
  <c r="L2" i="44"/>
  <c r="V1" i="57" l="1"/>
  <c r="W2" i="57"/>
  <c r="V2" i="56"/>
  <c r="U1" i="56"/>
  <c r="U1" i="55"/>
  <c r="V2" i="55"/>
  <c r="U1" i="54"/>
  <c r="V2" i="54"/>
  <c r="W2" i="53"/>
  <c r="V1" i="53"/>
  <c r="W2" i="52"/>
  <c r="V1" i="52"/>
  <c r="V1" i="51"/>
  <c r="W2" i="51"/>
  <c r="U1" i="50"/>
  <c r="V2" i="50"/>
  <c r="U1" i="49"/>
  <c r="V2" i="49"/>
  <c r="V2" i="48"/>
  <c r="U1" i="48"/>
  <c r="V2" i="47"/>
  <c r="U1" i="47"/>
  <c r="L1" i="44"/>
  <c r="M2" i="44"/>
  <c r="X2" i="57" l="1"/>
  <c r="W1" i="57"/>
  <c r="W2" i="56"/>
  <c r="V1" i="56"/>
  <c r="V1" i="55"/>
  <c r="W2" i="55"/>
  <c r="W2" i="54"/>
  <c r="V1" i="54"/>
  <c r="X2" i="53"/>
  <c r="W1" i="53"/>
  <c r="W1" i="52"/>
  <c r="X2" i="52"/>
  <c r="X2" i="51"/>
  <c r="W1" i="51"/>
  <c r="V1" i="50"/>
  <c r="W2" i="50"/>
  <c r="V1" i="49"/>
  <c r="W2" i="49"/>
  <c r="W2" i="48"/>
  <c r="V1" i="48"/>
  <c r="V1" i="47"/>
  <c r="W2" i="47"/>
  <c r="M1" i="44"/>
  <c r="N2" i="44"/>
  <c r="Y2" i="57" l="1"/>
  <c r="X1" i="57"/>
  <c r="X2" i="56"/>
  <c r="W1" i="56"/>
  <c r="X2" i="55"/>
  <c r="W1" i="55"/>
  <c r="X2" i="54"/>
  <c r="W1" i="54"/>
  <c r="Y2" i="53"/>
  <c r="X1" i="53"/>
  <c r="Y2" i="52"/>
  <c r="X1" i="52"/>
  <c r="Y2" i="51"/>
  <c r="X1" i="51"/>
  <c r="X2" i="50"/>
  <c r="W1" i="50"/>
  <c r="X2" i="49"/>
  <c r="W1" i="49"/>
  <c r="X2" i="48"/>
  <c r="W1" i="48"/>
  <c r="X2" i="47"/>
  <c r="W1" i="47"/>
  <c r="O2" i="44"/>
  <c r="N1" i="44"/>
  <c r="Y1" i="57" l="1"/>
  <c r="Z2" i="57"/>
  <c r="Y2" i="56"/>
  <c r="X1" i="56"/>
  <c r="Y2" i="55"/>
  <c r="X1" i="55"/>
  <c r="X1" i="54"/>
  <c r="Y2" i="54"/>
  <c r="Y1" i="53"/>
  <c r="Z2" i="53"/>
  <c r="Y1" i="52"/>
  <c r="Z2" i="52"/>
  <c r="Y1" i="51"/>
  <c r="Z2" i="51"/>
  <c r="Y2" i="50"/>
  <c r="X1" i="50"/>
  <c r="Y2" i="49"/>
  <c r="X1" i="49"/>
  <c r="Y2" i="48"/>
  <c r="X1" i="48"/>
  <c r="Y2" i="47"/>
  <c r="X1" i="47"/>
  <c r="O1" i="44"/>
  <c r="P2" i="44"/>
  <c r="AA2" i="57" l="1"/>
  <c r="Z1" i="57"/>
  <c r="Z2" i="56"/>
  <c r="Y1" i="56"/>
  <c r="Z2" i="55"/>
  <c r="Y1" i="55"/>
  <c r="Z2" i="54"/>
  <c r="Y1" i="54"/>
  <c r="Z1" i="53"/>
  <c r="AA2" i="53"/>
  <c r="AA2" i="52"/>
  <c r="Z1" i="52"/>
  <c r="Z1" i="51"/>
  <c r="AA2" i="51"/>
  <c r="Z2" i="50"/>
  <c r="Y1" i="50"/>
  <c r="Z2" i="49"/>
  <c r="Y1" i="49"/>
  <c r="Z2" i="48"/>
  <c r="Y1" i="48"/>
  <c r="Z2" i="47"/>
  <c r="Y1" i="47"/>
  <c r="P1" i="44"/>
  <c r="Q2" i="44"/>
  <c r="AB2" i="57" l="1"/>
  <c r="AA1" i="57"/>
  <c r="Z1" i="56"/>
  <c r="AA2" i="56"/>
  <c r="Z1" i="55"/>
  <c r="AA2" i="55"/>
  <c r="Z1" i="54"/>
  <c r="AA2" i="54"/>
  <c r="AA1" i="53"/>
  <c r="AB2" i="53"/>
  <c r="AB2" i="52"/>
  <c r="AA1" i="52"/>
  <c r="AA1" i="51"/>
  <c r="AB2" i="51"/>
  <c r="AA2" i="50"/>
  <c r="Z1" i="50"/>
  <c r="Z1" i="49"/>
  <c r="AA2" i="49"/>
  <c r="Z1" i="48"/>
  <c r="AA2" i="48"/>
  <c r="Z1" i="47"/>
  <c r="AA2" i="47"/>
  <c r="R2" i="44"/>
  <c r="Q1" i="44"/>
  <c r="AB1" i="57" l="1"/>
  <c r="AC2" i="57"/>
  <c r="AA1" i="56"/>
  <c r="AB2" i="56"/>
  <c r="AA1" i="55"/>
  <c r="AB2" i="55"/>
  <c r="AA1" i="54"/>
  <c r="AB2" i="54"/>
  <c r="AB1" i="53"/>
  <c r="AC2" i="53"/>
  <c r="AB1" i="52"/>
  <c r="AC2" i="52"/>
  <c r="AB1" i="51"/>
  <c r="AC2" i="51"/>
  <c r="AB2" i="50"/>
  <c r="AA1" i="50"/>
  <c r="AA1" i="49"/>
  <c r="AB2" i="49"/>
  <c r="AA1" i="48"/>
  <c r="AB2" i="48"/>
  <c r="AA1" i="47"/>
  <c r="AB2" i="47"/>
  <c r="S2" i="44"/>
  <c r="R1" i="44"/>
  <c r="AD2" i="57" l="1"/>
  <c r="AE2" i="57" s="1"/>
  <c r="AF2" i="57" s="1"/>
  <c r="AC1" i="57"/>
  <c r="AB1" i="56"/>
  <c r="AC2" i="56"/>
  <c r="AB1" i="55"/>
  <c r="AC2" i="55"/>
  <c r="AC2" i="54"/>
  <c r="AB1" i="54"/>
  <c r="AD2" i="53"/>
  <c r="AE2" i="53" s="1"/>
  <c r="AF2" i="53" s="1"/>
  <c r="AC1" i="53"/>
  <c r="AD2" i="52"/>
  <c r="AE2" i="52" s="1"/>
  <c r="AF2" i="52" s="1"/>
  <c r="AC1" i="52"/>
  <c r="AD2" i="51"/>
  <c r="AE2" i="51" s="1"/>
  <c r="AF2" i="51" s="1"/>
  <c r="AC1" i="51"/>
  <c r="AB1" i="50"/>
  <c r="AC2" i="50"/>
  <c r="AB1" i="49"/>
  <c r="AC2" i="49"/>
  <c r="AB1" i="48"/>
  <c r="AC2" i="48"/>
  <c r="AB1" i="47"/>
  <c r="AC2" i="47"/>
  <c r="S1" i="44"/>
  <c r="T2" i="44"/>
  <c r="AC1" i="56" l="1"/>
  <c r="AD2" i="56"/>
  <c r="AE2" i="56" s="1"/>
  <c r="AF2" i="56" s="1"/>
  <c r="AD2" i="55"/>
  <c r="AE2" i="55" s="1"/>
  <c r="AF2" i="55" s="1"/>
  <c r="AC1" i="55"/>
  <c r="AC1" i="54"/>
  <c r="AD2" i="54"/>
  <c r="AE2" i="54" s="1"/>
  <c r="AF2" i="54" s="1"/>
  <c r="AD2" i="50"/>
  <c r="AE2" i="50" s="1"/>
  <c r="AF2" i="50" s="1"/>
  <c r="AC1" i="50"/>
  <c r="AC1" i="49"/>
  <c r="AD2" i="49"/>
  <c r="AE2" i="49" s="1"/>
  <c r="AF2" i="49" s="1"/>
  <c r="AC1" i="48"/>
  <c r="AD2" i="48"/>
  <c r="AC1" i="47"/>
  <c r="AD2" i="47"/>
  <c r="AE2" i="47" s="1"/>
  <c r="AF2" i="47" s="1"/>
  <c r="U2" i="44"/>
  <c r="T1" i="44"/>
  <c r="U1" i="44" l="1"/>
  <c r="V2" i="44"/>
  <c r="V1" i="44" l="1"/>
  <c r="W2" i="44"/>
  <c r="X2" i="44" l="1"/>
  <c r="W1" i="44"/>
  <c r="Y2" i="44" l="1"/>
  <c r="X1" i="44"/>
  <c r="Z2" i="44" l="1"/>
  <c r="Y1" i="44"/>
  <c r="Z1" i="44" l="1"/>
  <c r="AA2" i="44"/>
  <c r="AA1" i="44" l="1"/>
  <c r="AB2" i="44"/>
  <c r="AB1" i="44" l="1"/>
  <c r="AC2" i="44"/>
  <c r="AC1" i="44" l="1"/>
  <c r="AD2" i="44"/>
  <c r="AE2" i="44" l="1"/>
  <c r="AF2" i="44" l="1"/>
  <c r="L13" i="3" l="1"/>
  <c r="L11" i="3"/>
  <c r="L10" i="3"/>
  <c r="L9" i="3"/>
  <c r="L8" i="3"/>
  <c r="L7" i="3"/>
  <c r="F27" i="3" l="1"/>
  <c r="E27" i="3"/>
  <c r="F34" i="3"/>
  <c r="E34" i="3"/>
</calcChain>
</file>

<file path=xl/connections.xml><?xml version="1.0" encoding="utf-8"?>
<connections xmlns="http://schemas.openxmlformats.org/spreadsheetml/2006/main">
  <connection id="1" sourceFile="C:\societe\VLS\JSW-activite VTC-2015.xlsx" keepAlive="1" name="JSW-activite VTC-2015" type="5" refreshedVersion="0" new="1" background="1" saveData="1">
    <dbPr connection="Provider=Microsoft.ACE.OLEDB.12.0;Password=&quot;&quot;;User ID=Admin;Data Source=C:\societe\VLS\JSW-activite VTC-2015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'Septembre 2015$'" commandType="3"/>
  </connection>
</connections>
</file>

<file path=xl/sharedStrings.xml><?xml version="1.0" encoding="utf-8"?>
<sst xmlns="http://schemas.openxmlformats.org/spreadsheetml/2006/main" count="7302" uniqueCount="56">
  <si>
    <t>Depenses</t>
  </si>
  <si>
    <t xml:space="preserve"> </t>
  </si>
  <si>
    <t>Totaux</t>
  </si>
  <si>
    <t>LAO voiture</t>
  </si>
  <si>
    <t>Gasoil</t>
  </si>
  <si>
    <t>Nettoyage voiture</t>
  </si>
  <si>
    <t>Nettoyage vetements</t>
  </si>
  <si>
    <t>Entretien Voiture</t>
  </si>
  <si>
    <t>Moyenne Jour</t>
  </si>
  <si>
    <t>Total Jour</t>
  </si>
  <si>
    <t>Total Jour - Net</t>
  </si>
  <si>
    <t xml:space="preserve">  </t>
  </si>
  <si>
    <t>Parking Aeroport</t>
  </si>
  <si>
    <t>Payage Autoroute</t>
  </si>
  <si>
    <r>
      <t>15.10</t>
    </r>
    <r>
      <rPr>
        <sz val="11"/>
        <color rgb="FF44546A"/>
        <rFont val="Calibri"/>
        <family val="2"/>
        <scheme val="minor"/>
      </rPr>
      <t xml:space="preserve"> from the airport of Nice to the Carlton Hotel in Cannes. </t>
    </r>
  </si>
  <si>
    <t xml:space="preserve">Transfer times: </t>
  </si>
  <si>
    <t>1 van at 10:30, (7 people)</t>
  </si>
  <si>
    <t>2 vans at 11:40, (12 people)</t>
  </si>
  <si>
    <t>2 vans at 12.40, (12 people)</t>
  </si>
  <si>
    <t>1 Business Class at 14.20,  (3 people)</t>
  </si>
  <si>
    <t>1 van at 14.40 o’clock, (7 people)</t>
  </si>
  <si>
    <t>1 Business Class at 16:45 (2 people)</t>
  </si>
  <si>
    <t>1 Business Class at 15:20 (3 people)</t>
  </si>
  <si>
    <r>
      <t>17.10</t>
    </r>
    <r>
      <rPr>
        <sz val="11"/>
        <color rgb="FF44546A"/>
        <rFont val="Calibri"/>
        <family val="2"/>
        <scheme val="minor"/>
      </rPr>
      <t xml:space="preserve"> from the Carlton Hotel in Cannes to Nice airport. </t>
    </r>
  </si>
  <si>
    <t>1 van and 1 business class at 10:45, (9 people)</t>
  </si>
  <si>
    <t>3 vans at 12:30 (20 people)</t>
  </si>
  <si>
    <t>and 2 vans at 16: 45 o’clock (12 peeople)</t>
  </si>
  <si>
    <t>Taux Charges Salarie</t>
  </si>
  <si>
    <t>Total</t>
  </si>
  <si>
    <t xml:space="preserve">   </t>
  </si>
  <si>
    <t>Assurance Allianz</t>
  </si>
  <si>
    <t>Poste 1</t>
  </si>
  <si>
    <t>Poste 2</t>
  </si>
  <si>
    <t>Poste 3</t>
  </si>
  <si>
    <t>Poste 4</t>
  </si>
  <si>
    <t>Poste 5</t>
  </si>
  <si>
    <t>Poste 6</t>
  </si>
  <si>
    <t xml:space="preserve">Vignette </t>
  </si>
  <si>
    <t>Depense 1</t>
  </si>
  <si>
    <t>Revenu 1</t>
  </si>
  <si>
    <t>Revenu 2</t>
  </si>
  <si>
    <t>Revenu 3</t>
  </si>
  <si>
    <t>Revenu 4</t>
  </si>
  <si>
    <t>Revenu 5</t>
  </si>
  <si>
    <t>Revenu 6</t>
  </si>
  <si>
    <t>Depense 2</t>
  </si>
  <si>
    <t>Depense 3</t>
  </si>
  <si>
    <t>Depense 4</t>
  </si>
  <si>
    <t>Depense 5</t>
  </si>
  <si>
    <t>Depense 6</t>
  </si>
  <si>
    <t>Depense 7</t>
  </si>
  <si>
    <t>Depense 8</t>
  </si>
  <si>
    <t>Depense 9</t>
  </si>
  <si>
    <t>Depense 10</t>
  </si>
  <si>
    <t>Depense 11</t>
  </si>
  <si>
    <t>Ca total Jour - Consolidé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</si>
</sst>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7" formatCode="0.00;[Red]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167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ivite%20Olivier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ctivite%20Didier-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ctivite%20Rami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 2016"/>
      <sheetName val="Février 2016"/>
      <sheetName val="Mars 2016"/>
      <sheetName val="Avril 2016"/>
      <sheetName val="Mai 2016"/>
      <sheetName val="Modele 2016"/>
      <sheetName val="Juin 2016"/>
    </sheetNames>
    <sheetDataSet>
      <sheetData sheetId="0">
        <row r="4">
          <cell r="C4" t="str">
            <v xml:space="preserve"> </v>
          </cell>
        </row>
        <row r="5">
          <cell r="B5" t="str">
            <v xml:space="preserve"> </v>
          </cell>
          <cell r="C5" t="str">
            <v xml:space="preserve"> </v>
          </cell>
        </row>
        <row r="6">
          <cell r="B6">
            <v>310.5</v>
          </cell>
          <cell r="C6">
            <v>118.5</v>
          </cell>
        </row>
        <row r="8">
          <cell r="C8" t="str">
            <v xml:space="preserve"> </v>
          </cell>
        </row>
      </sheetData>
      <sheetData sheetId="1">
        <row r="5">
          <cell r="B5" t="str">
            <v xml:space="preserve"> </v>
          </cell>
        </row>
        <row r="6">
          <cell r="B6">
            <v>0</v>
          </cell>
        </row>
      </sheetData>
      <sheetData sheetId="2">
        <row r="4">
          <cell r="B4"/>
          <cell r="C4" t="str">
            <v xml:space="preserve"> </v>
          </cell>
        </row>
        <row r="5">
          <cell r="B5" t="str">
            <v xml:space="preserve"> </v>
          </cell>
          <cell r="C5" t="str">
            <v xml:space="preserve"> </v>
          </cell>
        </row>
        <row r="6">
          <cell r="B6">
            <v>57.75</v>
          </cell>
          <cell r="C6">
            <v>22.5</v>
          </cell>
        </row>
        <row r="7">
          <cell r="B7"/>
          <cell r="C7"/>
        </row>
        <row r="8">
          <cell r="B8"/>
          <cell r="C8" t="str">
            <v xml:space="preserve"> </v>
          </cell>
        </row>
      </sheetData>
      <sheetData sheetId="3">
        <row r="4">
          <cell r="B4"/>
        </row>
        <row r="5">
          <cell r="B5" t="str">
            <v xml:space="preserve"> </v>
          </cell>
        </row>
        <row r="6">
          <cell r="B6">
            <v>62.01</v>
          </cell>
        </row>
        <row r="7">
          <cell r="B7"/>
        </row>
        <row r="8">
          <cell r="B8"/>
        </row>
      </sheetData>
      <sheetData sheetId="4">
        <row r="4">
          <cell r="B4"/>
        </row>
        <row r="5">
          <cell r="B5" t="str">
            <v xml:space="preserve"> </v>
          </cell>
        </row>
        <row r="6">
          <cell r="B6">
            <v>62.01</v>
          </cell>
        </row>
        <row r="7">
          <cell r="B7"/>
        </row>
        <row r="8">
          <cell r="B8"/>
        </row>
      </sheetData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 2016"/>
      <sheetName val="Février 2016"/>
      <sheetName val="Mars 2016"/>
      <sheetName val="Avril 2016"/>
      <sheetName val="Mai 2016"/>
      <sheetName val="Modele 2016"/>
      <sheetName val="Modele 2015"/>
      <sheetName val="Budget 2016"/>
      <sheetName val="Releve Heures"/>
      <sheetName val="Juin 2016"/>
    </sheetNames>
    <sheetDataSet>
      <sheetData sheetId="0">
        <row r="4">
          <cell r="C4" t="str">
            <v xml:space="preserve"> </v>
          </cell>
        </row>
        <row r="5">
          <cell r="B5" t="str">
            <v xml:space="preserve"> </v>
          </cell>
          <cell r="C5" t="str">
            <v xml:space="preserve"> </v>
          </cell>
        </row>
        <row r="6">
          <cell r="B6">
            <v>310.5</v>
          </cell>
          <cell r="C6">
            <v>118.5</v>
          </cell>
        </row>
        <row r="8">
          <cell r="C8" t="str">
            <v xml:space="preserve"> </v>
          </cell>
        </row>
      </sheetData>
      <sheetData sheetId="1">
        <row r="5">
          <cell r="B5" t="str">
            <v xml:space="preserve"> </v>
          </cell>
        </row>
        <row r="6">
          <cell r="B6">
            <v>0</v>
          </cell>
        </row>
      </sheetData>
      <sheetData sheetId="2">
        <row r="4">
          <cell r="B4"/>
        </row>
        <row r="5">
          <cell r="B5" t="str">
            <v xml:space="preserve"> </v>
          </cell>
        </row>
        <row r="6">
          <cell r="B6">
            <v>57.75</v>
          </cell>
        </row>
        <row r="7">
          <cell r="B7"/>
        </row>
        <row r="8">
          <cell r="B8"/>
        </row>
      </sheetData>
      <sheetData sheetId="3">
        <row r="4">
          <cell r="B4"/>
        </row>
        <row r="5">
          <cell r="B5" t="str">
            <v xml:space="preserve"> </v>
          </cell>
        </row>
        <row r="6">
          <cell r="B6">
            <v>62.01</v>
          </cell>
        </row>
        <row r="7">
          <cell r="B7"/>
        </row>
        <row r="8">
          <cell r="B8"/>
        </row>
      </sheetData>
      <sheetData sheetId="4">
        <row r="4">
          <cell r="B4"/>
        </row>
        <row r="5">
          <cell r="B5" t="str">
            <v xml:space="preserve"> </v>
          </cell>
        </row>
        <row r="6">
          <cell r="B6">
            <v>62.01</v>
          </cell>
        </row>
        <row r="7">
          <cell r="B7"/>
        </row>
        <row r="8">
          <cell r="B8"/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 2016"/>
      <sheetName val="Février 2016"/>
      <sheetName val="Mars 2016"/>
      <sheetName val="Avril 2016"/>
      <sheetName val="Mai 2016"/>
      <sheetName val="Modele 2016"/>
      <sheetName val="Juin 2016"/>
    </sheetNames>
    <sheetDataSet>
      <sheetData sheetId="0">
        <row r="4">
          <cell r="C4" t="str">
            <v xml:space="preserve"> </v>
          </cell>
        </row>
        <row r="5">
          <cell r="B5" t="str">
            <v xml:space="preserve"> </v>
          </cell>
          <cell r="C5" t="str">
            <v xml:space="preserve"> </v>
          </cell>
        </row>
        <row r="6">
          <cell r="B6">
            <v>310.5</v>
          </cell>
          <cell r="C6">
            <v>118.5</v>
          </cell>
        </row>
        <row r="8">
          <cell r="C8" t="str">
            <v xml:space="preserve"> </v>
          </cell>
        </row>
      </sheetData>
      <sheetData sheetId="1">
        <row r="5">
          <cell r="B5" t="str">
            <v xml:space="preserve"> </v>
          </cell>
        </row>
        <row r="6">
          <cell r="B6">
            <v>0</v>
          </cell>
        </row>
      </sheetData>
      <sheetData sheetId="2">
        <row r="4">
          <cell r="B4"/>
        </row>
        <row r="5">
          <cell r="B5" t="str">
            <v xml:space="preserve"> </v>
          </cell>
        </row>
        <row r="6">
          <cell r="B6">
            <v>57.75</v>
          </cell>
        </row>
        <row r="7">
          <cell r="B7"/>
        </row>
        <row r="8">
          <cell r="B8"/>
        </row>
      </sheetData>
      <sheetData sheetId="3">
        <row r="4">
          <cell r="B4"/>
        </row>
        <row r="5">
          <cell r="B5" t="str">
            <v xml:space="preserve"> </v>
          </cell>
        </row>
        <row r="6">
          <cell r="B6">
            <v>62.01</v>
          </cell>
        </row>
        <row r="7">
          <cell r="B7"/>
        </row>
        <row r="8">
          <cell r="B8"/>
        </row>
      </sheetData>
      <sheetData sheetId="4">
        <row r="4">
          <cell r="B4"/>
        </row>
        <row r="5">
          <cell r="B5" t="str">
            <v xml:space="preserve"> </v>
          </cell>
        </row>
        <row r="6">
          <cell r="B6">
            <v>62.01</v>
          </cell>
        </row>
        <row r="7">
          <cell r="B7"/>
        </row>
        <row r="8">
          <cell r="B8"/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39" workbookViewId="0">
      <pane xSplit="1" topLeftCell="B1" activePane="topRight" state="frozen"/>
      <selection pane="topRight" activeCell="C53" sqref="C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V</v>
      </c>
      <c r="C1" t="str">
        <f>IF(WEEKDAY(C2)=1,"D",IF(WEEKDAY(C2)=2,"L",IF(WEEKDAY(C2)=3,"Ma",IF(WEEKDAY(C2)=4,"Me",IF(WEEKDAY(C2)=5,"J",IF(WEEKDAY(C2)=6,"V",IF(WEEKDAY(C2)=7,"S",)))))))</f>
        <v>S</v>
      </c>
      <c r="D1" t="str">
        <f>IF(WEEKDAY(D2)=1,"D",IF(WEEKDAY(D2)=2,"L",IF(WEEKDAY(D2)=3,"Ma",IF(WEEKDAY(D2)=4,"Me",IF(WEEKDAY(D2)=5,"J",IF(WEEKDAY(D2)=6,"V",IF(WEEKDAY(D2)=7,"S",)))))))</f>
        <v>D</v>
      </c>
      <c r="E1" t="str">
        <f>IF(WEEKDAY(E2)=1,"D",IF(WEEKDAY(E2)=2,"L",IF(WEEKDAY(E2)=3,"Ma",IF(WEEKDAY(E2)=4,"Me",IF(WEEKDAY(E2)=5,"J",IF(WEEKDAY(E2)=6,"V",IF(WEEKDAY(E2)=7,"S",)))))))</f>
        <v>L</v>
      </c>
      <c r="F1" t="str">
        <f>IF(WEEKDAY(F2)=1,"D",IF(WEEKDAY(F2)=2,"L",IF(WEEKDAY(F2)=3,"Ma",IF(WEEKDAY(F2)=4,"Me",IF(WEEKDAY(F2)=5,"J",IF(WEEKDAY(F2)=6,"V",IF(WEEKDAY(F2)=7,"S",)))))))</f>
        <v>Ma</v>
      </c>
      <c r="G1" t="str">
        <f t="shared" ref="G1:AC1" si="0">IF(WEEKDAY(G2)=1,"D",IF(WEEKDAY(G2)=2,"L",IF(WEEKDAY(G2)=3,"Ma",IF(WEEKDAY(G2)=4,"Me",IF(WEEKDAY(G2)=5,"J",IF(WEEKDAY(G2)=6,"V",IF(WEEKDAY(G2)=7,"S",)))))))</f>
        <v>Me</v>
      </c>
      <c r="H1" t="str">
        <f t="shared" si="0"/>
        <v>J</v>
      </c>
      <c r="I1" t="str">
        <f t="shared" si="0"/>
        <v>V</v>
      </c>
      <c r="J1" t="str">
        <f t="shared" si="0"/>
        <v>S</v>
      </c>
      <c r="K1" t="str">
        <f t="shared" si="0"/>
        <v>D</v>
      </c>
      <c r="L1" t="str">
        <f t="shared" si="0"/>
        <v>L</v>
      </c>
      <c r="M1" t="str">
        <f t="shared" si="0"/>
        <v>Ma</v>
      </c>
      <c r="N1" t="str">
        <f t="shared" si="0"/>
        <v>Me</v>
      </c>
      <c r="O1" t="str">
        <f t="shared" si="0"/>
        <v>J</v>
      </c>
      <c r="P1" t="str">
        <f t="shared" si="0"/>
        <v>V</v>
      </c>
      <c r="Q1" t="str">
        <f t="shared" si="0"/>
        <v>S</v>
      </c>
      <c r="R1" t="str">
        <f t="shared" si="0"/>
        <v>D</v>
      </c>
      <c r="S1" t="str">
        <f t="shared" si="0"/>
        <v>L</v>
      </c>
      <c r="T1" t="str">
        <f t="shared" si="0"/>
        <v>Ma</v>
      </c>
      <c r="U1" t="str">
        <f t="shared" si="0"/>
        <v>Me</v>
      </c>
      <c r="V1" t="str">
        <f t="shared" si="0"/>
        <v>J</v>
      </c>
      <c r="W1" t="str">
        <f t="shared" si="0"/>
        <v>V</v>
      </c>
      <c r="X1" t="str">
        <f t="shared" si="0"/>
        <v>S</v>
      </c>
      <c r="Y1" t="str">
        <f t="shared" si="0"/>
        <v>D</v>
      </c>
      <c r="Z1" t="str">
        <f t="shared" si="0"/>
        <v>L</v>
      </c>
      <c r="AA1" t="str">
        <f t="shared" si="0"/>
        <v>Ma</v>
      </c>
      <c r="AB1" t="str">
        <f t="shared" si="0"/>
        <v>Me</v>
      </c>
      <c r="AC1" t="str">
        <f t="shared" si="0"/>
        <v>J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42370</v>
      </c>
      <c r="C2" s="1">
        <f>B2+1</f>
        <v>42371</v>
      </c>
      <c r="D2" s="1">
        <f t="shared" ref="D2:AF2" si="1">C2+1</f>
        <v>42372</v>
      </c>
      <c r="E2" s="1">
        <f t="shared" si="1"/>
        <v>42373</v>
      </c>
      <c r="F2" s="1">
        <f t="shared" si="1"/>
        <v>42374</v>
      </c>
      <c r="G2" s="1">
        <f t="shared" si="1"/>
        <v>42375</v>
      </c>
      <c r="H2" s="1">
        <f t="shared" si="1"/>
        <v>42376</v>
      </c>
      <c r="I2" s="1">
        <f t="shared" si="1"/>
        <v>42377</v>
      </c>
      <c r="J2" s="1">
        <f t="shared" si="1"/>
        <v>42378</v>
      </c>
      <c r="K2" s="1">
        <f t="shared" si="1"/>
        <v>42379</v>
      </c>
      <c r="L2" s="1">
        <f t="shared" si="1"/>
        <v>42380</v>
      </c>
      <c r="M2" s="1">
        <f t="shared" si="1"/>
        <v>42381</v>
      </c>
      <c r="N2" s="1">
        <f t="shared" si="1"/>
        <v>42382</v>
      </c>
      <c r="O2" s="1">
        <f t="shared" si="1"/>
        <v>42383</v>
      </c>
      <c r="P2" s="1">
        <f t="shared" si="1"/>
        <v>42384</v>
      </c>
      <c r="Q2" s="1">
        <f t="shared" si="1"/>
        <v>42385</v>
      </c>
      <c r="R2" s="1">
        <f t="shared" si="1"/>
        <v>42386</v>
      </c>
      <c r="S2" s="1">
        <f t="shared" si="1"/>
        <v>42387</v>
      </c>
      <c r="T2" s="1">
        <f t="shared" si="1"/>
        <v>42388</v>
      </c>
      <c r="U2" s="1">
        <f t="shared" si="1"/>
        <v>42389</v>
      </c>
      <c r="V2" s="1">
        <f t="shared" si="1"/>
        <v>42390</v>
      </c>
      <c r="W2" s="1">
        <f t="shared" si="1"/>
        <v>42391</v>
      </c>
      <c r="X2" s="1">
        <f t="shared" si="1"/>
        <v>42392</v>
      </c>
      <c r="Y2" s="1">
        <f t="shared" si="1"/>
        <v>42393</v>
      </c>
      <c r="Z2" s="1">
        <f t="shared" si="1"/>
        <v>42394</v>
      </c>
      <c r="AA2" s="1">
        <f t="shared" si="1"/>
        <v>42395</v>
      </c>
      <c r="AB2" s="1">
        <f t="shared" si="1"/>
        <v>42396</v>
      </c>
      <c r="AC2" s="1">
        <f t="shared" si="1"/>
        <v>42397</v>
      </c>
      <c r="AD2" s="1">
        <f t="shared" si="1"/>
        <v>42398</v>
      </c>
      <c r="AE2" s="1">
        <f t="shared" si="1"/>
        <v>42399</v>
      </c>
      <c r="AF2" s="1">
        <f t="shared" si="1"/>
        <v>42400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 s="14">
        <f>SUM(B3:B9)+SUM('[1]Janvier 2016'!$B$4:$B$8)+SUM('[2]Janvier 2016'!$B$4:$B$8)+SUM('[3]Janvier 2016'!$B$4:$B$8)</f>
        <v>1097.5999999999999</v>
      </c>
      <c r="C53" s="14">
        <f>SUM(C3:C9)+SUM('[1]Janvier 2016'!$C$4:$C$8)+SUM('[2]Janvier 2016'!$C$4:$C$8)+SUM('[3]Janvier 2016'!$C$4:$C$8)</f>
        <v>498.5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1596.1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34" workbookViewId="0">
      <pane xSplit="1" topLeftCell="U1" activePane="topRight" state="frozen"/>
      <selection pane="topRight" activeCell="B53" sqref="B53:AF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S</v>
      </c>
      <c r="C1" t="str">
        <f>IF(WEEKDAY(C2)=1,"D",IF(WEEKDAY(C2)=2,"L",IF(WEEKDAY(C2)=3,"Ma",IF(WEEKDAY(C2)=4,"Me",IF(WEEKDAY(C2)=5,"J",IF(WEEKDAY(C2)=6,"V",IF(WEEKDAY(C2)=7,"S",)))))))</f>
        <v>D</v>
      </c>
      <c r="D1" t="str">
        <f>IF(WEEKDAY(D2)=1,"D",IF(WEEKDAY(D2)=2,"L",IF(WEEKDAY(D2)=3,"Ma",IF(WEEKDAY(D2)=4,"Me",IF(WEEKDAY(D2)=5,"J",IF(WEEKDAY(D2)=6,"V",IF(WEEKDAY(D2)=7,"S",)))))))</f>
        <v>L</v>
      </c>
      <c r="E1" t="str">
        <f>IF(WEEKDAY(E2)=1,"D",IF(WEEKDAY(E2)=2,"L",IF(WEEKDAY(E2)=3,"Ma",IF(WEEKDAY(E2)=4,"Me",IF(WEEKDAY(E2)=5,"J",IF(WEEKDAY(E2)=6,"V",IF(WEEKDAY(E2)=7,"S",)))))))</f>
        <v>Ma</v>
      </c>
      <c r="F1" t="str">
        <f>IF(WEEKDAY(F2)=1,"D",IF(WEEKDAY(F2)=2,"L",IF(WEEKDAY(F2)=3,"Ma",IF(WEEKDAY(F2)=4,"Me",IF(WEEKDAY(F2)=5,"J",IF(WEEKDAY(F2)=6,"V",IF(WEEKDAY(F2)=7,"S",)))))))</f>
        <v>Me</v>
      </c>
      <c r="G1" t="str">
        <f t="shared" ref="G1:AC1" si="0">IF(WEEKDAY(G2)=1,"D",IF(WEEKDAY(G2)=2,"L",IF(WEEKDAY(G2)=3,"Ma",IF(WEEKDAY(G2)=4,"Me",IF(WEEKDAY(G2)=5,"J",IF(WEEKDAY(G2)=6,"V",IF(WEEKDAY(G2)=7,"S",)))))))</f>
        <v>J</v>
      </c>
      <c r="H1" t="str">
        <f t="shared" si="0"/>
        <v>V</v>
      </c>
      <c r="I1" t="str">
        <f t="shared" si="0"/>
        <v>S</v>
      </c>
      <c r="J1" t="str">
        <f t="shared" si="0"/>
        <v>D</v>
      </c>
      <c r="K1" t="str">
        <f t="shared" si="0"/>
        <v>L</v>
      </c>
      <c r="L1" t="str">
        <f t="shared" si="0"/>
        <v>Ma</v>
      </c>
      <c r="M1" t="str">
        <f t="shared" si="0"/>
        <v>Me</v>
      </c>
      <c r="N1" t="str">
        <f t="shared" si="0"/>
        <v>J</v>
      </c>
      <c r="O1" t="str">
        <f t="shared" si="0"/>
        <v>V</v>
      </c>
      <c r="P1" t="str">
        <f t="shared" si="0"/>
        <v>S</v>
      </c>
      <c r="Q1" t="str">
        <f t="shared" si="0"/>
        <v>D</v>
      </c>
      <c r="R1" t="str">
        <f t="shared" si="0"/>
        <v>L</v>
      </c>
      <c r="S1" t="str">
        <f t="shared" si="0"/>
        <v>Ma</v>
      </c>
      <c r="T1" t="str">
        <f t="shared" si="0"/>
        <v>Me</v>
      </c>
      <c r="U1" t="str">
        <f t="shared" si="0"/>
        <v>J</v>
      </c>
      <c r="V1" t="str">
        <f t="shared" si="0"/>
        <v>V</v>
      </c>
      <c r="W1" t="str">
        <f t="shared" si="0"/>
        <v>S</v>
      </c>
      <c r="X1" t="str">
        <f t="shared" si="0"/>
        <v>D</v>
      </c>
      <c r="Y1" t="str">
        <f t="shared" si="0"/>
        <v>L</v>
      </c>
      <c r="Z1" t="str">
        <f t="shared" si="0"/>
        <v>Ma</v>
      </c>
      <c r="AA1" t="str">
        <f t="shared" si="0"/>
        <v>Me</v>
      </c>
      <c r="AB1" t="str">
        <f t="shared" si="0"/>
        <v>J</v>
      </c>
      <c r="AC1" t="str">
        <f t="shared" si="0"/>
        <v>V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42644</v>
      </c>
      <c r="C2" s="1">
        <f>B2+1</f>
        <v>42645</v>
      </c>
      <c r="D2" s="1">
        <f t="shared" ref="D2:AF2" si="1">C2+1</f>
        <v>42646</v>
      </c>
      <c r="E2" s="1">
        <f t="shared" si="1"/>
        <v>42647</v>
      </c>
      <c r="F2" s="1">
        <f t="shared" si="1"/>
        <v>42648</v>
      </c>
      <c r="G2" s="1">
        <f t="shared" si="1"/>
        <v>42649</v>
      </c>
      <c r="H2" s="1">
        <f t="shared" si="1"/>
        <v>42650</v>
      </c>
      <c r="I2" s="1">
        <f t="shared" si="1"/>
        <v>42651</v>
      </c>
      <c r="J2" s="1">
        <f t="shared" si="1"/>
        <v>42652</v>
      </c>
      <c r="K2" s="1">
        <f t="shared" si="1"/>
        <v>42653</v>
      </c>
      <c r="L2" s="1">
        <f t="shared" si="1"/>
        <v>42654</v>
      </c>
      <c r="M2" s="1">
        <f t="shared" si="1"/>
        <v>42655</v>
      </c>
      <c r="N2" s="1">
        <f t="shared" si="1"/>
        <v>42656</v>
      </c>
      <c r="O2" s="1">
        <f t="shared" si="1"/>
        <v>42657</v>
      </c>
      <c r="P2" s="1">
        <f t="shared" si="1"/>
        <v>42658</v>
      </c>
      <c r="Q2" s="1">
        <f t="shared" si="1"/>
        <v>42659</v>
      </c>
      <c r="R2" s="1">
        <f t="shared" si="1"/>
        <v>42660</v>
      </c>
      <c r="S2" s="1">
        <f t="shared" si="1"/>
        <v>42661</v>
      </c>
      <c r="T2" s="1">
        <f t="shared" si="1"/>
        <v>42662</v>
      </c>
      <c r="U2" s="1">
        <f t="shared" si="1"/>
        <v>42663</v>
      </c>
      <c r="V2" s="1">
        <f t="shared" si="1"/>
        <v>42664</v>
      </c>
      <c r="W2" s="1">
        <f t="shared" si="1"/>
        <v>42665</v>
      </c>
      <c r="X2" s="1">
        <f t="shared" si="1"/>
        <v>42666</v>
      </c>
      <c r="Y2" s="1">
        <f t="shared" si="1"/>
        <v>42667</v>
      </c>
      <c r="Z2" s="1">
        <f t="shared" si="1"/>
        <v>42668</v>
      </c>
      <c r="AA2" s="1">
        <f t="shared" si="1"/>
        <v>42669</v>
      </c>
      <c r="AB2" s="1">
        <f t="shared" si="1"/>
        <v>42670</v>
      </c>
      <c r="AC2" s="1">
        <f t="shared" si="1"/>
        <v>42671</v>
      </c>
      <c r="AD2" s="1">
        <f t="shared" si="1"/>
        <v>42672</v>
      </c>
      <c r="AE2" s="1">
        <f t="shared" si="1"/>
        <v>42673</v>
      </c>
      <c r="AF2" s="1">
        <f t="shared" si="1"/>
        <v>42674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0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38" workbookViewId="0">
      <pane xSplit="1" topLeftCell="T1" activePane="topRight" state="frozen"/>
      <selection pane="topRight" activeCell="B53" sqref="B53:AF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Ma</v>
      </c>
      <c r="C1" t="str">
        <f>IF(WEEKDAY(C2)=1,"D",IF(WEEKDAY(C2)=2,"L",IF(WEEKDAY(C2)=3,"Ma",IF(WEEKDAY(C2)=4,"Me",IF(WEEKDAY(C2)=5,"J",IF(WEEKDAY(C2)=6,"V",IF(WEEKDAY(C2)=7,"S",)))))))</f>
        <v>Me</v>
      </c>
      <c r="D1" t="str">
        <f>IF(WEEKDAY(D2)=1,"D",IF(WEEKDAY(D2)=2,"L",IF(WEEKDAY(D2)=3,"Ma",IF(WEEKDAY(D2)=4,"Me",IF(WEEKDAY(D2)=5,"J",IF(WEEKDAY(D2)=6,"V",IF(WEEKDAY(D2)=7,"S",)))))))</f>
        <v>J</v>
      </c>
      <c r="E1" t="str">
        <f>IF(WEEKDAY(E2)=1,"D",IF(WEEKDAY(E2)=2,"L",IF(WEEKDAY(E2)=3,"Ma",IF(WEEKDAY(E2)=4,"Me",IF(WEEKDAY(E2)=5,"J",IF(WEEKDAY(E2)=6,"V",IF(WEEKDAY(E2)=7,"S",)))))))</f>
        <v>V</v>
      </c>
      <c r="F1" t="str">
        <f>IF(WEEKDAY(F2)=1,"D",IF(WEEKDAY(F2)=2,"L",IF(WEEKDAY(F2)=3,"Ma",IF(WEEKDAY(F2)=4,"Me",IF(WEEKDAY(F2)=5,"J",IF(WEEKDAY(F2)=6,"V",IF(WEEKDAY(F2)=7,"S",)))))))</f>
        <v>S</v>
      </c>
      <c r="G1" t="str">
        <f t="shared" ref="G1:AC1" si="0">IF(WEEKDAY(G2)=1,"D",IF(WEEKDAY(G2)=2,"L",IF(WEEKDAY(G2)=3,"Ma",IF(WEEKDAY(G2)=4,"Me",IF(WEEKDAY(G2)=5,"J",IF(WEEKDAY(G2)=6,"V",IF(WEEKDAY(G2)=7,"S",)))))))</f>
        <v>D</v>
      </c>
      <c r="H1" t="str">
        <f t="shared" si="0"/>
        <v>L</v>
      </c>
      <c r="I1" t="str">
        <f t="shared" si="0"/>
        <v>Ma</v>
      </c>
      <c r="J1" t="str">
        <f t="shared" si="0"/>
        <v>Me</v>
      </c>
      <c r="K1" t="str">
        <f t="shared" si="0"/>
        <v>J</v>
      </c>
      <c r="L1" t="str">
        <f t="shared" si="0"/>
        <v>V</v>
      </c>
      <c r="M1" t="str">
        <f t="shared" si="0"/>
        <v>S</v>
      </c>
      <c r="N1" t="str">
        <f t="shared" si="0"/>
        <v>D</v>
      </c>
      <c r="O1" t="str">
        <f t="shared" si="0"/>
        <v>L</v>
      </c>
      <c r="P1" t="str">
        <f t="shared" si="0"/>
        <v>Ma</v>
      </c>
      <c r="Q1" t="str">
        <f t="shared" si="0"/>
        <v>Me</v>
      </c>
      <c r="R1" t="str">
        <f t="shared" si="0"/>
        <v>J</v>
      </c>
      <c r="S1" t="str">
        <f t="shared" si="0"/>
        <v>V</v>
      </c>
      <c r="T1" t="str">
        <f t="shared" si="0"/>
        <v>S</v>
      </c>
      <c r="U1" t="str">
        <f t="shared" si="0"/>
        <v>D</v>
      </c>
      <c r="V1" t="str">
        <f t="shared" si="0"/>
        <v>L</v>
      </c>
      <c r="W1" t="str">
        <f t="shared" si="0"/>
        <v>Ma</v>
      </c>
      <c r="X1" t="str">
        <f t="shared" si="0"/>
        <v>Me</v>
      </c>
      <c r="Y1" t="str">
        <f t="shared" si="0"/>
        <v>J</v>
      </c>
      <c r="Z1" t="str">
        <f t="shared" si="0"/>
        <v>V</v>
      </c>
      <c r="AA1" t="str">
        <f t="shared" si="0"/>
        <v>S</v>
      </c>
      <c r="AB1" t="str">
        <f t="shared" si="0"/>
        <v>D</v>
      </c>
      <c r="AC1" t="str">
        <f t="shared" si="0"/>
        <v>L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42675</v>
      </c>
      <c r="C2" s="1">
        <f>B2+1</f>
        <v>42676</v>
      </c>
      <c r="D2" s="1">
        <f t="shared" ref="D2:AF2" si="1">C2+1</f>
        <v>42677</v>
      </c>
      <c r="E2" s="1">
        <f t="shared" si="1"/>
        <v>42678</v>
      </c>
      <c r="F2" s="1">
        <f t="shared" si="1"/>
        <v>42679</v>
      </c>
      <c r="G2" s="1">
        <f t="shared" si="1"/>
        <v>42680</v>
      </c>
      <c r="H2" s="1">
        <f t="shared" si="1"/>
        <v>42681</v>
      </c>
      <c r="I2" s="1">
        <f t="shared" si="1"/>
        <v>42682</v>
      </c>
      <c r="J2" s="1">
        <f t="shared" si="1"/>
        <v>42683</v>
      </c>
      <c r="K2" s="1">
        <f t="shared" si="1"/>
        <v>42684</v>
      </c>
      <c r="L2" s="1">
        <f t="shared" si="1"/>
        <v>42685</v>
      </c>
      <c r="M2" s="1">
        <f t="shared" si="1"/>
        <v>42686</v>
      </c>
      <c r="N2" s="1">
        <f t="shared" si="1"/>
        <v>42687</v>
      </c>
      <c r="O2" s="1">
        <f t="shared" si="1"/>
        <v>42688</v>
      </c>
      <c r="P2" s="1">
        <f t="shared" si="1"/>
        <v>42689</v>
      </c>
      <c r="Q2" s="1">
        <f t="shared" si="1"/>
        <v>42690</v>
      </c>
      <c r="R2" s="1">
        <f t="shared" si="1"/>
        <v>42691</v>
      </c>
      <c r="S2" s="1">
        <f t="shared" si="1"/>
        <v>42692</v>
      </c>
      <c r="T2" s="1">
        <f t="shared" si="1"/>
        <v>42693</v>
      </c>
      <c r="U2" s="1">
        <f t="shared" si="1"/>
        <v>42694</v>
      </c>
      <c r="V2" s="1">
        <f t="shared" si="1"/>
        <v>42695</v>
      </c>
      <c r="W2" s="1">
        <f t="shared" si="1"/>
        <v>42696</v>
      </c>
      <c r="X2" s="1">
        <f t="shared" si="1"/>
        <v>42697</v>
      </c>
      <c r="Y2" s="1">
        <f t="shared" si="1"/>
        <v>42698</v>
      </c>
      <c r="Z2" s="1">
        <f t="shared" si="1"/>
        <v>42699</v>
      </c>
      <c r="AA2" s="1">
        <f t="shared" si="1"/>
        <v>42700</v>
      </c>
      <c r="AB2" s="1">
        <f t="shared" si="1"/>
        <v>42701</v>
      </c>
      <c r="AC2" s="1">
        <f t="shared" si="1"/>
        <v>42702</v>
      </c>
      <c r="AD2" s="1">
        <f t="shared" si="1"/>
        <v>42703</v>
      </c>
      <c r="AE2" s="1">
        <f t="shared" si="1"/>
        <v>42704</v>
      </c>
      <c r="AF2" s="1">
        <f t="shared" si="1"/>
        <v>42705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0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29" workbookViewId="0">
      <pane xSplit="1" topLeftCell="U1" activePane="topRight" state="frozen"/>
      <selection pane="topRight" activeCell="B53" sqref="B53:AF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Ma</v>
      </c>
      <c r="C1" t="str">
        <f>IF(WEEKDAY(C2)=1,"D",IF(WEEKDAY(C2)=2,"L",IF(WEEKDAY(C2)=3,"Ma",IF(WEEKDAY(C2)=4,"Me",IF(WEEKDAY(C2)=5,"J",IF(WEEKDAY(C2)=6,"V",IF(WEEKDAY(C2)=7,"S",)))))))</f>
        <v>Me</v>
      </c>
      <c r="D1" t="str">
        <f>IF(WEEKDAY(D2)=1,"D",IF(WEEKDAY(D2)=2,"L",IF(WEEKDAY(D2)=3,"Ma",IF(WEEKDAY(D2)=4,"Me",IF(WEEKDAY(D2)=5,"J",IF(WEEKDAY(D2)=6,"V",IF(WEEKDAY(D2)=7,"S",)))))))</f>
        <v>J</v>
      </c>
      <c r="E1" t="str">
        <f>IF(WEEKDAY(E2)=1,"D",IF(WEEKDAY(E2)=2,"L",IF(WEEKDAY(E2)=3,"Ma",IF(WEEKDAY(E2)=4,"Me",IF(WEEKDAY(E2)=5,"J",IF(WEEKDAY(E2)=6,"V",IF(WEEKDAY(E2)=7,"S",)))))))</f>
        <v>V</v>
      </c>
      <c r="F1" t="str">
        <f>IF(WEEKDAY(F2)=1,"D",IF(WEEKDAY(F2)=2,"L",IF(WEEKDAY(F2)=3,"Ma",IF(WEEKDAY(F2)=4,"Me",IF(WEEKDAY(F2)=5,"J",IF(WEEKDAY(F2)=6,"V",IF(WEEKDAY(F2)=7,"S",)))))))</f>
        <v>S</v>
      </c>
      <c r="G1" t="str">
        <f t="shared" ref="G1:AC1" si="0">IF(WEEKDAY(G2)=1,"D",IF(WEEKDAY(G2)=2,"L",IF(WEEKDAY(G2)=3,"Ma",IF(WEEKDAY(G2)=4,"Me",IF(WEEKDAY(G2)=5,"J",IF(WEEKDAY(G2)=6,"V",IF(WEEKDAY(G2)=7,"S",)))))))</f>
        <v>D</v>
      </c>
      <c r="H1" t="str">
        <f t="shared" si="0"/>
        <v>L</v>
      </c>
      <c r="I1" t="str">
        <f t="shared" si="0"/>
        <v>Ma</v>
      </c>
      <c r="J1" t="str">
        <f t="shared" si="0"/>
        <v>Me</v>
      </c>
      <c r="K1" t="str">
        <f t="shared" si="0"/>
        <v>J</v>
      </c>
      <c r="L1" t="str">
        <f t="shared" si="0"/>
        <v>V</v>
      </c>
      <c r="M1" t="str">
        <f t="shared" si="0"/>
        <v>S</v>
      </c>
      <c r="N1" t="str">
        <f t="shared" si="0"/>
        <v>D</v>
      </c>
      <c r="O1" t="str">
        <f t="shared" si="0"/>
        <v>L</v>
      </c>
      <c r="P1" t="str">
        <f t="shared" si="0"/>
        <v>Ma</v>
      </c>
      <c r="Q1" t="str">
        <f t="shared" si="0"/>
        <v>Me</v>
      </c>
      <c r="R1" t="str">
        <f t="shared" si="0"/>
        <v>J</v>
      </c>
      <c r="S1" t="str">
        <f t="shared" si="0"/>
        <v>V</v>
      </c>
      <c r="T1" t="str">
        <f t="shared" si="0"/>
        <v>S</v>
      </c>
      <c r="U1" t="str">
        <f t="shared" si="0"/>
        <v>D</v>
      </c>
      <c r="V1" t="str">
        <f t="shared" si="0"/>
        <v>L</v>
      </c>
      <c r="W1" t="str">
        <f t="shared" si="0"/>
        <v>Ma</v>
      </c>
      <c r="X1" t="str">
        <f t="shared" si="0"/>
        <v>Me</v>
      </c>
      <c r="Y1" t="str">
        <f t="shared" si="0"/>
        <v>J</v>
      </c>
      <c r="Z1" t="str">
        <f t="shared" si="0"/>
        <v>V</v>
      </c>
      <c r="AA1" t="str">
        <f t="shared" si="0"/>
        <v>S</v>
      </c>
      <c r="AB1" t="str">
        <f t="shared" si="0"/>
        <v>D</v>
      </c>
      <c r="AC1" t="str">
        <f t="shared" si="0"/>
        <v>L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42675</v>
      </c>
      <c r="C2" s="1">
        <f>B2+1</f>
        <v>42676</v>
      </c>
      <c r="D2" s="1">
        <f t="shared" ref="D2:AF2" si="1">C2+1</f>
        <v>42677</v>
      </c>
      <c r="E2" s="1">
        <f t="shared" si="1"/>
        <v>42678</v>
      </c>
      <c r="F2" s="1">
        <f t="shared" si="1"/>
        <v>42679</v>
      </c>
      <c r="G2" s="1">
        <f t="shared" si="1"/>
        <v>42680</v>
      </c>
      <c r="H2" s="1">
        <f t="shared" si="1"/>
        <v>42681</v>
      </c>
      <c r="I2" s="1">
        <f t="shared" si="1"/>
        <v>42682</v>
      </c>
      <c r="J2" s="1">
        <f t="shared" si="1"/>
        <v>42683</v>
      </c>
      <c r="K2" s="1">
        <f t="shared" si="1"/>
        <v>42684</v>
      </c>
      <c r="L2" s="1">
        <f t="shared" si="1"/>
        <v>42685</v>
      </c>
      <c r="M2" s="1">
        <f t="shared" si="1"/>
        <v>42686</v>
      </c>
      <c r="N2" s="1">
        <f t="shared" si="1"/>
        <v>42687</v>
      </c>
      <c r="O2" s="1">
        <f t="shared" si="1"/>
        <v>42688</v>
      </c>
      <c r="P2" s="1">
        <f t="shared" si="1"/>
        <v>42689</v>
      </c>
      <c r="Q2" s="1">
        <f t="shared" si="1"/>
        <v>42690</v>
      </c>
      <c r="R2" s="1">
        <f t="shared" si="1"/>
        <v>42691</v>
      </c>
      <c r="S2" s="1">
        <f t="shared" si="1"/>
        <v>42692</v>
      </c>
      <c r="T2" s="1">
        <f t="shared" si="1"/>
        <v>42693</v>
      </c>
      <c r="U2" s="1">
        <f t="shared" si="1"/>
        <v>42694</v>
      </c>
      <c r="V2" s="1">
        <f t="shared" si="1"/>
        <v>42695</v>
      </c>
      <c r="W2" s="1">
        <f t="shared" si="1"/>
        <v>42696</v>
      </c>
      <c r="X2" s="1">
        <f t="shared" si="1"/>
        <v>42697</v>
      </c>
      <c r="Y2" s="1">
        <f t="shared" si="1"/>
        <v>42698</v>
      </c>
      <c r="Z2" s="1">
        <f t="shared" si="1"/>
        <v>42699</v>
      </c>
      <c r="AA2" s="1">
        <f t="shared" si="1"/>
        <v>42700</v>
      </c>
      <c r="AB2" s="1">
        <f t="shared" si="1"/>
        <v>42701</v>
      </c>
      <c r="AC2" s="1">
        <f t="shared" si="1"/>
        <v>42702</v>
      </c>
      <c r="AD2" s="1">
        <f t="shared" si="1"/>
        <v>42703</v>
      </c>
      <c r="AE2" s="1">
        <f t="shared" si="1"/>
        <v>42704</v>
      </c>
      <c r="AF2" s="1">
        <f t="shared" si="1"/>
        <v>42705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0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3:L34"/>
  <sheetViews>
    <sheetView topLeftCell="A5" workbookViewId="0">
      <selection activeCell="L14" sqref="L14"/>
    </sheetView>
  </sheetViews>
  <sheetFormatPr baseColWidth="10" defaultRowHeight="15" x14ac:dyDescent="0.25"/>
  <sheetData>
    <row r="3" spans="1:12" x14ac:dyDescent="0.25">
      <c r="A3" s="11" t="s">
        <v>14</v>
      </c>
    </row>
    <row r="5" spans="1:12" x14ac:dyDescent="0.25">
      <c r="A5" s="12" t="s">
        <v>15</v>
      </c>
    </row>
    <row r="7" spans="1:12" x14ac:dyDescent="0.25">
      <c r="A7" s="12" t="s">
        <v>16</v>
      </c>
      <c r="E7">
        <v>110</v>
      </c>
      <c r="F7">
        <v>10</v>
      </c>
      <c r="J7">
        <v>200</v>
      </c>
      <c r="K7">
        <v>1</v>
      </c>
      <c r="L7">
        <f>K7*J7</f>
        <v>200</v>
      </c>
    </row>
    <row r="8" spans="1:12" x14ac:dyDescent="0.25">
      <c r="E8" t="s">
        <v>1</v>
      </c>
      <c r="J8">
        <v>100</v>
      </c>
      <c r="K8">
        <v>2</v>
      </c>
      <c r="L8">
        <f t="shared" ref="L8:L11" si="0">K8*J8</f>
        <v>200</v>
      </c>
    </row>
    <row r="9" spans="1:12" x14ac:dyDescent="0.25">
      <c r="A9" s="12" t="s">
        <v>17</v>
      </c>
      <c r="E9">
        <v>220</v>
      </c>
      <c r="F9">
        <v>20</v>
      </c>
      <c r="J9">
        <v>50</v>
      </c>
      <c r="K9">
        <v>70</v>
      </c>
      <c r="L9">
        <f t="shared" si="0"/>
        <v>3500</v>
      </c>
    </row>
    <row r="10" spans="1:12" x14ac:dyDescent="0.25">
      <c r="J10">
        <v>20</v>
      </c>
      <c r="K10">
        <v>8</v>
      </c>
      <c r="L10">
        <f t="shared" si="0"/>
        <v>160</v>
      </c>
    </row>
    <row r="11" spans="1:12" x14ac:dyDescent="0.25">
      <c r="A11" s="12" t="s">
        <v>18</v>
      </c>
      <c r="E11">
        <v>220</v>
      </c>
      <c r="F11">
        <v>20</v>
      </c>
      <c r="J11">
        <v>10</v>
      </c>
      <c r="K11">
        <v>0</v>
      </c>
      <c r="L11">
        <f t="shared" si="0"/>
        <v>0</v>
      </c>
    </row>
    <row r="13" spans="1:12" x14ac:dyDescent="0.25">
      <c r="A13" s="12" t="s">
        <v>19</v>
      </c>
      <c r="E13">
        <v>75</v>
      </c>
      <c r="F13">
        <v>75</v>
      </c>
      <c r="K13" t="s">
        <v>28</v>
      </c>
      <c r="L13">
        <f>SUM(L7:L12)</f>
        <v>4060</v>
      </c>
    </row>
    <row r="15" spans="1:12" x14ac:dyDescent="0.25">
      <c r="A15" s="12" t="s">
        <v>20</v>
      </c>
      <c r="E15">
        <v>110</v>
      </c>
      <c r="F15">
        <v>10</v>
      </c>
    </row>
    <row r="17" spans="1:6" x14ac:dyDescent="0.25">
      <c r="A17" s="12" t="s">
        <v>21</v>
      </c>
      <c r="E17">
        <v>75</v>
      </c>
      <c r="F17">
        <v>75</v>
      </c>
    </row>
    <row r="19" spans="1:6" x14ac:dyDescent="0.25">
      <c r="A19" s="12" t="s">
        <v>22</v>
      </c>
      <c r="E19">
        <v>75</v>
      </c>
      <c r="F19">
        <v>75</v>
      </c>
    </row>
    <row r="21" spans="1:6" x14ac:dyDescent="0.25">
      <c r="A21" s="12"/>
    </row>
    <row r="23" spans="1:6" x14ac:dyDescent="0.25">
      <c r="A23" s="11" t="s">
        <v>23</v>
      </c>
    </row>
    <row r="25" spans="1:6" x14ac:dyDescent="0.25">
      <c r="A25" s="12" t="s">
        <v>15</v>
      </c>
    </row>
    <row r="27" spans="1:6" x14ac:dyDescent="0.25">
      <c r="A27" s="12" t="s">
        <v>24</v>
      </c>
      <c r="E27">
        <f>110+75</f>
        <v>185</v>
      </c>
      <c r="F27">
        <f>10+75</f>
        <v>85</v>
      </c>
    </row>
    <row r="29" spans="1:6" x14ac:dyDescent="0.25">
      <c r="A29" s="12" t="s">
        <v>25</v>
      </c>
      <c r="E29">
        <v>330</v>
      </c>
      <c r="F29">
        <v>30</v>
      </c>
    </row>
    <row r="31" spans="1:6" x14ac:dyDescent="0.25">
      <c r="A31" s="12" t="s">
        <v>26</v>
      </c>
      <c r="E31">
        <v>220</v>
      </c>
      <c r="F31">
        <v>20</v>
      </c>
    </row>
    <row r="34" spans="5:6" x14ac:dyDescent="0.25">
      <c r="E34">
        <f>SUM(E5:E33)</f>
        <v>1620</v>
      </c>
      <c r="F34">
        <f>SUM(F5:F33)</f>
        <v>420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27" workbookViewId="0">
      <pane xSplit="1" topLeftCell="B1" activePane="topRight" state="frozen"/>
      <selection pane="topRight" activeCell="A53" sqref="A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L</v>
      </c>
      <c r="C1" t="str">
        <f>IF(WEEKDAY(C2)=1,"D",IF(WEEKDAY(C2)=2,"L",IF(WEEKDAY(C2)=3,"Ma",IF(WEEKDAY(C2)=4,"Me",IF(WEEKDAY(C2)=5,"J",IF(WEEKDAY(C2)=6,"V",IF(WEEKDAY(C2)=7,"S",)))))))</f>
        <v>Ma</v>
      </c>
      <c r="D1" t="str">
        <f>IF(WEEKDAY(D2)=1,"D",IF(WEEKDAY(D2)=2,"L",IF(WEEKDAY(D2)=3,"Ma",IF(WEEKDAY(D2)=4,"Me",IF(WEEKDAY(D2)=5,"J",IF(WEEKDAY(D2)=6,"V",IF(WEEKDAY(D2)=7,"S",)))))))</f>
        <v>Me</v>
      </c>
      <c r="E1" t="str">
        <f>IF(WEEKDAY(E2)=1,"D",IF(WEEKDAY(E2)=2,"L",IF(WEEKDAY(E2)=3,"Ma",IF(WEEKDAY(E2)=4,"Me",IF(WEEKDAY(E2)=5,"J",IF(WEEKDAY(E2)=6,"V",IF(WEEKDAY(E2)=7,"S",)))))))</f>
        <v>J</v>
      </c>
      <c r="F1" t="str">
        <f>IF(WEEKDAY(F2)=1,"D",IF(WEEKDAY(F2)=2,"L",IF(WEEKDAY(F2)=3,"Ma",IF(WEEKDAY(F2)=4,"Me",IF(WEEKDAY(F2)=5,"J",IF(WEEKDAY(F2)=6,"V",IF(WEEKDAY(F2)=7,"S",)))))))</f>
        <v>V</v>
      </c>
      <c r="G1" t="str">
        <f t="shared" ref="G1:AC1" si="0">IF(WEEKDAY(G2)=1,"D",IF(WEEKDAY(G2)=2,"L",IF(WEEKDAY(G2)=3,"Ma",IF(WEEKDAY(G2)=4,"Me",IF(WEEKDAY(G2)=5,"J",IF(WEEKDAY(G2)=6,"V",IF(WEEKDAY(G2)=7,"S",)))))))</f>
        <v>S</v>
      </c>
      <c r="H1" t="str">
        <f t="shared" si="0"/>
        <v>D</v>
      </c>
      <c r="I1" t="str">
        <f t="shared" si="0"/>
        <v>L</v>
      </c>
      <c r="J1" t="str">
        <f t="shared" si="0"/>
        <v>Ma</v>
      </c>
      <c r="K1" t="str">
        <f t="shared" si="0"/>
        <v>Me</v>
      </c>
      <c r="L1" t="str">
        <f t="shared" si="0"/>
        <v>J</v>
      </c>
      <c r="M1" t="str">
        <f t="shared" si="0"/>
        <v>V</v>
      </c>
      <c r="N1" t="str">
        <f t="shared" si="0"/>
        <v>S</v>
      </c>
      <c r="O1" t="str">
        <f t="shared" si="0"/>
        <v>D</v>
      </c>
      <c r="P1" t="str">
        <f t="shared" si="0"/>
        <v>L</v>
      </c>
      <c r="Q1" t="str">
        <f t="shared" si="0"/>
        <v>Ma</v>
      </c>
      <c r="R1" t="str">
        <f t="shared" si="0"/>
        <v>Me</v>
      </c>
      <c r="S1" t="str">
        <f t="shared" si="0"/>
        <v>J</v>
      </c>
      <c r="T1" t="str">
        <f t="shared" si="0"/>
        <v>V</v>
      </c>
      <c r="U1" t="str">
        <f t="shared" si="0"/>
        <v>S</v>
      </c>
      <c r="V1" t="str">
        <f t="shared" si="0"/>
        <v>D</v>
      </c>
      <c r="W1" t="str">
        <f t="shared" si="0"/>
        <v>L</v>
      </c>
      <c r="X1" t="str">
        <f t="shared" si="0"/>
        <v>Ma</v>
      </c>
      <c r="Y1" t="str">
        <f t="shared" si="0"/>
        <v>Me</v>
      </c>
      <c r="Z1" t="str">
        <f t="shared" si="0"/>
        <v>J</v>
      </c>
      <c r="AA1" t="str">
        <f t="shared" si="0"/>
        <v>V</v>
      </c>
      <c r="AB1" t="str">
        <f t="shared" si="0"/>
        <v>S</v>
      </c>
      <c r="AC1" t="str">
        <f t="shared" si="0"/>
        <v>D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42401</v>
      </c>
      <c r="C2" s="1">
        <f>B2+1</f>
        <v>42402</v>
      </c>
      <c r="D2" s="1">
        <f t="shared" ref="D2:AF2" si="1">C2+1</f>
        <v>42403</v>
      </c>
      <c r="E2" s="1">
        <f t="shared" si="1"/>
        <v>42404</v>
      </c>
      <c r="F2" s="1">
        <f t="shared" si="1"/>
        <v>42405</v>
      </c>
      <c r="G2" s="1">
        <f t="shared" si="1"/>
        <v>42406</v>
      </c>
      <c r="H2" s="1">
        <f t="shared" si="1"/>
        <v>42407</v>
      </c>
      <c r="I2" s="1">
        <f t="shared" si="1"/>
        <v>42408</v>
      </c>
      <c r="J2" s="1">
        <f t="shared" si="1"/>
        <v>42409</v>
      </c>
      <c r="K2" s="1">
        <f t="shared" si="1"/>
        <v>42410</v>
      </c>
      <c r="L2" s="1">
        <f t="shared" si="1"/>
        <v>42411</v>
      </c>
      <c r="M2" s="1">
        <f t="shared" si="1"/>
        <v>42412</v>
      </c>
      <c r="N2" s="1">
        <f t="shared" si="1"/>
        <v>42413</v>
      </c>
      <c r="O2" s="1">
        <f t="shared" si="1"/>
        <v>42414</v>
      </c>
      <c r="P2" s="1">
        <f t="shared" si="1"/>
        <v>42415</v>
      </c>
      <c r="Q2" s="1">
        <f t="shared" si="1"/>
        <v>42416</v>
      </c>
      <c r="R2" s="1">
        <f t="shared" si="1"/>
        <v>42417</v>
      </c>
      <c r="S2" s="1">
        <f t="shared" si="1"/>
        <v>42418</v>
      </c>
      <c r="T2" s="1">
        <f t="shared" si="1"/>
        <v>42419</v>
      </c>
      <c r="U2" s="1">
        <f t="shared" si="1"/>
        <v>42420</v>
      </c>
      <c r="V2" s="1">
        <f t="shared" si="1"/>
        <v>42421</v>
      </c>
      <c r="W2" s="1">
        <f t="shared" si="1"/>
        <v>42422</v>
      </c>
      <c r="X2" s="1">
        <f t="shared" si="1"/>
        <v>42423</v>
      </c>
      <c r="Y2" s="1">
        <f t="shared" si="1"/>
        <v>42424</v>
      </c>
      <c r="Z2" s="1">
        <f t="shared" si="1"/>
        <v>42425</v>
      </c>
      <c r="AA2" s="1">
        <f t="shared" si="1"/>
        <v>42426</v>
      </c>
      <c r="AB2" s="1">
        <f t="shared" si="1"/>
        <v>42427</v>
      </c>
      <c r="AC2" s="1">
        <f t="shared" si="1"/>
        <v>42428</v>
      </c>
      <c r="AD2" s="1">
        <f t="shared" si="1"/>
        <v>42429</v>
      </c>
      <c r="AE2" s="1" t="s">
        <v>1</v>
      </c>
      <c r="AF2" s="1" t="s">
        <v>1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 s="14">
        <f>SUM(B3:B9)+SUM('[1]Février 2016'!$B$4:$B$8)+SUM('[2]Février 2016'!$B$4:$B$8)+SUM('[3]Février 2016'!$B$4:$B$8)</f>
        <v>166.10000000000002</v>
      </c>
      <c r="C53" s="14">
        <f>SUM(C3:C9)+SUM('[1]Janvier 2016'!$C$4:$C$8)+SUM('[2]Janvier 2016'!$C$4:$C$8)+SUM('[3]Janvier 2016'!$C$4:$C$8)</f>
        <v>498.5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5">
        <f>SUM(B53:AF53)</f>
        <v>664.6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26" workbookViewId="0">
      <pane xSplit="1" topLeftCell="B1" activePane="topRight" state="frozen"/>
      <selection pane="topRight" activeCell="C53" sqref="C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Ma</v>
      </c>
      <c r="C1" t="str">
        <f>IF(WEEKDAY(C2)=1,"D",IF(WEEKDAY(C2)=2,"L",IF(WEEKDAY(C2)=3,"Ma",IF(WEEKDAY(C2)=4,"Me",IF(WEEKDAY(C2)=5,"J",IF(WEEKDAY(C2)=6,"V",IF(WEEKDAY(C2)=7,"S",)))))))</f>
        <v>Me</v>
      </c>
      <c r="D1" t="str">
        <f>IF(WEEKDAY(D2)=1,"D",IF(WEEKDAY(D2)=2,"L",IF(WEEKDAY(D2)=3,"Ma",IF(WEEKDAY(D2)=4,"Me",IF(WEEKDAY(D2)=5,"J",IF(WEEKDAY(D2)=6,"V",IF(WEEKDAY(D2)=7,"S",)))))))</f>
        <v>J</v>
      </c>
      <c r="E1" t="str">
        <f>IF(WEEKDAY(E2)=1,"D",IF(WEEKDAY(E2)=2,"L",IF(WEEKDAY(E2)=3,"Ma",IF(WEEKDAY(E2)=4,"Me",IF(WEEKDAY(E2)=5,"J",IF(WEEKDAY(E2)=6,"V",IF(WEEKDAY(E2)=7,"S",)))))))</f>
        <v>V</v>
      </c>
      <c r="F1" t="str">
        <f>IF(WEEKDAY(F2)=1,"D",IF(WEEKDAY(F2)=2,"L",IF(WEEKDAY(F2)=3,"Ma",IF(WEEKDAY(F2)=4,"Me",IF(WEEKDAY(F2)=5,"J",IF(WEEKDAY(F2)=6,"V",IF(WEEKDAY(F2)=7,"S",)))))))</f>
        <v>S</v>
      </c>
      <c r="G1" t="str">
        <f t="shared" ref="G1:AC1" si="0">IF(WEEKDAY(G2)=1,"D",IF(WEEKDAY(G2)=2,"L",IF(WEEKDAY(G2)=3,"Ma",IF(WEEKDAY(G2)=4,"Me",IF(WEEKDAY(G2)=5,"J",IF(WEEKDAY(G2)=6,"V",IF(WEEKDAY(G2)=7,"S",)))))))</f>
        <v>D</v>
      </c>
      <c r="H1" t="str">
        <f t="shared" si="0"/>
        <v>L</v>
      </c>
      <c r="I1" t="str">
        <f t="shared" si="0"/>
        <v>Ma</v>
      </c>
      <c r="J1" t="str">
        <f t="shared" si="0"/>
        <v>Me</v>
      </c>
      <c r="K1" t="str">
        <f t="shared" si="0"/>
        <v>J</v>
      </c>
      <c r="L1" t="str">
        <f t="shared" si="0"/>
        <v>V</v>
      </c>
      <c r="M1" t="str">
        <f t="shared" si="0"/>
        <v>S</v>
      </c>
      <c r="N1" t="str">
        <f t="shared" si="0"/>
        <v>D</v>
      </c>
      <c r="O1" t="str">
        <f t="shared" si="0"/>
        <v>L</v>
      </c>
      <c r="P1" t="str">
        <f t="shared" si="0"/>
        <v>Ma</v>
      </c>
      <c r="Q1" t="str">
        <f t="shared" si="0"/>
        <v>Me</v>
      </c>
      <c r="R1" t="str">
        <f t="shared" si="0"/>
        <v>J</v>
      </c>
      <c r="S1" t="str">
        <f t="shared" si="0"/>
        <v>V</v>
      </c>
      <c r="T1" t="str">
        <f t="shared" si="0"/>
        <v>S</v>
      </c>
      <c r="U1" t="str">
        <f t="shared" si="0"/>
        <v>D</v>
      </c>
      <c r="V1" t="str">
        <f t="shared" si="0"/>
        <v>L</v>
      </c>
      <c r="W1" t="str">
        <f t="shared" si="0"/>
        <v>Ma</v>
      </c>
      <c r="X1" t="str">
        <f t="shared" si="0"/>
        <v>Me</v>
      </c>
      <c r="Y1" t="str">
        <f t="shared" si="0"/>
        <v>J</v>
      </c>
      <c r="Z1" t="str">
        <f t="shared" si="0"/>
        <v>V</v>
      </c>
      <c r="AA1" t="str">
        <f t="shared" si="0"/>
        <v>S</v>
      </c>
      <c r="AB1" t="str">
        <f t="shared" si="0"/>
        <v>D</v>
      </c>
      <c r="AC1" t="str">
        <f t="shared" si="0"/>
        <v>L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42430</v>
      </c>
      <c r="C2" s="1">
        <f>B2+1</f>
        <v>42431</v>
      </c>
      <c r="D2" s="1">
        <f t="shared" ref="D2:AF2" si="1">C2+1</f>
        <v>42432</v>
      </c>
      <c r="E2" s="1">
        <f t="shared" si="1"/>
        <v>42433</v>
      </c>
      <c r="F2" s="1">
        <f t="shared" si="1"/>
        <v>42434</v>
      </c>
      <c r="G2" s="1">
        <f t="shared" si="1"/>
        <v>42435</v>
      </c>
      <c r="H2" s="1">
        <f t="shared" si="1"/>
        <v>42436</v>
      </c>
      <c r="I2" s="1">
        <f t="shared" si="1"/>
        <v>42437</v>
      </c>
      <c r="J2" s="1">
        <f t="shared" si="1"/>
        <v>42438</v>
      </c>
      <c r="K2" s="1">
        <f t="shared" si="1"/>
        <v>42439</v>
      </c>
      <c r="L2" s="1">
        <f t="shared" si="1"/>
        <v>42440</v>
      </c>
      <c r="M2" s="1">
        <f t="shared" si="1"/>
        <v>42441</v>
      </c>
      <c r="N2" s="1">
        <f t="shared" si="1"/>
        <v>42442</v>
      </c>
      <c r="O2" s="1">
        <f t="shared" si="1"/>
        <v>42443</v>
      </c>
      <c r="P2" s="1">
        <f t="shared" si="1"/>
        <v>42444</v>
      </c>
      <c r="Q2" s="1">
        <f t="shared" si="1"/>
        <v>42445</v>
      </c>
      <c r="R2" s="1">
        <f t="shared" si="1"/>
        <v>42446</v>
      </c>
      <c r="S2" s="1">
        <f t="shared" si="1"/>
        <v>42447</v>
      </c>
      <c r="T2" s="1">
        <f t="shared" si="1"/>
        <v>42448</v>
      </c>
      <c r="U2" s="1">
        <f t="shared" si="1"/>
        <v>42449</v>
      </c>
      <c r="V2" s="1">
        <f t="shared" si="1"/>
        <v>42450</v>
      </c>
      <c r="W2" s="1">
        <f t="shared" si="1"/>
        <v>42451</v>
      </c>
      <c r="X2" s="1">
        <f t="shared" si="1"/>
        <v>42452</v>
      </c>
      <c r="Y2" s="1">
        <f t="shared" si="1"/>
        <v>42453</v>
      </c>
      <c r="Z2" s="1">
        <f t="shared" si="1"/>
        <v>42454</v>
      </c>
      <c r="AA2" s="1">
        <f t="shared" si="1"/>
        <v>42455</v>
      </c>
      <c r="AB2" s="1">
        <f t="shared" si="1"/>
        <v>42456</v>
      </c>
      <c r="AC2" s="1">
        <f t="shared" si="1"/>
        <v>42457</v>
      </c>
      <c r="AD2" s="1">
        <f t="shared" si="1"/>
        <v>42458</v>
      </c>
      <c r="AE2" s="1">
        <f t="shared" si="1"/>
        <v>42459</v>
      </c>
      <c r="AF2" s="1">
        <f t="shared" si="1"/>
        <v>42460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 s="14">
        <f>SUM(B3:B9)+SUM('[1]Mars 2016'!$B$4:$B$8)+SUM('[2]Mars 2016'!$B$4:$B$8)+SUM('[3]Mars 2016'!$B$4:$B$8)</f>
        <v>281.60000000000002</v>
      </c>
      <c r="C53" s="14">
        <f>SUM(C3:C9)+SUM('[1]Mars 2016'!$C$4:$C$8)+SUM('[2]Mars 2016'!$B$4:$B$8)+SUM('[3]Mars 2016'!$B$4:$B$8)</f>
        <v>281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562.6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Z70"/>
  <sheetViews>
    <sheetView topLeftCell="A46" workbookViewId="0">
      <pane xSplit="1" topLeftCell="B1" activePane="topRight" state="frozen"/>
      <selection pane="topRight" activeCell="D68" sqref="D68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V</v>
      </c>
      <c r="C1" t="str">
        <f>IF(WEEKDAY(C2)=1,"D",IF(WEEKDAY(C2)=2,"L",IF(WEEKDAY(C2)=3,"Ma",IF(WEEKDAY(C2)=4,"Me",IF(WEEKDAY(C2)=5,"J",IF(WEEKDAY(C2)=6,"V",IF(WEEKDAY(C2)=7,"S",)))))))</f>
        <v>S</v>
      </c>
      <c r="D1" t="str">
        <f>IF(WEEKDAY(D2)=1,"D",IF(WEEKDAY(D2)=2,"L",IF(WEEKDAY(D2)=3,"Ma",IF(WEEKDAY(D2)=4,"Me",IF(WEEKDAY(D2)=5,"J",IF(WEEKDAY(D2)=6,"V",IF(WEEKDAY(D2)=7,"S",)))))))</f>
        <v>D</v>
      </c>
      <c r="E1" t="str">
        <f>IF(WEEKDAY(E2)=1,"D",IF(WEEKDAY(E2)=2,"L",IF(WEEKDAY(E2)=3,"Ma",IF(WEEKDAY(E2)=4,"Me",IF(WEEKDAY(E2)=5,"J",IF(WEEKDAY(E2)=6,"V",IF(WEEKDAY(E2)=7,"S",)))))))</f>
        <v>L</v>
      </c>
      <c r="F1" t="str">
        <f>IF(WEEKDAY(F2)=1,"D",IF(WEEKDAY(F2)=2,"L",IF(WEEKDAY(F2)=3,"Ma",IF(WEEKDAY(F2)=4,"Me",IF(WEEKDAY(F2)=5,"J",IF(WEEKDAY(F2)=6,"V",IF(WEEKDAY(F2)=7,"S",)))))))</f>
        <v>Ma</v>
      </c>
      <c r="G1" t="str">
        <f t="shared" ref="G1:AC1" si="0">IF(WEEKDAY(G2)=1,"D",IF(WEEKDAY(G2)=2,"L",IF(WEEKDAY(G2)=3,"Ma",IF(WEEKDAY(G2)=4,"Me",IF(WEEKDAY(G2)=5,"J",IF(WEEKDAY(G2)=6,"V",IF(WEEKDAY(G2)=7,"S",)))))))</f>
        <v>Me</v>
      </c>
      <c r="H1" t="str">
        <f t="shared" si="0"/>
        <v>J</v>
      </c>
      <c r="I1" t="str">
        <f t="shared" si="0"/>
        <v>V</v>
      </c>
      <c r="J1" t="str">
        <f t="shared" si="0"/>
        <v>S</v>
      </c>
      <c r="K1" t="str">
        <f t="shared" si="0"/>
        <v>D</v>
      </c>
      <c r="L1" t="str">
        <f t="shared" si="0"/>
        <v>L</v>
      </c>
      <c r="M1" t="str">
        <f t="shared" si="0"/>
        <v>Ma</v>
      </c>
      <c r="N1" t="str">
        <f t="shared" si="0"/>
        <v>Me</v>
      </c>
      <c r="O1" t="str">
        <f t="shared" si="0"/>
        <v>J</v>
      </c>
      <c r="P1" t="str">
        <f t="shared" si="0"/>
        <v>V</v>
      </c>
      <c r="Q1" t="str">
        <f t="shared" si="0"/>
        <v>S</v>
      </c>
      <c r="R1" t="str">
        <f t="shared" si="0"/>
        <v>D</v>
      </c>
      <c r="S1" t="str">
        <f t="shared" si="0"/>
        <v>L</v>
      </c>
      <c r="T1" t="str">
        <f t="shared" si="0"/>
        <v>Ma</v>
      </c>
      <c r="U1" t="str">
        <f t="shared" si="0"/>
        <v>Me</v>
      </c>
      <c r="V1" t="str">
        <f t="shared" si="0"/>
        <v>J</v>
      </c>
      <c r="W1" t="str">
        <f t="shared" si="0"/>
        <v>V</v>
      </c>
      <c r="X1" t="str">
        <f t="shared" si="0"/>
        <v>S</v>
      </c>
      <c r="Y1" t="str">
        <f t="shared" si="0"/>
        <v>D</v>
      </c>
      <c r="Z1" t="str">
        <f t="shared" si="0"/>
        <v>L</v>
      </c>
      <c r="AA1" t="str">
        <f t="shared" si="0"/>
        <v>Ma</v>
      </c>
      <c r="AB1" t="str">
        <f t="shared" si="0"/>
        <v>Me</v>
      </c>
      <c r="AC1" t="str">
        <f t="shared" si="0"/>
        <v>J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42461</v>
      </c>
      <c r="C2" s="1">
        <f>B2+1</f>
        <v>42462</v>
      </c>
      <c r="D2" s="1">
        <f t="shared" ref="D2:AF2" si="1">C2+1</f>
        <v>42463</v>
      </c>
      <c r="E2" s="1">
        <f t="shared" si="1"/>
        <v>42464</v>
      </c>
      <c r="F2" s="1">
        <f t="shared" si="1"/>
        <v>42465</v>
      </c>
      <c r="G2" s="1">
        <f t="shared" si="1"/>
        <v>42466</v>
      </c>
      <c r="H2" s="1">
        <f t="shared" si="1"/>
        <v>42467</v>
      </c>
      <c r="I2" s="1">
        <f t="shared" si="1"/>
        <v>42468</v>
      </c>
      <c r="J2" s="1">
        <f t="shared" si="1"/>
        <v>42469</v>
      </c>
      <c r="K2" s="1">
        <f t="shared" si="1"/>
        <v>42470</v>
      </c>
      <c r="L2" s="1">
        <f t="shared" si="1"/>
        <v>42471</v>
      </c>
      <c r="M2" s="1">
        <f t="shared" si="1"/>
        <v>42472</v>
      </c>
      <c r="N2" s="1">
        <f t="shared" si="1"/>
        <v>42473</v>
      </c>
      <c r="O2" s="1">
        <f t="shared" si="1"/>
        <v>42474</v>
      </c>
      <c r="P2" s="1">
        <f t="shared" si="1"/>
        <v>42475</v>
      </c>
      <c r="Q2" s="1">
        <f t="shared" si="1"/>
        <v>42476</v>
      </c>
      <c r="R2" s="1">
        <f t="shared" si="1"/>
        <v>42477</v>
      </c>
      <c r="S2" s="1">
        <f t="shared" si="1"/>
        <v>42478</v>
      </c>
      <c r="T2" s="1">
        <f t="shared" si="1"/>
        <v>42479</v>
      </c>
      <c r="U2" s="1">
        <f t="shared" si="1"/>
        <v>42480</v>
      </c>
      <c r="V2" s="1">
        <f t="shared" si="1"/>
        <v>42481</v>
      </c>
      <c r="W2" s="1">
        <f t="shared" si="1"/>
        <v>42482</v>
      </c>
      <c r="X2" s="1">
        <f t="shared" si="1"/>
        <v>42483</v>
      </c>
      <c r="Y2" s="1">
        <f t="shared" si="1"/>
        <v>42484</v>
      </c>
      <c r="Z2" s="1">
        <f t="shared" si="1"/>
        <v>42485</v>
      </c>
      <c r="AA2" s="1">
        <f t="shared" si="1"/>
        <v>42486</v>
      </c>
      <c r="AB2" s="1">
        <f t="shared" si="1"/>
        <v>42487</v>
      </c>
      <c r="AC2" s="1">
        <f t="shared" si="1"/>
        <v>42488</v>
      </c>
      <c r="AD2" s="1">
        <f t="shared" si="1"/>
        <v>42489</v>
      </c>
      <c r="AE2" s="1">
        <f t="shared" si="1"/>
        <v>42490</v>
      </c>
      <c r="AF2" s="1">
        <f t="shared" si="1"/>
        <v>42491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 s="14">
        <f>SUM(B3:B9)+SUM('[1]Avril 2016'!$B$4:$B$8)+SUM('[2]Avril 2016'!$B$4:$B$8)+SUM('[3]Avril 2016'!$B$4:$B$8)</f>
        <v>311.26</v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311.26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37" workbookViewId="0">
      <pane xSplit="1" topLeftCell="B1" activePane="topRight" state="frozen"/>
      <selection pane="topRight" activeCell="A53" sqref="A53:XFD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D</v>
      </c>
      <c r="C1" t="str">
        <f>IF(WEEKDAY(C2)=1,"D",IF(WEEKDAY(C2)=2,"L",IF(WEEKDAY(C2)=3,"Ma",IF(WEEKDAY(C2)=4,"Me",IF(WEEKDAY(C2)=5,"J",IF(WEEKDAY(C2)=6,"V",IF(WEEKDAY(C2)=7,"S",)))))))</f>
        <v>L</v>
      </c>
      <c r="D1" t="str">
        <f>IF(WEEKDAY(D2)=1,"D",IF(WEEKDAY(D2)=2,"L",IF(WEEKDAY(D2)=3,"Ma",IF(WEEKDAY(D2)=4,"Me",IF(WEEKDAY(D2)=5,"J",IF(WEEKDAY(D2)=6,"V",IF(WEEKDAY(D2)=7,"S",)))))))</f>
        <v>Ma</v>
      </c>
      <c r="E1" t="str">
        <f>IF(WEEKDAY(E2)=1,"D",IF(WEEKDAY(E2)=2,"L",IF(WEEKDAY(E2)=3,"Ma",IF(WEEKDAY(E2)=4,"Me",IF(WEEKDAY(E2)=5,"J",IF(WEEKDAY(E2)=6,"V",IF(WEEKDAY(E2)=7,"S",)))))))</f>
        <v>Me</v>
      </c>
      <c r="F1" t="str">
        <f>IF(WEEKDAY(F2)=1,"D",IF(WEEKDAY(F2)=2,"L",IF(WEEKDAY(F2)=3,"Ma",IF(WEEKDAY(F2)=4,"Me",IF(WEEKDAY(F2)=5,"J",IF(WEEKDAY(F2)=6,"V",IF(WEEKDAY(F2)=7,"S",)))))))</f>
        <v>J</v>
      </c>
      <c r="G1" t="str">
        <f t="shared" ref="G1:AC1" si="0">IF(WEEKDAY(G2)=1,"D",IF(WEEKDAY(G2)=2,"L",IF(WEEKDAY(G2)=3,"Ma",IF(WEEKDAY(G2)=4,"Me",IF(WEEKDAY(G2)=5,"J",IF(WEEKDAY(G2)=6,"V",IF(WEEKDAY(G2)=7,"S",)))))))</f>
        <v>V</v>
      </c>
      <c r="H1" t="str">
        <f t="shared" si="0"/>
        <v>S</v>
      </c>
      <c r="I1" t="str">
        <f t="shared" si="0"/>
        <v>D</v>
      </c>
      <c r="J1" t="str">
        <f t="shared" si="0"/>
        <v>L</v>
      </c>
      <c r="K1" t="str">
        <f t="shared" si="0"/>
        <v>Ma</v>
      </c>
      <c r="L1" t="str">
        <f t="shared" si="0"/>
        <v>Me</v>
      </c>
      <c r="M1" t="str">
        <f t="shared" si="0"/>
        <v>J</v>
      </c>
      <c r="N1" t="str">
        <f t="shared" si="0"/>
        <v>V</v>
      </c>
      <c r="O1" t="str">
        <f t="shared" si="0"/>
        <v>S</v>
      </c>
      <c r="P1" t="str">
        <f t="shared" si="0"/>
        <v>D</v>
      </c>
      <c r="Q1" t="str">
        <f t="shared" si="0"/>
        <v>L</v>
      </c>
      <c r="R1" t="str">
        <f t="shared" si="0"/>
        <v>Ma</v>
      </c>
      <c r="S1" t="str">
        <f t="shared" si="0"/>
        <v>Me</v>
      </c>
      <c r="T1" t="str">
        <f t="shared" si="0"/>
        <v>J</v>
      </c>
      <c r="U1" t="str">
        <f t="shared" si="0"/>
        <v>V</v>
      </c>
      <c r="V1" t="str">
        <f t="shared" si="0"/>
        <v>S</v>
      </c>
      <c r="W1" t="str">
        <f t="shared" si="0"/>
        <v>D</v>
      </c>
      <c r="X1" t="str">
        <f t="shared" si="0"/>
        <v>L</v>
      </c>
      <c r="Y1" t="str">
        <f t="shared" si="0"/>
        <v>Ma</v>
      </c>
      <c r="Z1" t="str">
        <f t="shared" si="0"/>
        <v>Me</v>
      </c>
      <c r="AA1" t="str">
        <f t="shared" si="0"/>
        <v>J</v>
      </c>
      <c r="AB1" t="str">
        <f t="shared" si="0"/>
        <v>V</v>
      </c>
      <c r="AC1" t="str">
        <f t="shared" si="0"/>
        <v>S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42491</v>
      </c>
      <c r="C2" s="1">
        <f>B2+1</f>
        <v>42492</v>
      </c>
      <c r="D2" s="1">
        <f t="shared" ref="D2:AF2" si="1">C2+1</f>
        <v>42493</v>
      </c>
      <c r="E2" s="1">
        <f t="shared" si="1"/>
        <v>42494</v>
      </c>
      <c r="F2" s="1">
        <f t="shared" si="1"/>
        <v>42495</v>
      </c>
      <c r="G2" s="1">
        <f t="shared" si="1"/>
        <v>42496</v>
      </c>
      <c r="H2" s="1">
        <f t="shared" si="1"/>
        <v>42497</v>
      </c>
      <c r="I2" s="1">
        <f t="shared" si="1"/>
        <v>42498</v>
      </c>
      <c r="J2" s="1">
        <f t="shared" si="1"/>
        <v>42499</v>
      </c>
      <c r="K2" s="1">
        <f t="shared" si="1"/>
        <v>42500</v>
      </c>
      <c r="L2" s="1">
        <f t="shared" si="1"/>
        <v>42501</v>
      </c>
      <c r="M2" s="1">
        <f t="shared" si="1"/>
        <v>42502</v>
      </c>
      <c r="N2" s="1">
        <f t="shared" si="1"/>
        <v>42503</v>
      </c>
      <c r="O2" s="1">
        <f t="shared" si="1"/>
        <v>42504</v>
      </c>
      <c r="P2" s="1">
        <f t="shared" si="1"/>
        <v>42505</v>
      </c>
      <c r="Q2" s="1">
        <f t="shared" si="1"/>
        <v>42506</v>
      </c>
      <c r="R2" s="1">
        <f t="shared" si="1"/>
        <v>42507</v>
      </c>
      <c r="S2" s="1">
        <f t="shared" si="1"/>
        <v>42508</v>
      </c>
      <c r="T2" s="1">
        <f t="shared" si="1"/>
        <v>42509</v>
      </c>
      <c r="U2" s="1">
        <f t="shared" si="1"/>
        <v>42510</v>
      </c>
      <c r="V2" s="1">
        <f t="shared" si="1"/>
        <v>42511</v>
      </c>
      <c r="W2" s="1">
        <f t="shared" si="1"/>
        <v>42512</v>
      </c>
      <c r="X2" s="1">
        <f t="shared" si="1"/>
        <v>42513</v>
      </c>
      <c r="Y2" s="1">
        <f t="shared" si="1"/>
        <v>42514</v>
      </c>
      <c r="Z2" s="1">
        <f t="shared" si="1"/>
        <v>42515</v>
      </c>
      <c r="AA2" s="1">
        <f t="shared" si="1"/>
        <v>42516</v>
      </c>
      <c r="AB2" s="1">
        <f t="shared" si="1"/>
        <v>42517</v>
      </c>
      <c r="AC2" s="1">
        <f t="shared" si="1"/>
        <v>42518</v>
      </c>
      <c r="AD2" s="1">
        <f t="shared" si="1"/>
        <v>42519</v>
      </c>
      <c r="AE2" s="1">
        <f t="shared" si="1"/>
        <v>42520</v>
      </c>
      <c r="AF2" s="1">
        <f t="shared" si="1"/>
        <v>42521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 s="14">
        <f>SUM(B3:B9)+SUM('[1]Mai 2016'!$B$4:$B$8)+SUM('[2]Mai 2016'!$B$4:$B$8)+SUM('[3]Mai 2016'!$B$4:$B$8)</f>
        <v>352.13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5">
        <f>SUM(B53:AF53)</f>
        <v>352.13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abSelected="1" topLeftCell="A28" workbookViewId="0">
      <pane xSplit="1" topLeftCell="B1" activePane="topRight" state="frozen"/>
      <selection pane="topRight" activeCell="B54" sqref="B54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Me</v>
      </c>
      <c r="C1" t="str">
        <f>IF(WEEKDAY(C2)=1,"D",IF(WEEKDAY(C2)=2,"L",IF(WEEKDAY(C2)=3,"Ma",IF(WEEKDAY(C2)=4,"Me",IF(WEEKDAY(C2)=5,"J",IF(WEEKDAY(C2)=6,"V",IF(WEEKDAY(C2)=7,"S",)))))))</f>
        <v>J</v>
      </c>
      <c r="D1" t="str">
        <f>IF(WEEKDAY(D2)=1,"D",IF(WEEKDAY(D2)=2,"L",IF(WEEKDAY(D2)=3,"Ma",IF(WEEKDAY(D2)=4,"Me",IF(WEEKDAY(D2)=5,"J",IF(WEEKDAY(D2)=6,"V",IF(WEEKDAY(D2)=7,"S",)))))))</f>
        <v>V</v>
      </c>
      <c r="E1" t="str">
        <f>IF(WEEKDAY(E2)=1,"D",IF(WEEKDAY(E2)=2,"L",IF(WEEKDAY(E2)=3,"Ma",IF(WEEKDAY(E2)=4,"Me",IF(WEEKDAY(E2)=5,"J",IF(WEEKDAY(E2)=6,"V",IF(WEEKDAY(E2)=7,"S",)))))))</f>
        <v>S</v>
      </c>
      <c r="F1" t="str">
        <f>IF(WEEKDAY(F2)=1,"D",IF(WEEKDAY(F2)=2,"L",IF(WEEKDAY(F2)=3,"Ma",IF(WEEKDAY(F2)=4,"Me",IF(WEEKDAY(F2)=5,"J",IF(WEEKDAY(F2)=6,"V",IF(WEEKDAY(F2)=7,"S",)))))))</f>
        <v>D</v>
      </c>
      <c r="G1" t="str">
        <f t="shared" ref="G1:AC1" si="0">IF(WEEKDAY(G2)=1,"D",IF(WEEKDAY(G2)=2,"L",IF(WEEKDAY(G2)=3,"Ma",IF(WEEKDAY(G2)=4,"Me",IF(WEEKDAY(G2)=5,"J",IF(WEEKDAY(G2)=6,"V",IF(WEEKDAY(G2)=7,"S",)))))))</f>
        <v>L</v>
      </c>
      <c r="H1" t="str">
        <f t="shared" si="0"/>
        <v>Ma</v>
      </c>
      <c r="I1" t="str">
        <f t="shared" si="0"/>
        <v>Me</v>
      </c>
      <c r="J1" t="str">
        <f t="shared" si="0"/>
        <v>J</v>
      </c>
      <c r="K1" t="str">
        <f t="shared" si="0"/>
        <v>V</v>
      </c>
      <c r="L1" t="str">
        <f t="shared" si="0"/>
        <v>S</v>
      </c>
      <c r="M1" t="str">
        <f t="shared" si="0"/>
        <v>D</v>
      </c>
      <c r="N1" t="str">
        <f t="shared" si="0"/>
        <v>L</v>
      </c>
      <c r="O1" t="str">
        <f t="shared" si="0"/>
        <v>Ma</v>
      </c>
      <c r="P1" t="str">
        <f t="shared" si="0"/>
        <v>Me</v>
      </c>
      <c r="Q1" t="str">
        <f t="shared" si="0"/>
        <v>J</v>
      </c>
      <c r="R1" t="str">
        <f t="shared" si="0"/>
        <v>V</v>
      </c>
      <c r="S1" t="str">
        <f t="shared" si="0"/>
        <v>S</v>
      </c>
      <c r="T1" t="str">
        <f t="shared" si="0"/>
        <v>D</v>
      </c>
      <c r="U1" t="str">
        <f t="shared" si="0"/>
        <v>L</v>
      </c>
      <c r="V1" t="str">
        <f t="shared" si="0"/>
        <v>Ma</v>
      </c>
      <c r="W1" t="str">
        <f t="shared" si="0"/>
        <v>Me</v>
      </c>
      <c r="X1" t="str">
        <f t="shared" si="0"/>
        <v>J</v>
      </c>
      <c r="Y1" t="str">
        <f t="shared" si="0"/>
        <v>V</v>
      </c>
      <c r="Z1" t="str">
        <f t="shared" si="0"/>
        <v>S</v>
      </c>
      <c r="AA1" t="str">
        <f t="shared" si="0"/>
        <v>D</v>
      </c>
      <c r="AB1" t="str">
        <f t="shared" si="0"/>
        <v>L</v>
      </c>
      <c r="AC1" t="str">
        <f t="shared" si="0"/>
        <v>Ma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42522</v>
      </c>
      <c r="C2" s="1">
        <f>B2+1</f>
        <v>42523</v>
      </c>
      <c r="D2" s="1">
        <f t="shared" ref="D2:AF2" si="1">C2+1</f>
        <v>42524</v>
      </c>
      <c r="E2" s="1">
        <f t="shared" si="1"/>
        <v>42525</v>
      </c>
      <c r="F2" s="1">
        <f t="shared" si="1"/>
        <v>42526</v>
      </c>
      <c r="G2" s="1">
        <f t="shared" si="1"/>
        <v>42527</v>
      </c>
      <c r="H2" s="1">
        <f t="shared" si="1"/>
        <v>42528</v>
      </c>
      <c r="I2" s="1">
        <f t="shared" si="1"/>
        <v>42529</v>
      </c>
      <c r="J2" s="1">
        <f t="shared" si="1"/>
        <v>42530</v>
      </c>
      <c r="K2" s="1">
        <f t="shared" si="1"/>
        <v>42531</v>
      </c>
      <c r="L2" s="1">
        <f t="shared" si="1"/>
        <v>42532</v>
      </c>
      <c r="M2" s="1">
        <f t="shared" si="1"/>
        <v>42533</v>
      </c>
      <c r="N2" s="1">
        <f t="shared" si="1"/>
        <v>42534</v>
      </c>
      <c r="O2" s="1">
        <f t="shared" si="1"/>
        <v>42535</v>
      </c>
      <c r="P2" s="1">
        <f t="shared" si="1"/>
        <v>42536</v>
      </c>
      <c r="Q2" s="1">
        <f t="shared" si="1"/>
        <v>42537</v>
      </c>
      <c r="R2" s="1">
        <f t="shared" si="1"/>
        <v>42538</v>
      </c>
      <c r="S2" s="1">
        <f t="shared" si="1"/>
        <v>42539</v>
      </c>
      <c r="T2" s="1">
        <f t="shared" si="1"/>
        <v>42540</v>
      </c>
      <c r="U2" s="1">
        <f t="shared" si="1"/>
        <v>42541</v>
      </c>
      <c r="V2" s="1">
        <f t="shared" si="1"/>
        <v>42542</v>
      </c>
      <c r="W2" s="1">
        <f t="shared" si="1"/>
        <v>42543</v>
      </c>
      <c r="X2" s="1">
        <f t="shared" si="1"/>
        <v>42544</v>
      </c>
      <c r="Y2" s="1">
        <f t="shared" si="1"/>
        <v>42545</v>
      </c>
      <c r="Z2" s="1">
        <f t="shared" si="1"/>
        <v>42546</v>
      </c>
      <c r="AA2" s="1">
        <f t="shared" si="1"/>
        <v>42547</v>
      </c>
      <c r="AB2" s="1">
        <f t="shared" si="1"/>
        <v>42548</v>
      </c>
      <c r="AC2" s="1">
        <f t="shared" si="1"/>
        <v>42549</v>
      </c>
      <c r="AD2" s="1">
        <f t="shared" si="1"/>
        <v>42550</v>
      </c>
      <c r="AE2" s="1">
        <f t="shared" si="1"/>
        <v>42551</v>
      </c>
      <c r="AF2" s="1">
        <f t="shared" si="1"/>
        <v>42552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 s="2">
        <f>SUM(B3:B9)+SUM('[1]Mai 2016'!$B$4:$B$8)+SUM('[2]Mai 2016'!$B$4:$B$8)+SUM('[3]Mai 2016'!$B$4:$B$8)</f>
        <v>352.13</v>
      </c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352.13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40" workbookViewId="0">
      <pane xSplit="1" topLeftCell="V1" activePane="topRight" state="frozen"/>
      <selection pane="topRight" activeCell="B53" sqref="B53:AF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V</v>
      </c>
      <c r="C1" t="str">
        <f>IF(WEEKDAY(C2)=1,"D",IF(WEEKDAY(C2)=2,"L",IF(WEEKDAY(C2)=3,"Ma",IF(WEEKDAY(C2)=4,"Me",IF(WEEKDAY(C2)=5,"J",IF(WEEKDAY(C2)=6,"V",IF(WEEKDAY(C2)=7,"S",)))))))</f>
        <v>S</v>
      </c>
      <c r="D1" t="str">
        <f>IF(WEEKDAY(D2)=1,"D",IF(WEEKDAY(D2)=2,"L",IF(WEEKDAY(D2)=3,"Ma",IF(WEEKDAY(D2)=4,"Me",IF(WEEKDAY(D2)=5,"J",IF(WEEKDAY(D2)=6,"V",IF(WEEKDAY(D2)=7,"S",)))))))</f>
        <v>D</v>
      </c>
      <c r="E1" t="str">
        <f>IF(WEEKDAY(E2)=1,"D",IF(WEEKDAY(E2)=2,"L",IF(WEEKDAY(E2)=3,"Ma",IF(WEEKDAY(E2)=4,"Me",IF(WEEKDAY(E2)=5,"J",IF(WEEKDAY(E2)=6,"V",IF(WEEKDAY(E2)=7,"S",)))))))</f>
        <v>L</v>
      </c>
      <c r="F1" t="str">
        <f>IF(WEEKDAY(F2)=1,"D",IF(WEEKDAY(F2)=2,"L",IF(WEEKDAY(F2)=3,"Ma",IF(WEEKDAY(F2)=4,"Me",IF(WEEKDAY(F2)=5,"J",IF(WEEKDAY(F2)=6,"V",IF(WEEKDAY(F2)=7,"S",)))))))</f>
        <v>Ma</v>
      </c>
      <c r="G1" t="str">
        <f t="shared" ref="G1:AC1" si="0">IF(WEEKDAY(G2)=1,"D",IF(WEEKDAY(G2)=2,"L",IF(WEEKDAY(G2)=3,"Ma",IF(WEEKDAY(G2)=4,"Me",IF(WEEKDAY(G2)=5,"J",IF(WEEKDAY(G2)=6,"V",IF(WEEKDAY(G2)=7,"S",)))))))</f>
        <v>Me</v>
      </c>
      <c r="H1" t="str">
        <f t="shared" si="0"/>
        <v>J</v>
      </c>
      <c r="I1" t="str">
        <f t="shared" si="0"/>
        <v>V</v>
      </c>
      <c r="J1" t="str">
        <f t="shared" si="0"/>
        <v>S</v>
      </c>
      <c r="K1" t="str">
        <f t="shared" si="0"/>
        <v>D</v>
      </c>
      <c r="L1" t="str">
        <f t="shared" si="0"/>
        <v>L</v>
      </c>
      <c r="M1" t="str">
        <f t="shared" si="0"/>
        <v>Ma</v>
      </c>
      <c r="N1" t="str">
        <f t="shared" si="0"/>
        <v>Me</v>
      </c>
      <c r="O1" t="str">
        <f t="shared" si="0"/>
        <v>J</v>
      </c>
      <c r="P1" t="str">
        <f t="shared" si="0"/>
        <v>V</v>
      </c>
      <c r="Q1" t="str">
        <f t="shared" si="0"/>
        <v>S</v>
      </c>
      <c r="R1" t="str">
        <f t="shared" si="0"/>
        <v>D</v>
      </c>
      <c r="S1" t="str">
        <f t="shared" si="0"/>
        <v>L</v>
      </c>
      <c r="T1" t="str">
        <f t="shared" si="0"/>
        <v>Ma</v>
      </c>
      <c r="U1" t="str">
        <f t="shared" si="0"/>
        <v>Me</v>
      </c>
      <c r="V1" t="str">
        <f t="shared" si="0"/>
        <v>J</v>
      </c>
      <c r="W1" t="str">
        <f t="shared" si="0"/>
        <v>V</v>
      </c>
      <c r="X1" t="str">
        <f t="shared" si="0"/>
        <v>S</v>
      </c>
      <c r="Y1" t="str">
        <f t="shared" si="0"/>
        <v>D</v>
      </c>
      <c r="Z1" t="str">
        <f t="shared" si="0"/>
        <v>L</v>
      </c>
      <c r="AA1" t="str">
        <f t="shared" si="0"/>
        <v>Ma</v>
      </c>
      <c r="AB1" t="str">
        <f t="shared" si="0"/>
        <v>Me</v>
      </c>
      <c r="AC1" t="str">
        <f t="shared" si="0"/>
        <v>J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42552</v>
      </c>
      <c r="C2" s="1">
        <f>B2+1</f>
        <v>42553</v>
      </c>
      <c r="D2" s="1">
        <f t="shared" ref="D2:AF2" si="1">C2+1</f>
        <v>42554</v>
      </c>
      <c r="E2" s="1">
        <f t="shared" si="1"/>
        <v>42555</v>
      </c>
      <c r="F2" s="1">
        <f t="shared" si="1"/>
        <v>42556</v>
      </c>
      <c r="G2" s="1">
        <f t="shared" si="1"/>
        <v>42557</v>
      </c>
      <c r="H2" s="1">
        <f t="shared" si="1"/>
        <v>42558</v>
      </c>
      <c r="I2" s="1">
        <f t="shared" si="1"/>
        <v>42559</v>
      </c>
      <c r="J2" s="1">
        <f t="shared" si="1"/>
        <v>42560</v>
      </c>
      <c r="K2" s="1">
        <f t="shared" si="1"/>
        <v>42561</v>
      </c>
      <c r="L2" s="1">
        <f t="shared" si="1"/>
        <v>42562</v>
      </c>
      <c r="M2" s="1">
        <f t="shared" si="1"/>
        <v>42563</v>
      </c>
      <c r="N2" s="1">
        <f t="shared" si="1"/>
        <v>42564</v>
      </c>
      <c r="O2" s="1">
        <f t="shared" si="1"/>
        <v>42565</v>
      </c>
      <c r="P2" s="1">
        <f t="shared" si="1"/>
        <v>42566</v>
      </c>
      <c r="Q2" s="1">
        <f t="shared" si="1"/>
        <v>42567</v>
      </c>
      <c r="R2" s="1">
        <f t="shared" si="1"/>
        <v>42568</v>
      </c>
      <c r="S2" s="1">
        <f t="shared" si="1"/>
        <v>42569</v>
      </c>
      <c r="T2" s="1">
        <f t="shared" si="1"/>
        <v>42570</v>
      </c>
      <c r="U2" s="1">
        <f t="shared" si="1"/>
        <v>42571</v>
      </c>
      <c r="V2" s="1">
        <f t="shared" si="1"/>
        <v>42572</v>
      </c>
      <c r="W2" s="1">
        <f t="shared" si="1"/>
        <v>42573</v>
      </c>
      <c r="X2" s="1">
        <f t="shared" si="1"/>
        <v>42574</v>
      </c>
      <c r="Y2" s="1">
        <f t="shared" si="1"/>
        <v>42575</v>
      </c>
      <c r="Z2" s="1">
        <f t="shared" si="1"/>
        <v>42576</v>
      </c>
      <c r="AA2" s="1">
        <f t="shared" si="1"/>
        <v>42577</v>
      </c>
      <c r="AB2" s="1">
        <f t="shared" si="1"/>
        <v>42578</v>
      </c>
      <c r="AC2" s="1">
        <f t="shared" si="1"/>
        <v>42579</v>
      </c>
      <c r="AD2" s="1">
        <f t="shared" si="1"/>
        <v>42580</v>
      </c>
      <c r="AE2" s="1">
        <f t="shared" si="1"/>
        <v>42581</v>
      </c>
      <c r="AF2" s="1">
        <f t="shared" si="1"/>
        <v>42582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0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40" workbookViewId="0">
      <pane xSplit="1" topLeftCell="AE1" activePane="topRight" state="frozen"/>
      <selection pane="topRight" activeCell="B53" sqref="B53:AF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L</v>
      </c>
      <c r="C1" t="str">
        <f>IF(WEEKDAY(C2)=1,"D",IF(WEEKDAY(C2)=2,"L",IF(WEEKDAY(C2)=3,"Ma",IF(WEEKDAY(C2)=4,"Me",IF(WEEKDAY(C2)=5,"J",IF(WEEKDAY(C2)=6,"V",IF(WEEKDAY(C2)=7,"S",)))))))</f>
        <v>Ma</v>
      </c>
      <c r="D1" t="str">
        <f>IF(WEEKDAY(D2)=1,"D",IF(WEEKDAY(D2)=2,"L",IF(WEEKDAY(D2)=3,"Ma",IF(WEEKDAY(D2)=4,"Me",IF(WEEKDAY(D2)=5,"J",IF(WEEKDAY(D2)=6,"V",IF(WEEKDAY(D2)=7,"S",)))))))</f>
        <v>Me</v>
      </c>
      <c r="E1" t="str">
        <f>IF(WEEKDAY(E2)=1,"D",IF(WEEKDAY(E2)=2,"L",IF(WEEKDAY(E2)=3,"Ma",IF(WEEKDAY(E2)=4,"Me",IF(WEEKDAY(E2)=5,"J",IF(WEEKDAY(E2)=6,"V",IF(WEEKDAY(E2)=7,"S",)))))))</f>
        <v>J</v>
      </c>
      <c r="F1" t="str">
        <f>IF(WEEKDAY(F2)=1,"D",IF(WEEKDAY(F2)=2,"L",IF(WEEKDAY(F2)=3,"Ma",IF(WEEKDAY(F2)=4,"Me",IF(WEEKDAY(F2)=5,"J",IF(WEEKDAY(F2)=6,"V",IF(WEEKDAY(F2)=7,"S",)))))))</f>
        <v>V</v>
      </c>
      <c r="G1" t="str">
        <f t="shared" ref="G1:AC1" si="0">IF(WEEKDAY(G2)=1,"D",IF(WEEKDAY(G2)=2,"L",IF(WEEKDAY(G2)=3,"Ma",IF(WEEKDAY(G2)=4,"Me",IF(WEEKDAY(G2)=5,"J",IF(WEEKDAY(G2)=6,"V",IF(WEEKDAY(G2)=7,"S",)))))))</f>
        <v>S</v>
      </c>
      <c r="H1" t="str">
        <f t="shared" si="0"/>
        <v>D</v>
      </c>
      <c r="I1" t="str">
        <f t="shared" si="0"/>
        <v>L</v>
      </c>
      <c r="J1" t="str">
        <f t="shared" si="0"/>
        <v>Ma</v>
      </c>
      <c r="K1" t="str">
        <f t="shared" si="0"/>
        <v>Me</v>
      </c>
      <c r="L1" t="str">
        <f t="shared" si="0"/>
        <v>J</v>
      </c>
      <c r="M1" t="str">
        <f t="shared" si="0"/>
        <v>V</v>
      </c>
      <c r="N1" t="str">
        <f t="shared" si="0"/>
        <v>S</v>
      </c>
      <c r="O1" t="str">
        <f t="shared" si="0"/>
        <v>D</v>
      </c>
      <c r="P1" t="str">
        <f t="shared" si="0"/>
        <v>L</v>
      </c>
      <c r="Q1" t="str">
        <f t="shared" si="0"/>
        <v>Ma</v>
      </c>
      <c r="R1" t="str">
        <f t="shared" si="0"/>
        <v>Me</v>
      </c>
      <c r="S1" t="str">
        <f t="shared" si="0"/>
        <v>J</v>
      </c>
      <c r="T1" t="str">
        <f t="shared" si="0"/>
        <v>V</v>
      </c>
      <c r="U1" t="str">
        <f t="shared" si="0"/>
        <v>S</v>
      </c>
      <c r="V1" t="str">
        <f t="shared" si="0"/>
        <v>D</v>
      </c>
      <c r="W1" t="str">
        <f t="shared" si="0"/>
        <v>L</v>
      </c>
      <c r="X1" t="str">
        <f t="shared" si="0"/>
        <v>Ma</v>
      </c>
      <c r="Y1" t="str">
        <f t="shared" si="0"/>
        <v>Me</v>
      </c>
      <c r="Z1" t="str">
        <f t="shared" si="0"/>
        <v>J</v>
      </c>
      <c r="AA1" t="str">
        <f t="shared" si="0"/>
        <v>V</v>
      </c>
      <c r="AB1" t="str">
        <f t="shared" si="0"/>
        <v>S</v>
      </c>
      <c r="AC1" t="str">
        <f t="shared" si="0"/>
        <v>D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42583</v>
      </c>
      <c r="C2" s="1">
        <f>B2+1</f>
        <v>42584</v>
      </c>
      <c r="D2" s="1">
        <f t="shared" ref="D2:AF2" si="1">C2+1</f>
        <v>42585</v>
      </c>
      <c r="E2" s="1">
        <f t="shared" si="1"/>
        <v>42586</v>
      </c>
      <c r="F2" s="1">
        <f t="shared" si="1"/>
        <v>42587</v>
      </c>
      <c r="G2" s="1">
        <f t="shared" si="1"/>
        <v>42588</v>
      </c>
      <c r="H2" s="1">
        <f t="shared" si="1"/>
        <v>42589</v>
      </c>
      <c r="I2" s="1">
        <f t="shared" si="1"/>
        <v>42590</v>
      </c>
      <c r="J2" s="1">
        <f t="shared" si="1"/>
        <v>42591</v>
      </c>
      <c r="K2" s="1">
        <f t="shared" si="1"/>
        <v>42592</v>
      </c>
      <c r="L2" s="1">
        <f t="shared" si="1"/>
        <v>42593</v>
      </c>
      <c r="M2" s="1">
        <f t="shared" si="1"/>
        <v>42594</v>
      </c>
      <c r="N2" s="1">
        <f t="shared" si="1"/>
        <v>42595</v>
      </c>
      <c r="O2" s="1">
        <f t="shared" si="1"/>
        <v>42596</v>
      </c>
      <c r="P2" s="1">
        <f t="shared" si="1"/>
        <v>42597</v>
      </c>
      <c r="Q2" s="1">
        <f t="shared" si="1"/>
        <v>42598</v>
      </c>
      <c r="R2" s="1">
        <f t="shared" si="1"/>
        <v>42599</v>
      </c>
      <c r="S2" s="1">
        <f t="shared" si="1"/>
        <v>42600</v>
      </c>
      <c r="T2" s="1">
        <f t="shared" si="1"/>
        <v>42601</v>
      </c>
      <c r="U2" s="1">
        <f t="shared" si="1"/>
        <v>42602</v>
      </c>
      <c r="V2" s="1">
        <f t="shared" si="1"/>
        <v>42603</v>
      </c>
      <c r="W2" s="1">
        <f t="shared" si="1"/>
        <v>42604</v>
      </c>
      <c r="X2" s="1">
        <f t="shared" si="1"/>
        <v>42605</v>
      </c>
      <c r="Y2" s="1">
        <f t="shared" si="1"/>
        <v>42606</v>
      </c>
      <c r="Z2" s="1">
        <f t="shared" si="1"/>
        <v>42607</v>
      </c>
      <c r="AA2" s="1">
        <f t="shared" si="1"/>
        <v>42608</v>
      </c>
      <c r="AB2" s="1">
        <f t="shared" si="1"/>
        <v>42609</v>
      </c>
      <c r="AC2" s="1">
        <f t="shared" si="1"/>
        <v>42610</v>
      </c>
      <c r="AD2" s="1">
        <f t="shared" si="1"/>
        <v>42611</v>
      </c>
      <c r="AE2" s="1">
        <f t="shared" si="1"/>
        <v>42612</v>
      </c>
      <c r="AF2" s="1">
        <f t="shared" si="1"/>
        <v>42613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0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0"/>
  <sheetViews>
    <sheetView topLeftCell="A28" workbookViewId="0">
      <pane xSplit="1" topLeftCell="AF1" activePane="topRight" state="frozen"/>
      <selection pane="topRight" activeCell="B53" sqref="B53:AF53"/>
    </sheetView>
  </sheetViews>
  <sheetFormatPr baseColWidth="10" defaultRowHeight="15" x14ac:dyDescent="0.25"/>
  <cols>
    <col min="1" max="1" width="31.140625" customWidth="1"/>
    <col min="33" max="33" width="14.7109375" customWidth="1"/>
    <col min="34" max="34" width="21.7109375" customWidth="1"/>
    <col min="35" max="35" width="16.140625" customWidth="1"/>
    <col min="37" max="37" width="16.28515625" customWidth="1"/>
  </cols>
  <sheetData>
    <row r="1" spans="1:35" x14ac:dyDescent="0.25">
      <c r="B1" t="str">
        <f>IF(WEEKDAY(B2)=1,"D",IF(WEEKDAY(B2)=2,"L",IF(WEEKDAY(B2)=3,"Ma",IF(WEEKDAY(B2)=4,"Me",IF(WEEKDAY(B2)=5,"J",IF(WEEKDAY(B2)=6,"V",IF(WEEKDAY(B2)=7,"S",)))))))</f>
        <v>J</v>
      </c>
      <c r="C1" t="str">
        <f>IF(WEEKDAY(C2)=1,"D",IF(WEEKDAY(C2)=2,"L",IF(WEEKDAY(C2)=3,"Ma",IF(WEEKDAY(C2)=4,"Me",IF(WEEKDAY(C2)=5,"J",IF(WEEKDAY(C2)=6,"V",IF(WEEKDAY(C2)=7,"S",)))))))</f>
        <v>V</v>
      </c>
      <c r="D1" t="str">
        <f>IF(WEEKDAY(D2)=1,"D",IF(WEEKDAY(D2)=2,"L",IF(WEEKDAY(D2)=3,"Ma",IF(WEEKDAY(D2)=4,"Me",IF(WEEKDAY(D2)=5,"J",IF(WEEKDAY(D2)=6,"V",IF(WEEKDAY(D2)=7,"S",)))))))</f>
        <v>S</v>
      </c>
      <c r="E1" t="str">
        <f>IF(WEEKDAY(E2)=1,"D",IF(WEEKDAY(E2)=2,"L",IF(WEEKDAY(E2)=3,"Ma",IF(WEEKDAY(E2)=4,"Me",IF(WEEKDAY(E2)=5,"J",IF(WEEKDAY(E2)=6,"V",IF(WEEKDAY(E2)=7,"S",)))))))</f>
        <v>D</v>
      </c>
      <c r="F1" t="str">
        <f>IF(WEEKDAY(F2)=1,"D",IF(WEEKDAY(F2)=2,"L",IF(WEEKDAY(F2)=3,"Ma",IF(WEEKDAY(F2)=4,"Me",IF(WEEKDAY(F2)=5,"J",IF(WEEKDAY(F2)=6,"V",IF(WEEKDAY(F2)=7,"S",)))))))</f>
        <v>L</v>
      </c>
      <c r="G1" t="str">
        <f t="shared" ref="G1:AC1" si="0">IF(WEEKDAY(G2)=1,"D",IF(WEEKDAY(G2)=2,"L",IF(WEEKDAY(G2)=3,"Ma",IF(WEEKDAY(G2)=4,"Me",IF(WEEKDAY(G2)=5,"J",IF(WEEKDAY(G2)=6,"V",IF(WEEKDAY(G2)=7,"S",)))))))</f>
        <v>Ma</v>
      </c>
      <c r="H1" t="str">
        <f t="shared" si="0"/>
        <v>Me</v>
      </c>
      <c r="I1" t="str">
        <f t="shared" si="0"/>
        <v>J</v>
      </c>
      <c r="J1" t="str">
        <f t="shared" si="0"/>
        <v>V</v>
      </c>
      <c r="K1" t="str">
        <f t="shared" si="0"/>
        <v>S</v>
      </c>
      <c r="L1" t="str">
        <f t="shared" si="0"/>
        <v>D</v>
      </c>
      <c r="M1" t="str">
        <f t="shared" si="0"/>
        <v>L</v>
      </c>
      <c r="N1" t="str">
        <f t="shared" si="0"/>
        <v>Ma</v>
      </c>
      <c r="O1" t="str">
        <f t="shared" si="0"/>
        <v>Me</v>
      </c>
      <c r="P1" t="str">
        <f t="shared" si="0"/>
        <v>J</v>
      </c>
      <c r="Q1" t="str">
        <f t="shared" si="0"/>
        <v>V</v>
      </c>
      <c r="R1" t="str">
        <f t="shared" si="0"/>
        <v>S</v>
      </c>
      <c r="S1" t="str">
        <f t="shared" si="0"/>
        <v>D</v>
      </c>
      <c r="T1" t="str">
        <f t="shared" si="0"/>
        <v>L</v>
      </c>
      <c r="U1" t="str">
        <f t="shared" si="0"/>
        <v>Ma</v>
      </c>
      <c r="V1" t="str">
        <f t="shared" si="0"/>
        <v>Me</v>
      </c>
      <c r="W1" t="str">
        <f t="shared" si="0"/>
        <v>J</v>
      </c>
      <c r="X1" t="str">
        <f t="shared" si="0"/>
        <v>V</v>
      </c>
      <c r="Y1" t="str">
        <f t="shared" si="0"/>
        <v>S</v>
      </c>
      <c r="Z1" t="str">
        <f t="shared" si="0"/>
        <v>D</v>
      </c>
      <c r="AA1" t="str">
        <f t="shared" si="0"/>
        <v>L</v>
      </c>
      <c r="AB1" t="str">
        <f t="shared" si="0"/>
        <v>Ma</v>
      </c>
      <c r="AC1" t="str">
        <f t="shared" si="0"/>
        <v>Me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</row>
    <row r="2" spans="1:35" x14ac:dyDescent="0.25">
      <c r="B2" s="1">
        <v>42614</v>
      </c>
      <c r="C2" s="1">
        <f>B2+1</f>
        <v>42615</v>
      </c>
      <c r="D2" s="1">
        <f t="shared" ref="D2:AF2" si="1">C2+1</f>
        <v>42616</v>
      </c>
      <c r="E2" s="1">
        <f t="shared" si="1"/>
        <v>42617</v>
      </c>
      <c r="F2" s="1">
        <f t="shared" si="1"/>
        <v>42618</v>
      </c>
      <c r="G2" s="1">
        <f t="shared" si="1"/>
        <v>42619</v>
      </c>
      <c r="H2" s="1">
        <f t="shared" si="1"/>
        <v>42620</v>
      </c>
      <c r="I2" s="1">
        <f t="shared" si="1"/>
        <v>42621</v>
      </c>
      <c r="J2" s="1">
        <f t="shared" si="1"/>
        <v>42622</v>
      </c>
      <c r="K2" s="1">
        <f t="shared" si="1"/>
        <v>42623</v>
      </c>
      <c r="L2" s="1">
        <f t="shared" si="1"/>
        <v>42624</v>
      </c>
      <c r="M2" s="1">
        <f t="shared" si="1"/>
        <v>42625</v>
      </c>
      <c r="N2" s="1">
        <f t="shared" si="1"/>
        <v>42626</v>
      </c>
      <c r="O2" s="1">
        <f t="shared" si="1"/>
        <v>42627</v>
      </c>
      <c r="P2" s="1">
        <f t="shared" si="1"/>
        <v>42628</v>
      </c>
      <c r="Q2" s="1">
        <f t="shared" si="1"/>
        <v>42629</v>
      </c>
      <c r="R2" s="1">
        <f t="shared" si="1"/>
        <v>42630</v>
      </c>
      <c r="S2" s="1">
        <f t="shared" si="1"/>
        <v>42631</v>
      </c>
      <c r="T2" s="1">
        <f t="shared" si="1"/>
        <v>42632</v>
      </c>
      <c r="U2" s="1">
        <f t="shared" si="1"/>
        <v>42633</v>
      </c>
      <c r="V2" s="1">
        <f t="shared" si="1"/>
        <v>42634</v>
      </c>
      <c r="W2" s="1">
        <f t="shared" si="1"/>
        <v>42635</v>
      </c>
      <c r="X2" s="1">
        <f t="shared" si="1"/>
        <v>42636</v>
      </c>
      <c r="Y2" s="1">
        <f t="shared" si="1"/>
        <v>42637</v>
      </c>
      <c r="Z2" s="1">
        <f t="shared" si="1"/>
        <v>42638</v>
      </c>
      <c r="AA2" s="1">
        <f t="shared" si="1"/>
        <v>42639</v>
      </c>
      <c r="AB2" s="1">
        <f t="shared" si="1"/>
        <v>42640</v>
      </c>
      <c r="AC2" s="1">
        <f t="shared" si="1"/>
        <v>42641</v>
      </c>
      <c r="AD2" s="1">
        <f t="shared" si="1"/>
        <v>42642</v>
      </c>
      <c r="AE2" s="1">
        <f t="shared" si="1"/>
        <v>42643</v>
      </c>
      <c r="AF2" s="1">
        <f t="shared" si="1"/>
        <v>42644</v>
      </c>
      <c r="AG2" t="s">
        <v>2</v>
      </c>
      <c r="AH2" t="s">
        <v>8</v>
      </c>
      <c r="AI2" s="1" t="s">
        <v>9</v>
      </c>
    </row>
    <row r="3" spans="1:35" x14ac:dyDescent="0.25">
      <c r="B3" s="2"/>
    </row>
    <row r="4" spans="1:35" s="8" customFormat="1" x14ac:dyDescent="0.25">
      <c r="A4" s="8" t="s">
        <v>31</v>
      </c>
      <c r="B4" s="9"/>
      <c r="C4" s="9" t="s">
        <v>1</v>
      </c>
      <c r="D4" s="9" t="s">
        <v>1</v>
      </c>
      <c r="AG4" s="9">
        <f t="shared" ref="AG4:AG14" si="2">SUM(B4:AE4)</f>
        <v>0</v>
      </c>
      <c r="AH4" s="9">
        <f t="shared" ref="AH4:AH10" si="3">IF(AG4&gt;0,AG4/COUNTIF(B4:AF4,"&gt;0"),0)</f>
        <v>0</v>
      </c>
    </row>
    <row r="5" spans="1:35" s="8" customFormat="1" x14ac:dyDescent="0.25">
      <c r="A5" s="8" t="s">
        <v>32</v>
      </c>
      <c r="B5" s="9" t="s">
        <v>1</v>
      </c>
      <c r="C5" s="9" t="s">
        <v>1</v>
      </c>
      <c r="D5" s="9"/>
      <c r="E5" s="8" t="s">
        <v>1</v>
      </c>
      <c r="AG5" s="9">
        <f t="shared" si="2"/>
        <v>0</v>
      </c>
      <c r="AH5" s="9">
        <f t="shared" si="3"/>
        <v>0</v>
      </c>
    </row>
    <row r="6" spans="1:35" s="8" customFormat="1" x14ac:dyDescent="0.25">
      <c r="A6" s="8" t="s">
        <v>33</v>
      </c>
      <c r="B6" s="9" t="s">
        <v>1</v>
      </c>
      <c r="C6" s="9" t="s">
        <v>1</v>
      </c>
      <c r="D6" s="9" t="s">
        <v>1</v>
      </c>
      <c r="E6" s="8">
        <v>44.86</v>
      </c>
      <c r="F6" s="8" t="s">
        <v>1</v>
      </c>
      <c r="G6" s="8">
        <v>40.04</v>
      </c>
      <c r="H6" s="8" t="s">
        <v>1</v>
      </c>
      <c r="I6" s="8" t="s">
        <v>1</v>
      </c>
      <c r="J6" s="8" t="s">
        <v>1</v>
      </c>
      <c r="K6" s="8" t="s">
        <v>1</v>
      </c>
      <c r="M6" s="8" t="s">
        <v>1</v>
      </c>
      <c r="N6" s="8" t="s">
        <v>1</v>
      </c>
      <c r="O6" s="8" t="s">
        <v>1</v>
      </c>
      <c r="P6" s="8" t="s">
        <v>1</v>
      </c>
      <c r="Q6" s="8" t="s">
        <v>1</v>
      </c>
      <c r="R6" s="8" t="s">
        <v>1</v>
      </c>
      <c r="S6" s="8" t="s">
        <v>1</v>
      </c>
      <c r="T6" s="8" t="s">
        <v>1</v>
      </c>
      <c r="U6" s="8" t="s">
        <v>1</v>
      </c>
      <c r="V6" s="8" t="s">
        <v>1</v>
      </c>
      <c r="W6" s="8" t="s">
        <v>1</v>
      </c>
      <c r="X6" s="8" t="s">
        <v>1</v>
      </c>
      <c r="Y6" s="8" t="s">
        <v>1</v>
      </c>
      <c r="Z6" s="8" t="s">
        <v>1</v>
      </c>
      <c r="AA6" s="8" t="s">
        <v>1</v>
      </c>
      <c r="AB6" s="8" t="s">
        <v>1</v>
      </c>
      <c r="AC6" s="8" t="s">
        <v>1</v>
      </c>
      <c r="AD6" s="8" t="s">
        <v>1</v>
      </c>
      <c r="AG6" s="9">
        <f t="shared" si="2"/>
        <v>84.9</v>
      </c>
      <c r="AH6" s="9">
        <f t="shared" si="3"/>
        <v>42.45</v>
      </c>
    </row>
    <row r="7" spans="1:35" s="8" customFormat="1" x14ac:dyDescent="0.25">
      <c r="A7" s="8" t="s">
        <v>34</v>
      </c>
      <c r="B7" s="9" t="s">
        <v>1</v>
      </c>
      <c r="C7" s="9" t="s">
        <v>1</v>
      </c>
      <c r="D7" s="9" t="s">
        <v>1</v>
      </c>
      <c r="E7" s="8" t="s">
        <v>1</v>
      </c>
      <c r="F7" s="8" t="s">
        <v>1</v>
      </c>
      <c r="G7" s="8" t="s">
        <v>1</v>
      </c>
      <c r="H7" s="8" t="s">
        <v>1</v>
      </c>
      <c r="I7" s="8" t="s">
        <v>1</v>
      </c>
      <c r="J7" s="8" t="s">
        <v>1</v>
      </c>
      <c r="K7" s="8" t="s">
        <v>1</v>
      </c>
      <c r="L7" s="8" t="s">
        <v>1</v>
      </c>
      <c r="M7" s="8" t="s">
        <v>1</v>
      </c>
      <c r="N7" s="8" t="s">
        <v>1</v>
      </c>
      <c r="O7" s="8" t="s">
        <v>1</v>
      </c>
      <c r="P7" s="8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Y7" s="8" t="s">
        <v>1</v>
      </c>
      <c r="Z7" s="8" t="s">
        <v>1</v>
      </c>
      <c r="AA7" s="8" t="s">
        <v>1</v>
      </c>
      <c r="AB7" s="8" t="s">
        <v>1</v>
      </c>
      <c r="AG7" s="9">
        <f t="shared" si="2"/>
        <v>0</v>
      </c>
      <c r="AH7" s="9">
        <f t="shared" si="3"/>
        <v>0</v>
      </c>
    </row>
    <row r="8" spans="1:35" s="8" customFormat="1" x14ac:dyDescent="0.25">
      <c r="A8" s="8" t="s">
        <v>35</v>
      </c>
      <c r="B8" s="9"/>
      <c r="C8" s="9"/>
      <c r="D8" s="9"/>
      <c r="E8" s="8" t="s">
        <v>1</v>
      </c>
      <c r="F8" s="8" t="s">
        <v>1</v>
      </c>
      <c r="G8" s="8" t="s">
        <v>1</v>
      </c>
      <c r="I8" s="8" t="s">
        <v>11</v>
      </c>
      <c r="L8" s="8" t="s">
        <v>1</v>
      </c>
      <c r="P8" s="8" t="s">
        <v>1</v>
      </c>
      <c r="Z8" s="8" t="s">
        <v>1</v>
      </c>
      <c r="AG8" s="9">
        <f t="shared" si="2"/>
        <v>0</v>
      </c>
      <c r="AH8" s="9">
        <f t="shared" si="3"/>
        <v>0</v>
      </c>
    </row>
    <row r="9" spans="1:35" s="8" customFormat="1" x14ac:dyDescent="0.25">
      <c r="A9" s="8" t="s">
        <v>36</v>
      </c>
      <c r="B9" s="4">
        <f>(35+30+43+43)*1.1</f>
        <v>166.10000000000002</v>
      </c>
      <c r="C9" s="4">
        <f>(34+35+61)*1.1</f>
        <v>143</v>
      </c>
      <c r="D9" s="4">
        <f>(35+48+35+70+30+52)*1.1</f>
        <v>297</v>
      </c>
      <c r="E9" s="3">
        <f>(61+56+50)*1.1</f>
        <v>183.70000000000002</v>
      </c>
      <c r="F9" s="3">
        <f>(35)*1.1</f>
        <v>38.5</v>
      </c>
      <c r="G9" s="3">
        <f>(49)*1.1</f>
        <v>53.900000000000006</v>
      </c>
      <c r="H9" s="3">
        <f>(38+50+50+50+50+174+27+70)*1.1</f>
        <v>559.90000000000009</v>
      </c>
      <c r="I9" s="3">
        <f>(43)*1.1</f>
        <v>47.300000000000004</v>
      </c>
      <c r="J9" s="3" t="s">
        <v>1</v>
      </c>
      <c r="K9" s="3">
        <f>(145+32)*1.1</f>
        <v>194.70000000000002</v>
      </c>
      <c r="L9" s="3" t="s">
        <v>1</v>
      </c>
      <c r="M9" s="3" t="s">
        <v>1</v>
      </c>
      <c r="N9" s="3" t="s">
        <v>1</v>
      </c>
      <c r="O9" s="3" t="s">
        <v>1</v>
      </c>
      <c r="P9" s="3">
        <f>(41)*1.2</f>
        <v>49.199999999999996</v>
      </c>
      <c r="Q9" s="3" t="s">
        <v>1</v>
      </c>
      <c r="R9" s="3" t="s">
        <v>1</v>
      </c>
      <c r="S9" s="3">
        <f>(61)*1.1</f>
        <v>67.100000000000009</v>
      </c>
      <c r="T9" s="3" t="s">
        <v>1</v>
      </c>
      <c r="U9" s="3" t="s">
        <v>1</v>
      </c>
      <c r="V9" s="3" t="s">
        <v>1</v>
      </c>
      <c r="W9" s="3">
        <f>(25+32)*1.1</f>
        <v>62.7</v>
      </c>
      <c r="X9" s="3" t="s">
        <v>1</v>
      </c>
      <c r="Y9" s="3"/>
      <c r="Z9" s="3"/>
      <c r="AA9" s="3" t="s">
        <v>1</v>
      </c>
      <c r="AB9" s="3"/>
      <c r="AC9" s="3" t="s">
        <v>1</v>
      </c>
      <c r="AD9" s="3">
        <f>(31)*1.2</f>
        <v>37.199999999999996</v>
      </c>
      <c r="AE9" s="3"/>
      <c r="AG9" s="9">
        <f>SUM(B9:AE9)</f>
        <v>1900.3000000000002</v>
      </c>
      <c r="AH9" s="9">
        <f t="shared" si="3"/>
        <v>146.17692307692309</v>
      </c>
    </row>
    <row r="10" spans="1:35" s="3" customFormat="1" x14ac:dyDescent="0.25">
      <c r="A10" s="3" t="s">
        <v>0</v>
      </c>
      <c r="B10" s="6"/>
      <c r="C10" s="6"/>
      <c r="D10" s="6"/>
      <c r="E10" s="6"/>
      <c r="F10" s="6"/>
      <c r="G10" s="6" t="s">
        <v>1</v>
      </c>
      <c r="H10" s="6"/>
      <c r="I10" s="6" t="s">
        <v>1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1</v>
      </c>
      <c r="U10" s="6"/>
      <c r="V10" s="6"/>
      <c r="W10" s="6"/>
      <c r="X10" s="6"/>
      <c r="Y10" s="6"/>
      <c r="Z10" s="6"/>
      <c r="AA10" s="6"/>
      <c r="AB10" s="5" t="s">
        <v>1</v>
      </c>
      <c r="AG10" s="2">
        <f t="shared" si="2"/>
        <v>0</v>
      </c>
      <c r="AH10" s="2">
        <f t="shared" si="3"/>
        <v>0</v>
      </c>
      <c r="AI10" s="4">
        <f>SUM(AH4:AH10)</f>
        <v>188.62692307692311</v>
      </c>
    </row>
    <row r="11" spans="1:35" x14ac:dyDescent="0.25">
      <c r="A11" s="3" t="s">
        <v>3</v>
      </c>
      <c r="B11" s="5">
        <f t="shared" ref="B11:AF11" si="4">-(2450-1500)/30</f>
        <v>-31.666666666666668</v>
      </c>
      <c r="C11" s="5">
        <f t="shared" si="4"/>
        <v>-31.666666666666668</v>
      </c>
      <c r="D11" s="5">
        <f t="shared" si="4"/>
        <v>-31.666666666666668</v>
      </c>
      <c r="E11" s="5">
        <f t="shared" si="4"/>
        <v>-31.666666666666668</v>
      </c>
      <c r="F11" s="5">
        <f t="shared" si="4"/>
        <v>-31.666666666666668</v>
      </c>
      <c r="G11" s="5">
        <f t="shared" si="4"/>
        <v>-31.666666666666668</v>
      </c>
      <c r="H11" s="5">
        <f t="shared" si="4"/>
        <v>-31.666666666666668</v>
      </c>
      <c r="I11" s="5">
        <f t="shared" si="4"/>
        <v>-31.666666666666668</v>
      </c>
      <c r="J11" s="5">
        <f t="shared" si="4"/>
        <v>-31.666666666666668</v>
      </c>
      <c r="K11" s="5">
        <f t="shared" si="4"/>
        <v>-31.666666666666668</v>
      </c>
      <c r="L11" s="5">
        <f t="shared" si="4"/>
        <v>-31.666666666666668</v>
      </c>
      <c r="M11" s="5">
        <f t="shared" si="4"/>
        <v>-31.666666666666668</v>
      </c>
      <c r="N11" s="5">
        <f t="shared" si="4"/>
        <v>-31.666666666666668</v>
      </c>
      <c r="O11" s="5">
        <f t="shared" si="4"/>
        <v>-31.666666666666668</v>
      </c>
      <c r="P11" s="5">
        <f t="shared" si="4"/>
        <v>-31.666666666666668</v>
      </c>
      <c r="Q11" s="5">
        <f t="shared" si="4"/>
        <v>-31.666666666666668</v>
      </c>
      <c r="R11" s="5">
        <f t="shared" si="4"/>
        <v>-31.666666666666668</v>
      </c>
      <c r="S11" s="5">
        <f t="shared" si="4"/>
        <v>-31.666666666666668</v>
      </c>
      <c r="T11" s="5">
        <f t="shared" si="4"/>
        <v>-31.666666666666668</v>
      </c>
      <c r="U11" s="5">
        <f t="shared" si="4"/>
        <v>-31.666666666666668</v>
      </c>
      <c r="V11" s="5">
        <f t="shared" si="4"/>
        <v>-31.666666666666668</v>
      </c>
      <c r="W11" s="5">
        <f t="shared" si="4"/>
        <v>-31.666666666666668</v>
      </c>
      <c r="X11" s="5">
        <f t="shared" si="4"/>
        <v>-31.666666666666668</v>
      </c>
      <c r="Y11" s="5">
        <f t="shared" si="4"/>
        <v>-31.666666666666668</v>
      </c>
      <c r="Z11" s="5">
        <f t="shared" si="4"/>
        <v>-31.666666666666668</v>
      </c>
      <c r="AA11" s="5">
        <f t="shared" si="4"/>
        <v>-31.666666666666668</v>
      </c>
      <c r="AB11" s="5">
        <f t="shared" si="4"/>
        <v>-31.666666666666668</v>
      </c>
      <c r="AC11" s="5">
        <f t="shared" si="4"/>
        <v>-31.666666666666668</v>
      </c>
      <c r="AD11" s="5">
        <f t="shared" si="4"/>
        <v>-31.666666666666668</v>
      </c>
      <c r="AE11" s="5">
        <f t="shared" si="4"/>
        <v>-31.666666666666668</v>
      </c>
      <c r="AF11" s="5">
        <f t="shared" si="4"/>
        <v>-31.666666666666668</v>
      </c>
      <c r="AG11" s="4">
        <f>SUM(B11:AF11)</f>
        <v>-981.66666666666629</v>
      </c>
      <c r="AH11" s="2" t="s">
        <v>1</v>
      </c>
    </row>
    <row r="12" spans="1:35" x14ac:dyDescent="0.25">
      <c r="A12" s="3" t="s">
        <v>4</v>
      </c>
      <c r="B12" s="6">
        <f>-SUM(B4:B9)*1.2*7.5/100</f>
        <v>-14.949000000000002</v>
      </c>
      <c r="C12" s="6">
        <f t="shared" ref="C12:AC12" si="5">-SUM(C4:C9)*1.2*7.5/100</f>
        <v>-12.87</v>
      </c>
      <c r="D12" s="6">
        <f t="shared" si="5"/>
        <v>-26.73</v>
      </c>
      <c r="E12" s="6">
        <f t="shared" si="5"/>
        <v>-20.570399999999999</v>
      </c>
      <c r="F12" s="6">
        <f t="shared" si="5"/>
        <v>-3.4649999999999994</v>
      </c>
      <c r="G12" s="6">
        <f t="shared" si="5"/>
        <v>-8.4545999999999992</v>
      </c>
      <c r="H12" s="6">
        <f t="shared" si="5"/>
        <v>-50.391000000000005</v>
      </c>
      <c r="I12" s="6">
        <f t="shared" si="5"/>
        <v>-4.2570000000000006</v>
      </c>
      <c r="J12" s="6">
        <f t="shared" si="5"/>
        <v>0</v>
      </c>
      <c r="K12" s="6">
        <f t="shared" si="5"/>
        <v>-17.523000000000003</v>
      </c>
      <c r="L12" s="6">
        <f t="shared" si="5"/>
        <v>0</v>
      </c>
      <c r="M12" s="6">
        <f t="shared" si="5"/>
        <v>0</v>
      </c>
      <c r="N12" s="6">
        <f t="shared" si="5"/>
        <v>0</v>
      </c>
      <c r="O12" s="6">
        <f t="shared" si="5"/>
        <v>0</v>
      </c>
      <c r="P12" s="6">
        <f t="shared" si="5"/>
        <v>-4.4279999999999999</v>
      </c>
      <c r="Q12" s="6">
        <f t="shared" si="5"/>
        <v>0</v>
      </c>
      <c r="R12" s="6">
        <f t="shared" si="5"/>
        <v>0</v>
      </c>
      <c r="S12" s="6">
        <f t="shared" si="5"/>
        <v>-6.0390000000000006</v>
      </c>
      <c r="T12" s="6">
        <f t="shared" si="5"/>
        <v>0</v>
      </c>
      <c r="U12" s="6">
        <f t="shared" si="5"/>
        <v>0</v>
      </c>
      <c r="V12" s="6">
        <f t="shared" si="5"/>
        <v>0</v>
      </c>
      <c r="W12" s="6">
        <f t="shared" si="5"/>
        <v>-5.6429999999999998</v>
      </c>
      <c r="X12" s="6">
        <f t="shared" si="5"/>
        <v>0</v>
      </c>
      <c r="Y12" s="6">
        <f t="shared" si="5"/>
        <v>0</v>
      </c>
      <c r="Z12" s="6">
        <f t="shared" si="5"/>
        <v>0</v>
      </c>
      <c r="AA12" s="6">
        <f t="shared" si="5"/>
        <v>0</v>
      </c>
      <c r="AB12" s="6">
        <f t="shared" si="5"/>
        <v>0</v>
      </c>
      <c r="AC12" s="6">
        <f t="shared" si="5"/>
        <v>0</v>
      </c>
      <c r="AD12" s="6">
        <f>-SUM(AD4:AD9)*1.2*7.5/100</f>
        <v>-3.3479999999999994</v>
      </c>
      <c r="AE12" s="6">
        <f>-SUM(AE4:AE9)*1.2*7.5/100</f>
        <v>0</v>
      </c>
      <c r="AF12" s="6">
        <f>-SUM(AF4:AF9)*1.2*7.5/100</f>
        <v>0</v>
      </c>
      <c r="AG12" s="4">
        <f t="shared" si="2"/>
        <v>-178.66800000000001</v>
      </c>
      <c r="AH12" s="2" t="s">
        <v>1</v>
      </c>
    </row>
    <row r="13" spans="1:35" x14ac:dyDescent="0.25">
      <c r="A13" s="3" t="s">
        <v>5</v>
      </c>
      <c r="B13" s="6">
        <v>-2</v>
      </c>
      <c r="C13" s="6">
        <v>-2</v>
      </c>
      <c r="D13" s="6">
        <v>-2</v>
      </c>
      <c r="E13" s="6">
        <v>-2</v>
      </c>
      <c r="F13" s="6">
        <v>-2</v>
      </c>
      <c r="G13" s="6">
        <v>-2</v>
      </c>
      <c r="H13" s="6">
        <v>-2</v>
      </c>
      <c r="I13" s="6">
        <v>-2</v>
      </c>
      <c r="J13" s="6">
        <v>-2</v>
      </c>
      <c r="K13" s="6">
        <v>-2</v>
      </c>
      <c r="L13" s="6">
        <v>-2</v>
      </c>
      <c r="M13" s="6">
        <v>-2</v>
      </c>
      <c r="N13" s="6">
        <v>-2</v>
      </c>
      <c r="O13" s="6">
        <v>-2</v>
      </c>
      <c r="P13" s="6">
        <v>-2</v>
      </c>
      <c r="Q13" s="6">
        <v>-2</v>
      </c>
      <c r="R13" s="6">
        <v>-2</v>
      </c>
      <c r="S13" s="6">
        <v>-2</v>
      </c>
      <c r="T13" s="6">
        <v>-2</v>
      </c>
      <c r="U13" s="6">
        <v>-2</v>
      </c>
      <c r="V13" s="6">
        <v>-2</v>
      </c>
      <c r="W13" s="6">
        <v>-2</v>
      </c>
      <c r="X13" s="6">
        <v>-2</v>
      </c>
      <c r="Y13" s="6">
        <v>-2</v>
      </c>
      <c r="Z13" s="6">
        <v>-2</v>
      </c>
      <c r="AA13" s="6">
        <v>-2</v>
      </c>
      <c r="AB13" s="6">
        <v>-2</v>
      </c>
      <c r="AC13" s="6">
        <v>-2</v>
      </c>
      <c r="AD13" s="6">
        <v>-2</v>
      </c>
      <c r="AE13" s="6">
        <v>-2</v>
      </c>
      <c r="AF13" s="6">
        <v>-2</v>
      </c>
      <c r="AG13" s="4">
        <f t="shared" si="2"/>
        <v>-60</v>
      </c>
      <c r="AH13" s="2" t="s">
        <v>1</v>
      </c>
    </row>
    <row r="14" spans="1:35" x14ac:dyDescent="0.25">
      <c r="A14" s="3" t="s">
        <v>6</v>
      </c>
      <c r="B14" s="6">
        <v>-2</v>
      </c>
      <c r="C14" s="6">
        <v>-2</v>
      </c>
      <c r="D14" s="6">
        <v>-2</v>
      </c>
      <c r="E14" s="6">
        <v>-2</v>
      </c>
      <c r="F14" s="6">
        <v>-2</v>
      </c>
      <c r="G14" s="6">
        <v>-2</v>
      </c>
      <c r="H14" s="6">
        <v>-2</v>
      </c>
      <c r="I14" s="6">
        <v>-2</v>
      </c>
      <c r="J14" s="6">
        <v>-2</v>
      </c>
      <c r="K14" s="6">
        <v>-2</v>
      </c>
      <c r="L14" s="6">
        <v>-2</v>
      </c>
      <c r="M14" s="6">
        <v>-2</v>
      </c>
      <c r="N14" s="6">
        <v>-2</v>
      </c>
      <c r="O14" s="6">
        <v>-2</v>
      </c>
      <c r="P14" s="6">
        <v>-2</v>
      </c>
      <c r="Q14" s="6">
        <v>-2</v>
      </c>
      <c r="R14" s="6">
        <v>-2</v>
      </c>
      <c r="S14" s="6">
        <v>-2</v>
      </c>
      <c r="T14" s="6">
        <v>-2</v>
      </c>
      <c r="U14" s="6">
        <v>-2</v>
      </c>
      <c r="V14" s="6">
        <v>-2</v>
      </c>
      <c r="W14" s="6">
        <v>-2</v>
      </c>
      <c r="X14" s="6">
        <v>-2</v>
      </c>
      <c r="Y14" s="6">
        <v>-2</v>
      </c>
      <c r="Z14" s="6">
        <v>-2</v>
      </c>
      <c r="AA14" s="6">
        <v>-2</v>
      </c>
      <c r="AB14" s="6">
        <v>-2</v>
      </c>
      <c r="AC14" s="6">
        <v>-2</v>
      </c>
      <c r="AD14" s="6">
        <v>-2</v>
      </c>
      <c r="AE14" s="6">
        <v>-2</v>
      </c>
      <c r="AF14" s="6">
        <v>-2</v>
      </c>
      <c r="AG14" s="4">
        <f t="shared" si="2"/>
        <v>-60</v>
      </c>
      <c r="AH14" s="2" t="s">
        <v>1</v>
      </c>
    </row>
    <row r="15" spans="1:35" x14ac:dyDescent="0.25">
      <c r="A15" s="3" t="s">
        <v>30</v>
      </c>
      <c r="B15" s="6">
        <f>-(2938+689+900)/365</f>
        <v>-12.402739726027397</v>
      </c>
      <c r="C15" s="6">
        <f t="shared" ref="C15:AF15" si="6">-(2938+689)/365</f>
        <v>-9.9369863013698634</v>
      </c>
      <c r="D15" s="6">
        <f t="shared" si="6"/>
        <v>-9.9369863013698634</v>
      </c>
      <c r="E15" s="6">
        <f t="shared" si="6"/>
        <v>-9.9369863013698634</v>
      </c>
      <c r="F15" s="6">
        <f t="shared" si="6"/>
        <v>-9.9369863013698634</v>
      </c>
      <c r="G15" s="6">
        <f t="shared" si="6"/>
        <v>-9.9369863013698634</v>
      </c>
      <c r="H15" s="6">
        <f t="shared" si="6"/>
        <v>-9.9369863013698634</v>
      </c>
      <c r="I15" s="6">
        <f t="shared" si="6"/>
        <v>-9.9369863013698634</v>
      </c>
      <c r="J15" s="6">
        <f t="shared" si="6"/>
        <v>-9.9369863013698634</v>
      </c>
      <c r="K15" s="6">
        <f t="shared" si="6"/>
        <v>-9.9369863013698634</v>
      </c>
      <c r="L15" s="6">
        <f t="shared" si="6"/>
        <v>-9.9369863013698634</v>
      </c>
      <c r="M15" s="6">
        <f t="shared" si="6"/>
        <v>-9.9369863013698634</v>
      </c>
      <c r="N15" s="6">
        <f t="shared" si="6"/>
        <v>-9.9369863013698634</v>
      </c>
      <c r="O15" s="6">
        <f t="shared" si="6"/>
        <v>-9.9369863013698634</v>
      </c>
      <c r="P15" s="6">
        <f t="shared" si="6"/>
        <v>-9.9369863013698634</v>
      </c>
      <c r="Q15" s="6">
        <f t="shared" si="6"/>
        <v>-9.9369863013698634</v>
      </c>
      <c r="R15" s="6">
        <f t="shared" si="6"/>
        <v>-9.9369863013698634</v>
      </c>
      <c r="S15" s="6">
        <f t="shared" si="6"/>
        <v>-9.9369863013698634</v>
      </c>
      <c r="T15" s="6">
        <f t="shared" si="6"/>
        <v>-9.9369863013698634</v>
      </c>
      <c r="U15" s="6">
        <f t="shared" si="6"/>
        <v>-9.9369863013698634</v>
      </c>
      <c r="V15" s="6">
        <f t="shared" si="6"/>
        <v>-9.9369863013698634</v>
      </c>
      <c r="W15" s="6">
        <f t="shared" si="6"/>
        <v>-9.9369863013698634</v>
      </c>
      <c r="X15" s="6">
        <f t="shared" si="6"/>
        <v>-9.9369863013698634</v>
      </c>
      <c r="Y15" s="6">
        <f t="shared" si="6"/>
        <v>-9.9369863013698634</v>
      </c>
      <c r="Z15" s="6">
        <f t="shared" si="6"/>
        <v>-9.9369863013698634</v>
      </c>
      <c r="AA15" s="6">
        <f t="shared" si="6"/>
        <v>-9.9369863013698634</v>
      </c>
      <c r="AB15" s="6">
        <f t="shared" si="6"/>
        <v>-9.9369863013698634</v>
      </c>
      <c r="AC15" s="6">
        <f t="shared" si="6"/>
        <v>-9.9369863013698634</v>
      </c>
      <c r="AD15" s="6">
        <f t="shared" si="6"/>
        <v>-9.9369863013698634</v>
      </c>
      <c r="AE15" s="6">
        <f t="shared" si="6"/>
        <v>-9.9369863013698634</v>
      </c>
      <c r="AF15" s="6">
        <f t="shared" si="6"/>
        <v>-9.9369863013698634</v>
      </c>
      <c r="AG15" s="4">
        <f>SUM(B15:AE15)</f>
        <v>-300.57534246575358</v>
      </c>
      <c r="AH15" s="2" t="s">
        <v>1</v>
      </c>
    </row>
    <row r="16" spans="1:35" x14ac:dyDescent="0.25">
      <c r="A16" s="3" t="s">
        <v>7</v>
      </c>
      <c r="B16" s="4">
        <v>-5</v>
      </c>
      <c r="C16" s="4">
        <v>-5</v>
      </c>
      <c r="D16" s="4">
        <v>-5</v>
      </c>
      <c r="E16" s="4">
        <v>-5</v>
      </c>
      <c r="F16" s="4">
        <v>-5</v>
      </c>
      <c r="G16" s="4">
        <v>-5</v>
      </c>
      <c r="H16" s="4">
        <v>-5</v>
      </c>
      <c r="I16" s="4">
        <v>-5</v>
      </c>
      <c r="J16" s="4">
        <v>-5</v>
      </c>
      <c r="K16" s="4">
        <v>-5</v>
      </c>
      <c r="L16" s="4">
        <v>-5</v>
      </c>
      <c r="M16" s="4">
        <v>-5</v>
      </c>
      <c r="N16" s="4">
        <v>-5</v>
      </c>
      <c r="O16" s="4">
        <v>-5</v>
      </c>
      <c r="P16" s="4">
        <v>-5</v>
      </c>
      <c r="Q16" s="4">
        <v>-5</v>
      </c>
      <c r="R16" s="4">
        <v>-5</v>
      </c>
      <c r="S16" s="4">
        <v>-5</v>
      </c>
      <c r="T16" s="4">
        <v>-5</v>
      </c>
      <c r="U16" s="4">
        <v>-5</v>
      </c>
      <c r="V16" s="4">
        <v>-5</v>
      </c>
      <c r="W16" s="4">
        <v>-5</v>
      </c>
      <c r="X16" s="4">
        <v>-5</v>
      </c>
      <c r="Y16" s="4">
        <v>-5</v>
      </c>
      <c r="Z16" s="4">
        <v>-5</v>
      </c>
      <c r="AA16" s="4">
        <v>-5</v>
      </c>
      <c r="AB16" s="4">
        <v>-5</v>
      </c>
      <c r="AC16" s="4">
        <v>-5</v>
      </c>
      <c r="AD16" s="4">
        <v>-5</v>
      </c>
      <c r="AE16" s="4">
        <v>-5</v>
      </c>
      <c r="AF16" s="4">
        <v>-5</v>
      </c>
      <c r="AG16" s="4">
        <f>SUM(B16:AE16)</f>
        <v>-150</v>
      </c>
      <c r="AH16" s="2" t="s">
        <v>1</v>
      </c>
    </row>
    <row r="17" spans="1:34" x14ac:dyDescent="0.25">
      <c r="A17" s="3" t="s">
        <v>12</v>
      </c>
      <c r="B17" s="4">
        <f>-(400*1.2)/365</f>
        <v>-1.3150684931506849</v>
      </c>
      <c r="C17" s="4">
        <f t="shared" ref="C17:AF17" si="7">-(400*1.2)/365</f>
        <v>-1.3150684931506849</v>
      </c>
      <c r="D17" s="4">
        <f t="shared" si="7"/>
        <v>-1.3150684931506849</v>
      </c>
      <c r="E17" s="4">
        <f t="shared" si="7"/>
        <v>-1.3150684931506849</v>
      </c>
      <c r="F17" s="4">
        <f t="shared" si="7"/>
        <v>-1.3150684931506849</v>
      </c>
      <c r="G17" s="4">
        <f t="shared" si="7"/>
        <v>-1.3150684931506849</v>
      </c>
      <c r="H17" s="4">
        <f t="shared" si="7"/>
        <v>-1.3150684931506849</v>
      </c>
      <c r="I17" s="4">
        <f t="shared" si="7"/>
        <v>-1.3150684931506849</v>
      </c>
      <c r="J17" s="4">
        <f t="shared" si="7"/>
        <v>-1.3150684931506849</v>
      </c>
      <c r="K17" s="4">
        <f t="shared" si="7"/>
        <v>-1.3150684931506849</v>
      </c>
      <c r="L17" s="4">
        <f t="shared" si="7"/>
        <v>-1.3150684931506849</v>
      </c>
      <c r="M17" s="4">
        <f t="shared" si="7"/>
        <v>-1.3150684931506849</v>
      </c>
      <c r="N17" s="4">
        <f t="shared" si="7"/>
        <v>-1.3150684931506849</v>
      </c>
      <c r="O17" s="4">
        <f t="shared" si="7"/>
        <v>-1.3150684931506849</v>
      </c>
      <c r="P17" s="4">
        <f t="shared" si="7"/>
        <v>-1.3150684931506849</v>
      </c>
      <c r="Q17" s="4">
        <f t="shared" si="7"/>
        <v>-1.3150684931506849</v>
      </c>
      <c r="R17" s="4">
        <f t="shared" si="7"/>
        <v>-1.3150684931506849</v>
      </c>
      <c r="S17" s="4">
        <f t="shared" si="7"/>
        <v>-1.3150684931506849</v>
      </c>
      <c r="T17" s="4">
        <f t="shared" si="7"/>
        <v>-1.3150684931506849</v>
      </c>
      <c r="U17" s="4">
        <f t="shared" si="7"/>
        <v>-1.3150684931506849</v>
      </c>
      <c r="V17" s="4">
        <f t="shared" si="7"/>
        <v>-1.3150684931506849</v>
      </c>
      <c r="W17" s="4">
        <f t="shared" si="7"/>
        <v>-1.3150684931506849</v>
      </c>
      <c r="X17" s="4">
        <f t="shared" si="7"/>
        <v>-1.3150684931506849</v>
      </c>
      <c r="Y17" s="4">
        <f t="shared" si="7"/>
        <v>-1.3150684931506849</v>
      </c>
      <c r="Z17" s="4">
        <f t="shared" si="7"/>
        <v>-1.3150684931506849</v>
      </c>
      <c r="AA17" s="4">
        <f t="shared" si="7"/>
        <v>-1.3150684931506849</v>
      </c>
      <c r="AB17" s="4">
        <f t="shared" si="7"/>
        <v>-1.3150684931506849</v>
      </c>
      <c r="AC17" s="4">
        <f t="shared" si="7"/>
        <v>-1.3150684931506849</v>
      </c>
      <c r="AD17" s="4">
        <f t="shared" si="7"/>
        <v>-1.3150684931506849</v>
      </c>
      <c r="AE17" s="4">
        <f t="shared" si="7"/>
        <v>-1.3150684931506849</v>
      </c>
      <c r="AF17" s="4">
        <f t="shared" si="7"/>
        <v>-1.3150684931506849</v>
      </c>
      <c r="AG17" s="4">
        <f>SUM(B17:AE17)</f>
        <v>-39.452054794520514</v>
      </c>
      <c r="AH17" s="2"/>
    </row>
    <row r="18" spans="1:34" x14ac:dyDescent="0.25">
      <c r="A18" s="3" t="s">
        <v>38</v>
      </c>
      <c r="B18" s="4">
        <f>-5000/30</f>
        <v>-166.66666666666666</v>
      </c>
      <c r="C18" s="4">
        <f t="shared" ref="C18:AF18" si="8">-5000/30</f>
        <v>-166.66666666666666</v>
      </c>
      <c r="D18" s="4">
        <f t="shared" si="8"/>
        <v>-166.66666666666666</v>
      </c>
      <c r="E18" s="4">
        <f t="shared" si="8"/>
        <v>-166.66666666666666</v>
      </c>
      <c r="F18" s="4">
        <f t="shared" si="8"/>
        <v>-166.66666666666666</v>
      </c>
      <c r="G18" s="4">
        <f t="shared" si="8"/>
        <v>-166.66666666666666</v>
      </c>
      <c r="H18" s="4">
        <f t="shared" si="8"/>
        <v>-166.66666666666666</v>
      </c>
      <c r="I18" s="4">
        <f t="shared" si="8"/>
        <v>-166.66666666666666</v>
      </c>
      <c r="J18" s="4">
        <f t="shared" si="8"/>
        <v>-166.66666666666666</v>
      </c>
      <c r="K18" s="4">
        <f t="shared" si="8"/>
        <v>-166.66666666666666</v>
      </c>
      <c r="L18" s="4">
        <f t="shared" si="8"/>
        <v>-166.66666666666666</v>
      </c>
      <c r="M18" s="4">
        <f t="shared" si="8"/>
        <v>-166.66666666666666</v>
      </c>
      <c r="N18" s="4">
        <f t="shared" si="8"/>
        <v>-166.66666666666666</v>
      </c>
      <c r="O18" s="4">
        <f t="shared" si="8"/>
        <v>-166.66666666666666</v>
      </c>
      <c r="P18" s="4">
        <f t="shared" si="8"/>
        <v>-166.66666666666666</v>
      </c>
      <c r="Q18" s="4">
        <f t="shared" si="8"/>
        <v>-166.66666666666666</v>
      </c>
      <c r="R18" s="4">
        <f t="shared" si="8"/>
        <v>-166.66666666666666</v>
      </c>
      <c r="S18" s="4">
        <f t="shared" si="8"/>
        <v>-166.66666666666666</v>
      </c>
      <c r="T18" s="4">
        <f t="shared" si="8"/>
        <v>-166.66666666666666</v>
      </c>
      <c r="U18" s="4">
        <f t="shared" si="8"/>
        <v>-166.66666666666666</v>
      </c>
      <c r="V18" s="4">
        <f t="shared" si="8"/>
        <v>-166.66666666666666</v>
      </c>
      <c r="W18" s="4">
        <f t="shared" si="8"/>
        <v>-166.66666666666666</v>
      </c>
      <c r="X18" s="4">
        <f t="shared" si="8"/>
        <v>-166.66666666666666</v>
      </c>
      <c r="Y18" s="4">
        <f t="shared" si="8"/>
        <v>-166.66666666666666</v>
      </c>
      <c r="Z18" s="4">
        <f t="shared" si="8"/>
        <v>-166.66666666666666</v>
      </c>
      <c r="AA18" s="4">
        <f t="shared" si="8"/>
        <v>-166.66666666666666</v>
      </c>
      <c r="AB18" s="4">
        <f t="shared" si="8"/>
        <v>-166.66666666666666</v>
      </c>
      <c r="AC18" s="4">
        <f t="shared" si="8"/>
        <v>-166.66666666666666</v>
      </c>
      <c r="AD18" s="4">
        <f t="shared" si="8"/>
        <v>-166.66666666666666</v>
      </c>
      <c r="AE18" s="4">
        <f t="shared" si="8"/>
        <v>-166.66666666666666</v>
      </c>
      <c r="AF18" s="4">
        <f t="shared" si="8"/>
        <v>-166.66666666666666</v>
      </c>
      <c r="AG18" s="4">
        <f>SUM(B18:AE18)</f>
        <v>-5000</v>
      </c>
      <c r="AH18" s="2"/>
    </row>
    <row r="19" spans="1:34" x14ac:dyDescent="0.25">
      <c r="A19" s="3" t="s">
        <v>37</v>
      </c>
      <c r="B19" s="4">
        <f>-900/365</f>
        <v>-2.4657534246575343</v>
      </c>
      <c r="C19" s="4">
        <f t="shared" ref="C19:AF19" si="9">-900/365</f>
        <v>-2.4657534246575343</v>
      </c>
      <c r="D19" s="4">
        <f t="shared" si="9"/>
        <v>-2.4657534246575343</v>
      </c>
      <c r="E19" s="4">
        <f t="shared" si="9"/>
        <v>-2.4657534246575343</v>
      </c>
      <c r="F19" s="4">
        <f t="shared" si="9"/>
        <v>-2.4657534246575343</v>
      </c>
      <c r="G19" s="4">
        <f t="shared" si="9"/>
        <v>-2.4657534246575343</v>
      </c>
      <c r="H19" s="4">
        <f t="shared" si="9"/>
        <v>-2.4657534246575343</v>
      </c>
      <c r="I19" s="4">
        <f t="shared" si="9"/>
        <v>-2.4657534246575343</v>
      </c>
      <c r="J19" s="4">
        <f t="shared" si="9"/>
        <v>-2.4657534246575343</v>
      </c>
      <c r="K19" s="4">
        <f t="shared" si="9"/>
        <v>-2.4657534246575343</v>
      </c>
      <c r="L19" s="4">
        <f t="shared" si="9"/>
        <v>-2.4657534246575343</v>
      </c>
      <c r="M19" s="4">
        <f t="shared" si="9"/>
        <v>-2.4657534246575343</v>
      </c>
      <c r="N19" s="4">
        <f t="shared" si="9"/>
        <v>-2.4657534246575343</v>
      </c>
      <c r="O19" s="4">
        <f t="shared" si="9"/>
        <v>-2.4657534246575343</v>
      </c>
      <c r="P19" s="4">
        <f t="shared" si="9"/>
        <v>-2.4657534246575343</v>
      </c>
      <c r="Q19" s="4">
        <f t="shared" si="9"/>
        <v>-2.4657534246575343</v>
      </c>
      <c r="R19" s="4">
        <f t="shared" si="9"/>
        <v>-2.4657534246575343</v>
      </c>
      <c r="S19" s="4">
        <f t="shared" si="9"/>
        <v>-2.4657534246575343</v>
      </c>
      <c r="T19" s="4">
        <f t="shared" si="9"/>
        <v>-2.4657534246575343</v>
      </c>
      <c r="U19" s="4">
        <f t="shared" si="9"/>
        <v>-2.4657534246575343</v>
      </c>
      <c r="V19" s="4">
        <f t="shared" si="9"/>
        <v>-2.4657534246575343</v>
      </c>
      <c r="W19" s="4">
        <f t="shared" si="9"/>
        <v>-2.4657534246575343</v>
      </c>
      <c r="X19" s="4">
        <f t="shared" si="9"/>
        <v>-2.4657534246575343</v>
      </c>
      <c r="Y19" s="4">
        <f t="shared" si="9"/>
        <v>-2.4657534246575343</v>
      </c>
      <c r="Z19" s="4">
        <f t="shared" si="9"/>
        <v>-2.4657534246575343</v>
      </c>
      <c r="AA19" s="4">
        <f t="shared" si="9"/>
        <v>-2.4657534246575343</v>
      </c>
      <c r="AB19" s="4">
        <f t="shared" si="9"/>
        <v>-2.4657534246575343</v>
      </c>
      <c r="AC19" s="4">
        <f t="shared" si="9"/>
        <v>-2.4657534246575343</v>
      </c>
      <c r="AD19" s="4">
        <f t="shared" si="9"/>
        <v>-2.4657534246575343</v>
      </c>
      <c r="AE19" s="4">
        <f t="shared" si="9"/>
        <v>-2.4657534246575343</v>
      </c>
      <c r="AF19" s="4">
        <f t="shared" si="9"/>
        <v>-2.4657534246575343</v>
      </c>
      <c r="AG19" s="4">
        <f>SUM(B19:AE19)</f>
        <v>-73.972602739726042</v>
      </c>
      <c r="AH19" s="2"/>
    </row>
    <row r="20" spans="1:34" x14ac:dyDescent="0.25">
      <c r="A20" s="3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>
        <v>-300</v>
      </c>
      <c r="AH20" s="2"/>
    </row>
    <row r="21" spans="1:34" s="8" customFormat="1" x14ac:dyDescent="0.25">
      <c r="A21" s="8" t="s">
        <v>39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 t="s">
        <v>1</v>
      </c>
      <c r="AG21" s="9">
        <f t="shared" ref="AG21:AG38" si="10">SUM(B21:AE21)</f>
        <v>0</v>
      </c>
      <c r="AH21" s="9"/>
    </row>
    <row r="22" spans="1:34" s="8" customFormat="1" x14ac:dyDescent="0.25">
      <c r="A22" s="8" t="s">
        <v>40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 t="s">
        <v>1</v>
      </c>
      <c r="AG22" s="9">
        <f t="shared" si="10"/>
        <v>0</v>
      </c>
      <c r="AH22" s="9"/>
    </row>
    <row r="23" spans="1:34" s="8" customFormat="1" x14ac:dyDescent="0.25">
      <c r="A23" s="8" t="s">
        <v>40</v>
      </c>
      <c r="B23" s="9" t="s">
        <v>1</v>
      </c>
      <c r="C23" s="9" t="s">
        <v>1</v>
      </c>
      <c r="D23" s="9" t="s">
        <v>1</v>
      </c>
      <c r="E23" s="9" t="s">
        <v>1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>
        <v>1450</v>
      </c>
      <c r="AH23" s="9"/>
    </row>
    <row r="24" spans="1:34" s="8" customFormat="1" x14ac:dyDescent="0.25">
      <c r="A24" s="8" t="s">
        <v>41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9" t="s">
        <v>1</v>
      </c>
      <c r="I24" s="9" t="s">
        <v>1</v>
      </c>
      <c r="J24" s="9" t="s">
        <v>1</v>
      </c>
      <c r="K24" s="9" t="s">
        <v>1</v>
      </c>
      <c r="L24" s="9" t="s">
        <v>1</v>
      </c>
      <c r="M24" s="9" t="s">
        <v>1</v>
      </c>
      <c r="N24" s="9" t="s">
        <v>1</v>
      </c>
      <c r="O24" s="9" t="s">
        <v>1</v>
      </c>
      <c r="P24" s="9" t="s">
        <v>1</v>
      </c>
      <c r="Q24" s="9" t="s">
        <v>1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9" t="s">
        <v>1</v>
      </c>
      <c r="Z24" s="9" t="s">
        <v>1</v>
      </c>
      <c r="AA24" s="9" t="s">
        <v>1</v>
      </c>
      <c r="AB24" s="9" t="s">
        <v>1</v>
      </c>
      <c r="AC24" s="9" t="s">
        <v>1</v>
      </c>
      <c r="AD24" s="9" t="s">
        <v>1</v>
      </c>
      <c r="AE24" s="9" t="s">
        <v>1</v>
      </c>
      <c r="AF24" s="9" t="s">
        <v>1</v>
      </c>
      <c r="AG24" s="9">
        <v>1300</v>
      </c>
      <c r="AH24" s="9"/>
    </row>
    <row r="25" spans="1:34" s="8" customFormat="1" x14ac:dyDescent="0.25">
      <c r="A25" s="8" t="s">
        <v>42</v>
      </c>
      <c r="B25" s="9" t="s">
        <v>1</v>
      </c>
      <c r="C25" s="9" t="s">
        <v>1</v>
      </c>
      <c r="D25" s="9" t="s">
        <v>1</v>
      </c>
      <c r="E25" s="9" t="s">
        <v>1</v>
      </c>
      <c r="F25" s="9" t="s">
        <v>1</v>
      </c>
      <c r="G25" s="9" t="s">
        <v>1</v>
      </c>
      <c r="H25" s="9" t="s">
        <v>1</v>
      </c>
      <c r="I25" s="9" t="s">
        <v>1</v>
      </c>
      <c r="J25" s="9" t="s">
        <v>1</v>
      </c>
      <c r="K25" s="9" t="s">
        <v>1</v>
      </c>
      <c r="L25" s="9" t="s">
        <v>1</v>
      </c>
      <c r="M25" s="9" t="s">
        <v>1</v>
      </c>
      <c r="N25" s="9" t="s">
        <v>1</v>
      </c>
      <c r="O25" s="9" t="s">
        <v>1</v>
      </c>
      <c r="P25" s="9" t="s">
        <v>1</v>
      </c>
      <c r="Q25" s="9" t="s">
        <v>1</v>
      </c>
      <c r="R25" s="9" t="s">
        <v>1</v>
      </c>
      <c r="S25" s="9" t="s">
        <v>1</v>
      </c>
      <c r="T25" s="9" t="s">
        <v>1</v>
      </c>
      <c r="U25" s="9" t="s">
        <v>1</v>
      </c>
      <c r="V25" s="9" t="s">
        <v>1</v>
      </c>
      <c r="W25" s="9" t="s">
        <v>1</v>
      </c>
      <c r="X25" s="9" t="s">
        <v>1</v>
      </c>
      <c r="Y25" s="9" t="s">
        <v>1</v>
      </c>
      <c r="Z25" s="9" t="s">
        <v>1</v>
      </c>
      <c r="AA25" s="9" t="s">
        <v>1</v>
      </c>
      <c r="AB25" s="9" t="s">
        <v>1</v>
      </c>
      <c r="AC25" s="9" t="s">
        <v>1</v>
      </c>
      <c r="AD25" s="9" t="s">
        <v>1</v>
      </c>
      <c r="AE25" s="9" t="s">
        <v>1</v>
      </c>
      <c r="AF25" s="9" t="s">
        <v>1</v>
      </c>
      <c r="AG25" s="9" t="s">
        <v>1</v>
      </c>
      <c r="AH25" s="9"/>
    </row>
    <row r="26" spans="1:34" s="8" customFormat="1" x14ac:dyDescent="0.25">
      <c r="A26" s="8" t="s">
        <v>43</v>
      </c>
      <c r="B26" s="9" t="s">
        <v>1</v>
      </c>
      <c r="C26" s="9" t="s">
        <v>1</v>
      </c>
      <c r="D26" s="9" t="s">
        <v>1</v>
      </c>
      <c r="E26" s="9" t="s">
        <v>1</v>
      </c>
      <c r="F26" s="9" t="s">
        <v>1</v>
      </c>
      <c r="G26" s="9" t="s">
        <v>1</v>
      </c>
      <c r="H26" s="9" t="s">
        <v>1</v>
      </c>
      <c r="I26" s="9" t="s">
        <v>1</v>
      </c>
      <c r="J26" s="9" t="s">
        <v>29</v>
      </c>
      <c r="K26" s="9" t="s">
        <v>1</v>
      </c>
      <c r="L26" s="9" t="s">
        <v>1</v>
      </c>
      <c r="M26" s="9" t="s">
        <v>1</v>
      </c>
      <c r="N26" s="9" t="s">
        <v>1</v>
      </c>
      <c r="O26" s="9" t="s">
        <v>1</v>
      </c>
      <c r="P26" s="9" t="s">
        <v>1</v>
      </c>
      <c r="Q26" s="9" t="s">
        <v>1</v>
      </c>
      <c r="R26" s="9" t="s">
        <v>1</v>
      </c>
      <c r="S26" s="9" t="s">
        <v>1</v>
      </c>
      <c r="T26" s="9" t="s">
        <v>1</v>
      </c>
      <c r="U26" s="9" t="s">
        <v>1</v>
      </c>
      <c r="V26" s="9" t="s">
        <v>1</v>
      </c>
      <c r="W26" s="9" t="s">
        <v>1</v>
      </c>
      <c r="X26" s="9" t="s">
        <v>1</v>
      </c>
      <c r="Y26" s="9" t="s">
        <v>1</v>
      </c>
      <c r="Z26" s="9" t="s">
        <v>1</v>
      </c>
      <c r="AA26" s="9" t="s">
        <v>1</v>
      </c>
      <c r="AB26" s="9" t="s">
        <v>1</v>
      </c>
      <c r="AC26" s="9" t="s">
        <v>1</v>
      </c>
      <c r="AD26" s="9" t="s">
        <v>1</v>
      </c>
      <c r="AE26" s="9" t="s">
        <v>1</v>
      </c>
      <c r="AF26" s="9" t="s">
        <v>1</v>
      </c>
      <c r="AG26" s="9">
        <f t="shared" si="10"/>
        <v>0</v>
      </c>
      <c r="AH26" s="9"/>
    </row>
    <row r="27" spans="1:34" s="8" customFormat="1" x14ac:dyDescent="0.25">
      <c r="A27" s="8" t="s">
        <v>44</v>
      </c>
      <c r="B27" s="9" t="s">
        <v>1</v>
      </c>
      <c r="C27" s="9" t="s">
        <v>1</v>
      </c>
      <c r="D27" s="9" t="s">
        <v>1</v>
      </c>
      <c r="E27" s="9" t="s">
        <v>1</v>
      </c>
      <c r="F27" s="9" t="s">
        <v>1</v>
      </c>
      <c r="G27" s="9" t="s">
        <v>1</v>
      </c>
      <c r="H27" s="9" t="s">
        <v>1</v>
      </c>
      <c r="I27" s="9" t="s">
        <v>1</v>
      </c>
      <c r="J27" s="9" t="s">
        <v>1</v>
      </c>
      <c r="K27" s="9">
        <v>2070.6999999999998</v>
      </c>
      <c r="L27" s="9" t="s">
        <v>1</v>
      </c>
      <c r="M27" s="9" t="s">
        <v>1</v>
      </c>
      <c r="N27" s="9" t="s">
        <v>1</v>
      </c>
      <c r="O27" s="9" t="s">
        <v>1</v>
      </c>
      <c r="P27" s="9" t="s">
        <v>1</v>
      </c>
      <c r="Q27" s="9" t="s">
        <v>1</v>
      </c>
      <c r="R27" s="9" t="s">
        <v>1</v>
      </c>
      <c r="S27" s="9" t="s">
        <v>1</v>
      </c>
      <c r="T27" s="9" t="s">
        <v>1</v>
      </c>
      <c r="U27" s="9" t="s">
        <v>1</v>
      </c>
      <c r="V27" s="9" t="s">
        <v>1</v>
      </c>
      <c r="W27" s="9" t="s">
        <v>1</v>
      </c>
      <c r="X27" s="9" t="s">
        <v>1</v>
      </c>
      <c r="Y27" s="9" t="s">
        <v>1</v>
      </c>
      <c r="Z27" s="9" t="s">
        <v>1</v>
      </c>
      <c r="AA27" s="9" t="s">
        <v>1</v>
      </c>
      <c r="AB27" s="9" t="s">
        <v>1</v>
      </c>
      <c r="AC27" s="9" t="s">
        <v>1</v>
      </c>
      <c r="AD27" s="9" t="s">
        <v>1</v>
      </c>
      <c r="AE27" s="9" t="s">
        <v>1</v>
      </c>
      <c r="AF27" s="9" t="s">
        <v>1</v>
      </c>
      <c r="AG27" s="9">
        <f t="shared" si="10"/>
        <v>2070.6999999999998</v>
      </c>
      <c r="AH27" s="9"/>
    </row>
    <row r="28" spans="1:34" s="3" customFormat="1" x14ac:dyDescent="0.25">
      <c r="A28" s="3" t="s">
        <v>38</v>
      </c>
      <c r="B28" s="4">
        <f t="shared" ref="B28:AF28" si="11">-(1749.11+505.84)/30</f>
        <v>-75.164999999999992</v>
      </c>
      <c r="C28" s="4">
        <f t="shared" si="11"/>
        <v>-75.164999999999992</v>
      </c>
      <c r="D28" s="4">
        <f t="shared" si="11"/>
        <v>-75.164999999999992</v>
      </c>
      <c r="E28" s="4">
        <f t="shared" si="11"/>
        <v>-75.164999999999992</v>
      </c>
      <c r="F28" s="4">
        <f t="shared" si="11"/>
        <v>-75.164999999999992</v>
      </c>
      <c r="G28" s="4">
        <f t="shared" si="11"/>
        <v>-75.164999999999992</v>
      </c>
      <c r="H28" s="4">
        <f t="shared" si="11"/>
        <v>-75.164999999999992</v>
      </c>
      <c r="I28" s="4">
        <f t="shared" si="11"/>
        <v>-75.164999999999992</v>
      </c>
      <c r="J28" s="4">
        <f t="shared" si="11"/>
        <v>-75.164999999999992</v>
      </c>
      <c r="K28" s="4">
        <f t="shared" si="11"/>
        <v>-75.164999999999992</v>
      </c>
      <c r="L28" s="4">
        <f t="shared" si="11"/>
        <v>-75.164999999999992</v>
      </c>
      <c r="M28" s="4">
        <f t="shared" si="11"/>
        <v>-75.164999999999992</v>
      </c>
      <c r="N28" s="4">
        <f t="shared" si="11"/>
        <v>-75.164999999999992</v>
      </c>
      <c r="O28" s="4">
        <f t="shared" si="11"/>
        <v>-75.164999999999992</v>
      </c>
      <c r="P28" s="4">
        <f t="shared" si="11"/>
        <v>-75.164999999999992</v>
      </c>
      <c r="Q28" s="4">
        <f t="shared" si="11"/>
        <v>-75.164999999999992</v>
      </c>
      <c r="R28" s="4">
        <f t="shared" si="11"/>
        <v>-75.164999999999992</v>
      </c>
      <c r="S28" s="4">
        <f t="shared" si="11"/>
        <v>-75.164999999999992</v>
      </c>
      <c r="T28" s="4">
        <f t="shared" si="11"/>
        <v>-75.164999999999992</v>
      </c>
      <c r="U28" s="4">
        <f t="shared" si="11"/>
        <v>-75.164999999999992</v>
      </c>
      <c r="V28" s="4">
        <f t="shared" si="11"/>
        <v>-75.164999999999992</v>
      </c>
      <c r="W28" s="4">
        <f t="shared" si="11"/>
        <v>-75.164999999999992</v>
      </c>
      <c r="X28" s="4">
        <f t="shared" si="11"/>
        <v>-75.164999999999992</v>
      </c>
      <c r="Y28" s="4">
        <f t="shared" si="11"/>
        <v>-75.164999999999992</v>
      </c>
      <c r="Z28" s="4">
        <f t="shared" si="11"/>
        <v>-75.164999999999992</v>
      </c>
      <c r="AA28" s="4">
        <f t="shared" si="11"/>
        <v>-75.164999999999992</v>
      </c>
      <c r="AB28" s="4">
        <f t="shared" si="11"/>
        <v>-75.164999999999992</v>
      </c>
      <c r="AC28" s="4">
        <f t="shared" si="11"/>
        <v>-75.164999999999992</v>
      </c>
      <c r="AD28" s="4">
        <f t="shared" si="11"/>
        <v>-75.164999999999992</v>
      </c>
      <c r="AE28" s="4">
        <f t="shared" si="11"/>
        <v>-75.164999999999992</v>
      </c>
      <c r="AF28" s="4">
        <f t="shared" si="11"/>
        <v>-75.164999999999992</v>
      </c>
      <c r="AG28" s="4">
        <f t="shared" si="10"/>
        <v>-2254.9499999999994</v>
      </c>
      <c r="AH28" s="4"/>
    </row>
    <row r="29" spans="1:34" s="3" customFormat="1" x14ac:dyDescent="0.25">
      <c r="A29" s="3" t="s">
        <v>45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 t="s">
        <v>1</v>
      </c>
      <c r="AF29" s="4"/>
      <c r="AG29" s="4">
        <f t="shared" si="10"/>
        <v>0</v>
      </c>
      <c r="AH29" s="4"/>
    </row>
    <row r="30" spans="1:34" s="3" customFormat="1" x14ac:dyDescent="0.25">
      <c r="A30" s="3" t="s">
        <v>46</v>
      </c>
      <c r="B30" s="4" t="s">
        <v>1</v>
      </c>
      <c r="C30" s="4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4" t="s">
        <v>1</v>
      </c>
      <c r="Q30" s="4" t="s">
        <v>1</v>
      </c>
      <c r="R30" s="4" t="s">
        <v>1</v>
      </c>
      <c r="S30" s="4" t="s">
        <v>1</v>
      </c>
      <c r="T30" s="4" t="s">
        <v>1</v>
      </c>
      <c r="U30" s="4" t="s">
        <v>1</v>
      </c>
      <c r="V30" s="4" t="s">
        <v>1</v>
      </c>
      <c r="W30" s="4" t="s">
        <v>1</v>
      </c>
      <c r="X30" s="4" t="s">
        <v>1</v>
      </c>
      <c r="Y30" s="4" t="s">
        <v>1</v>
      </c>
      <c r="Z30" s="4" t="s">
        <v>1</v>
      </c>
      <c r="AA30" s="4" t="s">
        <v>1</v>
      </c>
      <c r="AB30" s="4" t="s">
        <v>1</v>
      </c>
      <c r="AC30" s="4" t="s">
        <v>1</v>
      </c>
      <c r="AD30" s="4" t="s">
        <v>1</v>
      </c>
      <c r="AE30" s="4" t="s">
        <v>1</v>
      </c>
      <c r="AF30" s="4" t="s">
        <v>1</v>
      </c>
      <c r="AG30" s="4">
        <f t="shared" si="10"/>
        <v>0</v>
      </c>
      <c r="AH30" s="4"/>
    </row>
    <row r="31" spans="1:34" s="3" customFormat="1" x14ac:dyDescent="0.25">
      <c r="A31" s="3" t="s">
        <v>47</v>
      </c>
      <c r="B31" s="4" t="s">
        <v>1</v>
      </c>
      <c r="C31" s="4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4" t="s">
        <v>1</v>
      </c>
      <c r="Q31" s="4" t="s">
        <v>1</v>
      </c>
      <c r="R31" s="4" t="s">
        <v>1</v>
      </c>
      <c r="S31" s="4" t="s">
        <v>1</v>
      </c>
      <c r="T31" s="4" t="s">
        <v>1</v>
      </c>
      <c r="U31" s="4" t="s">
        <v>1</v>
      </c>
      <c r="V31" s="4" t="s">
        <v>1</v>
      </c>
      <c r="W31" s="4" t="s">
        <v>1</v>
      </c>
      <c r="X31" s="4" t="s">
        <v>1</v>
      </c>
      <c r="Y31" s="4" t="s">
        <v>1</v>
      </c>
      <c r="Z31" s="4" t="s">
        <v>1</v>
      </c>
      <c r="AA31" s="4" t="s">
        <v>1</v>
      </c>
      <c r="AB31" s="4" t="s">
        <v>1</v>
      </c>
      <c r="AC31" s="4" t="s">
        <v>1</v>
      </c>
      <c r="AD31" s="4" t="s">
        <v>1</v>
      </c>
      <c r="AE31" s="4" t="s">
        <v>1</v>
      </c>
      <c r="AF31" s="4" t="s">
        <v>1</v>
      </c>
      <c r="AG31" s="4">
        <f t="shared" si="10"/>
        <v>0</v>
      </c>
      <c r="AH31" s="4"/>
    </row>
    <row r="32" spans="1:34" s="3" customFormat="1" x14ac:dyDescent="0.25">
      <c r="A32" s="3" t="s">
        <v>48</v>
      </c>
      <c r="B32" s="4" t="s">
        <v>1</v>
      </c>
      <c r="C32" s="4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4" t="s">
        <v>1</v>
      </c>
      <c r="Q32" s="4" t="s">
        <v>1</v>
      </c>
      <c r="R32" s="4" t="s">
        <v>1</v>
      </c>
      <c r="S32" s="4" t="s">
        <v>1</v>
      </c>
      <c r="T32" s="4" t="s">
        <v>1</v>
      </c>
      <c r="U32" s="4" t="s">
        <v>1</v>
      </c>
      <c r="V32" s="4" t="s">
        <v>1</v>
      </c>
      <c r="W32" s="4" t="s">
        <v>1</v>
      </c>
      <c r="X32" s="4" t="s">
        <v>1</v>
      </c>
      <c r="Y32" s="4" t="s">
        <v>1</v>
      </c>
      <c r="Z32" s="4" t="s">
        <v>1</v>
      </c>
      <c r="AA32" s="4" t="s">
        <v>1</v>
      </c>
      <c r="AB32" s="4" t="s">
        <v>1</v>
      </c>
      <c r="AC32" s="4" t="s">
        <v>1</v>
      </c>
      <c r="AD32" s="4" t="s">
        <v>1</v>
      </c>
      <c r="AE32" s="4" t="s">
        <v>1</v>
      </c>
      <c r="AF32" s="4" t="s">
        <v>1</v>
      </c>
      <c r="AG32" s="4">
        <f t="shared" si="10"/>
        <v>0</v>
      </c>
      <c r="AH32" s="4"/>
    </row>
    <row r="33" spans="1:38" s="3" customFormat="1" x14ac:dyDescent="0.25">
      <c r="A33" s="3" t="s">
        <v>49</v>
      </c>
      <c r="B33" s="4" t="s">
        <v>1</v>
      </c>
      <c r="C33" s="4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4" t="s">
        <v>1</v>
      </c>
      <c r="P33" s="4" t="s">
        <v>1</v>
      </c>
      <c r="Q33" s="4" t="s">
        <v>1</v>
      </c>
      <c r="R33" s="4" t="s">
        <v>1</v>
      </c>
      <c r="S33" s="4" t="s">
        <v>1</v>
      </c>
      <c r="T33" s="4" t="s">
        <v>1</v>
      </c>
      <c r="U33" s="4" t="s">
        <v>1</v>
      </c>
      <c r="V33" s="4" t="s">
        <v>1</v>
      </c>
      <c r="W33" s="4" t="s">
        <v>1</v>
      </c>
      <c r="X33" s="4" t="s">
        <v>1</v>
      </c>
      <c r="Y33" s="4" t="s">
        <v>1</v>
      </c>
      <c r="Z33" s="4" t="s">
        <v>1</v>
      </c>
      <c r="AA33" s="4" t="s">
        <v>1</v>
      </c>
      <c r="AB33" s="4" t="s">
        <v>1</v>
      </c>
      <c r="AC33" s="4" t="s">
        <v>1</v>
      </c>
      <c r="AD33" s="4" t="s">
        <v>1</v>
      </c>
      <c r="AE33" s="4" t="s">
        <v>1</v>
      </c>
      <c r="AF33" s="4" t="s">
        <v>1</v>
      </c>
      <c r="AG33" s="4">
        <v>-1080.43</v>
      </c>
      <c r="AH33" s="4"/>
    </row>
    <row r="34" spans="1:38" s="3" customFormat="1" x14ac:dyDescent="0.25">
      <c r="A34" s="3" t="s">
        <v>50</v>
      </c>
      <c r="B34" s="4" t="s">
        <v>1</v>
      </c>
      <c r="C34" s="4" t="s">
        <v>1</v>
      </c>
      <c r="D34" s="4" t="s">
        <v>1</v>
      </c>
      <c r="E34" s="4" t="s">
        <v>1</v>
      </c>
      <c r="F34" s="4" t="s">
        <v>1</v>
      </c>
      <c r="G34" s="4" t="s">
        <v>1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1</v>
      </c>
      <c r="N34" s="4" t="s">
        <v>1</v>
      </c>
      <c r="O34" s="4" t="s">
        <v>1</v>
      </c>
      <c r="P34" s="4" t="s">
        <v>1</v>
      </c>
      <c r="Q34" s="4" t="s">
        <v>1</v>
      </c>
      <c r="R34" s="4" t="s">
        <v>1</v>
      </c>
      <c r="S34" s="4" t="s">
        <v>1</v>
      </c>
      <c r="T34" s="4" t="s">
        <v>1</v>
      </c>
      <c r="U34" s="4" t="s">
        <v>1</v>
      </c>
      <c r="V34" s="4" t="s">
        <v>1</v>
      </c>
      <c r="W34" s="4" t="s">
        <v>1</v>
      </c>
      <c r="X34" s="4" t="s">
        <v>1</v>
      </c>
      <c r="Y34" s="4" t="s">
        <v>1</v>
      </c>
      <c r="Z34" s="4" t="s">
        <v>1</v>
      </c>
      <c r="AA34" s="4" t="s">
        <v>1</v>
      </c>
      <c r="AB34" s="4" t="s">
        <v>1</v>
      </c>
      <c r="AC34" s="4" t="s">
        <v>1</v>
      </c>
      <c r="AD34" s="4" t="s">
        <v>1</v>
      </c>
      <c r="AE34" s="4" t="s">
        <v>1</v>
      </c>
      <c r="AF34" s="4" t="s">
        <v>1</v>
      </c>
      <c r="AG34" s="4">
        <f>-(982.27+128.67)</f>
        <v>-1110.94</v>
      </c>
      <c r="AH34" s="4"/>
    </row>
    <row r="35" spans="1:38" s="3" customFormat="1" x14ac:dyDescent="0.25">
      <c r="A35" s="3" t="s">
        <v>51</v>
      </c>
      <c r="B35" s="4" t="s">
        <v>1</v>
      </c>
      <c r="C35" s="4" t="s">
        <v>1</v>
      </c>
      <c r="D35" s="4" t="s">
        <v>1</v>
      </c>
      <c r="E35" s="4" t="s">
        <v>1</v>
      </c>
      <c r="F35" s="4" t="s">
        <v>1</v>
      </c>
      <c r="G35" s="4" t="s">
        <v>1</v>
      </c>
      <c r="H35" s="4" t="s">
        <v>1</v>
      </c>
      <c r="I35" s="4" t="s">
        <v>1</v>
      </c>
      <c r="J35" s="4" t="s">
        <v>1</v>
      </c>
      <c r="K35" s="4" t="s">
        <v>1</v>
      </c>
      <c r="L35" s="4" t="s">
        <v>1</v>
      </c>
      <c r="M35" s="4" t="s">
        <v>1</v>
      </c>
      <c r="N35" s="4" t="s">
        <v>1</v>
      </c>
      <c r="O35" s="4" t="s">
        <v>1</v>
      </c>
      <c r="P35" s="4" t="s">
        <v>1</v>
      </c>
      <c r="Q35" s="4" t="s">
        <v>1</v>
      </c>
      <c r="R35" s="4" t="s">
        <v>1</v>
      </c>
      <c r="S35" s="4" t="s">
        <v>1</v>
      </c>
      <c r="T35" s="4" t="s">
        <v>1</v>
      </c>
      <c r="U35" s="4" t="s">
        <v>1</v>
      </c>
      <c r="V35" s="4" t="s">
        <v>1</v>
      </c>
      <c r="W35" s="4" t="s">
        <v>1</v>
      </c>
      <c r="X35" s="4" t="s">
        <v>1</v>
      </c>
      <c r="Y35" s="4" t="s">
        <v>1</v>
      </c>
      <c r="Z35" s="4" t="s">
        <v>1</v>
      </c>
      <c r="AA35" s="4" t="s">
        <v>1</v>
      </c>
      <c r="AB35" s="4" t="s">
        <v>1</v>
      </c>
      <c r="AC35" s="4" t="s">
        <v>1</v>
      </c>
      <c r="AD35" s="4" t="s">
        <v>1</v>
      </c>
      <c r="AE35" s="4" t="s">
        <v>1</v>
      </c>
      <c r="AF35" s="4" t="s">
        <v>1</v>
      </c>
      <c r="AG35" s="4">
        <v>-366.67</v>
      </c>
      <c r="AH35" s="4"/>
    </row>
    <row r="36" spans="1:38" s="3" customFormat="1" x14ac:dyDescent="0.25">
      <c r="A36" s="3" t="s">
        <v>52</v>
      </c>
      <c r="B36" s="4" t="s">
        <v>1</v>
      </c>
      <c r="C36" s="4" t="s">
        <v>1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 t="s">
        <v>1</v>
      </c>
      <c r="J36" s="4" t="s">
        <v>1</v>
      </c>
      <c r="K36" s="4" t="s">
        <v>1</v>
      </c>
      <c r="L36" s="4" t="s">
        <v>1</v>
      </c>
      <c r="M36" s="4" t="s">
        <v>1</v>
      </c>
      <c r="N36" s="4" t="s">
        <v>1</v>
      </c>
      <c r="O36" s="4" t="s">
        <v>1</v>
      </c>
      <c r="P36" s="4" t="s">
        <v>1</v>
      </c>
      <c r="Q36" s="4" t="s">
        <v>1</v>
      </c>
      <c r="R36" s="4" t="s">
        <v>1</v>
      </c>
      <c r="S36" s="4" t="s">
        <v>1</v>
      </c>
      <c r="T36" s="4" t="s">
        <v>1</v>
      </c>
      <c r="U36" s="4" t="s">
        <v>1</v>
      </c>
      <c r="V36" s="4" t="s">
        <v>1</v>
      </c>
      <c r="W36" s="4" t="s">
        <v>1</v>
      </c>
      <c r="X36" s="4" t="s">
        <v>1</v>
      </c>
      <c r="Y36" s="4" t="s">
        <v>1</v>
      </c>
      <c r="Z36" s="4" t="s">
        <v>1</v>
      </c>
      <c r="AA36" s="4" t="s">
        <v>1</v>
      </c>
      <c r="AB36" s="4" t="s">
        <v>1</v>
      </c>
      <c r="AC36" s="4" t="s">
        <v>1</v>
      </c>
      <c r="AD36" s="4" t="s">
        <v>1</v>
      </c>
      <c r="AE36" s="4" t="s">
        <v>1</v>
      </c>
      <c r="AF36" s="4" t="s">
        <v>1</v>
      </c>
      <c r="AG36" s="4">
        <v>-206</v>
      </c>
      <c r="AH36" s="4"/>
    </row>
    <row r="37" spans="1:38" s="3" customFormat="1" x14ac:dyDescent="0.25">
      <c r="A37" s="3" t="s">
        <v>53</v>
      </c>
      <c r="B37" s="4" t="s">
        <v>1</v>
      </c>
      <c r="C37" s="4" t="s">
        <v>1</v>
      </c>
      <c r="D37" s="4" t="s">
        <v>1</v>
      </c>
      <c r="E37" s="4" t="s">
        <v>1</v>
      </c>
      <c r="F37" s="4" t="s">
        <v>1</v>
      </c>
      <c r="G37" s="4" t="s">
        <v>1</v>
      </c>
      <c r="H37" s="4" t="s">
        <v>1</v>
      </c>
      <c r="I37" s="4" t="s">
        <v>1</v>
      </c>
      <c r="J37" s="4" t="s">
        <v>1</v>
      </c>
      <c r="K37" s="4" t="s">
        <v>1</v>
      </c>
      <c r="L37" s="4" t="s">
        <v>1</v>
      </c>
      <c r="M37" s="4" t="s">
        <v>1</v>
      </c>
      <c r="N37" s="4" t="s">
        <v>1</v>
      </c>
      <c r="O37" s="4" t="s">
        <v>1</v>
      </c>
      <c r="P37" s="4" t="s">
        <v>1</v>
      </c>
      <c r="Q37" s="4" t="s">
        <v>1</v>
      </c>
      <c r="R37" s="4" t="s">
        <v>1</v>
      </c>
      <c r="S37" s="4" t="s">
        <v>1</v>
      </c>
      <c r="T37" s="4" t="s">
        <v>1</v>
      </c>
      <c r="U37" s="4" t="s">
        <v>1</v>
      </c>
      <c r="V37" s="4" t="s">
        <v>1</v>
      </c>
      <c r="W37" s="4" t="s">
        <v>1</v>
      </c>
      <c r="X37" s="4" t="s">
        <v>1</v>
      </c>
      <c r="Y37" s="4" t="s">
        <v>1</v>
      </c>
      <c r="Z37" s="4" t="s">
        <v>1</v>
      </c>
      <c r="AA37" s="4" t="s">
        <v>1</v>
      </c>
      <c r="AB37" s="4" t="s">
        <v>1</v>
      </c>
      <c r="AC37" s="4" t="s">
        <v>1</v>
      </c>
      <c r="AD37" s="4" t="s">
        <v>1</v>
      </c>
      <c r="AE37" s="4" t="s">
        <v>1</v>
      </c>
      <c r="AF37" s="4" t="s">
        <v>1</v>
      </c>
      <c r="AG37" s="4">
        <v>-694</v>
      </c>
      <c r="AH37" s="4"/>
    </row>
    <row r="38" spans="1:38" s="3" customFormat="1" x14ac:dyDescent="0.25">
      <c r="A38" s="3" t="s">
        <v>54</v>
      </c>
      <c r="B38" s="4" t="s">
        <v>1</v>
      </c>
      <c r="C38" s="4" t="s">
        <v>1</v>
      </c>
      <c r="D38" s="4" t="s">
        <v>1</v>
      </c>
      <c r="E38" s="4" t="s">
        <v>1</v>
      </c>
      <c r="F38" s="4" t="s">
        <v>1</v>
      </c>
      <c r="G38" s="4" t="s">
        <v>1</v>
      </c>
      <c r="H38" s="4" t="s">
        <v>1</v>
      </c>
      <c r="I38" s="4" t="s">
        <v>1</v>
      </c>
      <c r="J38" s="4" t="s">
        <v>1</v>
      </c>
      <c r="K38" s="4" t="s">
        <v>1</v>
      </c>
      <c r="L38" s="4" t="s">
        <v>1</v>
      </c>
      <c r="M38" s="4" t="s">
        <v>1</v>
      </c>
      <c r="N38" s="4" t="s">
        <v>1</v>
      </c>
      <c r="O38" s="4" t="s">
        <v>1</v>
      </c>
      <c r="P38" s="4" t="s">
        <v>1</v>
      </c>
      <c r="Q38" s="4" t="s">
        <v>1</v>
      </c>
      <c r="R38" s="4" t="s">
        <v>1</v>
      </c>
      <c r="S38" s="4" t="s">
        <v>1</v>
      </c>
      <c r="T38" s="4" t="s">
        <v>1</v>
      </c>
      <c r="U38" s="4" t="s">
        <v>1</v>
      </c>
      <c r="V38" s="4" t="s">
        <v>1</v>
      </c>
      <c r="W38" s="4" t="s">
        <v>1</v>
      </c>
      <c r="X38" s="4" t="s">
        <v>1</v>
      </c>
      <c r="Y38" s="4" t="s">
        <v>1</v>
      </c>
      <c r="Z38" s="4" t="s">
        <v>1</v>
      </c>
      <c r="AA38" s="4" t="s">
        <v>1</v>
      </c>
      <c r="AB38" s="4" t="s">
        <v>1</v>
      </c>
      <c r="AC38" s="4" t="s">
        <v>1</v>
      </c>
      <c r="AD38" s="4" t="s">
        <v>1</v>
      </c>
      <c r="AE38" s="4" t="s">
        <v>1</v>
      </c>
      <c r="AF38" s="4" t="s">
        <v>1</v>
      </c>
      <c r="AG38" s="4">
        <f t="shared" si="10"/>
        <v>0</v>
      </c>
      <c r="AH38" s="4"/>
    </row>
    <row r="39" spans="1:38" x14ac:dyDescent="0.25">
      <c r="A39" t="s">
        <v>10</v>
      </c>
      <c r="B39" s="5">
        <f>SUM(B4:B37)</f>
        <v>-147.53089497716888</v>
      </c>
      <c r="C39" s="5">
        <f t="shared" ref="C39:AF39" si="12">SUM(C4:C37)</f>
        <v>-166.08614155251141</v>
      </c>
      <c r="D39" s="5">
        <f t="shared" si="12"/>
        <v>-25.946141552511406</v>
      </c>
      <c r="E39" s="5">
        <f t="shared" si="12"/>
        <v>-88.226541552511392</v>
      </c>
      <c r="F39" s="5">
        <f t="shared" si="12"/>
        <v>-261.18114155251135</v>
      </c>
      <c r="G39" s="5">
        <f t="shared" si="12"/>
        <v>-210.73074155251138</v>
      </c>
      <c r="H39" s="5">
        <f t="shared" si="12"/>
        <v>213.29285844748873</v>
      </c>
      <c r="I39" s="5">
        <f t="shared" si="12"/>
        <v>-253.1731415525114</v>
      </c>
      <c r="J39" s="5">
        <f t="shared" si="12"/>
        <v>-296.21614155251143</v>
      </c>
      <c r="K39" s="5">
        <f t="shared" si="12"/>
        <v>1951.6608584474884</v>
      </c>
      <c r="L39" s="5">
        <f t="shared" si="12"/>
        <v>-296.21614155251143</v>
      </c>
      <c r="M39" s="5">
        <f t="shared" si="12"/>
        <v>-296.21614155251143</v>
      </c>
      <c r="N39" s="5">
        <f t="shared" si="12"/>
        <v>-296.21614155251143</v>
      </c>
      <c r="O39" s="5">
        <f t="shared" si="12"/>
        <v>-296.21614155251143</v>
      </c>
      <c r="P39" s="5">
        <f t="shared" si="12"/>
        <v>-251.44414155251138</v>
      </c>
      <c r="Q39" s="5">
        <f t="shared" si="12"/>
        <v>-296.21614155251143</v>
      </c>
      <c r="R39" s="5">
        <f t="shared" si="12"/>
        <v>-296.21614155251143</v>
      </c>
      <c r="S39" s="5">
        <f t="shared" si="12"/>
        <v>-235.1551415525114</v>
      </c>
      <c r="T39" s="5">
        <f t="shared" si="12"/>
        <v>-296.21614155251143</v>
      </c>
      <c r="U39" s="5">
        <f t="shared" si="12"/>
        <v>-296.21614155251143</v>
      </c>
      <c r="V39" s="5">
        <f t="shared" si="12"/>
        <v>-296.21614155251143</v>
      </c>
      <c r="W39" s="5">
        <f t="shared" si="12"/>
        <v>-239.15914155251139</v>
      </c>
      <c r="X39" s="5">
        <f t="shared" si="12"/>
        <v>-296.21614155251143</v>
      </c>
      <c r="Y39" s="5">
        <f t="shared" si="12"/>
        <v>-296.21614155251143</v>
      </c>
      <c r="Z39" s="5">
        <f t="shared" si="12"/>
        <v>-296.21614155251143</v>
      </c>
      <c r="AA39" s="5">
        <f t="shared" si="12"/>
        <v>-296.21614155251143</v>
      </c>
      <c r="AB39" s="5">
        <f t="shared" si="12"/>
        <v>-296.21614155251143</v>
      </c>
      <c r="AC39" s="5">
        <f t="shared" si="12"/>
        <v>-296.21614155251143</v>
      </c>
      <c r="AD39" s="5">
        <f t="shared" si="12"/>
        <v>-262.3641415525114</v>
      </c>
      <c r="AE39" s="5">
        <f t="shared" si="12"/>
        <v>-296.21614155251143</v>
      </c>
      <c r="AF39" s="5">
        <f t="shared" si="12"/>
        <v>-296.21614155251143</v>
      </c>
      <c r="AG39" s="5">
        <f>SUM(AG4:AG38)</f>
        <v>-6051.4246666666659</v>
      </c>
      <c r="AH39" s="2" t="s">
        <v>1</v>
      </c>
    </row>
    <row r="40" spans="1:38" x14ac:dyDescent="0.25">
      <c r="B40" s="2"/>
    </row>
    <row r="41" spans="1:38" x14ac:dyDescent="0.25">
      <c r="A41" s="3" t="s">
        <v>1</v>
      </c>
      <c r="B41" s="2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8" x14ac:dyDescent="0.25">
      <c r="A42" t="s">
        <v>1</v>
      </c>
      <c r="B42" s="2"/>
    </row>
    <row r="43" spans="1:38" x14ac:dyDescent="0.25">
      <c r="A43" t="s">
        <v>1</v>
      </c>
      <c r="B43" s="2"/>
      <c r="I43" s="5"/>
      <c r="J43" s="7"/>
      <c r="AB43" s="2"/>
    </row>
    <row r="44" spans="1:38" x14ac:dyDescent="0.25">
      <c r="A44" t="s">
        <v>1</v>
      </c>
      <c r="B44" s="2"/>
      <c r="AG44" t="s">
        <v>1</v>
      </c>
    </row>
    <row r="45" spans="1:38" x14ac:dyDescent="0.25">
      <c r="B45" s="2"/>
      <c r="N45" s="5"/>
    </row>
    <row r="46" spans="1:38" x14ac:dyDescent="0.25">
      <c r="A46" t="s">
        <v>1</v>
      </c>
    </row>
    <row r="47" spans="1:38" x14ac:dyDescent="0.25">
      <c r="A47" t="s">
        <v>1</v>
      </c>
      <c r="B47" s="2"/>
      <c r="AG47" s="2" t="s">
        <v>1</v>
      </c>
      <c r="AI47" s="2" t="s">
        <v>1</v>
      </c>
      <c r="AK47" t="s">
        <v>1</v>
      </c>
      <c r="AL47" s="2" t="s">
        <v>1</v>
      </c>
    </row>
    <row r="48" spans="1:38" x14ac:dyDescent="0.25">
      <c r="A48" t="s">
        <v>1</v>
      </c>
      <c r="B48" s="2"/>
      <c r="AK48" s="3" t="s">
        <v>1</v>
      </c>
      <c r="AL48" s="4" t="s">
        <v>1</v>
      </c>
    </row>
    <row r="49" spans="1:78" x14ac:dyDescent="0.25">
      <c r="B49" s="2"/>
      <c r="AL49" t="s">
        <v>1</v>
      </c>
    </row>
    <row r="50" spans="1:78" x14ac:dyDescent="0.25">
      <c r="A50" t="s">
        <v>1</v>
      </c>
      <c r="B50" s="2"/>
      <c r="C50" s="2"/>
      <c r="D50" s="2"/>
      <c r="AK50" t="s">
        <v>1</v>
      </c>
      <c r="AL50" s="2" t="s">
        <v>1</v>
      </c>
    </row>
    <row r="51" spans="1:78" x14ac:dyDescent="0.25">
      <c r="B51" s="2"/>
    </row>
    <row r="52" spans="1:78" x14ac:dyDescent="0.25">
      <c r="A52" t="s">
        <v>1</v>
      </c>
      <c r="B52" s="2"/>
    </row>
    <row r="53" spans="1:78" s="13" customFormat="1" x14ac:dyDescent="0.25">
      <c r="A53" s="13" t="s">
        <v>55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15">
        <f>SUM(B53:AF53)</f>
        <v>0</v>
      </c>
      <c r="AN53" s="13" t="s">
        <v>1</v>
      </c>
      <c r="AO53" s="13" t="s">
        <v>1</v>
      </c>
      <c r="AP53" s="13" t="s">
        <v>1</v>
      </c>
      <c r="AR53" s="1"/>
      <c r="AS53" s="1"/>
      <c r="AT53" s="1"/>
      <c r="AU53" s="1"/>
      <c r="AV53" s="1"/>
      <c r="AW53" s="1"/>
      <c r="AX53" s="1"/>
      <c r="AY53" s="1"/>
      <c r="AZ53" s="1"/>
      <c r="BT53" s="13">
        <v>0</v>
      </c>
      <c r="BU53" s="13">
        <v>0</v>
      </c>
      <c r="BX53" s="13">
        <v>0</v>
      </c>
      <c r="BY53" s="13" t="s">
        <v>27</v>
      </c>
      <c r="BZ53" s="13">
        <v>0.78</v>
      </c>
    </row>
    <row r="54" spans="1:78" x14ac:dyDescent="0.25">
      <c r="B54" s="2"/>
    </row>
    <row r="55" spans="1:78" x14ac:dyDescent="0.25">
      <c r="B55" s="2"/>
      <c r="E55" t="s">
        <v>1</v>
      </c>
    </row>
    <row r="56" spans="1:78" x14ac:dyDescent="0.25">
      <c r="B56" s="2"/>
      <c r="D56" t="s">
        <v>1</v>
      </c>
    </row>
    <row r="57" spans="1:78" x14ac:dyDescent="0.25">
      <c r="B57" s="2"/>
      <c r="D57" t="s">
        <v>1</v>
      </c>
    </row>
    <row r="58" spans="1:78" x14ac:dyDescent="0.25">
      <c r="B58" s="2"/>
      <c r="D58" t="s">
        <v>1</v>
      </c>
    </row>
    <row r="59" spans="1:78" x14ac:dyDescent="0.25">
      <c r="B59" s="2"/>
      <c r="D59" t="s">
        <v>1</v>
      </c>
    </row>
    <row r="60" spans="1:78" x14ac:dyDescent="0.25">
      <c r="B60" s="2"/>
      <c r="D60" t="s">
        <v>1</v>
      </c>
    </row>
    <row r="61" spans="1:78" x14ac:dyDescent="0.25">
      <c r="B61" s="2"/>
      <c r="D61" t="s">
        <v>1</v>
      </c>
    </row>
    <row r="62" spans="1:78" x14ac:dyDescent="0.25">
      <c r="D62" t="s">
        <v>1</v>
      </c>
    </row>
    <row r="63" spans="1:78" x14ac:dyDescent="0.25">
      <c r="D63" t="s">
        <v>1</v>
      </c>
    </row>
    <row r="64" spans="1:78" x14ac:dyDescent="0.25">
      <c r="D64" t="s">
        <v>1</v>
      </c>
    </row>
    <row r="65" spans="4:4" x14ac:dyDescent="0.25">
      <c r="D65" t="s">
        <v>1</v>
      </c>
    </row>
    <row r="66" spans="4:4" x14ac:dyDescent="0.25">
      <c r="D66" t="s">
        <v>1</v>
      </c>
    </row>
    <row r="67" spans="4:4" x14ac:dyDescent="0.25">
      <c r="D67" t="s">
        <v>1</v>
      </c>
    </row>
    <row r="68" spans="4:4" x14ac:dyDescent="0.25">
      <c r="D68" t="s">
        <v>1</v>
      </c>
    </row>
    <row r="70" spans="4:4" x14ac:dyDescent="0.25">
      <c r="D70" t="s"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 2016</vt:lpstr>
      <vt:lpstr>Février 2016</vt:lpstr>
      <vt:lpstr>Mars 2016</vt:lpstr>
      <vt:lpstr>Avril 2016</vt:lpstr>
      <vt:lpstr>Mai 2016</vt:lpstr>
      <vt:lpstr>Juin 2016</vt:lpstr>
      <vt:lpstr>Juillet 2016</vt:lpstr>
      <vt:lpstr>Aout 2016</vt:lpstr>
      <vt:lpstr>Septembre 2016</vt:lpstr>
      <vt:lpstr>Octobre 2016</vt:lpstr>
      <vt:lpstr>Novembre 2016</vt:lpstr>
      <vt:lpstr>Décembre 2016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tebboune</dc:creator>
  <cp:lastModifiedBy>tebboune</cp:lastModifiedBy>
  <cp:lastPrinted>2015-07-04T08:59:19Z</cp:lastPrinted>
  <dcterms:created xsi:type="dcterms:W3CDTF">2014-08-09T07:55:56Z</dcterms:created>
  <dcterms:modified xsi:type="dcterms:W3CDTF">2016-05-01T08:14:22Z</dcterms:modified>
</cp:coreProperties>
</file>