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73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4" i="1"/>
  <c r="M5" i="1"/>
  <c r="M6" i="1"/>
  <c r="M7" i="1"/>
  <c r="M8" i="1"/>
  <c r="M3" i="1"/>
  <c r="H15" i="1" a="1"/>
  <c r="H15" i="1" s="1"/>
  <c r="I15" i="1" a="1"/>
  <c r="I15" i="1" s="1"/>
  <c r="H16" i="1" a="1"/>
  <c r="H16" i="1" s="1"/>
  <c r="I16" i="1" a="1"/>
  <c r="I16" i="1" s="1"/>
  <c r="H17" i="1" a="1"/>
  <c r="H17" i="1" s="1"/>
  <c r="J17" i="1" s="1"/>
  <c r="I17" i="1" a="1"/>
  <c r="I17" i="1" s="1"/>
  <c r="H18" i="1" a="1"/>
  <c r="H18" i="1" s="1"/>
  <c r="J18" i="1" s="1"/>
  <c r="I18" i="1" a="1"/>
  <c r="I18" i="1" s="1"/>
  <c r="H19" i="1" a="1"/>
  <c r="H19" i="1" s="1"/>
  <c r="J19" i="1" s="1"/>
  <c r="I19" i="1" a="1"/>
  <c r="I19" i="1" s="1"/>
  <c r="H14" i="1" a="1"/>
  <c r="H14" i="1" s="1"/>
  <c r="L14" i="1" s="1"/>
  <c r="I14" i="1" a="1"/>
  <c r="I14" i="1" s="1"/>
  <c r="H4" i="1" a="1"/>
  <c r="H4" i="1" s="1"/>
  <c r="I4" i="1" a="1"/>
  <c r="I4" i="1" s="1"/>
  <c r="H5" i="1" a="1"/>
  <c r="H5" i="1" s="1"/>
  <c r="I5" i="1" a="1"/>
  <c r="I5" i="1" s="1"/>
  <c r="H6" i="1" a="1"/>
  <c r="H6" i="1" s="1"/>
  <c r="I6" i="1" a="1"/>
  <c r="I6" i="1" s="1"/>
  <c r="H7" i="1" a="1"/>
  <c r="H7" i="1" s="1"/>
  <c r="I7" i="1" a="1"/>
  <c r="I7" i="1" s="1"/>
  <c r="H8" i="1" a="1"/>
  <c r="H8" i="1" s="1"/>
  <c r="I8" i="1" a="1"/>
  <c r="I8" i="1" s="1"/>
  <c r="I3" i="1" a="1"/>
  <c r="I3" i="1" s="1"/>
  <c r="H3" i="1" a="1"/>
  <c r="H3" i="1" s="1"/>
  <c r="K8" i="1" l="1"/>
  <c r="L7" i="1"/>
  <c r="L6" i="1"/>
  <c r="L8" i="1"/>
  <c r="K14" i="1"/>
  <c r="K15" i="1"/>
  <c r="L15" i="1"/>
  <c r="L5" i="1"/>
  <c r="L16" i="1"/>
  <c r="L17" i="1"/>
  <c r="L3" i="1"/>
  <c r="L19" i="1"/>
  <c r="L4" i="1"/>
  <c r="K4" i="1"/>
  <c r="K7" i="1"/>
  <c r="K3" i="1"/>
  <c r="K16" i="1"/>
  <c r="K18" i="1"/>
  <c r="K6" i="1"/>
  <c r="L18" i="1"/>
  <c r="K5" i="1"/>
  <c r="K17" i="1"/>
  <c r="K19" i="1"/>
  <c r="J16" i="1"/>
  <c r="J14" i="1"/>
  <c r="J4" i="1"/>
  <c r="J3" i="1"/>
  <c r="J8" i="1"/>
  <c r="J6" i="1"/>
  <c r="J5" i="1"/>
  <c r="J7" i="1"/>
  <c r="J15" i="1"/>
</calcChain>
</file>

<file path=xl/sharedStrings.xml><?xml version="1.0" encoding="utf-8"?>
<sst xmlns="http://schemas.openxmlformats.org/spreadsheetml/2006/main" count="41" uniqueCount="29">
  <si>
    <t>B</t>
  </si>
  <si>
    <t>C</t>
  </si>
  <si>
    <t xml:space="preserve">  selon code "C" en colonne B</t>
  </si>
  <si>
    <t xml:space="preserve">  selon code "B" en colonne B</t>
  </si>
  <si>
    <t>dernière 
date</t>
  </si>
  <si>
    <t>avant dernière
date</t>
  </si>
  <si>
    <t>écart en jours</t>
  </si>
  <si>
    <t>pour chaque tableau en G:J</t>
  </si>
  <si>
    <t>en colonne G,liste exhaustive des codes existants en A</t>
  </si>
  <si>
    <t>en colonne H</t>
  </si>
  <si>
    <t>au nom de liste G là où il se trouve en A</t>
  </si>
  <si>
    <t>formule qui définit la date maximum de C correspondant à la fois:</t>
  </si>
  <si>
    <t>à la lettre B pour le tableau sup, C pour le tableau inf</t>
  </si>
  <si>
    <t>en colonne I</t>
  </si>
  <si>
    <t>formule qui définit l'avant dernière date dans les mêmes conditons que ci-dessus (range 2 de la date selon conditon)</t>
  </si>
  <si>
    <t>entre les deux dates s'il y a une date 1° rang e H et une date 2° rang en J</t>
  </si>
  <si>
    <t>la différence entre la date en H et la date du jour en couirs s'il n'y a pas de date 2+° rang</t>
  </si>
  <si>
    <t>en colonne J la formule calcule</t>
  </si>
  <si>
    <t>écart en mois complets</t>
  </si>
  <si>
    <t>les lignes qui sont calculées à partir de deux dates existantes sont spécifiées autoùatiquementen jaune</t>
  </si>
  <si>
    <t>écart en mois et jours</t>
  </si>
  <si>
    <t>en colonne K</t>
  </si>
  <si>
    <t>résulat avec seulement le nombre de mois et le nombre de jours</t>
  </si>
  <si>
    <t>en colonne L</t>
  </si>
  <si>
    <t>résulatt avec seulement le nombre de mois complet</t>
  </si>
  <si>
    <t>nombre d'actions en B</t>
  </si>
  <si>
    <t>nombre d'actions en C</t>
  </si>
  <si>
    <t>en colonne M</t>
  </si>
  <si>
    <t>nombre total de fois ou le code en G apparait en A avec la lettre B ou C selon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</si>
</sst>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/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5" zoomScaleNormal="95" workbookViewId="0">
      <selection activeCell="F43" sqref="F43"/>
    </sheetView>
  </sheetViews>
  <sheetFormatPr baseColWidth="10" defaultRowHeight="15" x14ac:dyDescent="0.25"/>
  <cols>
    <col min="3" max="3" width="11.42578125" style="2"/>
    <col min="6" max="6" width="36" customWidth="1"/>
    <col min="7" max="7" width="12.7109375" style="3" customWidth="1"/>
    <col min="8" max="8" width="12.7109375" style="4" customWidth="1"/>
    <col min="9" max="9" width="12.7109375" style="3" customWidth="1"/>
    <col min="10" max="12" width="11.42578125" style="3"/>
  </cols>
  <sheetData>
    <row r="1" spans="1:13" ht="15.75" thickTop="1" x14ac:dyDescent="0.25">
      <c r="G1" s="21" t="s">
        <v>3</v>
      </c>
      <c r="H1" s="11"/>
      <c r="I1" s="12"/>
      <c r="J1" s="12"/>
      <c r="K1" s="12"/>
      <c r="L1" s="12"/>
      <c r="M1" s="22"/>
    </row>
    <row r="2" spans="1:13" ht="54.75" customHeight="1" x14ac:dyDescent="0.25">
      <c r="A2" s="5"/>
      <c r="B2" s="5"/>
      <c r="C2" s="6"/>
      <c r="D2" s="5"/>
      <c r="E2" s="5"/>
      <c r="F2" s="5"/>
      <c r="G2" s="25"/>
      <c r="H2" s="26" t="s">
        <v>4</v>
      </c>
      <c r="I2" s="27" t="s">
        <v>5</v>
      </c>
      <c r="J2" s="27" t="s">
        <v>6</v>
      </c>
      <c r="K2" s="27" t="s">
        <v>18</v>
      </c>
      <c r="L2" s="28" t="s">
        <v>20</v>
      </c>
      <c r="M2" s="29" t="s">
        <v>25</v>
      </c>
    </row>
    <row r="3" spans="1:13" x14ac:dyDescent="0.25">
      <c r="A3" s="1">
        <v>7759583</v>
      </c>
      <c r="B3" t="s">
        <v>0</v>
      </c>
      <c r="C3" s="2">
        <v>41916</v>
      </c>
      <c r="G3" s="13">
        <v>7759561</v>
      </c>
      <c r="H3" s="14">
        <f t="array" ref="H3">IFERROR(LARGE(IF($A$3:$A$100&amp;$B$3:$B$100=$G3&amp;"B",$C$3:$C$100),1),"")</f>
        <v>41915</v>
      </c>
      <c r="I3" s="14" t="str">
        <f t="array" ref="I3">IFERROR(LARGE(IF($A$3:$A$100&amp;$B$3:$B$100=$G3&amp;"B",$C$3:$C$100),2),"")</f>
        <v/>
      </c>
      <c r="J3" s="19">
        <f ca="1">IF(H3="","",IF(I3="",TODAY()-H3,H3-I3))</f>
        <v>602</v>
      </c>
      <c r="K3" s="17">
        <f ca="1">IF($H3="","",IF($I3="",DATEDIF($H3,TODAY(),"m"),DATEDIF($I3,$H3,"m")))</f>
        <v>19</v>
      </c>
      <c r="L3" s="17" t="str">
        <f ca="1">IF($H3="","",IF($I3="",DATEDIF($H3,TODAY(),"m")&amp;"m "&amp;DATEDIF($H3,TODAY(),"md")&amp;"j",DATEDIF(I3,H3,"m")&amp;"m "&amp;DATEDIF(I3,H3,"md")&amp;"j"))</f>
        <v>19m 24j</v>
      </c>
      <c r="M3" s="23">
        <f>COUNTIFS(A3:A100,G3,B3:B100,"B")</f>
        <v>1</v>
      </c>
    </row>
    <row r="4" spans="1:13" x14ac:dyDescent="0.25">
      <c r="A4" s="1">
        <v>7759579</v>
      </c>
      <c r="B4" t="s">
        <v>0</v>
      </c>
      <c r="C4" s="2">
        <v>41916</v>
      </c>
      <c r="G4" s="13">
        <v>7759564</v>
      </c>
      <c r="H4" s="14">
        <f t="array" ref="H4">IFERROR(LARGE(IF($A$3:$A$100&amp;$B$3:$B$100=$G4&amp;"B",$C$3:$C$100),1),"")</f>
        <v>41915</v>
      </c>
      <c r="I4" s="14" t="str">
        <f t="array" ref="I4">IFERROR(LARGE(IF($A$3:$A$100&amp;$B$3:$B$100=$G4&amp;"B",$C$3:$C$100),2),"")</f>
        <v/>
      </c>
      <c r="J4" s="19">
        <f t="shared" ref="J4:J8" ca="1" si="0">IF(H4="","",IF(I4="",TODAY()-H4,H4-I4))</f>
        <v>602</v>
      </c>
      <c r="K4" s="17">
        <f t="shared" ref="K4:K8" ca="1" si="1">IF(H4="","",IF(I4="",DATEDIF(H4,TODAY(),"m"),DATEDIF(I4,H4,"m")))</f>
        <v>19</v>
      </c>
      <c r="L4" s="17" t="str">
        <f t="shared" ref="L4:L8" ca="1" si="2">IF($H4="","",IF($I4="",DATEDIF($H4,TODAY(),"m")&amp;"m "&amp;DATEDIF($H4,TODAY(),"md")&amp;"j",DATEDIF(I4,H4,"m")&amp;"m "&amp;DATEDIF(I4,H4,"md")&amp;"j"))</f>
        <v>19m 24j</v>
      </c>
      <c r="M4" s="23">
        <f t="shared" ref="M4:M8" si="3">COUNTIFS(A4:A101,G4,B4:B101,"B")</f>
        <v>1</v>
      </c>
    </row>
    <row r="5" spans="1:13" x14ac:dyDescent="0.25">
      <c r="A5" s="1">
        <v>7759574</v>
      </c>
      <c r="B5" t="s">
        <v>0</v>
      </c>
      <c r="C5" s="2">
        <v>41916</v>
      </c>
      <c r="G5" s="13">
        <v>7759565</v>
      </c>
      <c r="H5" s="14">
        <f t="array" ref="H5">IFERROR(LARGE(IF($A$3:$A$100&amp;$B$3:$B$100=$G5&amp;"B",$C$3:$C$100),1),"")</f>
        <v>41916</v>
      </c>
      <c r="I5" s="14">
        <f t="array" ref="I5">IFERROR(LARGE(IF($A$3:$A$100&amp;$B$3:$B$100=$G5&amp;"B",$C$3:$C$100),2),"")</f>
        <v>41915</v>
      </c>
      <c r="J5" s="19">
        <f t="shared" ca="1" si="0"/>
        <v>1</v>
      </c>
      <c r="K5" s="17">
        <f t="shared" ca="1" si="1"/>
        <v>0</v>
      </c>
      <c r="L5" s="17" t="str">
        <f t="shared" ca="1" si="2"/>
        <v>0m 1j</v>
      </c>
      <c r="M5" s="23">
        <f t="shared" si="3"/>
        <v>2</v>
      </c>
    </row>
    <row r="6" spans="1:13" x14ac:dyDescent="0.25">
      <c r="A6" s="1">
        <v>7759565</v>
      </c>
      <c r="B6" t="s">
        <v>0</v>
      </c>
      <c r="C6" s="2">
        <v>41915</v>
      </c>
      <c r="G6" s="13">
        <v>7759574</v>
      </c>
      <c r="H6" s="14">
        <f t="array" ref="H6">IFERROR(LARGE(IF($A$3:$A$100&amp;$B$3:$B$100=$G6&amp;"B",$C$3:$C$100),1),"")</f>
        <v>41916</v>
      </c>
      <c r="I6" s="14" t="str">
        <f t="array" ref="I6">IFERROR(LARGE(IF($A$3:$A$100&amp;$B$3:$B$100=$G6&amp;"B",$C$3:$C$100),2),"")</f>
        <v/>
      </c>
      <c r="J6" s="19">
        <f t="shared" ca="1" si="0"/>
        <v>601</v>
      </c>
      <c r="K6" s="17">
        <f t="shared" ca="1" si="1"/>
        <v>19</v>
      </c>
      <c r="L6" s="17" t="str">
        <f t="shared" ca="1" si="2"/>
        <v>19m 23j</v>
      </c>
      <c r="M6" s="23">
        <f t="shared" si="3"/>
        <v>0</v>
      </c>
    </row>
    <row r="7" spans="1:13" x14ac:dyDescent="0.25">
      <c r="A7" s="1">
        <v>7759565</v>
      </c>
      <c r="B7" t="s">
        <v>0</v>
      </c>
      <c r="C7" s="2">
        <v>41916</v>
      </c>
      <c r="G7" s="13">
        <v>7759579</v>
      </c>
      <c r="H7" s="14">
        <f t="array" ref="H7">IFERROR(LARGE(IF($A$3:$A$100&amp;$B$3:$B$100=$G7&amp;"B",$C$3:$C$100),1),"")</f>
        <v>41916</v>
      </c>
      <c r="I7" s="14" t="str">
        <f t="array" ref="I7">IFERROR(LARGE(IF($A$3:$A$100&amp;$B$3:$B$100=$G7&amp;"B",$C$3:$C$100),2),"")</f>
        <v/>
      </c>
      <c r="J7" s="19">
        <f t="shared" ca="1" si="0"/>
        <v>601</v>
      </c>
      <c r="K7" s="17">
        <f t="shared" ca="1" si="1"/>
        <v>19</v>
      </c>
      <c r="L7" s="17" t="str">
        <f t="shared" ca="1" si="2"/>
        <v>19m 23j</v>
      </c>
      <c r="M7" s="23">
        <f t="shared" si="3"/>
        <v>0</v>
      </c>
    </row>
    <row r="8" spans="1:13" ht="15.75" thickBot="1" x14ac:dyDescent="0.3">
      <c r="A8" s="1">
        <v>7759565</v>
      </c>
      <c r="B8" t="s">
        <v>1</v>
      </c>
      <c r="C8" s="2">
        <v>42302</v>
      </c>
      <c r="G8" s="15">
        <v>7759583</v>
      </c>
      <c r="H8" s="16">
        <f t="array" ref="H8">IFERROR(LARGE(IF($A$3:$A$100&amp;$B$3:$B$100=$G8&amp;"B",$C$3:$C$100),1),"")</f>
        <v>41916</v>
      </c>
      <c r="I8" s="16" t="str">
        <f t="array" ref="I8">IFERROR(LARGE(IF($A$3:$A$100&amp;$B$3:$B$100=$G8&amp;"B",$C$3:$C$100),2),"")</f>
        <v/>
      </c>
      <c r="J8" s="20">
        <f t="shared" ca="1" si="0"/>
        <v>601</v>
      </c>
      <c r="K8" s="18">
        <f t="shared" ca="1" si="1"/>
        <v>19</v>
      </c>
      <c r="L8" s="18" t="str">
        <f t="shared" ca="1" si="2"/>
        <v>19m 23j</v>
      </c>
      <c r="M8" s="24">
        <f t="shared" si="3"/>
        <v>0</v>
      </c>
    </row>
    <row r="9" spans="1:13" ht="15.75" thickTop="1" x14ac:dyDescent="0.25">
      <c r="A9" s="1">
        <v>7759564</v>
      </c>
      <c r="B9" t="s">
        <v>0</v>
      </c>
      <c r="C9" s="2">
        <v>41915</v>
      </c>
    </row>
    <row r="10" spans="1:13" x14ac:dyDescent="0.25">
      <c r="A10" s="1">
        <v>7759564</v>
      </c>
      <c r="B10" t="s">
        <v>1</v>
      </c>
      <c r="C10" s="2">
        <v>41916</v>
      </c>
    </row>
    <row r="11" spans="1:13" ht="15.75" thickBot="1" x14ac:dyDescent="0.3">
      <c r="A11" s="1">
        <v>7759561</v>
      </c>
      <c r="B11" t="s">
        <v>0</v>
      </c>
      <c r="C11" s="2">
        <v>41915</v>
      </c>
    </row>
    <row r="12" spans="1:13" ht="15.75" thickTop="1" x14ac:dyDescent="0.25">
      <c r="G12" s="21" t="s">
        <v>2</v>
      </c>
      <c r="H12" s="11"/>
      <c r="I12" s="12"/>
      <c r="J12" s="12"/>
      <c r="K12" s="12"/>
      <c r="L12" s="12"/>
      <c r="M12" s="22"/>
    </row>
    <row r="13" spans="1:13" ht="45" x14ac:dyDescent="0.25">
      <c r="A13" s="10" t="s">
        <v>7</v>
      </c>
      <c r="G13" s="25"/>
      <c r="H13" s="26" t="s">
        <v>4</v>
      </c>
      <c r="I13" s="27" t="s">
        <v>5</v>
      </c>
      <c r="J13" s="27" t="s">
        <v>6</v>
      </c>
      <c r="K13" s="27" t="s">
        <v>18</v>
      </c>
      <c r="L13" s="28" t="s">
        <v>20</v>
      </c>
      <c r="M13" s="29" t="s">
        <v>26</v>
      </c>
    </row>
    <row r="14" spans="1:13" x14ac:dyDescent="0.25">
      <c r="A14" t="s">
        <v>8</v>
      </c>
      <c r="G14" s="13">
        <v>7759561</v>
      </c>
      <c r="H14" s="14" t="str">
        <f t="array" ref="H14">IFERROR(LARGE(IF($A$3:$A$100&amp;$B$3:$B$100=$G14&amp;"C",$C$3:$C$100),1),"")</f>
        <v/>
      </c>
      <c r="I14" s="14" t="str">
        <f t="array" ref="I14">IFERROR(LARGE(IF($A$3:$A$100&amp;$B$3:$B$100=$G14&amp;"C",$C$3:$C$100),2),"")</f>
        <v/>
      </c>
      <c r="J14" s="19" t="str">
        <f ca="1">IF(H14="","",IF(I14="",TODAY()-H14,H14-I14))</f>
        <v/>
      </c>
      <c r="K14" s="17" t="str">
        <f ca="1">IF($H14="","",IF($I14="",DATEDIF($H14,TODAY(),"m"),DATEDIF($I14,$H14,"m")))</f>
        <v/>
      </c>
      <c r="L14" s="17" t="str">
        <f ca="1">IF($H14="","",IF($I14="",DATEDIF($H14,TODAY(),"m")&amp;"m "&amp;DATEDIF($H14,TODAY(),"md")&amp;"j",DATEDIF(I14,H14,"m")&amp;"m "&amp;DATEDIF(I14,H14,"md")&amp;"j"))</f>
        <v/>
      </c>
      <c r="M14" s="23">
        <f>COUNTIFS(A14:A111,G14,B14:B111,"B")</f>
        <v>0</v>
      </c>
    </row>
    <row r="15" spans="1:13" x14ac:dyDescent="0.25">
      <c r="G15" s="13">
        <v>7759564</v>
      </c>
      <c r="H15" s="14">
        <f t="array" ref="H15">IFERROR(LARGE(IF($A$3:$A$100&amp;$B$3:$B$100=$G15&amp;"C",$C$3:$C$100),1),"")</f>
        <v>41916</v>
      </c>
      <c r="I15" s="14" t="str">
        <f t="array" ref="I15">IFERROR(LARGE(IF($A$3:$A$100&amp;$B$3:$B$100=$G15&amp;"C",$C$3:$C$100),2),"")</f>
        <v/>
      </c>
      <c r="J15" s="19">
        <f t="shared" ref="J15:J19" ca="1" si="4">IF(H15="","",IF(I15="",TODAY()-H15,H15-I15))</f>
        <v>601</v>
      </c>
      <c r="K15" s="17">
        <f t="shared" ref="K15:K19" ca="1" si="5">IF(H15="","",IF(I15="",DATEDIF(H15,TODAY(),"m"),DATEDIF(I15,H15,"m")))</f>
        <v>19</v>
      </c>
      <c r="L15" s="17" t="str">
        <f t="shared" ref="L15:L19" ca="1" si="6">IF($H15="","",IF($I15="",DATEDIF($H15,TODAY(),"m")&amp;"m "&amp;DATEDIF($H15,TODAY(),"md")&amp;"j",DATEDIF(I15,H15,"m")&amp;"m "&amp;DATEDIF(I15,H15,"md")&amp;"j"))</f>
        <v>19m 23j</v>
      </c>
      <c r="M15" s="23">
        <f t="shared" ref="M15:M19" si="7">COUNTIFS(A15:A112,G15,B15:B112,"B")</f>
        <v>0</v>
      </c>
    </row>
    <row r="16" spans="1:13" x14ac:dyDescent="0.25">
      <c r="A16" s="10" t="s">
        <v>9</v>
      </c>
      <c r="G16" s="13">
        <v>7759565</v>
      </c>
      <c r="H16" s="14">
        <f t="array" ref="H16">IFERROR(LARGE(IF($A$3:$A$100&amp;$B$3:$B$100=$G16&amp;"C",$C$3:$C$100),1),"")</f>
        <v>42302</v>
      </c>
      <c r="I16" s="14" t="str">
        <f t="array" ref="I16">IFERROR(LARGE(IF($A$3:$A$100&amp;$B$3:$B$100=$G16&amp;"C",$C$3:$C$100),2),"")</f>
        <v/>
      </c>
      <c r="J16" s="19">
        <f t="shared" ca="1" si="4"/>
        <v>215</v>
      </c>
      <c r="K16" s="17">
        <f t="shared" ca="1" si="5"/>
        <v>7</v>
      </c>
      <c r="L16" s="17" t="str">
        <f t="shared" ca="1" si="6"/>
        <v>7m 2j</v>
      </c>
      <c r="M16" s="23">
        <f t="shared" si="7"/>
        <v>0</v>
      </c>
    </row>
    <row r="17" spans="1:13" x14ac:dyDescent="0.25">
      <c r="A17" t="s">
        <v>11</v>
      </c>
      <c r="G17" s="13">
        <v>7759574</v>
      </c>
      <c r="H17" s="14" t="str">
        <f t="array" ref="H17">IFERROR(LARGE(IF($A$3:$A$100&amp;$B$3:$B$100=$G17&amp;"C",$C$3:$C$100),1),"")</f>
        <v/>
      </c>
      <c r="I17" s="14" t="str">
        <f t="array" ref="I17">IFERROR(LARGE(IF($A$3:$A$100&amp;$B$3:$B$100=$G17&amp;"C",$C$3:$C$100),2),"")</f>
        <v/>
      </c>
      <c r="J17" s="19" t="str">
        <f t="shared" ca="1" si="4"/>
        <v/>
      </c>
      <c r="K17" s="17" t="str">
        <f t="shared" ca="1" si="5"/>
        <v/>
      </c>
      <c r="L17" s="17" t="str">
        <f t="shared" ca="1" si="6"/>
        <v/>
      </c>
      <c r="M17" s="23">
        <f t="shared" si="7"/>
        <v>0</v>
      </c>
    </row>
    <row r="18" spans="1:13" x14ac:dyDescent="0.25">
      <c r="A18" s="8" t="s">
        <v>10</v>
      </c>
      <c r="G18" s="13">
        <v>7759579</v>
      </c>
      <c r="H18" s="14" t="str">
        <f t="array" ref="H18">IFERROR(LARGE(IF($A$3:$A$100&amp;$B$3:$B$100=$G18&amp;"C",$C$3:$C$100),1),"")</f>
        <v/>
      </c>
      <c r="I18" s="14" t="str">
        <f t="array" ref="I18">IFERROR(LARGE(IF($A$3:$A$100&amp;$B$3:$B$100=$G18&amp;"C",$C$3:$C$100),2),"")</f>
        <v/>
      </c>
      <c r="J18" s="19" t="str">
        <f t="shared" ca="1" si="4"/>
        <v/>
      </c>
      <c r="K18" s="17" t="str">
        <f t="shared" ca="1" si="5"/>
        <v/>
      </c>
      <c r="L18" s="17" t="str">
        <f t="shared" ca="1" si="6"/>
        <v/>
      </c>
      <c r="M18" s="23">
        <f t="shared" si="7"/>
        <v>0</v>
      </c>
    </row>
    <row r="19" spans="1:13" ht="15.75" thickBot="1" x14ac:dyDescent="0.3">
      <c r="A19" s="8" t="s">
        <v>12</v>
      </c>
      <c r="G19" s="15">
        <v>7759583</v>
      </c>
      <c r="H19" s="16" t="str">
        <f t="array" ref="H19">IFERROR(LARGE(IF($A$3:$A$100&amp;$B$3:$B$100=$G19&amp;"C",$C$3:$C$100),1),"")</f>
        <v/>
      </c>
      <c r="I19" s="16" t="str">
        <f t="array" ref="I19">IFERROR(LARGE(IF($A$3:$A$100&amp;$B$3:$B$100=$G19&amp;"C",$C$3:$C$100),2),"")</f>
        <v/>
      </c>
      <c r="J19" s="20" t="str">
        <f t="shared" ca="1" si="4"/>
        <v/>
      </c>
      <c r="K19" s="18" t="str">
        <f t="shared" ca="1" si="5"/>
        <v/>
      </c>
      <c r="L19" s="18" t="str">
        <f t="shared" ca="1" si="6"/>
        <v/>
      </c>
      <c r="M19" s="24">
        <f t="shared" si="7"/>
        <v>0</v>
      </c>
    </row>
    <row r="20" spans="1:13" ht="15.75" thickTop="1" x14ac:dyDescent="0.25">
      <c r="A20" s="8"/>
    </row>
    <row r="21" spans="1:13" x14ac:dyDescent="0.25">
      <c r="A21" s="10" t="s">
        <v>13</v>
      </c>
    </row>
    <row r="22" spans="1:13" x14ac:dyDescent="0.25">
      <c r="A22" t="s">
        <v>14</v>
      </c>
    </row>
    <row r="23" spans="1:13" x14ac:dyDescent="0.25">
      <c r="A23" s="8"/>
    </row>
    <row r="24" spans="1:13" x14ac:dyDescent="0.25">
      <c r="A24" s="9" t="s">
        <v>17</v>
      </c>
    </row>
    <row r="25" spans="1:13" x14ac:dyDescent="0.25">
      <c r="A25" s="8" t="s">
        <v>15</v>
      </c>
    </row>
    <row r="26" spans="1:13" x14ac:dyDescent="0.25">
      <c r="A26" s="8" t="s">
        <v>16</v>
      </c>
    </row>
    <row r="27" spans="1:13" x14ac:dyDescent="0.25">
      <c r="A27" s="8" t="s">
        <v>19</v>
      </c>
    </row>
    <row r="29" spans="1:13" x14ac:dyDescent="0.25">
      <c r="A29" s="9" t="s">
        <v>21</v>
      </c>
    </row>
    <row r="30" spans="1:13" x14ac:dyDescent="0.25">
      <c r="A30" s="8" t="s">
        <v>24</v>
      </c>
    </row>
    <row r="32" spans="1:13" x14ac:dyDescent="0.25">
      <c r="A32" s="9" t="s">
        <v>23</v>
      </c>
    </row>
    <row r="33" spans="1:1" x14ac:dyDescent="0.25">
      <c r="A33" s="8" t="s">
        <v>22</v>
      </c>
    </row>
    <row r="35" spans="1:1" x14ac:dyDescent="0.25">
      <c r="A35" s="10" t="s">
        <v>27</v>
      </c>
    </row>
    <row r="36" spans="1:1" x14ac:dyDescent="0.25">
      <c r="A36" s="7" t="s">
        <v>28</v>
      </c>
    </row>
  </sheetData>
  <sortState ref="G2:G10">
    <sortCondition ref="G2:G10"/>
  </sortState>
  <conditionalFormatting sqref="H3:J8">
    <cfRule type="expression" dxfId="3" priority="2">
      <formula>AND($H3&lt;&gt;"",$I3&lt;&gt;"")</formula>
    </cfRule>
  </conditionalFormatting>
  <conditionalFormatting sqref="H14:J19">
    <cfRule type="expression" dxfId="2" priority="1">
      <formula>AND($H14&lt;&gt;"",$I14&lt;&gt;"")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2016-05-27T16:37:22Z</dcterms:created>
  <dcterms:modified xsi:type="dcterms:W3CDTF">2016-05-27T17:24:10Z</dcterms:modified>
</cp:coreProperties>
</file>