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9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1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1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2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13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4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15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16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17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drawings/drawing18.xml" ContentType="application/vnd.openxmlformats-officedocument.drawing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drawings/drawing19.xml" ContentType="application/vnd.openxmlformats-officedocument.drawing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20.xml" ContentType="application/vnd.openxmlformats-officedocument.drawing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drawings/drawing21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22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drawings/drawing23.xml" ContentType="application/vnd.openxmlformats-officedocument.drawing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drawings/drawing24.xml" ContentType="application/vnd.openxmlformats-officedocument.drawing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drawings/drawing25.xml" ContentType="application/vnd.openxmlformats-officedocument.drawing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drawings/drawing26.xml" ContentType="application/vnd.openxmlformats-officedocument.drawing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drawings/drawing27.xml" ContentType="application/vnd.openxmlformats-officedocument.drawing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drawings/drawing28.xml" ContentType="application/vnd.openxmlformats-officedocument.drawing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drawings/drawing29.xml" ContentType="application/vnd.openxmlformats-officedocument.drawing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drawings/drawing30.xml" ContentType="application/vnd.openxmlformats-officedocument.drawing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drawings/drawing31.xml" ContentType="application/vnd.openxmlformats-officedocument.drawing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" windowWidth="20520" windowHeight="7740" tabRatio="971"/>
  </bookViews>
  <sheets>
    <sheet name="Imputations des activités" sheetId="2" r:id="rId1"/>
    <sheet name="BONNEMORE" sheetId="1" r:id="rId2"/>
    <sheet name="EPRON" sheetId="5" r:id="rId3"/>
    <sheet name="VEYSSIERE" sheetId="4" r:id="rId4"/>
    <sheet name="ABAD" sheetId="22" r:id="rId5"/>
    <sheet name="BAH" sheetId="21" r:id="rId6"/>
    <sheet name="BERNADOU" sheetId="6" r:id="rId7"/>
    <sheet name="BOULESTIN" sheetId="7" r:id="rId8"/>
    <sheet name="CAVAILLE" sheetId="23" r:id="rId9"/>
    <sheet name="CERVEAUX " sheetId="19" r:id="rId10"/>
    <sheet name="CRON" sheetId="20" r:id="rId11"/>
    <sheet name="GUEGUEN" sheetId="10" r:id="rId12"/>
    <sheet name="GASNIER" sheetId="11" r:id="rId13"/>
    <sheet name="HERVE" sheetId="9" r:id="rId14"/>
    <sheet name="LABEQUE" sheetId="15" r:id="rId15"/>
    <sheet name="LAFAYE" sheetId="8" r:id="rId16"/>
    <sheet name="MICHELET" sheetId="12" r:id="rId17"/>
    <sheet name="MERCIER" sheetId="13" r:id="rId18"/>
    <sheet name="MARRON " sheetId="14" r:id="rId19"/>
    <sheet name="MONGIE " sheetId="17" r:id="rId20"/>
    <sheet name="MASSY" sheetId="18" r:id="rId21"/>
    <sheet name="QUESADA" sheetId="16" r:id="rId22"/>
    <sheet name="BARSACQ" sheetId="26" r:id="rId23"/>
    <sheet name="BOUGHIDAH" sheetId="24" r:id="rId24"/>
    <sheet name="GROUT" sheetId="32" r:id="rId25"/>
    <sheet name="MARCHETTI" sheetId="27" r:id="rId26"/>
    <sheet name="MAUPEU" sheetId="29" r:id="rId27"/>
    <sheet name="MORNET" sheetId="34" r:id="rId28"/>
    <sheet name="PANATIER" sheetId="28" r:id="rId29"/>
    <sheet name="SAVINOT" sheetId="25" r:id="rId30"/>
    <sheet name="PIQUET" sheetId="31" r:id="rId31"/>
    <sheet name="RODRIGUES" sheetId="30" r:id="rId32"/>
    <sheet name="VIERGE" sheetId="33" r:id="rId33"/>
    <sheet name="BILAN PC" sheetId="3" r:id="rId34"/>
  </sheets>
  <calcPr calcId="145621"/>
</workbook>
</file>

<file path=xl/calcChain.xml><?xml version="1.0" encoding="utf-8"?>
<calcChain xmlns="http://schemas.openxmlformats.org/spreadsheetml/2006/main">
  <c r="C60" i="3" l="1"/>
  <c r="C58" i="3" l="1"/>
  <c r="C53" i="3"/>
  <c r="C36" i="3"/>
  <c r="N8" i="3"/>
  <c r="O8" i="3"/>
  <c r="P8" i="3"/>
  <c r="Q8" i="3"/>
  <c r="R8" i="3"/>
  <c r="S8" i="3"/>
  <c r="T8" i="3"/>
  <c r="U8" i="3"/>
  <c r="W8" i="3"/>
  <c r="X8" i="3"/>
  <c r="Z8" i="3"/>
  <c r="C8" i="3"/>
  <c r="F8" i="3"/>
  <c r="G8" i="3"/>
  <c r="H8" i="3"/>
  <c r="I8" i="3"/>
  <c r="J8" i="3"/>
  <c r="M8" i="3"/>
  <c r="B8" i="3"/>
  <c r="N7" i="3" l="1"/>
  <c r="O7" i="3"/>
  <c r="P7" i="3"/>
  <c r="Q7" i="3"/>
  <c r="R7" i="3"/>
  <c r="S7" i="3"/>
  <c r="T7" i="3"/>
  <c r="U7" i="3"/>
  <c r="V7" i="3"/>
  <c r="W7" i="3"/>
  <c r="X7" i="3"/>
  <c r="Y7" i="3"/>
  <c r="Z7" i="3"/>
  <c r="C7" i="3"/>
  <c r="D7" i="3"/>
  <c r="E7" i="3"/>
  <c r="F7" i="3"/>
  <c r="G7" i="3"/>
  <c r="H7" i="3"/>
  <c r="I7" i="3"/>
  <c r="J7" i="3"/>
  <c r="K7" i="3"/>
  <c r="L7" i="3"/>
  <c r="M7" i="3"/>
  <c r="B7" i="3"/>
  <c r="C26" i="3"/>
  <c r="C32" i="3" l="1"/>
  <c r="E138" i="2" l="1"/>
  <c r="I138" i="2"/>
  <c r="K138" i="2"/>
  <c r="N138" i="2"/>
  <c r="O138" i="2"/>
  <c r="S138" i="2"/>
  <c r="G139" i="2"/>
  <c r="I139" i="2"/>
  <c r="C140" i="2"/>
  <c r="D140" i="2"/>
  <c r="E140" i="2"/>
  <c r="F140" i="2"/>
  <c r="G140" i="2"/>
  <c r="H140" i="2"/>
  <c r="J140" i="2"/>
  <c r="K140" i="2"/>
  <c r="R140" i="2"/>
  <c r="E141" i="2"/>
  <c r="C142" i="2"/>
  <c r="D142" i="2"/>
  <c r="F142" i="2"/>
  <c r="G142" i="2"/>
  <c r="H142" i="2"/>
  <c r="I142" i="2"/>
  <c r="K142" i="2"/>
  <c r="L142" i="2"/>
  <c r="O142" i="2"/>
  <c r="Q142" i="2"/>
  <c r="S142" i="2"/>
  <c r="B140" i="2"/>
  <c r="R117" i="30"/>
  <c r="K117" i="30"/>
  <c r="J117" i="30"/>
  <c r="H117" i="30"/>
  <c r="G117" i="30"/>
  <c r="F117" i="30"/>
  <c r="E117" i="30"/>
  <c r="D117" i="30"/>
  <c r="C117" i="30"/>
  <c r="B117" i="30"/>
  <c r="S117" i="31"/>
  <c r="Q117" i="31"/>
  <c r="O117" i="31"/>
  <c r="L117" i="31"/>
  <c r="K117" i="31"/>
  <c r="I117" i="31"/>
  <c r="H117" i="31"/>
  <c r="G117" i="31"/>
  <c r="F117" i="31"/>
  <c r="D117" i="31"/>
  <c r="C117" i="31"/>
  <c r="U117" i="34"/>
  <c r="T117" i="34"/>
  <c r="R117" i="34"/>
  <c r="Q117" i="34"/>
  <c r="L117" i="34"/>
  <c r="K117" i="34"/>
  <c r="J117" i="34"/>
  <c r="F117" i="34"/>
  <c r="E117" i="34"/>
  <c r="D117" i="34"/>
  <c r="C117" i="34"/>
  <c r="U117" i="32"/>
  <c r="T117" i="32"/>
  <c r="R117" i="32"/>
  <c r="N117" i="32"/>
  <c r="K117" i="32"/>
  <c r="J117" i="32"/>
  <c r="H117" i="32"/>
  <c r="G117" i="32"/>
  <c r="F117" i="32"/>
  <c r="E117" i="32"/>
  <c r="B117" i="32"/>
  <c r="T117" i="29"/>
  <c r="R117" i="29"/>
  <c r="Q117" i="29"/>
  <c r="N117" i="29"/>
  <c r="K117" i="29"/>
  <c r="J117" i="29"/>
  <c r="G117" i="29"/>
  <c r="E117" i="29"/>
  <c r="B117" i="29"/>
  <c r="U117" i="28"/>
  <c r="R117" i="28"/>
  <c r="Q117" i="28"/>
  <c r="K117" i="28"/>
  <c r="J117" i="28"/>
  <c r="H117" i="28"/>
  <c r="G117" i="28"/>
  <c r="E117" i="28"/>
  <c r="C117" i="28"/>
  <c r="R117" i="27"/>
  <c r="Q117" i="27"/>
  <c r="N117" i="27"/>
  <c r="K117" i="27"/>
  <c r="J117" i="27"/>
  <c r="G117" i="27"/>
  <c r="F117" i="27"/>
  <c r="E117" i="27"/>
  <c r="B117" i="27"/>
  <c r="U117" i="26"/>
  <c r="O117" i="26"/>
  <c r="L117" i="26"/>
  <c r="K117" i="26"/>
  <c r="I117" i="26"/>
  <c r="H117" i="26"/>
  <c r="F117" i="26"/>
  <c r="E117" i="26"/>
  <c r="D117" i="26"/>
  <c r="C117" i="26"/>
  <c r="B117" i="26"/>
  <c r="R117" i="25"/>
  <c r="Q117" i="25"/>
  <c r="N117" i="25"/>
  <c r="H117" i="25"/>
  <c r="G117" i="25"/>
  <c r="E117" i="25"/>
  <c r="N117" i="24"/>
  <c r="K117" i="24"/>
  <c r="J117" i="24"/>
  <c r="I117" i="24"/>
  <c r="H117" i="24"/>
  <c r="F117" i="24"/>
  <c r="E117" i="24"/>
  <c r="D117" i="24"/>
  <c r="C117" i="24"/>
  <c r="B117" i="24"/>
  <c r="R117" i="23"/>
  <c r="O117" i="23"/>
  <c r="N117" i="23"/>
  <c r="K117" i="23"/>
  <c r="J117" i="23"/>
  <c r="I117" i="23"/>
  <c r="H117" i="23"/>
  <c r="G117" i="23"/>
  <c r="E117" i="23"/>
  <c r="R117" i="22"/>
  <c r="Q117" i="22"/>
  <c r="N117" i="22"/>
  <c r="K117" i="22"/>
  <c r="J117" i="22"/>
  <c r="I117" i="22"/>
  <c r="H117" i="22"/>
  <c r="G117" i="22"/>
  <c r="J117" i="21"/>
  <c r="I117" i="21"/>
  <c r="H117" i="21"/>
  <c r="G117" i="21"/>
  <c r="F117" i="21"/>
  <c r="E117" i="21"/>
  <c r="B117" i="21"/>
  <c r="S117" i="20"/>
  <c r="R117" i="20"/>
  <c r="Q117" i="20"/>
  <c r="K117" i="20"/>
  <c r="J117" i="20"/>
  <c r="I117" i="20"/>
  <c r="H117" i="20"/>
  <c r="G117" i="20"/>
  <c r="E117" i="20"/>
  <c r="B117" i="20"/>
  <c r="I117" i="19"/>
  <c r="H117" i="19"/>
  <c r="G117" i="19"/>
  <c r="F117" i="19"/>
  <c r="E117" i="19"/>
  <c r="C117" i="19"/>
  <c r="Q117" i="18"/>
  <c r="J117" i="18"/>
  <c r="I117" i="18"/>
  <c r="H117" i="18"/>
  <c r="G117" i="18"/>
  <c r="E117" i="18"/>
  <c r="K117" i="17"/>
  <c r="J117" i="17"/>
  <c r="I117" i="17"/>
  <c r="H117" i="17"/>
  <c r="G117" i="17"/>
  <c r="E117" i="17"/>
  <c r="B117" i="17"/>
  <c r="R117" i="16"/>
  <c r="Q117" i="16"/>
  <c r="N117" i="16"/>
  <c r="K117" i="16"/>
  <c r="J117" i="16"/>
  <c r="I117" i="16"/>
  <c r="H117" i="16"/>
  <c r="G117" i="16"/>
  <c r="E117" i="16"/>
  <c r="R117" i="15"/>
  <c r="N117" i="15"/>
  <c r="K117" i="15"/>
  <c r="J117" i="15"/>
  <c r="I117" i="15"/>
  <c r="H117" i="15"/>
  <c r="G117" i="15"/>
  <c r="F117" i="15"/>
  <c r="E117" i="15"/>
  <c r="B117" i="15"/>
  <c r="R117" i="14"/>
  <c r="O117" i="14"/>
  <c r="N117" i="14"/>
  <c r="K117" i="14"/>
  <c r="J117" i="14"/>
  <c r="I117" i="14"/>
  <c r="H117" i="14"/>
  <c r="G117" i="14"/>
  <c r="F117" i="14"/>
  <c r="E117" i="14"/>
  <c r="B117" i="14"/>
  <c r="T117" i="13"/>
  <c r="S117" i="13"/>
  <c r="O117" i="13"/>
  <c r="N117" i="13"/>
  <c r="K117" i="13"/>
  <c r="J117" i="13"/>
  <c r="I117" i="13"/>
  <c r="H117" i="13"/>
  <c r="G117" i="13"/>
  <c r="E117" i="13"/>
  <c r="C117" i="13"/>
  <c r="B117" i="13"/>
  <c r="S117" i="11"/>
  <c r="Q117" i="11"/>
  <c r="K117" i="11"/>
  <c r="J117" i="11"/>
  <c r="I117" i="11"/>
  <c r="H117" i="11"/>
  <c r="G117" i="11"/>
  <c r="F117" i="11"/>
  <c r="E117" i="11"/>
  <c r="D117" i="11"/>
  <c r="C117" i="11"/>
  <c r="B117" i="11"/>
  <c r="S117" i="10"/>
  <c r="K117" i="10"/>
  <c r="J117" i="10"/>
  <c r="I117" i="10"/>
  <c r="G117" i="10"/>
  <c r="F117" i="10"/>
  <c r="D117" i="10"/>
  <c r="C117" i="10"/>
  <c r="S117" i="9"/>
  <c r="Q117" i="9"/>
  <c r="O117" i="9"/>
  <c r="K117" i="9"/>
  <c r="J117" i="9"/>
  <c r="I117" i="9"/>
  <c r="H117" i="9"/>
  <c r="G117" i="9"/>
  <c r="F117" i="9"/>
  <c r="E117" i="9"/>
  <c r="D117" i="9"/>
  <c r="B117" i="9"/>
  <c r="S117" i="8"/>
  <c r="R117" i="8"/>
  <c r="Q117" i="8"/>
  <c r="N117" i="8"/>
  <c r="K117" i="8"/>
  <c r="I117" i="8"/>
  <c r="H117" i="8"/>
  <c r="G117" i="8"/>
  <c r="F117" i="8"/>
  <c r="E117" i="8"/>
  <c r="B117" i="8"/>
  <c r="R117" i="7"/>
  <c r="N117" i="7"/>
  <c r="K117" i="7"/>
  <c r="J117" i="7"/>
  <c r="I117" i="7"/>
  <c r="H117" i="7"/>
  <c r="G117" i="7"/>
  <c r="E117" i="7"/>
  <c r="N117" i="6"/>
  <c r="J117" i="6"/>
  <c r="I117" i="6"/>
  <c r="H117" i="6"/>
  <c r="G117" i="6"/>
  <c r="F117" i="6"/>
  <c r="E117" i="6"/>
  <c r="C117" i="6"/>
  <c r="B117" i="6"/>
  <c r="S117" i="4"/>
  <c r="R117" i="4"/>
  <c r="O117" i="4"/>
  <c r="N117" i="4"/>
  <c r="L117" i="4"/>
  <c r="K117" i="4"/>
  <c r="I117" i="4"/>
  <c r="E117" i="4"/>
  <c r="S117" i="5"/>
  <c r="O117" i="5"/>
  <c r="N117" i="5"/>
  <c r="L117" i="5"/>
  <c r="K117" i="5"/>
  <c r="I117" i="5"/>
  <c r="G117" i="5"/>
  <c r="F117" i="5"/>
  <c r="E117" i="5"/>
  <c r="E117" i="1"/>
  <c r="F117" i="1"/>
  <c r="G117" i="1"/>
  <c r="H117" i="1"/>
  <c r="I117" i="1"/>
  <c r="K117" i="1"/>
  <c r="N117" i="1"/>
  <c r="O117" i="1"/>
  <c r="R117" i="1"/>
  <c r="S117" i="1"/>
  <c r="T117" i="1"/>
  <c r="D117" i="1"/>
  <c r="C130" i="2" l="1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B130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B119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B108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B97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B86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B64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B53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E31" i="2"/>
  <c r="K31" i="2"/>
  <c r="X31" i="2"/>
  <c r="E20" i="2"/>
  <c r="B9" i="2"/>
  <c r="C9" i="2"/>
  <c r="D9" i="2"/>
  <c r="E9" i="2"/>
  <c r="F9" i="2"/>
  <c r="G9" i="2"/>
  <c r="H9" i="2"/>
  <c r="I9" i="2"/>
  <c r="J9" i="2"/>
  <c r="K9" i="2"/>
  <c r="L9" i="2"/>
  <c r="O9" i="2"/>
  <c r="P9" i="2"/>
  <c r="Q9" i="2"/>
  <c r="R9" i="2"/>
  <c r="S9" i="2"/>
  <c r="T9" i="2"/>
  <c r="X9" i="2"/>
  <c r="Z9" i="2"/>
  <c r="AA109" i="34" l="1"/>
  <c r="Y109" i="34"/>
  <c r="X109" i="34"/>
  <c r="V109" i="34"/>
  <c r="U109" i="34"/>
  <c r="T109" i="34"/>
  <c r="S109" i="34"/>
  <c r="R109" i="34"/>
  <c r="Q109" i="34"/>
  <c r="P109" i="34"/>
  <c r="O109" i="34"/>
  <c r="M109" i="34"/>
  <c r="L109" i="34"/>
  <c r="K109" i="34"/>
  <c r="J109" i="34"/>
  <c r="I109" i="34"/>
  <c r="H109" i="34"/>
  <c r="G109" i="34"/>
  <c r="F109" i="34"/>
  <c r="E109" i="34"/>
  <c r="D109" i="34"/>
  <c r="C109" i="34"/>
  <c r="N108" i="34"/>
  <c r="W108" i="34" s="1"/>
  <c r="Z108" i="34" s="1"/>
  <c r="N107" i="34"/>
  <c r="W107" i="34" s="1"/>
  <c r="Z107" i="34" s="1"/>
  <c r="Z106" i="34"/>
  <c r="W106" i="34"/>
  <c r="N106" i="34"/>
  <c r="W105" i="34"/>
  <c r="Z105" i="34" s="1"/>
  <c r="N105" i="34"/>
  <c r="N104" i="34"/>
  <c r="N109" i="34" s="1"/>
  <c r="AA100" i="34"/>
  <c r="Y100" i="34"/>
  <c r="X100" i="34"/>
  <c r="V100" i="34"/>
  <c r="U100" i="34"/>
  <c r="T100" i="34"/>
  <c r="S100" i="34"/>
  <c r="R100" i="34"/>
  <c r="Q100" i="34"/>
  <c r="P100" i="34"/>
  <c r="O100" i="34"/>
  <c r="M100" i="34"/>
  <c r="L100" i="34"/>
  <c r="K100" i="34"/>
  <c r="J100" i="34"/>
  <c r="I100" i="34"/>
  <c r="H100" i="34"/>
  <c r="G100" i="34"/>
  <c r="F100" i="34"/>
  <c r="E100" i="34"/>
  <c r="D100" i="34"/>
  <c r="C100" i="34"/>
  <c r="N99" i="34"/>
  <c r="W99" i="34" s="1"/>
  <c r="Z99" i="34" s="1"/>
  <c r="N98" i="34"/>
  <c r="W98" i="34" s="1"/>
  <c r="Z98" i="34" s="1"/>
  <c r="Z97" i="34"/>
  <c r="W97" i="34"/>
  <c r="N97" i="34"/>
  <c r="W96" i="34"/>
  <c r="Z96" i="34" s="1"/>
  <c r="N96" i="34"/>
  <c r="N95" i="34"/>
  <c r="N100" i="34" s="1"/>
  <c r="AA91" i="34"/>
  <c r="Y91" i="34"/>
  <c r="X91" i="34"/>
  <c r="V91" i="34"/>
  <c r="U91" i="34"/>
  <c r="T91" i="34"/>
  <c r="S91" i="34"/>
  <c r="R91" i="34"/>
  <c r="Q91" i="34"/>
  <c r="P91" i="34"/>
  <c r="O91" i="34"/>
  <c r="M91" i="34"/>
  <c r="L91" i="34"/>
  <c r="K91" i="34"/>
  <c r="J91" i="34"/>
  <c r="I91" i="34"/>
  <c r="H91" i="34"/>
  <c r="G91" i="34"/>
  <c r="F91" i="34"/>
  <c r="E91" i="34"/>
  <c r="D91" i="34"/>
  <c r="C91" i="34"/>
  <c r="N90" i="34"/>
  <c r="W90" i="34" s="1"/>
  <c r="Z90" i="34" s="1"/>
  <c r="N89" i="34"/>
  <c r="W89" i="34" s="1"/>
  <c r="Z89" i="34" s="1"/>
  <c r="Z88" i="34"/>
  <c r="W88" i="34"/>
  <c r="N88" i="34"/>
  <c r="W87" i="34"/>
  <c r="Z87" i="34" s="1"/>
  <c r="N87" i="34"/>
  <c r="N86" i="34"/>
  <c r="N91" i="34" s="1"/>
  <c r="AA82" i="34"/>
  <c r="Y82" i="34"/>
  <c r="X82" i="34"/>
  <c r="V82" i="34"/>
  <c r="U82" i="34"/>
  <c r="T82" i="34"/>
  <c r="S82" i="34"/>
  <c r="R82" i="34"/>
  <c r="Q82" i="34"/>
  <c r="P82" i="34"/>
  <c r="O82" i="34"/>
  <c r="M82" i="34"/>
  <c r="L82" i="34"/>
  <c r="K82" i="34"/>
  <c r="J82" i="34"/>
  <c r="I82" i="34"/>
  <c r="H82" i="34"/>
  <c r="G82" i="34"/>
  <c r="F82" i="34"/>
  <c r="E82" i="34"/>
  <c r="D82" i="34"/>
  <c r="C82" i="34"/>
  <c r="N81" i="34"/>
  <c r="W81" i="34" s="1"/>
  <c r="Z81" i="34" s="1"/>
  <c r="N80" i="34"/>
  <c r="W80" i="34" s="1"/>
  <c r="Z80" i="34" s="1"/>
  <c r="Z79" i="34"/>
  <c r="W79" i="34"/>
  <c r="N79" i="34"/>
  <c r="W78" i="34"/>
  <c r="Z78" i="34" s="1"/>
  <c r="N78" i="34"/>
  <c r="N77" i="34"/>
  <c r="N82" i="34" s="1"/>
  <c r="AA73" i="34"/>
  <c r="Y73" i="34"/>
  <c r="X73" i="34"/>
  <c r="V73" i="34"/>
  <c r="U73" i="34"/>
  <c r="T73" i="34"/>
  <c r="S73" i="34"/>
  <c r="R73" i="34"/>
  <c r="Q73" i="34"/>
  <c r="P73" i="34"/>
  <c r="O73" i="34"/>
  <c r="M73" i="34"/>
  <c r="L73" i="34"/>
  <c r="K73" i="34"/>
  <c r="J73" i="34"/>
  <c r="I73" i="34"/>
  <c r="H73" i="34"/>
  <c r="G73" i="34"/>
  <c r="F73" i="34"/>
  <c r="E73" i="34"/>
  <c r="D73" i="34"/>
  <c r="C73" i="34"/>
  <c r="N72" i="34"/>
  <c r="W72" i="34" s="1"/>
  <c r="Z72" i="34" s="1"/>
  <c r="N71" i="34"/>
  <c r="W71" i="34" s="1"/>
  <c r="Z71" i="34" s="1"/>
  <c r="Z70" i="34"/>
  <c r="W70" i="34"/>
  <c r="N70" i="34"/>
  <c r="W69" i="34"/>
  <c r="Z69" i="34" s="1"/>
  <c r="N69" i="34"/>
  <c r="N68" i="34"/>
  <c r="W68" i="34" s="1"/>
  <c r="AA64" i="34"/>
  <c r="Y64" i="34"/>
  <c r="X64" i="34"/>
  <c r="V64" i="34"/>
  <c r="U64" i="34"/>
  <c r="T64" i="34"/>
  <c r="S64" i="34"/>
  <c r="R64" i="34"/>
  <c r="Q64" i="34"/>
  <c r="P64" i="34"/>
  <c r="O64" i="34"/>
  <c r="M64" i="34"/>
  <c r="L64" i="34"/>
  <c r="K64" i="34"/>
  <c r="J64" i="34"/>
  <c r="I64" i="34"/>
  <c r="H64" i="34"/>
  <c r="G64" i="34"/>
  <c r="F64" i="34"/>
  <c r="E64" i="34"/>
  <c r="D64" i="34"/>
  <c r="C64" i="34"/>
  <c r="N63" i="34"/>
  <c r="W63" i="34" s="1"/>
  <c r="Z63" i="34" s="1"/>
  <c r="N62" i="34"/>
  <c r="W62" i="34" s="1"/>
  <c r="Z62" i="34" s="1"/>
  <c r="Z61" i="34"/>
  <c r="W61" i="34"/>
  <c r="N61" i="34"/>
  <c r="W60" i="34"/>
  <c r="Z60" i="34" s="1"/>
  <c r="N60" i="34"/>
  <c r="N59" i="34"/>
  <c r="N64" i="34" s="1"/>
  <c r="AA55" i="34"/>
  <c r="Y55" i="34"/>
  <c r="X55" i="34"/>
  <c r="V55" i="34"/>
  <c r="U55" i="34"/>
  <c r="T55" i="34"/>
  <c r="S55" i="34"/>
  <c r="R55" i="34"/>
  <c r="Q55" i="34"/>
  <c r="P55" i="34"/>
  <c r="O55" i="34"/>
  <c r="M55" i="34"/>
  <c r="L55" i="34"/>
  <c r="K55" i="34"/>
  <c r="J55" i="34"/>
  <c r="I55" i="34"/>
  <c r="H55" i="34"/>
  <c r="G55" i="34"/>
  <c r="F55" i="34"/>
  <c r="E55" i="34"/>
  <c r="D55" i="34"/>
  <c r="C55" i="34"/>
  <c r="N54" i="34"/>
  <c r="W54" i="34" s="1"/>
  <c r="Z54" i="34" s="1"/>
  <c r="N53" i="34"/>
  <c r="W53" i="34" s="1"/>
  <c r="Z53" i="34" s="1"/>
  <c r="Z52" i="34"/>
  <c r="W52" i="34"/>
  <c r="N52" i="34"/>
  <c r="W51" i="34"/>
  <c r="Z51" i="34" s="1"/>
  <c r="N51" i="34"/>
  <c r="N50" i="34"/>
  <c r="N55" i="34" s="1"/>
  <c r="AA46" i="34"/>
  <c r="Y46" i="34"/>
  <c r="X46" i="34"/>
  <c r="V46" i="34"/>
  <c r="U46" i="34"/>
  <c r="T46" i="34"/>
  <c r="S46" i="34"/>
  <c r="R46" i="34"/>
  <c r="Q46" i="34"/>
  <c r="P46" i="34"/>
  <c r="O46" i="34"/>
  <c r="M46" i="34"/>
  <c r="L46" i="34"/>
  <c r="K46" i="34"/>
  <c r="J46" i="34"/>
  <c r="I46" i="34"/>
  <c r="H46" i="34"/>
  <c r="G46" i="34"/>
  <c r="F46" i="34"/>
  <c r="E46" i="34"/>
  <c r="D46" i="34"/>
  <c r="C46" i="34"/>
  <c r="N45" i="34"/>
  <c r="W45" i="34" s="1"/>
  <c r="Z45" i="34" s="1"/>
  <c r="N44" i="34"/>
  <c r="W44" i="34" s="1"/>
  <c r="Z44" i="34" s="1"/>
  <c r="Z43" i="34"/>
  <c r="W43" i="34"/>
  <c r="N43" i="34"/>
  <c r="W42" i="34"/>
  <c r="Z42" i="34" s="1"/>
  <c r="N42" i="34"/>
  <c r="N41" i="34"/>
  <c r="N46" i="34" s="1"/>
  <c r="AA37" i="34"/>
  <c r="Y37" i="34"/>
  <c r="X37" i="34"/>
  <c r="V37" i="34"/>
  <c r="U37" i="34"/>
  <c r="T37" i="34"/>
  <c r="S37" i="34"/>
  <c r="R37" i="34"/>
  <c r="Q37" i="34"/>
  <c r="P37" i="34"/>
  <c r="O37" i="34"/>
  <c r="M37" i="34"/>
  <c r="L37" i="34"/>
  <c r="K37" i="34"/>
  <c r="J37" i="34"/>
  <c r="I37" i="34"/>
  <c r="H37" i="34"/>
  <c r="G37" i="34"/>
  <c r="F37" i="34"/>
  <c r="E37" i="34"/>
  <c r="D37" i="34"/>
  <c r="C37" i="34"/>
  <c r="N36" i="34"/>
  <c r="W36" i="34" s="1"/>
  <c r="Z36" i="34" s="1"/>
  <c r="N35" i="34"/>
  <c r="W35" i="34" s="1"/>
  <c r="Z35" i="34" s="1"/>
  <c r="Z34" i="34"/>
  <c r="W34" i="34"/>
  <c r="N34" i="34"/>
  <c r="W33" i="34"/>
  <c r="Z33" i="34" s="1"/>
  <c r="N33" i="34"/>
  <c r="N32" i="34"/>
  <c r="N37" i="34" s="1"/>
  <c r="AA28" i="34"/>
  <c r="Y28" i="34"/>
  <c r="X28" i="34"/>
  <c r="V28" i="34"/>
  <c r="U28" i="34"/>
  <c r="T28" i="34"/>
  <c r="S28" i="34"/>
  <c r="R28" i="34"/>
  <c r="Q28" i="34"/>
  <c r="P28" i="34"/>
  <c r="O28" i="34"/>
  <c r="N117" i="34" s="1"/>
  <c r="M28" i="34"/>
  <c r="L28" i="34"/>
  <c r="K28" i="34"/>
  <c r="J28" i="34"/>
  <c r="I28" i="34"/>
  <c r="H28" i="34"/>
  <c r="G28" i="34"/>
  <c r="F28" i="34"/>
  <c r="E28" i="34"/>
  <c r="D28" i="34"/>
  <c r="C28" i="34"/>
  <c r="N27" i="34"/>
  <c r="W27" i="34" s="1"/>
  <c r="Z27" i="34" s="1"/>
  <c r="N26" i="34"/>
  <c r="W26" i="34" s="1"/>
  <c r="Z26" i="34" s="1"/>
  <c r="N25" i="34"/>
  <c r="W25" i="34" s="1"/>
  <c r="Z25" i="34" s="1"/>
  <c r="W24" i="34"/>
  <c r="Z24" i="34" s="1"/>
  <c r="N24" i="34"/>
  <c r="N23" i="34"/>
  <c r="W23" i="34" s="1"/>
  <c r="AA19" i="34"/>
  <c r="Y19" i="34"/>
  <c r="X19" i="34"/>
  <c r="V19" i="34"/>
  <c r="U19" i="34"/>
  <c r="T19" i="34"/>
  <c r="S117" i="34" s="1"/>
  <c r="S19" i="34"/>
  <c r="R19" i="34"/>
  <c r="Q19" i="34"/>
  <c r="P19" i="34"/>
  <c r="O19" i="34"/>
  <c r="M19" i="34"/>
  <c r="L19" i="34"/>
  <c r="K19" i="34"/>
  <c r="J19" i="34"/>
  <c r="I19" i="34"/>
  <c r="H19" i="34"/>
  <c r="G117" i="34" s="1"/>
  <c r="G19" i="34"/>
  <c r="F19" i="34"/>
  <c r="E19" i="34"/>
  <c r="D19" i="34"/>
  <c r="C19" i="34"/>
  <c r="N18" i="34"/>
  <c r="W18" i="34" s="1"/>
  <c r="Z18" i="34" s="1"/>
  <c r="N17" i="34"/>
  <c r="W17" i="34" s="1"/>
  <c r="Z17" i="34" s="1"/>
  <c r="N16" i="34"/>
  <c r="W16" i="34" s="1"/>
  <c r="Z16" i="34" s="1"/>
  <c r="W15" i="34"/>
  <c r="Z15" i="34" s="1"/>
  <c r="N15" i="34"/>
  <c r="N14" i="34"/>
  <c r="AA10" i="34"/>
  <c r="Y10" i="34"/>
  <c r="X10" i="34"/>
  <c r="V10" i="34"/>
  <c r="U10" i="34"/>
  <c r="T10" i="34"/>
  <c r="S10" i="34"/>
  <c r="R10" i="34"/>
  <c r="Q10" i="34"/>
  <c r="P10" i="34"/>
  <c r="O10" i="34"/>
  <c r="M10" i="34"/>
  <c r="L10" i="34"/>
  <c r="K10" i="34"/>
  <c r="J10" i="34"/>
  <c r="I10" i="34"/>
  <c r="H10" i="34"/>
  <c r="G10" i="34"/>
  <c r="F10" i="34"/>
  <c r="E10" i="34"/>
  <c r="D10" i="34"/>
  <c r="C10" i="34"/>
  <c r="N9" i="34"/>
  <c r="W9" i="34" s="1"/>
  <c r="Z9" i="34" s="1"/>
  <c r="N8" i="34"/>
  <c r="W8" i="34" s="1"/>
  <c r="Z8" i="34" s="1"/>
  <c r="N7" i="34"/>
  <c r="W7" i="34" s="1"/>
  <c r="Z7" i="34" s="1"/>
  <c r="W6" i="34"/>
  <c r="Z6" i="34" s="1"/>
  <c r="N6" i="34"/>
  <c r="N5" i="34"/>
  <c r="W127" i="2"/>
  <c r="W128" i="2"/>
  <c r="W129" i="2"/>
  <c r="W131" i="2"/>
  <c r="W116" i="2"/>
  <c r="W117" i="2"/>
  <c r="W118" i="2"/>
  <c r="W120" i="2"/>
  <c r="W105" i="2"/>
  <c r="W106" i="2"/>
  <c r="W107" i="2"/>
  <c r="W109" i="2"/>
  <c r="W94" i="2"/>
  <c r="W95" i="2"/>
  <c r="W96" i="2"/>
  <c r="W98" i="2"/>
  <c r="W83" i="2"/>
  <c r="W84" i="2"/>
  <c r="W85" i="2"/>
  <c r="W87" i="2"/>
  <c r="W72" i="2"/>
  <c r="W73" i="2"/>
  <c r="W74" i="2"/>
  <c r="W76" i="2"/>
  <c r="W61" i="2"/>
  <c r="W62" i="2"/>
  <c r="W63" i="2"/>
  <c r="W65" i="2"/>
  <c r="W50" i="2"/>
  <c r="W51" i="2"/>
  <c r="W52" i="2"/>
  <c r="W54" i="2"/>
  <c r="W39" i="2"/>
  <c r="W40" i="2"/>
  <c r="W41" i="2"/>
  <c r="W43" i="2"/>
  <c r="W19" i="2"/>
  <c r="W17" i="2"/>
  <c r="X109" i="33"/>
  <c r="X100" i="33"/>
  <c r="X91" i="33"/>
  <c r="X82" i="33"/>
  <c r="X73" i="33"/>
  <c r="X64" i="33"/>
  <c r="X55" i="33"/>
  <c r="X46" i="33"/>
  <c r="X37" i="33"/>
  <c r="X28" i="33"/>
  <c r="X19" i="33"/>
  <c r="X10" i="33"/>
  <c r="X109" i="30"/>
  <c r="X100" i="30"/>
  <c r="X91" i="30"/>
  <c r="X82" i="30"/>
  <c r="X73" i="30"/>
  <c r="X64" i="30"/>
  <c r="X55" i="30"/>
  <c r="X46" i="30"/>
  <c r="X37" i="30"/>
  <c r="X28" i="30"/>
  <c r="W30" i="2" s="1"/>
  <c r="X19" i="30"/>
  <c r="X10" i="30"/>
  <c r="W8" i="2" s="1"/>
  <c r="X109" i="31"/>
  <c r="X100" i="31"/>
  <c r="X91" i="31"/>
  <c r="X82" i="31"/>
  <c r="X73" i="31"/>
  <c r="X64" i="31"/>
  <c r="X55" i="31"/>
  <c r="X46" i="31"/>
  <c r="X37" i="31"/>
  <c r="X28" i="31"/>
  <c r="W32" i="2" s="1"/>
  <c r="X19" i="31"/>
  <c r="W21" i="2" s="1"/>
  <c r="X10" i="31"/>
  <c r="W10" i="2" s="1"/>
  <c r="X109" i="32"/>
  <c r="X100" i="32"/>
  <c r="X91" i="32"/>
  <c r="X82" i="32"/>
  <c r="X73" i="32"/>
  <c r="X64" i="32"/>
  <c r="X55" i="32"/>
  <c r="X46" i="32"/>
  <c r="X37" i="32"/>
  <c r="X28" i="32"/>
  <c r="X19" i="32"/>
  <c r="X10" i="32"/>
  <c r="X109" i="29"/>
  <c r="X100" i="29"/>
  <c r="X91" i="29"/>
  <c r="X82" i="29"/>
  <c r="X73" i="29"/>
  <c r="X64" i="29"/>
  <c r="X55" i="29"/>
  <c r="X46" i="29"/>
  <c r="X37" i="29"/>
  <c r="X28" i="29"/>
  <c r="X19" i="29"/>
  <c r="X10" i="29"/>
  <c r="X109" i="28"/>
  <c r="X100" i="28"/>
  <c r="X91" i="28"/>
  <c r="X82" i="28"/>
  <c r="X73" i="28"/>
  <c r="X64" i="28"/>
  <c r="X55" i="28"/>
  <c r="X46" i="28"/>
  <c r="X37" i="28"/>
  <c r="X28" i="28"/>
  <c r="X19" i="28"/>
  <c r="X10" i="28"/>
  <c r="X19" i="27"/>
  <c r="X109" i="27"/>
  <c r="X100" i="27"/>
  <c r="X91" i="27"/>
  <c r="X82" i="27"/>
  <c r="X73" i="27"/>
  <c r="X64" i="27"/>
  <c r="X55" i="27"/>
  <c r="X46" i="27"/>
  <c r="X37" i="27"/>
  <c r="X28" i="27"/>
  <c r="X10" i="27"/>
  <c r="X109" i="26"/>
  <c r="X100" i="26"/>
  <c r="X91" i="26"/>
  <c r="X82" i="26"/>
  <c r="X73" i="26"/>
  <c r="X64" i="26"/>
  <c r="X55" i="26"/>
  <c r="X46" i="26"/>
  <c r="X37" i="26"/>
  <c r="X28" i="26"/>
  <c r="X19" i="26"/>
  <c r="X10" i="26"/>
  <c r="X109" i="25"/>
  <c r="X100" i="25"/>
  <c r="X91" i="25"/>
  <c r="X82" i="25"/>
  <c r="X73" i="25"/>
  <c r="X64" i="25"/>
  <c r="X55" i="25"/>
  <c r="X46" i="25"/>
  <c r="X37" i="25"/>
  <c r="X28" i="25"/>
  <c r="X19" i="25"/>
  <c r="X10" i="25"/>
  <c r="X109" i="24"/>
  <c r="X100" i="24"/>
  <c r="X91" i="24"/>
  <c r="X82" i="24"/>
  <c r="X73" i="24"/>
  <c r="X64" i="24"/>
  <c r="X55" i="24"/>
  <c r="X46" i="24"/>
  <c r="X37" i="24"/>
  <c r="X28" i="24"/>
  <c r="X19" i="24"/>
  <c r="X10" i="24"/>
  <c r="W9" i="2" s="1"/>
  <c r="X109" i="23"/>
  <c r="X100" i="23"/>
  <c r="X91" i="23"/>
  <c r="X82" i="23"/>
  <c r="X73" i="23"/>
  <c r="X64" i="23"/>
  <c r="X55" i="23"/>
  <c r="X46" i="23"/>
  <c r="X37" i="23"/>
  <c r="X28" i="23"/>
  <c r="X19" i="23"/>
  <c r="X10" i="23"/>
  <c r="X109" i="22"/>
  <c r="X100" i="22"/>
  <c r="X91" i="22"/>
  <c r="X82" i="22"/>
  <c r="X73" i="22"/>
  <c r="X64" i="22"/>
  <c r="X55" i="22"/>
  <c r="X46" i="22"/>
  <c r="X37" i="22"/>
  <c r="X28" i="22"/>
  <c r="X19" i="22"/>
  <c r="X10" i="22"/>
  <c r="X109" i="21"/>
  <c r="X100" i="21"/>
  <c r="X91" i="21"/>
  <c r="X82" i="21"/>
  <c r="X73" i="21"/>
  <c r="X64" i="21"/>
  <c r="X55" i="21"/>
  <c r="X46" i="21"/>
  <c r="X37" i="21"/>
  <c r="X28" i="21"/>
  <c r="X19" i="21"/>
  <c r="X10" i="21"/>
  <c r="X109" i="20"/>
  <c r="X100" i="20"/>
  <c r="X91" i="20"/>
  <c r="X82" i="20"/>
  <c r="X73" i="20"/>
  <c r="X64" i="20"/>
  <c r="X55" i="20"/>
  <c r="X46" i="20"/>
  <c r="X37" i="20"/>
  <c r="X28" i="20"/>
  <c r="X19" i="20"/>
  <c r="X10" i="20"/>
  <c r="X109" i="19"/>
  <c r="X100" i="19"/>
  <c r="X91" i="19"/>
  <c r="X82" i="19"/>
  <c r="X73" i="19"/>
  <c r="X64" i="19"/>
  <c r="X55" i="19"/>
  <c r="X46" i="19"/>
  <c r="X37" i="19"/>
  <c r="X28" i="19"/>
  <c r="X19" i="19"/>
  <c r="X10" i="19"/>
  <c r="X109" i="18"/>
  <c r="X100" i="18"/>
  <c r="X91" i="18"/>
  <c r="X82" i="18"/>
  <c r="X73" i="18"/>
  <c r="X64" i="18"/>
  <c r="X55" i="18"/>
  <c r="X46" i="18"/>
  <c r="X37" i="18"/>
  <c r="X28" i="18"/>
  <c r="X19" i="18"/>
  <c r="X10" i="18"/>
  <c r="X109" i="17"/>
  <c r="X100" i="17"/>
  <c r="X91" i="17"/>
  <c r="X82" i="17"/>
  <c r="X73" i="17"/>
  <c r="X64" i="17"/>
  <c r="X55" i="17"/>
  <c r="X46" i="17"/>
  <c r="X37" i="17"/>
  <c r="X28" i="17"/>
  <c r="X19" i="17"/>
  <c r="X10" i="17"/>
  <c r="X109" i="16"/>
  <c r="X100" i="16"/>
  <c r="X91" i="16"/>
  <c r="X82" i="16"/>
  <c r="X73" i="16"/>
  <c r="X64" i="16"/>
  <c r="X55" i="16"/>
  <c r="X46" i="16"/>
  <c r="X37" i="16"/>
  <c r="X28" i="16"/>
  <c r="X19" i="16"/>
  <c r="X10" i="16"/>
  <c r="X109" i="15"/>
  <c r="X100" i="15"/>
  <c r="X91" i="15"/>
  <c r="X82" i="15"/>
  <c r="X73" i="15"/>
  <c r="X64" i="15"/>
  <c r="X55" i="15"/>
  <c r="X46" i="15"/>
  <c r="X37" i="15"/>
  <c r="X28" i="15"/>
  <c r="X19" i="15"/>
  <c r="X10" i="15"/>
  <c r="X109" i="13"/>
  <c r="X100" i="13"/>
  <c r="X91" i="13"/>
  <c r="X82" i="13"/>
  <c r="X73" i="13"/>
  <c r="X64" i="13"/>
  <c r="X55" i="13"/>
  <c r="X46" i="13"/>
  <c r="X37" i="13"/>
  <c r="X28" i="13"/>
  <c r="X19" i="13"/>
  <c r="X10" i="13"/>
  <c r="X109" i="12"/>
  <c r="X100" i="12"/>
  <c r="X91" i="12"/>
  <c r="X82" i="12"/>
  <c r="X73" i="12"/>
  <c r="X64" i="12"/>
  <c r="X55" i="12"/>
  <c r="X46" i="12"/>
  <c r="X37" i="12"/>
  <c r="X28" i="12"/>
  <c r="X19" i="12"/>
  <c r="X10" i="12"/>
  <c r="W7" i="2" s="1"/>
  <c r="X109" i="11"/>
  <c r="X100" i="11"/>
  <c r="X91" i="11"/>
  <c r="X82" i="11"/>
  <c r="X73" i="11"/>
  <c r="X64" i="11"/>
  <c r="X55" i="11"/>
  <c r="X46" i="11"/>
  <c r="X37" i="11"/>
  <c r="X28" i="11"/>
  <c r="X19" i="11"/>
  <c r="X10" i="11"/>
  <c r="X109" i="10"/>
  <c r="X100" i="10"/>
  <c r="X91" i="10"/>
  <c r="X82" i="10"/>
  <c r="X73" i="10"/>
  <c r="X64" i="10"/>
  <c r="X55" i="10"/>
  <c r="X46" i="10"/>
  <c r="X37" i="10"/>
  <c r="X28" i="10"/>
  <c r="X19" i="10"/>
  <c r="X10" i="10"/>
  <c r="X109" i="9"/>
  <c r="X100" i="9"/>
  <c r="X91" i="9"/>
  <c r="X82" i="9"/>
  <c r="X73" i="9"/>
  <c r="X64" i="9"/>
  <c r="X55" i="9"/>
  <c r="X46" i="9"/>
  <c r="X37" i="9"/>
  <c r="X28" i="9"/>
  <c r="X19" i="9"/>
  <c r="X10" i="9"/>
  <c r="X109" i="8"/>
  <c r="X100" i="8"/>
  <c r="X91" i="8"/>
  <c r="X82" i="8"/>
  <c r="X73" i="8"/>
  <c r="X64" i="8"/>
  <c r="X55" i="8"/>
  <c r="X46" i="8"/>
  <c r="X37" i="8"/>
  <c r="X28" i="8"/>
  <c r="X19" i="8"/>
  <c r="X10" i="8"/>
  <c r="X109" i="7"/>
  <c r="X100" i="7"/>
  <c r="X91" i="7"/>
  <c r="X82" i="7"/>
  <c r="X73" i="7"/>
  <c r="X64" i="7"/>
  <c r="X55" i="7"/>
  <c r="X46" i="7"/>
  <c r="X37" i="7"/>
  <c r="X28" i="7"/>
  <c r="X19" i="7"/>
  <c r="X10" i="7"/>
  <c r="X109" i="6"/>
  <c r="X100" i="6"/>
  <c r="X91" i="6"/>
  <c r="X82" i="6"/>
  <c r="X73" i="6"/>
  <c r="X64" i="6"/>
  <c r="X55" i="6"/>
  <c r="X46" i="6"/>
  <c r="X37" i="6"/>
  <c r="X28" i="6"/>
  <c r="X19" i="6"/>
  <c r="X10" i="6"/>
  <c r="X109" i="5"/>
  <c r="X100" i="5"/>
  <c r="X91" i="5"/>
  <c r="X82" i="5"/>
  <c r="X73" i="5"/>
  <c r="X64" i="5"/>
  <c r="X55" i="5"/>
  <c r="X46" i="5"/>
  <c r="X37" i="5"/>
  <c r="X28" i="5"/>
  <c r="X19" i="5"/>
  <c r="X10" i="5"/>
  <c r="X109" i="4"/>
  <c r="X100" i="4"/>
  <c r="X91" i="4"/>
  <c r="X82" i="4"/>
  <c r="X73" i="4"/>
  <c r="X64" i="4"/>
  <c r="X55" i="4"/>
  <c r="X46" i="4"/>
  <c r="X37" i="4"/>
  <c r="X28" i="4"/>
  <c r="X19" i="4"/>
  <c r="X10" i="4"/>
  <c r="W6" i="2" s="1"/>
  <c r="X109" i="1"/>
  <c r="X100" i="1"/>
  <c r="X91" i="1"/>
  <c r="X82" i="1"/>
  <c r="X73" i="1"/>
  <c r="X64" i="1"/>
  <c r="X55" i="1"/>
  <c r="X46" i="1"/>
  <c r="X37" i="1"/>
  <c r="X28" i="1"/>
  <c r="X19" i="1"/>
  <c r="X10" i="1"/>
  <c r="X109" i="14"/>
  <c r="X100" i="14"/>
  <c r="X91" i="14"/>
  <c r="X82" i="14"/>
  <c r="X73" i="14"/>
  <c r="X64" i="14"/>
  <c r="X55" i="14"/>
  <c r="X46" i="14"/>
  <c r="X37" i="14"/>
  <c r="X28" i="14"/>
  <c r="X19" i="14"/>
  <c r="X10" i="14"/>
  <c r="Z106" i="1"/>
  <c r="Z5" i="1"/>
  <c r="W5" i="1"/>
  <c r="W29" i="2" l="1"/>
  <c r="P117" i="34"/>
  <c r="I117" i="34"/>
  <c r="O117" i="34"/>
  <c r="H117" i="34"/>
  <c r="W31" i="2"/>
  <c r="W28" i="2"/>
  <c r="N19" i="34"/>
  <c r="W20" i="2"/>
  <c r="W18" i="2"/>
  <c r="B117" i="34"/>
  <c r="B20" i="2"/>
  <c r="W11" i="2"/>
  <c r="W44" i="2"/>
  <c r="W45" i="2" s="1"/>
  <c r="W56" i="2"/>
  <c r="W55" i="2"/>
  <c r="W66" i="2"/>
  <c r="W67" i="2" s="1"/>
  <c r="W78" i="2"/>
  <c r="W77" i="2"/>
  <c r="W88" i="2"/>
  <c r="W89" i="2" s="1"/>
  <c r="W100" i="2"/>
  <c r="W99" i="2"/>
  <c r="W110" i="2"/>
  <c r="W111" i="2" s="1"/>
  <c r="W122" i="2"/>
  <c r="W121" i="2"/>
  <c r="W132" i="2"/>
  <c r="W133" i="2" s="1"/>
  <c r="N10" i="34"/>
  <c r="W73" i="34"/>
  <c r="Z68" i="34"/>
  <c r="Z73" i="34" s="1"/>
  <c r="W28" i="34"/>
  <c r="Z23" i="34"/>
  <c r="Z28" i="34" s="1"/>
  <c r="W5" i="34"/>
  <c r="W14" i="34"/>
  <c r="W32" i="34"/>
  <c r="W41" i="34"/>
  <c r="W50" i="34"/>
  <c r="W59" i="34"/>
  <c r="W77" i="34"/>
  <c r="W86" i="34"/>
  <c r="W95" i="34"/>
  <c r="W104" i="34"/>
  <c r="N28" i="34"/>
  <c r="N73" i="34"/>
  <c r="W12" i="2"/>
  <c r="V8" i="30"/>
  <c r="M117" i="34" l="1"/>
  <c r="W33" i="2"/>
  <c r="W34" i="2" s="1"/>
  <c r="W22" i="2"/>
  <c r="W23" i="2" s="1"/>
  <c r="W100" i="34"/>
  <c r="Z95" i="34"/>
  <c r="Z100" i="34" s="1"/>
  <c r="W55" i="34"/>
  <c r="Z50" i="34"/>
  <c r="Z55" i="34" s="1"/>
  <c r="W10" i="34"/>
  <c r="Z5" i="34"/>
  <c r="Z10" i="34" s="1"/>
  <c r="W91" i="34"/>
  <c r="Z86" i="34"/>
  <c r="Z91" i="34" s="1"/>
  <c r="W46" i="34"/>
  <c r="Z41" i="34"/>
  <c r="Z46" i="34" s="1"/>
  <c r="W82" i="34"/>
  <c r="Z77" i="34"/>
  <c r="Z82" i="34" s="1"/>
  <c r="W37" i="34"/>
  <c r="Z32" i="34"/>
  <c r="Z37" i="34" s="1"/>
  <c r="W109" i="34"/>
  <c r="Z104" i="34"/>
  <c r="Z109" i="34" s="1"/>
  <c r="W64" i="34"/>
  <c r="Z59" i="34"/>
  <c r="Z64" i="34" s="1"/>
  <c r="W19" i="34"/>
  <c r="Z14" i="34"/>
  <c r="Z19" i="34" s="1"/>
  <c r="Z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X131" i="2"/>
  <c r="B131" i="2"/>
  <c r="B120" i="2"/>
  <c r="K109" i="2"/>
  <c r="B109" i="2"/>
  <c r="B98" i="2"/>
  <c r="J87" i="2"/>
  <c r="B87" i="2"/>
  <c r="G76" i="2"/>
  <c r="B76" i="2"/>
  <c r="B65" i="2"/>
  <c r="E54" i="2"/>
  <c r="B54" i="2"/>
  <c r="B43" i="2"/>
  <c r="C32" i="2"/>
  <c r="D32" i="2"/>
  <c r="B21" i="2"/>
  <c r="B10" i="2"/>
  <c r="Q5" i="21" l="1"/>
  <c r="AA109" i="33" l="1"/>
  <c r="Y109" i="33"/>
  <c r="V109" i="33"/>
  <c r="U109" i="33"/>
  <c r="T109" i="33"/>
  <c r="S109" i="33"/>
  <c r="R109" i="33"/>
  <c r="Q109" i="33"/>
  <c r="P109" i="33"/>
  <c r="O109" i="33"/>
  <c r="M109" i="33"/>
  <c r="L109" i="33"/>
  <c r="K109" i="33"/>
  <c r="J109" i="33"/>
  <c r="I109" i="33"/>
  <c r="H109" i="33"/>
  <c r="G109" i="33"/>
  <c r="F109" i="33"/>
  <c r="E109" i="33"/>
  <c r="D109" i="33"/>
  <c r="C109" i="33"/>
  <c r="N108" i="33"/>
  <c r="W108" i="33" s="1"/>
  <c r="Z108" i="33" s="1"/>
  <c r="W107" i="33"/>
  <c r="Z107" i="33" s="1"/>
  <c r="N107" i="33"/>
  <c r="N106" i="33"/>
  <c r="W106" i="33" s="1"/>
  <c r="Z106" i="33" s="1"/>
  <c r="W105" i="33"/>
  <c r="Z105" i="33" s="1"/>
  <c r="N105" i="33"/>
  <c r="N104" i="33"/>
  <c r="N109" i="33" s="1"/>
  <c r="AA100" i="33"/>
  <c r="Y100" i="33"/>
  <c r="V100" i="33"/>
  <c r="U100" i="33"/>
  <c r="T100" i="33"/>
  <c r="S100" i="33"/>
  <c r="R100" i="33"/>
  <c r="Q100" i="33"/>
  <c r="P100" i="33"/>
  <c r="O100" i="33"/>
  <c r="M100" i="33"/>
  <c r="L100" i="33"/>
  <c r="K100" i="33"/>
  <c r="J100" i="33"/>
  <c r="I100" i="33"/>
  <c r="H100" i="33"/>
  <c r="G100" i="33"/>
  <c r="F100" i="33"/>
  <c r="E100" i="33"/>
  <c r="D100" i="33"/>
  <c r="C100" i="33"/>
  <c r="W99" i="33"/>
  <c r="Z99" i="33" s="1"/>
  <c r="N99" i="33"/>
  <c r="N98" i="33"/>
  <c r="W98" i="33" s="1"/>
  <c r="Z98" i="33" s="1"/>
  <c r="W97" i="33"/>
  <c r="Z97" i="33" s="1"/>
  <c r="N97" i="33"/>
  <c r="N96" i="33"/>
  <c r="W96" i="33" s="1"/>
  <c r="Z96" i="33" s="1"/>
  <c r="W95" i="33"/>
  <c r="N95" i="33"/>
  <c r="N100" i="33" s="1"/>
  <c r="AA91" i="33"/>
  <c r="Y91" i="33"/>
  <c r="V91" i="33"/>
  <c r="U91" i="33"/>
  <c r="T91" i="33"/>
  <c r="S91" i="33"/>
  <c r="R91" i="33"/>
  <c r="Q91" i="33"/>
  <c r="P91" i="33"/>
  <c r="O91" i="33"/>
  <c r="M91" i="33"/>
  <c r="L91" i="33"/>
  <c r="K91" i="33"/>
  <c r="J91" i="33"/>
  <c r="I91" i="33"/>
  <c r="H91" i="33"/>
  <c r="G91" i="33"/>
  <c r="F91" i="33"/>
  <c r="E91" i="33"/>
  <c r="D91" i="33"/>
  <c r="C91" i="33"/>
  <c r="N90" i="33"/>
  <c r="W90" i="33" s="1"/>
  <c r="Z90" i="33" s="1"/>
  <c r="W89" i="33"/>
  <c r="Z89" i="33" s="1"/>
  <c r="N89" i="33"/>
  <c r="N88" i="33"/>
  <c r="W88" i="33" s="1"/>
  <c r="Z88" i="33" s="1"/>
  <c r="W87" i="33"/>
  <c r="Z87" i="33" s="1"/>
  <c r="N87" i="33"/>
  <c r="N86" i="33"/>
  <c r="N91" i="33" s="1"/>
  <c r="AA82" i="33"/>
  <c r="Y82" i="33"/>
  <c r="V82" i="33"/>
  <c r="U82" i="33"/>
  <c r="T82" i="33"/>
  <c r="S82" i="33"/>
  <c r="R82" i="33"/>
  <c r="Q82" i="33"/>
  <c r="P82" i="33"/>
  <c r="O82" i="33"/>
  <c r="M82" i="33"/>
  <c r="L82" i="33"/>
  <c r="K82" i="33"/>
  <c r="J82" i="33"/>
  <c r="I82" i="33"/>
  <c r="H82" i="33"/>
  <c r="G82" i="33"/>
  <c r="F82" i="33"/>
  <c r="E82" i="33"/>
  <c r="D82" i="33"/>
  <c r="C82" i="33"/>
  <c r="W81" i="33"/>
  <c r="Z81" i="33" s="1"/>
  <c r="N81" i="33"/>
  <c r="N80" i="33"/>
  <c r="W80" i="33" s="1"/>
  <c r="Z80" i="33" s="1"/>
  <c r="W79" i="33"/>
  <c r="Z79" i="33" s="1"/>
  <c r="N79" i="33"/>
  <c r="N78" i="33"/>
  <c r="W78" i="33" s="1"/>
  <c r="Z78" i="33" s="1"/>
  <c r="W77" i="33"/>
  <c r="W82" i="33" s="1"/>
  <c r="N77" i="33"/>
  <c r="N82" i="33" s="1"/>
  <c r="AA73" i="33"/>
  <c r="Y73" i="33"/>
  <c r="V73" i="33"/>
  <c r="U73" i="33"/>
  <c r="T73" i="33"/>
  <c r="S73" i="33"/>
  <c r="R73" i="33"/>
  <c r="Q73" i="33"/>
  <c r="P73" i="33"/>
  <c r="O73" i="33"/>
  <c r="M73" i="33"/>
  <c r="L73" i="33"/>
  <c r="K73" i="33"/>
  <c r="J73" i="33"/>
  <c r="I73" i="33"/>
  <c r="H73" i="33"/>
  <c r="G73" i="33"/>
  <c r="F73" i="33"/>
  <c r="E73" i="33"/>
  <c r="D73" i="33"/>
  <c r="C73" i="33"/>
  <c r="N72" i="33"/>
  <c r="W72" i="33" s="1"/>
  <c r="Z72" i="33" s="1"/>
  <c r="W71" i="33"/>
  <c r="Z71" i="33" s="1"/>
  <c r="N71" i="33"/>
  <c r="N70" i="33"/>
  <c r="W70" i="33" s="1"/>
  <c r="Z70" i="33" s="1"/>
  <c r="W69" i="33"/>
  <c r="Z69" i="33" s="1"/>
  <c r="N69" i="33"/>
  <c r="N68" i="33"/>
  <c r="N73" i="33" s="1"/>
  <c r="AA64" i="33"/>
  <c r="Y64" i="33"/>
  <c r="V64" i="33"/>
  <c r="U64" i="33"/>
  <c r="T64" i="33"/>
  <c r="S64" i="33"/>
  <c r="R64" i="33"/>
  <c r="Q64" i="33"/>
  <c r="P64" i="33"/>
  <c r="O64" i="33"/>
  <c r="M64" i="33"/>
  <c r="L64" i="33"/>
  <c r="K64" i="33"/>
  <c r="J64" i="33"/>
  <c r="I64" i="33"/>
  <c r="H64" i="33"/>
  <c r="G64" i="33"/>
  <c r="F64" i="33"/>
  <c r="E64" i="33"/>
  <c r="D64" i="33"/>
  <c r="C64" i="33"/>
  <c r="W63" i="33"/>
  <c r="Z63" i="33" s="1"/>
  <c r="N63" i="33"/>
  <c r="N62" i="33"/>
  <c r="W62" i="33" s="1"/>
  <c r="Z62" i="33" s="1"/>
  <c r="W61" i="33"/>
  <c r="Z61" i="33" s="1"/>
  <c r="N61" i="33"/>
  <c r="N60" i="33"/>
  <c r="W60" i="33" s="1"/>
  <c r="Z60" i="33" s="1"/>
  <c r="W59" i="33"/>
  <c r="N59" i="33"/>
  <c r="N64" i="33" s="1"/>
  <c r="AA55" i="33"/>
  <c r="Y55" i="33"/>
  <c r="V55" i="33"/>
  <c r="U55" i="33"/>
  <c r="T55" i="33"/>
  <c r="S55" i="33"/>
  <c r="R55" i="33"/>
  <c r="Q55" i="33"/>
  <c r="P55" i="33"/>
  <c r="O55" i="33"/>
  <c r="M55" i="33"/>
  <c r="L55" i="33"/>
  <c r="K55" i="33"/>
  <c r="J55" i="33"/>
  <c r="I55" i="33"/>
  <c r="H55" i="33"/>
  <c r="G55" i="33"/>
  <c r="F55" i="33"/>
  <c r="E55" i="33"/>
  <c r="D55" i="33"/>
  <c r="C55" i="33"/>
  <c r="N54" i="33"/>
  <c r="W54" i="33" s="1"/>
  <c r="Z54" i="33" s="1"/>
  <c r="W53" i="33"/>
  <c r="Z53" i="33" s="1"/>
  <c r="N53" i="33"/>
  <c r="N52" i="33"/>
  <c r="W52" i="33" s="1"/>
  <c r="Z52" i="33" s="1"/>
  <c r="W51" i="33"/>
  <c r="Z51" i="33" s="1"/>
  <c r="N51" i="33"/>
  <c r="N50" i="33"/>
  <c r="N55" i="33" s="1"/>
  <c r="AA46" i="33"/>
  <c r="Y46" i="33"/>
  <c r="V46" i="33"/>
  <c r="U46" i="33"/>
  <c r="T46" i="33"/>
  <c r="S46" i="33"/>
  <c r="R46" i="33"/>
  <c r="Q46" i="33"/>
  <c r="P46" i="33"/>
  <c r="O46" i="33"/>
  <c r="M46" i="33"/>
  <c r="L46" i="33"/>
  <c r="K46" i="33"/>
  <c r="J46" i="33"/>
  <c r="I46" i="33"/>
  <c r="H46" i="33"/>
  <c r="G46" i="33"/>
  <c r="F46" i="33"/>
  <c r="E46" i="33"/>
  <c r="D46" i="33"/>
  <c r="C46" i="33"/>
  <c r="W45" i="33"/>
  <c r="Z45" i="33" s="1"/>
  <c r="N45" i="33"/>
  <c r="N44" i="33"/>
  <c r="W44" i="33" s="1"/>
  <c r="Z44" i="33" s="1"/>
  <c r="W43" i="33"/>
  <c r="Z43" i="33" s="1"/>
  <c r="N43" i="33"/>
  <c r="N42" i="33"/>
  <c r="W42" i="33" s="1"/>
  <c r="Z42" i="33" s="1"/>
  <c r="W41" i="33"/>
  <c r="W46" i="33" s="1"/>
  <c r="N41" i="33"/>
  <c r="N46" i="33" s="1"/>
  <c r="AA37" i="33"/>
  <c r="Y37" i="33"/>
  <c r="V37" i="33"/>
  <c r="U37" i="33"/>
  <c r="T37" i="33"/>
  <c r="S37" i="33"/>
  <c r="R37" i="33"/>
  <c r="Q37" i="33"/>
  <c r="P37" i="33"/>
  <c r="O37" i="33"/>
  <c r="M37" i="33"/>
  <c r="L37" i="33"/>
  <c r="K37" i="33"/>
  <c r="J37" i="33"/>
  <c r="I37" i="33"/>
  <c r="H37" i="33"/>
  <c r="G37" i="33"/>
  <c r="F37" i="33"/>
  <c r="E37" i="33"/>
  <c r="D37" i="33"/>
  <c r="C37" i="33"/>
  <c r="N36" i="33"/>
  <c r="W36" i="33" s="1"/>
  <c r="Z36" i="33" s="1"/>
  <c r="W35" i="33"/>
  <c r="Z35" i="33" s="1"/>
  <c r="N35" i="33"/>
  <c r="N34" i="33"/>
  <c r="W34" i="33" s="1"/>
  <c r="Z34" i="33" s="1"/>
  <c r="W33" i="33"/>
  <c r="Z33" i="33" s="1"/>
  <c r="N33" i="33"/>
  <c r="N32" i="33"/>
  <c r="N37" i="33" s="1"/>
  <c r="AA28" i="33"/>
  <c r="Y28" i="33"/>
  <c r="V28" i="33"/>
  <c r="U28" i="33"/>
  <c r="T28" i="33"/>
  <c r="S28" i="33"/>
  <c r="R28" i="33"/>
  <c r="Q28" i="33"/>
  <c r="P28" i="33"/>
  <c r="O28" i="33"/>
  <c r="M28" i="33"/>
  <c r="L28" i="33"/>
  <c r="K28" i="33"/>
  <c r="J28" i="33"/>
  <c r="I28" i="33"/>
  <c r="H28" i="33"/>
  <c r="G28" i="33"/>
  <c r="F28" i="33"/>
  <c r="E28" i="33"/>
  <c r="D28" i="33"/>
  <c r="C28" i="33"/>
  <c r="W27" i="33"/>
  <c r="Z27" i="33" s="1"/>
  <c r="N27" i="33"/>
  <c r="N26" i="33"/>
  <c r="W26" i="33" s="1"/>
  <c r="Z26" i="33" s="1"/>
  <c r="W25" i="33"/>
  <c r="Z25" i="33" s="1"/>
  <c r="N25" i="33"/>
  <c r="N24" i="33"/>
  <c r="W24" i="33" s="1"/>
  <c r="Z24" i="33" s="1"/>
  <c r="W23" i="33"/>
  <c r="N23" i="33"/>
  <c r="N28" i="33" s="1"/>
  <c r="AA19" i="33"/>
  <c r="Y19" i="33"/>
  <c r="V19" i="33"/>
  <c r="U19" i="33"/>
  <c r="T19" i="33"/>
  <c r="S19" i="33"/>
  <c r="R19" i="33"/>
  <c r="Q19" i="33"/>
  <c r="P19" i="33"/>
  <c r="O19" i="33"/>
  <c r="M19" i="33"/>
  <c r="L19" i="33"/>
  <c r="K19" i="33"/>
  <c r="J19" i="33"/>
  <c r="I19" i="33"/>
  <c r="H19" i="33"/>
  <c r="G19" i="33"/>
  <c r="F19" i="33"/>
  <c r="E19" i="33"/>
  <c r="D19" i="33"/>
  <c r="C19" i="33"/>
  <c r="N18" i="33"/>
  <c r="W18" i="33" s="1"/>
  <c r="Z18" i="33" s="1"/>
  <c r="W17" i="33"/>
  <c r="Z17" i="33" s="1"/>
  <c r="N17" i="33"/>
  <c r="N16" i="33"/>
  <c r="W16" i="33" s="1"/>
  <c r="Z16" i="33" s="1"/>
  <c r="W15" i="33"/>
  <c r="Z15" i="33" s="1"/>
  <c r="N15" i="33"/>
  <c r="N14" i="33"/>
  <c r="N19" i="33" s="1"/>
  <c r="AA10" i="33"/>
  <c r="Y10" i="33"/>
  <c r="V10" i="33"/>
  <c r="U10" i="33"/>
  <c r="T10" i="33"/>
  <c r="S10" i="33"/>
  <c r="R10" i="33"/>
  <c r="Q10" i="33"/>
  <c r="P10" i="33"/>
  <c r="O10" i="33"/>
  <c r="M10" i="33"/>
  <c r="L10" i="33"/>
  <c r="K10" i="33"/>
  <c r="J10" i="33"/>
  <c r="I10" i="33"/>
  <c r="H10" i="33"/>
  <c r="G10" i="33"/>
  <c r="F10" i="33"/>
  <c r="E10" i="33"/>
  <c r="D10" i="33"/>
  <c r="C10" i="33"/>
  <c r="W9" i="33"/>
  <c r="Z9" i="33" s="1"/>
  <c r="N9" i="33"/>
  <c r="N8" i="33"/>
  <c r="W8" i="33" s="1"/>
  <c r="Z8" i="33" s="1"/>
  <c r="W7" i="33"/>
  <c r="Z7" i="33" s="1"/>
  <c r="N7" i="33"/>
  <c r="N6" i="33"/>
  <c r="W6" i="33" s="1"/>
  <c r="Z6" i="33" s="1"/>
  <c r="W5" i="33"/>
  <c r="W10" i="33" s="1"/>
  <c r="N5" i="33"/>
  <c r="N10" i="33" s="1"/>
  <c r="AA109" i="30"/>
  <c r="Y109" i="30"/>
  <c r="V109" i="30"/>
  <c r="U109" i="30"/>
  <c r="T109" i="30"/>
  <c r="S109" i="30"/>
  <c r="R109" i="30"/>
  <c r="Q109" i="30"/>
  <c r="P109" i="30"/>
  <c r="O109" i="30"/>
  <c r="M109" i="30"/>
  <c r="L109" i="30"/>
  <c r="K109" i="30"/>
  <c r="J109" i="30"/>
  <c r="I109" i="30"/>
  <c r="H109" i="30"/>
  <c r="G109" i="30"/>
  <c r="F109" i="30"/>
  <c r="E109" i="30"/>
  <c r="D109" i="30"/>
  <c r="C109" i="30"/>
  <c r="N108" i="30"/>
  <c r="W108" i="30" s="1"/>
  <c r="Z108" i="30" s="1"/>
  <c r="W107" i="30"/>
  <c r="Z107" i="30" s="1"/>
  <c r="N107" i="30"/>
  <c r="N106" i="30"/>
  <c r="W106" i="30" s="1"/>
  <c r="Z106" i="30" s="1"/>
  <c r="W105" i="30"/>
  <c r="Z105" i="30" s="1"/>
  <c r="N105" i="30"/>
  <c r="N104" i="30"/>
  <c r="N109" i="30" s="1"/>
  <c r="AA100" i="30"/>
  <c r="Y100" i="30"/>
  <c r="V100" i="30"/>
  <c r="U100" i="30"/>
  <c r="T100" i="30"/>
  <c r="S100" i="30"/>
  <c r="R100" i="30"/>
  <c r="Q100" i="30"/>
  <c r="P100" i="30"/>
  <c r="O100" i="30"/>
  <c r="M100" i="30"/>
  <c r="L100" i="30"/>
  <c r="K100" i="30"/>
  <c r="J100" i="30"/>
  <c r="I100" i="30"/>
  <c r="H100" i="30"/>
  <c r="G100" i="30"/>
  <c r="F100" i="30"/>
  <c r="E100" i="30"/>
  <c r="D100" i="30"/>
  <c r="C100" i="30"/>
  <c r="W99" i="30"/>
  <c r="Z99" i="30" s="1"/>
  <c r="N99" i="30"/>
  <c r="N98" i="30"/>
  <c r="W98" i="30" s="1"/>
  <c r="Z98" i="30" s="1"/>
  <c r="W97" i="30"/>
  <c r="Z97" i="30" s="1"/>
  <c r="N97" i="30"/>
  <c r="N96" i="30"/>
  <c r="W96" i="30" s="1"/>
  <c r="Z96" i="30" s="1"/>
  <c r="W95" i="30"/>
  <c r="N95" i="30"/>
  <c r="N100" i="30" s="1"/>
  <c r="AA91" i="30"/>
  <c r="Y91" i="30"/>
  <c r="V91" i="30"/>
  <c r="U91" i="30"/>
  <c r="T91" i="30"/>
  <c r="S91" i="30"/>
  <c r="R91" i="30"/>
  <c r="Q91" i="30"/>
  <c r="P91" i="30"/>
  <c r="O91" i="30"/>
  <c r="M91" i="30"/>
  <c r="L91" i="30"/>
  <c r="K91" i="30"/>
  <c r="J91" i="30"/>
  <c r="I91" i="30"/>
  <c r="H91" i="30"/>
  <c r="G91" i="30"/>
  <c r="F91" i="30"/>
  <c r="E91" i="30"/>
  <c r="D91" i="30"/>
  <c r="C91" i="30"/>
  <c r="N90" i="30"/>
  <c r="W90" i="30" s="1"/>
  <c r="Z90" i="30" s="1"/>
  <c r="W89" i="30"/>
  <c r="Z89" i="30" s="1"/>
  <c r="N89" i="30"/>
  <c r="N88" i="30"/>
  <c r="W88" i="30" s="1"/>
  <c r="Z88" i="30" s="1"/>
  <c r="W87" i="30"/>
  <c r="Z87" i="30" s="1"/>
  <c r="N87" i="30"/>
  <c r="N86" i="30"/>
  <c r="N91" i="30" s="1"/>
  <c r="AA82" i="30"/>
  <c r="Y82" i="30"/>
  <c r="V82" i="30"/>
  <c r="U82" i="30"/>
  <c r="T82" i="30"/>
  <c r="S82" i="30"/>
  <c r="R82" i="30"/>
  <c r="Q82" i="30"/>
  <c r="P82" i="30"/>
  <c r="O82" i="30"/>
  <c r="M82" i="30"/>
  <c r="L82" i="30"/>
  <c r="K82" i="30"/>
  <c r="J82" i="30"/>
  <c r="I82" i="30"/>
  <c r="H82" i="30"/>
  <c r="G82" i="30"/>
  <c r="F82" i="30"/>
  <c r="E82" i="30"/>
  <c r="D82" i="30"/>
  <c r="C82" i="30"/>
  <c r="W81" i="30"/>
  <c r="Z81" i="30" s="1"/>
  <c r="N81" i="30"/>
  <c r="N80" i="30"/>
  <c r="W80" i="30" s="1"/>
  <c r="Z80" i="30" s="1"/>
  <c r="W79" i="30"/>
  <c r="Z79" i="30" s="1"/>
  <c r="N79" i="30"/>
  <c r="N78" i="30"/>
  <c r="W78" i="30" s="1"/>
  <c r="Z78" i="30" s="1"/>
  <c r="W77" i="30"/>
  <c r="W82" i="30" s="1"/>
  <c r="N77" i="30"/>
  <c r="N82" i="30" s="1"/>
  <c r="AA73" i="30"/>
  <c r="Y73" i="30"/>
  <c r="V73" i="30"/>
  <c r="U73" i="30"/>
  <c r="T73" i="30"/>
  <c r="S73" i="30"/>
  <c r="R73" i="30"/>
  <c r="Q73" i="30"/>
  <c r="P73" i="30"/>
  <c r="O73" i="30"/>
  <c r="M73" i="30"/>
  <c r="L73" i="30"/>
  <c r="K73" i="30"/>
  <c r="J73" i="30"/>
  <c r="I73" i="30"/>
  <c r="H73" i="30"/>
  <c r="G73" i="30"/>
  <c r="F73" i="30"/>
  <c r="E73" i="30"/>
  <c r="D73" i="30"/>
  <c r="C73" i="30"/>
  <c r="N72" i="30"/>
  <c r="W72" i="30" s="1"/>
  <c r="Z72" i="30" s="1"/>
  <c r="W71" i="30"/>
  <c r="Z71" i="30" s="1"/>
  <c r="N71" i="30"/>
  <c r="N70" i="30"/>
  <c r="W70" i="30" s="1"/>
  <c r="Z70" i="30" s="1"/>
  <c r="W69" i="30"/>
  <c r="Z69" i="30" s="1"/>
  <c r="N69" i="30"/>
  <c r="N68" i="30"/>
  <c r="N73" i="30" s="1"/>
  <c r="AA64" i="30"/>
  <c r="Y64" i="30"/>
  <c r="V64" i="30"/>
  <c r="U64" i="30"/>
  <c r="T64" i="30"/>
  <c r="S64" i="30"/>
  <c r="R64" i="30"/>
  <c r="Q64" i="30"/>
  <c r="P64" i="30"/>
  <c r="O64" i="30"/>
  <c r="M64" i="30"/>
  <c r="L64" i="30"/>
  <c r="K64" i="30"/>
  <c r="J64" i="30"/>
  <c r="I64" i="30"/>
  <c r="H64" i="30"/>
  <c r="G64" i="30"/>
  <c r="F64" i="30"/>
  <c r="E64" i="30"/>
  <c r="D64" i="30"/>
  <c r="C64" i="30"/>
  <c r="W63" i="30"/>
  <c r="Z63" i="30" s="1"/>
  <c r="N63" i="30"/>
  <c r="N62" i="30"/>
  <c r="W62" i="30" s="1"/>
  <c r="Z62" i="30" s="1"/>
  <c r="W61" i="30"/>
  <c r="Z61" i="30" s="1"/>
  <c r="N61" i="30"/>
  <c r="N60" i="30"/>
  <c r="W60" i="30" s="1"/>
  <c r="Z60" i="30" s="1"/>
  <c r="W59" i="30"/>
  <c r="N59" i="30"/>
  <c r="N64" i="30" s="1"/>
  <c r="AA55" i="30"/>
  <c r="Y55" i="30"/>
  <c r="V55" i="30"/>
  <c r="U55" i="30"/>
  <c r="T55" i="30"/>
  <c r="S55" i="30"/>
  <c r="R55" i="30"/>
  <c r="Q55" i="30"/>
  <c r="P55" i="30"/>
  <c r="O55" i="30"/>
  <c r="M55" i="30"/>
  <c r="L55" i="30"/>
  <c r="K55" i="30"/>
  <c r="J55" i="30"/>
  <c r="I55" i="30"/>
  <c r="H55" i="30"/>
  <c r="G55" i="30"/>
  <c r="F55" i="30"/>
  <c r="E55" i="30"/>
  <c r="D55" i="30"/>
  <c r="C55" i="30"/>
  <c r="N54" i="30"/>
  <c r="W54" i="30" s="1"/>
  <c r="Z54" i="30" s="1"/>
  <c r="W53" i="30"/>
  <c r="Z53" i="30" s="1"/>
  <c r="N53" i="30"/>
  <c r="N52" i="30"/>
  <c r="W52" i="30" s="1"/>
  <c r="Z52" i="30" s="1"/>
  <c r="W51" i="30"/>
  <c r="Z51" i="30" s="1"/>
  <c r="N51" i="30"/>
  <c r="N50" i="30"/>
  <c r="N55" i="30" s="1"/>
  <c r="AA46" i="30"/>
  <c r="Y46" i="30"/>
  <c r="V46" i="30"/>
  <c r="U46" i="30"/>
  <c r="T46" i="30"/>
  <c r="S46" i="30"/>
  <c r="R46" i="30"/>
  <c r="Q46" i="30"/>
  <c r="P46" i="30"/>
  <c r="O46" i="30"/>
  <c r="M46" i="30"/>
  <c r="L46" i="30"/>
  <c r="K46" i="30"/>
  <c r="J46" i="30"/>
  <c r="I46" i="30"/>
  <c r="H46" i="30"/>
  <c r="G46" i="30"/>
  <c r="F46" i="30"/>
  <c r="E46" i="30"/>
  <c r="D46" i="30"/>
  <c r="C46" i="30"/>
  <c r="W45" i="30"/>
  <c r="Z45" i="30" s="1"/>
  <c r="N45" i="30"/>
  <c r="N44" i="30"/>
  <c r="W44" i="30" s="1"/>
  <c r="Z44" i="30" s="1"/>
  <c r="W43" i="30"/>
  <c r="Z43" i="30" s="1"/>
  <c r="N43" i="30"/>
  <c r="N42" i="30"/>
  <c r="W42" i="30" s="1"/>
  <c r="Z42" i="30" s="1"/>
  <c r="W41" i="30"/>
  <c r="W46" i="30" s="1"/>
  <c r="N41" i="30"/>
  <c r="N46" i="30" s="1"/>
  <c r="AA37" i="30"/>
  <c r="Y37" i="30"/>
  <c r="V37" i="30"/>
  <c r="U37" i="30"/>
  <c r="T37" i="30"/>
  <c r="S37" i="30"/>
  <c r="R37" i="30"/>
  <c r="Q37" i="30"/>
  <c r="P37" i="30"/>
  <c r="O37" i="30"/>
  <c r="M37" i="30"/>
  <c r="L37" i="30"/>
  <c r="K37" i="30"/>
  <c r="J37" i="30"/>
  <c r="I37" i="30"/>
  <c r="H37" i="30"/>
  <c r="G37" i="30"/>
  <c r="F37" i="30"/>
  <c r="E37" i="30"/>
  <c r="D37" i="30"/>
  <c r="C37" i="30"/>
  <c r="N36" i="30"/>
  <c r="W36" i="30" s="1"/>
  <c r="Z36" i="30" s="1"/>
  <c r="W35" i="30"/>
  <c r="Z35" i="30" s="1"/>
  <c r="N35" i="30"/>
  <c r="N34" i="30"/>
  <c r="W34" i="30" s="1"/>
  <c r="Z34" i="30" s="1"/>
  <c r="W33" i="30"/>
  <c r="Z33" i="30" s="1"/>
  <c r="N33" i="30"/>
  <c r="N32" i="30"/>
  <c r="N37" i="30" s="1"/>
  <c r="AA28" i="30"/>
  <c r="Y28" i="30"/>
  <c r="V28" i="30"/>
  <c r="U28" i="30"/>
  <c r="T28" i="30"/>
  <c r="S28" i="30"/>
  <c r="R28" i="30"/>
  <c r="Q28" i="30"/>
  <c r="P28" i="30"/>
  <c r="O28" i="30"/>
  <c r="M28" i="30"/>
  <c r="L28" i="30"/>
  <c r="K28" i="30"/>
  <c r="J28" i="30"/>
  <c r="I28" i="30"/>
  <c r="H28" i="30"/>
  <c r="G28" i="30"/>
  <c r="F28" i="30"/>
  <c r="E28" i="30"/>
  <c r="D28" i="30"/>
  <c r="C28" i="30"/>
  <c r="W27" i="30"/>
  <c r="Z27" i="30" s="1"/>
  <c r="N27" i="30"/>
  <c r="N26" i="30"/>
  <c r="W26" i="30" s="1"/>
  <c r="Z26" i="30" s="1"/>
  <c r="N25" i="30"/>
  <c r="W25" i="30" s="1"/>
  <c r="Z25" i="30" s="1"/>
  <c r="N24" i="30"/>
  <c r="W24" i="30" s="1"/>
  <c r="Z24" i="30" s="1"/>
  <c r="N23" i="30"/>
  <c r="AA19" i="30"/>
  <c r="Y19" i="30"/>
  <c r="V19" i="30"/>
  <c r="U117" i="30" s="1"/>
  <c r="U19" i="30"/>
  <c r="T19" i="30"/>
  <c r="S19" i="30"/>
  <c r="R19" i="30"/>
  <c r="Q117" i="30" s="1"/>
  <c r="Q19" i="30"/>
  <c r="P19" i="30"/>
  <c r="O117" i="30" s="1"/>
  <c r="O19" i="30"/>
  <c r="N117" i="30" s="1"/>
  <c r="M19" i="30"/>
  <c r="L117" i="30" s="1"/>
  <c r="L19" i="30"/>
  <c r="K19" i="30"/>
  <c r="J19" i="30"/>
  <c r="I19" i="30"/>
  <c r="H19" i="30"/>
  <c r="G19" i="30"/>
  <c r="F19" i="30"/>
  <c r="E19" i="30"/>
  <c r="D19" i="30"/>
  <c r="C19" i="30"/>
  <c r="N18" i="30"/>
  <c r="W18" i="30" s="1"/>
  <c r="Z18" i="30" s="1"/>
  <c r="N17" i="30"/>
  <c r="W17" i="30" s="1"/>
  <c r="Z17" i="30" s="1"/>
  <c r="N16" i="30"/>
  <c r="W16" i="30" s="1"/>
  <c r="Z16" i="30" s="1"/>
  <c r="N15" i="30"/>
  <c r="W15" i="30" s="1"/>
  <c r="Z15" i="30" s="1"/>
  <c r="N14" i="30"/>
  <c r="AA10" i="30"/>
  <c r="Y10" i="30"/>
  <c r="V10" i="30"/>
  <c r="U10" i="30"/>
  <c r="T10" i="30"/>
  <c r="S10" i="30"/>
  <c r="R10" i="30"/>
  <c r="Q10" i="30"/>
  <c r="P10" i="30"/>
  <c r="O10" i="30"/>
  <c r="M10" i="30"/>
  <c r="L10" i="30"/>
  <c r="K10" i="30"/>
  <c r="J10" i="30"/>
  <c r="I10" i="30"/>
  <c r="H10" i="30"/>
  <c r="G10" i="30"/>
  <c r="F10" i="30"/>
  <c r="E10" i="30"/>
  <c r="D10" i="30"/>
  <c r="C10" i="30"/>
  <c r="W9" i="30"/>
  <c r="Z9" i="30" s="1"/>
  <c r="N9" i="30"/>
  <c r="N8" i="30"/>
  <c r="W8" i="30" s="1"/>
  <c r="Z8" i="30" s="1"/>
  <c r="W7" i="30"/>
  <c r="Z7" i="30" s="1"/>
  <c r="N7" i="30"/>
  <c r="N6" i="30"/>
  <c r="W6" i="30" s="1"/>
  <c r="Z6" i="30" s="1"/>
  <c r="N5" i="30"/>
  <c r="AA109" i="31"/>
  <c r="Y109" i="31"/>
  <c r="V109" i="31"/>
  <c r="U109" i="31"/>
  <c r="T109" i="31"/>
  <c r="S109" i="31"/>
  <c r="R109" i="31"/>
  <c r="Q109" i="31"/>
  <c r="P109" i="31"/>
  <c r="O109" i="31"/>
  <c r="M109" i="31"/>
  <c r="L109" i="31"/>
  <c r="K109" i="31"/>
  <c r="J109" i="31"/>
  <c r="I109" i="31"/>
  <c r="H109" i="31"/>
  <c r="G109" i="31"/>
  <c r="F109" i="31"/>
  <c r="E109" i="31"/>
  <c r="D109" i="31"/>
  <c r="C109" i="31"/>
  <c r="W108" i="31"/>
  <c r="Z108" i="31" s="1"/>
  <c r="N108" i="31"/>
  <c r="N107" i="31"/>
  <c r="W107" i="31" s="1"/>
  <c r="Z107" i="31" s="1"/>
  <c r="N106" i="31"/>
  <c r="N109" i="31" s="1"/>
  <c r="N105" i="31"/>
  <c r="W105" i="31" s="1"/>
  <c r="Z105" i="31" s="1"/>
  <c r="W104" i="31"/>
  <c r="Z104" i="31" s="1"/>
  <c r="N104" i="31"/>
  <c r="AA100" i="31"/>
  <c r="Z120" i="2" s="1"/>
  <c r="Y100" i="31"/>
  <c r="X120" i="2" s="1"/>
  <c r="V100" i="31"/>
  <c r="U120" i="2" s="1"/>
  <c r="U100" i="31"/>
  <c r="T120" i="2" s="1"/>
  <c r="T100" i="31"/>
  <c r="S120" i="2" s="1"/>
  <c r="S100" i="31"/>
  <c r="R120" i="2" s="1"/>
  <c r="R100" i="31"/>
  <c r="Q120" i="2" s="1"/>
  <c r="Q100" i="31"/>
  <c r="P120" i="2" s="1"/>
  <c r="P100" i="31"/>
  <c r="O120" i="2" s="1"/>
  <c r="O100" i="31"/>
  <c r="N120" i="2" s="1"/>
  <c r="M100" i="31"/>
  <c r="L120" i="2" s="1"/>
  <c r="L100" i="31"/>
  <c r="K120" i="2" s="1"/>
  <c r="K100" i="31"/>
  <c r="J120" i="2" s="1"/>
  <c r="J100" i="31"/>
  <c r="I120" i="2" s="1"/>
  <c r="I100" i="31"/>
  <c r="H120" i="2" s="1"/>
  <c r="H100" i="31"/>
  <c r="G120" i="2" s="1"/>
  <c r="G100" i="31"/>
  <c r="F120" i="2" s="1"/>
  <c r="F100" i="31"/>
  <c r="E120" i="2" s="1"/>
  <c r="E100" i="31"/>
  <c r="D120" i="2" s="1"/>
  <c r="D100" i="31"/>
  <c r="C120" i="2" s="1"/>
  <c r="C100" i="31"/>
  <c r="N99" i="31"/>
  <c r="W99" i="31" s="1"/>
  <c r="Z99" i="31" s="1"/>
  <c r="N98" i="31"/>
  <c r="W98" i="31" s="1"/>
  <c r="Z98" i="31" s="1"/>
  <c r="N97" i="31"/>
  <c r="W97" i="31" s="1"/>
  <c r="Z97" i="31" s="1"/>
  <c r="W96" i="31"/>
  <c r="Z96" i="31" s="1"/>
  <c r="N96" i="31"/>
  <c r="N95" i="31"/>
  <c r="W95" i="31" s="1"/>
  <c r="AA91" i="31"/>
  <c r="Z109" i="2" s="1"/>
  <c r="Y91" i="31"/>
  <c r="X109" i="2" s="1"/>
  <c r="V91" i="31"/>
  <c r="U109" i="2" s="1"/>
  <c r="U91" i="31"/>
  <c r="T109" i="2" s="1"/>
  <c r="T91" i="31"/>
  <c r="S109" i="2" s="1"/>
  <c r="S91" i="31"/>
  <c r="R109" i="2" s="1"/>
  <c r="R91" i="31"/>
  <c r="Q109" i="2" s="1"/>
  <c r="Q91" i="31"/>
  <c r="P109" i="2" s="1"/>
  <c r="P91" i="31"/>
  <c r="O109" i="2" s="1"/>
  <c r="O91" i="31"/>
  <c r="N109" i="2" s="1"/>
  <c r="M91" i="31"/>
  <c r="L109" i="2" s="1"/>
  <c r="L91" i="31"/>
  <c r="K91" i="31"/>
  <c r="J109" i="2" s="1"/>
  <c r="J91" i="31"/>
  <c r="I109" i="2" s="1"/>
  <c r="I91" i="31"/>
  <c r="H109" i="2" s="1"/>
  <c r="H91" i="31"/>
  <c r="G109" i="2" s="1"/>
  <c r="G91" i="31"/>
  <c r="F109" i="2" s="1"/>
  <c r="F91" i="31"/>
  <c r="E109" i="2" s="1"/>
  <c r="E91" i="31"/>
  <c r="D109" i="2" s="1"/>
  <c r="D91" i="31"/>
  <c r="C109" i="2" s="1"/>
  <c r="C91" i="31"/>
  <c r="N90" i="31"/>
  <c r="W90" i="31" s="1"/>
  <c r="Z90" i="31" s="1"/>
  <c r="N89" i="31"/>
  <c r="W89" i="31" s="1"/>
  <c r="Z89" i="31" s="1"/>
  <c r="W88" i="31"/>
  <c r="Z88" i="31" s="1"/>
  <c r="N88" i="31"/>
  <c r="N87" i="31"/>
  <c r="W87" i="31" s="1"/>
  <c r="Z87" i="31" s="1"/>
  <c r="N86" i="31"/>
  <c r="N91" i="31" s="1"/>
  <c r="M109" i="2" s="1"/>
  <c r="AA82" i="31"/>
  <c r="Z98" i="2" s="1"/>
  <c r="Y82" i="31"/>
  <c r="X98" i="2" s="1"/>
  <c r="V82" i="31"/>
  <c r="U98" i="2" s="1"/>
  <c r="U82" i="31"/>
  <c r="T98" i="2" s="1"/>
  <c r="T82" i="31"/>
  <c r="S98" i="2" s="1"/>
  <c r="S82" i="31"/>
  <c r="R98" i="2" s="1"/>
  <c r="R82" i="31"/>
  <c r="Q98" i="2" s="1"/>
  <c r="Q82" i="31"/>
  <c r="P98" i="2" s="1"/>
  <c r="P82" i="31"/>
  <c r="O98" i="2" s="1"/>
  <c r="O82" i="31"/>
  <c r="N98" i="2" s="1"/>
  <c r="M82" i="31"/>
  <c r="L98" i="2" s="1"/>
  <c r="L82" i="31"/>
  <c r="K98" i="2" s="1"/>
  <c r="K82" i="31"/>
  <c r="J98" i="2" s="1"/>
  <c r="J82" i="31"/>
  <c r="I98" i="2" s="1"/>
  <c r="I82" i="31"/>
  <c r="H98" i="2" s="1"/>
  <c r="H82" i="31"/>
  <c r="G98" i="2" s="1"/>
  <c r="G82" i="31"/>
  <c r="F98" i="2" s="1"/>
  <c r="F82" i="31"/>
  <c r="E98" i="2" s="1"/>
  <c r="E82" i="31"/>
  <c r="D98" i="2" s="1"/>
  <c r="D82" i="31"/>
  <c r="C98" i="2" s="1"/>
  <c r="C82" i="31"/>
  <c r="N81" i="31"/>
  <c r="W81" i="31" s="1"/>
  <c r="Z81" i="31" s="1"/>
  <c r="W80" i="31"/>
  <c r="Z80" i="31" s="1"/>
  <c r="N80" i="31"/>
  <c r="N79" i="31"/>
  <c r="W79" i="31" s="1"/>
  <c r="Z79" i="31" s="1"/>
  <c r="N78" i="31"/>
  <c r="N82" i="31" s="1"/>
  <c r="M98" i="2" s="1"/>
  <c r="N77" i="31"/>
  <c r="W77" i="31" s="1"/>
  <c r="AA73" i="31"/>
  <c r="Z87" i="2" s="1"/>
  <c r="Y73" i="31"/>
  <c r="X87" i="2" s="1"/>
  <c r="V73" i="31"/>
  <c r="U87" i="2" s="1"/>
  <c r="U73" i="31"/>
  <c r="T87" i="2" s="1"/>
  <c r="T73" i="31"/>
  <c r="S87" i="2" s="1"/>
  <c r="S73" i="31"/>
  <c r="R87" i="2" s="1"/>
  <c r="R73" i="31"/>
  <c r="Q87" i="2" s="1"/>
  <c r="Q73" i="31"/>
  <c r="P87" i="2" s="1"/>
  <c r="P73" i="31"/>
  <c r="O87" i="2" s="1"/>
  <c r="O73" i="31"/>
  <c r="N87" i="2" s="1"/>
  <c r="M73" i="31"/>
  <c r="L87" i="2" s="1"/>
  <c r="L73" i="31"/>
  <c r="K87" i="2" s="1"/>
  <c r="K73" i="31"/>
  <c r="J73" i="31"/>
  <c r="I87" i="2" s="1"/>
  <c r="I73" i="31"/>
  <c r="H87" i="2" s="1"/>
  <c r="H73" i="31"/>
  <c r="G87" i="2" s="1"/>
  <c r="G73" i="31"/>
  <c r="F87" i="2" s="1"/>
  <c r="F73" i="31"/>
  <c r="E87" i="2" s="1"/>
  <c r="E73" i="31"/>
  <c r="D87" i="2" s="1"/>
  <c r="D73" i="31"/>
  <c r="C87" i="2" s="1"/>
  <c r="C73" i="31"/>
  <c r="W72" i="31"/>
  <c r="Z72" i="31" s="1"/>
  <c r="N72" i="31"/>
  <c r="N71" i="31"/>
  <c r="W71" i="31" s="1"/>
  <c r="Z71" i="31" s="1"/>
  <c r="N70" i="31"/>
  <c r="N73" i="31" s="1"/>
  <c r="M87" i="2" s="1"/>
  <c r="N69" i="31"/>
  <c r="W69" i="31" s="1"/>
  <c r="Z69" i="31" s="1"/>
  <c r="W68" i="31"/>
  <c r="Z68" i="31" s="1"/>
  <c r="N68" i="31"/>
  <c r="AA64" i="31"/>
  <c r="Z76" i="2" s="1"/>
  <c r="Y64" i="31"/>
  <c r="X76" i="2" s="1"/>
  <c r="V64" i="31"/>
  <c r="U76" i="2" s="1"/>
  <c r="U64" i="31"/>
  <c r="T76" i="2" s="1"/>
  <c r="T64" i="31"/>
  <c r="S76" i="2" s="1"/>
  <c r="S64" i="31"/>
  <c r="R76" i="2" s="1"/>
  <c r="R64" i="31"/>
  <c r="Q76" i="2" s="1"/>
  <c r="Q64" i="31"/>
  <c r="P76" i="2" s="1"/>
  <c r="P64" i="31"/>
  <c r="O76" i="2" s="1"/>
  <c r="O64" i="31"/>
  <c r="N76" i="2" s="1"/>
  <c r="M64" i="31"/>
  <c r="L76" i="2" s="1"/>
  <c r="L64" i="31"/>
  <c r="K76" i="2" s="1"/>
  <c r="K64" i="31"/>
  <c r="J76" i="2" s="1"/>
  <c r="J64" i="31"/>
  <c r="I76" i="2" s="1"/>
  <c r="I64" i="31"/>
  <c r="H76" i="2" s="1"/>
  <c r="H64" i="31"/>
  <c r="G64" i="31"/>
  <c r="F76" i="2" s="1"/>
  <c r="F64" i="31"/>
  <c r="E76" i="2" s="1"/>
  <c r="E64" i="31"/>
  <c r="D76" i="2" s="1"/>
  <c r="D64" i="31"/>
  <c r="C76" i="2" s="1"/>
  <c r="C64" i="31"/>
  <c r="N63" i="31"/>
  <c r="W63" i="31" s="1"/>
  <c r="Z63" i="31" s="1"/>
  <c r="N62" i="31"/>
  <c r="W62" i="31" s="1"/>
  <c r="Z62" i="31" s="1"/>
  <c r="N61" i="31"/>
  <c r="W61" i="31" s="1"/>
  <c r="Z61" i="31" s="1"/>
  <c r="W60" i="31"/>
  <c r="Z60" i="31" s="1"/>
  <c r="N60" i="31"/>
  <c r="W59" i="31"/>
  <c r="N59" i="31"/>
  <c r="N64" i="31" s="1"/>
  <c r="M76" i="2" s="1"/>
  <c r="AA55" i="31"/>
  <c r="Z65" i="2" s="1"/>
  <c r="Y55" i="31"/>
  <c r="X65" i="2" s="1"/>
  <c r="V55" i="31"/>
  <c r="U65" i="2" s="1"/>
  <c r="U55" i="31"/>
  <c r="T65" i="2" s="1"/>
  <c r="T55" i="31"/>
  <c r="S65" i="2" s="1"/>
  <c r="S55" i="31"/>
  <c r="R65" i="2" s="1"/>
  <c r="R55" i="31"/>
  <c r="Q65" i="2" s="1"/>
  <c r="Q55" i="31"/>
  <c r="P65" i="2" s="1"/>
  <c r="P55" i="31"/>
  <c r="O65" i="2" s="1"/>
  <c r="O55" i="31"/>
  <c r="N65" i="2" s="1"/>
  <c r="M55" i="31"/>
  <c r="L65" i="2" s="1"/>
  <c r="L55" i="31"/>
  <c r="K65" i="2" s="1"/>
  <c r="K55" i="31"/>
  <c r="J65" i="2" s="1"/>
  <c r="J55" i="31"/>
  <c r="I65" i="2" s="1"/>
  <c r="I55" i="31"/>
  <c r="H65" i="2" s="1"/>
  <c r="H55" i="31"/>
  <c r="G65" i="2" s="1"/>
  <c r="G55" i="31"/>
  <c r="F65" i="2" s="1"/>
  <c r="F55" i="31"/>
  <c r="E65" i="2" s="1"/>
  <c r="E55" i="31"/>
  <c r="D65" i="2" s="1"/>
  <c r="D55" i="31"/>
  <c r="C65" i="2" s="1"/>
  <c r="C55" i="31"/>
  <c r="N54" i="31"/>
  <c r="W54" i="31" s="1"/>
  <c r="Z54" i="31" s="1"/>
  <c r="N53" i="31"/>
  <c r="W53" i="31" s="1"/>
  <c r="Z53" i="31" s="1"/>
  <c r="W52" i="31"/>
  <c r="Z52" i="31" s="1"/>
  <c r="N52" i="31"/>
  <c r="N51" i="31"/>
  <c r="W51" i="31" s="1"/>
  <c r="Z51" i="31" s="1"/>
  <c r="N50" i="31"/>
  <c r="N55" i="31" s="1"/>
  <c r="M65" i="2" s="1"/>
  <c r="AA46" i="31"/>
  <c r="Z54" i="2" s="1"/>
  <c r="Y46" i="31"/>
  <c r="X54" i="2" s="1"/>
  <c r="V46" i="31"/>
  <c r="U54" i="2" s="1"/>
  <c r="U46" i="31"/>
  <c r="T54" i="2" s="1"/>
  <c r="T46" i="31"/>
  <c r="S54" i="2" s="1"/>
  <c r="S46" i="31"/>
  <c r="R54" i="2" s="1"/>
  <c r="R46" i="31"/>
  <c r="Q54" i="2" s="1"/>
  <c r="Q46" i="31"/>
  <c r="P54" i="2" s="1"/>
  <c r="P46" i="31"/>
  <c r="O54" i="2" s="1"/>
  <c r="O46" i="31"/>
  <c r="N54" i="2" s="1"/>
  <c r="M46" i="31"/>
  <c r="L54" i="2" s="1"/>
  <c r="L46" i="31"/>
  <c r="K54" i="2" s="1"/>
  <c r="K46" i="31"/>
  <c r="J54" i="2" s="1"/>
  <c r="J46" i="31"/>
  <c r="I54" i="2" s="1"/>
  <c r="I46" i="31"/>
  <c r="H54" i="2" s="1"/>
  <c r="H46" i="31"/>
  <c r="G54" i="2" s="1"/>
  <c r="G46" i="31"/>
  <c r="F54" i="2" s="1"/>
  <c r="F46" i="31"/>
  <c r="E46" i="31"/>
  <c r="D54" i="2" s="1"/>
  <c r="D46" i="31"/>
  <c r="C54" i="2" s="1"/>
  <c r="C46" i="31"/>
  <c r="Z45" i="31"/>
  <c r="W45" i="31"/>
  <c r="N45" i="31"/>
  <c r="W44" i="31"/>
  <c r="Z44" i="31" s="1"/>
  <c r="N44" i="31"/>
  <c r="N43" i="31"/>
  <c r="W43" i="31" s="1"/>
  <c r="Z43" i="31" s="1"/>
  <c r="N42" i="31"/>
  <c r="N46" i="31" s="1"/>
  <c r="M54" i="2" s="1"/>
  <c r="Z41" i="31"/>
  <c r="W41" i="31"/>
  <c r="N41" i="31"/>
  <c r="AA37" i="31"/>
  <c r="Z43" i="2" s="1"/>
  <c r="Y37" i="31"/>
  <c r="X43" i="2" s="1"/>
  <c r="V37" i="31"/>
  <c r="U43" i="2" s="1"/>
  <c r="U37" i="31"/>
  <c r="T43" i="2" s="1"/>
  <c r="T37" i="31"/>
  <c r="S43" i="2" s="1"/>
  <c r="S37" i="31"/>
  <c r="R43" i="2" s="1"/>
  <c r="R37" i="31"/>
  <c r="Q43" i="2" s="1"/>
  <c r="Q37" i="31"/>
  <c r="P43" i="2" s="1"/>
  <c r="P37" i="31"/>
  <c r="O43" i="2" s="1"/>
  <c r="O37" i="31"/>
  <c r="N43" i="2" s="1"/>
  <c r="M37" i="31"/>
  <c r="L43" i="2" s="1"/>
  <c r="L37" i="31"/>
  <c r="K43" i="2" s="1"/>
  <c r="K37" i="31"/>
  <c r="J43" i="2" s="1"/>
  <c r="J37" i="31"/>
  <c r="I43" i="2" s="1"/>
  <c r="I37" i="31"/>
  <c r="H43" i="2" s="1"/>
  <c r="H37" i="31"/>
  <c r="G43" i="2" s="1"/>
  <c r="G37" i="31"/>
  <c r="F43" i="2" s="1"/>
  <c r="F37" i="31"/>
  <c r="E43" i="2" s="1"/>
  <c r="E37" i="31"/>
  <c r="D43" i="2" s="1"/>
  <c r="D37" i="31"/>
  <c r="C43" i="2" s="1"/>
  <c r="C37" i="31"/>
  <c r="W36" i="31"/>
  <c r="Z36" i="31" s="1"/>
  <c r="N36" i="31"/>
  <c r="N35" i="31"/>
  <c r="W35" i="31" s="1"/>
  <c r="Z35" i="31" s="1"/>
  <c r="N34" i="31"/>
  <c r="N37" i="31" s="1"/>
  <c r="M43" i="2" s="1"/>
  <c r="N33" i="31"/>
  <c r="W33" i="31" s="1"/>
  <c r="Z33" i="31" s="1"/>
  <c r="W32" i="31"/>
  <c r="Z32" i="31" s="1"/>
  <c r="N32" i="31"/>
  <c r="AA28" i="31"/>
  <c r="Z32" i="2" s="1"/>
  <c r="Y28" i="31"/>
  <c r="X32" i="2" s="1"/>
  <c r="V28" i="31"/>
  <c r="U32" i="2" s="1"/>
  <c r="U28" i="31"/>
  <c r="T32" i="2" s="1"/>
  <c r="T28" i="31"/>
  <c r="S32" i="2" s="1"/>
  <c r="S28" i="31"/>
  <c r="R28" i="31"/>
  <c r="Q32" i="2" s="1"/>
  <c r="Q28" i="31"/>
  <c r="P32" i="2" s="1"/>
  <c r="P28" i="31"/>
  <c r="O32" i="2" s="1"/>
  <c r="O28" i="31"/>
  <c r="N32" i="2" s="1"/>
  <c r="M28" i="31"/>
  <c r="L32" i="2" s="1"/>
  <c r="L28" i="31"/>
  <c r="K32" i="2" s="1"/>
  <c r="K28" i="31"/>
  <c r="J32" i="2" s="1"/>
  <c r="J28" i="31"/>
  <c r="I32" i="2" s="1"/>
  <c r="I28" i="31"/>
  <c r="H32" i="2" s="1"/>
  <c r="H28" i="31"/>
  <c r="G32" i="2" s="1"/>
  <c r="G28" i="31"/>
  <c r="F32" i="2" s="1"/>
  <c r="F28" i="31"/>
  <c r="E32" i="2" s="1"/>
  <c r="E28" i="31"/>
  <c r="D28" i="31"/>
  <c r="C28" i="31"/>
  <c r="N27" i="31"/>
  <c r="W27" i="31" s="1"/>
  <c r="Z27" i="31" s="1"/>
  <c r="N26" i="31"/>
  <c r="W26" i="31" s="1"/>
  <c r="Z26" i="31" s="1"/>
  <c r="N25" i="31"/>
  <c r="W25" i="31" s="1"/>
  <c r="Z25" i="31" s="1"/>
  <c r="N24" i="31"/>
  <c r="W24" i="31" s="1"/>
  <c r="Z24" i="31" s="1"/>
  <c r="N23" i="31"/>
  <c r="W23" i="31" s="1"/>
  <c r="AA19" i="31"/>
  <c r="Z21" i="2" s="1"/>
  <c r="Y19" i="31"/>
  <c r="X21" i="2" s="1"/>
  <c r="V19" i="31"/>
  <c r="U19" i="31"/>
  <c r="T19" i="31"/>
  <c r="S21" i="2" s="1"/>
  <c r="S19" i="31"/>
  <c r="R21" i="2" s="1"/>
  <c r="R19" i="31"/>
  <c r="Q21" i="2" s="1"/>
  <c r="Q19" i="31"/>
  <c r="P19" i="31"/>
  <c r="O21" i="2" s="1"/>
  <c r="O19" i="31"/>
  <c r="M19" i="31"/>
  <c r="L21" i="2" s="1"/>
  <c r="L19" i="31"/>
  <c r="K21" i="2" s="1"/>
  <c r="K19" i="31"/>
  <c r="J19" i="31"/>
  <c r="I21" i="2" s="1"/>
  <c r="I19" i="31"/>
  <c r="H21" i="2" s="1"/>
  <c r="H19" i="31"/>
  <c r="G21" i="2" s="1"/>
  <c r="G19" i="31"/>
  <c r="F21" i="2" s="1"/>
  <c r="F19" i="31"/>
  <c r="E19" i="31"/>
  <c r="D21" i="2" s="1"/>
  <c r="D19" i="31"/>
  <c r="C21" i="2" s="1"/>
  <c r="C19" i="31"/>
  <c r="N18" i="31"/>
  <c r="W18" i="31" s="1"/>
  <c r="Z18" i="31" s="1"/>
  <c r="N17" i="31"/>
  <c r="W17" i="31" s="1"/>
  <c r="Z17" i="31" s="1"/>
  <c r="N16" i="31"/>
  <c r="W16" i="31" s="1"/>
  <c r="Z16" i="31" s="1"/>
  <c r="N15" i="31"/>
  <c r="W15" i="31" s="1"/>
  <c r="Z15" i="31" s="1"/>
  <c r="N14" i="31"/>
  <c r="AA10" i="31"/>
  <c r="Z10" i="2" s="1"/>
  <c r="Y10" i="31"/>
  <c r="X10" i="2" s="1"/>
  <c r="V10" i="31"/>
  <c r="U10" i="2" s="1"/>
  <c r="U10" i="31"/>
  <c r="T10" i="2" s="1"/>
  <c r="T10" i="31"/>
  <c r="S10" i="2" s="1"/>
  <c r="S10" i="31"/>
  <c r="R10" i="2" s="1"/>
  <c r="R10" i="31"/>
  <c r="Q10" i="2" s="1"/>
  <c r="Q10" i="31"/>
  <c r="P10" i="2" s="1"/>
  <c r="P10" i="31"/>
  <c r="O10" i="2" s="1"/>
  <c r="O10" i="31"/>
  <c r="N10" i="2" s="1"/>
  <c r="M10" i="31"/>
  <c r="L10" i="2" s="1"/>
  <c r="L10" i="31"/>
  <c r="K10" i="2" s="1"/>
  <c r="K10" i="31"/>
  <c r="J10" i="2" s="1"/>
  <c r="J10" i="31"/>
  <c r="I10" i="2" s="1"/>
  <c r="I10" i="31"/>
  <c r="H10" i="2" s="1"/>
  <c r="H10" i="31"/>
  <c r="G10" i="2" s="1"/>
  <c r="G10" i="31"/>
  <c r="F10" i="2" s="1"/>
  <c r="F10" i="31"/>
  <c r="E10" i="2" s="1"/>
  <c r="E10" i="31"/>
  <c r="D10" i="2" s="1"/>
  <c r="D10" i="31"/>
  <c r="C10" i="2" s="1"/>
  <c r="C10" i="31"/>
  <c r="N9" i="31"/>
  <c r="W9" i="31" s="1"/>
  <c r="Z9" i="31" s="1"/>
  <c r="N8" i="31"/>
  <c r="W8" i="31" s="1"/>
  <c r="Z8" i="31" s="1"/>
  <c r="N7" i="31"/>
  <c r="W7" i="31" s="1"/>
  <c r="Z7" i="31" s="1"/>
  <c r="N6" i="31"/>
  <c r="N5" i="31"/>
  <c r="W5" i="31" s="1"/>
  <c r="AA109" i="32"/>
  <c r="Y109" i="32"/>
  <c r="V109" i="32"/>
  <c r="U109" i="32"/>
  <c r="T109" i="32"/>
  <c r="S109" i="32"/>
  <c r="R109" i="32"/>
  <c r="Q109" i="32"/>
  <c r="P109" i="32"/>
  <c r="O109" i="32"/>
  <c r="M109" i="32"/>
  <c r="L109" i="32"/>
  <c r="K109" i="32"/>
  <c r="J109" i="32"/>
  <c r="I109" i="32"/>
  <c r="H109" i="32"/>
  <c r="G109" i="32"/>
  <c r="F109" i="32"/>
  <c r="E109" i="32"/>
  <c r="D109" i="32"/>
  <c r="C109" i="32"/>
  <c r="N108" i="32"/>
  <c r="W108" i="32" s="1"/>
  <c r="Z108" i="32" s="1"/>
  <c r="W107" i="32"/>
  <c r="Z107" i="32" s="1"/>
  <c r="N107" i="32"/>
  <c r="N106" i="32"/>
  <c r="N109" i="32" s="1"/>
  <c r="W105" i="32"/>
  <c r="Z105" i="32" s="1"/>
  <c r="N105" i="32"/>
  <c r="N104" i="32"/>
  <c r="W104" i="32" s="1"/>
  <c r="AA100" i="32"/>
  <c r="Y100" i="32"/>
  <c r="V100" i="32"/>
  <c r="U100" i="32"/>
  <c r="T100" i="32"/>
  <c r="S100" i="32"/>
  <c r="R100" i="32"/>
  <c r="Q100" i="32"/>
  <c r="P100" i="32"/>
  <c r="O100" i="32"/>
  <c r="M100" i="32"/>
  <c r="L100" i="32"/>
  <c r="K100" i="32"/>
  <c r="J100" i="32"/>
  <c r="I100" i="32"/>
  <c r="H100" i="32"/>
  <c r="G100" i="32"/>
  <c r="F100" i="32"/>
  <c r="E100" i="32"/>
  <c r="D100" i="32"/>
  <c r="C100" i="32"/>
  <c r="W99" i="32"/>
  <c r="Z99" i="32" s="1"/>
  <c r="N99" i="32"/>
  <c r="N98" i="32"/>
  <c r="W98" i="32" s="1"/>
  <c r="Z98" i="32" s="1"/>
  <c r="W97" i="32"/>
  <c r="Z97" i="32" s="1"/>
  <c r="N97" i="32"/>
  <c r="N96" i="32"/>
  <c r="W96" i="32" s="1"/>
  <c r="Z96" i="32" s="1"/>
  <c r="W95" i="32"/>
  <c r="N95" i="32"/>
  <c r="N100" i="32" s="1"/>
  <c r="AA91" i="32"/>
  <c r="Y91" i="32"/>
  <c r="V91" i="32"/>
  <c r="U91" i="32"/>
  <c r="T91" i="32"/>
  <c r="S91" i="32"/>
  <c r="R91" i="32"/>
  <c r="Q91" i="32"/>
  <c r="P91" i="32"/>
  <c r="O91" i="32"/>
  <c r="M91" i="32"/>
  <c r="L91" i="32"/>
  <c r="K91" i="32"/>
  <c r="J91" i="32"/>
  <c r="I91" i="32"/>
  <c r="H91" i="32"/>
  <c r="G91" i="32"/>
  <c r="F91" i="32"/>
  <c r="E91" i="32"/>
  <c r="D91" i="32"/>
  <c r="C91" i="32"/>
  <c r="N90" i="32"/>
  <c r="W90" i="32" s="1"/>
  <c r="Z90" i="32" s="1"/>
  <c r="W89" i="32"/>
  <c r="Z89" i="32" s="1"/>
  <c r="N89" i="32"/>
  <c r="N88" i="32"/>
  <c r="W88" i="32" s="1"/>
  <c r="Z88" i="32" s="1"/>
  <c r="W87" i="32"/>
  <c r="Z87" i="32" s="1"/>
  <c r="N87" i="32"/>
  <c r="N86" i="32"/>
  <c r="N91" i="32" s="1"/>
  <c r="AA82" i="32"/>
  <c r="Y82" i="32"/>
  <c r="V82" i="32"/>
  <c r="U82" i="32"/>
  <c r="T82" i="32"/>
  <c r="S82" i="32"/>
  <c r="R82" i="32"/>
  <c r="Q82" i="32"/>
  <c r="P82" i="32"/>
  <c r="O82" i="32"/>
  <c r="M82" i="32"/>
  <c r="L82" i="32"/>
  <c r="K82" i="32"/>
  <c r="J82" i="32"/>
  <c r="I82" i="32"/>
  <c r="H82" i="32"/>
  <c r="G82" i="32"/>
  <c r="F82" i="32"/>
  <c r="E82" i="32"/>
  <c r="D82" i="32"/>
  <c r="C82" i="32"/>
  <c r="W81" i="32"/>
  <c r="Z81" i="32" s="1"/>
  <c r="N81" i="32"/>
  <c r="N80" i="32"/>
  <c r="W80" i="32" s="1"/>
  <c r="Z80" i="32" s="1"/>
  <c r="W79" i="32"/>
  <c r="Z79" i="32" s="1"/>
  <c r="N79" i="32"/>
  <c r="N78" i="32"/>
  <c r="W78" i="32" s="1"/>
  <c r="W77" i="32"/>
  <c r="Z77" i="32" s="1"/>
  <c r="N77" i="32"/>
  <c r="N82" i="32" s="1"/>
  <c r="AA73" i="32"/>
  <c r="Y73" i="32"/>
  <c r="V73" i="32"/>
  <c r="U73" i="32"/>
  <c r="T73" i="32"/>
  <c r="S73" i="32"/>
  <c r="R73" i="32"/>
  <c r="Q73" i="32"/>
  <c r="P73" i="32"/>
  <c r="O73" i="32"/>
  <c r="M73" i="32"/>
  <c r="L73" i="32"/>
  <c r="K73" i="32"/>
  <c r="J73" i="32"/>
  <c r="I73" i="32"/>
  <c r="H73" i="32"/>
  <c r="G73" i="32"/>
  <c r="F73" i="32"/>
  <c r="E73" i="32"/>
  <c r="D73" i="32"/>
  <c r="C73" i="32"/>
  <c r="N72" i="32"/>
  <c r="W72" i="32" s="1"/>
  <c r="Z72" i="32" s="1"/>
  <c r="W71" i="32"/>
  <c r="Z71" i="32" s="1"/>
  <c r="N71" i="32"/>
  <c r="N70" i="32"/>
  <c r="N73" i="32" s="1"/>
  <c r="W69" i="32"/>
  <c r="Z69" i="32" s="1"/>
  <c r="N69" i="32"/>
  <c r="N68" i="32"/>
  <c r="W68" i="32" s="1"/>
  <c r="AA64" i="32"/>
  <c r="Y64" i="32"/>
  <c r="V64" i="32"/>
  <c r="U64" i="32"/>
  <c r="T64" i="32"/>
  <c r="S64" i="32"/>
  <c r="R64" i="32"/>
  <c r="Q64" i="32"/>
  <c r="P64" i="32"/>
  <c r="O64" i="32"/>
  <c r="M64" i="32"/>
  <c r="L64" i="32"/>
  <c r="K64" i="32"/>
  <c r="J64" i="32"/>
  <c r="I64" i="32"/>
  <c r="H64" i="32"/>
  <c r="G64" i="32"/>
  <c r="F64" i="32"/>
  <c r="E64" i="32"/>
  <c r="D64" i="32"/>
  <c r="C64" i="32"/>
  <c r="W63" i="32"/>
  <c r="Z63" i="32" s="1"/>
  <c r="N63" i="32"/>
  <c r="N62" i="32"/>
  <c r="W62" i="32" s="1"/>
  <c r="Z62" i="32" s="1"/>
  <c r="W61" i="32"/>
  <c r="Z61" i="32" s="1"/>
  <c r="N61" i="32"/>
  <c r="N60" i="32"/>
  <c r="W60" i="32" s="1"/>
  <c r="Z60" i="32" s="1"/>
  <c r="W59" i="32"/>
  <c r="N59" i="32"/>
  <c r="N64" i="32" s="1"/>
  <c r="AA55" i="32"/>
  <c r="Y55" i="32"/>
  <c r="V55" i="32"/>
  <c r="U55" i="32"/>
  <c r="T55" i="32"/>
  <c r="S55" i="32"/>
  <c r="R55" i="32"/>
  <c r="Q55" i="32"/>
  <c r="P55" i="32"/>
  <c r="O55" i="32"/>
  <c r="M55" i="32"/>
  <c r="L55" i="32"/>
  <c r="K55" i="32"/>
  <c r="J55" i="32"/>
  <c r="I55" i="32"/>
  <c r="H55" i="32"/>
  <c r="G55" i="32"/>
  <c r="F55" i="32"/>
  <c r="E55" i="32"/>
  <c r="D55" i="32"/>
  <c r="C55" i="32"/>
  <c r="N54" i="32"/>
  <c r="W54" i="32" s="1"/>
  <c r="Z54" i="32" s="1"/>
  <c r="W53" i="32"/>
  <c r="Z53" i="32" s="1"/>
  <c r="N53" i="32"/>
  <c r="N52" i="32"/>
  <c r="W52" i="32" s="1"/>
  <c r="Z52" i="32" s="1"/>
  <c r="W51" i="32"/>
  <c r="Z51" i="32" s="1"/>
  <c r="N51" i="32"/>
  <c r="N50" i="32"/>
  <c r="N55" i="32" s="1"/>
  <c r="AA46" i="32"/>
  <c r="Y46" i="32"/>
  <c r="V46" i="32"/>
  <c r="U46" i="32"/>
  <c r="T46" i="32"/>
  <c r="S46" i="32"/>
  <c r="R46" i="32"/>
  <c r="Q46" i="32"/>
  <c r="P46" i="32"/>
  <c r="O46" i="32"/>
  <c r="M46" i="32"/>
  <c r="L46" i="32"/>
  <c r="K46" i="32"/>
  <c r="J46" i="32"/>
  <c r="I46" i="32"/>
  <c r="H46" i="32"/>
  <c r="G46" i="32"/>
  <c r="F46" i="32"/>
  <c r="E46" i="32"/>
  <c r="D46" i="32"/>
  <c r="C46" i="32"/>
  <c r="W45" i="32"/>
  <c r="Z45" i="32" s="1"/>
  <c r="N45" i="32"/>
  <c r="N44" i="32"/>
  <c r="W44" i="32" s="1"/>
  <c r="Z44" i="32" s="1"/>
  <c r="W43" i="32"/>
  <c r="Z43" i="32" s="1"/>
  <c r="N43" i="32"/>
  <c r="N42" i="32"/>
  <c r="W42" i="32" s="1"/>
  <c r="W41" i="32"/>
  <c r="Z41" i="32" s="1"/>
  <c r="N41" i="32"/>
  <c r="N46" i="32" s="1"/>
  <c r="AA37" i="32"/>
  <c r="Y37" i="32"/>
  <c r="V37" i="32"/>
  <c r="U37" i="32"/>
  <c r="T37" i="32"/>
  <c r="S37" i="32"/>
  <c r="R37" i="32"/>
  <c r="Q37" i="32"/>
  <c r="P37" i="32"/>
  <c r="O37" i="32"/>
  <c r="M37" i="32"/>
  <c r="L37" i="32"/>
  <c r="K37" i="32"/>
  <c r="J37" i="32"/>
  <c r="I37" i="32"/>
  <c r="H37" i="32"/>
  <c r="G37" i="32"/>
  <c r="F37" i="32"/>
  <c r="E37" i="32"/>
  <c r="D37" i="32"/>
  <c r="C37" i="32"/>
  <c r="N36" i="32"/>
  <c r="W36" i="32" s="1"/>
  <c r="Z36" i="32" s="1"/>
  <c r="W35" i="32"/>
  <c r="Z35" i="32" s="1"/>
  <c r="N35" i="32"/>
  <c r="N34" i="32"/>
  <c r="N37" i="32" s="1"/>
  <c r="W33" i="32"/>
  <c r="Z33" i="32" s="1"/>
  <c r="N33" i="32"/>
  <c r="N32" i="32"/>
  <c r="W32" i="32" s="1"/>
  <c r="AA28" i="32"/>
  <c r="Y28" i="32"/>
  <c r="V28" i="32"/>
  <c r="U28" i="32"/>
  <c r="T28" i="32"/>
  <c r="S28" i="32"/>
  <c r="R28" i="32"/>
  <c r="Q117" i="32" s="1"/>
  <c r="Q28" i="32"/>
  <c r="P28" i="32"/>
  <c r="O28" i="32"/>
  <c r="M28" i="32"/>
  <c r="L28" i="32"/>
  <c r="K28" i="32"/>
  <c r="J28" i="32"/>
  <c r="I28" i="32"/>
  <c r="H28" i="32"/>
  <c r="G28" i="32"/>
  <c r="F28" i="32"/>
  <c r="E28" i="32"/>
  <c r="D28" i="32"/>
  <c r="C28" i="32"/>
  <c r="N27" i="32"/>
  <c r="W27" i="32" s="1"/>
  <c r="Z27" i="32" s="1"/>
  <c r="N26" i="32"/>
  <c r="W26" i="32" s="1"/>
  <c r="Z26" i="32" s="1"/>
  <c r="N25" i="32"/>
  <c r="W25" i="32" s="1"/>
  <c r="Z25" i="32" s="1"/>
  <c r="N24" i="32"/>
  <c r="W24" i="32" s="1"/>
  <c r="Z24" i="32" s="1"/>
  <c r="N23" i="32"/>
  <c r="AA19" i="32"/>
  <c r="Y19" i="32"/>
  <c r="V19" i="32"/>
  <c r="U19" i="32"/>
  <c r="T19" i="32"/>
  <c r="S19" i="32"/>
  <c r="R19" i="32"/>
  <c r="Q19" i="32"/>
  <c r="P117" i="32" s="1"/>
  <c r="P19" i="32"/>
  <c r="O117" i="32" s="1"/>
  <c r="O19" i="32"/>
  <c r="M19" i="32"/>
  <c r="L19" i="32"/>
  <c r="K19" i="32"/>
  <c r="J19" i="32"/>
  <c r="I19" i="32"/>
  <c r="H19" i="32"/>
  <c r="G19" i="32"/>
  <c r="F19" i="32"/>
  <c r="E19" i="32"/>
  <c r="D19" i="32"/>
  <c r="C19" i="32"/>
  <c r="N18" i="32"/>
  <c r="W18" i="32" s="1"/>
  <c r="Z18" i="32" s="1"/>
  <c r="N17" i="32"/>
  <c r="W17" i="32" s="1"/>
  <c r="Z17" i="32" s="1"/>
  <c r="N16" i="32"/>
  <c r="W16" i="32" s="1"/>
  <c r="Z16" i="32" s="1"/>
  <c r="N15" i="32"/>
  <c r="W15" i="32" s="1"/>
  <c r="Z15" i="32" s="1"/>
  <c r="N14" i="32"/>
  <c r="AA10" i="32"/>
  <c r="Y10" i="32"/>
  <c r="V10" i="32"/>
  <c r="U10" i="32"/>
  <c r="T10" i="32"/>
  <c r="S10" i="32"/>
  <c r="R10" i="32"/>
  <c r="Q10" i="32"/>
  <c r="P10" i="32"/>
  <c r="O10" i="32"/>
  <c r="M10" i="32"/>
  <c r="L10" i="32"/>
  <c r="K10" i="32"/>
  <c r="J10" i="32"/>
  <c r="I10" i="32"/>
  <c r="H10" i="32"/>
  <c r="G10" i="32"/>
  <c r="F10" i="32"/>
  <c r="E10" i="32"/>
  <c r="D10" i="32"/>
  <c r="C10" i="32"/>
  <c r="W9" i="32"/>
  <c r="Z9" i="32" s="1"/>
  <c r="N9" i="32"/>
  <c r="N8" i="32"/>
  <c r="W8" i="32" s="1"/>
  <c r="Z8" i="32" s="1"/>
  <c r="W7" i="32"/>
  <c r="Z7" i="32" s="1"/>
  <c r="N7" i="32"/>
  <c r="N6" i="32"/>
  <c r="W6" i="32" s="1"/>
  <c r="N5" i="32"/>
  <c r="AA109" i="29"/>
  <c r="Y109" i="29"/>
  <c r="V109" i="29"/>
  <c r="U109" i="29"/>
  <c r="T109" i="29"/>
  <c r="S109" i="29"/>
  <c r="R109" i="29"/>
  <c r="Q109" i="29"/>
  <c r="P109" i="29"/>
  <c r="O109" i="29"/>
  <c r="M109" i="29"/>
  <c r="L109" i="29"/>
  <c r="K109" i="29"/>
  <c r="J109" i="29"/>
  <c r="I109" i="29"/>
  <c r="H109" i="29"/>
  <c r="G109" i="29"/>
  <c r="F109" i="29"/>
  <c r="E109" i="29"/>
  <c r="D109" i="29"/>
  <c r="C109" i="29"/>
  <c r="W108" i="29"/>
  <c r="Z108" i="29" s="1"/>
  <c r="N108" i="29"/>
  <c r="N107" i="29"/>
  <c r="W107" i="29" s="1"/>
  <c r="Z107" i="29" s="1"/>
  <c r="W106" i="29"/>
  <c r="Z106" i="29" s="1"/>
  <c r="N106" i="29"/>
  <c r="N105" i="29"/>
  <c r="W105" i="29" s="1"/>
  <c r="Z105" i="29" s="1"/>
  <c r="W104" i="29"/>
  <c r="Z104" i="29" s="1"/>
  <c r="Z109" i="29" s="1"/>
  <c r="N104" i="29"/>
  <c r="N109" i="29" s="1"/>
  <c r="AA100" i="29"/>
  <c r="Y100" i="29"/>
  <c r="V100" i="29"/>
  <c r="U100" i="29"/>
  <c r="T100" i="29"/>
  <c r="S100" i="29"/>
  <c r="R100" i="29"/>
  <c r="Q100" i="29"/>
  <c r="P100" i="29"/>
  <c r="O100" i="29"/>
  <c r="M100" i="29"/>
  <c r="L100" i="29"/>
  <c r="K100" i="29"/>
  <c r="J100" i="29"/>
  <c r="I100" i="29"/>
  <c r="H100" i="29"/>
  <c r="G100" i="29"/>
  <c r="F100" i="29"/>
  <c r="E100" i="29"/>
  <c r="D100" i="29"/>
  <c r="C100" i="29"/>
  <c r="N99" i="29"/>
  <c r="W99" i="29" s="1"/>
  <c r="Z99" i="29" s="1"/>
  <c r="W98" i="29"/>
  <c r="Z98" i="29" s="1"/>
  <c r="N98" i="29"/>
  <c r="N97" i="29"/>
  <c r="W97" i="29" s="1"/>
  <c r="Z97" i="29" s="1"/>
  <c r="W96" i="29"/>
  <c r="Z96" i="29" s="1"/>
  <c r="N96" i="29"/>
  <c r="N95" i="29"/>
  <c r="W95" i="29" s="1"/>
  <c r="AA91" i="29"/>
  <c r="Y91" i="29"/>
  <c r="V91" i="29"/>
  <c r="U91" i="29"/>
  <c r="T91" i="29"/>
  <c r="S91" i="29"/>
  <c r="R91" i="29"/>
  <c r="Q91" i="29"/>
  <c r="P91" i="29"/>
  <c r="O91" i="29"/>
  <c r="M91" i="29"/>
  <c r="L91" i="29"/>
  <c r="K91" i="29"/>
  <c r="J91" i="29"/>
  <c r="I91" i="29"/>
  <c r="H91" i="29"/>
  <c r="G91" i="29"/>
  <c r="F91" i="29"/>
  <c r="E91" i="29"/>
  <c r="D91" i="29"/>
  <c r="C91" i="29"/>
  <c r="W90" i="29"/>
  <c r="Z90" i="29" s="1"/>
  <c r="N90" i="29"/>
  <c r="N89" i="29"/>
  <c r="W89" i="29" s="1"/>
  <c r="Z89" i="29" s="1"/>
  <c r="W88" i="29"/>
  <c r="Z88" i="29" s="1"/>
  <c r="N88" i="29"/>
  <c r="N87" i="29"/>
  <c r="W87" i="29" s="1"/>
  <c r="Z87" i="29" s="1"/>
  <c r="W86" i="29"/>
  <c r="W91" i="29" s="1"/>
  <c r="N86" i="29"/>
  <c r="N91" i="29" s="1"/>
  <c r="AA82" i="29"/>
  <c r="Y82" i="29"/>
  <c r="V82" i="29"/>
  <c r="U82" i="29"/>
  <c r="T82" i="29"/>
  <c r="S82" i="29"/>
  <c r="R82" i="29"/>
  <c r="Q82" i="29"/>
  <c r="P82" i="29"/>
  <c r="O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W81" i="29" s="1"/>
  <c r="Z81" i="29" s="1"/>
  <c r="W80" i="29"/>
  <c r="Z80" i="29" s="1"/>
  <c r="N80" i="29"/>
  <c r="N79" i="29"/>
  <c r="W79" i="29" s="1"/>
  <c r="Z79" i="29" s="1"/>
  <c r="W78" i="29"/>
  <c r="Z78" i="29" s="1"/>
  <c r="N78" i="29"/>
  <c r="N77" i="29"/>
  <c r="N82" i="29" s="1"/>
  <c r="AA73" i="29"/>
  <c r="Y73" i="29"/>
  <c r="V73" i="29"/>
  <c r="U73" i="29"/>
  <c r="T73" i="29"/>
  <c r="S73" i="29"/>
  <c r="R73" i="29"/>
  <c r="Q73" i="29"/>
  <c r="P73" i="29"/>
  <c r="O73" i="29"/>
  <c r="M73" i="29"/>
  <c r="L73" i="29"/>
  <c r="K73" i="29"/>
  <c r="J73" i="29"/>
  <c r="I73" i="29"/>
  <c r="H73" i="29"/>
  <c r="G73" i="29"/>
  <c r="F73" i="29"/>
  <c r="E73" i="29"/>
  <c r="D73" i="29"/>
  <c r="C73" i="29"/>
  <c r="W72" i="29"/>
  <c r="Z72" i="29" s="1"/>
  <c r="N72" i="29"/>
  <c r="N71" i="29"/>
  <c r="W71" i="29" s="1"/>
  <c r="Z71" i="29" s="1"/>
  <c r="W70" i="29"/>
  <c r="Z70" i="29" s="1"/>
  <c r="N70" i="29"/>
  <c r="N69" i="29"/>
  <c r="W69" i="29" s="1"/>
  <c r="Z69" i="29" s="1"/>
  <c r="W68" i="29"/>
  <c r="Z68" i="29" s="1"/>
  <c r="N68" i="29"/>
  <c r="N73" i="29" s="1"/>
  <c r="AA64" i="29"/>
  <c r="Y64" i="29"/>
  <c r="V64" i="29"/>
  <c r="U64" i="29"/>
  <c r="T64" i="29"/>
  <c r="S64" i="29"/>
  <c r="R64" i="29"/>
  <c r="Q64" i="29"/>
  <c r="P64" i="29"/>
  <c r="O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W63" i="29" s="1"/>
  <c r="Z63" i="29" s="1"/>
  <c r="W62" i="29"/>
  <c r="Z62" i="29" s="1"/>
  <c r="N62" i="29"/>
  <c r="N61" i="29"/>
  <c r="W61" i="29" s="1"/>
  <c r="Z61" i="29" s="1"/>
  <c r="W60" i="29"/>
  <c r="Z60" i="29" s="1"/>
  <c r="N60" i="29"/>
  <c r="N59" i="29"/>
  <c r="W59" i="29" s="1"/>
  <c r="AA55" i="29"/>
  <c r="Y55" i="29"/>
  <c r="V55" i="29"/>
  <c r="U55" i="29"/>
  <c r="T55" i="29"/>
  <c r="S55" i="29"/>
  <c r="R55" i="29"/>
  <c r="Q55" i="29"/>
  <c r="P55" i="29"/>
  <c r="O55" i="29"/>
  <c r="M55" i="29"/>
  <c r="L55" i="29"/>
  <c r="K55" i="29"/>
  <c r="J55" i="29"/>
  <c r="I55" i="29"/>
  <c r="H55" i="29"/>
  <c r="G55" i="29"/>
  <c r="F55" i="29"/>
  <c r="E55" i="29"/>
  <c r="D55" i="29"/>
  <c r="C55" i="29"/>
  <c r="W54" i="29"/>
  <c r="Z54" i="29" s="1"/>
  <c r="N54" i="29"/>
  <c r="N53" i="29"/>
  <c r="W53" i="29" s="1"/>
  <c r="Z53" i="29" s="1"/>
  <c r="W52" i="29"/>
  <c r="Z52" i="29" s="1"/>
  <c r="N52" i="29"/>
  <c r="N51" i="29"/>
  <c r="W51" i="29" s="1"/>
  <c r="Z51" i="29" s="1"/>
  <c r="W50" i="29"/>
  <c r="W55" i="29" s="1"/>
  <c r="N50" i="29"/>
  <c r="N55" i="29" s="1"/>
  <c r="AA46" i="29"/>
  <c r="Y46" i="29"/>
  <c r="V46" i="29"/>
  <c r="U46" i="29"/>
  <c r="T46" i="29"/>
  <c r="S46" i="29"/>
  <c r="R46" i="29"/>
  <c r="Q46" i="29"/>
  <c r="P46" i="29"/>
  <c r="O46" i="29"/>
  <c r="M46" i="29"/>
  <c r="L46" i="29"/>
  <c r="K46" i="29"/>
  <c r="J46" i="29"/>
  <c r="I46" i="29"/>
  <c r="H46" i="29"/>
  <c r="G46" i="29"/>
  <c r="F46" i="29"/>
  <c r="E46" i="29"/>
  <c r="D46" i="29"/>
  <c r="C46" i="29"/>
  <c r="N45" i="29"/>
  <c r="W45" i="29" s="1"/>
  <c r="Z45" i="29" s="1"/>
  <c r="W44" i="29"/>
  <c r="Z44" i="29" s="1"/>
  <c r="N44" i="29"/>
  <c r="N43" i="29"/>
  <c r="W43" i="29" s="1"/>
  <c r="Z43" i="29" s="1"/>
  <c r="W42" i="29"/>
  <c r="Z42" i="29" s="1"/>
  <c r="N42" i="29"/>
  <c r="N41" i="29"/>
  <c r="N46" i="29" s="1"/>
  <c r="AA37" i="29"/>
  <c r="Y37" i="29"/>
  <c r="V37" i="29"/>
  <c r="U37" i="29"/>
  <c r="T37" i="29"/>
  <c r="S37" i="29"/>
  <c r="R37" i="29"/>
  <c r="Q37" i="29"/>
  <c r="P37" i="29"/>
  <c r="O37" i="29"/>
  <c r="M37" i="29"/>
  <c r="L37" i="29"/>
  <c r="K37" i="29"/>
  <c r="J37" i="29"/>
  <c r="I37" i="29"/>
  <c r="H37" i="29"/>
  <c r="G37" i="29"/>
  <c r="F37" i="29"/>
  <c r="E37" i="29"/>
  <c r="D37" i="29"/>
  <c r="C37" i="29"/>
  <c r="W36" i="29"/>
  <c r="Z36" i="29" s="1"/>
  <c r="N36" i="29"/>
  <c r="N35" i="29"/>
  <c r="W35" i="29" s="1"/>
  <c r="Z35" i="29" s="1"/>
  <c r="W34" i="29"/>
  <c r="Z34" i="29" s="1"/>
  <c r="N34" i="29"/>
  <c r="N33" i="29"/>
  <c r="W33" i="29" s="1"/>
  <c r="Z33" i="29" s="1"/>
  <c r="W32" i="29"/>
  <c r="Z32" i="29" s="1"/>
  <c r="Z37" i="29" s="1"/>
  <c r="N32" i="29"/>
  <c r="N37" i="29" s="1"/>
  <c r="AA28" i="29"/>
  <c r="Y28" i="29"/>
  <c r="V28" i="29"/>
  <c r="U28" i="29"/>
  <c r="T28" i="29"/>
  <c r="S28" i="29"/>
  <c r="R28" i="29"/>
  <c r="Q28" i="29"/>
  <c r="P28" i="29"/>
  <c r="O28" i="29"/>
  <c r="M28" i="29"/>
  <c r="L28" i="29"/>
  <c r="K28" i="29"/>
  <c r="J28" i="29"/>
  <c r="I117" i="29" s="1"/>
  <c r="I28" i="29"/>
  <c r="H28" i="29"/>
  <c r="G28" i="29"/>
  <c r="F28" i="29"/>
  <c r="E28" i="29"/>
  <c r="D28" i="29"/>
  <c r="C28" i="29"/>
  <c r="N27" i="29"/>
  <c r="W27" i="29" s="1"/>
  <c r="Z27" i="29" s="1"/>
  <c r="N26" i="29"/>
  <c r="W26" i="29" s="1"/>
  <c r="Z26" i="29" s="1"/>
  <c r="N25" i="29"/>
  <c r="W25" i="29" s="1"/>
  <c r="Z25" i="29" s="1"/>
  <c r="N24" i="29"/>
  <c r="W24" i="29" s="1"/>
  <c r="Z24" i="29" s="1"/>
  <c r="N23" i="29"/>
  <c r="W23" i="29" s="1"/>
  <c r="AA19" i="29"/>
  <c r="Y19" i="29"/>
  <c r="V19" i="29"/>
  <c r="U19" i="29"/>
  <c r="T19" i="29"/>
  <c r="S19" i="29"/>
  <c r="R19" i="29"/>
  <c r="Q19" i="29"/>
  <c r="P19" i="29"/>
  <c r="O117" i="29" s="1"/>
  <c r="O19" i="29"/>
  <c r="M19" i="29"/>
  <c r="L117" i="29" s="1"/>
  <c r="L19" i="29"/>
  <c r="K19" i="29"/>
  <c r="J19" i="29"/>
  <c r="I19" i="29"/>
  <c r="H117" i="29" s="1"/>
  <c r="H19" i="29"/>
  <c r="G19" i="29"/>
  <c r="F19" i="29"/>
  <c r="E19" i="29"/>
  <c r="D117" i="29" s="1"/>
  <c r="D19" i="29"/>
  <c r="C117" i="29" s="1"/>
  <c r="C19" i="29"/>
  <c r="N18" i="29"/>
  <c r="W18" i="29" s="1"/>
  <c r="Z18" i="29" s="1"/>
  <c r="N17" i="29"/>
  <c r="W17" i="29" s="1"/>
  <c r="Z17" i="29" s="1"/>
  <c r="N16" i="29"/>
  <c r="W16" i="29" s="1"/>
  <c r="Z16" i="29" s="1"/>
  <c r="N15" i="29"/>
  <c r="W15" i="29" s="1"/>
  <c r="Z15" i="29" s="1"/>
  <c r="W14" i="29"/>
  <c r="N14" i="29"/>
  <c r="AA10" i="29"/>
  <c r="Y10" i="29"/>
  <c r="V10" i="29"/>
  <c r="U10" i="29"/>
  <c r="T10" i="29"/>
  <c r="S10" i="29"/>
  <c r="R10" i="29"/>
  <c r="Q10" i="29"/>
  <c r="P10" i="29"/>
  <c r="O10" i="29"/>
  <c r="M10" i="29"/>
  <c r="L10" i="29"/>
  <c r="K10" i="29"/>
  <c r="J10" i="29"/>
  <c r="I10" i="29"/>
  <c r="H10" i="29"/>
  <c r="G10" i="29"/>
  <c r="F10" i="29"/>
  <c r="E10" i="29"/>
  <c r="D10" i="29"/>
  <c r="C10" i="29"/>
  <c r="N9" i="29"/>
  <c r="W9" i="29" s="1"/>
  <c r="Z9" i="29" s="1"/>
  <c r="W8" i="29"/>
  <c r="Z8" i="29" s="1"/>
  <c r="N8" i="29"/>
  <c r="N7" i="29"/>
  <c r="W7" i="29" s="1"/>
  <c r="Z7" i="29" s="1"/>
  <c r="N6" i="29"/>
  <c r="W6" i="29" s="1"/>
  <c r="Z6" i="29" s="1"/>
  <c r="N5" i="29"/>
  <c r="AA109" i="28"/>
  <c r="Y109" i="28"/>
  <c r="V109" i="28"/>
  <c r="U109" i="28"/>
  <c r="T109" i="28"/>
  <c r="S109" i="28"/>
  <c r="R109" i="28"/>
  <c r="Q109" i="28"/>
  <c r="P109" i="28"/>
  <c r="O109" i="28"/>
  <c r="M109" i="28"/>
  <c r="L109" i="28"/>
  <c r="K109" i="28"/>
  <c r="J109" i="28"/>
  <c r="I109" i="28"/>
  <c r="H109" i="28"/>
  <c r="G109" i="28"/>
  <c r="F109" i="28"/>
  <c r="E109" i="28"/>
  <c r="D109" i="28"/>
  <c r="C109" i="28"/>
  <c r="Z108" i="28"/>
  <c r="W108" i="28"/>
  <c r="N108" i="28"/>
  <c r="W107" i="28"/>
  <c r="Z107" i="28" s="1"/>
  <c r="N107" i="28"/>
  <c r="N106" i="28"/>
  <c r="N109" i="28" s="1"/>
  <c r="N105" i="28"/>
  <c r="W105" i="28" s="1"/>
  <c r="Z105" i="28" s="1"/>
  <c r="Z104" i="28"/>
  <c r="W104" i="28"/>
  <c r="N104" i="28"/>
  <c r="AA100" i="28"/>
  <c r="Y100" i="28"/>
  <c r="V100" i="28"/>
  <c r="U100" i="28"/>
  <c r="T100" i="28"/>
  <c r="S100" i="28"/>
  <c r="R100" i="28"/>
  <c r="Q100" i="28"/>
  <c r="P100" i="28"/>
  <c r="O100" i="28"/>
  <c r="M100" i="28"/>
  <c r="L100" i="28"/>
  <c r="K100" i="28"/>
  <c r="J100" i="28"/>
  <c r="I100" i="28"/>
  <c r="H100" i="28"/>
  <c r="G100" i="28"/>
  <c r="F100" i="28"/>
  <c r="E100" i="28"/>
  <c r="D100" i="28"/>
  <c r="C100" i="28"/>
  <c r="W99" i="28"/>
  <c r="Z99" i="28" s="1"/>
  <c r="N99" i="28"/>
  <c r="N98" i="28"/>
  <c r="W98" i="28" s="1"/>
  <c r="Z98" i="28" s="1"/>
  <c r="N97" i="28"/>
  <c r="W97" i="28" s="1"/>
  <c r="Z97" i="28" s="1"/>
  <c r="Z96" i="28"/>
  <c r="W96" i="28"/>
  <c r="N96" i="28"/>
  <c r="W95" i="28"/>
  <c r="W100" i="28" s="1"/>
  <c r="N95" i="28"/>
  <c r="N100" i="28" s="1"/>
  <c r="AA91" i="28"/>
  <c r="Y91" i="28"/>
  <c r="V91" i="28"/>
  <c r="U91" i="28"/>
  <c r="T91" i="28"/>
  <c r="S91" i="28"/>
  <c r="R91" i="28"/>
  <c r="Q91" i="28"/>
  <c r="P91" i="28"/>
  <c r="O91" i="28"/>
  <c r="M91" i="28"/>
  <c r="L91" i="28"/>
  <c r="K91" i="28"/>
  <c r="J91" i="28"/>
  <c r="I91" i="28"/>
  <c r="H91" i="28"/>
  <c r="G91" i="28"/>
  <c r="F91" i="28"/>
  <c r="E91" i="28"/>
  <c r="D91" i="28"/>
  <c r="C91" i="28"/>
  <c r="N90" i="28"/>
  <c r="W90" i="28" s="1"/>
  <c r="Z90" i="28" s="1"/>
  <c r="N89" i="28"/>
  <c r="W89" i="28" s="1"/>
  <c r="Z89" i="28" s="1"/>
  <c r="Z88" i="28"/>
  <c r="W88" i="28"/>
  <c r="N88" i="28"/>
  <c r="W87" i="28"/>
  <c r="Z87" i="28" s="1"/>
  <c r="N87" i="28"/>
  <c r="N86" i="28"/>
  <c r="N91" i="28" s="1"/>
  <c r="AA82" i="28"/>
  <c r="Y82" i="28"/>
  <c r="V82" i="28"/>
  <c r="U82" i="28"/>
  <c r="T82" i="28"/>
  <c r="S82" i="28"/>
  <c r="R82" i="28"/>
  <c r="Q82" i="28"/>
  <c r="P82" i="28"/>
  <c r="O82" i="28"/>
  <c r="M82" i="28"/>
  <c r="L82" i="28"/>
  <c r="K82" i="28"/>
  <c r="J82" i="28"/>
  <c r="I82" i="28"/>
  <c r="H82" i="28"/>
  <c r="G82" i="28"/>
  <c r="F82" i="28"/>
  <c r="E82" i="28"/>
  <c r="D82" i="28"/>
  <c r="C82" i="28"/>
  <c r="Z81" i="28"/>
  <c r="W81" i="28"/>
  <c r="N81" i="28"/>
  <c r="Z80" i="28"/>
  <c r="W80" i="28"/>
  <c r="N80" i="28"/>
  <c r="W79" i="28"/>
  <c r="Z79" i="28" s="1"/>
  <c r="N79" i="28"/>
  <c r="N78" i="28"/>
  <c r="N82" i="28" s="1"/>
  <c r="Z77" i="28"/>
  <c r="W77" i="28"/>
  <c r="N77" i="28"/>
  <c r="AA73" i="28"/>
  <c r="Y73" i="28"/>
  <c r="V73" i="28"/>
  <c r="U73" i="28"/>
  <c r="T73" i="28"/>
  <c r="S73" i="28"/>
  <c r="R73" i="28"/>
  <c r="Q73" i="28"/>
  <c r="P73" i="28"/>
  <c r="O73" i="28"/>
  <c r="M73" i="28"/>
  <c r="L73" i="28"/>
  <c r="K73" i="28"/>
  <c r="J73" i="28"/>
  <c r="I73" i="28"/>
  <c r="H73" i="28"/>
  <c r="G73" i="28"/>
  <c r="F73" i="28"/>
  <c r="E73" i="28"/>
  <c r="D73" i="28"/>
  <c r="C73" i="28"/>
  <c r="Z72" i="28"/>
  <c r="W72" i="28"/>
  <c r="N72" i="28"/>
  <c r="W71" i="28"/>
  <c r="Z71" i="28" s="1"/>
  <c r="N71" i="28"/>
  <c r="N70" i="28"/>
  <c r="N73" i="28" s="1"/>
  <c r="N69" i="28"/>
  <c r="W69" i="28" s="1"/>
  <c r="Z69" i="28" s="1"/>
  <c r="Z68" i="28"/>
  <c r="W68" i="28"/>
  <c r="N68" i="28"/>
  <c r="AA64" i="28"/>
  <c r="Y64" i="28"/>
  <c r="V64" i="28"/>
  <c r="U64" i="28"/>
  <c r="T64" i="28"/>
  <c r="S64" i="28"/>
  <c r="R64" i="28"/>
  <c r="Q64" i="28"/>
  <c r="P64" i="28"/>
  <c r="O64" i="28"/>
  <c r="M64" i="28"/>
  <c r="L64" i="28"/>
  <c r="K64" i="28"/>
  <c r="J64" i="28"/>
  <c r="I64" i="28"/>
  <c r="H64" i="28"/>
  <c r="G64" i="28"/>
  <c r="F64" i="28"/>
  <c r="E64" i="28"/>
  <c r="D64" i="28"/>
  <c r="C64" i="28"/>
  <c r="W63" i="28"/>
  <c r="Z63" i="28" s="1"/>
  <c r="N63" i="28"/>
  <c r="N62" i="28"/>
  <c r="W62" i="28" s="1"/>
  <c r="Z62" i="28" s="1"/>
  <c r="N61" i="28"/>
  <c r="W61" i="28" s="1"/>
  <c r="Z61" i="28" s="1"/>
  <c r="Z60" i="28"/>
  <c r="W60" i="28"/>
  <c r="N60" i="28"/>
  <c r="W59" i="28"/>
  <c r="N59" i="28"/>
  <c r="N64" i="28" s="1"/>
  <c r="AA55" i="28"/>
  <c r="Y55" i="28"/>
  <c r="V55" i="28"/>
  <c r="U55" i="28"/>
  <c r="T55" i="28"/>
  <c r="S55" i="28"/>
  <c r="R55" i="28"/>
  <c r="Q55" i="28"/>
  <c r="P55" i="28"/>
  <c r="O55" i="28"/>
  <c r="M55" i="28"/>
  <c r="L55" i="28"/>
  <c r="K55" i="28"/>
  <c r="J55" i="28"/>
  <c r="I55" i="28"/>
  <c r="H55" i="28"/>
  <c r="G55" i="28"/>
  <c r="F55" i="28"/>
  <c r="E55" i="28"/>
  <c r="D55" i="28"/>
  <c r="C55" i="28"/>
  <c r="N54" i="28"/>
  <c r="W54" i="28" s="1"/>
  <c r="Z54" i="28" s="1"/>
  <c r="N53" i="28"/>
  <c r="W53" i="28" s="1"/>
  <c r="Z53" i="28" s="1"/>
  <c r="Z52" i="28"/>
  <c r="W52" i="28"/>
  <c r="N52" i="28"/>
  <c r="W51" i="28"/>
  <c r="Z51" i="28" s="1"/>
  <c r="N51" i="28"/>
  <c r="N50" i="28"/>
  <c r="N55" i="28" s="1"/>
  <c r="AA46" i="28"/>
  <c r="Y46" i="28"/>
  <c r="V46" i="28"/>
  <c r="U46" i="28"/>
  <c r="T46" i="28"/>
  <c r="S46" i="28"/>
  <c r="R46" i="28"/>
  <c r="Q46" i="28"/>
  <c r="P46" i="28"/>
  <c r="O46" i="28"/>
  <c r="M46" i="28"/>
  <c r="L46" i="28"/>
  <c r="K46" i="28"/>
  <c r="J46" i="28"/>
  <c r="I46" i="28"/>
  <c r="H46" i="28"/>
  <c r="G46" i="28"/>
  <c r="F46" i="28"/>
  <c r="E46" i="28"/>
  <c r="D46" i="28"/>
  <c r="C46" i="28"/>
  <c r="N45" i="28"/>
  <c r="W45" i="28" s="1"/>
  <c r="Z45" i="28" s="1"/>
  <c r="Z44" i="28"/>
  <c r="W44" i="28"/>
  <c r="N44" i="28"/>
  <c r="W43" i="28"/>
  <c r="Z43" i="28" s="1"/>
  <c r="N43" i="28"/>
  <c r="N42" i="28"/>
  <c r="N46" i="28" s="1"/>
  <c r="N41" i="28"/>
  <c r="W41" i="28" s="1"/>
  <c r="AA37" i="28"/>
  <c r="Y37" i="28"/>
  <c r="V37" i="28"/>
  <c r="U37" i="28"/>
  <c r="T37" i="28"/>
  <c r="S37" i="28"/>
  <c r="R37" i="28"/>
  <c r="Q37" i="28"/>
  <c r="P37" i="28"/>
  <c r="O37" i="28"/>
  <c r="M37" i="28"/>
  <c r="L37" i="28"/>
  <c r="K37" i="28"/>
  <c r="J37" i="28"/>
  <c r="I37" i="28"/>
  <c r="H37" i="28"/>
  <c r="G37" i="28"/>
  <c r="F37" i="28"/>
  <c r="E37" i="28"/>
  <c r="D37" i="28"/>
  <c r="C37" i="28"/>
  <c r="Z36" i="28"/>
  <c r="W36" i="28"/>
  <c r="N36" i="28"/>
  <c r="W35" i="28"/>
  <c r="Z35" i="28" s="1"/>
  <c r="N35" i="28"/>
  <c r="N34" i="28"/>
  <c r="N37" i="28" s="1"/>
  <c r="N33" i="28"/>
  <c r="W33" i="28" s="1"/>
  <c r="Z33" i="28" s="1"/>
  <c r="Z32" i="28"/>
  <c r="W32" i="28"/>
  <c r="N32" i="28"/>
  <c r="AA28" i="28"/>
  <c r="Y28" i="28"/>
  <c r="V28" i="28"/>
  <c r="U28" i="28"/>
  <c r="T28" i="28"/>
  <c r="S117" i="28" s="1"/>
  <c r="S28" i="28"/>
  <c r="R28" i="28"/>
  <c r="Q28" i="28"/>
  <c r="P117" i="28" s="1"/>
  <c r="P28" i="28"/>
  <c r="O28" i="28"/>
  <c r="M28" i="28"/>
  <c r="L28" i="28"/>
  <c r="K28" i="28"/>
  <c r="J28" i="28"/>
  <c r="I28" i="28"/>
  <c r="H28" i="28"/>
  <c r="G28" i="28"/>
  <c r="F28" i="28"/>
  <c r="E28" i="28"/>
  <c r="D28" i="28"/>
  <c r="C28" i="28"/>
  <c r="W27" i="28"/>
  <c r="Z27" i="28" s="1"/>
  <c r="N27" i="28"/>
  <c r="N26" i="28"/>
  <c r="W26" i="28" s="1"/>
  <c r="Z26" i="28" s="1"/>
  <c r="N25" i="28"/>
  <c r="W25" i="28" s="1"/>
  <c r="Z25" i="28" s="1"/>
  <c r="Z24" i="28"/>
  <c r="W24" i="28"/>
  <c r="N24" i="28"/>
  <c r="W23" i="28"/>
  <c r="N23" i="28"/>
  <c r="AA19" i="28"/>
  <c r="Y19" i="28"/>
  <c r="V19" i="28"/>
  <c r="U19" i="28"/>
  <c r="T117" i="28" s="1"/>
  <c r="T19" i="28"/>
  <c r="S19" i="28"/>
  <c r="R19" i="28"/>
  <c r="Q19" i="28"/>
  <c r="P19" i="28"/>
  <c r="O117" i="28" s="1"/>
  <c r="O19" i="28"/>
  <c r="N117" i="28" s="1"/>
  <c r="M19" i="28"/>
  <c r="L117" i="28" s="1"/>
  <c r="L19" i="28"/>
  <c r="K19" i="28"/>
  <c r="J19" i="28"/>
  <c r="I117" i="28" s="1"/>
  <c r="I19" i="28"/>
  <c r="H19" i="28"/>
  <c r="G19" i="28"/>
  <c r="F19" i="28"/>
  <c r="E19" i="28"/>
  <c r="D117" i="28" s="1"/>
  <c r="D19" i="28"/>
  <c r="C19" i="28"/>
  <c r="N18" i="28"/>
  <c r="W18" i="28" s="1"/>
  <c r="Z18" i="28" s="1"/>
  <c r="N17" i="28"/>
  <c r="W17" i="28" s="1"/>
  <c r="Z17" i="28" s="1"/>
  <c r="W16" i="28"/>
  <c r="Z16" i="28" s="1"/>
  <c r="N16" i="28"/>
  <c r="N15" i="28"/>
  <c r="W15" i="28" s="1"/>
  <c r="Z15" i="28" s="1"/>
  <c r="N14" i="28"/>
  <c r="AA10" i="28"/>
  <c r="Y10" i="28"/>
  <c r="V10" i="28"/>
  <c r="U10" i="28"/>
  <c r="T10" i="28"/>
  <c r="S10" i="28"/>
  <c r="R10" i="28"/>
  <c r="Q10" i="28"/>
  <c r="P10" i="28"/>
  <c r="O10" i="28"/>
  <c r="M10" i="28"/>
  <c r="L10" i="28"/>
  <c r="K10" i="28"/>
  <c r="J10" i="28"/>
  <c r="I10" i="28"/>
  <c r="H10" i="28"/>
  <c r="G10" i="28"/>
  <c r="F10" i="28"/>
  <c r="E10" i="28"/>
  <c r="D10" i="28"/>
  <c r="C10" i="28"/>
  <c r="N9" i="28"/>
  <c r="W9" i="28" s="1"/>
  <c r="Z9" i="28" s="1"/>
  <c r="N8" i="28"/>
  <c r="W8" i="28" s="1"/>
  <c r="Z8" i="28" s="1"/>
  <c r="N7" i="28"/>
  <c r="W7" i="28" s="1"/>
  <c r="Z7" i="28" s="1"/>
  <c r="N6" i="28"/>
  <c r="N5" i="28"/>
  <c r="W5" i="28" s="1"/>
  <c r="AA109" i="27"/>
  <c r="Y109" i="27"/>
  <c r="V109" i="27"/>
  <c r="U109" i="27"/>
  <c r="T109" i="27"/>
  <c r="S109" i="27"/>
  <c r="R109" i="27"/>
  <c r="Q109" i="27"/>
  <c r="P109" i="27"/>
  <c r="O109" i="27"/>
  <c r="M109" i="27"/>
  <c r="L109" i="27"/>
  <c r="K109" i="27"/>
  <c r="J109" i="27"/>
  <c r="I109" i="27"/>
  <c r="H109" i="27"/>
  <c r="G109" i="27"/>
  <c r="F109" i="27"/>
  <c r="E109" i="27"/>
  <c r="D109" i="27"/>
  <c r="C109" i="27"/>
  <c r="N108" i="27"/>
  <c r="W108" i="27" s="1"/>
  <c r="Z108" i="27" s="1"/>
  <c r="W107" i="27"/>
  <c r="Z107" i="27" s="1"/>
  <c r="N107" i="27"/>
  <c r="N106" i="27"/>
  <c r="W106" i="27" s="1"/>
  <c r="Z106" i="27" s="1"/>
  <c r="W105" i="27"/>
  <c r="Z105" i="27" s="1"/>
  <c r="N105" i="27"/>
  <c r="N104" i="27"/>
  <c r="N109" i="27" s="1"/>
  <c r="AA100" i="27"/>
  <c r="Y100" i="27"/>
  <c r="V100" i="27"/>
  <c r="U100" i="27"/>
  <c r="T100" i="27"/>
  <c r="S100" i="27"/>
  <c r="R100" i="27"/>
  <c r="Q100" i="27"/>
  <c r="P100" i="27"/>
  <c r="O100" i="27"/>
  <c r="M100" i="27"/>
  <c r="L100" i="27"/>
  <c r="K100" i="27"/>
  <c r="J100" i="27"/>
  <c r="I100" i="27"/>
  <c r="H100" i="27"/>
  <c r="G100" i="27"/>
  <c r="F100" i="27"/>
  <c r="E100" i="27"/>
  <c r="D100" i="27"/>
  <c r="C100" i="27"/>
  <c r="W99" i="27"/>
  <c r="Z99" i="27" s="1"/>
  <c r="N99" i="27"/>
  <c r="N98" i="27"/>
  <c r="W98" i="27" s="1"/>
  <c r="Z98" i="27" s="1"/>
  <c r="W97" i="27"/>
  <c r="Z97" i="27" s="1"/>
  <c r="N97" i="27"/>
  <c r="N96" i="27"/>
  <c r="W96" i="27" s="1"/>
  <c r="Z96" i="27" s="1"/>
  <c r="W95" i="27"/>
  <c r="W100" i="27" s="1"/>
  <c r="N95" i="27"/>
  <c r="N100" i="27" s="1"/>
  <c r="AA91" i="27"/>
  <c r="Y91" i="27"/>
  <c r="V91" i="27"/>
  <c r="U91" i="27"/>
  <c r="T91" i="27"/>
  <c r="S91" i="27"/>
  <c r="R91" i="27"/>
  <c r="Q91" i="27"/>
  <c r="P91" i="27"/>
  <c r="O91" i="27"/>
  <c r="M91" i="27"/>
  <c r="L91" i="27"/>
  <c r="K91" i="27"/>
  <c r="J91" i="27"/>
  <c r="I91" i="27"/>
  <c r="H91" i="27"/>
  <c r="G91" i="27"/>
  <c r="F91" i="27"/>
  <c r="E91" i="27"/>
  <c r="D91" i="27"/>
  <c r="C91" i="27"/>
  <c r="N90" i="27"/>
  <c r="W90" i="27" s="1"/>
  <c r="Z90" i="27" s="1"/>
  <c r="W89" i="27"/>
  <c r="Z89" i="27" s="1"/>
  <c r="N89" i="27"/>
  <c r="N88" i="27"/>
  <c r="W88" i="27" s="1"/>
  <c r="Z88" i="27" s="1"/>
  <c r="W87" i="27"/>
  <c r="Z87" i="27" s="1"/>
  <c r="N87" i="27"/>
  <c r="N86" i="27"/>
  <c r="N91" i="27" s="1"/>
  <c r="AA82" i="27"/>
  <c r="Y82" i="27"/>
  <c r="V82" i="27"/>
  <c r="U82" i="27"/>
  <c r="T82" i="27"/>
  <c r="S82" i="27"/>
  <c r="R82" i="27"/>
  <c r="Q82" i="27"/>
  <c r="P82" i="27"/>
  <c r="O82" i="27"/>
  <c r="M82" i="27"/>
  <c r="L82" i="27"/>
  <c r="K82" i="27"/>
  <c r="J82" i="27"/>
  <c r="I82" i="27"/>
  <c r="H82" i="27"/>
  <c r="G82" i="27"/>
  <c r="F82" i="27"/>
  <c r="E82" i="27"/>
  <c r="D82" i="27"/>
  <c r="C82" i="27"/>
  <c r="W81" i="27"/>
  <c r="Z81" i="27" s="1"/>
  <c r="N81" i="27"/>
  <c r="N80" i="27"/>
  <c r="W80" i="27" s="1"/>
  <c r="Z80" i="27" s="1"/>
  <c r="W79" i="27"/>
  <c r="Z79" i="27" s="1"/>
  <c r="N79" i="27"/>
  <c r="N78" i="27"/>
  <c r="W78" i="27" s="1"/>
  <c r="Z78" i="27" s="1"/>
  <c r="W77" i="27"/>
  <c r="N77" i="27"/>
  <c r="N82" i="27" s="1"/>
  <c r="AA73" i="27"/>
  <c r="Y73" i="27"/>
  <c r="V73" i="27"/>
  <c r="U73" i="27"/>
  <c r="T73" i="27"/>
  <c r="S73" i="27"/>
  <c r="R73" i="27"/>
  <c r="Q73" i="27"/>
  <c r="P73" i="27"/>
  <c r="O73" i="27"/>
  <c r="M73" i="27"/>
  <c r="L73" i="27"/>
  <c r="K73" i="27"/>
  <c r="J73" i="27"/>
  <c r="I73" i="27"/>
  <c r="H73" i="27"/>
  <c r="G73" i="27"/>
  <c r="F73" i="27"/>
  <c r="E73" i="27"/>
  <c r="D73" i="27"/>
  <c r="C73" i="27"/>
  <c r="N72" i="27"/>
  <c r="W72" i="27" s="1"/>
  <c r="Z72" i="27" s="1"/>
  <c r="W71" i="27"/>
  <c r="Z71" i="27" s="1"/>
  <c r="N71" i="27"/>
  <c r="N70" i="27"/>
  <c r="W70" i="27" s="1"/>
  <c r="Z70" i="27" s="1"/>
  <c r="W69" i="27"/>
  <c r="Z69" i="27" s="1"/>
  <c r="N69" i="27"/>
  <c r="N68" i="27"/>
  <c r="N73" i="27" s="1"/>
  <c r="AA64" i="27"/>
  <c r="Y64" i="27"/>
  <c r="V64" i="27"/>
  <c r="U64" i="27"/>
  <c r="T64" i="27"/>
  <c r="S64" i="27"/>
  <c r="R64" i="27"/>
  <c r="Q64" i="27"/>
  <c r="P64" i="27"/>
  <c r="O64" i="27"/>
  <c r="M64" i="27"/>
  <c r="L64" i="27"/>
  <c r="K64" i="27"/>
  <c r="J64" i="27"/>
  <c r="I64" i="27"/>
  <c r="H64" i="27"/>
  <c r="G64" i="27"/>
  <c r="F64" i="27"/>
  <c r="E64" i="27"/>
  <c r="D64" i="27"/>
  <c r="C64" i="27"/>
  <c r="W63" i="27"/>
  <c r="Z63" i="27" s="1"/>
  <c r="N63" i="27"/>
  <c r="N62" i="27"/>
  <c r="W62" i="27" s="1"/>
  <c r="Z62" i="27" s="1"/>
  <c r="W61" i="27"/>
  <c r="Z61" i="27" s="1"/>
  <c r="N61" i="27"/>
  <c r="N60" i="27"/>
  <c r="W60" i="27" s="1"/>
  <c r="Z60" i="27" s="1"/>
  <c r="W59" i="27"/>
  <c r="W64" i="27" s="1"/>
  <c r="N59" i="27"/>
  <c r="N64" i="27" s="1"/>
  <c r="AA55" i="27"/>
  <c r="Y55" i="27"/>
  <c r="V55" i="27"/>
  <c r="U55" i="27"/>
  <c r="T55" i="27"/>
  <c r="S55" i="27"/>
  <c r="R55" i="27"/>
  <c r="Q55" i="27"/>
  <c r="P55" i="27"/>
  <c r="O55" i="27"/>
  <c r="M55" i="27"/>
  <c r="L55" i="27"/>
  <c r="K55" i="27"/>
  <c r="J55" i="27"/>
  <c r="I55" i="27"/>
  <c r="H55" i="27"/>
  <c r="G55" i="27"/>
  <c r="F55" i="27"/>
  <c r="E55" i="27"/>
  <c r="D55" i="27"/>
  <c r="C55" i="27"/>
  <c r="N54" i="27"/>
  <c r="W54" i="27" s="1"/>
  <c r="Z54" i="27" s="1"/>
  <c r="W53" i="27"/>
  <c r="Z53" i="27" s="1"/>
  <c r="N53" i="27"/>
  <c r="N52" i="27"/>
  <c r="W52" i="27" s="1"/>
  <c r="Z52" i="27" s="1"/>
  <c r="W51" i="27"/>
  <c r="Z51" i="27" s="1"/>
  <c r="N51" i="27"/>
  <c r="N50" i="27"/>
  <c r="N55" i="27" s="1"/>
  <c r="AA46" i="27"/>
  <c r="Y46" i="27"/>
  <c r="V46" i="27"/>
  <c r="U46" i="27"/>
  <c r="T46" i="27"/>
  <c r="S46" i="27"/>
  <c r="R46" i="27"/>
  <c r="Q46" i="27"/>
  <c r="P46" i="27"/>
  <c r="O46" i="27"/>
  <c r="M46" i="27"/>
  <c r="L46" i="27"/>
  <c r="K46" i="27"/>
  <c r="J46" i="27"/>
  <c r="I46" i="27"/>
  <c r="H46" i="27"/>
  <c r="G46" i="27"/>
  <c r="F46" i="27"/>
  <c r="E46" i="27"/>
  <c r="D46" i="27"/>
  <c r="C46" i="27"/>
  <c r="W45" i="27"/>
  <c r="Z45" i="27" s="1"/>
  <c r="N45" i="27"/>
  <c r="N44" i="27"/>
  <c r="W44" i="27" s="1"/>
  <c r="Z44" i="27" s="1"/>
  <c r="W43" i="27"/>
  <c r="Z43" i="27" s="1"/>
  <c r="N43" i="27"/>
  <c r="N42" i="27"/>
  <c r="W42" i="27" s="1"/>
  <c r="Z42" i="27" s="1"/>
  <c r="W41" i="27"/>
  <c r="N41" i="27"/>
  <c r="N46" i="27" s="1"/>
  <c r="AA37" i="27"/>
  <c r="Y37" i="27"/>
  <c r="V37" i="27"/>
  <c r="U37" i="27"/>
  <c r="T37" i="27"/>
  <c r="S37" i="27"/>
  <c r="R37" i="27"/>
  <c r="Q37" i="27"/>
  <c r="P37" i="27"/>
  <c r="O37" i="27"/>
  <c r="M37" i="27"/>
  <c r="L37" i="27"/>
  <c r="K37" i="27"/>
  <c r="J37" i="27"/>
  <c r="I37" i="27"/>
  <c r="H37" i="27"/>
  <c r="G37" i="27"/>
  <c r="F37" i="27"/>
  <c r="E37" i="27"/>
  <c r="D37" i="27"/>
  <c r="C37" i="27"/>
  <c r="N36" i="27"/>
  <c r="W36" i="27" s="1"/>
  <c r="Z36" i="27" s="1"/>
  <c r="W35" i="27"/>
  <c r="Z35" i="27" s="1"/>
  <c r="N35" i="27"/>
  <c r="N34" i="27"/>
  <c r="W34" i="27" s="1"/>
  <c r="Z34" i="27" s="1"/>
  <c r="W33" i="27"/>
  <c r="Z33" i="27" s="1"/>
  <c r="N33" i="27"/>
  <c r="N32" i="27"/>
  <c r="N37" i="27" s="1"/>
  <c r="AA28" i="27"/>
  <c r="Y28" i="27"/>
  <c r="V28" i="27"/>
  <c r="U28" i="27"/>
  <c r="T117" i="27" s="1"/>
  <c r="T28" i="27"/>
  <c r="S28" i="27"/>
  <c r="R28" i="27"/>
  <c r="Q28" i="27"/>
  <c r="P28" i="27"/>
  <c r="O117" i="27" s="1"/>
  <c r="O28" i="27"/>
  <c r="M28" i="27"/>
  <c r="L28" i="27"/>
  <c r="K28" i="27"/>
  <c r="J28" i="27"/>
  <c r="I28" i="27"/>
  <c r="H28" i="27"/>
  <c r="G28" i="27"/>
  <c r="F28" i="27"/>
  <c r="E28" i="27"/>
  <c r="D28" i="27"/>
  <c r="C28" i="27"/>
  <c r="W27" i="27"/>
  <c r="Z27" i="27" s="1"/>
  <c r="N27" i="27"/>
  <c r="N26" i="27"/>
  <c r="W26" i="27" s="1"/>
  <c r="Z26" i="27" s="1"/>
  <c r="N25" i="27"/>
  <c r="W25" i="27" s="1"/>
  <c r="Z25" i="27" s="1"/>
  <c r="N24" i="27"/>
  <c r="W24" i="27" s="1"/>
  <c r="Z24" i="27" s="1"/>
  <c r="N23" i="27"/>
  <c r="AA19" i="27"/>
  <c r="Y19" i="27"/>
  <c r="V19" i="27"/>
  <c r="U117" i="27" s="1"/>
  <c r="U19" i="27"/>
  <c r="T19" i="27"/>
  <c r="S19" i="27"/>
  <c r="R19" i="27"/>
  <c r="Q19" i="27"/>
  <c r="P19" i="27"/>
  <c r="O19" i="27"/>
  <c r="M19" i="27"/>
  <c r="L117" i="27" s="1"/>
  <c r="L19" i="27"/>
  <c r="K19" i="27"/>
  <c r="J19" i="27"/>
  <c r="I19" i="27"/>
  <c r="H19" i="27"/>
  <c r="G19" i="27"/>
  <c r="F19" i="27"/>
  <c r="E19" i="27"/>
  <c r="D117" i="27" s="1"/>
  <c r="D19" i="27"/>
  <c r="C117" i="27" s="1"/>
  <c r="C19" i="27"/>
  <c r="N18" i="27"/>
  <c r="W18" i="27" s="1"/>
  <c r="Z18" i="27" s="1"/>
  <c r="W17" i="27"/>
  <c r="Z17" i="27" s="1"/>
  <c r="N17" i="27"/>
  <c r="N16" i="27"/>
  <c r="W16" i="27" s="1"/>
  <c r="Z16" i="27" s="1"/>
  <c r="N15" i="27"/>
  <c r="W15" i="27" s="1"/>
  <c r="Z15" i="27" s="1"/>
  <c r="N14" i="27"/>
  <c r="AA10" i="27"/>
  <c r="Y10" i="27"/>
  <c r="V10" i="27"/>
  <c r="U10" i="27"/>
  <c r="T10" i="27"/>
  <c r="S10" i="27"/>
  <c r="R10" i="27"/>
  <c r="Q10" i="27"/>
  <c r="P10" i="27"/>
  <c r="O10" i="27"/>
  <c r="M10" i="27"/>
  <c r="L10" i="27"/>
  <c r="K10" i="27"/>
  <c r="J10" i="27"/>
  <c r="I10" i="27"/>
  <c r="H10" i="27"/>
  <c r="G10" i="27"/>
  <c r="F10" i="27"/>
  <c r="E10" i="27"/>
  <c r="D10" i="27"/>
  <c r="C10" i="27"/>
  <c r="W9" i="27"/>
  <c r="Z9" i="27" s="1"/>
  <c r="N9" i="27"/>
  <c r="N8" i="27"/>
  <c r="W8" i="27" s="1"/>
  <c r="Z8" i="27" s="1"/>
  <c r="N7" i="27"/>
  <c r="W7" i="27" s="1"/>
  <c r="Z7" i="27" s="1"/>
  <c r="N6" i="27"/>
  <c r="W6" i="27" s="1"/>
  <c r="Z6" i="27" s="1"/>
  <c r="W5" i="27"/>
  <c r="N5" i="27"/>
  <c r="AA109" i="26"/>
  <c r="Y109" i="26"/>
  <c r="V109" i="26"/>
  <c r="U109" i="26"/>
  <c r="T109" i="26"/>
  <c r="S109" i="26"/>
  <c r="R109" i="26"/>
  <c r="Q109" i="26"/>
  <c r="P109" i="26"/>
  <c r="O109" i="26"/>
  <c r="M109" i="26"/>
  <c r="L109" i="26"/>
  <c r="K109" i="26"/>
  <c r="J109" i="26"/>
  <c r="I109" i="26"/>
  <c r="H109" i="26"/>
  <c r="G109" i="26"/>
  <c r="F109" i="26"/>
  <c r="E109" i="26"/>
  <c r="D109" i="26"/>
  <c r="C109" i="26"/>
  <c r="W108" i="26"/>
  <c r="Z108" i="26" s="1"/>
  <c r="N108" i="26"/>
  <c r="N107" i="26"/>
  <c r="W107" i="26" s="1"/>
  <c r="Z107" i="26" s="1"/>
  <c r="N106" i="26"/>
  <c r="N109" i="26" s="1"/>
  <c r="N105" i="26"/>
  <c r="W105" i="26" s="1"/>
  <c r="Z105" i="26" s="1"/>
  <c r="W104" i="26"/>
  <c r="Z104" i="26" s="1"/>
  <c r="N104" i="26"/>
  <c r="AA100" i="26"/>
  <c r="Y100" i="26"/>
  <c r="V100" i="26"/>
  <c r="U100" i="26"/>
  <c r="T100" i="26"/>
  <c r="S100" i="26"/>
  <c r="R100" i="26"/>
  <c r="Q100" i="26"/>
  <c r="P100" i="26"/>
  <c r="O100" i="26"/>
  <c r="M100" i="26"/>
  <c r="L100" i="26"/>
  <c r="K100" i="26"/>
  <c r="J100" i="26"/>
  <c r="I100" i="26"/>
  <c r="H100" i="26"/>
  <c r="G100" i="26"/>
  <c r="F100" i="26"/>
  <c r="E100" i="26"/>
  <c r="D100" i="26"/>
  <c r="C100" i="26"/>
  <c r="N99" i="26"/>
  <c r="W99" i="26" s="1"/>
  <c r="Z99" i="26" s="1"/>
  <c r="N98" i="26"/>
  <c r="W98" i="26" s="1"/>
  <c r="Z98" i="26" s="1"/>
  <c r="N97" i="26"/>
  <c r="W97" i="26" s="1"/>
  <c r="Z97" i="26" s="1"/>
  <c r="W96" i="26"/>
  <c r="Z96" i="26" s="1"/>
  <c r="N96" i="26"/>
  <c r="N95" i="26"/>
  <c r="W95" i="26" s="1"/>
  <c r="AA91" i="26"/>
  <c r="Y91" i="26"/>
  <c r="V91" i="26"/>
  <c r="U91" i="26"/>
  <c r="T91" i="26"/>
  <c r="S91" i="26"/>
  <c r="R91" i="26"/>
  <c r="Q91" i="26"/>
  <c r="P91" i="26"/>
  <c r="O91" i="26"/>
  <c r="M91" i="26"/>
  <c r="L91" i="26"/>
  <c r="K91" i="26"/>
  <c r="J91" i="26"/>
  <c r="I91" i="26"/>
  <c r="H91" i="26"/>
  <c r="G91" i="26"/>
  <c r="F91" i="26"/>
  <c r="E91" i="26"/>
  <c r="D91" i="26"/>
  <c r="C91" i="26"/>
  <c r="N90" i="26"/>
  <c r="W90" i="26" s="1"/>
  <c r="Z90" i="26" s="1"/>
  <c r="N89" i="26"/>
  <c r="W89" i="26" s="1"/>
  <c r="Z89" i="26" s="1"/>
  <c r="W88" i="26"/>
  <c r="Z88" i="26" s="1"/>
  <c r="N88" i="26"/>
  <c r="W87" i="26"/>
  <c r="Z87" i="26" s="1"/>
  <c r="N87" i="26"/>
  <c r="N86" i="26"/>
  <c r="N91" i="26" s="1"/>
  <c r="AA82" i="26"/>
  <c r="Y82" i="26"/>
  <c r="V82" i="26"/>
  <c r="U82" i="26"/>
  <c r="T82" i="26"/>
  <c r="S82" i="26"/>
  <c r="R82" i="26"/>
  <c r="Q82" i="26"/>
  <c r="P82" i="26"/>
  <c r="O82" i="26"/>
  <c r="M82" i="26"/>
  <c r="L82" i="26"/>
  <c r="K82" i="26"/>
  <c r="J82" i="26"/>
  <c r="I82" i="26"/>
  <c r="H82" i="26"/>
  <c r="G82" i="26"/>
  <c r="F82" i="26"/>
  <c r="E82" i="26"/>
  <c r="D82" i="26"/>
  <c r="C82" i="26"/>
  <c r="N81" i="26"/>
  <c r="W81" i="26" s="1"/>
  <c r="Z81" i="26" s="1"/>
  <c r="W80" i="26"/>
  <c r="Z80" i="26" s="1"/>
  <c r="N80" i="26"/>
  <c r="N79" i="26"/>
  <c r="W79" i="26" s="1"/>
  <c r="Z79" i="26" s="1"/>
  <c r="N78" i="26"/>
  <c r="N82" i="26" s="1"/>
  <c r="N77" i="26"/>
  <c r="W77" i="26" s="1"/>
  <c r="AA73" i="26"/>
  <c r="Y73" i="26"/>
  <c r="V73" i="26"/>
  <c r="U73" i="26"/>
  <c r="T73" i="26"/>
  <c r="S73" i="26"/>
  <c r="R73" i="26"/>
  <c r="Q73" i="26"/>
  <c r="P73" i="26"/>
  <c r="O73" i="26"/>
  <c r="M73" i="26"/>
  <c r="L73" i="26"/>
  <c r="K73" i="26"/>
  <c r="J73" i="26"/>
  <c r="I73" i="26"/>
  <c r="H73" i="26"/>
  <c r="G73" i="26"/>
  <c r="F73" i="26"/>
  <c r="E73" i="26"/>
  <c r="D73" i="26"/>
  <c r="C73" i="26"/>
  <c r="Z72" i="26"/>
  <c r="W72" i="26"/>
  <c r="N72" i="26"/>
  <c r="W71" i="26"/>
  <c r="Z71" i="26" s="1"/>
  <c r="N71" i="26"/>
  <c r="N70" i="26"/>
  <c r="N73" i="26" s="1"/>
  <c r="N69" i="26"/>
  <c r="W69" i="26" s="1"/>
  <c r="Z69" i="26" s="1"/>
  <c r="Z68" i="26"/>
  <c r="W68" i="26"/>
  <c r="N68" i="26"/>
  <c r="AA64" i="26"/>
  <c r="Y64" i="26"/>
  <c r="V64" i="26"/>
  <c r="U64" i="26"/>
  <c r="T64" i="26"/>
  <c r="S64" i="26"/>
  <c r="R64" i="26"/>
  <c r="Q64" i="26"/>
  <c r="P64" i="26"/>
  <c r="O64" i="26"/>
  <c r="M64" i="26"/>
  <c r="L64" i="26"/>
  <c r="K64" i="26"/>
  <c r="J64" i="26"/>
  <c r="I64" i="26"/>
  <c r="H64" i="26"/>
  <c r="G64" i="26"/>
  <c r="F64" i="26"/>
  <c r="E64" i="26"/>
  <c r="D64" i="26"/>
  <c r="C64" i="26"/>
  <c r="W63" i="26"/>
  <c r="Z63" i="26" s="1"/>
  <c r="N63" i="26"/>
  <c r="N62" i="26"/>
  <c r="W62" i="26" s="1"/>
  <c r="Z62" i="26" s="1"/>
  <c r="N61" i="26"/>
  <c r="W61" i="26" s="1"/>
  <c r="Z61" i="26" s="1"/>
  <c r="Z60" i="26"/>
  <c r="W60" i="26"/>
  <c r="N60" i="26"/>
  <c r="W59" i="26"/>
  <c r="N59" i="26"/>
  <c r="N64" i="26" s="1"/>
  <c r="AA55" i="26"/>
  <c r="Y55" i="26"/>
  <c r="V55" i="26"/>
  <c r="U55" i="26"/>
  <c r="T55" i="26"/>
  <c r="S55" i="26"/>
  <c r="R55" i="26"/>
  <c r="Q55" i="26"/>
  <c r="P55" i="26"/>
  <c r="O55" i="26"/>
  <c r="M55" i="26"/>
  <c r="L55" i="26"/>
  <c r="K55" i="26"/>
  <c r="J55" i="26"/>
  <c r="I55" i="26"/>
  <c r="H55" i="26"/>
  <c r="G55" i="26"/>
  <c r="F55" i="26"/>
  <c r="E55" i="26"/>
  <c r="D55" i="26"/>
  <c r="C55" i="26"/>
  <c r="N54" i="26"/>
  <c r="W54" i="26" s="1"/>
  <c r="Z54" i="26" s="1"/>
  <c r="N53" i="26"/>
  <c r="W53" i="26" s="1"/>
  <c r="Z53" i="26" s="1"/>
  <c r="Z52" i="26"/>
  <c r="W52" i="26"/>
  <c r="N52" i="26"/>
  <c r="W51" i="26"/>
  <c r="Z51" i="26" s="1"/>
  <c r="N51" i="26"/>
  <c r="N50" i="26"/>
  <c r="N55" i="26" s="1"/>
  <c r="AA46" i="26"/>
  <c r="Y46" i="26"/>
  <c r="V46" i="26"/>
  <c r="U46" i="26"/>
  <c r="T46" i="26"/>
  <c r="S46" i="26"/>
  <c r="R46" i="26"/>
  <c r="Q46" i="26"/>
  <c r="P46" i="26"/>
  <c r="O46" i="26"/>
  <c r="M46" i="26"/>
  <c r="L46" i="26"/>
  <c r="K46" i="26"/>
  <c r="J46" i="26"/>
  <c r="I46" i="26"/>
  <c r="H46" i="26"/>
  <c r="G46" i="26"/>
  <c r="F46" i="26"/>
  <c r="E46" i="26"/>
  <c r="D46" i="26"/>
  <c r="C46" i="26"/>
  <c r="N45" i="26"/>
  <c r="W45" i="26" s="1"/>
  <c r="Z45" i="26" s="1"/>
  <c r="Z44" i="26"/>
  <c r="W44" i="26"/>
  <c r="N44" i="26"/>
  <c r="W43" i="26"/>
  <c r="Z43" i="26" s="1"/>
  <c r="N43" i="26"/>
  <c r="N42" i="26"/>
  <c r="N46" i="26" s="1"/>
  <c r="N41" i="26"/>
  <c r="W41" i="26" s="1"/>
  <c r="AA37" i="26"/>
  <c r="Y37" i="26"/>
  <c r="V37" i="26"/>
  <c r="U37" i="26"/>
  <c r="T37" i="26"/>
  <c r="S37" i="26"/>
  <c r="R37" i="26"/>
  <c r="Q37" i="26"/>
  <c r="P37" i="26"/>
  <c r="O37" i="26"/>
  <c r="M37" i="26"/>
  <c r="L37" i="26"/>
  <c r="K37" i="26"/>
  <c r="J37" i="26"/>
  <c r="I37" i="26"/>
  <c r="H37" i="26"/>
  <c r="G37" i="26"/>
  <c r="F37" i="26"/>
  <c r="E37" i="26"/>
  <c r="D37" i="26"/>
  <c r="C37" i="26"/>
  <c r="Z36" i="26"/>
  <c r="W36" i="26"/>
  <c r="N36" i="26"/>
  <c r="W35" i="26"/>
  <c r="Z35" i="26" s="1"/>
  <c r="N35" i="26"/>
  <c r="N34" i="26"/>
  <c r="N37" i="26" s="1"/>
  <c r="N33" i="26"/>
  <c r="W33" i="26" s="1"/>
  <c r="Z33" i="26" s="1"/>
  <c r="Z32" i="26"/>
  <c r="W32" i="26"/>
  <c r="N32" i="26"/>
  <c r="AA28" i="26"/>
  <c r="Y28" i="26"/>
  <c r="V28" i="26"/>
  <c r="U28" i="26"/>
  <c r="T28" i="26"/>
  <c r="S28" i="26"/>
  <c r="R28" i="26"/>
  <c r="Q28" i="26"/>
  <c r="P28" i="26"/>
  <c r="O28" i="26"/>
  <c r="N31" i="2" s="1"/>
  <c r="M28" i="26"/>
  <c r="L28" i="26"/>
  <c r="K28" i="26"/>
  <c r="J28" i="26"/>
  <c r="I28" i="26"/>
  <c r="H28" i="26"/>
  <c r="G28" i="26"/>
  <c r="F28" i="26"/>
  <c r="E28" i="26"/>
  <c r="D28" i="26"/>
  <c r="C28" i="26"/>
  <c r="N27" i="26"/>
  <c r="W27" i="26" s="1"/>
  <c r="Z27" i="26" s="1"/>
  <c r="N26" i="26"/>
  <c r="W26" i="26" s="1"/>
  <c r="Z26" i="26" s="1"/>
  <c r="N25" i="26"/>
  <c r="W25" i="26" s="1"/>
  <c r="Z25" i="26" s="1"/>
  <c r="N24" i="26"/>
  <c r="W24" i="26" s="1"/>
  <c r="Z24" i="26" s="1"/>
  <c r="W23" i="26"/>
  <c r="N23" i="26"/>
  <c r="AA19" i="26"/>
  <c r="Z20" i="2" s="1"/>
  <c r="Y19" i="26"/>
  <c r="V19" i="26"/>
  <c r="U19" i="26"/>
  <c r="T19" i="26"/>
  <c r="S117" i="26" s="1"/>
  <c r="S19" i="26"/>
  <c r="R19" i="26"/>
  <c r="Q19" i="26"/>
  <c r="P19" i="26"/>
  <c r="O19" i="26"/>
  <c r="M19" i="26"/>
  <c r="L19" i="26"/>
  <c r="K19" i="26"/>
  <c r="J19" i="26"/>
  <c r="I19" i="26"/>
  <c r="H19" i="26"/>
  <c r="G19" i="26"/>
  <c r="F19" i="26"/>
  <c r="E19" i="26"/>
  <c r="D19" i="26"/>
  <c r="C19" i="26"/>
  <c r="N18" i="26"/>
  <c r="W18" i="26" s="1"/>
  <c r="Z18" i="26" s="1"/>
  <c r="N17" i="26"/>
  <c r="W17" i="26" s="1"/>
  <c r="Z17" i="26" s="1"/>
  <c r="N16" i="26"/>
  <c r="W16" i="26" s="1"/>
  <c r="Z16" i="26" s="1"/>
  <c r="N15" i="26"/>
  <c r="W15" i="26" s="1"/>
  <c r="Z15" i="26" s="1"/>
  <c r="N14" i="26"/>
  <c r="AA10" i="26"/>
  <c r="Y10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E10" i="26"/>
  <c r="D10" i="26"/>
  <c r="C10" i="26"/>
  <c r="N9" i="26"/>
  <c r="W9" i="26" s="1"/>
  <c r="Z9" i="26" s="1"/>
  <c r="W8" i="26"/>
  <c r="Z8" i="26" s="1"/>
  <c r="N8" i="26"/>
  <c r="N7" i="26"/>
  <c r="W7" i="26" s="1"/>
  <c r="Z7" i="26" s="1"/>
  <c r="N6" i="26"/>
  <c r="N5" i="26"/>
  <c r="W5" i="26" s="1"/>
  <c r="AA109" i="25"/>
  <c r="Y109" i="25"/>
  <c r="V109" i="25"/>
  <c r="U109" i="25"/>
  <c r="T109" i="25"/>
  <c r="S109" i="25"/>
  <c r="R109" i="25"/>
  <c r="Q109" i="25"/>
  <c r="P109" i="25"/>
  <c r="O109" i="25"/>
  <c r="M109" i="25"/>
  <c r="L109" i="25"/>
  <c r="K109" i="25"/>
  <c r="J109" i="25"/>
  <c r="I109" i="25"/>
  <c r="H109" i="25"/>
  <c r="G109" i="25"/>
  <c r="F109" i="25"/>
  <c r="E109" i="25"/>
  <c r="D109" i="25"/>
  <c r="C109" i="25"/>
  <c r="N108" i="25"/>
  <c r="W108" i="25" s="1"/>
  <c r="Z108" i="25" s="1"/>
  <c r="W107" i="25"/>
  <c r="Z107" i="25" s="1"/>
  <c r="N107" i="25"/>
  <c r="N106" i="25"/>
  <c r="W106" i="25" s="1"/>
  <c r="Z106" i="25" s="1"/>
  <c r="W105" i="25"/>
  <c r="Z105" i="25" s="1"/>
  <c r="N105" i="25"/>
  <c r="N104" i="25"/>
  <c r="N109" i="25" s="1"/>
  <c r="AA100" i="25"/>
  <c r="Y100" i="25"/>
  <c r="V100" i="25"/>
  <c r="U100" i="25"/>
  <c r="T100" i="25"/>
  <c r="S100" i="25"/>
  <c r="R100" i="25"/>
  <c r="Q100" i="25"/>
  <c r="P100" i="25"/>
  <c r="O100" i="25"/>
  <c r="M100" i="25"/>
  <c r="L100" i="25"/>
  <c r="K100" i="25"/>
  <c r="J100" i="25"/>
  <c r="I100" i="25"/>
  <c r="H100" i="25"/>
  <c r="G100" i="25"/>
  <c r="F100" i="25"/>
  <c r="E100" i="25"/>
  <c r="D100" i="25"/>
  <c r="C100" i="25"/>
  <c r="W99" i="25"/>
  <c r="Z99" i="25" s="1"/>
  <c r="N99" i="25"/>
  <c r="N98" i="25"/>
  <c r="W98" i="25" s="1"/>
  <c r="Z98" i="25" s="1"/>
  <c r="W97" i="25"/>
  <c r="Z97" i="25" s="1"/>
  <c r="N97" i="25"/>
  <c r="N96" i="25"/>
  <c r="W96" i="25" s="1"/>
  <c r="Z96" i="25" s="1"/>
  <c r="W95" i="25"/>
  <c r="N95" i="25"/>
  <c r="N100" i="25" s="1"/>
  <c r="AA91" i="25"/>
  <c r="Y91" i="25"/>
  <c r="V91" i="25"/>
  <c r="U91" i="25"/>
  <c r="T91" i="25"/>
  <c r="S91" i="25"/>
  <c r="R91" i="25"/>
  <c r="Q91" i="25"/>
  <c r="P91" i="25"/>
  <c r="O91" i="25"/>
  <c r="M91" i="25"/>
  <c r="L91" i="25"/>
  <c r="K91" i="25"/>
  <c r="J91" i="25"/>
  <c r="I91" i="25"/>
  <c r="H91" i="25"/>
  <c r="G91" i="25"/>
  <c r="F91" i="25"/>
  <c r="E91" i="25"/>
  <c r="D91" i="25"/>
  <c r="C91" i="25"/>
  <c r="N90" i="25"/>
  <c r="W90" i="25" s="1"/>
  <c r="Z90" i="25" s="1"/>
  <c r="W89" i="25"/>
  <c r="Z89" i="25" s="1"/>
  <c r="N89" i="25"/>
  <c r="N88" i="25"/>
  <c r="W88" i="25" s="1"/>
  <c r="Z88" i="25" s="1"/>
  <c r="W87" i="25"/>
  <c r="Z87" i="25" s="1"/>
  <c r="N87" i="25"/>
  <c r="N86" i="25"/>
  <c r="N91" i="25" s="1"/>
  <c r="AA82" i="25"/>
  <c r="Y82" i="25"/>
  <c r="V82" i="25"/>
  <c r="U82" i="25"/>
  <c r="T82" i="25"/>
  <c r="S82" i="25"/>
  <c r="R82" i="25"/>
  <c r="Q82" i="25"/>
  <c r="P82" i="25"/>
  <c r="O82" i="25"/>
  <c r="M82" i="25"/>
  <c r="L82" i="25"/>
  <c r="K82" i="25"/>
  <c r="J82" i="25"/>
  <c r="I82" i="25"/>
  <c r="H82" i="25"/>
  <c r="G82" i="25"/>
  <c r="F82" i="25"/>
  <c r="E82" i="25"/>
  <c r="D82" i="25"/>
  <c r="C82" i="25"/>
  <c r="W81" i="25"/>
  <c r="Z81" i="25" s="1"/>
  <c r="N81" i="25"/>
  <c r="N80" i="25"/>
  <c r="W80" i="25" s="1"/>
  <c r="Z80" i="25" s="1"/>
  <c r="W79" i="25"/>
  <c r="Z79" i="25" s="1"/>
  <c r="N79" i="25"/>
  <c r="N78" i="25"/>
  <c r="W78" i="25" s="1"/>
  <c r="Z78" i="25" s="1"/>
  <c r="W77" i="25"/>
  <c r="W82" i="25" s="1"/>
  <c r="N77" i="25"/>
  <c r="N82" i="25" s="1"/>
  <c r="AA73" i="25"/>
  <c r="Y73" i="25"/>
  <c r="V73" i="25"/>
  <c r="U73" i="25"/>
  <c r="T73" i="25"/>
  <c r="S73" i="25"/>
  <c r="R73" i="25"/>
  <c r="Q73" i="25"/>
  <c r="P73" i="25"/>
  <c r="O73" i="25"/>
  <c r="M73" i="25"/>
  <c r="L73" i="25"/>
  <c r="K73" i="25"/>
  <c r="J73" i="25"/>
  <c r="I73" i="25"/>
  <c r="H73" i="25"/>
  <c r="G73" i="25"/>
  <c r="F73" i="25"/>
  <c r="E73" i="25"/>
  <c r="D73" i="25"/>
  <c r="C73" i="25"/>
  <c r="N72" i="25"/>
  <c r="W72" i="25" s="1"/>
  <c r="Z72" i="25" s="1"/>
  <c r="W71" i="25"/>
  <c r="Z71" i="25" s="1"/>
  <c r="N71" i="25"/>
  <c r="N70" i="25"/>
  <c r="W70" i="25" s="1"/>
  <c r="Z70" i="25" s="1"/>
  <c r="W69" i="25"/>
  <c r="Z69" i="25" s="1"/>
  <c r="N69" i="25"/>
  <c r="N68" i="25"/>
  <c r="N73" i="25" s="1"/>
  <c r="AA64" i="25"/>
  <c r="Y64" i="25"/>
  <c r="V64" i="25"/>
  <c r="U64" i="25"/>
  <c r="T64" i="25"/>
  <c r="S64" i="25"/>
  <c r="R64" i="25"/>
  <c r="Q64" i="25"/>
  <c r="P64" i="25"/>
  <c r="O64" i="25"/>
  <c r="M64" i="25"/>
  <c r="L64" i="25"/>
  <c r="K64" i="25"/>
  <c r="J64" i="25"/>
  <c r="I64" i="25"/>
  <c r="H64" i="25"/>
  <c r="G64" i="25"/>
  <c r="F64" i="25"/>
  <c r="E64" i="25"/>
  <c r="D64" i="25"/>
  <c r="C64" i="25"/>
  <c r="W63" i="25"/>
  <c r="Z63" i="25" s="1"/>
  <c r="N63" i="25"/>
  <c r="N62" i="25"/>
  <c r="W62" i="25" s="1"/>
  <c r="Z62" i="25" s="1"/>
  <c r="W61" i="25"/>
  <c r="Z61" i="25" s="1"/>
  <c r="N61" i="25"/>
  <c r="N60" i="25"/>
  <c r="W60" i="25" s="1"/>
  <c r="Z60" i="25" s="1"/>
  <c r="W59" i="25"/>
  <c r="N59" i="25"/>
  <c r="N64" i="25" s="1"/>
  <c r="AA55" i="25"/>
  <c r="Y55" i="25"/>
  <c r="V55" i="25"/>
  <c r="U55" i="25"/>
  <c r="T55" i="25"/>
  <c r="S55" i="25"/>
  <c r="R55" i="25"/>
  <c r="Q55" i="25"/>
  <c r="P55" i="25"/>
  <c r="O55" i="25"/>
  <c r="M55" i="25"/>
  <c r="L55" i="25"/>
  <c r="K55" i="25"/>
  <c r="J55" i="25"/>
  <c r="I55" i="25"/>
  <c r="H55" i="25"/>
  <c r="G55" i="25"/>
  <c r="F55" i="25"/>
  <c r="E55" i="25"/>
  <c r="D55" i="25"/>
  <c r="C55" i="25"/>
  <c r="N54" i="25"/>
  <c r="W54" i="25" s="1"/>
  <c r="Z54" i="25" s="1"/>
  <c r="W53" i="25"/>
  <c r="Z53" i="25" s="1"/>
  <c r="N53" i="25"/>
  <c r="N52" i="25"/>
  <c r="W52" i="25" s="1"/>
  <c r="Z52" i="25" s="1"/>
  <c r="W51" i="25"/>
  <c r="Z51" i="25" s="1"/>
  <c r="N51" i="25"/>
  <c r="N50" i="25"/>
  <c r="N55" i="25" s="1"/>
  <c r="AA46" i="25"/>
  <c r="Y46" i="25"/>
  <c r="V46" i="25"/>
  <c r="U46" i="25"/>
  <c r="T46" i="25"/>
  <c r="S46" i="25"/>
  <c r="R46" i="25"/>
  <c r="Q46" i="25"/>
  <c r="P46" i="25"/>
  <c r="O46" i="25"/>
  <c r="M46" i="25"/>
  <c r="L46" i="25"/>
  <c r="K46" i="25"/>
  <c r="J46" i="25"/>
  <c r="I46" i="25"/>
  <c r="H46" i="25"/>
  <c r="G46" i="25"/>
  <c r="F46" i="25"/>
  <c r="E46" i="25"/>
  <c r="D46" i="25"/>
  <c r="C46" i="25"/>
  <c r="W45" i="25"/>
  <c r="Z45" i="25" s="1"/>
  <c r="N45" i="25"/>
  <c r="N44" i="25"/>
  <c r="W44" i="25" s="1"/>
  <c r="Z44" i="25" s="1"/>
  <c r="W43" i="25"/>
  <c r="Z43" i="25" s="1"/>
  <c r="N43" i="25"/>
  <c r="N42" i="25"/>
  <c r="W42" i="25" s="1"/>
  <c r="Z42" i="25" s="1"/>
  <c r="W41" i="25"/>
  <c r="W46" i="25" s="1"/>
  <c r="N41" i="25"/>
  <c r="N46" i="25" s="1"/>
  <c r="AA37" i="25"/>
  <c r="Y37" i="25"/>
  <c r="V37" i="25"/>
  <c r="U37" i="25"/>
  <c r="T37" i="25"/>
  <c r="S37" i="25"/>
  <c r="R37" i="25"/>
  <c r="Q37" i="25"/>
  <c r="P37" i="25"/>
  <c r="O37" i="25"/>
  <c r="M37" i="25"/>
  <c r="L37" i="25"/>
  <c r="K37" i="25"/>
  <c r="J37" i="25"/>
  <c r="I37" i="25"/>
  <c r="H37" i="25"/>
  <c r="G37" i="25"/>
  <c r="F37" i="25"/>
  <c r="E37" i="25"/>
  <c r="D37" i="25"/>
  <c r="C37" i="25"/>
  <c r="N36" i="25"/>
  <c r="W36" i="25" s="1"/>
  <c r="Z36" i="25" s="1"/>
  <c r="W35" i="25"/>
  <c r="Z35" i="25" s="1"/>
  <c r="N35" i="25"/>
  <c r="N34" i="25"/>
  <c r="W34" i="25" s="1"/>
  <c r="Z34" i="25" s="1"/>
  <c r="W33" i="25"/>
  <c r="Z33" i="25" s="1"/>
  <c r="N33" i="25"/>
  <c r="N32" i="25"/>
  <c r="N37" i="25" s="1"/>
  <c r="AA28" i="25"/>
  <c r="Y28" i="25"/>
  <c r="V28" i="25"/>
  <c r="U28" i="25"/>
  <c r="T28" i="25"/>
  <c r="S28" i="25"/>
  <c r="R28" i="25"/>
  <c r="Q28" i="25"/>
  <c r="P28" i="25"/>
  <c r="O28" i="25"/>
  <c r="M28" i="25"/>
  <c r="L28" i="25"/>
  <c r="K28" i="25"/>
  <c r="J28" i="25"/>
  <c r="I28" i="25"/>
  <c r="H28" i="25"/>
  <c r="G28" i="25"/>
  <c r="F117" i="25" s="1"/>
  <c r="F28" i="25"/>
  <c r="E28" i="25"/>
  <c r="D28" i="25"/>
  <c r="C28" i="25"/>
  <c r="B117" i="25" s="1"/>
  <c r="W27" i="25"/>
  <c r="Z27" i="25" s="1"/>
  <c r="N27" i="25"/>
  <c r="N26" i="25"/>
  <c r="W26" i="25" s="1"/>
  <c r="Z26" i="25" s="1"/>
  <c r="W25" i="25"/>
  <c r="Z25" i="25" s="1"/>
  <c r="N25" i="25"/>
  <c r="N24" i="25"/>
  <c r="W24" i="25" s="1"/>
  <c r="Z24" i="25" s="1"/>
  <c r="N23" i="25"/>
  <c r="AA19" i="25"/>
  <c r="Y19" i="25"/>
  <c r="V19" i="25"/>
  <c r="U117" i="25" s="1"/>
  <c r="U19" i="25"/>
  <c r="T117" i="25" s="1"/>
  <c r="T19" i="25"/>
  <c r="S19" i="25"/>
  <c r="R19" i="25"/>
  <c r="Q19" i="25"/>
  <c r="P117" i="25" s="1"/>
  <c r="P19" i="25"/>
  <c r="O117" i="25" s="1"/>
  <c r="O19" i="25"/>
  <c r="M19" i="25"/>
  <c r="L117" i="25" s="1"/>
  <c r="L19" i="25"/>
  <c r="K19" i="25"/>
  <c r="J19" i="25"/>
  <c r="I19" i="25"/>
  <c r="H19" i="25"/>
  <c r="G19" i="25"/>
  <c r="F19" i="25"/>
  <c r="E19" i="25"/>
  <c r="D117" i="25" s="1"/>
  <c r="D19" i="25"/>
  <c r="C19" i="25"/>
  <c r="N18" i="25"/>
  <c r="W18" i="25" s="1"/>
  <c r="Z18" i="25" s="1"/>
  <c r="N17" i="25"/>
  <c r="W17" i="25" s="1"/>
  <c r="Z17" i="25" s="1"/>
  <c r="N16" i="25"/>
  <c r="W16" i="25" s="1"/>
  <c r="Z16" i="25" s="1"/>
  <c r="W15" i="25"/>
  <c r="Z15" i="25" s="1"/>
  <c r="N15" i="25"/>
  <c r="N14" i="25"/>
  <c r="AA10" i="25"/>
  <c r="Y10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/>
  <c r="W9" i="25"/>
  <c r="Z9" i="25" s="1"/>
  <c r="N9" i="25"/>
  <c r="N8" i="25"/>
  <c r="W8" i="25" s="1"/>
  <c r="Z8" i="25" s="1"/>
  <c r="N7" i="25"/>
  <c r="W7" i="25" s="1"/>
  <c r="Z7" i="25" s="1"/>
  <c r="N6" i="25"/>
  <c r="W6" i="25" s="1"/>
  <c r="Z6" i="25" s="1"/>
  <c r="W5" i="25"/>
  <c r="N5" i="25"/>
  <c r="AA109" i="24"/>
  <c r="Y109" i="24"/>
  <c r="V109" i="24"/>
  <c r="U109" i="24"/>
  <c r="T109" i="24"/>
  <c r="S109" i="24"/>
  <c r="R109" i="24"/>
  <c r="Q109" i="24"/>
  <c r="P109" i="24"/>
  <c r="O109" i="24"/>
  <c r="M109" i="24"/>
  <c r="L109" i="24"/>
  <c r="K109" i="24"/>
  <c r="J109" i="24"/>
  <c r="I109" i="24"/>
  <c r="H109" i="24"/>
  <c r="G109" i="24"/>
  <c r="F109" i="24"/>
  <c r="E109" i="24"/>
  <c r="D109" i="24"/>
  <c r="C109" i="24"/>
  <c r="N108" i="24"/>
  <c r="W108" i="24" s="1"/>
  <c r="Z108" i="24" s="1"/>
  <c r="W107" i="24"/>
  <c r="Z107" i="24" s="1"/>
  <c r="N107" i="24"/>
  <c r="N106" i="24"/>
  <c r="W106" i="24" s="1"/>
  <c r="Z106" i="24" s="1"/>
  <c r="W105" i="24"/>
  <c r="Z105" i="24" s="1"/>
  <c r="N105" i="24"/>
  <c r="N104" i="24"/>
  <c r="N109" i="24" s="1"/>
  <c r="AA100" i="24"/>
  <c r="Y100" i="24"/>
  <c r="V100" i="24"/>
  <c r="U100" i="24"/>
  <c r="T100" i="24"/>
  <c r="S100" i="24"/>
  <c r="R100" i="24"/>
  <c r="Q100" i="24"/>
  <c r="P100" i="24"/>
  <c r="O100" i="24"/>
  <c r="M100" i="24"/>
  <c r="L100" i="24"/>
  <c r="K100" i="24"/>
  <c r="J100" i="24"/>
  <c r="I100" i="24"/>
  <c r="H100" i="24"/>
  <c r="G100" i="24"/>
  <c r="F100" i="24"/>
  <c r="E100" i="24"/>
  <c r="D100" i="24"/>
  <c r="C100" i="24"/>
  <c r="W99" i="24"/>
  <c r="Z99" i="24" s="1"/>
  <c r="N99" i="24"/>
  <c r="N98" i="24"/>
  <c r="W98" i="24" s="1"/>
  <c r="Z98" i="24" s="1"/>
  <c r="W97" i="24"/>
  <c r="Z97" i="24" s="1"/>
  <c r="N97" i="24"/>
  <c r="N96" i="24"/>
  <c r="W96" i="24" s="1"/>
  <c r="Z96" i="24" s="1"/>
  <c r="W95" i="24"/>
  <c r="N95" i="24"/>
  <c r="N100" i="24" s="1"/>
  <c r="AA91" i="24"/>
  <c r="Y91" i="24"/>
  <c r="V91" i="24"/>
  <c r="U91" i="24"/>
  <c r="T91" i="24"/>
  <c r="S91" i="24"/>
  <c r="R91" i="24"/>
  <c r="Q91" i="24"/>
  <c r="P91" i="24"/>
  <c r="O91" i="24"/>
  <c r="M91" i="24"/>
  <c r="L91" i="24"/>
  <c r="K91" i="24"/>
  <c r="J91" i="24"/>
  <c r="I91" i="24"/>
  <c r="H91" i="24"/>
  <c r="G91" i="24"/>
  <c r="F91" i="24"/>
  <c r="E91" i="24"/>
  <c r="D91" i="24"/>
  <c r="C91" i="24"/>
  <c r="N90" i="24"/>
  <c r="W90" i="24" s="1"/>
  <c r="Z90" i="24" s="1"/>
  <c r="W89" i="24"/>
  <c r="Z89" i="24" s="1"/>
  <c r="N89" i="24"/>
  <c r="N88" i="24"/>
  <c r="W88" i="24" s="1"/>
  <c r="Z88" i="24" s="1"/>
  <c r="W87" i="24"/>
  <c r="Z87" i="24" s="1"/>
  <c r="N87" i="24"/>
  <c r="N86" i="24"/>
  <c r="N91" i="24" s="1"/>
  <c r="AA82" i="24"/>
  <c r="Y82" i="24"/>
  <c r="V82" i="24"/>
  <c r="U82" i="24"/>
  <c r="T82" i="24"/>
  <c r="S82" i="24"/>
  <c r="R82" i="24"/>
  <c r="Q82" i="24"/>
  <c r="P82" i="24"/>
  <c r="O82" i="24"/>
  <c r="M82" i="24"/>
  <c r="L82" i="24"/>
  <c r="K82" i="24"/>
  <c r="J82" i="24"/>
  <c r="I82" i="24"/>
  <c r="H82" i="24"/>
  <c r="G82" i="24"/>
  <c r="F82" i="24"/>
  <c r="E82" i="24"/>
  <c r="D82" i="24"/>
  <c r="C82" i="24"/>
  <c r="W81" i="24"/>
  <c r="Z81" i="24" s="1"/>
  <c r="N81" i="24"/>
  <c r="N80" i="24"/>
  <c r="W80" i="24" s="1"/>
  <c r="Z80" i="24" s="1"/>
  <c r="W79" i="24"/>
  <c r="Z79" i="24" s="1"/>
  <c r="N79" i="24"/>
  <c r="N78" i="24"/>
  <c r="W78" i="24" s="1"/>
  <c r="Z78" i="24" s="1"/>
  <c r="W77" i="24"/>
  <c r="W82" i="24" s="1"/>
  <c r="N77" i="24"/>
  <c r="N82" i="24" s="1"/>
  <c r="AA73" i="24"/>
  <c r="Y73" i="24"/>
  <c r="V73" i="24"/>
  <c r="U73" i="24"/>
  <c r="T73" i="24"/>
  <c r="S73" i="24"/>
  <c r="R73" i="24"/>
  <c r="Q73" i="24"/>
  <c r="P73" i="24"/>
  <c r="O73" i="24"/>
  <c r="M73" i="24"/>
  <c r="L73" i="24"/>
  <c r="K73" i="24"/>
  <c r="J73" i="24"/>
  <c r="I73" i="24"/>
  <c r="H73" i="24"/>
  <c r="G73" i="24"/>
  <c r="F73" i="24"/>
  <c r="E73" i="24"/>
  <c r="D73" i="24"/>
  <c r="C73" i="24"/>
  <c r="N72" i="24"/>
  <c r="W72" i="24" s="1"/>
  <c r="Z72" i="24" s="1"/>
  <c r="W71" i="24"/>
  <c r="Z71" i="24" s="1"/>
  <c r="N71" i="24"/>
  <c r="N70" i="24"/>
  <c r="W70" i="24" s="1"/>
  <c r="Z70" i="24" s="1"/>
  <c r="W69" i="24"/>
  <c r="Z69" i="24" s="1"/>
  <c r="N69" i="24"/>
  <c r="N68" i="24"/>
  <c r="N73" i="24" s="1"/>
  <c r="AA64" i="24"/>
  <c r="Y64" i="24"/>
  <c r="V64" i="24"/>
  <c r="U64" i="24"/>
  <c r="T64" i="24"/>
  <c r="S64" i="24"/>
  <c r="R64" i="24"/>
  <c r="Q64" i="24"/>
  <c r="P64" i="24"/>
  <c r="O64" i="24"/>
  <c r="M64" i="24"/>
  <c r="L64" i="24"/>
  <c r="K64" i="24"/>
  <c r="J64" i="24"/>
  <c r="I64" i="24"/>
  <c r="H64" i="24"/>
  <c r="G64" i="24"/>
  <c r="F64" i="24"/>
  <c r="E64" i="24"/>
  <c r="D64" i="24"/>
  <c r="C64" i="24"/>
  <c r="W63" i="24"/>
  <c r="Z63" i="24" s="1"/>
  <c r="N63" i="24"/>
  <c r="N62" i="24"/>
  <c r="W62" i="24" s="1"/>
  <c r="Z62" i="24" s="1"/>
  <c r="W61" i="24"/>
  <c r="Z61" i="24" s="1"/>
  <c r="N61" i="24"/>
  <c r="N60" i="24"/>
  <c r="W60" i="24" s="1"/>
  <c r="Z60" i="24" s="1"/>
  <c r="W59" i="24"/>
  <c r="N59" i="24"/>
  <c r="N64" i="24" s="1"/>
  <c r="AA55" i="24"/>
  <c r="Y55" i="24"/>
  <c r="V55" i="24"/>
  <c r="U55" i="24"/>
  <c r="T55" i="24"/>
  <c r="S55" i="24"/>
  <c r="R55" i="24"/>
  <c r="Q55" i="24"/>
  <c r="P55" i="24"/>
  <c r="O55" i="24"/>
  <c r="M55" i="24"/>
  <c r="L55" i="24"/>
  <c r="K55" i="24"/>
  <c r="J55" i="24"/>
  <c r="I55" i="24"/>
  <c r="H55" i="24"/>
  <c r="G55" i="24"/>
  <c r="F55" i="24"/>
  <c r="E55" i="24"/>
  <c r="D55" i="24"/>
  <c r="C55" i="24"/>
  <c r="N54" i="24"/>
  <c r="W54" i="24" s="1"/>
  <c r="Z54" i="24" s="1"/>
  <c r="W53" i="24"/>
  <c r="Z53" i="24" s="1"/>
  <c r="N53" i="24"/>
  <c r="N52" i="24"/>
  <c r="W52" i="24" s="1"/>
  <c r="Z52" i="24" s="1"/>
  <c r="W51" i="24"/>
  <c r="Z51" i="24" s="1"/>
  <c r="N51" i="24"/>
  <c r="N50" i="24"/>
  <c r="N55" i="24" s="1"/>
  <c r="AA46" i="24"/>
  <c r="Y46" i="24"/>
  <c r="V46" i="24"/>
  <c r="U46" i="24"/>
  <c r="T46" i="24"/>
  <c r="S46" i="24"/>
  <c r="R46" i="24"/>
  <c r="Q46" i="24"/>
  <c r="P46" i="24"/>
  <c r="O46" i="24"/>
  <c r="M46" i="24"/>
  <c r="L46" i="24"/>
  <c r="K46" i="24"/>
  <c r="J46" i="24"/>
  <c r="I46" i="24"/>
  <c r="H46" i="24"/>
  <c r="G46" i="24"/>
  <c r="F46" i="24"/>
  <c r="E46" i="24"/>
  <c r="D46" i="24"/>
  <c r="C46" i="24"/>
  <c r="W45" i="24"/>
  <c r="Z45" i="24" s="1"/>
  <c r="N45" i="24"/>
  <c r="N44" i="24"/>
  <c r="W44" i="24" s="1"/>
  <c r="Z44" i="24" s="1"/>
  <c r="W43" i="24"/>
  <c r="Z43" i="24" s="1"/>
  <c r="N43" i="24"/>
  <c r="N42" i="24"/>
  <c r="W42" i="24" s="1"/>
  <c r="Z42" i="24" s="1"/>
  <c r="W41" i="24"/>
  <c r="W46" i="24" s="1"/>
  <c r="N41" i="24"/>
  <c r="N46" i="24" s="1"/>
  <c r="AA37" i="24"/>
  <c r="Y37" i="24"/>
  <c r="V37" i="24"/>
  <c r="U37" i="24"/>
  <c r="T37" i="24"/>
  <c r="S37" i="24"/>
  <c r="R37" i="24"/>
  <c r="Q37" i="24"/>
  <c r="P37" i="24"/>
  <c r="O37" i="24"/>
  <c r="M37" i="24"/>
  <c r="L37" i="24"/>
  <c r="K37" i="24"/>
  <c r="J37" i="24"/>
  <c r="I37" i="24"/>
  <c r="H37" i="24"/>
  <c r="G37" i="24"/>
  <c r="F37" i="24"/>
  <c r="E37" i="24"/>
  <c r="D37" i="24"/>
  <c r="C37" i="24"/>
  <c r="N36" i="24"/>
  <c r="W36" i="24" s="1"/>
  <c r="Z36" i="24" s="1"/>
  <c r="W35" i="24"/>
  <c r="Z35" i="24" s="1"/>
  <c r="N35" i="24"/>
  <c r="N34" i="24"/>
  <c r="W34" i="24" s="1"/>
  <c r="Z34" i="24" s="1"/>
  <c r="W33" i="24"/>
  <c r="Z33" i="24" s="1"/>
  <c r="N33" i="24"/>
  <c r="N32" i="24"/>
  <c r="N37" i="24" s="1"/>
  <c r="AA28" i="24"/>
  <c r="Y28" i="24"/>
  <c r="V28" i="24"/>
  <c r="U28" i="24"/>
  <c r="T31" i="2" s="1"/>
  <c r="T28" i="24"/>
  <c r="S117" i="24" s="1"/>
  <c r="S28" i="24"/>
  <c r="R28" i="24"/>
  <c r="Q28" i="24"/>
  <c r="P28" i="24"/>
  <c r="O28" i="24"/>
  <c r="M28" i="24"/>
  <c r="L28" i="24"/>
  <c r="K28" i="24"/>
  <c r="J28" i="24"/>
  <c r="I28" i="24"/>
  <c r="H28" i="24"/>
  <c r="G28" i="24"/>
  <c r="F28" i="24"/>
  <c r="E28" i="24"/>
  <c r="D28" i="24"/>
  <c r="C28" i="24"/>
  <c r="N27" i="24"/>
  <c r="W27" i="24" s="1"/>
  <c r="Z27" i="24" s="1"/>
  <c r="N26" i="24"/>
  <c r="W26" i="24" s="1"/>
  <c r="Z26" i="24" s="1"/>
  <c r="W25" i="24"/>
  <c r="Z25" i="24" s="1"/>
  <c r="N25" i="24"/>
  <c r="N24" i="24"/>
  <c r="W24" i="24" s="1"/>
  <c r="Z24" i="24" s="1"/>
  <c r="N23" i="24"/>
  <c r="AA19" i="24"/>
  <c r="Y19" i="24"/>
  <c r="X20" i="2" s="1"/>
  <c r="V19" i="24"/>
  <c r="U19" i="24"/>
  <c r="T117" i="24" s="1"/>
  <c r="T19" i="24"/>
  <c r="S19" i="24"/>
  <c r="R117" i="24" s="1"/>
  <c r="R19" i="24"/>
  <c r="Q117" i="24" s="1"/>
  <c r="Q19" i="24"/>
  <c r="P19" i="24"/>
  <c r="O19" i="24"/>
  <c r="M19" i="24"/>
  <c r="L19" i="24"/>
  <c r="K19" i="24"/>
  <c r="J19" i="24"/>
  <c r="I19" i="24"/>
  <c r="H19" i="24"/>
  <c r="G117" i="24" s="1"/>
  <c r="G19" i="24"/>
  <c r="F19" i="24"/>
  <c r="E19" i="24"/>
  <c r="D19" i="24"/>
  <c r="C19" i="24"/>
  <c r="N18" i="24"/>
  <c r="W18" i="24" s="1"/>
  <c r="Z18" i="24" s="1"/>
  <c r="N17" i="24"/>
  <c r="W17" i="24" s="1"/>
  <c r="Z17" i="24" s="1"/>
  <c r="N16" i="24"/>
  <c r="W16" i="24" s="1"/>
  <c r="Z16" i="24" s="1"/>
  <c r="N15" i="24"/>
  <c r="W15" i="24" s="1"/>
  <c r="Z15" i="24" s="1"/>
  <c r="N14" i="24"/>
  <c r="AA10" i="24"/>
  <c r="Y10" i="24"/>
  <c r="V10" i="24"/>
  <c r="U10" i="24"/>
  <c r="T10" i="24"/>
  <c r="S10" i="24"/>
  <c r="R10" i="24"/>
  <c r="Q10" i="24"/>
  <c r="P10" i="24"/>
  <c r="O10" i="24"/>
  <c r="N9" i="2" s="1"/>
  <c r="M10" i="24"/>
  <c r="L10" i="24"/>
  <c r="K10" i="24"/>
  <c r="J10" i="24"/>
  <c r="I10" i="24"/>
  <c r="H10" i="24"/>
  <c r="G10" i="24"/>
  <c r="F10" i="24"/>
  <c r="E10" i="24"/>
  <c r="D10" i="24"/>
  <c r="C10" i="24"/>
  <c r="W9" i="24"/>
  <c r="Z9" i="24" s="1"/>
  <c r="N9" i="24"/>
  <c r="N8" i="24"/>
  <c r="W8" i="24" s="1"/>
  <c r="Z8" i="24" s="1"/>
  <c r="N7" i="24"/>
  <c r="W7" i="24" s="1"/>
  <c r="Z7" i="24" s="1"/>
  <c r="N6" i="24"/>
  <c r="W6" i="24" s="1"/>
  <c r="Z6" i="24" s="1"/>
  <c r="N5" i="24"/>
  <c r="AA109" i="23"/>
  <c r="Y109" i="23"/>
  <c r="V109" i="23"/>
  <c r="U109" i="23"/>
  <c r="T109" i="23"/>
  <c r="S109" i="23"/>
  <c r="R109" i="23"/>
  <c r="Q109" i="23"/>
  <c r="P109" i="23"/>
  <c r="O109" i="23"/>
  <c r="M109" i="23"/>
  <c r="L109" i="23"/>
  <c r="K109" i="23"/>
  <c r="J109" i="23"/>
  <c r="I109" i="23"/>
  <c r="H109" i="23"/>
  <c r="G109" i="23"/>
  <c r="F109" i="23"/>
  <c r="E109" i="23"/>
  <c r="D109" i="23"/>
  <c r="C109" i="23"/>
  <c r="N108" i="23"/>
  <c r="W108" i="23" s="1"/>
  <c r="Z108" i="23" s="1"/>
  <c r="N107" i="23"/>
  <c r="W107" i="23" s="1"/>
  <c r="Z107" i="23" s="1"/>
  <c r="W106" i="23"/>
  <c r="Z106" i="23" s="1"/>
  <c r="N106" i="23"/>
  <c r="N105" i="23"/>
  <c r="W105" i="23" s="1"/>
  <c r="Z105" i="23" s="1"/>
  <c r="N104" i="23"/>
  <c r="N109" i="23" s="1"/>
  <c r="AA100" i="23"/>
  <c r="Y100" i="23"/>
  <c r="V100" i="23"/>
  <c r="U100" i="23"/>
  <c r="T100" i="23"/>
  <c r="S100" i="23"/>
  <c r="R100" i="23"/>
  <c r="Q100" i="23"/>
  <c r="P100" i="23"/>
  <c r="O100" i="23"/>
  <c r="M100" i="23"/>
  <c r="L100" i="23"/>
  <c r="K100" i="23"/>
  <c r="J100" i="23"/>
  <c r="I100" i="23"/>
  <c r="H100" i="23"/>
  <c r="G100" i="23"/>
  <c r="F100" i="23"/>
  <c r="E100" i="23"/>
  <c r="D100" i="23"/>
  <c r="C100" i="23"/>
  <c r="N99" i="23"/>
  <c r="W99" i="23" s="1"/>
  <c r="Z99" i="23" s="1"/>
  <c r="W98" i="23"/>
  <c r="Z98" i="23" s="1"/>
  <c r="N98" i="23"/>
  <c r="N97" i="23"/>
  <c r="W97" i="23" s="1"/>
  <c r="Z97" i="23" s="1"/>
  <c r="N96" i="23"/>
  <c r="W96" i="23" s="1"/>
  <c r="Z96" i="23" s="1"/>
  <c r="N95" i="23"/>
  <c r="W95" i="23" s="1"/>
  <c r="AA91" i="23"/>
  <c r="Y91" i="23"/>
  <c r="V91" i="23"/>
  <c r="U91" i="23"/>
  <c r="T91" i="23"/>
  <c r="S91" i="23"/>
  <c r="R91" i="23"/>
  <c r="Q91" i="23"/>
  <c r="P91" i="23"/>
  <c r="O91" i="23"/>
  <c r="M91" i="23"/>
  <c r="L91" i="23"/>
  <c r="K91" i="23"/>
  <c r="J91" i="23"/>
  <c r="I91" i="23"/>
  <c r="H91" i="23"/>
  <c r="G91" i="23"/>
  <c r="F91" i="23"/>
  <c r="E91" i="23"/>
  <c r="D91" i="23"/>
  <c r="C91" i="23"/>
  <c r="W90" i="23"/>
  <c r="Z90" i="23" s="1"/>
  <c r="N90" i="23"/>
  <c r="N89" i="23"/>
  <c r="W89" i="23" s="1"/>
  <c r="Z89" i="23" s="1"/>
  <c r="N88" i="23"/>
  <c r="W88" i="23" s="1"/>
  <c r="Z88" i="23" s="1"/>
  <c r="N87" i="23"/>
  <c r="W87" i="23" s="1"/>
  <c r="Z87" i="23" s="1"/>
  <c r="W86" i="23"/>
  <c r="N86" i="23"/>
  <c r="AA82" i="23"/>
  <c r="Y82" i="23"/>
  <c r="V82" i="23"/>
  <c r="U82" i="23"/>
  <c r="T82" i="23"/>
  <c r="S82" i="23"/>
  <c r="R82" i="23"/>
  <c r="Q82" i="23"/>
  <c r="P82" i="23"/>
  <c r="O82" i="23"/>
  <c r="M82" i="23"/>
  <c r="L82" i="23"/>
  <c r="K82" i="23"/>
  <c r="J82" i="23"/>
  <c r="I82" i="23"/>
  <c r="H82" i="23"/>
  <c r="G82" i="23"/>
  <c r="F82" i="23"/>
  <c r="E82" i="23"/>
  <c r="D82" i="23"/>
  <c r="C82" i="23"/>
  <c r="N81" i="23"/>
  <c r="W81" i="23" s="1"/>
  <c r="Z81" i="23" s="1"/>
  <c r="N80" i="23"/>
  <c r="W80" i="23" s="1"/>
  <c r="Z80" i="23" s="1"/>
  <c r="N79" i="23"/>
  <c r="W79" i="23" s="1"/>
  <c r="Z79" i="23" s="1"/>
  <c r="W78" i="23"/>
  <c r="Z78" i="23" s="1"/>
  <c r="N78" i="23"/>
  <c r="N77" i="23"/>
  <c r="N82" i="23" s="1"/>
  <c r="AA73" i="23"/>
  <c r="Y73" i="23"/>
  <c r="V73" i="23"/>
  <c r="U73" i="23"/>
  <c r="T73" i="23"/>
  <c r="S73" i="23"/>
  <c r="R73" i="23"/>
  <c r="Q73" i="23"/>
  <c r="P73" i="23"/>
  <c r="O73" i="23"/>
  <c r="M73" i="23"/>
  <c r="L73" i="23"/>
  <c r="K73" i="23"/>
  <c r="J73" i="23"/>
  <c r="I73" i="23"/>
  <c r="H73" i="23"/>
  <c r="G73" i="23"/>
  <c r="F73" i="23"/>
  <c r="E73" i="23"/>
  <c r="D73" i="23"/>
  <c r="C73" i="23"/>
  <c r="N72" i="23"/>
  <c r="W72" i="23" s="1"/>
  <c r="Z72" i="23" s="1"/>
  <c r="N71" i="23"/>
  <c r="W71" i="23" s="1"/>
  <c r="Z71" i="23" s="1"/>
  <c r="W70" i="23"/>
  <c r="Z70" i="23" s="1"/>
  <c r="N70" i="23"/>
  <c r="N69" i="23"/>
  <c r="W69" i="23" s="1"/>
  <c r="Z69" i="23" s="1"/>
  <c r="N68" i="23"/>
  <c r="N73" i="23" s="1"/>
  <c r="AA64" i="23"/>
  <c r="Y64" i="23"/>
  <c r="V64" i="23"/>
  <c r="U64" i="23"/>
  <c r="T64" i="23"/>
  <c r="S64" i="23"/>
  <c r="R64" i="23"/>
  <c r="Q64" i="23"/>
  <c r="P64" i="23"/>
  <c r="O64" i="23"/>
  <c r="M64" i="23"/>
  <c r="L64" i="23"/>
  <c r="K64" i="23"/>
  <c r="J64" i="23"/>
  <c r="I64" i="23"/>
  <c r="H64" i="23"/>
  <c r="G64" i="23"/>
  <c r="F64" i="23"/>
  <c r="E64" i="23"/>
  <c r="D64" i="23"/>
  <c r="C64" i="23"/>
  <c r="N63" i="23"/>
  <c r="W63" i="23" s="1"/>
  <c r="Z63" i="23" s="1"/>
  <c r="W62" i="23"/>
  <c r="Z62" i="23" s="1"/>
  <c r="N62" i="23"/>
  <c r="N61" i="23"/>
  <c r="W61" i="23" s="1"/>
  <c r="Z61" i="23" s="1"/>
  <c r="N60" i="23"/>
  <c r="W60" i="23" s="1"/>
  <c r="Z60" i="23" s="1"/>
  <c r="N59" i="23"/>
  <c r="W59" i="23" s="1"/>
  <c r="AA55" i="23"/>
  <c r="Y55" i="23"/>
  <c r="V55" i="23"/>
  <c r="U55" i="23"/>
  <c r="T55" i="23"/>
  <c r="S55" i="23"/>
  <c r="R55" i="23"/>
  <c r="Q55" i="23"/>
  <c r="P55" i="23"/>
  <c r="O55" i="23"/>
  <c r="M55" i="23"/>
  <c r="L55" i="23"/>
  <c r="K55" i="23"/>
  <c r="J55" i="23"/>
  <c r="I55" i="23"/>
  <c r="H55" i="23"/>
  <c r="G55" i="23"/>
  <c r="F55" i="23"/>
  <c r="E55" i="23"/>
  <c r="D55" i="23"/>
  <c r="C55" i="23"/>
  <c r="W54" i="23"/>
  <c r="Z54" i="23" s="1"/>
  <c r="N54" i="23"/>
  <c r="N53" i="23"/>
  <c r="W53" i="23" s="1"/>
  <c r="Z53" i="23" s="1"/>
  <c r="N52" i="23"/>
  <c r="W52" i="23" s="1"/>
  <c r="Z52" i="23" s="1"/>
  <c r="N51" i="23"/>
  <c r="W51" i="23" s="1"/>
  <c r="Z51" i="23" s="1"/>
  <c r="W50" i="23"/>
  <c r="N50" i="23"/>
  <c r="AA46" i="23"/>
  <c r="Y46" i="23"/>
  <c r="V46" i="23"/>
  <c r="U46" i="23"/>
  <c r="T46" i="23"/>
  <c r="S46" i="23"/>
  <c r="R46" i="23"/>
  <c r="Q46" i="23"/>
  <c r="P46" i="23"/>
  <c r="O46" i="23"/>
  <c r="M46" i="23"/>
  <c r="L46" i="23"/>
  <c r="K46" i="23"/>
  <c r="J46" i="23"/>
  <c r="I46" i="23"/>
  <c r="H46" i="23"/>
  <c r="G46" i="23"/>
  <c r="F46" i="23"/>
  <c r="E46" i="23"/>
  <c r="D46" i="23"/>
  <c r="C46" i="23"/>
  <c r="N45" i="23"/>
  <c r="W45" i="23" s="1"/>
  <c r="Z45" i="23" s="1"/>
  <c r="N44" i="23"/>
  <c r="W44" i="23" s="1"/>
  <c r="Z44" i="23" s="1"/>
  <c r="N43" i="23"/>
  <c r="W43" i="23" s="1"/>
  <c r="Z43" i="23" s="1"/>
  <c r="W42" i="23"/>
  <c r="Z42" i="23" s="1"/>
  <c r="N42" i="23"/>
  <c r="N41" i="23"/>
  <c r="N46" i="23" s="1"/>
  <c r="AA37" i="23"/>
  <c r="Y37" i="23"/>
  <c r="V37" i="23"/>
  <c r="U37" i="23"/>
  <c r="T37" i="23"/>
  <c r="S37" i="23"/>
  <c r="R37" i="23"/>
  <c r="Q37" i="23"/>
  <c r="P37" i="23"/>
  <c r="O37" i="23"/>
  <c r="M37" i="23"/>
  <c r="L37" i="23"/>
  <c r="K37" i="23"/>
  <c r="J37" i="23"/>
  <c r="I37" i="23"/>
  <c r="H37" i="23"/>
  <c r="G37" i="23"/>
  <c r="F37" i="23"/>
  <c r="E37" i="23"/>
  <c r="D37" i="23"/>
  <c r="C37" i="23"/>
  <c r="N36" i="23"/>
  <c r="W36" i="23" s="1"/>
  <c r="Z36" i="23" s="1"/>
  <c r="N35" i="23"/>
  <c r="W35" i="23" s="1"/>
  <c r="Z35" i="23" s="1"/>
  <c r="W34" i="23"/>
  <c r="Z34" i="23" s="1"/>
  <c r="N34" i="23"/>
  <c r="N33" i="23"/>
  <c r="W33" i="23" s="1"/>
  <c r="Z33" i="23" s="1"/>
  <c r="N32" i="23"/>
  <c r="N37" i="23" s="1"/>
  <c r="AA28" i="23"/>
  <c r="Y28" i="23"/>
  <c r="V28" i="23"/>
  <c r="U28" i="23"/>
  <c r="T28" i="23"/>
  <c r="S28" i="23"/>
  <c r="R28" i="23"/>
  <c r="Q28" i="23"/>
  <c r="P28" i="23"/>
  <c r="O28" i="23"/>
  <c r="M28" i="23"/>
  <c r="L117" i="23" s="1"/>
  <c r="L28" i="23"/>
  <c r="K28" i="23"/>
  <c r="J28" i="23"/>
  <c r="I28" i="23"/>
  <c r="H28" i="23"/>
  <c r="G28" i="23"/>
  <c r="F117" i="23" s="1"/>
  <c r="F28" i="23"/>
  <c r="E28" i="23"/>
  <c r="D28" i="23"/>
  <c r="C28" i="23"/>
  <c r="N27" i="23"/>
  <c r="W27" i="23" s="1"/>
  <c r="Z27" i="23" s="1"/>
  <c r="N26" i="23"/>
  <c r="W26" i="23" s="1"/>
  <c r="Z26" i="23" s="1"/>
  <c r="N25" i="23"/>
  <c r="W25" i="23" s="1"/>
  <c r="Z25" i="23" s="1"/>
  <c r="N24" i="23"/>
  <c r="W24" i="23" s="1"/>
  <c r="Z24" i="23" s="1"/>
  <c r="N23" i="23"/>
  <c r="W23" i="23" s="1"/>
  <c r="AA19" i="23"/>
  <c r="Y19" i="23"/>
  <c r="V19" i="23"/>
  <c r="U19" i="23"/>
  <c r="T19" i="23"/>
  <c r="S19" i="23"/>
  <c r="R19" i="23"/>
  <c r="Q19" i="23"/>
  <c r="P19" i="23"/>
  <c r="O19" i="23"/>
  <c r="M19" i="23"/>
  <c r="L19" i="23"/>
  <c r="K19" i="23"/>
  <c r="J19" i="23"/>
  <c r="I19" i="23"/>
  <c r="H19" i="23"/>
  <c r="G19" i="23"/>
  <c r="F19" i="23"/>
  <c r="E19" i="23"/>
  <c r="D117" i="23" s="1"/>
  <c r="D19" i="23"/>
  <c r="C19" i="23"/>
  <c r="N18" i="23"/>
  <c r="W18" i="23" s="1"/>
  <c r="Z18" i="23" s="1"/>
  <c r="N17" i="23"/>
  <c r="W17" i="23" s="1"/>
  <c r="Z17" i="23" s="1"/>
  <c r="N16" i="23"/>
  <c r="W16" i="23" s="1"/>
  <c r="Z16" i="23" s="1"/>
  <c r="N15" i="23"/>
  <c r="W15" i="23" s="1"/>
  <c r="Z15" i="23" s="1"/>
  <c r="N14" i="23"/>
  <c r="W14" i="23" s="1"/>
  <c r="AA10" i="23"/>
  <c r="Y10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10" i="23"/>
  <c r="N9" i="23"/>
  <c r="W9" i="23" s="1"/>
  <c r="Z9" i="23" s="1"/>
  <c r="N8" i="23"/>
  <c r="W8" i="23" s="1"/>
  <c r="Z8" i="23" s="1"/>
  <c r="N7" i="23"/>
  <c r="W7" i="23" s="1"/>
  <c r="Z7" i="23" s="1"/>
  <c r="N6" i="23"/>
  <c r="W6" i="23" s="1"/>
  <c r="Z6" i="23" s="1"/>
  <c r="N5" i="23"/>
  <c r="AA109" i="22"/>
  <c r="Y109" i="22"/>
  <c r="V109" i="22"/>
  <c r="U109" i="22"/>
  <c r="T109" i="22"/>
  <c r="S109" i="22"/>
  <c r="R109" i="22"/>
  <c r="Q109" i="22"/>
  <c r="P109" i="22"/>
  <c r="O109" i="22"/>
  <c r="M109" i="22"/>
  <c r="L109" i="22"/>
  <c r="K109" i="22"/>
  <c r="J109" i="22"/>
  <c r="I109" i="22"/>
  <c r="H109" i="22"/>
  <c r="G109" i="22"/>
  <c r="F109" i="22"/>
  <c r="E109" i="22"/>
  <c r="D109" i="22"/>
  <c r="C109" i="22"/>
  <c r="N108" i="22"/>
  <c r="W108" i="22" s="1"/>
  <c r="Z108" i="22" s="1"/>
  <c r="W107" i="22"/>
  <c r="Z107" i="22" s="1"/>
  <c r="N107" i="22"/>
  <c r="N106" i="22"/>
  <c r="W106" i="22" s="1"/>
  <c r="Z106" i="22" s="1"/>
  <c r="W105" i="22"/>
  <c r="Z105" i="22" s="1"/>
  <c r="N105" i="22"/>
  <c r="N104" i="22"/>
  <c r="N109" i="22" s="1"/>
  <c r="AA100" i="22"/>
  <c r="Y100" i="22"/>
  <c r="V100" i="22"/>
  <c r="U100" i="22"/>
  <c r="T100" i="22"/>
  <c r="S100" i="22"/>
  <c r="R100" i="22"/>
  <c r="Q100" i="22"/>
  <c r="P100" i="22"/>
  <c r="O100" i="22"/>
  <c r="M100" i="22"/>
  <c r="L100" i="22"/>
  <c r="K100" i="22"/>
  <c r="J100" i="22"/>
  <c r="I100" i="22"/>
  <c r="H100" i="22"/>
  <c r="G100" i="22"/>
  <c r="F100" i="22"/>
  <c r="E100" i="22"/>
  <c r="D100" i="22"/>
  <c r="C100" i="22"/>
  <c r="W99" i="22"/>
  <c r="Z99" i="22" s="1"/>
  <c r="N99" i="22"/>
  <c r="N98" i="22"/>
  <c r="W98" i="22" s="1"/>
  <c r="Z98" i="22" s="1"/>
  <c r="W97" i="22"/>
  <c r="Z97" i="22" s="1"/>
  <c r="N97" i="22"/>
  <c r="N96" i="22"/>
  <c r="W96" i="22" s="1"/>
  <c r="Z96" i="22" s="1"/>
  <c r="W95" i="22"/>
  <c r="N95" i="22"/>
  <c r="N100" i="22" s="1"/>
  <c r="AA91" i="22"/>
  <c r="Y91" i="22"/>
  <c r="V91" i="22"/>
  <c r="U91" i="22"/>
  <c r="T91" i="22"/>
  <c r="S91" i="22"/>
  <c r="R91" i="22"/>
  <c r="Q91" i="22"/>
  <c r="P91" i="22"/>
  <c r="O91" i="22"/>
  <c r="M91" i="22"/>
  <c r="L91" i="22"/>
  <c r="K91" i="22"/>
  <c r="J91" i="22"/>
  <c r="I91" i="22"/>
  <c r="H91" i="22"/>
  <c r="G91" i="22"/>
  <c r="F91" i="22"/>
  <c r="E91" i="22"/>
  <c r="D91" i="22"/>
  <c r="C91" i="22"/>
  <c r="N90" i="22"/>
  <c r="W90" i="22" s="1"/>
  <c r="Z90" i="22" s="1"/>
  <c r="W89" i="22"/>
  <c r="Z89" i="22" s="1"/>
  <c r="N89" i="22"/>
  <c r="N88" i="22"/>
  <c r="W88" i="22" s="1"/>
  <c r="Z88" i="22" s="1"/>
  <c r="W87" i="22"/>
  <c r="Z87" i="22" s="1"/>
  <c r="N87" i="22"/>
  <c r="N86" i="22"/>
  <c r="N91" i="22" s="1"/>
  <c r="AA82" i="22"/>
  <c r="Y82" i="22"/>
  <c r="V82" i="22"/>
  <c r="U82" i="22"/>
  <c r="T82" i="22"/>
  <c r="S82" i="22"/>
  <c r="R82" i="22"/>
  <c r="Q82" i="22"/>
  <c r="P82" i="22"/>
  <c r="O82" i="22"/>
  <c r="M82" i="22"/>
  <c r="L82" i="22"/>
  <c r="K82" i="22"/>
  <c r="J82" i="22"/>
  <c r="I82" i="22"/>
  <c r="H82" i="22"/>
  <c r="G82" i="22"/>
  <c r="F82" i="22"/>
  <c r="E82" i="22"/>
  <c r="D82" i="22"/>
  <c r="C82" i="22"/>
  <c r="W81" i="22"/>
  <c r="Z81" i="22" s="1"/>
  <c r="N81" i="22"/>
  <c r="N80" i="22"/>
  <c r="W80" i="22" s="1"/>
  <c r="Z80" i="22" s="1"/>
  <c r="W79" i="22"/>
  <c r="Z79" i="22" s="1"/>
  <c r="N79" i="22"/>
  <c r="N78" i="22"/>
  <c r="W78" i="22" s="1"/>
  <c r="Z78" i="22" s="1"/>
  <c r="W77" i="22"/>
  <c r="W82" i="22" s="1"/>
  <c r="N77" i="22"/>
  <c r="N82" i="22" s="1"/>
  <c r="AA73" i="22"/>
  <c r="Y73" i="22"/>
  <c r="V73" i="22"/>
  <c r="U73" i="22"/>
  <c r="T73" i="22"/>
  <c r="S73" i="22"/>
  <c r="R73" i="22"/>
  <c r="Q73" i="22"/>
  <c r="P73" i="22"/>
  <c r="O73" i="22"/>
  <c r="M73" i="22"/>
  <c r="L73" i="22"/>
  <c r="K73" i="22"/>
  <c r="J73" i="22"/>
  <c r="I73" i="22"/>
  <c r="H73" i="22"/>
  <c r="G73" i="22"/>
  <c r="F73" i="22"/>
  <c r="E73" i="22"/>
  <c r="D73" i="22"/>
  <c r="C73" i="22"/>
  <c r="N72" i="22"/>
  <c r="W72" i="22" s="1"/>
  <c r="Z72" i="22" s="1"/>
  <c r="W71" i="22"/>
  <c r="Z71" i="22" s="1"/>
  <c r="N71" i="22"/>
  <c r="N70" i="22"/>
  <c r="W70" i="22" s="1"/>
  <c r="Z70" i="22" s="1"/>
  <c r="W69" i="22"/>
  <c r="Z69" i="22" s="1"/>
  <c r="N69" i="22"/>
  <c r="N68" i="22"/>
  <c r="N73" i="22" s="1"/>
  <c r="AA64" i="22"/>
  <c r="Y64" i="22"/>
  <c r="V64" i="22"/>
  <c r="U64" i="22"/>
  <c r="T64" i="22"/>
  <c r="S64" i="22"/>
  <c r="R64" i="22"/>
  <c r="Q64" i="22"/>
  <c r="P64" i="22"/>
  <c r="O64" i="22"/>
  <c r="M64" i="22"/>
  <c r="L64" i="22"/>
  <c r="K64" i="22"/>
  <c r="J64" i="22"/>
  <c r="I64" i="22"/>
  <c r="H64" i="22"/>
  <c r="G64" i="22"/>
  <c r="F64" i="22"/>
  <c r="E64" i="22"/>
  <c r="D64" i="22"/>
  <c r="C64" i="22"/>
  <c r="W63" i="22"/>
  <c r="Z63" i="22" s="1"/>
  <c r="N63" i="22"/>
  <c r="N62" i="22"/>
  <c r="W62" i="22" s="1"/>
  <c r="Z62" i="22" s="1"/>
  <c r="W61" i="22"/>
  <c r="Z61" i="22" s="1"/>
  <c r="N61" i="22"/>
  <c r="N60" i="22"/>
  <c r="W60" i="22" s="1"/>
  <c r="Z60" i="22" s="1"/>
  <c r="W59" i="22"/>
  <c r="N59" i="22"/>
  <c r="N64" i="22" s="1"/>
  <c r="AA55" i="22"/>
  <c r="Y55" i="22"/>
  <c r="V55" i="22"/>
  <c r="U55" i="22"/>
  <c r="T55" i="22"/>
  <c r="S55" i="22"/>
  <c r="R55" i="22"/>
  <c r="Q55" i="22"/>
  <c r="P55" i="22"/>
  <c r="O55" i="22"/>
  <c r="M55" i="22"/>
  <c r="L55" i="22"/>
  <c r="K55" i="22"/>
  <c r="J55" i="22"/>
  <c r="I55" i="22"/>
  <c r="H55" i="22"/>
  <c r="G55" i="22"/>
  <c r="F55" i="22"/>
  <c r="E55" i="22"/>
  <c r="D55" i="22"/>
  <c r="C55" i="22"/>
  <c r="N54" i="22"/>
  <c r="W54" i="22" s="1"/>
  <c r="Z54" i="22" s="1"/>
  <c r="W53" i="22"/>
  <c r="Z53" i="22" s="1"/>
  <c r="N53" i="22"/>
  <c r="N52" i="22"/>
  <c r="W52" i="22" s="1"/>
  <c r="Z52" i="22" s="1"/>
  <c r="W51" i="22"/>
  <c r="Z51" i="22" s="1"/>
  <c r="N51" i="22"/>
  <c r="N50" i="22"/>
  <c r="N55" i="22" s="1"/>
  <c r="AA46" i="22"/>
  <c r="Y46" i="22"/>
  <c r="V46" i="22"/>
  <c r="U46" i="22"/>
  <c r="T46" i="22"/>
  <c r="S46" i="22"/>
  <c r="R46" i="22"/>
  <c r="Q46" i="22"/>
  <c r="P46" i="22"/>
  <c r="O46" i="22"/>
  <c r="M46" i="22"/>
  <c r="L46" i="22"/>
  <c r="K46" i="22"/>
  <c r="J46" i="22"/>
  <c r="I46" i="22"/>
  <c r="H46" i="22"/>
  <c r="G46" i="22"/>
  <c r="F46" i="22"/>
  <c r="E46" i="22"/>
  <c r="D46" i="22"/>
  <c r="C46" i="22"/>
  <c r="W45" i="22"/>
  <c r="Z45" i="22" s="1"/>
  <c r="N45" i="22"/>
  <c r="N44" i="22"/>
  <c r="W44" i="22" s="1"/>
  <c r="Z44" i="22" s="1"/>
  <c r="W43" i="22"/>
  <c r="Z43" i="22" s="1"/>
  <c r="N43" i="22"/>
  <c r="N42" i="22"/>
  <c r="W42" i="22" s="1"/>
  <c r="Z42" i="22" s="1"/>
  <c r="W41" i="22"/>
  <c r="W46" i="22" s="1"/>
  <c r="N41" i="22"/>
  <c r="N46" i="22" s="1"/>
  <c r="AA37" i="22"/>
  <c r="Y37" i="22"/>
  <c r="V37" i="22"/>
  <c r="U37" i="22"/>
  <c r="T37" i="22"/>
  <c r="S37" i="22"/>
  <c r="R37" i="22"/>
  <c r="Q37" i="22"/>
  <c r="P37" i="22"/>
  <c r="O37" i="22"/>
  <c r="M37" i="22"/>
  <c r="L37" i="22"/>
  <c r="K37" i="22"/>
  <c r="J37" i="22"/>
  <c r="I37" i="22"/>
  <c r="H37" i="22"/>
  <c r="G37" i="22"/>
  <c r="F37" i="22"/>
  <c r="E37" i="22"/>
  <c r="D37" i="22"/>
  <c r="C37" i="22"/>
  <c r="N36" i="22"/>
  <c r="W36" i="22" s="1"/>
  <c r="Z36" i="22" s="1"/>
  <c r="W35" i="22"/>
  <c r="Z35" i="22" s="1"/>
  <c r="N35" i="22"/>
  <c r="N34" i="22"/>
  <c r="W34" i="22" s="1"/>
  <c r="Z34" i="22" s="1"/>
  <c r="W33" i="22"/>
  <c r="Z33" i="22" s="1"/>
  <c r="N33" i="22"/>
  <c r="N32" i="22"/>
  <c r="N37" i="22" s="1"/>
  <c r="AA28" i="22"/>
  <c r="Y28" i="22"/>
  <c r="V28" i="22"/>
  <c r="U28" i="22"/>
  <c r="T28" i="22"/>
  <c r="S28" i="22"/>
  <c r="R28" i="22"/>
  <c r="Q28" i="22"/>
  <c r="P28" i="22"/>
  <c r="O28" i="22"/>
  <c r="M28" i="22"/>
  <c r="L117" i="22" s="1"/>
  <c r="L28" i="22"/>
  <c r="K28" i="22"/>
  <c r="J28" i="22"/>
  <c r="I28" i="22"/>
  <c r="H28" i="22"/>
  <c r="G28" i="22"/>
  <c r="F117" i="22" s="1"/>
  <c r="F28" i="22"/>
  <c r="E28" i="22"/>
  <c r="D28" i="22"/>
  <c r="C28" i="22"/>
  <c r="B117" i="22" s="1"/>
  <c r="N27" i="22"/>
  <c r="W27" i="22" s="1"/>
  <c r="Z27" i="22" s="1"/>
  <c r="N26" i="22"/>
  <c r="W26" i="22" s="1"/>
  <c r="Z26" i="22" s="1"/>
  <c r="W25" i="22"/>
  <c r="Z25" i="22" s="1"/>
  <c r="N25" i="22"/>
  <c r="N24" i="22"/>
  <c r="W24" i="22" s="1"/>
  <c r="Z24" i="22" s="1"/>
  <c r="N23" i="22"/>
  <c r="AA19" i="22"/>
  <c r="Y19" i="22"/>
  <c r="V19" i="22"/>
  <c r="U117" i="22" s="1"/>
  <c r="U19" i="22"/>
  <c r="T117" i="22" s="1"/>
  <c r="T19" i="22"/>
  <c r="S117" i="22" s="1"/>
  <c r="S19" i="22"/>
  <c r="R19" i="22"/>
  <c r="Q19" i="22"/>
  <c r="P117" i="22" s="1"/>
  <c r="P19" i="22"/>
  <c r="O117" i="22" s="1"/>
  <c r="O19" i="22"/>
  <c r="M19" i="22"/>
  <c r="L19" i="22"/>
  <c r="K19" i="22"/>
  <c r="J19" i="22"/>
  <c r="I19" i="22"/>
  <c r="H19" i="22"/>
  <c r="G19" i="22"/>
  <c r="F19" i="22"/>
  <c r="E8" i="3" s="1"/>
  <c r="E19" i="22"/>
  <c r="D8" i="3" s="1"/>
  <c r="D19" i="22"/>
  <c r="C117" i="22" s="1"/>
  <c r="C19" i="22"/>
  <c r="N18" i="22"/>
  <c r="W18" i="22" s="1"/>
  <c r="Z18" i="22" s="1"/>
  <c r="W17" i="22"/>
  <c r="Z17" i="22" s="1"/>
  <c r="N17" i="22"/>
  <c r="N16" i="22"/>
  <c r="W16" i="22" s="1"/>
  <c r="Z16" i="22" s="1"/>
  <c r="W15" i="22"/>
  <c r="Z15" i="22" s="1"/>
  <c r="N15" i="22"/>
  <c r="N14" i="22"/>
  <c r="AA10" i="22"/>
  <c r="Y10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/>
  <c r="W9" i="22"/>
  <c r="Z9" i="22" s="1"/>
  <c r="N9" i="22"/>
  <c r="N8" i="22"/>
  <c r="W8" i="22" s="1"/>
  <c r="Z8" i="22" s="1"/>
  <c r="W7" i="22"/>
  <c r="Z7" i="22" s="1"/>
  <c r="N7" i="22"/>
  <c r="N6" i="22"/>
  <c r="W6" i="22" s="1"/>
  <c r="Z6" i="22" s="1"/>
  <c r="N5" i="22"/>
  <c r="AA109" i="21"/>
  <c r="Y109" i="21"/>
  <c r="V109" i="21"/>
  <c r="U109" i="21"/>
  <c r="T109" i="21"/>
  <c r="S109" i="21"/>
  <c r="R109" i="21"/>
  <c r="Q109" i="21"/>
  <c r="P109" i="21"/>
  <c r="O109" i="21"/>
  <c r="M109" i="21"/>
  <c r="L109" i="21"/>
  <c r="K109" i="21"/>
  <c r="J109" i="21"/>
  <c r="I109" i="21"/>
  <c r="H109" i="21"/>
  <c r="G109" i="21"/>
  <c r="F109" i="21"/>
  <c r="E109" i="21"/>
  <c r="D109" i="21"/>
  <c r="C109" i="21"/>
  <c r="N108" i="21"/>
  <c r="W108" i="21" s="1"/>
  <c r="Z108" i="21" s="1"/>
  <c r="W107" i="21"/>
  <c r="Z107" i="21" s="1"/>
  <c r="N107" i="21"/>
  <c r="N106" i="21"/>
  <c r="W106" i="21" s="1"/>
  <c r="Z106" i="21" s="1"/>
  <c r="W105" i="21"/>
  <c r="Z105" i="21" s="1"/>
  <c r="N105" i="21"/>
  <c r="N104" i="21"/>
  <c r="N109" i="21" s="1"/>
  <c r="AA100" i="21"/>
  <c r="Y100" i="21"/>
  <c r="V100" i="21"/>
  <c r="U100" i="21"/>
  <c r="T100" i="21"/>
  <c r="S100" i="21"/>
  <c r="R100" i="21"/>
  <c r="Q100" i="21"/>
  <c r="P100" i="21"/>
  <c r="O100" i="21"/>
  <c r="M100" i="21"/>
  <c r="L100" i="21"/>
  <c r="K100" i="21"/>
  <c r="J100" i="21"/>
  <c r="I100" i="21"/>
  <c r="H100" i="21"/>
  <c r="G100" i="21"/>
  <c r="F100" i="21"/>
  <c r="E100" i="21"/>
  <c r="D100" i="21"/>
  <c r="C100" i="21"/>
  <c r="W99" i="21"/>
  <c r="Z99" i="21" s="1"/>
  <c r="N99" i="21"/>
  <c r="N98" i="21"/>
  <c r="W98" i="21" s="1"/>
  <c r="Z98" i="21" s="1"/>
  <c r="W97" i="21"/>
  <c r="Z97" i="21" s="1"/>
  <c r="N97" i="21"/>
  <c r="N96" i="21"/>
  <c r="W96" i="21" s="1"/>
  <c r="Z96" i="21" s="1"/>
  <c r="W95" i="21"/>
  <c r="N95" i="21"/>
  <c r="N100" i="21" s="1"/>
  <c r="AA91" i="21"/>
  <c r="Y91" i="21"/>
  <c r="V91" i="21"/>
  <c r="U91" i="21"/>
  <c r="T91" i="21"/>
  <c r="S91" i="21"/>
  <c r="R91" i="21"/>
  <c r="Q91" i="21"/>
  <c r="P91" i="21"/>
  <c r="O91" i="21"/>
  <c r="M91" i="21"/>
  <c r="L91" i="21"/>
  <c r="K91" i="21"/>
  <c r="J91" i="21"/>
  <c r="I91" i="21"/>
  <c r="H91" i="21"/>
  <c r="G91" i="21"/>
  <c r="F91" i="21"/>
  <c r="E91" i="21"/>
  <c r="D91" i="21"/>
  <c r="C91" i="21"/>
  <c r="N90" i="21"/>
  <c r="W90" i="21" s="1"/>
  <c r="Z90" i="21" s="1"/>
  <c r="W89" i="21"/>
  <c r="Z89" i="21" s="1"/>
  <c r="N89" i="21"/>
  <c r="N88" i="21"/>
  <c r="W88" i="21" s="1"/>
  <c r="Z88" i="21" s="1"/>
  <c r="W87" i="21"/>
  <c r="Z87" i="21" s="1"/>
  <c r="N87" i="21"/>
  <c r="N86" i="21"/>
  <c r="N91" i="21" s="1"/>
  <c r="AA82" i="21"/>
  <c r="Y82" i="21"/>
  <c r="V82" i="21"/>
  <c r="U82" i="21"/>
  <c r="T82" i="21"/>
  <c r="S82" i="21"/>
  <c r="R82" i="21"/>
  <c r="Q82" i="21"/>
  <c r="P82" i="21"/>
  <c r="O82" i="21"/>
  <c r="M82" i="21"/>
  <c r="L82" i="21"/>
  <c r="K82" i="21"/>
  <c r="J82" i="21"/>
  <c r="I82" i="21"/>
  <c r="H82" i="21"/>
  <c r="G82" i="21"/>
  <c r="F82" i="21"/>
  <c r="E82" i="21"/>
  <c r="D82" i="21"/>
  <c r="C82" i="21"/>
  <c r="W81" i="21"/>
  <c r="Z81" i="21" s="1"/>
  <c r="N81" i="21"/>
  <c r="N80" i="21"/>
  <c r="W80" i="21" s="1"/>
  <c r="Z80" i="21" s="1"/>
  <c r="W79" i="21"/>
  <c r="Z79" i="21" s="1"/>
  <c r="N79" i="21"/>
  <c r="N78" i="21"/>
  <c r="W78" i="21" s="1"/>
  <c r="Z78" i="21" s="1"/>
  <c r="W77" i="21"/>
  <c r="W82" i="21" s="1"/>
  <c r="N77" i="21"/>
  <c r="N82" i="21" s="1"/>
  <c r="AA73" i="21"/>
  <c r="Y73" i="21"/>
  <c r="V73" i="21"/>
  <c r="U73" i="21"/>
  <c r="T73" i="21"/>
  <c r="S73" i="21"/>
  <c r="R73" i="21"/>
  <c r="Q73" i="21"/>
  <c r="P73" i="21"/>
  <c r="O73" i="21"/>
  <c r="M73" i="21"/>
  <c r="L73" i="21"/>
  <c r="K73" i="21"/>
  <c r="J73" i="21"/>
  <c r="I73" i="21"/>
  <c r="H73" i="21"/>
  <c r="G73" i="21"/>
  <c r="F73" i="21"/>
  <c r="E73" i="21"/>
  <c r="D73" i="21"/>
  <c r="C73" i="21"/>
  <c r="N72" i="21"/>
  <c r="W72" i="21" s="1"/>
  <c r="Z72" i="21" s="1"/>
  <c r="W71" i="21"/>
  <c r="Z71" i="21" s="1"/>
  <c r="N71" i="21"/>
  <c r="N70" i="21"/>
  <c r="W70" i="21" s="1"/>
  <c r="Z70" i="21" s="1"/>
  <c r="W69" i="21"/>
  <c r="Z69" i="21" s="1"/>
  <c r="N69" i="21"/>
  <c r="N68" i="21"/>
  <c r="N73" i="21" s="1"/>
  <c r="AA64" i="21"/>
  <c r="Y64" i="21"/>
  <c r="V64" i="21"/>
  <c r="U64" i="21"/>
  <c r="T64" i="21"/>
  <c r="S64" i="21"/>
  <c r="R64" i="21"/>
  <c r="Q64" i="21"/>
  <c r="P64" i="21"/>
  <c r="O64" i="21"/>
  <c r="M64" i="21"/>
  <c r="L64" i="21"/>
  <c r="K64" i="21"/>
  <c r="J64" i="21"/>
  <c r="I64" i="21"/>
  <c r="H64" i="21"/>
  <c r="G64" i="21"/>
  <c r="F64" i="21"/>
  <c r="E64" i="21"/>
  <c r="D64" i="21"/>
  <c r="C64" i="21"/>
  <c r="W63" i="21"/>
  <c r="Z63" i="21" s="1"/>
  <c r="N63" i="21"/>
  <c r="N62" i="21"/>
  <c r="W62" i="21" s="1"/>
  <c r="Z62" i="21" s="1"/>
  <c r="W61" i="21"/>
  <c r="Z61" i="21" s="1"/>
  <c r="N61" i="21"/>
  <c r="N60" i="21"/>
  <c r="W60" i="21" s="1"/>
  <c r="Z60" i="21" s="1"/>
  <c r="W59" i="21"/>
  <c r="N59" i="21"/>
  <c r="N64" i="21" s="1"/>
  <c r="AA55" i="21"/>
  <c r="Y55" i="21"/>
  <c r="V55" i="21"/>
  <c r="U55" i="21"/>
  <c r="T55" i="21"/>
  <c r="S55" i="21"/>
  <c r="R55" i="21"/>
  <c r="Q55" i="21"/>
  <c r="P55" i="21"/>
  <c r="O55" i="21"/>
  <c r="M55" i="21"/>
  <c r="L55" i="21"/>
  <c r="K55" i="21"/>
  <c r="J55" i="21"/>
  <c r="I55" i="21"/>
  <c r="H55" i="21"/>
  <c r="G55" i="21"/>
  <c r="F55" i="21"/>
  <c r="E55" i="21"/>
  <c r="D55" i="21"/>
  <c r="C55" i="21"/>
  <c r="N54" i="21"/>
  <c r="W54" i="21" s="1"/>
  <c r="Z54" i="21" s="1"/>
  <c r="W53" i="21"/>
  <c r="Z53" i="21" s="1"/>
  <c r="N53" i="21"/>
  <c r="N52" i="21"/>
  <c r="W52" i="21" s="1"/>
  <c r="Z52" i="21" s="1"/>
  <c r="W51" i="21"/>
  <c r="Z51" i="21" s="1"/>
  <c r="N51" i="21"/>
  <c r="N50" i="21"/>
  <c r="N55" i="21" s="1"/>
  <c r="AA46" i="21"/>
  <c r="Y46" i="21"/>
  <c r="V46" i="21"/>
  <c r="U46" i="21"/>
  <c r="T46" i="21"/>
  <c r="S46" i="21"/>
  <c r="R46" i="21"/>
  <c r="Q46" i="21"/>
  <c r="P46" i="21"/>
  <c r="O46" i="21"/>
  <c r="M46" i="21"/>
  <c r="L46" i="21"/>
  <c r="K46" i="21"/>
  <c r="J46" i="21"/>
  <c r="I46" i="21"/>
  <c r="H46" i="21"/>
  <c r="G46" i="21"/>
  <c r="F46" i="21"/>
  <c r="E46" i="21"/>
  <c r="D46" i="21"/>
  <c r="C46" i="21"/>
  <c r="W45" i="21"/>
  <c r="Z45" i="21" s="1"/>
  <c r="N45" i="21"/>
  <c r="N44" i="21"/>
  <c r="W44" i="21" s="1"/>
  <c r="Z44" i="21" s="1"/>
  <c r="W43" i="21"/>
  <c r="Z43" i="21" s="1"/>
  <c r="N43" i="21"/>
  <c r="N42" i="21"/>
  <c r="W42" i="21" s="1"/>
  <c r="Z42" i="21" s="1"/>
  <c r="W41" i="21"/>
  <c r="W46" i="21" s="1"/>
  <c r="N41" i="21"/>
  <c r="N46" i="21" s="1"/>
  <c r="AA37" i="21"/>
  <c r="Y37" i="21"/>
  <c r="V37" i="21"/>
  <c r="U37" i="21"/>
  <c r="T37" i="21"/>
  <c r="S37" i="21"/>
  <c r="R37" i="21"/>
  <c r="Q37" i="21"/>
  <c r="P37" i="21"/>
  <c r="O37" i="21"/>
  <c r="M37" i="21"/>
  <c r="L37" i="21"/>
  <c r="K37" i="21"/>
  <c r="J37" i="21"/>
  <c r="I37" i="21"/>
  <c r="H37" i="21"/>
  <c r="G37" i="21"/>
  <c r="F37" i="21"/>
  <c r="E37" i="21"/>
  <c r="D37" i="21"/>
  <c r="C37" i="21"/>
  <c r="N36" i="21"/>
  <c r="W36" i="21" s="1"/>
  <c r="Z36" i="21" s="1"/>
  <c r="W35" i="21"/>
  <c r="Z35" i="21" s="1"/>
  <c r="N35" i="21"/>
  <c r="N34" i="21"/>
  <c r="W34" i="21" s="1"/>
  <c r="Z34" i="21" s="1"/>
  <c r="W33" i="21"/>
  <c r="Z33" i="21" s="1"/>
  <c r="N33" i="21"/>
  <c r="N32" i="21"/>
  <c r="N37" i="21" s="1"/>
  <c r="AA28" i="21"/>
  <c r="Y28" i="21"/>
  <c r="V28" i="21"/>
  <c r="U28" i="21"/>
  <c r="T117" i="21" s="1"/>
  <c r="T28" i="21"/>
  <c r="S28" i="21"/>
  <c r="R28" i="21"/>
  <c r="Q28" i="21"/>
  <c r="P28" i="21"/>
  <c r="O28" i="21"/>
  <c r="M28" i="21"/>
  <c r="L28" i="21"/>
  <c r="K117" i="21" s="1"/>
  <c r="K28" i="21"/>
  <c r="J28" i="21"/>
  <c r="I28" i="21"/>
  <c r="H28" i="21"/>
  <c r="G28" i="21"/>
  <c r="F28" i="21"/>
  <c r="E28" i="21"/>
  <c r="D28" i="21"/>
  <c r="C28" i="21"/>
  <c r="N27" i="21"/>
  <c r="W27" i="21" s="1"/>
  <c r="Z27" i="21" s="1"/>
  <c r="N26" i="21"/>
  <c r="W26" i="21" s="1"/>
  <c r="Z26" i="21" s="1"/>
  <c r="N25" i="21"/>
  <c r="W25" i="21" s="1"/>
  <c r="Z25" i="21" s="1"/>
  <c r="N24" i="21"/>
  <c r="W24" i="21" s="1"/>
  <c r="Z24" i="21" s="1"/>
  <c r="N23" i="21"/>
  <c r="AA19" i="21"/>
  <c r="Y19" i="21"/>
  <c r="V19" i="21"/>
  <c r="U19" i="21"/>
  <c r="T19" i="21"/>
  <c r="S19" i="21"/>
  <c r="R117" i="21" s="1"/>
  <c r="R19" i="21"/>
  <c r="Q117" i="21" s="1"/>
  <c r="Q19" i="21"/>
  <c r="P19" i="21"/>
  <c r="O19" i="21"/>
  <c r="N117" i="21" s="1"/>
  <c r="M19" i="21"/>
  <c r="L19" i="21"/>
  <c r="K19" i="21"/>
  <c r="J19" i="21"/>
  <c r="I19" i="21"/>
  <c r="H19" i="21"/>
  <c r="G19" i="21"/>
  <c r="F19" i="21"/>
  <c r="E19" i="21"/>
  <c r="D19" i="21"/>
  <c r="C19" i="21"/>
  <c r="N18" i="21"/>
  <c r="W18" i="21" s="1"/>
  <c r="Z18" i="21" s="1"/>
  <c r="N17" i="21"/>
  <c r="W17" i="21" s="1"/>
  <c r="Z17" i="21" s="1"/>
  <c r="N16" i="21"/>
  <c r="W16" i="21" s="1"/>
  <c r="Z16" i="21" s="1"/>
  <c r="N15" i="21"/>
  <c r="W15" i="21" s="1"/>
  <c r="Z15" i="21" s="1"/>
  <c r="N14" i="21"/>
  <c r="AA10" i="21"/>
  <c r="Y10" i="21"/>
  <c r="V10" i="21"/>
  <c r="U10" i="21"/>
  <c r="T10" i="21"/>
  <c r="S10" i="21"/>
  <c r="R10" i="21"/>
  <c r="Q10" i="21"/>
  <c r="P10" i="21"/>
  <c r="O10" i="21"/>
  <c r="M10" i="21"/>
  <c r="L10" i="21"/>
  <c r="K10" i="21"/>
  <c r="J10" i="21"/>
  <c r="I10" i="21"/>
  <c r="H10" i="21"/>
  <c r="G10" i="21"/>
  <c r="F10" i="21"/>
  <c r="E10" i="21"/>
  <c r="D10" i="21"/>
  <c r="C10" i="21"/>
  <c r="W9" i="21"/>
  <c r="Z9" i="21" s="1"/>
  <c r="N9" i="21"/>
  <c r="N8" i="21"/>
  <c r="N7" i="21"/>
  <c r="W7" i="21" s="1"/>
  <c r="Z7" i="21" s="1"/>
  <c r="N6" i="21"/>
  <c r="W6" i="21" s="1"/>
  <c r="Z6" i="21" s="1"/>
  <c r="N5" i="21"/>
  <c r="AA109" i="20"/>
  <c r="Y109" i="20"/>
  <c r="V109" i="20"/>
  <c r="U109" i="20"/>
  <c r="T109" i="20"/>
  <c r="S109" i="20"/>
  <c r="R109" i="20"/>
  <c r="Q109" i="20"/>
  <c r="P109" i="20"/>
  <c r="O109" i="20"/>
  <c r="M109" i="20"/>
  <c r="L109" i="20"/>
  <c r="K109" i="20"/>
  <c r="J109" i="20"/>
  <c r="I109" i="20"/>
  <c r="H109" i="20"/>
  <c r="G109" i="20"/>
  <c r="F109" i="20"/>
  <c r="E109" i="20"/>
  <c r="D109" i="20"/>
  <c r="C109" i="20"/>
  <c r="N108" i="20"/>
  <c r="W108" i="20" s="1"/>
  <c r="Z108" i="20" s="1"/>
  <c r="W107" i="20"/>
  <c r="Z107" i="20" s="1"/>
  <c r="N107" i="20"/>
  <c r="N106" i="20"/>
  <c r="W106" i="20" s="1"/>
  <c r="Z106" i="20" s="1"/>
  <c r="W105" i="20"/>
  <c r="Z105" i="20" s="1"/>
  <c r="N105" i="20"/>
  <c r="N104" i="20"/>
  <c r="N109" i="20" s="1"/>
  <c r="AA100" i="20"/>
  <c r="Y100" i="20"/>
  <c r="V100" i="20"/>
  <c r="U100" i="20"/>
  <c r="T100" i="20"/>
  <c r="S100" i="20"/>
  <c r="R100" i="20"/>
  <c r="Q100" i="20"/>
  <c r="P100" i="20"/>
  <c r="O100" i="20"/>
  <c r="M100" i="20"/>
  <c r="L100" i="20"/>
  <c r="K100" i="20"/>
  <c r="J100" i="20"/>
  <c r="I100" i="20"/>
  <c r="H100" i="20"/>
  <c r="G100" i="20"/>
  <c r="F100" i="20"/>
  <c r="E100" i="20"/>
  <c r="D100" i="20"/>
  <c r="C100" i="20"/>
  <c r="W99" i="20"/>
  <c r="Z99" i="20" s="1"/>
  <c r="N99" i="20"/>
  <c r="N98" i="20"/>
  <c r="W98" i="20" s="1"/>
  <c r="Z98" i="20" s="1"/>
  <c r="W97" i="20"/>
  <c r="Z97" i="20" s="1"/>
  <c r="N97" i="20"/>
  <c r="N96" i="20"/>
  <c r="W96" i="20" s="1"/>
  <c r="Z96" i="20" s="1"/>
  <c r="W95" i="20"/>
  <c r="N95" i="20"/>
  <c r="N100" i="20" s="1"/>
  <c r="AA91" i="20"/>
  <c r="Y91" i="20"/>
  <c r="V91" i="20"/>
  <c r="U91" i="20"/>
  <c r="T91" i="20"/>
  <c r="S91" i="20"/>
  <c r="R91" i="20"/>
  <c r="Q91" i="20"/>
  <c r="P91" i="20"/>
  <c r="O91" i="20"/>
  <c r="M91" i="20"/>
  <c r="L91" i="20"/>
  <c r="K91" i="20"/>
  <c r="J91" i="20"/>
  <c r="I91" i="20"/>
  <c r="H91" i="20"/>
  <c r="G91" i="20"/>
  <c r="F91" i="20"/>
  <c r="E91" i="20"/>
  <c r="D91" i="20"/>
  <c r="C91" i="20"/>
  <c r="N90" i="20"/>
  <c r="W90" i="20" s="1"/>
  <c r="Z90" i="20" s="1"/>
  <c r="W89" i="20"/>
  <c r="Z89" i="20" s="1"/>
  <c r="N89" i="20"/>
  <c r="N88" i="20"/>
  <c r="W88" i="20" s="1"/>
  <c r="Z88" i="20" s="1"/>
  <c r="W87" i="20"/>
  <c r="Z87" i="20" s="1"/>
  <c r="N87" i="20"/>
  <c r="N86" i="20"/>
  <c r="N91" i="20" s="1"/>
  <c r="AA82" i="20"/>
  <c r="Y82" i="20"/>
  <c r="V82" i="20"/>
  <c r="U82" i="20"/>
  <c r="T82" i="20"/>
  <c r="S82" i="20"/>
  <c r="R82" i="20"/>
  <c r="Q82" i="20"/>
  <c r="P82" i="20"/>
  <c r="O82" i="20"/>
  <c r="M82" i="20"/>
  <c r="L82" i="20"/>
  <c r="K82" i="20"/>
  <c r="J82" i="20"/>
  <c r="I82" i="20"/>
  <c r="H82" i="20"/>
  <c r="G82" i="20"/>
  <c r="F82" i="20"/>
  <c r="E82" i="20"/>
  <c r="D82" i="20"/>
  <c r="C82" i="20"/>
  <c r="W81" i="20"/>
  <c r="Z81" i="20" s="1"/>
  <c r="N81" i="20"/>
  <c r="N80" i="20"/>
  <c r="W80" i="20" s="1"/>
  <c r="Z80" i="20" s="1"/>
  <c r="W79" i="20"/>
  <c r="Z79" i="20" s="1"/>
  <c r="N79" i="20"/>
  <c r="N78" i="20"/>
  <c r="W78" i="20" s="1"/>
  <c r="Z78" i="20" s="1"/>
  <c r="W77" i="20"/>
  <c r="W82" i="20" s="1"/>
  <c r="N77" i="20"/>
  <c r="N82" i="20" s="1"/>
  <c r="AA73" i="20"/>
  <c r="Y73" i="20"/>
  <c r="V73" i="20"/>
  <c r="U73" i="20"/>
  <c r="T73" i="20"/>
  <c r="S73" i="20"/>
  <c r="R73" i="20"/>
  <c r="Q73" i="20"/>
  <c r="P73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N72" i="20"/>
  <c r="W72" i="20" s="1"/>
  <c r="Z72" i="20" s="1"/>
  <c r="W71" i="20"/>
  <c r="Z71" i="20" s="1"/>
  <c r="N71" i="20"/>
  <c r="N70" i="20"/>
  <c r="W70" i="20" s="1"/>
  <c r="Z70" i="20" s="1"/>
  <c r="W69" i="20"/>
  <c r="Z69" i="20" s="1"/>
  <c r="N69" i="20"/>
  <c r="N68" i="20"/>
  <c r="N73" i="20" s="1"/>
  <c r="AA64" i="20"/>
  <c r="Y64" i="20"/>
  <c r="V64" i="20"/>
  <c r="U64" i="20"/>
  <c r="T64" i="20"/>
  <c r="S64" i="20"/>
  <c r="R64" i="20"/>
  <c r="Q64" i="20"/>
  <c r="P64" i="20"/>
  <c r="O64" i="20"/>
  <c r="M64" i="20"/>
  <c r="L64" i="20"/>
  <c r="K64" i="20"/>
  <c r="J64" i="20"/>
  <c r="I64" i="20"/>
  <c r="H64" i="20"/>
  <c r="G64" i="20"/>
  <c r="F64" i="20"/>
  <c r="E64" i="20"/>
  <c r="D64" i="20"/>
  <c r="C64" i="20"/>
  <c r="W63" i="20"/>
  <c r="Z63" i="20" s="1"/>
  <c r="N63" i="20"/>
  <c r="N62" i="20"/>
  <c r="W62" i="20" s="1"/>
  <c r="Z62" i="20" s="1"/>
  <c r="W61" i="20"/>
  <c r="Z61" i="20" s="1"/>
  <c r="N61" i="20"/>
  <c r="N60" i="20"/>
  <c r="W60" i="20" s="1"/>
  <c r="Z60" i="20" s="1"/>
  <c r="W59" i="20"/>
  <c r="N59" i="20"/>
  <c r="N64" i="20" s="1"/>
  <c r="AA55" i="20"/>
  <c r="Y55" i="20"/>
  <c r="V55" i="20"/>
  <c r="U55" i="20"/>
  <c r="T55" i="20"/>
  <c r="S55" i="20"/>
  <c r="R55" i="20"/>
  <c r="Q55" i="20"/>
  <c r="P55" i="20"/>
  <c r="O55" i="20"/>
  <c r="M55" i="20"/>
  <c r="L55" i="20"/>
  <c r="K55" i="20"/>
  <c r="J55" i="20"/>
  <c r="I55" i="20"/>
  <c r="H55" i="20"/>
  <c r="G55" i="20"/>
  <c r="F55" i="20"/>
  <c r="E55" i="20"/>
  <c r="D55" i="20"/>
  <c r="C55" i="20"/>
  <c r="N54" i="20"/>
  <c r="W54" i="20" s="1"/>
  <c r="Z54" i="20" s="1"/>
  <c r="W53" i="20"/>
  <c r="Z53" i="20" s="1"/>
  <c r="N53" i="20"/>
  <c r="N52" i="20"/>
  <c r="W52" i="20" s="1"/>
  <c r="Z52" i="20" s="1"/>
  <c r="W51" i="20"/>
  <c r="Z51" i="20" s="1"/>
  <c r="N51" i="20"/>
  <c r="N50" i="20"/>
  <c r="N55" i="20" s="1"/>
  <c r="AA46" i="20"/>
  <c r="Y46" i="20"/>
  <c r="V46" i="20"/>
  <c r="U46" i="20"/>
  <c r="T46" i="20"/>
  <c r="S46" i="20"/>
  <c r="R46" i="20"/>
  <c r="Q46" i="20"/>
  <c r="P46" i="20"/>
  <c r="O46" i="20"/>
  <c r="M46" i="20"/>
  <c r="L46" i="20"/>
  <c r="K46" i="20"/>
  <c r="J46" i="20"/>
  <c r="I46" i="20"/>
  <c r="H46" i="20"/>
  <c r="G46" i="20"/>
  <c r="F46" i="20"/>
  <c r="E46" i="20"/>
  <c r="D46" i="20"/>
  <c r="C46" i="20"/>
  <c r="W45" i="20"/>
  <c r="Z45" i="20" s="1"/>
  <c r="N45" i="20"/>
  <c r="N44" i="20"/>
  <c r="W44" i="20" s="1"/>
  <c r="Z44" i="20" s="1"/>
  <c r="W43" i="20"/>
  <c r="Z43" i="20" s="1"/>
  <c r="N43" i="20"/>
  <c r="N42" i="20"/>
  <c r="W42" i="20" s="1"/>
  <c r="Z42" i="20" s="1"/>
  <c r="W41" i="20"/>
  <c r="W46" i="20" s="1"/>
  <c r="N41" i="20"/>
  <c r="N46" i="20" s="1"/>
  <c r="AA37" i="20"/>
  <c r="Y37" i="20"/>
  <c r="V37" i="20"/>
  <c r="U37" i="20"/>
  <c r="T37" i="20"/>
  <c r="S37" i="20"/>
  <c r="R37" i="20"/>
  <c r="Q37" i="20"/>
  <c r="P37" i="20"/>
  <c r="O37" i="20"/>
  <c r="M37" i="20"/>
  <c r="L37" i="20"/>
  <c r="K37" i="20"/>
  <c r="J37" i="20"/>
  <c r="I37" i="20"/>
  <c r="H37" i="20"/>
  <c r="G37" i="20"/>
  <c r="F37" i="20"/>
  <c r="E37" i="20"/>
  <c r="D37" i="20"/>
  <c r="C37" i="20"/>
  <c r="N36" i="20"/>
  <c r="W36" i="20" s="1"/>
  <c r="Z36" i="20" s="1"/>
  <c r="W35" i="20"/>
  <c r="Z35" i="20" s="1"/>
  <c r="N35" i="20"/>
  <c r="N34" i="20"/>
  <c r="W34" i="20" s="1"/>
  <c r="Z34" i="20" s="1"/>
  <c r="W33" i="20"/>
  <c r="Z33" i="20" s="1"/>
  <c r="N33" i="20"/>
  <c r="N32" i="20"/>
  <c r="N37" i="20" s="1"/>
  <c r="AA28" i="20"/>
  <c r="Y28" i="20"/>
  <c r="V28" i="20"/>
  <c r="U28" i="20"/>
  <c r="T28" i="20"/>
  <c r="S28" i="20"/>
  <c r="R28" i="20"/>
  <c r="Q28" i="20"/>
  <c r="P28" i="20"/>
  <c r="O28" i="20"/>
  <c r="M28" i="20"/>
  <c r="L28" i="20"/>
  <c r="K28" i="20"/>
  <c r="J28" i="20"/>
  <c r="I28" i="20"/>
  <c r="H28" i="20"/>
  <c r="G28" i="20"/>
  <c r="F28" i="20"/>
  <c r="E28" i="20"/>
  <c r="D28" i="20"/>
  <c r="C117" i="20" s="1"/>
  <c r="C28" i="20"/>
  <c r="W27" i="20"/>
  <c r="Z27" i="20" s="1"/>
  <c r="N27" i="20"/>
  <c r="N26" i="20"/>
  <c r="W26" i="20" s="1"/>
  <c r="Z26" i="20" s="1"/>
  <c r="N25" i="20"/>
  <c r="W25" i="20" s="1"/>
  <c r="Z25" i="20" s="1"/>
  <c r="N24" i="20"/>
  <c r="W24" i="20" s="1"/>
  <c r="Z24" i="20" s="1"/>
  <c r="W23" i="20"/>
  <c r="N23" i="20"/>
  <c r="AA19" i="20"/>
  <c r="Y19" i="20"/>
  <c r="V19" i="20"/>
  <c r="U19" i="20"/>
  <c r="T117" i="20" s="1"/>
  <c r="T19" i="20"/>
  <c r="S19" i="20"/>
  <c r="R19" i="20"/>
  <c r="Q19" i="20"/>
  <c r="P117" i="20" s="1"/>
  <c r="P19" i="20"/>
  <c r="O117" i="20" s="1"/>
  <c r="O19" i="20"/>
  <c r="N117" i="20" s="1"/>
  <c r="M19" i="20"/>
  <c r="L19" i="20"/>
  <c r="K19" i="20"/>
  <c r="J19" i="20"/>
  <c r="I19" i="20"/>
  <c r="H19" i="20"/>
  <c r="G19" i="20"/>
  <c r="F117" i="20" s="1"/>
  <c r="F19" i="20"/>
  <c r="E19" i="20"/>
  <c r="D19" i="20"/>
  <c r="C19" i="20"/>
  <c r="N18" i="20"/>
  <c r="W18" i="20" s="1"/>
  <c r="Z18" i="20" s="1"/>
  <c r="W17" i="20"/>
  <c r="Z17" i="20" s="1"/>
  <c r="N17" i="20"/>
  <c r="N16" i="20"/>
  <c r="W16" i="20" s="1"/>
  <c r="Z16" i="20" s="1"/>
  <c r="W15" i="20"/>
  <c r="Z15" i="20" s="1"/>
  <c r="N15" i="20"/>
  <c r="N14" i="20"/>
  <c r="AA10" i="20"/>
  <c r="Y10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F10" i="20"/>
  <c r="E10" i="20"/>
  <c r="D10" i="20"/>
  <c r="C10" i="20"/>
  <c r="W9" i="20"/>
  <c r="Z9" i="20" s="1"/>
  <c r="N9" i="20"/>
  <c r="N8" i="20"/>
  <c r="W8" i="20" s="1"/>
  <c r="Z8" i="20" s="1"/>
  <c r="N7" i="20"/>
  <c r="W7" i="20" s="1"/>
  <c r="Z7" i="20" s="1"/>
  <c r="N6" i="20"/>
  <c r="W6" i="20" s="1"/>
  <c r="Z6" i="20" s="1"/>
  <c r="W5" i="20"/>
  <c r="N5" i="20"/>
  <c r="AA109" i="19"/>
  <c r="Y109" i="19"/>
  <c r="V109" i="19"/>
  <c r="U109" i="19"/>
  <c r="T109" i="19"/>
  <c r="S109" i="19"/>
  <c r="R109" i="19"/>
  <c r="Q109" i="19"/>
  <c r="P109" i="19"/>
  <c r="O109" i="19"/>
  <c r="M109" i="19"/>
  <c r="L109" i="19"/>
  <c r="K109" i="19"/>
  <c r="J109" i="19"/>
  <c r="I109" i="19"/>
  <c r="H109" i="19"/>
  <c r="G109" i="19"/>
  <c r="F109" i="19"/>
  <c r="E109" i="19"/>
  <c r="D109" i="19"/>
  <c r="C109" i="19"/>
  <c r="N108" i="19"/>
  <c r="W108" i="19" s="1"/>
  <c r="Z108" i="19" s="1"/>
  <c r="W107" i="19"/>
  <c r="Z107" i="19" s="1"/>
  <c r="N107" i="19"/>
  <c r="N106" i="19"/>
  <c r="W106" i="19" s="1"/>
  <c r="Z106" i="19" s="1"/>
  <c r="W105" i="19"/>
  <c r="Z105" i="19" s="1"/>
  <c r="N105" i="19"/>
  <c r="N104" i="19"/>
  <c r="N109" i="19" s="1"/>
  <c r="AA100" i="19"/>
  <c r="Y100" i="19"/>
  <c r="V100" i="19"/>
  <c r="U100" i="19"/>
  <c r="T100" i="19"/>
  <c r="S100" i="19"/>
  <c r="R100" i="19"/>
  <c r="Q100" i="19"/>
  <c r="P100" i="19"/>
  <c r="O100" i="19"/>
  <c r="M100" i="19"/>
  <c r="L100" i="19"/>
  <c r="K100" i="19"/>
  <c r="J100" i="19"/>
  <c r="I100" i="19"/>
  <c r="H100" i="19"/>
  <c r="G100" i="19"/>
  <c r="F100" i="19"/>
  <c r="E100" i="19"/>
  <c r="D100" i="19"/>
  <c r="C100" i="19"/>
  <c r="W99" i="19"/>
  <c r="Z99" i="19" s="1"/>
  <c r="N99" i="19"/>
  <c r="N98" i="19"/>
  <c r="W98" i="19" s="1"/>
  <c r="Z98" i="19" s="1"/>
  <c r="W97" i="19"/>
  <c r="Z97" i="19" s="1"/>
  <c r="N97" i="19"/>
  <c r="N96" i="19"/>
  <c r="W96" i="19" s="1"/>
  <c r="Z96" i="19" s="1"/>
  <c r="W95" i="19"/>
  <c r="N95" i="19"/>
  <c r="N100" i="19" s="1"/>
  <c r="AA91" i="19"/>
  <c r="Y91" i="19"/>
  <c r="V91" i="19"/>
  <c r="U91" i="19"/>
  <c r="T91" i="19"/>
  <c r="S91" i="19"/>
  <c r="R91" i="19"/>
  <c r="Q91" i="19"/>
  <c r="P91" i="19"/>
  <c r="O91" i="19"/>
  <c r="M91" i="19"/>
  <c r="L91" i="19"/>
  <c r="K91" i="19"/>
  <c r="J91" i="19"/>
  <c r="I91" i="19"/>
  <c r="H91" i="19"/>
  <c r="G91" i="19"/>
  <c r="F91" i="19"/>
  <c r="E91" i="19"/>
  <c r="D91" i="19"/>
  <c r="C91" i="19"/>
  <c r="N90" i="19"/>
  <c r="W90" i="19" s="1"/>
  <c r="Z90" i="19" s="1"/>
  <c r="W89" i="19"/>
  <c r="Z89" i="19" s="1"/>
  <c r="N89" i="19"/>
  <c r="N88" i="19"/>
  <c r="W88" i="19" s="1"/>
  <c r="Z88" i="19" s="1"/>
  <c r="W87" i="19"/>
  <c r="Z87" i="19" s="1"/>
  <c r="N87" i="19"/>
  <c r="N86" i="19"/>
  <c r="N91" i="19" s="1"/>
  <c r="AA82" i="19"/>
  <c r="Y82" i="19"/>
  <c r="V82" i="19"/>
  <c r="U82" i="19"/>
  <c r="T82" i="19"/>
  <c r="S82" i="19"/>
  <c r="R82" i="19"/>
  <c r="Q82" i="19"/>
  <c r="P82" i="19"/>
  <c r="O82" i="19"/>
  <c r="M82" i="19"/>
  <c r="L82" i="19"/>
  <c r="K82" i="19"/>
  <c r="J82" i="19"/>
  <c r="I82" i="19"/>
  <c r="H82" i="19"/>
  <c r="G82" i="19"/>
  <c r="F82" i="19"/>
  <c r="E82" i="19"/>
  <c r="D82" i="19"/>
  <c r="C82" i="19"/>
  <c r="W81" i="19"/>
  <c r="Z81" i="19" s="1"/>
  <c r="N81" i="19"/>
  <c r="N80" i="19"/>
  <c r="W80" i="19" s="1"/>
  <c r="Z80" i="19" s="1"/>
  <c r="W79" i="19"/>
  <c r="Z79" i="19" s="1"/>
  <c r="N79" i="19"/>
  <c r="N78" i="19"/>
  <c r="W78" i="19" s="1"/>
  <c r="Z78" i="19" s="1"/>
  <c r="W77" i="19"/>
  <c r="W82" i="19" s="1"/>
  <c r="N77" i="19"/>
  <c r="N82" i="19" s="1"/>
  <c r="AA73" i="19"/>
  <c r="Y73" i="19"/>
  <c r="V73" i="19"/>
  <c r="U73" i="19"/>
  <c r="T73" i="19"/>
  <c r="S73" i="19"/>
  <c r="R73" i="19"/>
  <c r="Q73" i="19"/>
  <c r="P73" i="19"/>
  <c r="O73" i="19"/>
  <c r="M73" i="19"/>
  <c r="L73" i="19"/>
  <c r="K73" i="19"/>
  <c r="J73" i="19"/>
  <c r="I73" i="19"/>
  <c r="H73" i="19"/>
  <c r="G73" i="19"/>
  <c r="F73" i="19"/>
  <c r="E73" i="19"/>
  <c r="D73" i="19"/>
  <c r="C73" i="19"/>
  <c r="N72" i="19"/>
  <c r="W72" i="19" s="1"/>
  <c r="Z72" i="19" s="1"/>
  <c r="W71" i="19"/>
  <c r="Z71" i="19" s="1"/>
  <c r="N71" i="19"/>
  <c r="N70" i="19"/>
  <c r="W70" i="19" s="1"/>
  <c r="Z70" i="19" s="1"/>
  <c r="W69" i="19"/>
  <c r="Z69" i="19" s="1"/>
  <c r="N69" i="19"/>
  <c r="N68" i="19"/>
  <c r="N73" i="19" s="1"/>
  <c r="AA64" i="19"/>
  <c r="Y64" i="19"/>
  <c r="V64" i="19"/>
  <c r="U64" i="19"/>
  <c r="T64" i="19"/>
  <c r="S64" i="19"/>
  <c r="R64" i="19"/>
  <c r="Q64" i="19"/>
  <c r="P64" i="19"/>
  <c r="O64" i="19"/>
  <c r="M64" i="19"/>
  <c r="L64" i="19"/>
  <c r="K64" i="19"/>
  <c r="J64" i="19"/>
  <c r="I64" i="19"/>
  <c r="H64" i="19"/>
  <c r="G64" i="19"/>
  <c r="F64" i="19"/>
  <c r="E64" i="19"/>
  <c r="D64" i="19"/>
  <c r="C64" i="19"/>
  <c r="W63" i="19"/>
  <c r="Z63" i="19" s="1"/>
  <c r="N63" i="19"/>
  <c r="N62" i="19"/>
  <c r="W62" i="19" s="1"/>
  <c r="Z62" i="19" s="1"/>
  <c r="W61" i="19"/>
  <c r="Z61" i="19" s="1"/>
  <c r="N61" i="19"/>
  <c r="N60" i="19"/>
  <c r="W60" i="19" s="1"/>
  <c r="Z60" i="19" s="1"/>
  <c r="W59" i="19"/>
  <c r="N59" i="19"/>
  <c r="N64" i="19" s="1"/>
  <c r="AA55" i="19"/>
  <c r="Y55" i="19"/>
  <c r="V55" i="19"/>
  <c r="U55" i="19"/>
  <c r="T55" i="19"/>
  <c r="S55" i="19"/>
  <c r="R55" i="19"/>
  <c r="Q55" i="19"/>
  <c r="P55" i="19"/>
  <c r="O55" i="19"/>
  <c r="M55" i="19"/>
  <c r="L55" i="19"/>
  <c r="K55" i="19"/>
  <c r="J55" i="19"/>
  <c r="I55" i="19"/>
  <c r="H55" i="19"/>
  <c r="G55" i="19"/>
  <c r="F55" i="19"/>
  <c r="E55" i="19"/>
  <c r="D55" i="19"/>
  <c r="C55" i="19"/>
  <c r="N54" i="19"/>
  <c r="W54" i="19" s="1"/>
  <c r="Z54" i="19" s="1"/>
  <c r="W53" i="19"/>
  <c r="Z53" i="19" s="1"/>
  <c r="N53" i="19"/>
  <c r="N52" i="19"/>
  <c r="W52" i="19" s="1"/>
  <c r="Z52" i="19" s="1"/>
  <c r="W51" i="19"/>
  <c r="Z51" i="19" s="1"/>
  <c r="N51" i="19"/>
  <c r="N50" i="19"/>
  <c r="N55" i="19" s="1"/>
  <c r="AA46" i="19"/>
  <c r="Y46" i="19"/>
  <c r="V46" i="19"/>
  <c r="U46" i="19"/>
  <c r="T46" i="19"/>
  <c r="S46" i="19"/>
  <c r="R46" i="19"/>
  <c r="Q46" i="19"/>
  <c r="P46" i="19"/>
  <c r="O46" i="19"/>
  <c r="M46" i="19"/>
  <c r="L46" i="19"/>
  <c r="K46" i="19"/>
  <c r="J46" i="19"/>
  <c r="I46" i="19"/>
  <c r="H46" i="19"/>
  <c r="G46" i="19"/>
  <c r="F46" i="19"/>
  <c r="E46" i="19"/>
  <c r="D46" i="19"/>
  <c r="C46" i="19"/>
  <c r="W45" i="19"/>
  <c r="Z45" i="19" s="1"/>
  <c r="N45" i="19"/>
  <c r="N44" i="19"/>
  <c r="W44" i="19" s="1"/>
  <c r="Z44" i="19" s="1"/>
  <c r="W43" i="19"/>
  <c r="Z43" i="19" s="1"/>
  <c r="N43" i="19"/>
  <c r="N42" i="19"/>
  <c r="W42" i="19" s="1"/>
  <c r="Z42" i="19" s="1"/>
  <c r="W41" i="19"/>
  <c r="W46" i="19" s="1"/>
  <c r="N41" i="19"/>
  <c r="N46" i="19" s="1"/>
  <c r="AA37" i="19"/>
  <c r="Y37" i="19"/>
  <c r="V37" i="19"/>
  <c r="U37" i="19"/>
  <c r="T37" i="19"/>
  <c r="S37" i="19"/>
  <c r="R37" i="19"/>
  <c r="Q37" i="19"/>
  <c r="P37" i="19"/>
  <c r="O37" i="19"/>
  <c r="M37" i="19"/>
  <c r="L37" i="19"/>
  <c r="K37" i="19"/>
  <c r="J37" i="19"/>
  <c r="I37" i="19"/>
  <c r="H37" i="19"/>
  <c r="G37" i="19"/>
  <c r="F37" i="19"/>
  <c r="E37" i="19"/>
  <c r="D37" i="19"/>
  <c r="C37" i="19"/>
  <c r="N36" i="19"/>
  <c r="W36" i="19" s="1"/>
  <c r="Z36" i="19" s="1"/>
  <c r="W35" i="19"/>
  <c r="Z35" i="19" s="1"/>
  <c r="N35" i="19"/>
  <c r="N34" i="19"/>
  <c r="W34" i="19" s="1"/>
  <c r="Z34" i="19" s="1"/>
  <c r="W33" i="19"/>
  <c r="Z33" i="19" s="1"/>
  <c r="N33" i="19"/>
  <c r="N32" i="19"/>
  <c r="N37" i="19" s="1"/>
  <c r="AA28" i="19"/>
  <c r="Y28" i="19"/>
  <c r="V28" i="19"/>
  <c r="U28" i="19"/>
  <c r="T28" i="19"/>
  <c r="S117" i="19" s="1"/>
  <c r="S28" i="19"/>
  <c r="R28" i="19"/>
  <c r="Q28" i="19"/>
  <c r="P28" i="19"/>
  <c r="O117" i="19" s="1"/>
  <c r="O28" i="19"/>
  <c r="M28" i="19"/>
  <c r="L28" i="19"/>
  <c r="K28" i="19"/>
  <c r="J117" i="19" s="1"/>
  <c r="J28" i="19"/>
  <c r="I28" i="19"/>
  <c r="H28" i="19"/>
  <c r="G28" i="19"/>
  <c r="F28" i="19"/>
  <c r="E28" i="19"/>
  <c r="D28" i="19"/>
  <c r="C28" i="19"/>
  <c r="B117" i="19" s="1"/>
  <c r="N27" i="19"/>
  <c r="W27" i="19" s="1"/>
  <c r="Z27" i="19" s="1"/>
  <c r="N26" i="19"/>
  <c r="W26" i="19" s="1"/>
  <c r="Z26" i="19" s="1"/>
  <c r="N25" i="19"/>
  <c r="W25" i="19" s="1"/>
  <c r="Z25" i="19" s="1"/>
  <c r="N24" i="19"/>
  <c r="W24" i="19" s="1"/>
  <c r="Z24" i="19" s="1"/>
  <c r="N23" i="19"/>
  <c r="AA19" i="19"/>
  <c r="Y19" i="19"/>
  <c r="V19" i="19"/>
  <c r="U19" i="19"/>
  <c r="T117" i="19" s="1"/>
  <c r="T19" i="19"/>
  <c r="S19" i="19"/>
  <c r="R19" i="19"/>
  <c r="Q19" i="19"/>
  <c r="P19" i="19"/>
  <c r="O19" i="19"/>
  <c r="M19" i="19"/>
  <c r="L117" i="19" s="1"/>
  <c r="L19" i="19"/>
  <c r="K117" i="19" s="1"/>
  <c r="K19" i="19"/>
  <c r="J19" i="19"/>
  <c r="I19" i="19"/>
  <c r="H19" i="19"/>
  <c r="G19" i="19"/>
  <c r="F19" i="19"/>
  <c r="E19" i="19"/>
  <c r="D117" i="19" s="1"/>
  <c r="D19" i="19"/>
  <c r="C19" i="19"/>
  <c r="N18" i="19"/>
  <c r="W18" i="19" s="1"/>
  <c r="Z18" i="19" s="1"/>
  <c r="N17" i="19"/>
  <c r="W17" i="19" s="1"/>
  <c r="Z17" i="19" s="1"/>
  <c r="N16" i="19"/>
  <c r="W16" i="19" s="1"/>
  <c r="Z16" i="19" s="1"/>
  <c r="N15" i="19"/>
  <c r="W15" i="19" s="1"/>
  <c r="Z15" i="19" s="1"/>
  <c r="N14" i="19"/>
  <c r="AA10" i="19"/>
  <c r="Y10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E10" i="19"/>
  <c r="D10" i="19"/>
  <c r="C10" i="19"/>
  <c r="W9" i="19"/>
  <c r="Z9" i="19" s="1"/>
  <c r="N9" i="19"/>
  <c r="N8" i="19"/>
  <c r="W8" i="19" s="1"/>
  <c r="Z8" i="19" s="1"/>
  <c r="W7" i="19"/>
  <c r="Z7" i="19" s="1"/>
  <c r="N7" i="19"/>
  <c r="N6" i="19"/>
  <c r="W6" i="19" s="1"/>
  <c r="Z6" i="19" s="1"/>
  <c r="N5" i="19"/>
  <c r="N10" i="19" s="1"/>
  <c r="AA109" i="18"/>
  <c r="Y109" i="18"/>
  <c r="V109" i="18"/>
  <c r="U109" i="18"/>
  <c r="T109" i="18"/>
  <c r="S109" i="18"/>
  <c r="R109" i="18"/>
  <c r="Q109" i="18"/>
  <c r="P109" i="18"/>
  <c r="O109" i="18"/>
  <c r="M109" i="18"/>
  <c r="L109" i="18"/>
  <c r="K109" i="18"/>
  <c r="J109" i="18"/>
  <c r="I109" i="18"/>
  <c r="H109" i="18"/>
  <c r="G109" i="18"/>
  <c r="F109" i="18"/>
  <c r="E109" i="18"/>
  <c r="D109" i="18"/>
  <c r="C109" i="18"/>
  <c r="N108" i="18"/>
  <c r="W108" i="18" s="1"/>
  <c r="Z108" i="18" s="1"/>
  <c r="W107" i="18"/>
  <c r="Z107" i="18" s="1"/>
  <c r="N107" i="18"/>
  <c r="N106" i="18"/>
  <c r="W106" i="18" s="1"/>
  <c r="Z106" i="18" s="1"/>
  <c r="W105" i="18"/>
  <c r="Z105" i="18" s="1"/>
  <c r="N105" i="18"/>
  <c r="N104" i="18"/>
  <c r="N109" i="18" s="1"/>
  <c r="AA100" i="18"/>
  <c r="Y100" i="18"/>
  <c r="V100" i="18"/>
  <c r="U100" i="18"/>
  <c r="T100" i="18"/>
  <c r="S100" i="18"/>
  <c r="R100" i="18"/>
  <c r="Q100" i="18"/>
  <c r="P100" i="18"/>
  <c r="O100" i="18"/>
  <c r="M100" i="18"/>
  <c r="L100" i="18"/>
  <c r="K100" i="18"/>
  <c r="J100" i="18"/>
  <c r="I100" i="18"/>
  <c r="H100" i="18"/>
  <c r="G100" i="18"/>
  <c r="F100" i="18"/>
  <c r="E100" i="18"/>
  <c r="D100" i="18"/>
  <c r="C100" i="18"/>
  <c r="W99" i="18"/>
  <c r="Z99" i="18" s="1"/>
  <c r="N99" i="18"/>
  <c r="N98" i="18"/>
  <c r="W98" i="18" s="1"/>
  <c r="Z98" i="18" s="1"/>
  <c r="W97" i="18"/>
  <c r="Z97" i="18" s="1"/>
  <c r="N97" i="18"/>
  <c r="N96" i="18"/>
  <c r="W96" i="18" s="1"/>
  <c r="Z96" i="18" s="1"/>
  <c r="W95" i="18"/>
  <c r="N95" i="18"/>
  <c r="N100" i="18" s="1"/>
  <c r="AA91" i="18"/>
  <c r="Y91" i="18"/>
  <c r="V91" i="18"/>
  <c r="U91" i="18"/>
  <c r="T91" i="18"/>
  <c r="S91" i="18"/>
  <c r="R91" i="18"/>
  <c r="Q91" i="18"/>
  <c r="P91" i="18"/>
  <c r="O91" i="18"/>
  <c r="M91" i="18"/>
  <c r="L91" i="18"/>
  <c r="K91" i="18"/>
  <c r="J91" i="18"/>
  <c r="I91" i="18"/>
  <c r="H91" i="18"/>
  <c r="G91" i="18"/>
  <c r="F91" i="18"/>
  <c r="E91" i="18"/>
  <c r="D91" i="18"/>
  <c r="C91" i="18"/>
  <c r="N90" i="18"/>
  <c r="W90" i="18" s="1"/>
  <c r="Z90" i="18" s="1"/>
  <c r="W89" i="18"/>
  <c r="Z89" i="18" s="1"/>
  <c r="N89" i="18"/>
  <c r="N88" i="18"/>
  <c r="W88" i="18" s="1"/>
  <c r="Z88" i="18" s="1"/>
  <c r="W87" i="18"/>
  <c r="Z87" i="18" s="1"/>
  <c r="N87" i="18"/>
  <c r="N86" i="18"/>
  <c r="N91" i="18" s="1"/>
  <c r="AA82" i="18"/>
  <c r="Y82" i="18"/>
  <c r="V82" i="18"/>
  <c r="U82" i="18"/>
  <c r="T82" i="18"/>
  <c r="S82" i="18"/>
  <c r="R82" i="18"/>
  <c r="Q82" i="18"/>
  <c r="P82" i="18"/>
  <c r="O82" i="18"/>
  <c r="M82" i="18"/>
  <c r="L82" i="18"/>
  <c r="K82" i="18"/>
  <c r="J82" i="18"/>
  <c r="I82" i="18"/>
  <c r="H82" i="18"/>
  <c r="G82" i="18"/>
  <c r="F82" i="18"/>
  <c r="E82" i="18"/>
  <c r="D82" i="18"/>
  <c r="C82" i="18"/>
  <c r="W81" i="18"/>
  <c r="Z81" i="18" s="1"/>
  <c r="N81" i="18"/>
  <c r="N80" i="18"/>
  <c r="W80" i="18" s="1"/>
  <c r="Z80" i="18" s="1"/>
  <c r="W79" i="18"/>
  <c r="Z79" i="18" s="1"/>
  <c r="N79" i="18"/>
  <c r="N78" i="18"/>
  <c r="W78" i="18" s="1"/>
  <c r="Z78" i="18" s="1"/>
  <c r="W77" i="18"/>
  <c r="W82" i="18" s="1"/>
  <c r="N77" i="18"/>
  <c r="N82" i="18" s="1"/>
  <c r="AA73" i="18"/>
  <c r="Y73" i="18"/>
  <c r="V73" i="18"/>
  <c r="U73" i="18"/>
  <c r="T73" i="18"/>
  <c r="S73" i="18"/>
  <c r="R73" i="18"/>
  <c r="Q73" i="18"/>
  <c r="P73" i="18"/>
  <c r="O73" i="18"/>
  <c r="M73" i="18"/>
  <c r="L73" i="18"/>
  <c r="K73" i="18"/>
  <c r="J73" i="18"/>
  <c r="I73" i="18"/>
  <c r="H73" i="18"/>
  <c r="G73" i="18"/>
  <c r="F73" i="18"/>
  <c r="E73" i="18"/>
  <c r="D73" i="18"/>
  <c r="C73" i="18"/>
  <c r="N72" i="18"/>
  <c r="W72" i="18" s="1"/>
  <c r="Z72" i="18" s="1"/>
  <c r="W71" i="18"/>
  <c r="Z71" i="18" s="1"/>
  <c r="N71" i="18"/>
  <c r="N70" i="18"/>
  <c r="W70" i="18" s="1"/>
  <c r="Z70" i="18" s="1"/>
  <c r="W69" i="18"/>
  <c r="Z69" i="18" s="1"/>
  <c r="N69" i="18"/>
  <c r="N68" i="18"/>
  <c r="N73" i="18" s="1"/>
  <c r="AA64" i="18"/>
  <c r="Y64" i="18"/>
  <c r="V64" i="18"/>
  <c r="U64" i="18"/>
  <c r="T64" i="18"/>
  <c r="S64" i="18"/>
  <c r="R64" i="18"/>
  <c r="Q64" i="18"/>
  <c r="P64" i="18"/>
  <c r="O64" i="18"/>
  <c r="M64" i="18"/>
  <c r="L64" i="18"/>
  <c r="K64" i="18"/>
  <c r="J64" i="18"/>
  <c r="I64" i="18"/>
  <c r="H64" i="18"/>
  <c r="G64" i="18"/>
  <c r="F64" i="18"/>
  <c r="E64" i="18"/>
  <c r="D64" i="18"/>
  <c r="C64" i="18"/>
  <c r="W63" i="18"/>
  <c r="Z63" i="18" s="1"/>
  <c r="N63" i="18"/>
  <c r="N62" i="18"/>
  <c r="W62" i="18" s="1"/>
  <c r="Z62" i="18" s="1"/>
  <c r="W61" i="18"/>
  <c r="Z61" i="18" s="1"/>
  <c r="N61" i="18"/>
  <c r="N60" i="18"/>
  <c r="W60" i="18" s="1"/>
  <c r="Z60" i="18" s="1"/>
  <c r="W59" i="18"/>
  <c r="N59" i="18"/>
  <c r="N64" i="18" s="1"/>
  <c r="AA55" i="18"/>
  <c r="Y55" i="18"/>
  <c r="V55" i="18"/>
  <c r="U55" i="18"/>
  <c r="T55" i="18"/>
  <c r="S55" i="18"/>
  <c r="R55" i="18"/>
  <c r="Q55" i="18"/>
  <c r="P55" i="18"/>
  <c r="O55" i="18"/>
  <c r="M55" i="18"/>
  <c r="L55" i="18"/>
  <c r="K55" i="18"/>
  <c r="J55" i="18"/>
  <c r="I55" i="18"/>
  <c r="H55" i="18"/>
  <c r="G55" i="18"/>
  <c r="F55" i="18"/>
  <c r="E55" i="18"/>
  <c r="D55" i="18"/>
  <c r="C55" i="18"/>
  <c r="N54" i="18"/>
  <c r="W54" i="18" s="1"/>
  <c r="Z54" i="18" s="1"/>
  <c r="W53" i="18"/>
  <c r="Z53" i="18" s="1"/>
  <c r="N53" i="18"/>
  <c r="N52" i="18"/>
  <c r="W52" i="18" s="1"/>
  <c r="Z52" i="18" s="1"/>
  <c r="W51" i="18"/>
  <c r="Z51" i="18" s="1"/>
  <c r="N51" i="18"/>
  <c r="N50" i="18"/>
  <c r="N55" i="18" s="1"/>
  <c r="AA46" i="18"/>
  <c r="Y46" i="18"/>
  <c r="V46" i="18"/>
  <c r="U46" i="18"/>
  <c r="T46" i="18"/>
  <c r="S46" i="18"/>
  <c r="R46" i="18"/>
  <c r="Q46" i="18"/>
  <c r="P46" i="18"/>
  <c r="O46" i="18"/>
  <c r="M46" i="18"/>
  <c r="L46" i="18"/>
  <c r="K46" i="18"/>
  <c r="J46" i="18"/>
  <c r="I46" i="18"/>
  <c r="H46" i="18"/>
  <c r="G46" i="18"/>
  <c r="F46" i="18"/>
  <c r="E46" i="18"/>
  <c r="D46" i="18"/>
  <c r="C46" i="18"/>
  <c r="W45" i="18"/>
  <c r="Z45" i="18" s="1"/>
  <c r="N45" i="18"/>
  <c r="N44" i="18"/>
  <c r="W44" i="18" s="1"/>
  <c r="Z44" i="18" s="1"/>
  <c r="W43" i="18"/>
  <c r="Z43" i="18" s="1"/>
  <c r="N43" i="18"/>
  <c r="N42" i="18"/>
  <c r="W42" i="18" s="1"/>
  <c r="Z42" i="18" s="1"/>
  <c r="W41" i="18"/>
  <c r="W46" i="18" s="1"/>
  <c r="N41" i="18"/>
  <c r="N46" i="18" s="1"/>
  <c r="AA37" i="18"/>
  <c r="Y37" i="18"/>
  <c r="V37" i="18"/>
  <c r="U37" i="18"/>
  <c r="T37" i="18"/>
  <c r="S37" i="18"/>
  <c r="R37" i="18"/>
  <c r="Q37" i="18"/>
  <c r="P37" i="18"/>
  <c r="O37" i="18"/>
  <c r="M37" i="18"/>
  <c r="L37" i="18"/>
  <c r="K37" i="18"/>
  <c r="J37" i="18"/>
  <c r="I37" i="18"/>
  <c r="H37" i="18"/>
  <c r="G37" i="18"/>
  <c r="F37" i="18"/>
  <c r="E37" i="18"/>
  <c r="D37" i="18"/>
  <c r="C37" i="18"/>
  <c r="N36" i="18"/>
  <c r="W36" i="18" s="1"/>
  <c r="Z36" i="18" s="1"/>
  <c r="W35" i="18"/>
  <c r="Z35" i="18" s="1"/>
  <c r="N35" i="18"/>
  <c r="N34" i="18"/>
  <c r="W34" i="18" s="1"/>
  <c r="Z34" i="18" s="1"/>
  <c r="W33" i="18"/>
  <c r="Z33" i="18" s="1"/>
  <c r="N33" i="18"/>
  <c r="N32" i="18"/>
  <c r="N37" i="18" s="1"/>
  <c r="AA28" i="18"/>
  <c r="Y28" i="18"/>
  <c r="V28" i="18"/>
  <c r="U28" i="18"/>
  <c r="T28" i="18"/>
  <c r="S28" i="18"/>
  <c r="R117" i="18" s="1"/>
  <c r="R28" i="18"/>
  <c r="Q28" i="18"/>
  <c r="P28" i="18"/>
  <c r="O28" i="18"/>
  <c r="M28" i="18"/>
  <c r="L28" i="18"/>
  <c r="K28" i="18"/>
  <c r="J28" i="18"/>
  <c r="I28" i="18"/>
  <c r="H28" i="18"/>
  <c r="G28" i="18"/>
  <c r="F117" i="18" s="1"/>
  <c r="F28" i="18"/>
  <c r="E28" i="18"/>
  <c r="D28" i="18"/>
  <c r="C117" i="18" s="1"/>
  <c r="C28" i="18"/>
  <c r="N27" i="18"/>
  <c r="W27" i="18" s="1"/>
  <c r="Z27" i="18" s="1"/>
  <c r="N26" i="18"/>
  <c r="W26" i="18" s="1"/>
  <c r="Z26" i="18" s="1"/>
  <c r="N25" i="18"/>
  <c r="W25" i="18" s="1"/>
  <c r="Z25" i="18" s="1"/>
  <c r="N24" i="18"/>
  <c r="W24" i="18" s="1"/>
  <c r="Z24" i="18" s="1"/>
  <c r="N23" i="18"/>
  <c r="AA19" i="18"/>
  <c r="Y19" i="18"/>
  <c r="V19" i="18"/>
  <c r="U19" i="18"/>
  <c r="T117" i="18" s="1"/>
  <c r="T19" i="18"/>
  <c r="S117" i="18" s="1"/>
  <c r="S19" i="18"/>
  <c r="R19" i="18"/>
  <c r="Q19" i="18"/>
  <c r="P19" i="18"/>
  <c r="O117" i="18" s="1"/>
  <c r="O19" i="18"/>
  <c r="M19" i="18"/>
  <c r="L19" i="18"/>
  <c r="K117" i="18" s="1"/>
  <c r="K19" i="18"/>
  <c r="J19" i="18"/>
  <c r="I19" i="18"/>
  <c r="H19" i="18"/>
  <c r="G19" i="18"/>
  <c r="F19" i="18"/>
  <c r="E19" i="18"/>
  <c r="D19" i="18"/>
  <c r="C19" i="18"/>
  <c r="B117" i="18" s="1"/>
  <c r="N18" i="18"/>
  <c r="W18" i="18" s="1"/>
  <c r="Z18" i="18" s="1"/>
  <c r="N17" i="18"/>
  <c r="W17" i="18" s="1"/>
  <c r="Z17" i="18" s="1"/>
  <c r="N16" i="18"/>
  <c r="W16" i="18" s="1"/>
  <c r="Z16" i="18" s="1"/>
  <c r="N15" i="18"/>
  <c r="W15" i="18" s="1"/>
  <c r="Z15" i="18" s="1"/>
  <c r="N14" i="18"/>
  <c r="AA10" i="18"/>
  <c r="Y10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10" i="18"/>
  <c r="W9" i="18"/>
  <c r="Z9" i="18" s="1"/>
  <c r="N9" i="18"/>
  <c r="N8" i="18"/>
  <c r="W8" i="18" s="1"/>
  <c r="Z8" i="18" s="1"/>
  <c r="N7" i="18"/>
  <c r="W7" i="18" s="1"/>
  <c r="Z7" i="18" s="1"/>
  <c r="N6" i="18"/>
  <c r="W6" i="18" s="1"/>
  <c r="Z6" i="18" s="1"/>
  <c r="W5" i="18"/>
  <c r="N5" i="18"/>
  <c r="AA109" i="17"/>
  <c r="Y109" i="17"/>
  <c r="V109" i="17"/>
  <c r="U109" i="17"/>
  <c r="T109" i="17"/>
  <c r="S109" i="17"/>
  <c r="R109" i="17"/>
  <c r="Q109" i="17"/>
  <c r="P109" i="17"/>
  <c r="O109" i="17"/>
  <c r="M109" i="17"/>
  <c r="L109" i="17"/>
  <c r="K109" i="17"/>
  <c r="J109" i="17"/>
  <c r="I109" i="17"/>
  <c r="H109" i="17"/>
  <c r="G109" i="17"/>
  <c r="F109" i="17"/>
  <c r="E109" i="17"/>
  <c r="D109" i="17"/>
  <c r="C109" i="17"/>
  <c r="N108" i="17"/>
  <c r="W108" i="17" s="1"/>
  <c r="Z108" i="17" s="1"/>
  <c r="W107" i="17"/>
  <c r="Z107" i="17" s="1"/>
  <c r="N107" i="17"/>
  <c r="N106" i="17"/>
  <c r="W106" i="17" s="1"/>
  <c r="Z106" i="17" s="1"/>
  <c r="W105" i="17"/>
  <c r="Z105" i="17" s="1"/>
  <c r="N105" i="17"/>
  <c r="N104" i="17"/>
  <c r="N109" i="17" s="1"/>
  <c r="AA100" i="17"/>
  <c r="Y100" i="17"/>
  <c r="V100" i="17"/>
  <c r="U100" i="17"/>
  <c r="T100" i="17"/>
  <c r="S100" i="17"/>
  <c r="R100" i="17"/>
  <c r="Q100" i="17"/>
  <c r="P100" i="17"/>
  <c r="O100" i="17"/>
  <c r="M100" i="17"/>
  <c r="L100" i="17"/>
  <c r="K100" i="17"/>
  <c r="J100" i="17"/>
  <c r="I100" i="17"/>
  <c r="H100" i="17"/>
  <c r="G100" i="17"/>
  <c r="F100" i="17"/>
  <c r="E100" i="17"/>
  <c r="D100" i="17"/>
  <c r="C100" i="17"/>
  <c r="W99" i="17"/>
  <c r="Z99" i="17" s="1"/>
  <c r="N99" i="17"/>
  <c r="N98" i="17"/>
  <c r="W98" i="17" s="1"/>
  <c r="Z98" i="17" s="1"/>
  <c r="W97" i="17"/>
  <c r="Z97" i="17" s="1"/>
  <c r="N97" i="17"/>
  <c r="N96" i="17"/>
  <c r="W96" i="17" s="1"/>
  <c r="Z96" i="17" s="1"/>
  <c r="W95" i="17"/>
  <c r="N95" i="17"/>
  <c r="N100" i="17" s="1"/>
  <c r="AA91" i="17"/>
  <c r="Y91" i="17"/>
  <c r="V91" i="17"/>
  <c r="U91" i="17"/>
  <c r="T91" i="17"/>
  <c r="S91" i="17"/>
  <c r="R91" i="17"/>
  <c r="Q91" i="17"/>
  <c r="P91" i="17"/>
  <c r="O91" i="17"/>
  <c r="M91" i="17"/>
  <c r="L91" i="17"/>
  <c r="K91" i="17"/>
  <c r="J91" i="17"/>
  <c r="I91" i="17"/>
  <c r="H91" i="17"/>
  <c r="G91" i="17"/>
  <c r="F91" i="17"/>
  <c r="E91" i="17"/>
  <c r="D91" i="17"/>
  <c r="C91" i="17"/>
  <c r="N90" i="17"/>
  <c r="W90" i="17" s="1"/>
  <c r="Z90" i="17" s="1"/>
  <c r="W89" i="17"/>
  <c r="Z89" i="17" s="1"/>
  <c r="N89" i="17"/>
  <c r="N88" i="17"/>
  <c r="W88" i="17" s="1"/>
  <c r="Z88" i="17" s="1"/>
  <c r="W87" i="17"/>
  <c r="Z87" i="17" s="1"/>
  <c r="N87" i="17"/>
  <c r="N86" i="17"/>
  <c r="N91" i="17" s="1"/>
  <c r="AA82" i="17"/>
  <c r="Y82" i="17"/>
  <c r="V82" i="17"/>
  <c r="U82" i="17"/>
  <c r="T82" i="17"/>
  <c r="S82" i="17"/>
  <c r="R82" i="17"/>
  <c r="Q82" i="17"/>
  <c r="P82" i="17"/>
  <c r="O82" i="17"/>
  <c r="M82" i="17"/>
  <c r="L82" i="17"/>
  <c r="K82" i="17"/>
  <c r="J82" i="17"/>
  <c r="I82" i="17"/>
  <c r="H82" i="17"/>
  <c r="G82" i="17"/>
  <c r="F82" i="17"/>
  <c r="E82" i="17"/>
  <c r="D82" i="17"/>
  <c r="C82" i="17"/>
  <c r="W81" i="17"/>
  <c r="Z81" i="17" s="1"/>
  <c r="N81" i="17"/>
  <c r="N80" i="17"/>
  <c r="W80" i="17" s="1"/>
  <c r="Z80" i="17" s="1"/>
  <c r="W79" i="17"/>
  <c r="Z79" i="17" s="1"/>
  <c r="N79" i="17"/>
  <c r="N78" i="17"/>
  <c r="W78" i="17" s="1"/>
  <c r="Z78" i="17" s="1"/>
  <c r="W77" i="17"/>
  <c r="W82" i="17" s="1"/>
  <c r="N77" i="17"/>
  <c r="N82" i="17" s="1"/>
  <c r="AA73" i="17"/>
  <c r="Y73" i="17"/>
  <c r="V73" i="17"/>
  <c r="U73" i="17"/>
  <c r="T73" i="17"/>
  <c r="S73" i="17"/>
  <c r="R73" i="17"/>
  <c r="Q73" i="17"/>
  <c r="P73" i="17"/>
  <c r="O73" i="17"/>
  <c r="M73" i="17"/>
  <c r="L73" i="17"/>
  <c r="K73" i="17"/>
  <c r="J73" i="17"/>
  <c r="I73" i="17"/>
  <c r="H73" i="17"/>
  <c r="G73" i="17"/>
  <c r="F73" i="17"/>
  <c r="E73" i="17"/>
  <c r="D73" i="17"/>
  <c r="C73" i="17"/>
  <c r="N72" i="17"/>
  <c r="W72" i="17" s="1"/>
  <c r="Z72" i="17" s="1"/>
  <c r="W71" i="17"/>
  <c r="Z71" i="17" s="1"/>
  <c r="N71" i="17"/>
  <c r="N70" i="17"/>
  <c r="W70" i="17" s="1"/>
  <c r="Z70" i="17" s="1"/>
  <c r="W69" i="17"/>
  <c r="Z69" i="17" s="1"/>
  <c r="N69" i="17"/>
  <c r="N68" i="17"/>
  <c r="N73" i="17" s="1"/>
  <c r="AA64" i="17"/>
  <c r="Y64" i="17"/>
  <c r="V64" i="17"/>
  <c r="U64" i="17"/>
  <c r="T64" i="17"/>
  <c r="S64" i="17"/>
  <c r="R64" i="17"/>
  <c r="Q64" i="17"/>
  <c r="P64" i="17"/>
  <c r="O64" i="17"/>
  <c r="M64" i="17"/>
  <c r="L64" i="17"/>
  <c r="K64" i="17"/>
  <c r="J64" i="17"/>
  <c r="I64" i="17"/>
  <c r="H64" i="17"/>
  <c r="G64" i="17"/>
  <c r="F64" i="17"/>
  <c r="E64" i="17"/>
  <c r="D64" i="17"/>
  <c r="C64" i="17"/>
  <c r="W63" i="17"/>
  <c r="Z63" i="17" s="1"/>
  <c r="N63" i="17"/>
  <c r="N62" i="17"/>
  <c r="W62" i="17" s="1"/>
  <c r="Z62" i="17" s="1"/>
  <c r="W61" i="17"/>
  <c r="Z61" i="17" s="1"/>
  <c r="N61" i="17"/>
  <c r="N60" i="17"/>
  <c r="W60" i="17" s="1"/>
  <c r="Z60" i="17" s="1"/>
  <c r="W59" i="17"/>
  <c r="N59" i="17"/>
  <c r="N64" i="17" s="1"/>
  <c r="AA55" i="17"/>
  <c r="Y55" i="17"/>
  <c r="V55" i="17"/>
  <c r="U55" i="17"/>
  <c r="T55" i="17"/>
  <c r="S55" i="17"/>
  <c r="R55" i="17"/>
  <c r="Q55" i="17"/>
  <c r="P55" i="17"/>
  <c r="O55" i="17"/>
  <c r="M55" i="17"/>
  <c r="L55" i="17"/>
  <c r="K55" i="17"/>
  <c r="J55" i="17"/>
  <c r="I55" i="17"/>
  <c r="H55" i="17"/>
  <c r="G55" i="17"/>
  <c r="F55" i="17"/>
  <c r="E55" i="17"/>
  <c r="D55" i="17"/>
  <c r="C55" i="17"/>
  <c r="N54" i="17"/>
  <c r="W54" i="17" s="1"/>
  <c r="Z54" i="17" s="1"/>
  <c r="W53" i="17"/>
  <c r="Z53" i="17" s="1"/>
  <c r="N53" i="17"/>
  <c r="N52" i="17"/>
  <c r="W52" i="17" s="1"/>
  <c r="Z52" i="17" s="1"/>
  <c r="W51" i="17"/>
  <c r="Z51" i="17" s="1"/>
  <c r="N51" i="17"/>
  <c r="N50" i="17"/>
  <c r="N55" i="17" s="1"/>
  <c r="AA46" i="17"/>
  <c r="Y46" i="17"/>
  <c r="V46" i="17"/>
  <c r="U46" i="17"/>
  <c r="T46" i="17"/>
  <c r="S46" i="17"/>
  <c r="R46" i="17"/>
  <c r="Q46" i="17"/>
  <c r="P46" i="17"/>
  <c r="O46" i="17"/>
  <c r="M46" i="17"/>
  <c r="L46" i="17"/>
  <c r="K46" i="17"/>
  <c r="J46" i="17"/>
  <c r="I46" i="17"/>
  <c r="H46" i="17"/>
  <c r="G46" i="17"/>
  <c r="F46" i="17"/>
  <c r="E46" i="17"/>
  <c r="D46" i="17"/>
  <c r="C46" i="17"/>
  <c r="W45" i="17"/>
  <c r="Z45" i="17" s="1"/>
  <c r="N45" i="17"/>
  <c r="N44" i="17"/>
  <c r="W44" i="17" s="1"/>
  <c r="Z44" i="17" s="1"/>
  <c r="W43" i="17"/>
  <c r="Z43" i="17" s="1"/>
  <c r="N43" i="17"/>
  <c r="N42" i="17"/>
  <c r="W42" i="17" s="1"/>
  <c r="Z42" i="17" s="1"/>
  <c r="W41" i="17"/>
  <c r="W46" i="17" s="1"/>
  <c r="N41" i="17"/>
  <c r="N46" i="17" s="1"/>
  <c r="AA37" i="17"/>
  <c r="Y37" i="17"/>
  <c r="V37" i="17"/>
  <c r="U37" i="17"/>
  <c r="T37" i="17"/>
  <c r="S37" i="17"/>
  <c r="R37" i="17"/>
  <c r="Q37" i="17"/>
  <c r="P37" i="17"/>
  <c r="O37" i="17"/>
  <c r="M37" i="17"/>
  <c r="L37" i="17"/>
  <c r="K37" i="17"/>
  <c r="J37" i="17"/>
  <c r="I37" i="17"/>
  <c r="H37" i="17"/>
  <c r="G37" i="17"/>
  <c r="F37" i="17"/>
  <c r="E37" i="17"/>
  <c r="D37" i="17"/>
  <c r="C37" i="17"/>
  <c r="N36" i="17"/>
  <c r="W36" i="17" s="1"/>
  <c r="Z36" i="17" s="1"/>
  <c r="W35" i="17"/>
  <c r="Z35" i="17" s="1"/>
  <c r="N35" i="17"/>
  <c r="N34" i="17"/>
  <c r="W34" i="17" s="1"/>
  <c r="Z34" i="17" s="1"/>
  <c r="W33" i="17"/>
  <c r="Z33" i="17" s="1"/>
  <c r="N33" i="17"/>
  <c r="N32" i="17"/>
  <c r="N37" i="17" s="1"/>
  <c r="AA28" i="17"/>
  <c r="Y28" i="17"/>
  <c r="V28" i="17"/>
  <c r="U28" i="17"/>
  <c r="T28" i="17"/>
  <c r="S117" i="17" s="1"/>
  <c r="S28" i="17"/>
  <c r="R117" i="17" s="1"/>
  <c r="R28" i="17"/>
  <c r="Q117" i="17" s="1"/>
  <c r="Q28" i="17"/>
  <c r="P28" i="17"/>
  <c r="O28" i="17"/>
  <c r="M28" i="17"/>
  <c r="L28" i="17"/>
  <c r="K28" i="17"/>
  <c r="J28" i="17"/>
  <c r="I28" i="17"/>
  <c r="H28" i="17"/>
  <c r="G28" i="17"/>
  <c r="F117" i="17" s="1"/>
  <c r="F28" i="17"/>
  <c r="E28" i="17"/>
  <c r="D28" i="17"/>
  <c r="C28" i="17"/>
  <c r="N27" i="17"/>
  <c r="W27" i="17" s="1"/>
  <c r="Z27" i="17" s="1"/>
  <c r="N26" i="17"/>
  <c r="W26" i="17" s="1"/>
  <c r="Z26" i="17" s="1"/>
  <c r="N25" i="17"/>
  <c r="W25" i="17" s="1"/>
  <c r="Z25" i="17" s="1"/>
  <c r="N24" i="17"/>
  <c r="W24" i="17" s="1"/>
  <c r="Z24" i="17" s="1"/>
  <c r="W23" i="17"/>
  <c r="N23" i="17"/>
  <c r="AA19" i="17"/>
  <c r="Y19" i="17"/>
  <c r="V19" i="17"/>
  <c r="U19" i="17"/>
  <c r="T19" i="17"/>
  <c r="S19" i="17"/>
  <c r="R19" i="17"/>
  <c r="Q19" i="17"/>
  <c r="P19" i="17"/>
  <c r="O19" i="17"/>
  <c r="N117" i="17" s="1"/>
  <c r="M19" i="17"/>
  <c r="L117" i="17" s="1"/>
  <c r="L19" i="17"/>
  <c r="K19" i="17"/>
  <c r="J19" i="17"/>
  <c r="I19" i="17"/>
  <c r="H19" i="17"/>
  <c r="G19" i="17"/>
  <c r="F19" i="17"/>
  <c r="E19" i="17"/>
  <c r="D19" i="17"/>
  <c r="C19" i="17"/>
  <c r="N18" i="17"/>
  <c r="W18" i="17" s="1"/>
  <c r="Z18" i="17" s="1"/>
  <c r="N17" i="17"/>
  <c r="W17" i="17" s="1"/>
  <c r="Z17" i="17" s="1"/>
  <c r="N16" i="17"/>
  <c r="W16" i="17" s="1"/>
  <c r="Z16" i="17" s="1"/>
  <c r="N15" i="17"/>
  <c r="W15" i="17" s="1"/>
  <c r="Z15" i="17" s="1"/>
  <c r="N14" i="17"/>
  <c r="AA10" i="17"/>
  <c r="Y10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E10" i="17"/>
  <c r="D10" i="17"/>
  <c r="C10" i="17"/>
  <c r="W9" i="17"/>
  <c r="Z9" i="17" s="1"/>
  <c r="N9" i="17"/>
  <c r="N8" i="17"/>
  <c r="W8" i="17" s="1"/>
  <c r="Z8" i="17" s="1"/>
  <c r="W7" i="17"/>
  <c r="Z7" i="17" s="1"/>
  <c r="N7" i="17"/>
  <c r="N6" i="17"/>
  <c r="W6" i="17" s="1"/>
  <c r="Z6" i="17" s="1"/>
  <c r="N5" i="17"/>
  <c r="AA109" i="16"/>
  <c r="Y109" i="16"/>
  <c r="V109" i="16"/>
  <c r="U109" i="16"/>
  <c r="T109" i="16"/>
  <c r="S109" i="16"/>
  <c r="R109" i="16"/>
  <c r="Q109" i="16"/>
  <c r="P109" i="16"/>
  <c r="O109" i="16"/>
  <c r="M109" i="16"/>
  <c r="L109" i="16"/>
  <c r="K109" i="16"/>
  <c r="J109" i="16"/>
  <c r="I109" i="16"/>
  <c r="H109" i="16"/>
  <c r="G109" i="16"/>
  <c r="F109" i="16"/>
  <c r="E109" i="16"/>
  <c r="D109" i="16"/>
  <c r="C109" i="16"/>
  <c r="N108" i="16"/>
  <c r="W108" i="16" s="1"/>
  <c r="Z108" i="16" s="1"/>
  <c r="W107" i="16"/>
  <c r="Z107" i="16" s="1"/>
  <c r="N107" i="16"/>
  <c r="N106" i="16"/>
  <c r="W106" i="16" s="1"/>
  <c r="Z106" i="16" s="1"/>
  <c r="W105" i="16"/>
  <c r="Z105" i="16" s="1"/>
  <c r="N105" i="16"/>
  <c r="N104" i="16"/>
  <c r="N109" i="16" s="1"/>
  <c r="AA100" i="16"/>
  <c r="Y100" i="16"/>
  <c r="V100" i="16"/>
  <c r="U100" i="16"/>
  <c r="T100" i="16"/>
  <c r="S100" i="16"/>
  <c r="R100" i="16"/>
  <c r="Q100" i="16"/>
  <c r="P100" i="16"/>
  <c r="O100" i="16"/>
  <c r="M100" i="16"/>
  <c r="L100" i="16"/>
  <c r="K100" i="16"/>
  <c r="J100" i="16"/>
  <c r="I100" i="16"/>
  <c r="H100" i="16"/>
  <c r="G100" i="16"/>
  <c r="F100" i="16"/>
  <c r="E100" i="16"/>
  <c r="D100" i="16"/>
  <c r="C100" i="16"/>
  <c r="W99" i="16"/>
  <c r="Z99" i="16" s="1"/>
  <c r="N99" i="16"/>
  <c r="N98" i="16"/>
  <c r="W98" i="16" s="1"/>
  <c r="Z98" i="16" s="1"/>
  <c r="W97" i="16"/>
  <c r="Z97" i="16" s="1"/>
  <c r="N97" i="16"/>
  <c r="N96" i="16"/>
  <c r="W96" i="16" s="1"/>
  <c r="Z96" i="16" s="1"/>
  <c r="W95" i="16"/>
  <c r="N95" i="16"/>
  <c r="N100" i="16" s="1"/>
  <c r="AA91" i="16"/>
  <c r="Y91" i="16"/>
  <c r="V91" i="16"/>
  <c r="U91" i="16"/>
  <c r="T91" i="16"/>
  <c r="S91" i="16"/>
  <c r="R91" i="16"/>
  <c r="Q91" i="16"/>
  <c r="P91" i="16"/>
  <c r="O91" i="16"/>
  <c r="M91" i="16"/>
  <c r="L91" i="16"/>
  <c r="K91" i="16"/>
  <c r="J91" i="16"/>
  <c r="I91" i="16"/>
  <c r="H91" i="16"/>
  <c r="G91" i="16"/>
  <c r="F91" i="16"/>
  <c r="E91" i="16"/>
  <c r="D91" i="16"/>
  <c r="C91" i="16"/>
  <c r="N90" i="16"/>
  <c r="W90" i="16" s="1"/>
  <c r="Z90" i="16" s="1"/>
  <c r="W89" i="16"/>
  <c r="Z89" i="16" s="1"/>
  <c r="N89" i="16"/>
  <c r="N88" i="16"/>
  <c r="W88" i="16" s="1"/>
  <c r="Z88" i="16" s="1"/>
  <c r="W87" i="16"/>
  <c r="Z87" i="16" s="1"/>
  <c r="N87" i="16"/>
  <c r="N86" i="16"/>
  <c r="N91" i="16" s="1"/>
  <c r="AA82" i="16"/>
  <c r="Y82" i="16"/>
  <c r="V82" i="16"/>
  <c r="U82" i="16"/>
  <c r="T82" i="16"/>
  <c r="S82" i="16"/>
  <c r="R82" i="16"/>
  <c r="Q82" i="16"/>
  <c r="P82" i="16"/>
  <c r="O82" i="16"/>
  <c r="M82" i="16"/>
  <c r="L82" i="16"/>
  <c r="K82" i="16"/>
  <c r="J82" i="16"/>
  <c r="I82" i="16"/>
  <c r="H82" i="16"/>
  <c r="G82" i="16"/>
  <c r="F82" i="16"/>
  <c r="E82" i="16"/>
  <c r="D82" i="16"/>
  <c r="C82" i="16"/>
  <c r="W81" i="16"/>
  <c r="Z81" i="16" s="1"/>
  <c r="N81" i="16"/>
  <c r="N80" i="16"/>
  <c r="W80" i="16" s="1"/>
  <c r="Z80" i="16" s="1"/>
  <c r="W79" i="16"/>
  <c r="Z79" i="16" s="1"/>
  <c r="N79" i="16"/>
  <c r="N78" i="16"/>
  <c r="W78" i="16" s="1"/>
  <c r="Z78" i="16" s="1"/>
  <c r="W77" i="16"/>
  <c r="W82" i="16" s="1"/>
  <c r="N77" i="16"/>
  <c r="N82" i="16" s="1"/>
  <c r="AA73" i="16"/>
  <c r="Y73" i="16"/>
  <c r="V73" i="16"/>
  <c r="U73" i="16"/>
  <c r="T73" i="16"/>
  <c r="S73" i="16"/>
  <c r="R73" i="16"/>
  <c r="Q73" i="16"/>
  <c r="P73" i="16"/>
  <c r="O73" i="16"/>
  <c r="M73" i="16"/>
  <c r="L73" i="16"/>
  <c r="K73" i="16"/>
  <c r="J73" i="16"/>
  <c r="I73" i="16"/>
  <c r="H73" i="16"/>
  <c r="G73" i="16"/>
  <c r="F73" i="16"/>
  <c r="E73" i="16"/>
  <c r="D73" i="16"/>
  <c r="C73" i="16"/>
  <c r="N72" i="16"/>
  <c r="W72" i="16" s="1"/>
  <c r="Z72" i="16" s="1"/>
  <c r="W71" i="16"/>
  <c r="Z71" i="16" s="1"/>
  <c r="N71" i="16"/>
  <c r="N70" i="16"/>
  <c r="W70" i="16" s="1"/>
  <c r="Z70" i="16" s="1"/>
  <c r="W69" i="16"/>
  <c r="Z69" i="16" s="1"/>
  <c r="N69" i="16"/>
  <c r="N68" i="16"/>
  <c r="N73" i="16" s="1"/>
  <c r="AA64" i="16"/>
  <c r="Y64" i="16"/>
  <c r="V64" i="16"/>
  <c r="U64" i="16"/>
  <c r="T64" i="16"/>
  <c r="S64" i="16"/>
  <c r="R64" i="16"/>
  <c r="Q64" i="16"/>
  <c r="P64" i="16"/>
  <c r="O64" i="16"/>
  <c r="M64" i="16"/>
  <c r="L64" i="16"/>
  <c r="K64" i="16"/>
  <c r="J64" i="16"/>
  <c r="I64" i="16"/>
  <c r="H64" i="16"/>
  <c r="G64" i="16"/>
  <c r="F64" i="16"/>
  <c r="E64" i="16"/>
  <c r="D64" i="16"/>
  <c r="C64" i="16"/>
  <c r="W63" i="16"/>
  <c r="Z63" i="16" s="1"/>
  <c r="N63" i="16"/>
  <c r="N62" i="16"/>
  <c r="W62" i="16" s="1"/>
  <c r="Z62" i="16" s="1"/>
  <c r="W61" i="16"/>
  <c r="Z61" i="16" s="1"/>
  <c r="N61" i="16"/>
  <c r="N60" i="16"/>
  <c r="W60" i="16" s="1"/>
  <c r="Z60" i="16" s="1"/>
  <c r="W59" i="16"/>
  <c r="N59" i="16"/>
  <c r="N64" i="16" s="1"/>
  <c r="AA55" i="16"/>
  <c r="Y55" i="16"/>
  <c r="V55" i="16"/>
  <c r="U55" i="16"/>
  <c r="T55" i="16"/>
  <c r="S55" i="16"/>
  <c r="R55" i="16"/>
  <c r="Q55" i="16"/>
  <c r="P55" i="16"/>
  <c r="O55" i="16"/>
  <c r="M55" i="16"/>
  <c r="L55" i="16"/>
  <c r="K55" i="16"/>
  <c r="J55" i="16"/>
  <c r="I55" i="16"/>
  <c r="H55" i="16"/>
  <c r="G55" i="16"/>
  <c r="F55" i="16"/>
  <c r="E55" i="16"/>
  <c r="D55" i="16"/>
  <c r="C55" i="16"/>
  <c r="N54" i="16"/>
  <c r="W54" i="16" s="1"/>
  <c r="Z54" i="16" s="1"/>
  <c r="W53" i="16"/>
  <c r="Z53" i="16" s="1"/>
  <c r="N53" i="16"/>
  <c r="N52" i="16"/>
  <c r="W52" i="16" s="1"/>
  <c r="Z52" i="16" s="1"/>
  <c r="W51" i="16"/>
  <c r="Z51" i="16" s="1"/>
  <c r="N51" i="16"/>
  <c r="N50" i="16"/>
  <c r="N55" i="16" s="1"/>
  <c r="AA46" i="16"/>
  <c r="Y46" i="16"/>
  <c r="V46" i="16"/>
  <c r="U46" i="16"/>
  <c r="T46" i="16"/>
  <c r="S46" i="16"/>
  <c r="R46" i="16"/>
  <c r="Q46" i="16"/>
  <c r="P46" i="16"/>
  <c r="O46" i="16"/>
  <c r="M46" i="16"/>
  <c r="L46" i="16"/>
  <c r="K46" i="16"/>
  <c r="J46" i="16"/>
  <c r="I46" i="16"/>
  <c r="H46" i="16"/>
  <c r="G46" i="16"/>
  <c r="F46" i="16"/>
  <c r="E46" i="16"/>
  <c r="D46" i="16"/>
  <c r="C46" i="16"/>
  <c r="W45" i="16"/>
  <c r="Z45" i="16" s="1"/>
  <c r="N45" i="16"/>
  <c r="N44" i="16"/>
  <c r="W44" i="16" s="1"/>
  <c r="Z44" i="16" s="1"/>
  <c r="W43" i="16"/>
  <c r="Z43" i="16" s="1"/>
  <c r="N43" i="16"/>
  <c r="N42" i="16"/>
  <c r="W42" i="16" s="1"/>
  <c r="Z42" i="16" s="1"/>
  <c r="W41" i="16"/>
  <c r="W46" i="16" s="1"/>
  <c r="N41" i="16"/>
  <c r="N46" i="16" s="1"/>
  <c r="AA37" i="16"/>
  <c r="Y37" i="16"/>
  <c r="V37" i="16"/>
  <c r="U37" i="16"/>
  <c r="T37" i="16"/>
  <c r="S37" i="16"/>
  <c r="R37" i="16"/>
  <c r="Q37" i="16"/>
  <c r="P37" i="16"/>
  <c r="O37" i="16"/>
  <c r="M37" i="16"/>
  <c r="L37" i="16"/>
  <c r="K37" i="16"/>
  <c r="J37" i="16"/>
  <c r="I37" i="16"/>
  <c r="H37" i="16"/>
  <c r="G37" i="16"/>
  <c r="F37" i="16"/>
  <c r="E37" i="16"/>
  <c r="D37" i="16"/>
  <c r="C37" i="16"/>
  <c r="N36" i="16"/>
  <c r="W36" i="16" s="1"/>
  <c r="Z36" i="16" s="1"/>
  <c r="W35" i="16"/>
  <c r="Z35" i="16" s="1"/>
  <c r="N35" i="16"/>
  <c r="N34" i="16"/>
  <c r="W34" i="16" s="1"/>
  <c r="Z34" i="16" s="1"/>
  <c r="W33" i="16"/>
  <c r="Z33" i="16" s="1"/>
  <c r="N33" i="16"/>
  <c r="N32" i="16"/>
  <c r="N37" i="16" s="1"/>
  <c r="AA28" i="16"/>
  <c r="Y28" i="16"/>
  <c r="V28" i="16"/>
  <c r="U28" i="16"/>
  <c r="T117" i="16" s="1"/>
  <c r="T28" i="16"/>
  <c r="S28" i="16"/>
  <c r="R28" i="16"/>
  <c r="Q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C28" i="16"/>
  <c r="N27" i="16"/>
  <c r="W27" i="16" s="1"/>
  <c r="Z27" i="16" s="1"/>
  <c r="N26" i="16"/>
  <c r="W26" i="16" s="1"/>
  <c r="Z26" i="16" s="1"/>
  <c r="N25" i="16"/>
  <c r="W25" i="16" s="1"/>
  <c r="Z25" i="16" s="1"/>
  <c r="N24" i="16"/>
  <c r="W24" i="16" s="1"/>
  <c r="Z24" i="16" s="1"/>
  <c r="N23" i="16"/>
  <c r="AA19" i="16"/>
  <c r="Y19" i="16"/>
  <c r="V19" i="16"/>
  <c r="U19" i="16"/>
  <c r="T19" i="16"/>
  <c r="S117" i="16" s="1"/>
  <c r="S19" i="16"/>
  <c r="R19" i="16"/>
  <c r="Q19" i="16"/>
  <c r="P19" i="16"/>
  <c r="O117" i="16" s="1"/>
  <c r="O19" i="16"/>
  <c r="M19" i="16"/>
  <c r="L19" i="16"/>
  <c r="K19" i="16"/>
  <c r="J19" i="16"/>
  <c r="I19" i="16"/>
  <c r="H19" i="16"/>
  <c r="G19" i="16"/>
  <c r="F117" i="16" s="1"/>
  <c r="F19" i="16"/>
  <c r="E19" i="16"/>
  <c r="D19" i="16"/>
  <c r="C19" i="16"/>
  <c r="N18" i="16"/>
  <c r="W18" i="16" s="1"/>
  <c r="Z18" i="16" s="1"/>
  <c r="N17" i="16"/>
  <c r="W17" i="16" s="1"/>
  <c r="Z17" i="16" s="1"/>
  <c r="N16" i="16"/>
  <c r="W16" i="16" s="1"/>
  <c r="Z16" i="16" s="1"/>
  <c r="N15" i="16"/>
  <c r="W15" i="16" s="1"/>
  <c r="Z15" i="16" s="1"/>
  <c r="N14" i="16"/>
  <c r="AA10" i="16"/>
  <c r="Y10" i="16"/>
  <c r="V10" i="16"/>
  <c r="U10" i="16"/>
  <c r="T10" i="16"/>
  <c r="S10" i="16"/>
  <c r="R10" i="16"/>
  <c r="Q10" i="16"/>
  <c r="P10" i="16"/>
  <c r="O10" i="16"/>
  <c r="M10" i="16"/>
  <c r="L10" i="16"/>
  <c r="K10" i="16"/>
  <c r="J10" i="16"/>
  <c r="I10" i="16"/>
  <c r="H10" i="16"/>
  <c r="G10" i="16"/>
  <c r="F10" i="16"/>
  <c r="E10" i="16"/>
  <c r="D10" i="16"/>
  <c r="C10" i="16"/>
  <c r="W9" i="16"/>
  <c r="Z9" i="16" s="1"/>
  <c r="N9" i="16"/>
  <c r="N8" i="16"/>
  <c r="W8" i="16" s="1"/>
  <c r="Z8" i="16" s="1"/>
  <c r="N7" i="16"/>
  <c r="W7" i="16" s="1"/>
  <c r="Z7" i="16" s="1"/>
  <c r="N6" i="16"/>
  <c r="W6" i="16" s="1"/>
  <c r="Z6" i="16" s="1"/>
  <c r="N5" i="16"/>
  <c r="AA109" i="15"/>
  <c r="Y109" i="15"/>
  <c r="V109" i="15"/>
  <c r="U109" i="15"/>
  <c r="T109" i="15"/>
  <c r="S109" i="15"/>
  <c r="R109" i="15"/>
  <c r="Q109" i="15"/>
  <c r="P109" i="15"/>
  <c r="O109" i="15"/>
  <c r="M109" i="15"/>
  <c r="L109" i="15"/>
  <c r="K109" i="15"/>
  <c r="J109" i="15"/>
  <c r="I109" i="15"/>
  <c r="H109" i="15"/>
  <c r="G109" i="15"/>
  <c r="F109" i="15"/>
  <c r="E109" i="15"/>
  <c r="D109" i="15"/>
  <c r="C109" i="15"/>
  <c r="N108" i="15"/>
  <c r="W108" i="15" s="1"/>
  <c r="Z108" i="15" s="1"/>
  <c r="W107" i="15"/>
  <c r="Z107" i="15" s="1"/>
  <c r="N107" i="15"/>
  <c r="N106" i="15"/>
  <c r="W106" i="15" s="1"/>
  <c r="Z106" i="15" s="1"/>
  <c r="W105" i="15"/>
  <c r="Z105" i="15" s="1"/>
  <c r="N105" i="15"/>
  <c r="N104" i="15"/>
  <c r="N109" i="15" s="1"/>
  <c r="AA100" i="15"/>
  <c r="Y100" i="15"/>
  <c r="V100" i="15"/>
  <c r="U100" i="15"/>
  <c r="T100" i="15"/>
  <c r="S100" i="15"/>
  <c r="R100" i="15"/>
  <c r="Q100" i="15"/>
  <c r="P100" i="15"/>
  <c r="O100" i="15"/>
  <c r="M100" i="15"/>
  <c r="L100" i="15"/>
  <c r="K100" i="15"/>
  <c r="J100" i="15"/>
  <c r="I100" i="15"/>
  <c r="H100" i="15"/>
  <c r="G100" i="15"/>
  <c r="F100" i="15"/>
  <c r="E100" i="15"/>
  <c r="D100" i="15"/>
  <c r="C100" i="15"/>
  <c r="W99" i="15"/>
  <c r="Z99" i="15" s="1"/>
  <c r="N99" i="15"/>
  <c r="N98" i="15"/>
  <c r="W98" i="15" s="1"/>
  <c r="Z98" i="15" s="1"/>
  <c r="W97" i="15"/>
  <c r="Z97" i="15" s="1"/>
  <c r="N97" i="15"/>
  <c r="N96" i="15"/>
  <c r="W96" i="15" s="1"/>
  <c r="Z96" i="15" s="1"/>
  <c r="W95" i="15"/>
  <c r="N95" i="15"/>
  <c r="N100" i="15" s="1"/>
  <c r="AA91" i="15"/>
  <c r="Y91" i="15"/>
  <c r="V91" i="15"/>
  <c r="U91" i="15"/>
  <c r="T91" i="15"/>
  <c r="S91" i="15"/>
  <c r="R91" i="15"/>
  <c r="Q91" i="15"/>
  <c r="P91" i="15"/>
  <c r="O91" i="15"/>
  <c r="M91" i="15"/>
  <c r="L91" i="15"/>
  <c r="K91" i="15"/>
  <c r="J91" i="15"/>
  <c r="I91" i="15"/>
  <c r="H91" i="15"/>
  <c r="G91" i="15"/>
  <c r="F91" i="15"/>
  <c r="E91" i="15"/>
  <c r="D91" i="15"/>
  <c r="C91" i="15"/>
  <c r="N90" i="15"/>
  <c r="W90" i="15" s="1"/>
  <c r="Z90" i="15" s="1"/>
  <c r="W89" i="15"/>
  <c r="Z89" i="15" s="1"/>
  <c r="N89" i="15"/>
  <c r="N88" i="15"/>
  <c r="W88" i="15" s="1"/>
  <c r="Z88" i="15" s="1"/>
  <c r="W87" i="15"/>
  <c r="Z87" i="15" s="1"/>
  <c r="N87" i="15"/>
  <c r="N86" i="15"/>
  <c r="N91" i="15" s="1"/>
  <c r="AA82" i="15"/>
  <c r="Y82" i="15"/>
  <c r="V82" i="15"/>
  <c r="U82" i="15"/>
  <c r="T82" i="15"/>
  <c r="S82" i="15"/>
  <c r="R82" i="15"/>
  <c r="Q82" i="15"/>
  <c r="P82" i="15"/>
  <c r="O82" i="15"/>
  <c r="M82" i="15"/>
  <c r="L82" i="15"/>
  <c r="K82" i="15"/>
  <c r="J82" i="15"/>
  <c r="I82" i="15"/>
  <c r="H82" i="15"/>
  <c r="G82" i="15"/>
  <c r="F82" i="15"/>
  <c r="E82" i="15"/>
  <c r="D82" i="15"/>
  <c r="C82" i="15"/>
  <c r="W81" i="15"/>
  <c r="Z81" i="15" s="1"/>
  <c r="N81" i="15"/>
  <c r="N80" i="15"/>
  <c r="W80" i="15" s="1"/>
  <c r="Z80" i="15" s="1"/>
  <c r="W79" i="15"/>
  <c r="Z79" i="15" s="1"/>
  <c r="N79" i="15"/>
  <c r="N78" i="15"/>
  <c r="W78" i="15" s="1"/>
  <c r="Z78" i="15" s="1"/>
  <c r="W77" i="15"/>
  <c r="W82" i="15" s="1"/>
  <c r="N77" i="15"/>
  <c r="N82" i="15" s="1"/>
  <c r="AA73" i="15"/>
  <c r="Y73" i="15"/>
  <c r="V73" i="15"/>
  <c r="U73" i="15"/>
  <c r="T73" i="15"/>
  <c r="S73" i="15"/>
  <c r="R73" i="15"/>
  <c r="Q73" i="15"/>
  <c r="P73" i="15"/>
  <c r="O73" i="15"/>
  <c r="M73" i="15"/>
  <c r="L73" i="15"/>
  <c r="K73" i="15"/>
  <c r="J73" i="15"/>
  <c r="I73" i="15"/>
  <c r="H73" i="15"/>
  <c r="G73" i="15"/>
  <c r="F73" i="15"/>
  <c r="E73" i="15"/>
  <c r="D73" i="15"/>
  <c r="C73" i="15"/>
  <c r="N72" i="15"/>
  <c r="W72" i="15" s="1"/>
  <c r="Z72" i="15" s="1"/>
  <c r="W71" i="15"/>
  <c r="Z71" i="15" s="1"/>
  <c r="N71" i="15"/>
  <c r="N70" i="15"/>
  <c r="W70" i="15" s="1"/>
  <c r="Z70" i="15" s="1"/>
  <c r="W69" i="15"/>
  <c r="Z69" i="15" s="1"/>
  <c r="N69" i="15"/>
  <c r="N68" i="15"/>
  <c r="N73" i="15" s="1"/>
  <c r="AA64" i="15"/>
  <c r="Y64" i="15"/>
  <c r="V64" i="15"/>
  <c r="U64" i="15"/>
  <c r="T64" i="15"/>
  <c r="S64" i="15"/>
  <c r="R64" i="15"/>
  <c r="Q64" i="15"/>
  <c r="P64" i="15"/>
  <c r="O64" i="15"/>
  <c r="M64" i="15"/>
  <c r="L64" i="15"/>
  <c r="K64" i="15"/>
  <c r="J64" i="15"/>
  <c r="I64" i="15"/>
  <c r="H64" i="15"/>
  <c r="G64" i="15"/>
  <c r="F64" i="15"/>
  <c r="E64" i="15"/>
  <c r="D64" i="15"/>
  <c r="C64" i="15"/>
  <c r="W63" i="15"/>
  <c r="Z63" i="15" s="1"/>
  <c r="N63" i="15"/>
  <c r="N62" i="15"/>
  <c r="W62" i="15" s="1"/>
  <c r="Z62" i="15" s="1"/>
  <c r="W61" i="15"/>
  <c r="Z61" i="15" s="1"/>
  <c r="N61" i="15"/>
  <c r="N60" i="15"/>
  <c r="W60" i="15" s="1"/>
  <c r="Z60" i="15" s="1"/>
  <c r="W59" i="15"/>
  <c r="N59" i="15"/>
  <c r="N64" i="15" s="1"/>
  <c r="AA55" i="15"/>
  <c r="Y55" i="15"/>
  <c r="V55" i="15"/>
  <c r="U55" i="15"/>
  <c r="T55" i="15"/>
  <c r="S55" i="15"/>
  <c r="R55" i="15"/>
  <c r="Q55" i="15"/>
  <c r="P55" i="15"/>
  <c r="O55" i="15"/>
  <c r="M55" i="15"/>
  <c r="L55" i="15"/>
  <c r="K55" i="15"/>
  <c r="J55" i="15"/>
  <c r="I55" i="15"/>
  <c r="H55" i="15"/>
  <c r="G55" i="15"/>
  <c r="F55" i="15"/>
  <c r="E55" i="15"/>
  <c r="D55" i="15"/>
  <c r="C55" i="15"/>
  <c r="N54" i="15"/>
  <c r="W54" i="15" s="1"/>
  <c r="Z54" i="15" s="1"/>
  <c r="W53" i="15"/>
  <c r="Z53" i="15" s="1"/>
  <c r="N53" i="15"/>
  <c r="N52" i="15"/>
  <c r="W52" i="15" s="1"/>
  <c r="Z52" i="15" s="1"/>
  <c r="W51" i="15"/>
  <c r="Z51" i="15" s="1"/>
  <c r="N51" i="15"/>
  <c r="N50" i="15"/>
  <c r="N55" i="15" s="1"/>
  <c r="AA46" i="15"/>
  <c r="Y46" i="15"/>
  <c r="V46" i="15"/>
  <c r="U46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F46" i="15"/>
  <c r="E46" i="15"/>
  <c r="D46" i="15"/>
  <c r="C46" i="15"/>
  <c r="W45" i="15"/>
  <c r="Z45" i="15" s="1"/>
  <c r="N45" i="15"/>
  <c r="N44" i="15"/>
  <c r="W44" i="15" s="1"/>
  <c r="Z44" i="15" s="1"/>
  <c r="W43" i="15"/>
  <c r="Z43" i="15" s="1"/>
  <c r="N43" i="15"/>
  <c r="N42" i="15"/>
  <c r="W42" i="15" s="1"/>
  <c r="Z42" i="15" s="1"/>
  <c r="W41" i="15"/>
  <c r="W46" i="15" s="1"/>
  <c r="N41" i="15"/>
  <c r="N46" i="15" s="1"/>
  <c r="AA37" i="15"/>
  <c r="Y37" i="15"/>
  <c r="V37" i="15"/>
  <c r="U37" i="15"/>
  <c r="T37" i="15"/>
  <c r="S37" i="15"/>
  <c r="R37" i="15"/>
  <c r="Q37" i="15"/>
  <c r="P37" i="15"/>
  <c r="O37" i="15"/>
  <c r="M37" i="15"/>
  <c r="L37" i="15"/>
  <c r="K37" i="15"/>
  <c r="J37" i="15"/>
  <c r="I37" i="15"/>
  <c r="H37" i="15"/>
  <c r="G37" i="15"/>
  <c r="F37" i="15"/>
  <c r="E37" i="15"/>
  <c r="D37" i="15"/>
  <c r="C37" i="15"/>
  <c r="N36" i="15"/>
  <c r="W36" i="15" s="1"/>
  <c r="Z36" i="15" s="1"/>
  <c r="W35" i="15"/>
  <c r="Z35" i="15" s="1"/>
  <c r="N35" i="15"/>
  <c r="N34" i="15"/>
  <c r="W34" i="15" s="1"/>
  <c r="Z34" i="15" s="1"/>
  <c r="W33" i="15"/>
  <c r="Z33" i="15" s="1"/>
  <c r="N33" i="15"/>
  <c r="N32" i="15"/>
  <c r="N37" i="15" s="1"/>
  <c r="AA28" i="15"/>
  <c r="Y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D28" i="15"/>
  <c r="C28" i="15"/>
  <c r="W27" i="15"/>
  <c r="Z27" i="15" s="1"/>
  <c r="N27" i="15"/>
  <c r="N26" i="15"/>
  <c r="W26" i="15" s="1"/>
  <c r="Z26" i="15" s="1"/>
  <c r="W25" i="15"/>
  <c r="Z25" i="15" s="1"/>
  <c r="N25" i="15"/>
  <c r="N24" i="15"/>
  <c r="W24" i="15" s="1"/>
  <c r="Z24" i="15" s="1"/>
  <c r="N23" i="15"/>
  <c r="AA19" i="15"/>
  <c r="Y19" i="15"/>
  <c r="V19" i="15"/>
  <c r="U19" i="15"/>
  <c r="T117" i="15" s="1"/>
  <c r="T19" i="15"/>
  <c r="S117" i="15" s="1"/>
  <c r="S19" i="15"/>
  <c r="R19" i="15"/>
  <c r="Q117" i="15" s="1"/>
  <c r="Q19" i="15"/>
  <c r="P117" i="15" s="1"/>
  <c r="P19" i="15"/>
  <c r="O117" i="15" s="1"/>
  <c r="O19" i="15"/>
  <c r="M19" i="15"/>
  <c r="L117" i="15" s="1"/>
  <c r="L19" i="15"/>
  <c r="K19" i="15"/>
  <c r="J19" i="15"/>
  <c r="I19" i="15"/>
  <c r="H19" i="15"/>
  <c r="G19" i="15"/>
  <c r="F19" i="15"/>
  <c r="E19" i="15"/>
  <c r="D117" i="15" s="1"/>
  <c r="D19" i="15"/>
  <c r="C19" i="15"/>
  <c r="N18" i="15"/>
  <c r="W18" i="15" s="1"/>
  <c r="Z18" i="15" s="1"/>
  <c r="N17" i="15"/>
  <c r="W17" i="15" s="1"/>
  <c r="Z17" i="15" s="1"/>
  <c r="N16" i="15"/>
  <c r="W16" i="15" s="1"/>
  <c r="Z16" i="15" s="1"/>
  <c r="N15" i="15"/>
  <c r="W15" i="15" s="1"/>
  <c r="Z15" i="15" s="1"/>
  <c r="N14" i="15"/>
  <c r="AA10" i="15"/>
  <c r="Y10" i="15"/>
  <c r="V10" i="15"/>
  <c r="U10" i="15"/>
  <c r="T10" i="15"/>
  <c r="S10" i="15"/>
  <c r="R10" i="15"/>
  <c r="Q10" i="15"/>
  <c r="P10" i="15"/>
  <c r="O10" i="15"/>
  <c r="M10" i="15"/>
  <c r="L10" i="15"/>
  <c r="K10" i="15"/>
  <c r="J10" i="15"/>
  <c r="I10" i="15"/>
  <c r="H10" i="15"/>
  <c r="G10" i="15"/>
  <c r="F10" i="15"/>
  <c r="E10" i="15"/>
  <c r="D10" i="15"/>
  <c r="C10" i="15"/>
  <c r="W9" i="15"/>
  <c r="Z9" i="15" s="1"/>
  <c r="N9" i="15"/>
  <c r="N8" i="15"/>
  <c r="W8" i="15" s="1"/>
  <c r="Z8" i="15" s="1"/>
  <c r="N7" i="15"/>
  <c r="W7" i="15" s="1"/>
  <c r="Z7" i="15" s="1"/>
  <c r="N6" i="15"/>
  <c r="W6" i="15" s="1"/>
  <c r="Z6" i="15" s="1"/>
  <c r="N5" i="15"/>
  <c r="AA109" i="14"/>
  <c r="Y109" i="14"/>
  <c r="V109" i="14"/>
  <c r="U109" i="14"/>
  <c r="T109" i="14"/>
  <c r="S109" i="14"/>
  <c r="R109" i="14"/>
  <c r="Q109" i="14"/>
  <c r="P109" i="14"/>
  <c r="O109" i="14"/>
  <c r="M109" i="14"/>
  <c r="L109" i="14"/>
  <c r="K109" i="14"/>
  <c r="J109" i="14"/>
  <c r="I109" i="14"/>
  <c r="H109" i="14"/>
  <c r="G109" i="14"/>
  <c r="F109" i="14"/>
  <c r="E109" i="14"/>
  <c r="D109" i="14"/>
  <c r="C109" i="14"/>
  <c r="N108" i="14"/>
  <c r="W108" i="14" s="1"/>
  <c r="Z108" i="14" s="1"/>
  <c r="N107" i="14"/>
  <c r="W107" i="14" s="1"/>
  <c r="Z107" i="14" s="1"/>
  <c r="N106" i="14"/>
  <c r="W106" i="14" s="1"/>
  <c r="Z106" i="14" s="1"/>
  <c r="W105" i="14"/>
  <c r="Z105" i="14" s="1"/>
  <c r="N105" i="14"/>
  <c r="N104" i="14"/>
  <c r="N109" i="14" s="1"/>
  <c r="AA100" i="14"/>
  <c r="Y100" i="14"/>
  <c r="V100" i="14"/>
  <c r="U100" i="14"/>
  <c r="T100" i="14"/>
  <c r="S100" i="14"/>
  <c r="R100" i="14"/>
  <c r="Q100" i="14"/>
  <c r="P100" i="14"/>
  <c r="O100" i="14"/>
  <c r="M100" i="14"/>
  <c r="L100" i="14"/>
  <c r="K100" i="14"/>
  <c r="J100" i="14"/>
  <c r="I100" i="14"/>
  <c r="H100" i="14"/>
  <c r="G100" i="14"/>
  <c r="F100" i="14"/>
  <c r="E100" i="14"/>
  <c r="D100" i="14"/>
  <c r="C100" i="14"/>
  <c r="W99" i="14"/>
  <c r="Z99" i="14" s="1"/>
  <c r="N99" i="14"/>
  <c r="N98" i="14"/>
  <c r="W98" i="14" s="1"/>
  <c r="Z98" i="14" s="1"/>
  <c r="N97" i="14"/>
  <c r="W97" i="14" s="1"/>
  <c r="Z97" i="14" s="1"/>
  <c r="N96" i="14"/>
  <c r="W96" i="14" s="1"/>
  <c r="Z96" i="14" s="1"/>
  <c r="N95" i="14"/>
  <c r="W95" i="14" s="1"/>
  <c r="AA91" i="14"/>
  <c r="Y91" i="14"/>
  <c r="V91" i="14"/>
  <c r="U91" i="14"/>
  <c r="T91" i="14"/>
  <c r="S91" i="14"/>
  <c r="R91" i="14"/>
  <c r="Q91" i="14"/>
  <c r="P91" i="14"/>
  <c r="O91" i="14"/>
  <c r="M91" i="14"/>
  <c r="L91" i="14"/>
  <c r="K91" i="14"/>
  <c r="J91" i="14"/>
  <c r="I91" i="14"/>
  <c r="H91" i="14"/>
  <c r="G91" i="14"/>
  <c r="F91" i="14"/>
  <c r="E91" i="14"/>
  <c r="D91" i="14"/>
  <c r="C91" i="14"/>
  <c r="W90" i="14"/>
  <c r="Z90" i="14" s="1"/>
  <c r="N90" i="14"/>
  <c r="N89" i="14"/>
  <c r="W89" i="14" s="1"/>
  <c r="Z89" i="14" s="1"/>
  <c r="N88" i="14"/>
  <c r="W88" i="14" s="1"/>
  <c r="Z88" i="14" s="1"/>
  <c r="N87" i="14"/>
  <c r="W87" i="14" s="1"/>
  <c r="Z87" i="14" s="1"/>
  <c r="W86" i="14"/>
  <c r="W91" i="14" s="1"/>
  <c r="N86" i="14"/>
  <c r="N91" i="14" s="1"/>
  <c r="AA82" i="14"/>
  <c r="Y82" i="14"/>
  <c r="V82" i="14"/>
  <c r="U82" i="14"/>
  <c r="T82" i="14"/>
  <c r="S82" i="14"/>
  <c r="R82" i="14"/>
  <c r="Q82" i="14"/>
  <c r="P82" i="14"/>
  <c r="O82" i="14"/>
  <c r="M82" i="14"/>
  <c r="L82" i="14"/>
  <c r="K82" i="14"/>
  <c r="J82" i="14"/>
  <c r="I82" i="14"/>
  <c r="H82" i="14"/>
  <c r="G82" i="14"/>
  <c r="F82" i="14"/>
  <c r="E82" i="14"/>
  <c r="D82" i="14"/>
  <c r="C82" i="14"/>
  <c r="N81" i="14"/>
  <c r="W81" i="14" s="1"/>
  <c r="Z81" i="14" s="1"/>
  <c r="N80" i="14"/>
  <c r="W80" i="14" s="1"/>
  <c r="Z80" i="14" s="1"/>
  <c r="W79" i="14"/>
  <c r="Z79" i="14" s="1"/>
  <c r="N79" i="14"/>
  <c r="N78" i="14"/>
  <c r="W78" i="14" s="1"/>
  <c r="Z78" i="14" s="1"/>
  <c r="N77" i="14"/>
  <c r="N82" i="14" s="1"/>
  <c r="AA73" i="14"/>
  <c r="Y73" i="14"/>
  <c r="V73" i="14"/>
  <c r="U73" i="14"/>
  <c r="T73" i="14"/>
  <c r="S73" i="14"/>
  <c r="R73" i="14"/>
  <c r="Q73" i="14"/>
  <c r="P73" i="14"/>
  <c r="O73" i="14"/>
  <c r="M73" i="14"/>
  <c r="L73" i="14"/>
  <c r="K73" i="14"/>
  <c r="J73" i="14"/>
  <c r="I73" i="14"/>
  <c r="H73" i="14"/>
  <c r="G73" i="14"/>
  <c r="F73" i="14"/>
  <c r="E73" i="14"/>
  <c r="D73" i="14"/>
  <c r="C73" i="14"/>
  <c r="W72" i="14"/>
  <c r="Z72" i="14" s="1"/>
  <c r="N72" i="14"/>
  <c r="N71" i="14"/>
  <c r="W71" i="14" s="1"/>
  <c r="Z71" i="14" s="1"/>
  <c r="N70" i="14"/>
  <c r="W70" i="14" s="1"/>
  <c r="Z70" i="14" s="1"/>
  <c r="N69" i="14"/>
  <c r="W69" i="14" s="1"/>
  <c r="Z69" i="14" s="1"/>
  <c r="W68" i="14"/>
  <c r="Z68" i="14" s="1"/>
  <c r="N68" i="14"/>
  <c r="N73" i="14" s="1"/>
  <c r="AA64" i="14"/>
  <c r="Y64" i="14"/>
  <c r="V64" i="14"/>
  <c r="U64" i="14"/>
  <c r="T64" i="14"/>
  <c r="S64" i="14"/>
  <c r="R64" i="14"/>
  <c r="Q64" i="14"/>
  <c r="P64" i="14"/>
  <c r="O64" i="14"/>
  <c r="M64" i="14"/>
  <c r="L64" i="14"/>
  <c r="K64" i="14"/>
  <c r="J64" i="14"/>
  <c r="I64" i="14"/>
  <c r="H64" i="14"/>
  <c r="G64" i="14"/>
  <c r="F64" i="14"/>
  <c r="E64" i="14"/>
  <c r="D64" i="14"/>
  <c r="C64" i="14"/>
  <c r="W63" i="14"/>
  <c r="Z63" i="14" s="1"/>
  <c r="N63" i="14"/>
  <c r="N62" i="14"/>
  <c r="W62" i="14" s="1"/>
  <c r="Z62" i="14" s="1"/>
  <c r="N61" i="14"/>
  <c r="W61" i="14" s="1"/>
  <c r="Z61" i="14" s="1"/>
  <c r="N60" i="14"/>
  <c r="W60" i="14" s="1"/>
  <c r="Z60" i="14" s="1"/>
  <c r="W59" i="14"/>
  <c r="N59" i="14"/>
  <c r="N64" i="14" s="1"/>
  <c r="AA55" i="14"/>
  <c r="Y55" i="14"/>
  <c r="V55" i="14"/>
  <c r="U55" i="14"/>
  <c r="T55" i="14"/>
  <c r="S55" i="14"/>
  <c r="R55" i="14"/>
  <c r="Q55" i="14"/>
  <c r="P55" i="14"/>
  <c r="O55" i="14"/>
  <c r="M55" i="14"/>
  <c r="L55" i="14"/>
  <c r="K55" i="14"/>
  <c r="J55" i="14"/>
  <c r="I55" i="14"/>
  <c r="H55" i="14"/>
  <c r="G55" i="14"/>
  <c r="F55" i="14"/>
  <c r="E55" i="14"/>
  <c r="D55" i="14"/>
  <c r="C55" i="14"/>
  <c r="W54" i="14"/>
  <c r="Z54" i="14" s="1"/>
  <c r="N54" i="14"/>
  <c r="N53" i="14"/>
  <c r="W53" i="14" s="1"/>
  <c r="Z53" i="14" s="1"/>
  <c r="W52" i="14"/>
  <c r="Z52" i="14" s="1"/>
  <c r="N52" i="14"/>
  <c r="N51" i="14"/>
  <c r="W51" i="14" s="1"/>
  <c r="Z51" i="14" s="1"/>
  <c r="W50" i="14"/>
  <c r="W55" i="14" s="1"/>
  <c r="N50" i="14"/>
  <c r="N55" i="14" s="1"/>
  <c r="AA46" i="14"/>
  <c r="Y46" i="14"/>
  <c r="V46" i="14"/>
  <c r="U46" i="14"/>
  <c r="T46" i="14"/>
  <c r="S46" i="14"/>
  <c r="R46" i="14"/>
  <c r="Q46" i="14"/>
  <c r="P46" i="14"/>
  <c r="O46" i="14"/>
  <c r="M46" i="14"/>
  <c r="L46" i="14"/>
  <c r="K46" i="14"/>
  <c r="J46" i="14"/>
  <c r="I46" i="14"/>
  <c r="H46" i="14"/>
  <c r="G46" i="14"/>
  <c r="F46" i="14"/>
  <c r="E46" i="14"/>
  <c r="D46" i="14"/>
  <c r="C46" i="14"/>
  <c r="W45" i="14"/>
  <c r="Z45" i="14" s="1"/>
  <c r="N45" i="14"/>
  <c r="N44" i="14"/>
  <c r="W44" i="14" s="1"/>
  <c r="Z44" i="14" s="1"/>
  <c r="N43" i="14"/>
  <c r="W43" i="14" s="1"/>
  <c r="Z43" i="14" s="1"/>
  <c r="N42" i="14"/>
  <c r="W42" i="14" s="1"/>
  <c r="Z42" i="14" s="1"/>
  <c r="W41" i="14"/>
  <c r="W46" i="14" s="1"/>
  <c r="N41" i="14"/>
  <c r="N46" i="14" s="1"/>
  <c r="AA37" i="14"/>
  <c r="Y37" i="14"/>
  <c r="V37" i="14"/>
  <c r="U37" i="14"/>
  <c r="T37" i="14"/>
  <c r="S37" i="14"/>
  <c r="R37" i="14"/>
  <c r="Q37" i="14"/>
  <c r="P37" i="14"/>
  <c r="O37" i="14"/>
  <c r="M37" i="14"/>
  <c r="L37" i="14"/>
  <c r="K37" i="14"/>
  <c r="J37" i="14"/>
  <c r="I37" i="14"/>
  <c r="H37" i="14"/>
  <c r="G37" i="14"/>
  <c r="F37" i="14"/>
  <c r="E37" i="14"/>
  <c r="D37" i="14"/>
  <c r="C37" i="14"/>
  <c r="N36" i="14"/>
  <c r="W36" i="14" s="1"/>
  <c r="Z36" i="14" s="1"/>
  <c r="N35" i="14"/>
  <c r="W35" i="14" s="1"/>
  <c r="Z35" i="14" s="1"/>
  <c r="N34" i="14"/>
  <c r="W34" i="14" s="1"/>
  <c r="Z34" i="14" s="1"/>
  <c r="N33" i="14"/>
  <c r="W33" i="14" s="1"/>
  <c r="Z33" i="14" s="1"/>
  <c r="N32" i="14"/>
  <c r="N37" i="14" s="1"/>
  <c r="AA28" i="14"/>
  <c r="Y28" i="14"/>
  <c r="V28" i="14"/>
  <c r="U28" i="14"/>
  <c r="T28" i="14"/>
  <c r="S117" i="14" s="1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D28" i="14"/>
  <c r="C28" i="14"/>
  <c r="N27" i="14"/>
  <c r="W27" i="14" s="1"/>
  <c r="Z27" i="14" s="1"/>
  <c r="N26" i="14"/>
  <c r="W26" i="14" s="1"/>
  <c r="Z26" i="14" s="1"/>
  <c r="N25" i="14"/>
  <c r="W25" i="14" s="1"/>
  <c r="Z25" i="14" s="1"/>
  <c r="N24" i="14"/>
  <c r="W24" i="14" s="1"/>
  <c r="Z24" i="14" s="1"/>
  <c r="N23" i="14"/>
  <c r="AA19" i="14"/>
  <c r="Y19" i="14"/>
  <c r="V19" i="14"/>
  <c r="U19" i="14"/>
  <c r="T117" i="14" s="1"/>
  <c r="T19" i="14"/>
  <c r="S19" i="14"/>
  <c r="R19" i="14"/>
  <c r="Q117" i="14" s="1"/>
  <c r="Q19" i="14"/>
  <c r="P117" i="14" s="1"/>
  <c r="P19" i="14"/>
  <c r="O19" i="14"/>
  <c r="M19" i="14"/>
  <c r="L117" i="14" s="1"/>
  <c r="L19" i="14"/>
  <c r="K19" i="14"/>
  <c r="J19" i="14"/>
  <c r="I19" i="14"/>
  <c r="H19" i="14"/>
  <c r="G19" i="14"/>
  <c r="F19" i="14"/>
  <c r="E19" i="14"/>
  <c r="D19" i="14"/>
  <c r="C19" i="14"/>
  <c r="N18" i="14"/>
  <c r="W18" i="14" s="1"/>
  <c r="Z18" i="14" s="1"/>
  <c r="N17" i="14"/>
  <c r="W17" i="14" s="1"/>
  <c r="Z17" i="14" s="1"/>
  <c r="N16" i="14"/>
  <c r="W16" i="14" s="1"/>
  <c r="Z16" i="14" s="1"/>
  <c r="N15" i="14"/>
  <c r="W15" i="14" s="1"/>
  <c r="Z15" i="14" s="1"/>
  <c r="N14" i="14"/>
  <c r="AA10" i="14"/>
  <c r="Y10" i="14"/>
  <c r="V10" i="14"/>
  <c r="U10" i="14"/>
  <c r="T10" i="14"/>
  <c r="S10" i="14"/>
  <c r="R10" i="14"/>
  <c r="Q10" i="14"/>
  <c r="P10" i="14"/>
  <c r="O10" i="14"/>
  <c r="M10" i="14"/>
  <c r="L10" i="14"/>
  <c r="K10" i="14"/>
  <c r="J10" i="14"/>
  <c r="I10" i="14"/>
  <c r="H10" i="14"/>
  <c r="G10" i="14"/>
  <c r="F10" i="14"/>
  <c r="E10" i="14"/>
  <c r="D10" i="14"/>
  <c r="C10" i="14"/>
  <c r="N9" i="14"/>
  <c r="W9" i="14" s="1"/>
  <c r="Z9" i="14" s="1"/>
  <c r="N8" i="14"/>
  <c r="W8" i="14" s="1"/>
  <c r="Z8" i="14" s="1"/>
  <c r="W7" i="14"/>
  <c r="Z7" i="14" s="1"/>
  <c r="N7" i="14"/>
  <c r="N6" i="14"/>
  <c r="W6" i="14" s="1"/>
  <c r="Z6" i="14" s="1"/>
  <c r="N5" i="14"/>
  <c r="AA109" i="13"/>
  <c r="Y109" i="13"/>
  <c r="V109" i="13"/>
  <c r="U109" i="13"/>
  <c r="T109" i="13"/>
  <c r="S109" i="13"/>
  <c r="R109" i="13"/>
  <c r="Q109" i="13"/>
  <c r="P109" i="13"/>
  <c r="O109" i="13"/>
  <c r="M109" i="13"/>
  <c r="L109" i="13"/>
  <c r="K109" i="13"/>
  <c r="J109" i="13"/>
  <c r="I109" i="13"/>
  <c r="H109" i="13"/>
  <c r="G109" i="13"/>
  <c r="F109" i="13"/>
  <c r="E109" i="13"/>
  <c r="D109" i="13"/>
  <c r="C109" i="13"/>
  <c r="N108" i="13"/>
  <c r="W108" i="13" s="1"/>
  <c r="Z108" i="13" s="1"/>
  <c r="W107" i="13"/>
  <c r="Z107" i="13" s="1"/>
  <c r="N107" i="13"/>
  <c r="N106" i="13"/>
  <c r="W106" i="13" s="1"/>
  <c r="Z106" i="13" s="1"/>
  <c r="W105" i="13"/>
  <c r="Z105" i="13" s="1"/>
  <c r="N105" i="13"/>
  <c r="N104" i="13"/>
  <c r="N109" i="13" s="1"/>
  <c r="AA100" i="13"/>
  <c r="Y100" i="13"/>
  <c r="V100" i="13"/>
  <c r="U100" i="13"/>
  <c r="T100" i="13"/>
  <c r="S100" i="13"/>
  <c r="R100" i="13"/>
  <c r="Q100" i="13"/>
  <c r="P100" i="13"/>
  <c r="O100" i="13"/>
  <c r="M100" i="13"/>
  <c r="L100" i="13"/>
  <c r="K100" i="13"/>
  <c r="J100" i="13"/>
  <c r="I100" i="13"/>
  <c r="H100" i="13"/>
  <c r="G100" i="13"/>
  <c r="F100" i="13"/>
  <c r="E100" i="13"/>
  <c r="D100" i="13"/>
  <c r="C100" i="13"/>
  <c r="W99" i="13"/>
  <c r="Z99" i="13" s="1"/>
  <c r="N99" i="13"/>
  <c r="N98" i="13"/>
  <c r="W98" i="13" s="1"/>
  <c r="Z98" i="13" s="1"/>
  <c r="W97" i="13"/>
  <c r="Z97" i="13" s="1"/>
  <c r="N97" i="13"/>
  <c r="N96" i="13"/>
  <c r="W96" i="13" s="1"/>
  <c r="Z96" i="13" s="1"/>
  <c r="W95" i="13"/>
  <c r="N95" i="13"/>
  <c r="N100" i="13" s="1"/>
  <c r="AA91" i="13"/>
  <c r="Y91" i="13"/>
  <c r="V91" i="13"/>
  <c r="U91" i="13"/>
  <c r="T91" i="13"/>
  <c r="S91" i="13"/>
  <c r="R91" i="13"/>
  <c r="Q91" i="13"/>
  <c r="P91" i="13"/>
  <c r="O91" i="13"/>
  <c r="M91" i="13"/>
  <c r="L91" i="13"/>
  <c r="K91" i="13"/>
  <c r="J91" i="13"/>
  <c r="I91" i="13"/>
  <c r="H91" i="13"/>
  <c r="G91" i="13"/>
  <c r="F91" i="13"/>
  <c r="E91" i="13"/>
  <c r="D91" i="13"/>
  <c r="C91" i="13"/>
  <c r="N90" i="13"/>
  <c r="W90" i="13" s="1"/>
  <c r="Z90" i="13" s="1"/>
  <c r="W89" i="13"/>
  <c r="Z89" i="13" s="1"/>
  <c r="N89" i="13"/>
  <c r="N88" i="13"/>
  <c r="W88" i="13" s="1"/>
  <c r="Z88" i="13" s="1"/>
  <c r="W87" i="13"/>
  <c r="Z87" i="13" s="1"/>
  <c r="N87" i="13"/>
  <c r="N86" i="13"/>
  <c r="N91" i="13" s="1"/>
  <c r="AA82" i="13"/>
  <c r="Y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W81" i="13"/>
  <c r="Z81" i="13" s="1"/>
  <c r="N81" i="13"/>
  <c r="N80" i="13"/>
  <c r="W80" i="13" s="1"/>
  <c r="Z80" i="13" s="1"/>
  <c r="W79" i="13"/>
  <c r="Z79" i="13" s="1"/>
  <c r="N79" i="13"/>
  <c r="N78" i="13"/>
  <c r="W78" i="13" s="1"/>
  <c r="Z78" i="13" s="1"/>
  <c r="W77" i="13"/>
  <c r="W82" i="13" s="1"/>
  <c r="N77" i="13"/>
  <c r="N82" i="13" s="1"/>
  <c r="AA73" i="13"/>
  <c r="Y73" i="13"/>
  <c r="V73" i="13"/>
  <c r="U73" i="13"/>
  <c r="T73" i="13"/>
  <c r="S73" i="13"/>
  <c r="R73" i="13"/>
  <c r="Q73" i="13"/>
  <c r="P73" i="13"/>
  <c r="O73" i="13"/>
  <c r="M73" i="13"/>
  <c r="L73" i="13"/>
  <c r="K73" i="13"/>
  <c r="J73" i="13"/>
  <c r="I73" i="13"/>
  <c r="H73" i="13"/>
  <c r="G73" i="13"/>
  <c r="F73" i="13"/>
  <c r="E73" i="13"/>
  <c r="D73" i="13"/>
  <c r="C73" i="13"/>
  <c r="N72" i="13"/>
  <c r="W72" i="13" s="1"/>
  <c r="Z72" i="13" s="1"/>
  <c r="W71" i="13"/>
  <c r="Z71" i="13" s="1"/>
  <c r="N71" i="13"/>
  <c r="N70" i="13"/>
  <c r="W70" i="13" s="1"/>
  <c r="Z70" i="13" s="1"/>
  <c r="W69" i="13"/>
  <c r="Z69" i="13" s="1"/>
  <c r="N69" i="13"/>
  <c r="N68" i="13"/>
  <c r="N73" i="13" s="1"/>
  <c r="AA64" i="13"/>
  <c r="Y64" i="13"/>
  <c r="V64" i="13"/>
  <c r="U64" i="13"/>
  <c r="T64" i="13"/>
  <c r="S64" i="13"/>
  <c r="R64" i="13"/>
  <c r="Q64" i="13"/>
  <c r="P64" i="13"/>
  <c r="O64" i="13"/>
  <c r="M64" i="13"/>
  <c r="L64" i="13"/>
  <c r="K64" i="13"/>
  <c r="J64" i="13"/>
  <c r="I64" i="13"/>
  <c r="H64" i="13"/>
  <c r="G64" i="13"/>
  <c r="F64" i="13"/>
  <c r="E64" i="13"/>
  <c r="D64" i="13"/>
  <c r="C64" i="13"/>
  <c r="W63" i="13"/>
  <c r="Z63" i="13" s="1"/>
  <c r="N63" i="13"/>
  <c r="N62" i="13"/>
  <c r="W62" i="13" s="1"/>
  <c r="Z62" i="13" s="1"/>
  <c r="W61" i="13"/>
  <c r="Z61" i="13" s="1"/>
  <c r="N61" i="13"/>
  <c r="N60" i="13"/>
  <c r="W60" i="13" s="1"/>
  <c r="Z60" i="13" s="1"/>
  <c r="W59" i="13"/>
  <c r="N59" i="13"/>
  <c r="N64" i="13" s="1"/>
  <c r="AA55" i="13"/>
  <c r="Y55" i="13"/>
  <c r="V55" i="13"/>
  <c r="U55" i="13"/>
  <c r="T55" i="13"/>
  <c r="S55" i="13"/>
  <c r="R55" i="13"/>
  <c r="Q55" i="13"/>
  <c r="P55" i="13"/>
  <c r="O55" i="13"/>
  <c r="M55" i="13"/>
  <c r="L55" i="13"/>
  <c r="K55" i="13"/>
  <c r="J55" i="13"/>
  <c r="I55" i="13"/>
  <c r="H55" i="13"/>
  <c r="G55" i="13"/>
  <c r="F55" i="13"/>
  <c r="E55" i="13"/>
  <c r="D55" i="13"/>
  <c r="C55" i="13"/>
  <c r="N54" i="13"/>
  <c r="W54" i="13" s="1"/>
  <c r="Z54" i="13" s="1"/>
  <c r="W53" i="13"/>
  <c r="Z53" i="13" s="1"/>
  <c r="N53" i="13"/>
  <c r="N52" i="13"/>
  <c r="W52" i="13" s="1"/>
  <c r="Z52" i="13" s="1"/>
  <c r="W51" i="13"/>
  <c r="Z51" i="13" s="1"/>
  <c r="N51" i="13"/>
  <c r="N50" i="13"/>
  <c r="N55" i="13" s="1"/>
  <c r="AA46" i="13"/>
  <c r="Y46" i="13"/>
  <c r="V46" i="13"/>
  <c r="U46" i="13"/>
  <c r="T46" i="13"/>
  <c r="S46" i="13"/>
  <c r="R46" i="13"/>
  <c r="Q46" i="13"/>
  <c r="P46" i="13"/>
  <c r="O46" i="13"/>
  <c r="M46" i="13"/>
  <c r="L46" i="13"/>
  <c r="K46" i="13"/>
  <c r="J46" i="13"/>
  <c r="I46" i="13"/>
  <c r="H46" i="13"/>
  <c r="G46" i="13"/>
  <c r="F46" i="13"/>
  <c r="E46" i="13"/>
  <c r="D46" i="13"/>
  <c r="C46" i="13"/>
  <c r="W45" i="13"/>
  <c r="Z45" i="13" s="1"/>
  <c r="N45" i="13"/>
  <c r="N44" i="13"/>
  <c r="W44" i="13" s="1"/>
  <c r="Z44" i="13" s="1"/>
  <c r="W43" i="13"/>
  <c r="Z43" i="13" s="1"/>
  <c r="N43" i="13"/>
  <c r="N42" i="13"/>
  <c r="W42" i="13" s="1"/>
  <c r="Z42" i="13" s="1"/>
  <c r="W41" i="13"/>
  <c r="W46" i="13" s="1"/>
  <c r="N41" i="13"/>
  <c r="N46" i="13" s="1"/>
  <c r="AA37" i="13"/>
  <c r="Y37" i="13"/>
  <c r="V37" i="13"/>
  <c r="U37" i="13"/>
  <c r="T37" i="13"/>
  <c r="S37" i="13"/>
  <c r="R37" i="13"/>
  <c r="Q37" i="13"/>
  <c r="P37" i="13"/>
  <c r="O37" i="13"/>
  <c r="M37" i="13"/>
  <c r="L37" i="13"/>
  <c r="K37" i="13"/>
  <c r="J37" i="13"/>
  <c r="I37" i="13"/>
  <c r="H37" i="13"/>
  <c r="G37" i="13"/>
  <c r="F37" i="13"/>
  <c r="E37" i="13"/>
  <c r="D37" i="13"/>
  <c r="C37" i="13"/>
  <c r="N36" i="13"/>
  <c r="W36" i="13" s="1"/>
  <c r="Z36" i="13" s="1"/>
  <c r="W35" i="13"/>
  <c r="Z35" i="13" s="1"/>
  <c r="N35" i="13"/>
  <c r="N34" i="13"/>
  <c r="W34" i="13" s="1"/>
  <c r="Z34" i="13" s="1"/>
  <c r="W33" i="13"/>
  <c r="Z33" i="13" s="1"/>
  <c r="N33" i="13"/>
  <c r="N32" i="13"/>
  <c r="N37" i="13" s="1"/>
  <c r="AA28" i="13"/>
  <c r="Y28" i="13"/>
  <c r="V28" i="13"/>
  <c r="U28" i="13"/>
  <c r="T28" i="13"/>
  <c r="S28" i="13"/>
  <c r="R117" i="13" s="1"/>
  <c r="R28" i="13"/>
  <c r="Q28" i="13"/>
  <c r="P28" i="13"/>
  <c r="O28" i="13"/>
  <c r="M28" i="13"/>
  <c r="L28" i="13"/>
  <c r="K28" i="13"/>
  <c r="J28" i="13"/>
  <c r="I28" i="13"/>
  <c r="H28" i="13"/>
  <c r="G28" i="13"/>
  <c r="F28" i="13"/>
  <c r="E28" i="13"/>
  <c r="D117" i="13" s="1"/>
  <c r="D28" i="13"/>
  <c r="C28" i="13"/>
  <c r="N27" i="13"/>
  <c r="W27" i="13" s="1"/>
  <c r="Z27" i="13" s="1"/>
  <c r="N26" i="13"/>
  <c r="W26" i="13" s="1"/>
  <c r="Z26" i="13" s="1"/>
  <c r="N25" i="13"/>
  <c r="W25" i="13" s="1"/>
  <c r="Z25" i="13" s="1"/>
  <c r="N24" i="13"/>
  <c r="W24" i="13" s="1"/>
  <c r="Z24" i="13" s="1"/>
  <c r="N23" i="13"/>
  <c r="AA19" i="13"/>
  <c r="Y19" i="13"/>
  <c r="V19" i="13"/>
  <c r="U19" i="13"/>
  <c r="T19" i="13"/>
  <c r="S19" i="13"/>
  <c r="R19" i="13"/>
  <c r="Q19" i="13"/>
  <c r="P19" i="13"/>
  <c r="O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W18" i="13" s="1"/>
  <c r="Z18" i="13" s="1"/>
  <c r="N17" i="13"/>
  <c r="W17" i="13" s="1"/>
  <c r="Z17" i="13" s="1"/>
  <c r="N16" i="13"/>
  <c r="W16" i="13" s="1"/>
  <c r="Z16" i="13" s="1"/>
  <c r="N15" i="13"/>
  <c r="W15" i="13" s="1"/>
  <c r="Z15" i="13" s="1"/>
  <c r="N14" i="13"/>
  <c r="AA10" i="13"/>
  <c r="Y10" i="13"/>
  <c r="V10" i="13"/>
  <c r="U10" i="13"/>
  <c r="T10" i="13"/>
  <c r="S10" i="13"/>
  <c r="R10" i="13"/>
  <c r="Q10" i="13"/>
  <c r="P10" i="13"/>
  <c r="O10" i="13"/>
  <c r="M10" i="13"/>
  <c r="L10" i="13"/>
  <c r="K10" i="13"/>
  <c r="J10" i="13"/>
  <c r="I10" i="13"/>
  <c r="H10" i="13"/>
  <c r="G10" i="13"/>
  <c r="F10" i="13"/>
  <c r="E10" i="13"/>
  <c r="D10" i="13"/>
  <c r="C10" i="13"/>
  <c r="W9" i="13"/>
  <c r="Z9" i="13" s="1"/>
  <c r="N9" i="13"/>
  <c r="N8" i="13"/>
  <c r="W8" i="13" s="1"/>
  <c r="Z8" i="13" s="1"/>
  <c r="N7" i="13"/>
  <c r="W7" i="13" s="1"/>
  <c r="Z7" i="13" s="1"/>
  <c r="N6" i="13"/>
  <c r="W6" i="13" s="1"/>
  <c r="Z6" i="13" s="1"/>
  <c r="W5" i="13"/>
  <c r="N5" i="13"/>
  <c r="AA109" i="12"/>
  <c r="Y109" i="12"/>
  <c r="V109" i="12"/>
  <c r="U109" i="12"/>
  <c r="T109" i="12"/>
  <c r="S109" i="12"/>
  <c r="R109" i="12"/>
  <c r="Q109" i="12"/>
  <c r="P109" i="12"/>
  <c r="O109" i="12"/>
  <c r="M109" i="12"/>
  <c r="L109" i="12"/>
  <c r="K109" i="12"/>
  <c r="J109" i="12"/>
  <c r="I109" i="12"/>
  <c r="H109" i="12"/>
  <c r="G109" i="12"/>
  <c r="F109" i="12"/>
  <c r="E109" i="12"/>
  <c r="D109" i="12"/>
  <c r="C109" i="12"/>
  <c r="N108" i="12"/>
  <c r="W108" i="12" s="1"/>
  <c r="Z108" i="12" s="1"/>
  <c r="N107" i="12"/>
  <c r="W107" i="12" s="1"/>
  <c r="Z107" i="12" s="1"/>
  <c r="N106" i="12"/>
  <c r="W106" i="12" s="1"/>
  <c r="Z106" i="12" s="1"/>
  <c r="W105" i="12"/>
  <c r="Z105" i="12" s="1"/>
  <c r="N105" i="12"/>
  <c r="N104" i="12"/>
  <c r="N109" i="12" s="1"/>
  <c r="AA100" i="12"/>
  <c r="Y100" i="12"/>
  <c r="V100" i="12"/>
  <c r="U100" i="12"/>
  <c r="T100" i="12"/>
  <c r="S100" i="12"/>
  <c r="R100" i="12"/>
  <c r="Q100" i="12"/>
  <c r="P100" i="12"/>
  <c r="O100" i="12"/>
  <c r="M100" i="12"/>
  <c r="L100" i="12"/>
  <c r="K100" i="12"/>
  <c r="J100" i="12"/>
  <c r="I100" i="12"/>
  <c r="H100" i="12"/>
  <c r="G100" i="12"/>
  <c r="F100" i="12"/>
  <c r="E100" i="12"/>
  <c r="D100" i="12"/>
  <c r="C100" i="12"/>
  <c r="W99" i="12"/>
  <c r="Z99" i="12" s="1"/>
  <c r="N99" i="12"/>
  <c r="N98" i="12"/>
  <c r="W98" i="12" s="1"/>
  <c r="Z98" i="12" s="1"/>
  <c r="W97" i="12"/>
  <c r="Z97" i="12" s="1"/>
  <c r="N97" i="12"/>
  <c r="N96" i="12"/>
  <c r="W96" i="12" s="1"/>
  <c r="Z96" i="12" s="1"/>
  <c r="W95" i="12"/>
  <c r="W100" i="12" s="1"/>
  <c r="N95" i="12"/>
  <c r="N100" i="12" s="1"/>
  <c r="AA91" i="12"/>
  <c r="Y91" i="12"/>
  <c r="V91" i="12"/>
  <c r="U91" i="12"/>
  <c r="T91" i="12"/>
  <c r="S91" i="12"/>
  <c r="R91" i="12"/>
  <c r="Q91" i="12"/>
  <c r="P91" i="12"/>
  <c r="O91" i="12"/>
  <c r="M91" i="12"/>
  <c r="L91" i="12"/>
  <c r="K91" i="12"/>
  <c r="J91" i="12"/>
  <c r="I91" i="12"/>
  <c r="H91" i="12"/>
  <c r="G91" i="12"/>
  <c r="F91" i="12"/>
  <c r="E91" i="12"/>
  <c r="D91" i="12"/>
  <c r="C91" i="12"/>
  <c r="N90" i="12"/>
  <c r="W90" i="12" s="1"/>
  <c r="Z90" i="12" s="1"/>
  <c r="W89" i="12"/>
  <c r="Z89" i="12" s="1"/>
  <c r="N89" i="12"/>
  <c r="N88" i="12"/>
  <c r="W88" i="12" s="1"/>
  <c r="Z88" i="12" s="1"/>
  <c r="W87" i="12"/>
  <c r="Z87" i="12" s="1"/>
  <c r="N87" i="12"/>
  <c r="N86" i="12"/>
  <c r="N91" i="12" s="1"/>
  <c r="AA82" i="12"/>
  <c r="Y82" i="12"/>
  <c r="V82" i="12"/>
  <c r="U82" i="12"/>
  <c r="T82" i="12"/>
  <c r="S82" i="12"/>
  <c r="R82" i="12"/>
  <c r="Q82" i="12"/>
  <c r="P82" i="12"/>
  <c r="O82" i="12"/>
  <c r="M82" i="12"/>
  <c r="L82" i="12"/>
  <c r="K82" i="12"/>
  <c r="J82" i="12"/>
  <c r="I82" i="12"/>
  <c r="H82" i="12"/>
  <c r="G82" i="12"/>
  <c r="F82" i="12"/>
  <c r="E82" i="12"/>
  <c r="D82" i="12"/>
  <c r="C82" i="12"/>
  <c r="W81" i="12"/>
  <c r="Z81" i="12" s="1"/>
  <c r="N81" i="12"/>
  <c r="N80" i="12"/>
  <c r="W80" i="12" s="1"/>
  <c r="Z80" i="12" s="1"/>
  <c r="N79" i="12"/>
  <c r="W79" i="12" s="1"/>
  <c r="Z79" i="12" s="1"/>
  <c r="N78" i="12"/>
  <c r="W78" i="12" s="1"/>
  <c r="Z78" i="12" s="1"/>
  <c r="W77" i="12"/>
  <c r="W82" i="12" s="1"/>
  <c r="N77" i="12"/>
  <c r="N82" i="12" s="1"/>
  <c r="AA73" i="12"/>
  <c r="Y73" i="12"/>
  <c r="V73" i="12"/>
  <c r="U73" i="12"/>
  <c r="T73" i="12"/>
  <c r="S73" i="12"/>
  <c r="R73" i="12"/>
  <c r="Q73" i="12"/>
  <c r="P73" i="12"/>
  <c r="O73" i="12"/>
  <c r="M73" i="12"/>
  <c r="L73" i="12"/>
  <c r="K73" i="12"/>
  <c r="J73" i="12"/>
  <c r="I73" i="12"/>
  <c r="H73" i="12"/>
  <c r="G73" i="12"/>
  <c r="F73" i="12"/>
  <c r="E73" i="12"/>
  <c r="D73" i="12"/>
  <c r="C73" i="12"/>
  <c r="W72" i="12"/>
  <c r="Z72" i="12" s="1"/>
  <c r="N72" i="12"/>
  <c r="N71" i="12"/>
  <c r="W71" i="12" s="1"/>
  <c r="Z71" i="12" s="1"/>
  <c r="N70" i="12"/>
  <c r="W70" i="12" s="1"/>
  <c r="Z70" i="12" s="1"/>
  <c r="N69" i="12"/>
  <c r="W69" i="12" s="1"/>
  <c r="Z69" i="12" s="1"/>
  <c r="W68" i="12"/>
  <c r="Z68" i="12" s="1"/>
  <c r="N68" i="12"/>
  <c r="N73" i="12" s="1"/>
  <c r="AA64" i="12"/>
  <c r="Y64" i="12"/>
  <c r="V64" i="12"/>
  <c r="U64" i="12"/>
  <c r="T64" i="12"/>
  <c r="S64" i="12"/>
  <c r="R64" i="12"/>
  <c r="Q64" i="12"/>
  <c r="P64" i="12"/>
  <c r="O64" i="12"/>
  <c r="M64" i="12"/>
  <c r="L64" i="12"/>
  <c r="K64" i="12"/>
  <c r="J64" i="12"/>
  <c r="I64" i="12"/>
  <c r="H64" i="12"/>
  <c r="G64" i="12"/>
  <c r="F64" i="12"/>
  <c r="E64" i="12"/>
  <c r="D64" i="12"/>
  <c r="C64" i="12"/>
  <c r="N63" i="12"/>
  <c r="W63" i="12" s="1"/>
  <c r="Z63" i="12" s="1"/>
  <c r="W62" i="12"/>
  <c r="Z62" i="12" s="1"/>
  <c r="N62" i="12"/>
  <c r="N61" i="12"/>
  <c r="W61" i="12" s="1"/>
  <c r="Z61" i="12" s="1"/>
  <c r="N60" i="12"/>
  <c r="W60" i="12" s="1"/>
  <c r="Z60" i="12" s="1"/>
  <c r="N59" i="12"/>
  <c r="W59" i="12" s="1"/>
  <c r="AA55" i="12"/>
  <c r="Y55" i="12"/>
  <c r="V55" i="12"/>
  <c r="U55" i="12"/>
  <c r="T55" i="12"/>
  <c r="S55" i="12"/>
  <c r="R55" i="12"/>
  <c r="Q55" i="12"/>
  <c r="P55" i="12"/>
  <c r="O55" i="12"/>
  <c r="M55" i="12"/>
  <c r="L55" i="12"/>
  <c r="K55" i="12"/>
  <c r="J55" i="12"/>
  <c r="I55" i="12"/>
  <c r="H55" i="12"/>
  <c r="G55" i="12"/>
  <c r="F55" i="12"/>
  <c r="E55" i="12"/>
  <c r="D55" i="12"/>
  <c r="C55" i="12"/>
  <c r="N54" i="12"/>
  <c r="W54" i="12" s="1"/>
  <c r="Z54" i="12" s="1"/>
  <c r="N53" i="12"/>
  <c r="W53" i="12" s="1"/>
  <c r="Z53" i="12" s="1"/>
  <c r="W52" i="12"/>
  <c r="Z52" i="12" s="1"/>
  <c r="N52" i="12"/>
  <c r="N51" i="12"/>
  <c r="W51" i="12" s="1"/>
  <c r="Z51" i="12" s="1"/>
  <c r="W50" i="12"/>
  <c r="N50" i="12"/>
  <c r="N55" i="12" s="1"/>
  <c r="AA46" i="12"/>
  <c r="Y46" i="12"/>
  <c r="V46" i="12"/>
  <c r="U46" i="12"/>
  <c r="T46" i="12"/>
  <c r="S46" i="12"/>
  <c r="R46" i="12"/>
  <c r="Q46" i="12"/>
  <c r="P46" i="12"/>
  <c r="O46" i="12"/>
  <c r="M46" i="12"/>
  <c r="L46" i="12"/>
  <c r="K46" i="12"/>
  <c r="J46" i="12"/>
  <c r="I46" i="12"/>
  <c r="H46" i="12"/>
  <c r="G46" i="12"/>
  <c r="F46" i="12"/>
  <c r="E46" i="12"/>
  <c r="D46" i="12"/>
  <c r="C46" i="12"/>
  <c r="W45" i="12"/>
  <c r="Z45" i="12" s="1"/>
  <c r="N45" i="12"/>
  <c r="N44" i="12"/>
  <c r="W44" i="12" s="1"/>
  <c r="Z44" i="12" s="1"/>
  <c r="N43" i="12"/>
  <c r="W43" i="12" s="1"/>
  <c r="Z43" i="12" s="1"/>
  <c r="N42" i="12"/>
  <c r="W42" i="12" s="1"/>
  <c r="Z42" i="12" s="1"/>
  <c r="W41" i="12"/>
  <c r="N41" i="12"/>
  <c r="N46" i="12" s="1"/>
  <c r="AA37" i="12"/>
  <c r="Y37" i="12"/>
  <c r="V37" i="12"/>
  <c r="U37" i="12"/>
  <c r="T37" i="12"/>
  <c r="S37" i="12"/>
  <c r="R37" i="12"/>
  <c r="Q37" i="12"/>
  <c r="P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N36" i="12"/>
  <c r="W36" i="12" s="1"/>
  <c r="Z36" i="12" s="1"/>
  <c r="W35" i="12"/>
  <c r="Z35" i="12" s="1"/>
  <c r="N35" i="12"/>
  <c r="N34" i="12"/>
  <c r="W34" i="12" s="1"/>
  <c r="Z34" i="12" s="1"/>
  <c r="W33" i="12"/>
  <c r="Z33" i="12" s="1"/>
  <c r="N33" i="12"/>
  <c r="N32" i="12"/>
  <c r="N37" i="12" s="1"/>
  <c r="AA28" i="12"/>
  <c r="Y28" i="12"/>
  <c r="V28" i="12"/>
  <c r="U28" i="12"/>
  <c r="T28" i="12"/>
  <c r="S28" i="12"/>
  <c r="R28" i="12"/>
  <c r="Q28" i="12"/>
  <c r="P28" i="12"/>
  <c r="O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W27" i="12" s="1"/>
  <c r="Z27" i="12" s="1"/>
  <c r="N26" i="12"/>
  <c r="W26" i="12" s="1"/>
  <c r="Z26" i="12" s="1"/>
  <c r="N25" i="12"/>
  <c r="W25" i="12" s="1"/>
  <c r="Z25" i="12" s="1"/>
  <c r="W24" i="12"/>
  <c r="Z24" i="12" s="1"/>
  <c r="N24" i="12"/>
  <c r="N23" i="12"/>
  <c r="AA19" i="12"/>
  <c r="Y19" i="12"/>
  <c r="V19" i="12"/>
  <c r="U19" i="12"/>
  <c r="T19" i="12"/>
  <c r="S19" i="12"/>
  <c r="R19" i="12"/>
  <c r="Q19" i="12"/>
  <c r="P19" i="12"/>
  <c r="O19" i="12"/>
  <c r="M19" i="12"/>
  <c r="L19" i="12"/>
  <c r="K19" i="12"/>
  <c r="J19" i="12"/>
  <c r="I19" i="12"/>
  <c r="H19" i="12"/>
  <c r="G19" i="12"/>
  <c r="F19" i="12"/>
  <c r="E19" i="12"/>
  <c r="D19" i="12"/>
  <c r="C19" i="12"/>
  <c r="W18" i="12"/>
  <c r="Z18" i="12" s="1"/>
  <c r="N18" i="12"/>
  <c r="N17" i="12"/>
  <c r="W17" i="12" s="1"/>
  <c r="Z17" i="12" s="1"/>
  <c r="W16" i="12"/>
  <c r="Z16" i="12" s="1"/>
  <c r="N16" i="12"/>
  <c r="N15" i="12"/>
  <c r="W15" i="12" s="1"/>
  <c r="Z15" i="12" s="1"/>
  <c r="W14" i="12"/>
  <c r="W19" i="12" s="1"/>
  <c r="N14" i="12"/>
  <c r="N19" i="12" s="1"/>
  <c r="AA10" i="12"/>
  <c r="Y10" i="12"/>
  <c r="V10" i="12"/>
  <c r="U10" i="12"/>
  <c r="T10" i="12"/>
  <c r="S10" i="12"/>
  <c r="R10" i="12"/>
  <c r="Q10" i="12"/>
  <c r="P10" i="12"/>
  <c r="O10" i="12"/>
  <c r="M10" i="12"/>
  <c r="L10" i="12"/>
  <c r="K10" i="12"/>
  <c r="J10" i="12"/>
  <c r="I10" i="12"/>
  <c r="H10" i="12"/>
  <c r="G10" i="12"/>
  <c r="F10" i="12"/>
  <c r="E10" i="12"/>
  <c r="D10" i="12"/>
  <c r="C10" i="12"/>
  <c r="N9" i="12"/>
  <c r="W9" i="12" s="1"/>
  <c r="Z9" i="12" s="1"/>
  <c r="W8" i="12"/>
  <c r="Z8" i="12" s="1"/>
  <c r="N8" i="12"/>
  <c r="N7" i="12"/>
  <c r="W7" i="12" s="1"/>
  <c r="Z7" i="12" s="1"/>
  <c r="W6" i="12"/>
  <c r="Z6" i="12" s="1"/>
  <c r="N6" i="12"/>
  <c r="N5" i="12"/>
  <c r="N10" i="12" s="1"/>
  <c r="AA109" i="11"/>
  <c r="Y109" i="11"/>
  <c r="V109" i="11"/>
  <c r="U109" i="11"/>
  <c r="T109" i="11"/>
  <c r="S109" i="11"/>
  <c r="R109" i="11"/>
  <c r="Q109" i="11"/>
  <c r="P109" i="11"/>
  <c r="O109" i="11"/>
  <c r="M109" i="11"/>
  <c r="L109" i="11"/>
  <c r="K109" i="11"/>
  <c r="J109" i="11"/>
  <c r="I109" i="11"/>
  <c r="H109" i="11"/>
  <c r="G109" i="11"/>
  <c r="F109" i="11"/>
  <c r="E109" i="11"/>
  <c r="D109" i="11"/>
  <c r="C109" i="11"/>
  <c r="N108" i="11"/>
  <c r="W108" i="11" s="1"/>
  <c r="Z108" i="11" s="1"/>
  <c r="W107" i="11"/>
  <c r="Z107" i="11" s="1"/>
  <c r="N107" i="11"/>
  <c r="N106" i="11"/>
  <c r="W106" i="11" s="1"/>
  <c r="Z106" i="11" s="1"/>
  <c r="W105" i="11"/>
  <c r="Z105" i="11" s="1"/>
  <c r="N105" i="11"/>
  <c r="N104" i="11"/>
  <c r="N109" i="11" s="1"/>
  <c r="AA100" i="11"/>
  <c r="Y100" i="11"/>
  <c r="V100" i="11"/>
  <c r="U100" i="11"/>
  <c r="T100" i="11"/>
  <c r="S100" i="11"/>
  <c r="R100" i="11"/>
  <c r="Q100" i="11"/>
  <c r="P100" i="11"/>
  <c r="O100" i="11"/>
  <c r="M100" i="11"/>
  <c r="L100" i="11"/>
  <c r="K100" i="11"/>
  <c r="J100" i="11"/>
  <c r="I100" i="11"/>
  <c r="H100" i="11"/>
  <c r="G100" i="11"/>
  <c r="F100" i="11"/>
  <c r="E100" i="11"/>
  <c r="D100" i="11"/>
  <c r="C100" i="11"/>
  <c r="W99" i="11"/>
  <c r="Z99" i="11" s="1"/>
  <c r="N99" i="11"/>
  <c r="N98" i="11"/>
  <c r="W98" i="11" s="1"/>
  <c r="Z98" i="11" s="1"/>
  <c r="W97" i="11"/>
  <c r="Z97" i="11" s="1"/>
  <c r="N97" i="11"/>
  <c r="N96" i="11"/>
  <c r="W96" i="11" s="1"/>
  <c r="Z96" i="11" s="1"/>
  <c r="W95" i="11"/>
  <c r="N95" i="11"/>
  <c r="N100" i="11" s="1"/>
  <c r="AA91" i="11"/>
  <c r="Y91" i="11"/>
  <c r="V91" i="11"/>
  <c r="U91" i="11"/>
  <c r="T91" i="11"/>
  <c r="S91" i="11"/>
  <c r="R91" i="11"/>
  <c r="Q91" i="11"/>
  <c r="P91" i="11"/>
  <c r="O91" i="11"/>
  <c r="M91" i="11"/>
  <c r="L91" i="11"/>
  <c r="K91" i="11"/>
  <c r="J91" i="11"/>
  <c r="I91" i="11"/>
  <c r="H91" i="11"/>
  <c r="G91" i="11"/>
  <c r="F91" i="11"/>
  <c r="E91" i="11"/>
  <c r="D91" i="11"/>
  <c r="C91" i="11"/>
  <c r="N90" i="11"/>
  <c r="W90" i="11" s="1"/>
  <c r="Z90" i="11" s="1"/>
  <c r="W89" i="11"/>
  <c r="Z89" i="11" s="1"/>
  <c r="N89" i="11"/>
  <c r="N88" i="11"/>
  <c r="W88" i="11" s="1"/>
  <c r="Z88" i="11" s="1"/>
  <c r="W87" i="11"/>
  <c r="Z87" i="11" s="1"/>
  <c r="N87" i="11"/>
  <c r="N86" i="11"/>
  <c r="N91" i="11" s="1"/>
  <c r="AA82" i="11"/>
  <c r="Y82" i="11"/>
  <c r="V82" i="11"/>
  <c r="U82" i="11"/>
  <c r="T82" i="11"/>
  <c r="S82" i="11"/>
  <c r="R82" i="11"/>
  <c r="Q82" i="11"/>
  <c r="P82" i="11"/>
  <c r="O82" i="11"/>
  <c r="M82" i="11"/>
  <c r="L82" i="11"/>
  <c r="K82" i="11"/>
  <c r="J82" i="11"/>
  <c r="I82" i="11"/>
  <c r="H82" i="11"/>
  <c r="G82" i="11"/>
  <c r="F82" i="11"/>
  <c r="E82" i="11"/>
  <c r="D82" i="11"/>
  <c r="C82" i="11"/>
  <c r="W81" i="11"/>
  <c r="Z81" i="11" s="1"/>
  <c r="N81" i="11"/>
  <c r="N80" i="11"/>
  <c r="W80" i="11" s="1"/>
  <c r="Z80" i="11" s="1"/>
  <c r="W79" i="11"/>
  <c r="Z79" i="11" s="1"/>
  <c r="N79" i="11"/>
  <c r="N78" i="11"/>
  <c r="W78" i="11" s="1"/>
  <c r="Z78" i="11" s="1"/>
  <c r="W77" i="11"/>
  <c r="W82" i="11" s="1"/>
  <c r="N77" i="11"/>
  <c r="N82" i="11" s="1"/>
  <c r="AA73" i="11"/>
  <c r="Y73" i="11"/>
  <c r="V73" i="11"/>
  <c r="U73" i="11"/>
  <c r="T73" i="11"/>
  <c r="S73" i="11"/>
  <c r="R73" i="11"/>
  <c r="Q73" i="11"/>
  <c r="P73" i="11"/>
  <c r="O73" i="11"/>
  <c r="M73" i="11"/>
  <c r="L73" i="11"/>
  <c r="K73" i="11"/>
  <c r="J73" i="11"/>
  <c r="I73" i="11"/>
  <c r="H73" i="11"/>
  <c r="G73" i="11"/>
  <c r="F73" i="11"/>
  <c r="E73" i="11"/>
  <c r="D73" i="11"/>
  <c r="C73" i="11"/>
  <c r="N72" i="11"/>
  <c r="W72" i="11" s="1"/>
  <c r="Z72" i="11" s="1"/>
  <c r="W71" i="11"/>
  <c r="Z71" i="11" s="1"/>
  <c r="N71" i="11"/>
  <c r="N70" i="11"/>
  <c r="W70" i="11" s="1"/>
  <c r="Z70" i="11" s="1"/>
  <c r="W69" i="11"/>
  <c r="Z69" i="11" s="1"/>
  <c r="N69" i="11"/>
  <c r="N68" i="11"/>
  <c r="N73" i="11" s="1"/>
  <c r="AA64" i="11"/>
  <c r="Y64" i="11"/>
  <c r="V64" i="11"/>
  <c r="U64" i="11"/>
  <c r="T64" i="11"/>
  <c r="S64" i="11"/>
  <c r="R64" i="11"/>
  <c r="Q64" i="11"/>
  <c r="P64" i="11"/>
  <c r="O64" i="11"/>
  <c r="M64" i="11"/>
  <c r="L64" i="11"/>
  <c r="K64" i="11"/>
  <c r="J64" i="11"/>
  <c r="I64" i="11"/>
  <c r="H64" i="11"/>
  <c r="G64" i="11"/>
  <c r="F64" i="11"/>
  <c r="E64" i="11"/>
  <c r="D64" i="11"/>
  <c r="C64" i="11"/>
  <c r="W63" i="11"/>
  <c r="Z63" i="11" s="1"/>
  <c r="N63" i="11"/>
  <c r="N62" i="11"/>
  <c r="W62" i="11" s="1"/>
  <c r="Z62" i="11" s="1"/>
  <c r="W61" i="11"/>
  <c r="Z61" i="11" s="1"/>
  <c r="N61" i="11"/>
  <c r="N60" i="11"/>
  <c r="W60" i="11" s="1"/>
  <c r="Z60" i="11" s="1"/>
  <c r="W59" i="11"/>
  <c r="N59" i="11"/>
  <c r="N64" i="11" s="1"/>
  <c r="AA55" i="11"/>
  <c r="Y55" i="11"/>
  <c r="V55" i="11"/>
  <c r="U55" i="11"/>
  <c r="T55" i="11"/>
  <c r="S55" i="11"/>
  <c r="R55" i="11"/>
  <c r="Q55" i="11"/>
  <c r="P55" i="11"/>
  <c r="O55" i="11"/>
  <c r="M55" i="11"/>
  <c r="L55" i="11"/>
  <c r="K55" i="11"/>
  <c r="J55" i="11"/>
  <c r="I55" i="11"/>
  <c r="H55" i="11"/>
  <c r="G55" i="11"/>
  <c r="F55" i="11"/>
  <c r="E55" i="11"/>
  <c r="D55" i="11"/>
  <c r="C55" i="11"/>
  <c r="N54" i="11"/>
  <c r="W54" i="11" s="1"/>
  <c r="Z54" i="11" s="1"/>
  <c r="W53" i="11"/>
  <c r="Z53" i="11" s="1"/>
  <c r="N53" i="11"/>
  <c r="N52" i="11"/>
  <c r="W52" i="11" s="1"/>
  <c r="Z52" i="11" s="1"/>
  <c r="W51" i="11"/>
  <c r="Z51" i="11" s="1"/>
  <c r="N51" i="11"/>
  <c r="N50" i="11"/>
  <c r="N55" i="11" s="1"/>
  <c r="AA46" i="11"/>
  <c r="Y46" i="11"/>
  <c r="V46" i="11"/>
  <c r="U46" i="11"/>
  <c r="T46" i="11"/>
  <c r="S46" i="11"/>
  <c r="R46" i="11"/>
  <c r="Q46" i="11"/>
  <c r="P46" i="11"/>
  <c r="O46" i="11"/>
  <c r="M46" i="11"/>
  <c r="L46" i="11"/>
  <c r="K46" i="11"/>
  <c r="J46" i="11"/>
  <c r="I46" i="11"/>
  <c r="H46" i="11"/>
  <c r="G46" i="11"/>
  <c r="F46" i="11"/>
  <c r="E46" i="11"/>
  <c r="D46" i="11"/>
  <c r="C46" i="11"/>
  <c r="W45" i="11"/>
  <c r="Z45" i="11" s="1"/>
  <c r="N45" i="11"/>
  <c r="N44" i="11"/>
  <c r="W44" i="11" s="1"/>
  <c r="Z44" i="11" s="1"/>
  <c r="W43" i="11"/>
  <c r="Z43" i="11" s="1"/>
  <c r="N43" i="11"/>
  <c r="N42" i="11"/>
  <c r="W42" i="11" s="1"/>
  <c r="Z42" i="11" s="1"/>
  <c r="W41" i="11"/>
  <c r="W46" i="11" s="1"/>
  <c r="N41" i="11"/>
  <c r="N46" i="11" s="1"/>
  <c r="AA37" i="11"/>
  <c r="Y37" i="11"/>
  <c r="V37" i="11"/>
  <c r="U37" i="11"/>
  <c r="T37" i="11"/>
  <c r="S37" i="11"/>
  <c r="R37" i="11"/>
  <c r="Q37" i="11"/>
  <c r="P37" i="11"/>
  <c r="O37" i="11"/>
  <c r="M37" i="11"/>
  <c r="L37" i="11"/>
  <c r="K37" i="11"/>
  <c r="J37" i="11"/>
  <c r="I37" i="11"/>
  <c r="H37" i="11"/>
  <c r="G37" i="11"/>
  <c r="F37" i="11"/>
  <c r="E37" i="11"/>
  <c r="D37" i="11"/>
  <c r="C37" i="11"/>
  <c r="N36" i="11"/>
  <c r="W36" i="11" s="1"/>
  <c r="Z36" i="11" s="1"/>
  <c r="W35" i="11"/>
  <c r="Z35" i="11" s="1"/>
  <c r="N35" i="11"/>
  <c r="N34" i="11"/>
  <c r="W34" i="11" s="1"/>
  <c r="Z34" i="11" s="1"/>
  <c r="W33" i="11"/>
  <c r="Z33" i="11" s="1"/>
  <c r="N33" i="11"/>
  <c r="N32" i="11"/>
  <c r="N37" i="11" s="1"/>
  <c r="AA28" i="11"/>
  <c r="Y28" i="11"/>
  <c r="V28" i="11"/>
  <c r="U28" i="11"/>
  <c r="T28" i="11"/>
  <c r="S28" i="11"/>
  <c r="R28" i="11"/>
  <c r="Q28" i="11"/>
  <c r="P28" i="11"/>
  <c r="O28" i="11"/>
  <c r="M28" i="11"/>
  <c r="L28" i="11"/>
  <c r="K28" i="11"/>
  <c r="J28" i="11"/>
  <c r="I28" i="11"/>
  <c r="H28" i="11"/>
  <c r="G28" i="11"/>
  <c r="F28" i="11"/>
  <c r="E28" i="11"/>
  <c r="D28" i="11"/>
  <c r="C28" i="11"/>
  <c r="W27" i="11"/>
  <c r="Z27" i="11" s="1"/>
  <c r="N27" i="11"/>
  <c r="N26" i="11"/>
  <c r="W26" i="11" s="1"/>
  <c r="Z26" i="11" s="1"/>
  <c r="N25" i="11"/>
  <c r="W25" i="11" s="1"/>
  <c r="Z25" i="11" s="1"/>
  <c r="N24" i="11"/>
  <c r="W24" i="11" s="1"/>
  <c r="Z24" i="11" s="1"/>
  <c r="N23" i="11"/>
  <c r="AA19" i="11"/>
  <c r="Y19" i="11"/>
  <c r="V19" i="11"/>
  <c r="U117" i="11" s="1"/>
  <c r="U19" i="11"/>
  <c r="T117" i="11" s="1"/>
  <c r="T19" i="11"/>
  <c r="S19" i="11"/>
  <c r="R19" i="11"/>
  <c r="Q19" i="11"/>
  <c r="P19" i="11"/>
  <c r="O117" i="11" s="1"/>
  <c r="O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W18" i="11" s="1"/>
  <c r="Z18" i="11" s="1"/>
  <c r="N17" i="11"/>
  <c r="W17" i="11" s="1"/>
  <c r="Z17" i="11" s="1"/>
  <c r="N16" i="11"/>
  <c r="W16" i="11" s="1"/>
  <c r="Z16" i="11" s="1"/>
  <c r="W15" i="11"/>
  <c r="Z15" i="11" s="1"/>
  <c r="N15" i="11"/>
  <c r="N14" i="11"/>
  <c r="AA10" i="11"/>
  <c r="Y10" i="11"/>
  <c r="V10" i="11"/>
  <c r="U10" i="11"/>
  <c r="T10" i="11"/>
  <c r="S10" i="11"/>
  <c r="R10" i="11"/>
  <c r="Q10" i="11"/>
  <c r="P10" i="11"/>
  <c r="O10" i="11"/>
  <c r="M10" i="11"/>
  <c r="L10" i="11"/>
  <c r="K10" i="11"/>
  <c r="J10" i="11"/>
  <c r="I10" i="11"/>
  <c r="H10" i="11"/>
  <c r="G10" i="11"/>
  <c r="F10" i="11"/>
  <c r="E10" i="11"/>
  <c r="D10" i="11"/>
  <c r="C10" i="11"/>
  <c r="W9" i="11"/>
  <c r="Z9" i="11" s="1"/>
  <c r="N9" i="11"/>
  <c r="N8" i="11"/>
  <c r="W8" i="11" s="1"/>
  <c r="Z8" i="11" s="1"/>
  <c r="N7" i="11"/>
  <c r="W7" i="11" s="1"/>
  <c r="Z7" i="11" s="1"/>
  <c r="N6" i="11"/>
  <c r="W6" i="11" s="1"/>
  <c r="Z6" i="11" s="1"/>
  <c r="N5" i="11"/>
  <c r="AA109" i="10"/>
  <c r="Y109" i="10"/>
  <c r="V109" i="10"/>
  <c r="U109" i="10"/>
  <c r="T109" i="10"/>
  <c r="S109" i="10"/>
  <c r="R109" i="10"/>
  <c r="Q109" i="10"/>
  <c r="P109" i="10"/>
  <c r="O109" i="10"/>
  <c r="M109" i="10"/>
  <c r="L109" i="10"/>
  <c r="K109" i="10"/>
  <c r="J109" i="10"/>
  <c r="I109" i="10"/>
  <c r="H109" i="10"/>
  <c r="G109" i="10"/>
  <c r="F109" i="10"/>
  <c r="E109" i="10"/>
  <c r="D109" i="10"/>
  <c r="C109" i="10"/>
  <c r="N108" i="10"/>
  <c r="W108" i="10" s="1"/>
  <c r="Z108" i="10" s="1"/>
  <c r="W107" i="10"/>
  <c r="Z107" i="10" s="1"/>
  <c r="N107" i="10"/>
  <c r="N106" i="10"/>
  <c r="W106" i="10" s="1"/>
  <c r="Z106" i="10" s="1"/>
  <c r="W105" i="10"/>
  <c r="Z105" i="10" s="1"/>
  <c r="N105" i="10"/>
  <c r="N104" i="10"/>
  <c r="N109" i="10" s="1"/>
  <c r="AA100" i="10"/>
  <c r="Y100" i="10"/>
  <c r="V100" i="10"/>
  <c r="U100" i="10"/>
  <c r="T100" i="10"/>
  <c r="S100" i="10"/>
  <c r="R100" i="10"/>
  <c r="Q100" i="10"/>
  <c r="P100" i="10"/>
  <c r="O100" i="10"/>
  <c r="M100" i="10"/>
  <c r="L100" i="10"/>
  <c r="K100" i="10"/>
  <c r="J100" i="10"/>
  <c r="I100" i="10"/>
  <c r="H100" i="10"/>
  <c r="G100" i="10"/>
  <c r="F100" i="10"/>
  <c r="E100" i="10"/>
  <c r="D100" i="10"/>
  <c r="C100" i="10"/>
  <c r="W99" i="10"/>
  <c r="Z99" i="10" s="1"/>
  <c r="N99" i="10"/>
  <c r="N98" i="10"/>
  <c r="W98" i="10" s="1"/>
  <c r="Z98" i="10" s="1"/>
  <c r="W97" i="10"/>
  <c r="Z97" i="10" s="1"/>
  <c r="N97" i="10"/>
  <c r="N96" i="10"/>
  <c r="W96" i="10" s="1"/>
  <c r="Z96" i="10" s="1"/>
  <c r="W95" i="10"/>
  <c r="N95" i="10"/>
  <c r="N100" i="10" s="1"/>
  <c r="AA91" i="10"/>
  <c r="Y91" i="10"/>
  <c r="V91" i="10"/>
  <c r="U91" i="10"/>
  <c r="T91" i="10"/>
  <c r="S91" i="10"/>
  <c r="R91" i="10"/>
  <c r="Q91" i="10"/>
  <c r="P91" i="10"/>
  <c r="O91" i="10"/>
  <c r="M91" i="10"/>
  <c r="L91" i="10"/>
  <c r="K91" i="10"/>
  <c r="J91" i="10"/>
  <c r="I91" i="10"/>
  <c r="H91" i="10"/>
  <c r="G91" i="10"/>
  <c r="F91" i="10"/>
  <c r="E91" i="10"/>
  <c r="D91" i="10"/>
  <c r="C91" i="10"/>
  <c r="N90" i="10"/>
  <c r="W90" i="10" s="1"/>
  <c r="Z90" i="10" s="1"/>
  <c r="W89" i="10"/>
  <c r="Z89" i="10" s="1"/>
  <c r="N89" i="10"/>
  <c r="N88" i="10"/>
  <c r="W88" i="10" s="1"/>
  <c r="Z88" i="10" s="1"/>
  <c r="W87" i="10"/>
  <c r="Z87" i="10" s="1"/>
  <c r="N87" i="10"/>
  <c r="N86" i="10"/>
  <c r="N91" i="10" s="1"/>
  <c r="AA82" i="10"/>
  <c r="Y82" i="10"/>
  <c r="V82" i="10"/>
  <c r="U82" i="10"/>
  <c r="T82" i="10"/>
  <c r="S82" i="10"/>
  <c r="R82" i="10"/>
  <c r="Q82" i="10"/>
  <c r="P82" i="10"/>
  <c r="O82" i="10"/>
  <c r="M82" i="10"/>
  <c r="L82" i="10"/>
  <c r="K82" i="10"/>
  <c r="J82" i="10"/>
  <c r="I82" i="10"/>
  <c r="H82" i="10"/>
  <c r="G82" i="10"/>
  <c r="F82" i="10"/>
  <c r="E82" i="10"/>
  <c r="D82" i="10"/>
  <c r="C82" i="10"/>
  <c r="W81" i="10"/>
  <c r="Z81" i="10" s="1"/>
  <c r="N81" i="10"/>
  <c r="N80" i="10"/>
  <c r="W80" i="10" s="1"/>
  <c r="Z80" i="10" s="1"/>
  <c r="W79" i="10"/>
  <c r="Z79" i="10" s="1"/>
  <c r="N79" i="10"/>
  <c r="N78" i="10"/>
  <c r="W78" i="10" s="1"/>
  <c r="Z78" i="10" s="1"/>
  <c r="W77" i="10"/>
  <c r="W82" i="10" s="1"/>
  <c r="N77" i="10"/>
  <c r="N82" i="10" s="1"/>
  <c r="AA73" i="10"/>
  <c r="Y73" i="10"/>
  <c r="V73" i="10"/>
  <c r="U73" i="10"/>
  <c r="T73" i="10"/>
  <c r="S73" i="10"/>
  <c r="R73" i="10"/>
  <c r="Q73" i="10"/>
  <c r="P73" i="10"/>
  <c r="O73" i="10"/>
  <c r="M73" i="10"/>
  <c r="L73" i="10"/>
  <c r="K73" i="10"/>
  <c r="J73" i="10"/>
  <c r="I73" i="10"/>
  <c r="H73" i="10"/>
  <c r="G73" i="10"/>
  <c r="F73" i="10"/>
  <c r="E73" i="10"/>
  <c r="D73" i="10"/>
  <c r="C73" i="10"/>
  <c r="N72" i="10"/>
  <c r="W72" i="10" s="1"/>
  <c r="Z72" i="10" s="1"/>
  <c r="W71" i="10"/>
  <c r="Z71" i="10" s="1"/>
  <c r="N71" i="10"/>
  <c r="N70" i="10"/>
  <c r="W70" i="10" s="1"/>
  <c r="Z70" i="10" s="1"/>
  <c r="W69" i="10"/>
  <c r="Z69" i="10" s="1"/>
  <c r="N69" i="10"/>
  <c r="N68" i="10"/>
  <c r="N73" i="10" s="1"/>
  <c r="AA64" i="10"/>
  <c r="Y64" i="10"/>
  <c r="V64" i="10"/>
  <c r="U64" i="10"/>
  <c r="T64" i="10"/>
  <c r="S64" i="10"/>
  <c r="R64" i="10"/>
  <c r="Q64" i="10"/>
  <c r="P64" i="10"/>
  <c r="O64" i="10"/>
  <c r="M64" i="10"/>
  <c r="L64" i="10"/>
  <c r="K64" i="10"/>
  <c r="J64" i="10"/>
  <c r="I64" i="10"/>
  <c r="H64" i="10"/>
  <c r="G64" i="10"/>
  <c r="F64" i="10"/>
  <c r="E64" i="10"/>
  <c r="D64" i="10"/>
  <c r="C64" i="10"/>
  <c r="W63" i="10"/>
  <c r="Z63" i="10" s="1"/>
  <c r="N63" i="10"/>
  <c r="N62" i="10"/>
  <c r="W62" i="10" s="1"/>
  <c r="Z62" i="10" s="1"/>
  <c r="W61" i="10"/>
  <c r="Z61" i="10" s="1"/>
  <c r="N61" i="10"/>
  <c r="N60" i="10"/>
  <c r="W60" i="10" s="1"/>
  <c r="Z60" i="10" s="1"/>
  <c r="W59" i="10"/>
  <c r="N59" i="10"/>
  <c r="N64" i="10" s="1"/>
  <c r="AA55" i="10"/>
  <c r="Y55" i="10"/>
  <c r="V55" i="10"/>
  <c r="U55" i="10"/>
  <c r="T55" i="10"/>
  <c r="S55" i="10"/>
  <c r="R55" i="10"/>
  <c r="Q55" i="10"/>
  <c r="P55" i="10"/>
  <c r="O55" i="10"/>
  <c r="M55" i="10"/>
  <c r="L55" i="10"/>
  <c r="K55" i="10"/>
  <c r="J55" i="10"/>
  <c r="I55" i="10"/>
  <c r="H55" i="10"/>
  <c r="G55" i="10"/>
  <c r="F55" i="10"/>
  <c r="E55" i="10"/>
  <c r="D55" i="10"/>
  <c r="C55" i="10"/>
  <c r="N54" i="10"/>
  <c r="W54" i="10" s="1"/>
  <c r="Z54" i="10" s="1"/>
  <c r="W53" i="10"/>
  <c r="Z53" i="10" s="1"/>
  <c r="N53" i="10"/>
  <c r="N52" i="10"/>
  <c r="W52" i="10" s="1"/>
  <c r="Z52" i="10" s="1"/>
  <c r="W51" i="10"/>
  <c r="Z51" i="10" s="1"/>
  <c r="N51" i="10"/>
  <c r="N50" i="10"/>
  <c r="N55" i="10" s="1"/>
  <c r="AA46" i="10"/>
  <c r="Y46" i="10"/>
  <c r="V46" i="10"/>
  <c r="U46" i="10"/>
  <c r="T46" i="10"/>
  <c r="S46" i="10"/>
  <c r="R46" i="10"/>
  <c r="Q46" i="10"/>
  <c r="P46" i="10"/>
  <c r="O46" i="10"/>
  <c r="M46" i="10"/>
  <c r="L46" i="10"/>
  <c r="K46" i="10"/>
  <c r="J46" i="10"/>
  <c r="I46" i="10"/>
  <c r="H46" i="10"/>
  <c r="G46" i="10"/>
  <c r="F46" i="10"/>
  <c r="E46" i="10"/>
  <c r="D46" i="10"/>
  <c r="C46" i="10"/>
  <c r="W45" i="10"/>
  <c r="Z45" i="10" s="1"/>
  <c r="N45" i="10"/>
  <c r="N44" i="10"/>
  <c r="W44" i="10" s="1"/>
  <c r="Z44" i="10" s="1"/>
  <c r="W43" i="10"/>
  <c r="Z43" i="10" s="1"/>
  <c r="N43" i="10"/>
  <c r="N42" i="10"/>
  <c r="W42" i="10" s="1"/>
  <c r="Z42" i="10" s="1"/>
  <c r="W41" i="10"/>
  <c r="W46" i="10" s="1"/>
  <c r="N41" i="10"/>
  <c r="N46" i="10" s="1"/>
  <c r="AA37" i="10"/>
  <c r="Y37" i="10"/>
  <c r="V37" i="10"/>
  <c r="U37" i="10"/>
  <c r="T37" i="10"/>
  <c r="S37" i="10"/>
  <c r="R37" i="10"/>
  <c r="Q37" i="10"/>
  <c r="P37" i="10"/>
  <c r="O37" i="10"/>
  <c r="M37" i="10"/>
  <c r="L37" i="10"/>
  <c r="K37" i="10"/>
  <c r="J37" i="10"/>
  <c r="I37" i="10"/>
  <c r="H117" i="10" s="1"/>
  <c r="H37" i="10"/>
  <c r="G37" i="10"/>
  <c r="F37" i="10"/>
  <c r="E37" i="10"/>
  <c r="D37" i="10"/>
  <c r="C37" i="10"/>
  <c r="N36" i="10"/>
  <c r="W36" i="10" s="1"/>
  <c r="Z36" i="10" s="1"/>
  <c r="W35" i="10"/>
  <c r="Z35" i="10" s="1"/>
  <c r="N35" i="10"/>
  <c r="N34" i="10"/>
  <c r="W34" i="10" s="1"/>
  <c r="Z34" i="10" s="1"/>
  <c r="W33" i="10"/>
  <c r="Z33" i="10" s="1"/>
  <c r="N33" i="10"/>
  <c r="N32" i="10"/>
  <c r="N37" i="10" s="1"/>
  <c r="AA28" i="10"/>
  <c r="Y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117" i="10" s="1"/>
  <c r="E28" i="10"/>
  <c r="D28" i="10"/>
  <c r="C28" i="10"/>
  <c r="B117" i="10" s="1"/>
  <c r="N27" i="10"/>
  <c r="W27" i="10" s="1"/>
  <c r="Z27" i="10" s="1"/>
  <c r="N26" i="10"/>
  <c r="W26" i="10" s="1"/>
  <c r="Z26" i="10" s="1"/>
  <c r="N25" i="10"/>
  <c r="W25" i="10" s="1"/>
  <c r="Z25" i="10" s="1"/>
  <c r="N24" i="10"/>
  <c r="W24" i="10" s="1"/>
  <c r="Z24" i="10" s="1"/>
  <c r="N23" i="10"/>
  <c r="AA19" i="10"/>
  <c r="Y19" i="10"/>
  <c r="V19" i="10"/>
  <c r="U19" i="10"/>
  <c r="T117" i="10" s="1"/>
  <c r="T19" i="10"/>
  <c r="S19" i="10"/>
  <c r="R19" i="10"/>
  <c r="Q19" i="10"/>
  <c r="P117" i="10" s="1"/>
  <c r="P19" i="10"/>
  <c r="O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W18" i="10" s="1"/>
  <c r="Z18" i="10" s="1"/>
  <c r="N17" i="10"/>
  <c r="W17" i="10" s="1"/>
  <c r="Z17" i="10" s="1"/>
  <c r="N16" i="10"/>
  <c r="W16" i="10" s="1"/>
  <c r="Z16" i="10" s="1"/>
  <c r="N15" i="10"/>
  <c r="W15" i="10" s="1"/>
  <c r="Z15" i="10" s="1"/>
  <c r="N14" i="10"/>
  <c r="AA10" i="10"/>
  <c r="Y10" i="10"/>
  <c r="V10" i="10"/>
  <c r="U10" i="10"/>
  <c r="T10" i="10"/>
  <c r="S10" i="10"/>
  <c r="R10" i="10"/>
  <c r="Q10" i="10"/>
  <c r="P10" i="10"/>
  <c r="O10" i="10"/>
  <c r="M10" i="10"/>
  <c r="L10" i="10"/>
  <c r="K10" i="10"/>
  <c r="J10" i="10"/>
  <c r="I10" i="10"/>
  <c r="H10" i="10"/>
  <c r="G10" i="10"/>
  <c r="F10" i="10"/>
  <c r="E10" i="10"/>
  <c r="D10" i="10"/>
  <c r="C10" i="10"/>
  <c r="W9" i="10"/>
  <c r="Z9" i="10" s="1"/>
  <c r="N9" i="10"/>
  <c r="N8" i="10"/>
  <c r="W8" i="10" s="1"/>
  <c r="Z8" i="10" s="1"/>
  <c r="N7" i="10"/>
  <c r="W7" i="10" s="1"/>
  <c r="Z7" i="10" s="1"/>
  <c r="N6" i="10"/>
  <c r="W6" i="10" s="1"/>
  <c r="Z6" i="10" s="1"/>
  <c r="N5" i="10"/>
  <c r="AA109" i="9"/>
  <c r="Y109" i="9"/>
  <c r="V109" i="9"/>
  <c r="U109" i="9"/>
  <c r="T109" i="9"/>
  <c r="S109" i="9"/>
  <c r="R109" i="9"/>
  <c r="Q109" i="9"/>
  <c r="P109" i="9"/>
  <c r="O109" i="9"/>
  <c r="M109" i="9"/>
  <c r="L109" i="9"/>
  <c r="K109" i="9"/>
  <c r="J109" i="9"/>
  <c r="I109" i="9"/>
  <c r="H109" i="9"/>
  <c r="G109" i="9"/>
  <c r="F109" i="9"/>
  <c r="E109" i="9"/>
  <c r="D109" i="9"/>
  <c r="C109" i="9"/>
  <c r="N108" i="9"/>
  <c r="W108" i="9" s="1"/>
  <c r="Z108" i="9" s="1"/>
  <c r="W107" i="9"/>
  <c r="Z107" i="9" s="1"/>
  <c r="N107" i="9"/>
  <c r="N106" i="9"/>
  <c r="W106" i="9" s="1"/>
  <c r="Z106" i="9" s="1"/>
  <c r="W105" i="9"/>
  <c r="Z105" i="9" s="1"/>
  <c r="N105" i="9"/>
  <c r="N104" i="9"/>
  <c r="N109" i="9" s="1"/>
  <c r="AA100" i="9"/>
  <c r="Y100" i="9"/>
  <c r="V100" i="9"/>
  <c r="U100" i="9"/>
  <c r="T100" i="9"/>
  <c r="S100" i="9"/>
  <c r="R100" i="9"/>
  <c r="Q100" i="9"/>
  <c r="P100" i="9"/>
  <c r="O100" i="9"/>
  <c r="M100" i="9"/>
  <c r="L100" i="9"/>
  <c r="K100" i="9"/>
  <c r="J100" i="9"/>
  <c r="I100" i="9"/>
  <c r="H100" i="9"/>
  <c r="G100" i="9"/>
  <c r="F100" i="9"/>
  <c r="E100" i="9"/>
  <c r="D100" i="9"/>
  <c r="C100" i="9"/>
  <c r="W99" i="9"/>
  <c r="Z99" i="9" s="1"/>
  <c r="N99" i="9"/>
  <c r="N98" i="9"/>
  <c r="W98" i="9" s="1"/>
  <c r="Z98" i="9" s="1"/>
  <c r="W97" i="9"/>
  <c r="Z97" i="9" s="1"/>
  <c r="N97" i="9"/>
  <c r="N96" i="9"/>
  <c r="W96" i="9" s="1"/>
  <c r="Z96" i="9" s="1"/>
  <c r="W95" i="9"/>
  <c r="N95" i="9"/>
  <c r="N100" i="9" s="1"/>
  <c r="AA91" i="9"/>
  <c r="Y91" i="9"/>
  <c r="V91" i="9"/>
  <c r="U91" i="9"/>
  <c r="T91" i="9"/>
  <c r="S91" i="9"/>
  <c r="R91" i="9"/>
  <c r="Q91" i="9"/>
  <c r="P91" i="9"/>
  <c r="O91" i="9"/>
  <c r="M91" i="9"/>
  <c r="L91" i="9"/>
  <c r="K91" i="9"/>
  <c r="J91" i="9"/>
  <c r="I91" i="9"/>
  <c r="H91" i="9"/>
  <c r="G91" i="9"/>
  <c r="F91" i="9"/>
  <c r="E91" i="9"/>
  <c r="D91" i="9"/>
  <c r="C91" i="9"/>
  <c r="N90" i="9"/>
  <c r="W90" i="9" s="1"/>
  <c r="Z90" i="9" s="1"/>
  <c r="W89" i="9"/>
  <c r="Z89" i="9" s="1"/>
  <c r="N89" i="9"/>
  <c r="N88" i="9"/>
  <c r="W88" i="9" s="1"/>
  <c r="Z88" i="9" s="1"/>
  <c r="W87" i="9"/>
  <c r="Z87" i="9" s="1"/>
  <c r="N87" i="9"/>
  <c r="N86" i="9"/>
  <c r="N91" i="9" s="1"/>
  <c r="AA82" i="9"/>
  <c r="Y82" i="9"/>
  <c r="V82" i="9"/>
  <c r="U82" i="9"/>
  <c r="T82" i="9"/>
  <c r="S82" i="9"/>
  <c r="R82" i="9"/>
  <c r="Q82" i="9"/>
  <c r="P82" i="9"/>
  <c r="O82" i="9"/>
  <c r="M82" i="9"/>
  <c r="L82" i="9"/>
  <c r="K82" i="9"/>
  <c r="J82" i="9"/>
  <c r="I82" i="9"/>
  <c r="H82" i="9"/>
  <c r="G82" i="9"/>
  <c r="F82" i="9"/>
  <c r="E82" i="9"/>
  <c r="D82" i="9"/>
  <c r="C82" i="9"/>
  <c r="W81" i="9"/>
  <c r="Z81" i="9" s="1"/>
  <c r="N81" i="9"/>
  <c r="N80" i="9"/>
  <c r="W80" i="9" s="1"/>
  <c r="Z80" i="9" s="1"/>
  <c r="W79" i="9"/>
  <c r="Z79" i="9" s="1"/>
  <c r="N79" i="9"/>
  <c r="N78" i="9"/>
  <c r="W78" i="9" s="1"/>
  <c r="Z78" i="9" s="1"/>
  <c r="W77" i="9"/>
  <c r="W82" i="9" s="1"/>
  <c r="N77" i="9"/>
  <c r="N82" i="9" s="1"/>
  <c r="AA73" i="9"/>
  <c r="Y73" i="9"/>
  <c r="V73" i="9"/>
  <c r="U73" i="9"/>
  <c r="T73" i="9"/>
  <c r="S73" i="9"/>
  <c r="R73" i="9"/>
  <c r="Q73" i="9"/>
  <c r="P73" i="9"/>
  <c r="O73" i="9"/>
  <c r="M73" i="9"/>
  <c r="L73" i="9"/>
  <c r="K73" i="9"/>
  <c r="J73" i="9"/>
  <c r="I73" i="9"/>
  <c r="H73" i="9"/>
  <c r="G73" i="9"/>
  <c r="F73" i="9"/>
  <c r="E73" i="9"/>
  <c r="D73" i="9"/>
  <c r="C73" i="9"/>
  <c r="N72" i="9"/>
  <c r="W72" i="9" s="1"/>
  <c r="Z72" i="9" s="1"/>
  <c r="W71" i="9"/>
  <c r="Z71" i="9" s="1"/>
  <c r="N71" i="9"/>
  <c r="N70" i="9"/>
  <c r="W70" i="9" s="1"/>
  <c r="Z70" i="9" s="1"/>
  <c r="W69" i="9"/>
  <c r="Z69" i="9" s="1"/>
  <c r="N69" i="9"/>
  <c r="N68" i="9"/>
  <c r="N73" i="9" s="1"/>
  <c r="AA64" i="9"/>
  <c r="Y64" i="9"/>
  <c r="V64" i="9"/>
  <c r="U64" i="9"/>
  <c r="T64" i="9"/>
  <c r="S64" i="9"/>
  <c r="R64" i="9"/>
  <c r="Q64" i="9"/>
  <c r="P64" i="9"/>
  <c r="O64" i="9"/>
  <c r="M64" i="9"/>
  <c r="L64" i="9"/>
  <c r="K64" i="9"/>
  <c r="J64" i="9"/>
  <c r="I64" i="9"/>
  <c r="H64" i="9"/>
  <c r="G64" i="9"/>
  <c r="F64" i="9"/>
  <c r="E64" i="9"/>
  <c r="D64" i="9"/>
  <c r="C64" i="9"/>
  <c r="W63" i="9"/>
  <c r="Z63" i="9" s="1"/>
  <c r="N63" i="9"/>
  <c r="N62" i="9"/>
  <c r="W62" i="9" s="1"/>
  <c r="Z62" i="9" s="1"/>
  <c r="W61" i="9"/>
  <c r="Z61" i="9" s="1"/>
  <c r="N61" i="9"/>
  <c r="N60" i="9"/>
  <c r="W60" i="9" s="1"/>
  <c r="Z60" i="9" s="1"/>
  <c r="W59" i="9"/>
  <c r="N59" i="9"/>
  <c r="N64" i="9" s="1"/>
  <c r="AA55" i="9"/>
  <c r="Y55" i="9"/>
  <c r="V55" i="9"/>
  <c r="U55" i="9"/>
  <c r="T55" i="9"/>
  <c r="S55" i="9"/>
  <c r="R55" i="9"/>
  <c r="Q55" i="9"/>
  <c r="P55" i="9"/>
  <c r="O55" i="9"/>
  <c r="M55" i="9"/>
  <c r="L55" i="9"/>
  <c r="K55" i="9"/>
  <c r="J55" i="9"/>
  <c r="I55" i="9"/>
  <c r="H55" i="9"/>
  <c r="G55" i="9"/>
  <c r="F55" i="9"/>
  <c r="E55" i="9"/>
  <c r="D55" i="9"/>
  <c r="C55" i="9"/>
  <c r="N54" i="9"/>
  <c r="W54" i="9" s="1"/>
  <c r="Z54" i="9" s="1"/>
  <c r="W53" i="9"/>
  <c r="Z53" i="9" s="1"/>
  <c r="N53" i="9"/>
  <c r="N52" i="9"/>
  <c r="W52" i="9" s="1"/>
  <c r="Z52" i="9" s="1"/>
  <c r="W51" i="9"/>
  <c r="Z51" i="9" s="1"/>
  <c r="N51" i="9"/>
  <c r="N50" i="9"/>
  <c r="N55" i="9" s="1"/>
  <c r="AA46" i="9"/>
  <c r="Y46" i="9"/>
  <c r="V46" i="9"/>
  <c r="U46" i="9"/>
  <c r="T46" i="9"/>
  <c r="S46" i="9"/>
  <c r="R46" i="9"/>
  <c r="Q46" i="9"/>
  <c r="P46" i="9"/>
  <c r="O46" i="9"/>
  <c r="M46" i="9"/>
  <c r="L46" i="9"/>
  <c r="K46" i="9"/>
  <c r="J46" i="9"/>
  <c r="I46" i="9"/>
  <c r="H46" i="9"/>
  <c r="G46" i="9"/>
  <c r="F46" i="9"/>
  <c r="E46" i="9"/>
  <c r="D46" i="9"/>
  <c r="C46" i="9"/>
  <c r="W45" i="9"/>
  <c r="Z45" i="9" s="1"/>
  <c r="N45" i="9"/>
  <c r="N44" i="9"/>
  <c r="W44" i="9" s="1"/>
  <c r="Z44" i="9" s="1"/>
  <c r="W43" i="9"/>
  <c r="Z43" i="9" s="1"/>
  <c r="N43" i="9"/>
  <c r="N42" i="9"/>
  <c r="W42" i="9" s="1"/>
  <c r="Z42" i="9" s="1"/>
  <c r="W41" i="9"/>
  <c r="W46" i="9" s="1"/>
  <c r="N41" i="9"/>
  <c r="N46" i="9" s="1"/>
  <c r="AA37" i="9"/>
  <c r="Y37" i="9"/>
  <c r="V37" i="9"/>
  <c r="U37" i="9"/>
  <c r="T37" i="9"/>
  <c r="S37" i="9"/>
  <c r="R37" i="9"/>
  <c r="Q37" i="9"/>
  <c r="P37" i="9"/>
  <c r="O37" i="9"/>
  <c r="M37" i="9"/>
  <c r="L37" i="9"/>
  <c r="K37" i="9"/>
  <c r="J37" i="9"/>
  <c r="I37" i="9"/>
  <c r="H37" i="9"/>
  <c r="G37" i="9"/>
  <c r="F37" i="9"/>
  <c r="E37" i="9"/>
  <c r="D37" i="9"/>
  <c r="C37" i="9"/>
  <c r="N36" i="9"/>
  <c r="W36" i="9" s="1"/>
  <c r="Z36" i="9" s="1"/>
  <c r="W35" i="9"/>
  <c r="Z35" i="9" s="1"/>
  <c r="N35" i="9"/>
  <c r="N34" i="9"/>
  <c r="W34" i="9" s="1"/>
  <c r="Z34" i="9" s="1"/>
  <c r="W33" i="9"/>
  <c r="Z33" i="9" s="1"/>
  <c r="N33" i="9"/>
  <c r="N32" i="9"/>
  <c r="N37" i="9" s="1"/>
  <c r="AA28" i="9"/>
  <c r="Y28" i="9"/>
  <c r="V28" i="9"/>
  <c r="U28" i="9"/>
  <c r="T28" i="9"/>
  <c r="S28" i="9"/>
  <c r="R28" i="9"/>
  <c r="Q28" i="9"/>
  <c r="P28" i="9"/>
  <c r="O28" i="9"/>
  <c r="M28" i="9"/>
  <c r="L28" i="9"/>
  <c r="K28" i="9"/>
  <c r="J28" i="9"/>
  <c r="I28" i="9"/>
  <c r="H28" i="9"/>
  <c r="G28" i="9"/>
  <c r="F28" i="9"/>
  <c r="E28" i="9"/>
  <c r="D28" i="9"/>
  <c r="C117" i="9" s="1"/>
  <c r="C28" i="9"/>
  <c r="W27" i="9"/>
  <c r="Z27" i="9" s="1"/>
  <c r="N27" i="9"/>
  <c r="N26" i="9"/>
  <c r="W26" i="9" s="1"/>
  <c r="Z26" i="9" s="1"/>
  <c r="N25" i="9"/>
  <c r="W25" i="9" s="1"/>
  <c r="Z25" i="9" s="1"/>
  <c r="N24" i="9"/>
  <c r="W24" i="9" s="1"/>
  <c r="Z24" i="9" s="1"/>
  <c r="N23" i="9"/>
  <c r="AA19" i="9"/>
  <c r="Y19" i="9"/>
  <c r="V19" i="9"/>
  <c r="U19" i="9"/>
  <c r="T117" i="9" s="1"/>
  <c r="T19" i="9"/>
  <c r="S19" i="9"/>
  <c r="R19" i="9"/>
  <c r="Q19" i="9"/>
  <c r="P19" i="9"/>
  <c r="O19" i="9"/>
  <c r="M19" i="9"/>
  <c r="L19" i="9"/>
  <c r="K19" i="9"/>
  <c r="J19" i="9"/>
  <c r="I19" i="9"/>
  <c r="H19" i="9"/>
  <c r="G19" i="9"/>
  <c r="F19" i="9"/>
  <c r="E19" i="9"/>
  <c r="D19" i="9"/>
  <c r="C19" i="9"/>
  <c r="N18" i="9"/>
  <c r="W18" i="9" s="1"/>
  <c r="Z18" i="9" s="1"/>
  <c r="N17" i="9"/>
  <c r="W17" i="9" s="1"/>
  <c r="Z17" i="9" s="1"/>
  <c r="N16" i="9"/>
  <c r="W16" i="9" s="1"/>
  <c r="Z16" i="9" s="1"/>
  <c r="W15" i="9"/>
  <c r="Z15" i="9" s="1"/>
  <c r="N15" i="9"/>
  <c r="N14" i="9"/>
  <c r="AA10" i="9"/>
  <c r="Y10" i="9"/>
  <c r="V10" i="9"/>
  <c r="U10" i="9"/>
  <c r="T10" i="9"/>
  <c r="S10" i="9"/>
  <c r="R10" i="9"/>
  <c r="Q10" i="9"/>
  <c r="P10" i="9"/>
  <c r="O10" i="9"/>
  <c r="M10" i="9"/>
  <c r="L10" i="9"/>
  <c r="K10" i="9"/>
  <c r="J10" i="9"/>
  <c r="I10" i="9"/>
  <c r="H10" i="9"/>
  <c r="G10" i="9"/>
  <c r="F10" i="9"/>
  <c r="E10" i="9"/>
  <c r="D10" i="9"/>
  <c r="C10" i="9"/>
  <c r="W9" i="9"/>
  <c r="Z9" i="9" s="1"/>
  <c r="N9" i="9"/>
  <c r="N8" i="9"/>
  <c r="W8" i="9" s="1"/>
  <c r="Z8" i="9" s="1"/>
  <c r="N7" i="9"/>
  <c r="W7" i="9" s="1"/>
  <c r="Z7" i="9" s="1"/>
  <c r="N6" i="9"/>
  <c r="W6" i="9" s="1"/>
  <c r="Z6" i="9" s="1"/>
  <c r="N5" i="9"/>
  <c r="AA109" i="8"/>
  <c r="Y109" i="8"/>
  <c r="V109" i="8"/>
  <c r="U109" i="8"/>
  <c r="T109" i="8"/>
  <c r="S109" i="8"/>
  <c r="R109" i="8"/>
  <c r="Q109" i="8"/>
  <c r="P109" i="8"/>
  <c r="O109" i="8"/>
  <c r="M109" i="8"/>
  <c r="L109" i="8"/>
  <c r="K109" i="8"/>
  <c r="J109" i="8"/>
  <c r="I109" i="8"/>
  <c r="H109" i="8"/>
  <c r="G109" i="8"/>
  <c r="F109" i="8"/>
  <c r="E109" i="8"/>
  <c r="D109" i="8"/>
  <c r="C109" i="8"/>
  <c r="N108" i="8"/>
  <c r="W108" i="8" s="1"/>
  <c r="Z108" i="8" s="1"/>
  <c r="W107" i="8"/>
  <c r="Z107" i="8" s="1"/>
  <c r="N107" i="8"/>
  <c r="N106" i="8"/>
  <c r="W106" i="8" s="1"/>
  <c r="Z106" i="8" s="1"/>
  <c r="W105" i="8"/>
  <c r="Z105" i="8" s="1"/>
  <c r="N105" i="8"/>
  <c r="N104" i="8"/>
  <c r="N109" i="8" s="1"/>
  <c r="AA100" i="8"/>
  <c r="Y100" i="8"/>
  <c r="V100" i="8"/>
  <c r="U100" i="8"/>
  <c r="T100" i="8"/>
  <c r="S100" i="8"/>
  <c r="R100" i="8"/>
  <c r="Q100" i="8"/>
  <c r="P100" i="8"/>
  <c r="O100" i="8"/>
  <c r="M100" i="8"/>
  <c r="L100" i="8"/>
  <c r="K100" i="8"/>
  <c r="J100" i="8"/>
  <c r="I100" i="8"/>
  <c r="H100" i="8"/>
  <c r="G100" i="8"/>
  <c r="F100" i="8"/>
  <c r="E100" i="8"/>
  <c r="D100" i="8"/>
  <c r="C100" i="8"/>
  <c r="W99" i="8"/>
  <c r="Z99" i="8" s="1"/>
  <c r="N99" i="8"/>
  <c r="N98" i="8"/>
  <c r="W98" i="8" s="1"/>
  <c r="Z98" i="8" s="1"/>
  <c r="W97" i="8"/>
  <c r="Z97" i="8" s="1"/>
  <c r="N97" i="8"/>
  <c r="N96" i="8"/>
  <c r="W96" i="8" s="1"/>
  <c r="Z96" i="8" s="1"/>
  <c r="W95" i="8"/>
  <c r="N95" i="8"/>
  <c r="N100" i="8" s="1"/>
  <c r="AA91" i="8"/>
  <c r="Y91" i="8"/>
  <c r="V91" i="8"/>
  <c r="U91" i="8"/>
  <c r="T91" i="8"/>
  <c r="S91" i="8"/>
  <c r="R91" i="8"/>
  <c r="Q91" i="8"/>
  <c r="P91" i="8"/>
  <c r="O91" i="8"/>
  <c r="M91" i="8"/>
  <c r="L91" i="8"/>
  <c r="K91" i="8"/>
  <c r="J91" i="8"/>
  <c r="I91" i="8"/>
  <c r="H91" i="8"/>
  <c r="G91" i="8"/>
  <c r="F91" i="8"/>
  <c r="E91" i="8"/>
  <c r="D91" i="8"/>
  <c r="C91" i="8"/>
  <c r="N90" i="8"/>
  <c r="W90" i="8" s="1"/>
  <c r="Z90" i="8" s="1"/>
  <c r="W89" i="8"/>
  <c r="Z89" i="8" s="1"/>
  <c r="N89" i="8"/>
  <c r="N88" i="8"/>
  <c r="W88" i="8" s="1"/>
  <c r="Z88" i="8" s="1"/>
  <c r="W87" i="8"/>
  <c r="Z87" i="8" s="1"/>
  <c r="N87" i="8"/>
  <c r="N86" i="8"/>
  <c r="N91" i="8" s="1"/>
  <c r="AA82" i="8"/>
  <c r="Y82" i="8"/>
  <c r="V82" i="8"/>
  <c r="U82" i="8"/>
  <c r="T82" i="8"/>
  <c r="S82" i="8"/>
  <c r="R82" i="8"/>
  <c r="Q82" i="8"/>
  <c r="P82" i="8"/>
  <c r="O82" i="8"/>
  <c r="M82" i="8"/>
  <c r="L82" i="8"/>
  <c r="K82" i="8"/>
  <c r="J82" i="8"/>
  <c r="I82" i="8"/>
  <c r="H82" i="8"/>
  <c r="G82" i="8"/>
  <c r="F82" i="8"/>
  <c r="E82" i="8"/>
  <c r="D82" i="8"/>
  <c r="C82" i="8"/>
  <c r="W81" i="8"/>
  <c r="Z81" i="8" s="1"/>
  <c r="N81" i="8"/>
  <c r="N80" i="8"/>
  <c r="W80" i="8" s="1"/>
  <c r="Z80" i="8" s="1"/>
  <c r="W79" i="8"/>
  <c r="Z79" i="8" s="1"/>
  <c r="N79" i="8"/>
  <c r="N78" i="8"/>
  <c r="W78" i="8" s="1"/>
  <c r="Z78" i="8" s="1"/>
  <c r="W77" i="8"/>
  <c r="W82" i="8" s="1"/>
  <c r="N77" i="8"/>
  <c r="N82" i="8" s="1"/>
  <c r="AA73" i="8"/>
  <c r="Y73" i="8"/>
  <c r="V73" i="8"/>
  <c r="U73" i="8"/>
  <c r="T73" i="8"/>
  <c r="S73" i="8"/>
  <c r="R73" i="8"/>
  <c r="Q73" i="8"/>
  <c r="P73" i="8"/>
  <c r="O73" i="8"/>
  <c r="M73" i="8"/>
  <c r="L73" i="8"/>
  <c r="K73" i="8"/>
  <c r="J73" i="8"/>
  <c r="I73" i="8"/>
  <c r="H73" i="8"/>
  <c r="G73" i="8"/>
  <c r="F73" i="8"/>
  <c r="E73" i="8"/>
  <c r="D73" i="8"/>
  <c r="C73" i="8"/>
  <c r="N72" i="8"/>
  <c r="W72" i="8" s="1"/>
  <c r="Z72" i="8" s="1"/>
  <c r="W71" i="8"/>
  <c r="Z71" i="8" s="1"/>
  <c r="N71" i="8"/>
  <c r="N70" i="8"/>
  <c r="W70" i="8" s="1"/>
  <c r="Z70" i="8" s="1"/>
  <c r="W69" i="8"/>
  <c r="Z69" i="8" s="1"/>
  <c r="N69" i="8"/>
  <c r="N68" i="8"/>
  <c r="N73" i="8" s="1"/>
  <c r="AA64" i="8"/>
  <c r="Y64" i="8"/>
  <c r="V64" i="8"/>
  <c r="U64" i="8"/>
  <c r="T64" i="8"/>
  <c r="S64" i="8"/>
  <c r="R64" i="8"/>
  <c r="Q64" i="8"/>
  <c r="P64" i="8"/>
  <c r="O64" i="8"/>
  <c r="M64" i="8"/>
  <c r="L64" i="8"/>
  <c r="K64" i="8"/>
  <c r="J64" i="8"/>
  <c r="I64" i="8"/>
  <c r="H64" i="8"/>
  <c r="G64" i="8"/>
  <c r="F64" i="8"/>
  <c r="E64" i="8"/>
  <c r="D64" i="8"/>
  <c r="C64" i="8"/>
  <c r="W63" i="8"/>
  <c r="Z63" i="8" s="1"/>
  <c r="N63" i="8"/>
  <c r="N62" i="8"/>
  <c r="W62" i="8" s="1"/>
  <c r="Z62" i="8" s="1"/>
  <c r="W61" i="8"/>
  <c r="Z61" i="8" s="1"/>
  <c r="N61" i="8"/>
  <c r="N60" i="8"/>
  <c r="W60" i="8" s="1"/>
  <c r="Z60" i="8" s="1"/>
  <c r="W59" i="8"/>
  <c r="N59" i="8"/>
  <c r="N64" i="8" s="1"/>
  <c r="AA55" i="8"/>
  <c r="Y55" i="8"/>
  <c r="V55" i="8"/>
  <c r="U55" i="8"/>
  <c r="T55" i="8"/>
  <c r="S55" i="8"/>
  <c r="R55" i="8"/>
  <c r="Q55" i="8"/>
  <c r="P55" i="8"/>
  <c r="O55" i="8"/>
  <c r="M55" i="8"/>
  <c r="L55" i="8"/>
  <c r="K55" i="8"/>
  <c r="J55" i="8"/>
  <c r="I55" i="8"/>
  <c r="H55" i="8"/>
  <c r="G55" i="8"/>
  <c r="F55" i="8"/>
  <c r="E55" i="8"/>
  <c r="D55" i="8"/>
  <c r="C55" i="8"/>
  <c r="N54" i="8"/>
  <c r="W54" i="8" s="1"/>
  <c r="Z54" i="8" s="1"/>
  <c r="W53" i="8"/>
  <c r="Z53" i="8" s="1"/>
  <c r="N53" i="8"/>
  <c r="N52" i="8"/>
  <c r="W52" i="8" s="1"/>
  <c r="Z52" i="8" s="1"/>
  <c r="W51" i="8"/>
  <c r="Z51" i="8" s="1"/>
  <c r="N51" i="8"/>
  <c r="N50" i="8"/>
  <c r="N55" i="8" s="1"/>
  <c r="AA46" i="8"/>
  <c r="Y46" i="8"/>
  <c r="V46" i="8"/>
  <c r="U46" i="8"/>
  <c r="T46" i="8"/>
  <c r="S46" i="8"/>
  <c r="R46" i="8"/>
  <c r="Q46" i="8"/>
  <c r="P46" i="8"/>
  <c r="O46" i="8"/>
  <c r="M46" i="8"/>
  <c r="L46" i="8"/>
  <c r="K46" i="8"/>
  <c r="J46" i="8"/>
  <c r="I46" i="8"/>
  <c r="H46" i="8"/>
  <c r="G46" i="8"/>
  <c r="F46" i="8"/>
  <c r="E46" i="8"/>
  <c r="D46" i="8"/>
  <c r="C46" i="8"/>
  <c r="W45" i="8"/>
  <c r="Z45" i="8" s="1"/>
  <c r="N45" i="8"/>
  <c r="N44" i="8"/>
  <c r="W44" i="8" s="1"/>
  <c r="Z44" i="8" s="1"/>
  <c r="W43" i="8"/>
  <c r="Z43" i="8" s="1"/>
  <c r="N43" i="8"/>
  <c r="N42" i="8"/>
  <c r="W42" i="8" s="1"/>
  <c r="Z42" i="8" s="1"/>
  <c r="W41" i="8"/>
  <c r="W46" i="8" s="1"/>
  <c r="N41" i="8"/>
  <c r="N46" i="8" s="1"/>
  <c r="AA37" i="8"/>
  <c r="Y37" i="8"/>
  <c r="V37" i="8"/>
  <c r="U37" i="8"/>
  <c r="T37" i="8"/>
  <c r="S37" i="8"/>
  <c r="R37" i="8"/>
  <c r="Q37" i="8"/>
  <c r="P37" i="8"/>
  <c r="O37" i="8"/>
  <c r="M37" i="8"/>
  <c r="L37" i="8"/>
  <c r="K37" i="8"/>
  <c r="J37" i="8"/>
  <c r="I37" i="8"/>
  <c r="H37" i="8"/>
  <c r="G37" i="8"/>
  <c r="F37" i="8"/>
  <c r="E37" i="8"/>
  <c r="D37" i="8"/>
  <c r="C37" i="8"/>
  <c r="N36" i="8"/>
  <c r="W36" i="8" s="1"/>
  <c r="Z36" i="8" s="1"/>
  <c r="W35" i="8"/>
  <c r="Z35" i="8" s="1"/>
  <c r="N35" i="8"/>
  <c r="N34" i="8"/>
  <c r="W34" i="8" s="1"/>
  <c r="Z34" i="8" s="1"/>
  <c r="W33" i="8"/>
  <c r="Z33" i="8" s="1"/>
  <c r="N33" i="8"/>
  <c r="N32" i="8"/>
  <c r="N37" i="8" s="1"/>
  <c r="AA28" i="8"/>
  <c r="Y28" i="8"/>
  <c r="V28" i="8"/>
  <c r="U28" i="8"/>
  <c r="T28" i="8"/>
  <c r="S28" i="8"/>
  <c r="R28" i="8"/>
  <c r="Q28" i="8"/>
  <c r="P28" i="8"/>
  <c r="O28" i="8"/>
  <c r="M28" i="8"/>
  <c r="L117" i="8" s="1"/>
  <c r="L28" i="8"/>
  <c r="K28" i="8"/>
  <c r="J28" i="8"/>
  <c r="I28" i="8"/>
  <c r="H28" i="8"/>
  <c r="G28" i="8"/>
  <c r="F28" i="8"/>
  <c r="E28" i="8"/>
  <c r="D28" i="8"/>
  <c r="C117" i="8" s="1"/>
  <c r="C28" i="8"/>
  <c r="N27" i="8"/>
  <c r="W27" i="8" s="1"/>
  <c r="Z27" i="8" s="1"/>
  <c r="N26" i="8"/>
  <c r="W26" i="8" s="1"/>
  <c r="Z26" i="8" s="1"/>
  <c r="N25" i="8"/>
  <c r="W25" i="8" s="1"/>
  <c r="Z25" i="8" s="1"/>
  <c r="N24" i="8"/>
  <c r="W24" i="8" s="1"/>
  <c r="Z24" i="8" s="1"/>
  <c r="N23" i="8"/>
  <c r="AA19" i="8"/>
  <c r="Y19" i="8"/>
  <c r="V19" i="8"/>
  <c r="U19" i="8"/>
  <c r="T117" i="8" s="1"/>
  <c r="T19" i="8"/>
  <c r="S19" i="8"/>
  <c r="R19" i="8"/>
  <c r="Q19" i="8"/>
  <c r="P19" i="8"/>
  <c r="O117" i="8" s="1"/>
  <c r="O19" i="8"/>
  <c r="M19" i="8"/>
  <c r="L19" i="8"/>
  <c r="K19" i="8"/>
  <c r="J19" i="8"/>
  <c r="I19" i="8"/>
  <c r="H19" i="8"/>
  <c r="G19" i="8"/>
  <c r="F19" i="8"/>
  <c r="E19" i="8"/>
  <c r="D19" i="8"/>
  <c r="C19" i="8"/>
  <c r="N18" i="8"/>
  <c r="W18" i="8" s="1"/>
  <c r="Z18" i="8" s="1"/>
  <c r="W17" i="8"/>
  <c r="Z17" i="8" s="1"/>
  <c r="N17" i="8"/>
  <c r="N16" i="8"/>
  <c r="W16" i="8" s="1"/>
  <c r="Z16" i="8" s="1"/>
  <c r="N15" i="8"/>
  <c r="W15" i="8" s="1"/>
  <c r="Z15" i="8" s="1"/>
  <c r="N14" i="8"/>
  <c r="AA10" i="8"/>
  <c r="Y10" i="8"/>
  <c r="V10" i="8"/>
  <c r="U10" i="8"/>
  <c r="T10" i="8"/>
  <c r="S10" i="8"/>
  <c r="R10" i="8"/>
  <c r="Q10" i="8"/>
  <c r="P10" i="8"/>
  <c r="O10" i="8"/>
  <c r="M10" i="8"/>
  <c r="L10" i="8"/>
  <c r="K10" i="8"/>
  <c r="J10" i="8"/>
  <c r="I10" i="8"/>
  <c r="H10" i="8"/>
  <c r="G10" i="8"/>
  <c r="F10" i="8"/>
  <c r="E10" i="8"/>
  <c r="D10" i="8"/>
  <c r="C10" i="8"/>
  <c r="W9" i="8"/>
  <c r="Z9" i="8" s="1"/>
  <c r="N9" i="8"/>
  <c r="N8" i="8"/>
  <c r="W8" i="8" s="1"/>
  <c r="Z8" i="8" s="1"/>
  <c r="N7" i="8"/>
  <c r="W7" i="8" s="1"/>
  <c r="Z7" i="8" s="1"/>
  <c r="N6" i="8"/>
  <c r="W6" i="8" s="1"/>
  <c r="Z6" i="8" s="1"/>
  <c r="W5" i="8"/>
  <c r="N5" i="8"/>
  <c r="AA109" i="7"/>
  <c r="Y109" i="7"/>
  <c r="V109" i="7"/>
  <c r="U109" i="7"/>
  <c r="T109" i="7"/>
  <c r="S109" i="7"/>
  <c r="R109" i="7"/>
  <c r="Q109" i="7"/>
  <c r="P109" i="7"/>
  <c r="O109" i="7"/>
  <c r="M109" i="7"/>
  <c r="L109" i="7"/>
  <c r="K109" i="7"/>
  <c r="J109" i="7"/>
  <c r="I109" i="7"/>
  <c r="H109" i="7"/>
  <c r="G109" i="7"/>
  <c r="F109" i="7"/>
  <c r="E109" i="7"/>
  <c r="D109" i="7"/>
  <c r="C109" i="7"/>
  <c r="N108" i="7"/>
  <c r="W108" i="7" s="1"/>
  <c r="Z108" i="7" s="1"/>
  <c r="W107" i="7"/>
  <c r="Z107" i="7" s="1"/>
  <c r="N107" i="7"/>
  <c r="N106" i="7"/>
  <c r="W106" i="7" s="1"/>
  <c r="Z106" i="7" s="1"/>
  <c r="W105" i="7"/>
  <c r="Z105" i="7" s="1"/>
  <c r="N105" i="7"/>
  <c r="N104" i="7"/>
  <c r="N109" i="7" s="1"/>
  <c r="AA100" i="7"/>
  <c r="Y100" i="7"/>
  <c r="V100" i="7"/>
  <c r="U100" i="7"/>
  <c r="T100" i="7"/>
  <c r="S100" i="7"/>
  <c r="R100" i="7"/>
  <c r="Q100" i="7"/>
  <c r="P100" i="7"/>
  <c r="O100" i="7"/>
  <c r="M100" i="7"/>
  <c r="L100" i="7"/>
  <c r="K100" i="7"/>
  <c r="J100" i="7"/>
  <c r="I100" i="7"/>
  <c r="H100" i="7"/>
  <c r="G100" i="7"/>
  <c r="F100" i="7"/>
  <c r="E100" i="7"/>
  <c r="D100" i="7"/>
  <c r="C100" i="7"/>
  <c r="W99" i="7"/>
  <c r="Z99" i="7" s="1"/>
  <c r="N99" i="7"/>
  <c r="N98" i="7"/>
  <c r="W98" i="7" s="1"/>
  <c r="Z98" i="7" s="1"/>
  <c r="W97" i="7"/>
  <c r="Z97" i="7" s="1"/>
  <c r="N97" i="7"/>
  <c r="N96" i="7"/>
  <c r="W96" i="7" s="1"/>
  <c r="Z96" i="7" s="1"/>
  <c r="W95" i="7"/>
  <c r="N95" i="7"/>
  <c r="N100" i="7" s="1"/>
  <c r="AA91" i="7"/>
  <c r="Y91" i="7"/>
  <c r="V91" i="7"/>
  <c r="U91" i="7"/>
  <c r="T91" i="7"/>
  <c r="S91" i="7"/>
  <c r="R91" i="7"/>
  <c r="Q91" i="7"/>
  <c r="P91" i="7"/>
  <c r="O91" i="7"/>
  <c r="M91" i="7"/>
  <c r="L91" i="7"/>
  <c r="K91" i="7"/>
  <c r="J91" i="7"/>
  <c r="I91" i="7"/>
  <c r="H91" i="7"/>
  <c r="G91" i="7"/>
  <c r="F91" i="7"/>
  <c r="E91" i="7"/>
  <c r="D91" i="7"/>
  <c r="C91" i="7"/>
  <c r="N90" i="7"/>
  <c r="W90" i="7" s="1"/>
  <c r="Z90" i="7" s="1"/>
  <c r="W89" i="7"/>
  <c r="Z89" i="7" s="1"/>
  <c r="N89" i="7"/>
  <c r="N88" i="7"/>
  <c r="W88" i="7" s="1"/>
  <c r="Z88" i="7" s="1"/>
  <c r="W87" i="7"/>
  <c r="Z87" i="7" s="1"/>
  <c r="N87" i="7"/>
  <c r="N86" i="7"/>
  <c r="N91" i="7" s="1"/>
  <c r="AA82" i="7"/>
  <c r="Y82" i="7"/>
  <c r="V82" i="7"/>
  <c r="U82" i="7"/>
  <c r="T82" i="7"/>
  <c r="S82" i="7"/>
  <c r="R82" i="7"/>
  <c r="Q82" i="7"/>
  <c r="P82" i="7"/>
  <c r="O82" i="7"/>
  <c r="M82" i="7"/>
  <c r="L82" i="7"/>
  <c r="K82" i="7"/>
  <c r="J82" i="7"/>
  <c r="I82" i="7"/>
  <c r="H82" i="7"/>
  <c r="G82" i="7"/>
  <c r="F82" i="7"/>
  <c r="E82" i="7"/>
  <c r="D82" i="7"/>
  <c r="C82" i="7"/>
  <c r="W81" i="7"/>
  <c r="Z81" i="7" s="1"/>
  <c r="N81" i="7"/>
  <c r="N80" i="7"/>
  <c r="W80" i="7" s="1"/>
  <c r="Z80" i="7" s="1"/>
  <c r="W79" i="7"/>
  <c r="Z79" i="7" s="1"/>
  <c r="N79" i="7"/>
  <c r="N78" i="7"/>
  <c r="W78" i="7" s="1"/>
  <c r="Z78" i="7" s="1"/>
  <c r="W77" i="7"/>
  <c r="W82" i="7" s="1"/>
  <c r="N77" i="7"/>
  <c r="N82" i="7" s="1"/>
  <c r="AA73" i="7"/>
  <c r="Y73" i="7"/>
  <c r="V73" i="7"/>
  <c r="U73" i="7"/>
  <c r="T73" i="7"/>
  <c r="S73" i="7"/>
  <c r="R73" i="7"/>
  <c r="Q73" i="7"/>
  <c r="P73" i="7"/>
  <c r="O73" i="7"/>
  <c r="M73" i="7"/>
  <c r="L73" i="7"/>
  <c r="K73" i="7"/>
  <c r="J73" i="7"/>
  <c r="I73" i="7"/>
  <c r="H73" i="7"/>
  <c r="G73" i="7"/>
  <c r="F73" i="7"/>
  <c r="E73" i="7"/>
  <c r="D73" i="7"/>
  <c r="C73" i="7"/>
  <c r="N72" i="7"/>
  <c r="W72" i="7" s="1"/>
  <c r="Z72" i="7" s="1"/>
  <c r="W71" i="7"/>
  <c r="Z71" i="7" s="1"/>
  <c r="N71" i="7"/>
  <c r="N70" i="7"/>
  <c r="W70" i="7" s="1"/>
  <c r="Z70" i="7" s="1"/>
  <c r="W69" i="7"/>
  <c r="Z69" i="7" s="1"/>
  <c r="N69" i="7"/>
  <c r="N68" i="7"/>
  <c r="N73" i="7" s="1"/>
  <c r="AA64" i="7"/>
  <c r="Y64" i="7"/>
  <c r="V64" i="7"/>
  <c r="U64" i="7"/>
  <c r="T64" i="7"/>
  <c r="S64" i="7"/>
  <c r="R64" i="7"/>
  <c r="Q64" i="7"/>
  <c r="P64" i="7"/>
  <c r="O64" i="7"/>
  <c r="M64" i="7"/>
  <c r="L64" i="7"/>
  <c r="K64" i="7"/>
  <c r="J64" i="7"/>
  <c r="I64" i="7"/>
  <c r="H64" i="7"/>
  <c r="G64" i="7"/>
  <c r="F64" i="7"/>
  <c r="E64" i="7"/>
  <c r="D64" i="7"/>
  <c r="C64" i="7"/>
  <c r="W63" i="7"/>
  <c r="Z63" i="7" s="1"/>
  <c r="N63" i="7"/>
  <c r="N62" i="7"/>
  <c r="W62" i="7" s="1"/>
  <c r="Z62" i="7" s="1"/>
  <c r="W61" i="7"/>
  <c r="Z61" i="7" s="1"/>
  <c r="N61" i="7"/>
  <c r="N60" i="7"/>
  <c r="W60" i="7" s="1"/>
  <c r="Z60" i="7" s="1"/>
  <c r="W59" i="7"/>
  <c r="N59" i="7"/>
  <c r="N64" i="7" s="1"/>
  <c r="AA55" i="7"/>
  <c r="Y55" i="7"/>
  <c r="V55" i="7"/>
  <c r="U55" i="7"/>
  <c r="T55" i="7"/>
  <c r="S55" i="7"/>
  <c r="R55" i="7"/>
  <c r="Q55" i="7"/>
  <c r="P55" i="7"/>
  <c r="O55" i="7"/>
  <c r="M55" i="7"/>
  <c r="L55" i="7"/>
  <c r="K55" i="7"/>
  <c r="J55" i="7"/>
  <c r="I55" i="7"/>
  <c r="H55" i="7"/>
  <c r="G55" i="7"/>
  <c r="F55" i="7"/>
  <c r="E55" i="7"/>
  <c r="D55" i="7"/>
  <c r="C55" i="7"/>
  <c r="N54" i="7"/>
  <c r="W54" i="7" s="1"/>
  <c r="Z54" i="7" s="1"/>
  <c r="W53" i="7"/>
  <c r="Z53" i="7" s="1"/>
  <c r="N53" i="7"/>
  <c r="N52" i="7"/>
  <c r="W52" i="7" s="1"/>
  <c r="Z52" i="7" s="1"/>
  <c r="W51" i="7"/>
  <c r="Z51" i="7" s="1"/>
  <c r="N51" i="7"/>
  <c r="N50" i="7"/>
  <c r="N55" i="7" s="1"/>
  <c r="AA46" i="7"/>
  <c r="Y46" i="7"/>
  <c r="V46" i="7"/>
  <c r="U46" i="7"/>
  <c r="T46" i="7"/>
  <c r="S46" i="7"/>
  <c r="R46" i="7"/>
  <c r="Q46" i="7"/>
  <c r="P46" i="7"/>
  <c r="O46" i="7"/>
  <c r="M46" i="7"/>
  <c r="L46" i="7"/>
  <c r="K46" i="7"/>
  <c r="J46" i="7"/>
  <c r="I46" i="7"/>
  <c r="H46" i="7"/>
  <c r="G46" i="7"/>
  <c r="F46" i="7"/>
  <c r="E46" i="7"/>
  <c r="D46" i="7"/>
  <c r="C46" i="7"/>
  <c r="W45" i="7"/>
  <c r="Z45" i="7" s="1"/>
  <c r="N45" i="7"/>
  <c r="N44" i="7"/>
  <c r="W44" i="7" s="1"/>
  <c r="Z44" i="7" s="1"/>
  <c r="W43" i="7"/>
  <c r="Z43" i="7" s="1"/>
  <c r="N43" i="7"/>
  <c r="N42" i="7"/>
  <c r="W42" i="7" s="1"/>
  <c r="Z42" i="7" s="1"/>
  <c r="W41" i="7"/>
  <c r="W46" i="7" s="1"/>
  <c r="N41" i="7"/>
  <c r="N46" i="7" s="1"/>
  <c r="AA37" i="7"/>
  <c r="Y37" i="7"/>
  <c r="V37" i="7"/>
  <c r="U37" i="7"/>
  <c r="T37" i="7"/>
  <c r="S37" i="7"/>
  <c r="R37" i="7"/>
  <c r="Q37" i="7"/>
  <c r="P37" i="7"/>
  <c r="O37" i="7"/>
  <c r="M37" i="7"/>
  <c r="L37" i="7"/>
  <c r="K37" i="7"/>
  <c r="J37" i="7"/>
  <c r="I37" i="7"/>
  <c r="H37" i="7"/>
  <c r="G37" i="7"/>
  <c r="F37" i="7"/>
  <c r="E37" i="7"/>
  <c r="D37" i="7"/>
  <c r="C37" i="7"/>
  <c r="N36" i="7"/>
  <c r="W36" i="7" s="1"/>
  <c r="Z36" i="7" s="1"/>
  <c r="W35" i="7"/>
  <c r="Z35" i="7" s="1"/>
  <c r="N35" i="7"/>
  <c r="N34" i="7"/>
  <c r="W34" i="7" s="1"/>
  <c r="Z34" i="7" s="1"/>
  <c r="W33" i="7"/>
  <c r="Z33" i="7" s="1"/>
  <c r="N33" i="7"/>
  <c r="N32" i="7"/>
  <c r="N37" i="7" s="1"/>
  <c r="AA28" i="7"/>
  <c r="Y28" i="7"/>
  <c r="V28" i="7"/>
  <c r="U28" i="7"/>
  <c r="T117" i="7" s="1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117" i="7" s="1"/>
  <c r="F28" i="7"/>
  <c r="E28" i="7"/>
  <c r="D28" i="7"/>
  <c r="C28" i="7"/>
  <c r="B117" i="7" s="1"/>
  <c r="N27" i="7"/>
  <c r="W27" i="7" s="1"/>
  <c r="Z27" i="7" s="1"/>
  <c r="N26" i="7"/>
  <c r="W26" i="7" s="1"/>
  <c r="Z26" i="7" s="1"/>
  <c r="N25" i="7"/>
  <c r="W25" i="7" s="1"/>
  <c r="Z25" i="7" s="1"/>
  <c r="N24" i="7"/>
  <c r="W24" i="7" s="1"/>
  <c r="Z24" i="7" s="1"/>
  <c r="W23" i="7"/>
  <c r="N23" i="7"/>
  <c r="AA19" i="7"/>
  <c r="Y19" i="7"/>
  <c r="V19" i="7"/>
  <c r="U117" i="7" s="1"/>
  <c r="U19" i="7"/>
  <c r="T19" i="7"/>
  <c r="S117" i="7" s="1"/>
  <c r="S19" i="7"/>
  <c r="R19" i="7"/>
  <c r="Q117" i="7" s="1"/>
  <c r="Q19" i="7"/>
  <c r="P19" i="7"/>
  <c r="O117" i="7" s="1"/>
  <c r="O19" i="7"/>
  <c r="M19" i="7"/>
  <c r="L19" i="7"/>
  <c r="K19" i="7"/>
  <c r="J19" i="7"/>
  <c r="I19" i="7"/>
  <c r="H19" i="7"/>
  <c r="G19" i="7"/>
  <c r="F19" i="7"/>
  <c r="E19" i="7"/>
  <c r="D19" i="7"/>
  <c r="C19" i="7"/>
  <c r="N18" i="7"/>
  <c r="W18" i="7" s="1"/>
  <c r="Z18" i="7" s="1"/>
  <c r="N17" i="7"/>
  <c r="W17" i="7" s="1"/>
  <c r="Z17" i="7" s="1"/>
  <c r="N16" i="7"/>
  <c r="W16" i="7" s="1"/>
  <c r="Z16" i="7" s="1"/>
  <c r="N15" i="7"/>
  <c r="W15" i="7" s="1"/>
  <c r="Z15" i="7" s="1"/>
  <c r="N14" i="7"/>
  <c r="AA10" i="7"/>
  <c r="Y10" i="7"/>
  <c r="V10" i="7"/>
  <c r="U10" i="7"/>
  <c r="T10" i="7"/>
  <c r="S10" i="7"/>
  <c r="R10" i="7"/>
  <c r="Q10" i="7"/>
  <c r="P10" i="7"/>
  <c r="O10" i="7"/>
  <c r="M10" i="7"/>
  <c r="L10" i="7"/>
  <c r="K10" i="7"/>
  <c r="J10" i="7"/>
  <c r="I10" i="7"/>
  <c r="H10" i="7"/>
  <c r="G10" i="7"/>
  <c r="F10" i="7"/>
  <c r="E10" i="7"/>
  <c r="D10" i="7"/>
  <c r="C10" i="7"/>
  <c r="W9" i="7"/>
  <c r="Z9" i="7" s="1"/>
  <c r="N9" i="7"/>
  <c r="N8" i="7"/>
  <c r="W8" i="7" s="1"/>
  <c r="Z8" i="7" s="1"/>
  <c r="N7" i="7"/>
  <c r="W7" i="7" s="1"/>
  <c r="Z7" i="7" s="1"/>
  <c r="N6" i="7"/>
  <c r="W6" i="7" s="1"/>
  <c r="Z6" i="7" s="1"/>
  <c r="N5" i="7"/>
  <c r="AA109" i="6"/>
  <c r="Y109" i="6"/>
  <c r="V109" i="6"/>
  <c r="U109" i="6"/>
  <c r="T109" i="6"/>
  <c r="S109" i="6"/>
  <c r="R109" i="6"/>
  <c r="Q109" i="6"/>
  <c r="P109" i="6"/>
  <c r="O109" i="6"/>
  <c r="M109" i="6"/>
  <c r="L109" i="6"/>
  <c r="K109" i="6"/>
  <c r="J109" i="6"/>
  <c r="I109" i="6"/>
  <c r="H109" i="6"/>
  <c r="G109" i="6"/>
  <c r="F109" i="6"/>
  <c r="E109" i="6"/>
  <c r="D109" i="6"/>
  <c r="C109" i="6"/>
  <c r="W108" i="6"/>
  <c r="Z108" i="6" s="1"/>
  <c r="N108" i="6"/>
  <c r="N107" i="6"/>
  <c r="W107" i="6" s="1"/>
  <c r="Z107" i="6" s="1"/>
  <c r="W106" i="6"/>
  <c r="Z106" i="6" s="1"/>
  <c r="N106" i="6"/>
  <c r="N105" i="6"/>
  <c r="W105" i="6" s="1"/>
  <c r="Z105" i="6" s="1"/>
  <c r="W104" i="6"/>
  <c r="Z104" i="6" s="1"/>
  <c r="N104" i="6"/>
  <c r="N109" i="6" s="1"/>
  <c r="AA100" i="6"/>
  <c r="Y100" i="6"/>
  <c r="V100" i="6"/>
  <c r="U100" i="6"/>
  <c r="T100" i="6"/>
  <c r="S100" i="6"/>
  <c r="R100" i="6"/>
  <c r="Q100" i="6"/>
  <c r="P100" i="6"/>
  <c r="O100" i="6"/>
  <c r="M100" i="6"/>
  <c r="L100" i="6"/>
  <c r="K100" i="6"/>
  <c r="J100" i="6"/>
  <c r="I100" i="6"/>
  <c r="H100" i="6"/>
  <c r="G100" i="6"/>
  <c r="F100" i="6"/>
  <c r="E100" i="6"/>
  <c r="D100" i="6"/>
  <c r="C100" i="6"/>
  <c r="N99" i="6"/>
  <c r="W99" i="6" s="1"/>
  <c r="Z99" i="6" s="1"/>
  <c r="N98" i="6"/>
  <c r="W98" i="6" s="1"/>
  <c r="Z98" i="6" s="1"/>
  <c r="N97" i="6"/>
  <c r="W97" i="6" s="1"/>
  <c r="Z97" i="6" s="1"/>
  <c r="N96" i="6"/>
  <c r="W96" i="6" s="1"/>
  <c r="Z96" i="6" s="1"/>
  <c r="N95" i="6"/>
  <c r="W95" i="6" s="1"/>
  <c r="AA91" i="6"/>
  <c r="Y91" i="6"/>
  <c r="V91" i="6"/>
  <c r="U91" i="6"/>
  <c r="T91" i="6"/>
  <c r="S91" i="6"/>
  <c r="R91" i="6"/>
  <c r="Q91" i="6"/>
  <c r="P91" i="6"/>
  <c r="O91" i="6"/>
  <c r="M91" i="6"/>
  <c r="L91" i="6"/>
  <c r="K91" i="6"/>
  <c r="J91" i="6"/>
  <c r="I91" i="6"/>
  <c r="H91" i="6"/>
  <c r="G91" i="6"/>
  <c r="F91" i="6"/>
  <c r="E91" i="6"/>
  <c r="D91" i="6"/>
  <c r="C91" i="6"/>
  <c r="W90" i="6"/>
  <c r="Z90" i="6" s="1"/>
  <c r="N90" i="6"/>
  <c r="N89" i="6"/>
  <c r="W89" i="6" s="1"/>
  <c r="Z89" i="6" s="1"/>
  <c r="N88" i="6"/>
  <c r="W88" i="6" s="1"/>
  <c r="Z88" i="6" s="1"/>
  <c r="N87" i="6"/>
  <c r="W87" i="6" s="1"/>
  <c r="Z87" i="6" s="1"/>
  <c r="W86" i="6"/>
  <c r="N86" i="6"/>
  <c r="N91" i="6" s="1"/>
  <c r="AA82" i="6"/>
  <c r="Y82" i="6"/>
  <c r="V82" i="6"/>
  <c r="U82" i="6"/>
  <c r="T82" i="6"/>
  <c r="S82" i="6"/>
  <c r="R82" i="6"/>
  <c r="Q82" i="6"/>
  <c r="P82" i="6"/>
  <c r="O82" i="6"/>
  <c r="M82" i="6"/>
  <c r="L82" i="6"/>
  <c r="K82" i="6"/>
  <c r="J82" i="6"/>
  <c r="I82" i="6"/>
  <c r="H82" i="6"/>
  <c r="G82" i="6"/>
  <c r="F82" i="6"/>
  <c r="E82" i="6"/>
  <c r="D82" i="6"/>
  <c r="C82" i="6"/>
  <c r="W81" i="6"/>
  <c r="Z81" i="6" s="1"/>
  <c r="N81" i="6"/>
  <c r="N80" i="6"/>
  <c r="W80" i="6" s="1"/>
  <c r="Z80" i="6" s="1"/>
  <c r="N79" i="6"/>
  <c r="W79" i="6" s="1"/>
  <c r="Z79" i="6" s="1"/>
  <c r="N78" i="6"/>
  <c r="W78" i="6" s="1"/>
  <c r="Z78" i="6" s="1"/>
  <c r="N77" i="6"/>
  <c r="N82" i="6" s="1"/>
  <c r="AA73" i="6"/>
  <c r="Y73" i="6"/>
  <c r="V73" i="6"/>
  <c r="U73" i="6"/>
  <c r="T73" i="6"/>
  <c r="S73" i="6"/>
  <c r="R73" i="6"/>
  <c r="Q73" i="6"/>
  <c r="P73" i="6"/>
  <c r="O73" i="6"/>
  <c r="M73" i="6"/>
  <c r="L73" i="6"/>
  <c r="K73" i="6"/>
  <c r="J73" i="6"/>
  <c r="I73" i="6"/>
  <c r="H73" i="6"/>
  <c r="G73" i="6"/>
  <c r="F73" i="6"/>
  <c r="E73" i="6"/>
  <c r="D73" i="6"/>
  <c r="C73" i="6"/>
  <c r="N72" i="6"/>
  <c r="W72" i="6" s="1"/>
  <c r="Z72" i="6" s="1"/>
  <c r="N71" i="6"/>
  <c r="W71" i="6" s="1"/>
  <c r="Z71" i="6" s="1"/>
  <c r="N70" i="6"/>
  <c r="W70" i="6" s="1"/>
  <c r="Z70" i="6" s="1"/>
  <c r="W69" i="6"/>
  <c r="Z69" i="6" s="1"/>
  <c r="N69" i="6"/>
  <c r="W68" i="6"/>
  <c r="Z68" i="6" s="1"/>
  <c r="N68" i="6"/>
  <c r="N73" i="6" s="1"/>
  <c r="AA64" i="6"/>
  <c r="Y64" i="6"/>
  <c r="V64" i="6"/>
  <c r="U64" i="6"/>
  <c r="T64" i="6"/>
  <c r="S64" i="6"/>
  <c r="R64" i="6"/>
  <c r="Q64" i="6"/>
  <c r="P64" i="6"/>
  <c r="O64" i="6"/>
  <c r="M64" i="6"/>
  <c r="L64" i="6"/>
  <c r="K64" i="6"/>
  <c r="J64" i="6"/>
  <c r="I64" i="6"/>
  <c r="H64" i="6"/>
  <c r="G64" i="6"/>
  <c r="F64" i="6"/>
  <c r="E64" i="6"/>
  <c r="D64" i="6"/>
  <c r="C64" i="6"/>
  <c r="N63" i="6"/>
  <c r="W63" i="6" s="1"/>
  <c r="Z63" i="6" s="1"/>
  <c r="N62" i="6"/>
  <c r="W62" i="6" s="1"/>
  <c r="Z62" i="6" s="1"/>
  <c r="N61" i="6"/>
  <c r="W61" i="6" s="1"/>
  <c r="Z61" i="6" s="1"/>
  <c r="N60" i="6"/>
  <c r="W60" i="6" s="1"/>
  <c r="Z60" i="6" s="1"/>
  <c r="N59" i="6"/>
  <c r="W59" i="6" s="1"/>
  <c r="AA55" i="6"/>
  <c r="Y55" i="6"/>
  <c r="V55" i="6"/>
  <c r="U55" i="6"/>
  <c r="T55" i="6"/>
  <c r="S55" i="6"/>
  <c r="R55" i="6"/>
  <c r="Q55" i="6"/>
  <c r="P55" i="6"/>
  <c r="O55" i="6"/>
  <c r="M55" i="6"/>
  <c r="L55" i="6"/>
  <c r="K55" i="6"/>
  <c r="J55" i="6"/>
  <c r="I55" i="6"/>
  <c r="H55" i="6"/>
  <c r="G55" i="6"/>
  <c r="F55" i="6"/>
  <c r="E55" i="6"/>
  <c r="D55" i="6"/>
  <c r="C55" i="6"/>
  <c r="N54" i="6"/>
  <c r="W54" i="6" s="1"/>
  <c r="Z54" i="6" s="1"/>
  <c r="N53" i="6"/>
  <c r="W53" i="6" s="1"/>
  <c r="Z53" i="6" s="1"/>
  <c r="N52" i="6"/>
  <c r="W52" i="6" s="1"/>
  <c r="Z52" i="6" s="1"/>
  <c r="N51" i="6"/>
  <c r="W51" i="6" s="1"/>
  <c r="Z51" i="6" s="1"/>
  <c r="N50" i="6"/>
  <c r="N55" i="6" s="1"/>
  <c r="AA46" i="6"/>
  <c r="Y46" i="6"/>
  <c r="V46" i="6"/>
  <c r="U46" i="6"/>
  <c r="T46" i="6"/>
  <c r="S46" i="6"/>
  <c r="R46" i="6"/>
  <c r="Q46" i="6"/>
  <c r="P46" i="6"/>
  <c r="O46" i="6"/>
  <c r="M46" i="6"/>
  <c r="L46" i="6"/>
  <c r="K46" i="6"/>
  <c r="J46" i="6"/>
  <c r="I46" i="6"/>
  <c r="H46" i="6"/>
  <c r="G46" i="6"/>
  <c r="F46" i="6"/>
  <c r="E46" i="6"/>
  <c r="D46" i="6"/>
  <c r="C46" i="6"/>
  <c r="W45" i="6"/>
  <c r="Z45" i="6" s="1"/>
  <c r="N45" i="6"/>
  <c r="N44" i="6"/>
  <c r="W44" i="6" s="1"/>
  <c r="Z44" i="6" s="1"/>
  <c r="N43" i="6"/>
  <c r="W43" i="6" s="1"/>
  <c r="Z43" i="6" s="1"/>
  <c r="Z42" i="6"/>
  <c r="W42" i="6"/>
  <c r="N42" i="6"/>
  <c r="W41" i="6"/>
  <c r="W46" i="6" s="1"/>
  <c r="N41" i="6"/>
  <c r="N46" i="6" s="1"/>
  <c r="AA37" i="6"/>
  <c r="Y37" i="6"/>
  <c r="V37" i="6"/>
  <c r="U37" i="6"/>
  <c r="T37" i="6"/>
  <c r="S37" i="6"/>
  <c r="R37" i="6"/>
  <c r="Q37" i="6"/>
  <c r="P37" i="6"/>
  <c r="O37" i="6"/>
  <c r="M37" i="6"/>
  <c r="L37" i="6"/>
  <c r="K37" i="6"/>
  <c r="J37" i="6"/>
  <c r="I37" i="6"/>
  <c r="H37" i="6"/>
  <c r="G37" i="6"/>
  <c r="F37" i="6"/>
  <c r="E37" i="6"/>
  <c r="D37" i="6"/>
  <c r="C37" i="6"/>
  <c r="N36" i="6"/>
  <c r="W36" i="6" s="1"/>
  <c r="Z36" i="6" s="1"/>
  <c r="N35" i="6"/>
  <c r="W35" i="6" s="1"/>
  <c r="Z35" i="6" s="1"/>
  <c r="N34" i="6"/>
  <c r="W34" i="6" s="1"/>
  <c r="Z34" i="6" s="1"/>
  <c r="W33" i="6"/>
  <c r="Z33" i="6" s="1"/>
  <c r="N33" i="6"/>
  <c r="N32" i="6"/>
  <c r="N37" i="6" s="1"/>
  <c r="AA28" i="6"/>
  <c r="Y28" i="6"/>
  <c r="V28" i="6"/>
  <c r="U28" i="6"/>
  <c r="T28" i="6"/>
  <c r="S28" i="6"/>
  <c r="R28" i="6"/>
  <c r="Q117" i="6" s="1"/>
  <c r="Q28" i="6"/>
  <c r="P28" i="6"/>
  <c r="O28" i="6"/>
  <c r="M28" i="6"/>
  <c r="L117" i="6" s="1"/>
  <c r="L28" i="6"/>
  <c r="K28" i="6"/>
  <c r="J28" i="6"/>
  <c r="I28" i="6"/>
  <c r="H28" i="6"/>
  <c r="G28" i="6"/>
  <c r="F28" i="6"/>
  <c r="E28" i="6"/>
  <c r="D28" i="6"/>
  <c r="C28" i="6"/>
  <c r="N27" i="6"/>
  <c r="W27" i="6" s="1"/>
  <c r="Z27" i="6" s="1"/>
  <c r="N26" i="6"/>
  <c r="W26" i="6" s="1"/>
  <c r="Z26" i="6" s="1"/>
  <c r="N25" i="6"/>
  <c r="W25" i="6" s="1"/>
  <c r="Z25" i="6" s="1"/>
  <c r="N24" i="6"/>
  <c r="W24" i="6" s="1"/>
  <c r="Z24" i="6" s="1"/>
  <c r="N23" i="6"/>
  <c r="AA19" i="6"/>
  <c r="Y19" i="6"/>
  <c r="V19" i="6"/>
  <c r="U19" i="6"/>
  <c r="T117" i="6" s="1"/>
  <c r="T19" i="6"/>
  <c r="S19" i="6"/>
  <c r="R19" i="6"/>
  <c r="Q19" i="6"/>
  <c r="P19" i="6"/>
  <c r="O117" i="6" s="1"/>
  <c r="O19" i="6"/>
  <c r="M19" i="6"/>
  <c r="L19" i="6"/>
  <c r="K19" i="6"/>
  <c r="J19" i="6"/>
  <c r="I19" i="6"/>
  <c r="H19" i="6"/>
  <c r="G19" i="6"/>
  <c r="F19" i="6"/>
  <c r="E19" i="6"/>
  <c r="D19" i="6"/>
  <c r="C19" i="6"/>
  <c r="N18" i="6"/>
  <c r="W18" i="6" s="1"/>
  <c r="Z18" i="6" s="1"/>
  <c r="N17" i="6"/>
  <c r="W17" i="6" s="1"/>
  <c r="Z17" i="6" s="1"/>
  <c r="N16" i="6"/>
  <c r="W16" i="6" s="1"/>
  <c r="Z16" i="6" s="1"/>
  <c r="N15" i="6"/>
  <c r="W15" i="6" s="1"/>
  <c r="Z15" i="6" s="1"/>
  <c r="N14" i="6"/>
  <c r="AA10" i="6"/>
  <c r="Y10" i="6"/>
  <c r="V10" i="6"/>
  <c r="U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E10" i="6"/>
  <c r="D10" i="6"/>
  <c r="C10" i="6"/>
  <c r="W9" i="6"/>
  <c r="Z9" i="6" s="1"/>
  <c r="N9" i="6"/>
  <c r="N8" i="6"/>
  <c r="W8" i="6" s="1"/>
  <c r="Z8" i="6" s="1"/>
  <c r="N7" i="6"/>
  <c r="W7" i="6" s="1"/>
  <c r="Z7" i="6" s="1"/>
  <c r="N6" i="6"/>
  <c r="W6" i="6" s="1"/>
  <c r="Z6" i="6" s="1"/>
  <c r="N5" i="6"/>
  <c r="AA109" i="5"/>
  <c r="Y109" i="5"/>
  <c r="V109" i="5"/>
  <c r="U109" i="5"/>
  <c r="T109" i="5"/>
  <c r="S109" i="5"/>
  <c r="R109" i="5"/>
  <c r="Q109" i="5"/>
  <c r="P109" i="5"/>
  <c r="O109" i="5"/>
  <c r="M109" i="5"/>
  <c r="L109" i="5"/>
  <c r="K109" i="5"/>
  <c r="J109" i="5"/>
  <c r="I109" i="5"/>
  <c r="H109" i="5"/>
  <c r="G109" i="5"/>
  <c r="F109" i="5"/>
  <c r="E109" i="5"/>
  <c r="D109" i="5"/>
  <c r="C109" i="5"/>
  <c r="N108" i="5"/>
  <c r="W108" i="5" s="1"/>
  <c r="Z108" i="5" s="1"/>
  <c r="W107" i="5"/>
  <c r="Z107" i="5" s="1"/>
  <c r="N107" i="5"/>
  <c r="N106" i="5"/>
  <c r="W106" i="5" s="1"/>
  <c r="Z106" i="5" s="1"/>
  <c r="W105" i="5"/>
  <c r="Z105" i="5" s="1"/>
  <c r="N105" i="5"/>
  <c r="N104" i="5"/>
  <c r="N109" i="5" s="1"/>
  <c r="AA100" i="5"/>
  <c r="Y100" i="5"/>
  <c r="V100" i="5"/>
  <c r="U100" i="5"/>
  <c r="T100" i="5"/>
  <c r="S100" i="5"/>
  <c r="R100" i="5"/>
  <c r="Q100" i="5"/>
  <c r="P100" i="5"/>
  <c r="O100" i="5"/>
  <c r="M100" i="5"/>
  <c r="L100" i="5"/>
  <c r="K100" i="5"/>
  <c r="J100" i="5"/>
  <c r="I100" i="5"/>
  <c r="H100" i="5"/>
  <c r="G100" i="5"/>
  <c r="F100" i="5"/>
  <c r="E100" i="5"/>
  <c r="D100" i="5"/>
  <c r="C100" i="5"/>
  <c r="W99" i="5"/>
  <c r="Z99" i="5" s="1"/>
  <c r="N99" i="5"/>
  <c r="N98" i="5"/>
  <c r="W98" i="5" s="1"/>
  <c r="Z98" i="5" s="1"/>
  <c r="W97" i="5"/>
  <c r="Z97" i="5" s="1"/>
  <c r="N97" i="5"/>
  <c r="N96" i="5"/>
  <c r="W96" i="5" s="1"/>
  <c r="Z96" i="5" s="1"/>
  <c r="W95" i="5"/>
  <c r="N95" i="5"/>
  <c r="N100" i="5" s="1"/>
  <c r="AA91" i="5"/>
  <c r="Y91" i="5"/>
  <c r="V91" i="5"/>
  <c r="U91" i="5"/>
  <c r="T91" i="5"/>
  <c r="S91" i="5"/>
  <c r="R91" i="5"/>
  <c r="Q91" i="5"/>
  <c r="P91" i="5"/>
  <c r="O91" i="5"/>
  <c r="M91" i="5"/>
  <c r="L91" i="5"/>
  <c r="K91" i="5"/>
  <c r="J91" i="5"/>
  <c r="I91" i="5"/>
  <c r="H91" i="5"/>
  <c r="G91" i="5"/>
  <c r="F91" i="5"/>
  <c r="E91" i="5"/>
  <c r="D91" i="5"/>
  <c r="C91" i="5"/>
  <c r="N90" i="5"/>
  <c r="W90" i="5" s="1"/>
  <c r="Z90" i="5" s="1"/>
  <c r="W89" i="5"/>
  <c r="Z89" i="5" s="1"/>
  <c r="N89" i="5"/>
  <c r="N88" i="5"/>
  <c r="W88" i="5" s="1"/>
  <c r="Z88" i="5" s="1"/>
  <c r="W87" i="5"/>
  <c r="Z87" i="5" s="1"/>
  <c r="N87" i="5"/>
  <c r="N86" i="5"/>
  <c r="N91" i="5" s="1"/>
  <c r="AA82" i="5"/>
  <c r="Y82" i="5"/>
  <c r="V82" i="5"/>
  <c r="U82" i="5"/>
  <c r="T82" i="5"/>
  <c r="S82" i="5"/>
  <c r="R82" i="5"/>
  <c r="Q82" i="5"/>
  <c r="P82" i="5"/>
  <c r="O82" i="5"/>
  <c r="M82" i="5"/>
  <c r="L82" i="5"/>
  <c r="K82" i="5"/>
  <c r="J82" i="5"/>
  <c r="I82" i="5"/>
  <c r="H82" i="5"/>
  <c r="G82" i="5"/>
  <c r="F82" i="5"/>
  <c r="E82" i="5"/>
  <c r="D82" i="5"/>
  <c r="C82" i="5"/>
  <c r="W81" i="5"/>
  <c r="Z81" i="5" s="1"/>
  <c r="N81" i="5"/>
  <c r="N80" i="5"/>
  <c r="W80" i="5" s="1"/>
  <c r="Z80" i="5" s="1"/>
  <c r="W79" i="5"/>
  <c r="Z79" i="5" s="1"/>
  <c r="N79" i="5"/>
  <c r="N78" i="5"/>
  <c r="W78" i="5" s="1"/>
  <c r="Z78" i="5" s="1"/>
  <c r="W77" i="5"/>
  <c r="W82" i="5" s="1"/>
  <c r="N77" i="5"/>
  <c r="N82" i="5" s="1"/>
  <c r="AA73" i="5"/>
  <c r="Y73" i="5"/>
  <c r="V73" i="5"/>
  <c r="U73" i="5"/>
  <c r="T73" i="5"/>
  <c r="S73" i="5"/>
  <c r="R73" i="5"/>
  <c r="Q73" i="5"/>
  <c r="P73" i="5"/>
  <c r="O73" i="5"/>
  <c r="M73" i="5"/>
  <c r="L73" i="5"/>
  <c r="K73" i="5"/>
  <c r="J73" i="5"/>
  <c r="I73" i="5"/>
  <c r="H73" i="5"/>
  <c r="G73" i="5"/>
  <c r="F73" i="5"/>
  <c r="E73" i="5"/>
  <c r="D73" i="5"/>
  <c r="C73" i="5"/>
  <c r="N72" i="5"/>
  <c r="W72" i="5" s="1"/>
  <c r="Z72" i="5" s="1"/>
  <c r="W71" i="5"/>
  <c r="Z71" i="5" s="1"/>
  <c r="N71" i="5"/>
  <c r="N70" i="5"/>
  <c r="W70" i="5" s="1"/>
  <c r="Z70" i="5" s="1"/>
  <c r="W69" i="5"/>
  <c r="Z69" i="5" s="1"/>
  <c r="N69" i="5"/>
  <c r="N68" i="5"/>
  <c r="N73" i="5" s="1"/>
  <c r="AA64" i="5"/>
  <c r="Y64" i="5"/>
  <c r="V64" i="5"/>
  <c r="U64" i="5"/>
  <c r="T64" i="5"/>
  <c r="S64" i="5"/>
  <c r="R64" i="5"/>
  <c r="Q64" i="5"/>
  <c r="P64" i="5"/>
  <c r="O64" i="5"/>
  <c r="M64" i="5"/>
  <c r="L64" i="5"/>
  <c r="K64" i="5"/>
  <c r="J64" i="5"/>
  <c r="I64" i="5"/>
  <c r="H64" i="5"/>
  <c r="G64" i="5"/>
  <c r="F64" i="5"/>
  <c r="E64" i="5"/>
  <c r="D64" i="5"/>
  <c r="C64" i="5"/>
  <c r="W63" i="5"/>
  <c r="Z63" i="5" s="1"/>
  <c r="N63" i="5"/>
  <c r="N62" i="5"/>
  <c r="W62" i="5" s="1"/>
  <c r="Z62" i="5" s="1"/>
  <c r="W61" i="5"/>
  <c r="Z61" i="5" s="1"/>
  <c r="N61" i="5"/>
  <c r="N60" i="5"/>
  <c r="W60" i="5" s="1"/>
  <c r="Z60" i="5" s="1"/>
  <c r="W59" i="5"/>
  <c r="N59" i="5"/>
  <c r="N64" i="5" s="1"/>
  <c r="AA55" i="5"/>
  <c r="Y55" i="5"/>
  <c r="V55" i="5"/>
  <c r="U55" i="5"/>
  <c r="T55" i="5"/>
  <c r="S55" i="5"/>
  <c r="R55" i="5"/>
  <c r="Q55" i="5"/>
  <c r="P55" i="5"/>
  <c r="O55" i="5"/>
  <c r="M55" i="5"/>
  <c r="L55" i="5"/>
  <c r="K55" i="5"/>
  <c r="J55" i="5"/>
  <c r="I55" i="5"/>
  <c r="H55" i="5"/>
  <c r="G55" i="5"/>
  <c r="F55" i="5"/>
  <c r="E55" i="5"/>
  <c r="D55" i="5"/>
  <c r="C55" i="5"/>
  <c r="N54" i="5"/>
  <c r="W54" i="5" s="1"/>
  <c r="Z54" i="5" s="1"/>
  <c r="W53" i="5"/>
  <c r="Z53" i="5" s="1"/>
  <c r="N53" i="5"/>
  <c r="N52" i="5"/>
  <c r="W52" i="5" s="1"/>
  <c r="Z52" i="5" s="1"/>
  <c r="W51" i="5"/>
  <c r="Z51" i="5" s="1"/>
  <c r="N51" i="5"/>
  <c r="N50" i="5"/>
  <c r="N55" i="5" s="1"/>
  <c r="AA46" i="5"/>
  <c r="Y46" i="5"/>
  <c r="V46" i="5"/>
  <c r="U46" i="5"/>
  <c r="T46" i="5"/>
  <c r="S46" i="5"/>
  <c r="R46" i="5"/>
  <c r="Q46" i="5"/>
  <c r="P46" i="5"/>
  <c r="O46" i="5"/>
  <c r="M46" i="5"/>
  <c r="L46" i="5"/>
  <c r="K46" i="5"/>
  <c r="J46" i="5"/>
  <c r="I46" i="5"/>
  <c r="H46" i="5"/>
  <c r="G46" i="5"/>
  <c r="F46" i="5"/>
  <c r="E46" i="5"/>
  <c r="D46" i="5"/>
  <c r="C46" i="5"/>
  <c r="W45" i="5"/>
  <c r="Z45" i="5" s="1"/>
  <c r="N45" i="5"/>
  <c r="N44" i="5"/>
  <c r="W44" i="5" s="1"/>
  <c r="Z44" i="5" s="1"/>
  <c r="W43" i="5"/>
  <c r="Z43" i="5" s="1"/>
  <c r="N43" i="5"/>
  <c r="N42" i="5"/>
  <c r="W42" i="5" s="1"/>
  <c r="Z42" i="5" s="1"/>
  <c r="W41" i="5"/>
  <c r="W46" i="5" s="1"/>
  <c r="N41" i="5"/>
  <c r="N46" i="5" s="1"/>
  <c r="AA37" i="5"/>
  <c r="Y37" i="5"/>
  <c r="V37" i="5"/>
  <c r="U37" i="5"/>
  <c r="T37" i="5"/>
  <c r="S37" i="5"/>
  <c r="R37" i="5"/>
  <c r="Q37" i="5"/>
  <c r="P37" i="5"/>
  <c r="O37" i="5"/>
  <c r="M37" i="5"/>
  <c r="L37" i="5"/>
  <c r="K37" i="5"/>
  <c r="J37" i="5"/>
  <c r="I37" i="5"/>
  <c r="H37" i="5"/>
  <c r="G37" i="5"/>
  <c r="F37" i="5"/>
  <c r="E37" i="5"/>
  <c r="D37" i="5"/>
  <c r="C37" i="5"/>
  <c r="N36" i="5"/>
  <c r="W36" i="5" s="1"/>
  <c r="Z36" i="5" s="1"/>
  <c r="W35" i="5"/>
  <c r="Z35" i="5" s="1"/>
  <c r="N35" i="5"/>
  <c r="N34" i="5"/>
  <c r="W34" i="5" s="1"/>
  <c r="Z34" i="5" s="1"/>
  <c r="W33" i="5"/>
  <c r="Z33" i="5" s="1"/>
  <c r="N33" i="5"/>
  <c r="N32" i="5"/>
  <c r="N37" i="5" s="1"/>
  <c r="AA28" i="5"/>
  <c r="Y28" i="5"/>
  <c r="V28" i="5"/>
  <c r="U28" i="5"/>
  <c r="T28" i="5"/>
  <c r="S28" i="5"/>
  <c r="R28" i="5"/>
  <c r="Q28" i="5"/>
  <c r="P28" i="5"/>
  <c r="O28" i="5"/>
  <c r="M28" i="5"/>
  <c r="L28" i="5"/>
  <c r="K28" i="5"/>
  <c r="J117" i="5" s="1"/>
  <c r="J28" i="5"/>
  <c r="I28" i="5"/>
  <c r="H28" i="5"/>
  <c r="G28" i="5"/>
  <c r="F28" i="5"/>
  <c r="E28" i="5"/>
  <c r="D28" i="5"/>
  <c r="C28" i="5"/>
  <c r="B117" i="5" s="1"/>
  <c r="N27" i="5"/>
  <c r="W27" i="5" s="1"/>
  <c r="Z27" i="5" s="1"/>
  <c r="N26" i="5"/>
  <c r="W26" i="5" s="1"/>
  <c r="Z26" i="5" s="1"/>
  <c r="W25" i="5"/>
  <c r="Z25" i="5" s="1"/>
  <c r="N25" i="5"/>
  <c r="N24" i="5"/>
  <c r="W24" i="5" s="1"/>
  <c r="Z24" i="5" s="1"/>
  <c r="N23" i="5"/>
  <c r="AA19" i="5"/>
  <c r="Y19" i="5"/>
  <c r="V19" i="5"/>
  <c r="U117" i="5" s="1"/>
  <c r="U19" i="5"/>
  <c r="T117" i="5" s="1"/>
  <c r="T19" i="5"/>
  <c r="S19" i="5"/>
  <c r="R117" i="5" s="1"/>
  <c r="R19" i="5"/>
  <c r="Q117" i="5" s="1"/>
  <c r="Q19" i="5"/>
  <c r="P117" i="5" s="1"/>
  <c r="P19" i="5"/>
  <c r="O19" i="5"/>
  <c r="M19" i="5"/>
  <c r="L19" i="5"/>
  <c r="K19" i="5"/>
  <c r="J19" i="5"/>
  <c r="I19" i="5"/>
  <c r="H117" i="5" s="1"/>
  <c r="H19" i="5"/>
  <c r="G19" i="5"/>
  <c r="F19" i="5"/>
  <c r="E19" i="5"/>
  <c r="D117" i="5" s="1"/>
  <c r="D19" i="5"/>
  <c r="C19" i="5"/>
  <c r="N18" i="5"/>
  <c r="W18" i="5" s="1"/>
  <c r="Z18" i="5" s="1"/>
  <c r="N17" i="5"/>
  <c r="W17" i="5" s="1"/>
  <c r="Z17" i="5" s="1"/>
  <c r="N16" i="5"/>
  <c r="W16" i="5" s="1"/>
  <c r="Z16" i="5" s="1"/>
  <c r="N15" i="5"/>
  <c r="W15" i="5" s="1"/>
  <c r="Z15" i="5" s="1"/>
  <c r="N14" i="5"/>
  <c r="AA10" i="5"/>
  <c r="Y10" i="5"/>
  <c r="V10" i="5"/>
  <c r="U10" i="5"/>
  <c r="T10" i="5"/>
  <c r="S10" i="5"/>
  <c r="R10" i="5"/>
  <c r="Q10" i="5"/>
  <c r="P10" i="5"/>
  <c r="O10" i="5"/>
  <c r="M10" i="5"/>
  <c r="L10" i="5"/>
  <c r="K10" i="5"/>
  <c r="J10" i="5"/>
  <c r="I10" i="5"/>
  <c r="H10" i="5"/>
  <c r="G10" i="5"/>
  <c r="F10" i="5"/>
  <c r="E10" i="5"/>
  <c r="D10" i="5"/>
  <c r="C10" i="5"/>
  <c r="W9" i="5"/>
  <c r="Z9" i="5" s="1"/>
  <c r="N9" i="5"/>
  <c r="N8" i="5"/>
  <c r="W8" i="5" s="1"/>
  <c r="Z8" i="5" s="1"/>
  <c r="N7" i="5"/>
  <c r="W7" i="5" s="1"/>
  <c r="Z7" i="5" s="1"/>
  <c r="N6" i="5"/>
  <c r="W6" i="5" s="1"/>
  <c r="Z6" i="5" s="1"/>
  <c r="N5" i="5"/>
  <c r="AA109" i="4"/>
  <c r="Y109" i="4"/>
  <c r="V109" i="4"/>
  <c r="U109" i="4"/>
  <c r="T109" i="4"/>
  <c r="S109" i="4"/>
  <c r="R109" i="4"/>
  <c r="Q109" i="4"/>
  <c r="P109" i="4"/>
  <c r="O109" i="4"/>
  <c r="M109" i="4"/>
  <c r="L109" i="4"/>
  <c r="K109" i="4"/>
  <c r="J109" i="4"/>
  <c r="I109" i="4"/>
  <c r="H109" i="4"/>
  <c r="G109" i="4"/>
  <c r="F109" i="4"/>
  <c r="E109" i="4"/>
  <c r="D109" i="4"/>
  <c r="C109" i="4"/>
  <c r="N108" i="4"/>
  <c r="W108" i="4" s="1"/>
  <c r="Z108" i="4" s="1"/>
  <c r="W107" i="4"/>
  <c r="Z107" i="4" s="1"/>
  <c r="N107" i="4"/>
  <c r="N106" i="4"/>
  <c r="W106" i="4" s="1"/>
  <c r="Z106" i="4" s="1"/>
  <c r="W105" i="4"/>
  <c r="Z105" i="4" s="1"/>
  <c r="N105" i="4"/>
  <c r="N104" i="4"/>
  <c r="N109" i="4" s="1"/>
  <c r="AA100" i="4"/>
  <c r="Y100" i="4"/>
  <c r="V100" i="4"/>
  <c r="U100" i="4"/>
  <c r="T100" i="4"/>
  <c r="S100" i="4"/>
  <c r="R100" i="4"/>
  <c r="Q100" i="4"/>
  <c r="P100" i="4"/>
  <c r="O100" i="4"/>
  <c r="M100" i="4"/>
  <c r="L100" i="4"/>
  <c r="K100" i="4"/>
  <c r="J100" i="4"/>
  <c r="I100" i="4"/>
  <c r="H100" i="4"/>
  <c r="G100" i="4"/>
  <c r="F100" i="4"/>
  <c r="E100" i="4"/>
  <c r="D100" i="4"/>
  <c r="C100" i="4"/>
  <c r="W99" i="4"/>
  <c r="Z99" i="4" s="1"/>
  <c r="N99" i="4"/>
  <c r="N98" i="4"/>
  <c r="W98" i="4" s="1"/>
  <c r="Z98" i="4" s="1"/>
  <c r="W97" i="4"/>
  <c r="Z97" i="4" s="1"/>
  <c r="N97" i="4"/>
  <c r="N96" i="4"/>
  <c r="W96" i="4" s="1"/>
  <c r="Z96" i="4" s="1"/>
  <c r="W95" i="4"/>
  <c r="N95" i="4"/>
  <c r="N100" i="4" s="1"/>
  <c r="AA91" i="4"/>
  <c r="Y91" i="4"/>
  <c r="V91" i="4"/>
  <c r="U91" i="4"/>
  <c r="T91" i="4"/>
  <c r="S91" i="4"/>
  <c r="R91" i="4"/>
  <c r="Q91" i="4"/>
  <c r="P91" i="4"/>
  <c r="O91" i="4"/>
  <c r="M91" i="4"/>
  <c r="L91" i="4"/>
  <c r="K91" i="4"/>
  <c r="J91" i="4"/>
  <c r="I91" i="4"/>
  <c r="H91" i="4"/>
  <c r="G91" i="4"/>
  <c r="F91" i="4"/>
  <c r="E91" i="4"/>
  <c r="D91" i="4"/>
  <c r="C91" i="4"/>
  <c r="N90" i="4"/>
  <c r="W90" i="4" s="1"/>
  <c r="Z90" i="4" s="1"/>
  <c r="W89" i="4"/>
  <c r="Z89" i="4" s="1"/>
  <c r="N89" i="4"/>
  <c r="N88" i="4"/>
  <c r="W88" i="4" s="1"/>
  <c r="Z88" i="4" s="1"/>
  <c r="W87" i="4"/>
  <c r="Z87" i="4" s="1"/>
  <c r="N87" i="4"/>
  <c r="N86" i="4"/>
  <c r="N91" i="4" s="1"/>
  <c r="AA82" i="4"/>
  <c r="Y82" i="4"/>
  <c r="V82" i="4"/>
  <c r="U82" i="4"/>
  <c r="T82" i="4"/>
  <c r="S82" i="4"/>
  <c r="R82" i="4"/>
  <c r="Q82" i="4"/>
  <c r="P82" i="4"/>
  <c r="O82" i="4"/>
  <c r="M82" i="4"/>
  <c r="L82" i="4"/>
  <c r="K82" i="4"/>
  <c r="J82" i="4"/>
  <c r="I82" i="4"/>
  <c r="H82" i="4"/>
  <c r="G82" i="4"/>
  <c r="F82" i="4"/>
  <c r="E82" i="4"/>
  <c r="D82" i="4"/>
  <c r="C82" i="4"/>
  <c r="W81" i="4"/>
  <c r="Z81" i="4" s="1"/>
  <c r="N81" i="4"/>
  <c r="N80" i="4"/>
  <c r="W80" i="4" s="1"/>
  <c r="Z80" i="4" s="1"/>
  <c r="W79" i="4"/>
  <c r="Z79" i="4" s="1"/>
  <c r="N79" i="4"/>
  <c r="N78" i="4"/>
  <c r="W78" i="4" s="1"/>
  <c r="Z78" i="4" s="1"/>
  <c r="W77" i="4"/>
  <c r="W82" i="4" s="1"/>
  <c r="N77" i="4"/>
  <c r="N82" i="4" s="1"/>
  <c r="AA73" i="4"/>
  <c r="Y73" i="4"/>
  <c r="V73" i="4"/>
  <c r="U73" i="4"/>
  <c r="T73" i="4"/>
  <c r="S73" i="4"/>
  <c r="R73" i="4"/>
  <c r="Q73" i="4"/>
  <c r="P73" i="4"/>
  <c r="O73" i="4"/>
  <c r="M73" i="4"/>
  <c r="L73" i="4"/>
  <c r="K73" i="4"/>
  <c r="J73" i="4"/>
  <c r="I73" i="4"/>
  <c r="H73" i="4"/>
  <c r="G73" i="4"/>
  <c r="F73" i="4"/>
  <c r="E73" i="4"/>
  <c r="D73" i="4"/>
  <c r="C73" i="4"/>
  <c r="N72" i="4"/>
  <c r="W72" i="4" s="1"/>
  <c r="Z72" i="4" s="1"/>
  <c r="W71" i="4"/>
  <c r="Z71" i="4" s="1"/>
  <c r="N71" i="4"/>
  <c r="N70" i="4"/>
  <c r="W70" i="4" s="1"/>
  <c r="Z70" i="4" s="1"/>
  <c r="W69" i="4"/>
  <c r="Z69" i="4" s="1"/>
  <c r="N69" i="4"/>
  <c r="N68" i="4"/>
  <c r="N73" i="4" s="1"/>
  <c r="AA64" i="4"/>
  <c r="Y64" i="4"/>
  <c r="V64" i="4"/>
  <c r="U64" i="4"/>
  <c r="T64" i="4"/>
  <c r="S64" i="4"/>
  <c r="R64" i="4"/>
  <c r="Q64" i="4"/>
  <c r="P64" i="4"/>
  <c r="O64" i="4"/>
  <c r="M64" i="4"/>
  <c r="L64" i="4"/>
  <c r="K64" i="4"/>
  <c r="J64" i="4"/>
  <c r="I64" i="4"/>
  <c r="H64" i="4"/>
  <c r="G64" i="4"/>
  <c r="F64" i="4"/>
  <c r="E64" i="4"/>
  <c r="D64" i="4"/>
  <c r="C64" i="4"/>
  <c r="W63" i="4"/>
  <c r="Z63" i="4" s="1"/>
  <c r="N63" i="4"/>
  <c r="N62" i="4"/>
  <c r="W62" i="4" s="1"/>
  <c r="Z62" i="4" s="1"/>
  <c r="W61" i="4"/>
  <c r="Z61" i="4" s="1"/>
  <c r="N61" i="4"/>
  <c r="N60" i="4"/>
  <c r="W60" i="4" s="1"/>
  <c r="Z60" i="4" s="1"/>
  <c r="W59" i="4"/>
  <c r="N59" i="4"/>
  <c r="N64" i="4" s="1"/>
  <c r="AA55" i="4"/>
  <c r="Y55" i="4"/>
  <c r="V55" i="4"/>
  <c r="U55" i="4"/>
  <c r="T55" i="4"/>
  <c r="S55" i="4"/>
  <c r="R55" i="4"/>
  <c r="Q55" i="4"/>
  <c r="P55" i="4"/>
  <c r="O55" i="4"/>
  <c r="M55" i="4"/>
  <c r="L55" i="4"/>
  <c r="K55" i="4"/>
  <c r="J55" i="4"/>
  <c r="I55" i="4"/>
  <c r="H55" i="4"/>
  <c r="G55" i="4"/>
  <c r="F55" i="4"/>
  <c r="E55" i="4"/>
  <c r="D55" i="4"/>
  <c r="C55" i="4"/>
  <c r="N54" i="4"/>
  <c r="W54" i="4" s="1"/>
  <c r="Z54" i="4" s="1"/>
  <c r="W53" i="4"/>
  <c r="Z53" i="4" s="1"/>
  <c r="N53" i="4"/>
  <c r="N52" i="4"/>
  <c r="W52" i="4" s="1"/>
  <c r="Z52" i="4" s="1"/>
  <c r="W51" i="4"/>
  <c r="Z51" i="4" s="1"/>
  <c r="N51" i="4"/>
  <c r="N50" i="4"/>
  <c r="N55" i="4" s="1"/>
  <c r="AA46" i="4"/>
  <c r="Y46" i="4"/>
  <c r="V46" i="4"/>
  <c r="U46" i="4"/>
  <c r="T46" i="4"/>
  <c r="S46" i="4"/>
  <c r="R46" i="4"/>
  <c r="Q46" i="4"/>
  <c r="P46" i="4"/>
  <c r="O46" i="4"/>
  <c r="M46" i="4"/>
  <c r="L46" i="4"/>
  <c r="K46" i="4"/>
  <c r="J46" i="4"/>
  <c r="I46" i="4"/>
  <c r="H46" i="4"/>
  <c r="G46" i="4"/>
  <c r="F46" i="4"/>
  <c r="E46" i="4"/>
  <c r="D46" i="4"/>
  <c r="C46" i="4"/>
  <c r="W45" i="4"/>
  <c r="Z45" i="4" s="1"/>
  <c r="N45" i="4"/>
  <c r="N44" i="4"/>
  <c r="W44" i="4" s="1"/>
  <c r="Z44" i="4" s="1"/>
  <c r="W43" i="4"/>
  <c r="Z43" i="4" s="1"/>
  <c r="N43" i="4"/>
  <c r="N42" i="4"/>
  <c r="W42" i="4" s="1"/>
  <c r="Z42" i="4" s="1"/>
  <c r="W41" i="4"/>
  <c r="W46" i="4" s="1"/>
  <c r="N41" i="4"/>
  <c r="N46" i="4" s="1"/>
  <c r="AA37" i="4"/>
  <c r="Y37" i="4"/>
  <c r="V37" i="4"/>
  <c r="U37" i="4"/>
  <c r="T37" i="4"/>
  <c r="S37" i="4"/>
  <c r="R37" i="4"/>
  <c r="Q37" i="4"/>
  <c r="P37" i="4"/>
  <c r="O37" i="4"/>
  <c r="M37" i="4"/>
  <c r="L37" i="4"/>
  <c r="K37" i="4"/>
  <c r="J37" i="4"/>
  <c r="I37" i="4"/>
  <c r="H37" i="4"/>
  <c r="G37" i="4"/>
  <c r="F37" i="4"/>
  <c r="E37" i="4"/>
  <c r="D37" i="4"/>
  <c r="C37" i="4"/>
  <c r="N36" i="4"/>
  <c r="W36" i="4" s="1"/>
  <c r="Z36" i="4" s="1"/>
  <c r="W35" i="4"/>
  <c r="Z35" i="4" s="1"/>
  <c r="N35" i="4"/>
  <c r="N34" i="4"/>
  <c r="W34" i="4" s="1"/>
  <c r="Z34" i="4" s="1"/>
  <c r="W33" i="4"/>
  <c r="Z33" i="4" s="1"/>
  <c r="N33" i="4"/>
  <c r="N32" i="4"/>
  <c r="N37" i="4" s="1"/>
  <c r="AA28" i="4"/>
  <c r="Y28" i="4"/>
  <c r="V28" i="4"/>
  <c r="U28" i="4"/>
  <c r="T28" i="4"/>
  <c r="S28" i="4"/>
  <c r="R28" i="4"/>
  <c r="Q28" i="4"/>
  <c r="P28" i="4"/>
  <c r="O28" i="4"/>
  <c r="M28" i="4"/>
  <c r="L28" i="4"/>
  <c r="K28" i="4"/>
  <c r="J28" i="4"/>
  <c r="I28" i="4"/>
  <c r="H28" i="4"/>
  <c r="G28" i="4"/>
  <c r="F28" i="4"/>
  <c r="E28" i="4"/>
  <c r="D28" i="4"/>
  <c r="C28" i="4"/>
  <c r="B117" i="4" s="1"/>
  <c r="W27" i="4"/>
  <c r="Z27" i="4" s="1"/>
  <c r="N27" i="4"/>
  <c r="N26" i="4"/>
  <c r="W26" i="4" s="1"/>
  <c r="Z26" i="4" s="1"/>
  <c r="N25" i="4"/>
  <c r="W25" i="4" s="1"/>
  <c r="Z25" i="4" s="1"/>
  <c r="N24" i="4"/>
  <c r="W24" i="4" s="1"/>
  <c r="Z24" i="4" s="1"/>
  <c r="W23" i="4"/>
  <c r="N23" i="4"/>
  <c r="AA19" i="4"/>
  <c r="Y19" i="4"/>
  <c r="V19" i="4"/>
  <c r="U117" i="4" s="1"/>
  <c r="U19" i="4"/>
  <c r="T19" i="4"/>
  <c r="S19" i="4"/>
  <c r="R19" i="4"/>
  <c r="Q19" i="4"/>
  <c r="P19" i="4"/>
  <c r="O19" i="4"/>
  <c r="M19" i="4"/>
  <c r="L19" i="4"/>
  <c r="K19" i="4"/>
  <c r="J117" i="4" s="1"/>
  <c r="J19" i="4"/>
  <c r="I19" i="4"/>
  <c r="H19" i="4"/>
  <c r="G117" i="4" s="1"/>
  <c r="G19" i="4"/>
  <c r="F117" i="4" s="1"/>
  <c r="F19" i="4"/>
  <c r="E19" i="4"/>
  <c r="D19" i="4"/>
  <c r="C19" i="4"/>
  <c r="N18" i="4"/>
  <c r="W18" i="4" s="1"/>
  <c r="Z18" i="4" s="1"/>
  <c r="W17" i="4"/>
  <c r="Z17" i="4" s="1"/>
  <c r="N17" i="4"/>
  <c r="N16" i="4"/>
  <c r="W16" i="4" s="1"/>
  <c r="Z16" i="4" s="1"/>
  <c r="W15" i="4"/>
  <c r="Z15" i="4" s="1"/>
  <c r="N15" i="4"/>
  <c r="N14" i="4"/>
  <c r="AA10" i="4"/>
  <c r="Y10" i="4"/>
  <c r="V10" i="4"/>
  <c r="U10" i="4"/>
  <c r="T10" i="4"/>
  <c r="S10" i="4"/>
  <c r="R10" i="4"/>
  <c r="Q10" i="4"/>
  <c r="P10" i="4"/>
  <c r="O10" i="4"/>
  <c r="M10" i="4"/>
  <c r="L10" i="4"/>
  <c r="K10" i="4"/>
  <c r="J10" i="4"/>
  <c r="I10" i="4"/>
  <c r="H10" i="4"/>
  <c r="G10" i="4"/>
  <c r="F10" i="4"/>
  <c r="E10" i="4"/>
  <c r="D10" i="4"/>
  <c r="C10" i="4"/>
  <c r="W9" i="4"/>
  <c r="Z9" i="4" s="1"/>
  <c r="N9" i="4"/>
  <c r="N8" i="4"/>
  <c r="W8" i="4" s="1"/>
  <c r="Z8" i="4" s="1"/>
  <c r="N7" i="4"/>
  <c r="W7" i="4" s="1"/>
  <c r="Z7" i="4" s="1"/>
  <c r="N6" i="4"/>
  <c r="W6" i="4" s="1"/>
  <c r="Z6" i="4" s="1"/>
  <c r="N5" i="4"/>
  <c r="W5" i="4" s="1"/>
  <c r="W6" i="1"/>
  <c r="N117" i="11" l="1"/>
  <c r="R117" i="9"/>
  <c r="L117" i="9"/>
  <c r="P117" i="9"/>
  <c r="N28" i="9"/>
  <c r="U117" i="9"/>
  <c r="N117" i="9"/>
  <c r="W23" i="9"/>
  <c r="W28" i="9" s="1"/>
  <c r="B117" i="16"/>
  <c r="U117" i="16"/>
  <c r="P117" i="16"/>
  <c r="D117" i="16"/>
  <c r="N28" i="16"/>
  <c r="W23" i="16"/>
  <c r="L117" i="16"/>
  <c r="C117" i="16"/>
  <c r="U117" i="17"/>
  <c r="C117" i="17"/>
  <c r="P117" i="17"/>
  <c r="O117" i="17"/>
  <c r="T117" i="17"/>
  <c r="N28" i="17"/>
  <c r="D117" i="17"/>
  <c r="P117" i="18"/>
  <c r="N117" i="18"/>
  <c r="D117" i="18"/>
  <c r="N28" i="18"/>
  <c r="U117" i="18"/>
  <c r="W23" i="18"/>
  <c r="L117" i="18"/>
  <c r="N28" i="14"/>
  <c r="U117" i="14"/>
  <c r="D117" i="14"/>
  <c r="W23" i="14"/>
  <c r="Z23" i="14" s="1"/>
  <c r="C117" i="14"/>
  <c r="P117" i="8"/>
  <c r="J117" i="8"/>
  <c r="D117" i="8"/>
  <c r="N28" i="8"/>
  <c r="U117" i="8"/>
  <c r="W23" i="8"/>
  <c r="N28" i="15"/>
  <c r="U117" i="15"/>
  <c r="W23" i="15"/>
  <c r="C117" i="15"/>
  <c r="U117" i="20"/>
  <c r="N28" i="20"/>
  <c r="L117" i="20"/>
  <c r="D117" i="20"/>
  <c r="T117" i="23"/>
  <c r="S117" i="23"/>
  <c r="Q117" i="23"/>
  <c r="U117" i="23"/>
  <c r="P117" i="23"/>
  <c r="C117" i="23"/>
  <c r="B117" i="23"/>
  <c r="D117" i="7"/>
  <c r="P117" i="7"/>
  <c r="N28" i="7"/>
  <c r="L117" i="7"/>
  <c r="C117" i="7"/>
  <c r="P117" i="6"/>
  <c r="D117" i="6"/>
  <c r="S117" i="6"/>
  <c r="R117" i="6"/>
  <c r="N28" i="6"/>
  <c r="U117" i="6"/>
  <c r="W23" i="6"/>
  <c r="W28" i="6" s="1"/>
  <c r="K117" i="6"/>
  <c r="D117" i="21"/>
  <c r="L117" i="21"/>
  <c r="C117" i="21"/>
  <c r="U117" i="21"/>
  <c r="S117" i="21"/>
  <c r="P117" i="21"/>
  <c r="O117" i="21"/>
  <c r="N28" i="21"/>
  <c r="W23" i="21"/>
  <c r="N28" i="22"/>
  <c r="W23" i="22"/>
  <c r="P117" i="11"/>
  <c r="L117" i="11"/>
  <c r="R117" i="11"/>
  <c r="N28" i="11"/>
  <c r="W23" i="11"/>
  <c r="Q117" i="19"/>
  <c r="N117" i="19"/>
  <c r="U117" i="19"/>
  <c r="P117" i="19"/>
  <c r="N28" i="19"/>
  <c r="R117" i="19"/>
  <c r="W23" i="19"/>
  <c r="W28" i="19" s="1"/>
  <c r="Q117" i="13"/>
  <c r="P117" i="13"/>
  <c r="F117" i="13"/>
  <c r="N28" i="12"/>
  <c r="W23" i="12"/>
  <c r="Z23" i="12" s="1"/>
  <c r="Z28" i="12" s="1"/>
  <c r="T117" i="30"/>
  <c r="N117" i="10"/>
  <c r="U117" i="10"/>
  <c r="Q117" i="10"/>
  <c r="O117" i="10"/>
  <c r="N28" i="10"/>
  <c r="R117" i="10"/>
  <c r="W23" i="10"/>
  <c r="L117" i="10"/>
  <c r="R32" i="2"/>
  <c r="R142" i="2" s="1"/>
  <c r="R117" i="31"/>
  <c r="B117" i="31"/>
  <c r="B32" i="2"/>
  <c r="B142" i="2" s="1"/>
  <c r="S117" i="27"/>
  <c r="H31" i="2"/>
  <c r="N28" i="27"/>
  <c r="O31" i="2"/>
  <c r="I117" i="27"/>
  <c r="W23" i="27"/>
  <c r="W28" i="27" s="1"/>
  <c r="P117" i="27"/>
  <c r="N28" i="25"/>
  <c r="J117" i="25"/>
  <c r="S117" i="25"/>
  <c r="W23" i="25"/>
  <c r="W28" i="25" s="1"/>
  <c r="I117" i="25"/>
  <c r="J31" i="2"/>
  <c r="C117" i="25"/>
  <c r="W28" i="28"/>
  <c r="Z31" i="2"/>
  <c r="N28" i="28"/>
  <c r="D31" i="2"/>
  <c r="B117" i="28"/>
  <c r="B31" i="2"/>
  <c r="B141" i="2" s="1"/>
  <c r="U117" i="29"/>
  <c r="U31" i="2"/>
  <c r="S117" i="29"/>
  <c r="P117" i="29"/>
  <c r="F117" i="29"/>
  <c r="F31" i="2"/>
  <c r="C31" i="2"/>
  <c r="I31" i="2"/>
  <c r="N28" i="32"/>
  <c r="W23" i="32"/>
  <c r="S31" i="2"/>
  <c r="N28" i="24"/>
  <c r="P117" i="24"/>
  <c r="P31" i="2"/>
  <c r="R31" i="2"/>
  <c r="Q31" i="2"/>
  <c r="W23" i="24"/>
  <c r="L117" i="24"/>
  <c r="L31" i="2"/>
  <c r="G31" i="2"/>
  <c r="N28" i="26"/>
  <c r="W28" i="26"/>
  <c r="P117" i="30"/>
  <c r="S117" i="30"/>
  <c r="N28" i="30"/>
  <c r="M30" i="2" s="1"/>
  <c r="W23" i="30"/>
  <c r="W28" i="30" s="1"/>
  <c r="V30" i="2" s="1"/>
  <c r="I117" i="30"/>
  <c r="L117" i="13"/>
  <c r="N28" i="13"/>
  <c r="U117" i="13"/>
  <c r="W23" i="13"/>
  <c r="W28" i="13" s="1"/>
  <c r="Q117" i="4"/>
  <c r="H117" i="4"/>
  <c r="D117" i="4"/>
  <c r="P117" i="4"/>
  <c r="N28" i="4"/>
  <c r="T117" i="4"/>
  <c r="C117" i="4"/>
  <c r="N28" i="5"/>
  <c r="C117" i="5"/>
  <c r="W23" i="5"/>
  <c r="W28" i="5" s="1"/>
  <c r="N19" i="10"/>
  <c r="J21" i="2"/>
  <c r="J142" i="2" s="1"/>
  <c r="J117" i="31"/>
  <c r="P21" i="2"/>
  <c r="P142" i="2" s="1"/>
  <c r="P117" i="31"/>
  <c r="N19" i="31"/>
  <c r="T21" i="2"/>
  <c r="T142" i="2" s="1"/>
  <c r="T117" i="31"/>
  <c r="U21" i="2"/>
  <c r="U142" i="2" s="1"/>
  <c r="U117" i="31"/>
  <c r="N21" i="2"/>
  <c r="N142" i="2" s="1"/>
  <c r="N117" i="31"/>
  <c r="E21" i="2"/>
  <c r="E142" i="2" s="1"/>
  <c r="E117" i="31"/>
  <c r="W19" i="29"/>
  <c r="N19" i="29"/>
  <c r="U20" i="2"/>
  <c r="N19" i="27"/>
  <c r="M117" i="27" s="1"/>
  <c r="H117" i="27"/>
  <c r="H20" i="2"/>
  <c r="N19" i="30"/>
  <c r="K117" i="25"/>
  <c r="K20" i="2"/>
  <c r="K141" i="2" s="1"/>
  <c r="N19" i="24"/>
  <c r="N19" i="17"/>
  <c r="N19" i="13"/>
  <c r="N19" i="7"/>
  <c r="N19" i="26"/>
  <c r="M117" i="26" s="1"/>
  <c r="G117" i="26"/>
  <c r="G20" i="2"/>
  <c r="N19" i="14"/>
  <c r="N19" i="4"/>
  <c r="N19" i="25"/>
  <c r="N19" i="28"/>
  <c r="F117" i="28"/>
  <c r="F20" i="2"/>
  <c r="S117" i="32"/>
  <c r="S20" i="2"/>
  <c r="N19" i="32"/>
  <c r="M117" i="32" s="1"/>
  <c r="N19" i="16"/>
  <c r="N19" i="18"/>
  <c r="N19" i="8"/>
  <c r="N19" i="15"/>
  <c r="M117" i="15" s="1"/>
  <c r="N19" i="9"/>
  <c r="N19" i="11"/>
  <c r="N19" i="20"/>
  <c r="N19" i="19"/>
  <c r="M117" i="19" s="1"/>
  <c r="W19" i="23"/>
  <c r="N19" i="6"/>
  <c r="N19" i="21"/>
  <c r="N19" i="22"/>
  <c r="N19" i="5"/>
  <c r="I117" i="32"/>
  <c r="I20" i="2"/>
  <c r="L117" i="32"/>
  <c r="L20" i="2"/>
  <c r="D117" i="32"/>
  <c r="D20" i="2"/>
  <c r="C117" i="32"/>
  <c r="C20" i="2"/>
  <c r="O117" i="24"/>
  <c r="O20" i="2"/>
  <c r="T117" i="26"/>
  <c r="T20" i="2"/>
  <c r="T141" i="2" s="1"/>
  <c r="R117" i="26"/>
  <c r="R20" i="2"/>
  <c r="R141" i="2" s="1"/>
  <c r="Q117" i="26"/>
  <c r="Q20" i="2"/>
  <c r="P117" i="26"/>
  <c r="P20" i="2"/>
  <c r="N117" i="26"/>
  <c r="N20" i="2"/>
  <c r="N141" i="2" s="1"/>
  <c r="J117" i="26"/>
  <c r="J20" i="2"/>
  <c r="W14" i="14"/>
  <c r="W19" i="14" s="1"/>
  <c r="E117" i="22"/>
  <c r="D117" i="22"/>
  <c r="U117" i="24"/>
  <c r="U9" i="2"/>
  <c r="N10" i="32"/>
  <c r="N10" i="25"/>
  <c r="N10" i="27"/>
  <c r="W10" i="25"/>
  <c r="N10" i="29"/>
  <c r="N10" i="24"/>
  <c r="W5" i="32"/>
  <c r="Z5" i="32" s="1"/>
  <c r="N10" i="28"/>
  <c r="N10" i="26"/>
  <c r="W5" i="24"/>
  <c r="W10" i="24" s="1"/>
  <c r="V9" i="2" s="1"/>
  <c r="W8" i="21"/>
  <c r="Z8" i="21" s="1"/>
  <c r="Z73" i="29"/>
  <c r="Z73" i="12"/>
  <c r="Z109" i="6"/>
  <c r="Z73" i="6"/>
  <c r="N10" i="16"/>
  <c r="N10" i="14"/>
  <c r="N10" i="17"/>
  <c r="N10" i="20"/>
  <c r="N10" i="30"/>
  <c r="M8" i="2" s="1"/>
  <c r="N10" i="22"/>
  <c r="N10" i="23"/>
  <c r="N10" i="18"/>
  <c r="W10" i="18"/>
  <c r="N10" i="8"/>
  <c r="W10" i="8"/>
  <c r="N10" i="15"/>
  <c r="N10" i="10"/>
  <c r="W5" i="10"/>
  <c r="W10" i="10" s="1"/>
  <c r="W10" i="20"/>
  <c r="N10" i="21"/>
  <c r="N10" i="11"/>
  <c r="N10" i="9"/>
  <c r="N10" i="13"/>
  <c r="N10" i="7"/>
  <c r="N10" i="6"/>
  <c r="N10" i="4"/>
  <c r="W5" i="30"/>
  <c r="W10" i="30" s="1"/>
  <c r="V8" i="2" s="1"/>
  <c r="N10" i="31"/>
  <c r="M10" i="2" s="1"/>
  <c r="W5" i="22"/>
  <c r="W10" i="22" s="1"/>
  <c r="W5" i="19"/>
  <c r="W10" i="19" s="1"/>
  <c r="W5" i="16"/>
  <c r="W10" i="16" s="1"/>
  <c r="W5" i="17"/>
  <c r="W10" i="17" s="1"/>
  <c r="W5" i="15"/>
  <c r="W10" i="15" s="1"/>
  <c r="W5" i="21"/>
  <c r="W5" i="11"/>
  <c r="W10" i="11" s="1"/>
  <c r="W5" i="9"/>
  <c r="W10" i="9" s="1"/>
  <c r="W5" i="7"/>
  <c r="W5" i="6"/>
  <c r="N10" i="5"/>
  <c r="W5" i="5"/>
  <c r="W28" i="33"/>
  <c r="W100" i="33"/>
  <c r="W64" i="33"/>
  <c r="W14" i="33"/>
  <c r="Z23" i="33"/>
  <c r="Z28" i="33" s="1"/>
  <c r="W50" i="33"/>
  <c r="Z59" i="33"/>
  <c r="Z64" i="33" s="1"/>
  <c r="W86" i="33"/>
  <c r="Z95" i="33"/>
  <c r="Z100" i="33" s="1"/>
  <c r="Z5" i="33"/>
  <c r="Z10" i="33" s="1"/>
  <c r="W32" i="33"/>
  <c r="Z41" i="33"/>
  <c r="Z46" i="33" s="1"/>
  <c r="W68" i="33"/>
  <c r="Z77" i="33"/>
  <c r="Z82" i="33" s="1"/>
  <c r="W104" i="33"/>
  <c r="W100" i="30"/>
  <c r="W64" i="30"/>
  <c r="W14" i="30"/>
  <c r="W50" i="30"/>
  <c r="Z59" i="30"/>
  <c r="Z64" i="30" s="1"/>
  <c r="W86" i="30"/>
  <c r="Z95" i="30"/>
  <c r="Z100" i="30" s="1"/>
  <c r="Y118" i="2" s="1"/>
  <c r="Z5" i="30"/>
  <c r="Z10" i="30" s="1"/>
  <c r="Y8" i="2" s="1"/>
  <c r="W32" i="30"/>
  <c r="Z41" i="30"/>
  <c r="Z46" i="30" s="1"/>
  <c r="Y52" i="2" s="1"/>
  <c r="W68" i="30"/>
  <c r="Z77" i="30"/>
  <c r="Z82" i="30" s="1"/>
  <c r="W104" i="30"/>
  <c r="Z5" i="31"/>
  <c r="W64" i="31"/>
  <c r="V76" i="2" s="1"/>
  <c r="W100" i="31"/>
  <c r="V120" i="2" s="1"/>
  <c r="Z95" i="31"/>
  <c r="Z100" i="31" s="1"/>
  <c r="Y120" i="2" s="1"/>
  <c r="W28" i="31"/>
  <c r="V32" i="2" s="1"/>
  <c r="Z23" i="31"/>
  <c r="Z28" i="31" s="1"/>
  <c r="Y32" i="2" s="1"/>
  <c r="Z77" i="31"/>
  <c r="W6" i="31"/>
  <c r="Z6" i="31" s="1"/>
  <c r="W14" i="31"/>
  <c r="N28" i="31"/>
  <c r="M32" i="2" s="1"/>
  <c r="W34" i="31"/>
  <c r="Z34" i="31" s="1"/>
  <c r="Z37" i="31" s="1"/>
  <c r="Y43" i="2" s="1"/>
  <c r="W37" i="31"/>
  <c r="V43" i="2" s="1"/>
  <c r="W42" i="31"/>
  <c r="W50" i="31"/>
  <c r="Z59" i="31"/>
  <c r="Z64" i="31" s="1"/>
  <c r="Y76" i="2" s="1"/>
  <c r="W70" i="31"/>
  <c r="Z70" i="31" s="1"/>
  <c r="Z73" i="31" s="1"/>
  <c r="Y87" i="2" s="1"/>
  <c r="W78" i="31"/>
  <c r="Z78" i="31" s="1"/>
  <c r="W86" i="31"/>
  <c r="N100" i="31"/>
  <c r="M120" i="2" s="1"/>
  <c r="W106" i="31"/>
  <c r="Z106" i="31" s="1"/>
  <c r="Z109" i="31" s="1"/>
  <c r="Y131" i="2" s="1"/>
  <c r="W109" i="31"/>
  <c r="W10" i="32"/>
  <c r="Z6" i="32"/>
  <c r="Z10" i="32" s="1"/>
  <c r="W28" i="32"/>
  <c r="Z32" i="32"/>
  <c r="W82" i="32"/>
  <c r="Z78" i="32"/>
  <c r="Z82" i="32" s="1"/>
  <c r="W100" i="32"/>
  <c r="Z104" i="32"/>
  <c r="W46" i="32"/>
  <c r="Z42" i="32"/>
  <c r="Z46" i="32" s="1"/>
  <c r="W64" i="32"/>
  <c r="Z68" i="32"/>
  <c r="Z73" i="32" s="1"/>
  <c r="W14" i="32"/>
  <c r="Z23" i="32"/>
  <c r="Z28" i="32" s="1"/>
  <c r="W34" i="32"/>
  <c r="Z34" i="32" s="1"/>
  <c r="W50" i="32"/>
  <c r="Z59" i="32"/>
  <c r="Z64" i="32" s="1"/>
  <c r="W70" i="32"/>
  <c r="Z70" i="32" s="1"/>
  <c r="W86" i="32"/>
  <c r="Z95" i="32"/>
  <c r="Z100" i="32" s="1"/>
  <c r="W106" i="32"/>
  <c r="Z106" i="32" s="1"/>
  <c r="W64" i="29"/>
  <c r="Z59" i="29"/>
  <c r="Z64" i="29" s="1"/>
  <c r="W28" i="29"/>
  <c r="Z23" i="29"/>
  <c r="Z28" i="29" s="1"/>
  <c r="W100" i="29"/>
  <c r="Z95" i="29"/>
  <c r="Z100" i="29" s="1"/>
  <c r="N28" i="29"/>
  <c r="W37" i="29"/>
  <c r="N64" i="29"/>
  <c r="W73" i="29"/>
  <c r="N100" i="29"/>
  <c r="W109" i="29"/>
  <c r="W5" i="29"/>
  <c r="Z14" i="29"/>
  <c r="Z19" i="29" s="1"/>
  <c r="W41" i="29"/>
  <c r="Z50" i="29"/>
  <c r="Z55" i="29" s="1"/>
  <c r="W77" i="29"/>
  <c r="Z86" i="29"/>
  <c r="Z91" i="29" s="1"/>
  <c r="W37" i="28"/>
  <c r="W64" i="28"/>
  <c r="Z41" i="28"/>
  <c r="Z5" i="28"/>
  <c r="W73" i="28"/>
  <c r="W6" i="28"/>
  <c r="Z6" i="28" s="1"/>
  <c r="W14" i="28"/>
  <c r="Z23" i="28"/>
  <c r="Z28" i="28" s="1"/>
  <c r="W34" i="28"/>
  <c r="Z34" i="28" s="1"/>
  <c r="Z37" i="28" s="1"/>
  <c r="W42" i="28"/>
  <c r="Z42" i="28" s="1"/>
  <c r="W50" i="28"/>
  <c r="Z59" i="28"/>
  <c r="Z64" i="28" s="1"/>
  <c r="W70" i="28"/>
  <c r="Z70" i="28" s="1"/>
  <c r="Z73" i="28" s="1"/>
  <c r="W78" i="28"/>
  <c r="W86" i="28"/>
  <c r="Z95" i="28"/>
  <c r="Z100" i="28" s="1"/>
  <c r="W106" i="28"/>
  <c r="Z106" i="28" s="1"/>
  <c r="Z109" i="28" s="1"/>
  <c r="W46" i="27"/>
  <c r="W10" i="27"/>
  <c r="W82" i="27"/>
  <c r="W14" i="27"/>
  <c r="W50" i="27"/>
  <c r="Z59" i="27"/>
  <c r="Z64" i="27" s="1"/>
  <c r="W86" i="27"/>
  <c r="Z95" i="27"/>
  <c r="Z100" i="27" s="1"/>
  <c r="Z5" i="27"/>
  <c r="Z10" i="27" s="1"/>
  <c r="W32" i="27"/>
  <c r="Z41" i="27"/>
  <c r="Z46" i="27" s="1"/>
  <c r="W68" i="27"/>
  <c r="Z77" i="27"/>
  <c r="Z82" i="27" s="1"/>
  <c r="W104" i="27"/>
  <c r="W73" i="26"/>
  <c r="Z73" i="26"/>
  <c r="W100" i="26"/>
  <c r="Z95" i="26"/>
  <c r="Z100" i="26" s="1"/>
  <c r="Z5" i="26"/>
  <c r="Z37" i="26"/>
  <c r="W64" i="26"/>
  <c r="Z77" i="26"/>
  <c r="Z41" i="26"/>
  <c r="W6" i="26"/>
  <c r="Z6" i="26" s="1"/>
  <c r="W14" i="26"/>
  <c r="Z23" i="26"/>
  <c r="Z28" i="26" s="1"/>
  <c r="W34" i="26"/>
  <c r="Z34" i="26" s="1"/>
  <c r="W42" i="26"/>
  <c r="Z42" i="26" s="1"/>
  <c r="W50" i="26"/>
  <c r="Z59" i="26"/>
  <c r="Z64" i="26" s="1"/>
  <c r="W70" i="26"/>
  <c r="Z70" i="26" s="1"/>
  <c r="W78" i="26"/>
  <c r="Z78" i="26" s="1"/>
  <c r="W86" i="26"/>
  <c r="N100" i="26"/>
  <c r="W106" i="26"/>
  <c r="Z106" i="26" s="1"/>
  <c r="Z109" i="26" s="1"/>
  <c r="W109" i="26"/>
  <c r="W100" i="25"/>
  <c r="W64" i="25"/>
  <c r="W14" i="25"/>
  <c r="W50" i="25"/>
  <c r="Z59" i="25"/>
  <c r="Z64" i="25" s="1"/>
  <c r="W86" i="25"/>
  <c r="Z95" i="25"/>
  <c r="Z100" i="25" s="1"/>
  <c r="Z5" i="25"/>
  <c r="Z10" i="25" s="1"/>
  <c r="W32" i="25"/>
  <c r="Z41" i="25"/>
  <c r="Z46" i="25" s="1"/>
  <c r="W68" i="25"/>
  <c r="Z77" i="25"/>
  <c r="Z82" i="25" s="1"/>
  <c r="W104" i="25"/>
  <c r="W28" i="24"/>
  <c r="W100" i="24"/>
  <c r="W64" i="24"/>
  <c r="W14" i="24"/>
  <c r="Z23" i="24"/>
  <c r="Z28" i="24" s="1"/>
  <c r="W50" i="24"/>
  <c r="Z59" i="24"/>
  <c r="Z64" i="24" s="1"/>
  <c r="W86" i="24"/>
  <c r="Z95" i="24"/>
  <c r="Z100" i="24" s="1"/>
  <c r="Z5" i="24"/>
  <c r="Z10" i="24" s="1"/>
  <c r="Y9" i="2" s="1"/>
  <c r="W32" i="24"/>
  <c r="Z41" i="24"/>
  <c r="Z46" i="24" s="1"/>
  <c r="W68" i="24"/>
  <c r="Z77" i="24"/>
  <c r="Z82" i="24" s="1"/>
  <c r="W104" i="24"/>
  <c r="W28" i="23"/>
  <c r="Z23" i="23"/>
  <c r="Z28" i="23" s="1"/>
  <c r="W64" i="23"/>
  <c r="Z59" i="23"/>
  <c r="Z64" i="23" s="1"/>
  <c r="W55" i="23"/>
  <c r="W100" i="23"/>
  <c r="Z95" i="23"/>
  <c r="Z100" i="23" s="1"/>
  <c r="W91" i="23"/>
  <c r="N28" i="23"/>
  <c r="N64" i="23"/>
  <c r="N100" i="23"/>
  <c r="W5" i="23"/>
  <c r="Z14" i="23"/>
  <c r="Z19" i="23" s="1"/>
  <c r="N19" i="23"/>
  <c r="W41" i="23"/>
  <c r="Z50" i="23"/>
  <c r="Z55" i="23" s="1"/>
  <c r="N55" i="23"/>
  <c r="M62" i="2" s="1"/>
  <c r="W77" i="23"/>
  <c r="Z86" i="23"/>
  <c r="Z91" i="23" s="1"/>
  <c r="N91" i="23"/>
  <c r="W32" i="23"/>
  <c r="W68" i="23"/>
  <c r="W104" i="23"/>
  <c r="W28" i="22"/>
  <c r="W100" i="22"/>
  <c r="W64" i="22"/>
  <c r="W14" i="22"/>
  <c r="Z23" i="22"/>
  <c r="Z28" i="22" s="1"/>
  <c r="W50" i="22"/>
  <c r="Z59" i="22"/>
  <c r="Z64" i="22" s="1"/>
  <c r="W86" i="22"/>
  <c r="Z95" i="22"/>
  <c r="Z100" i="22" s="1"/>
  <c r="W32" i="22"/>
  <c r="Z41" i="22"/>
  <c r="Z46" i="22" s="1"/>
  <c r="W68" i="22"/>
  <c r="Z77" i="22"/>
  <c r="Z82" i="22" s="1"/>
  <c r="W104" i="22"/>
  <c r="W28" i="21"/>
  <c r="W100" i="21"/>
  <c r="W64" i="21"/>
  <c r="W14" i="21"/>
  <c r="Z23" i="21"/>
  <c r="Z28" i="21" s="1"/>
  <c r="W50" i="21"/>
  <c r="Z59" i="21"/>
  <c r="Z64" i="21" s="1"/>
  <c r="W86" i="21"/>
  <c r="Z95" i="21"/>
  <c r="Z100" i="21" s="1"/>
  <c r="W32" i="21"/>
  <c r="Z41" i="21"/>
  <c r="Z46" i="21" s="1"/>
  <c r="W68" i="21"/>
  <c r="Z77" i="21"/>
  <c r="Z82" i="21" s="1"/>
  <c r="W104" i="21"/>
  <c r="W28" i="20"/>
  <c r="W100" i="20"/>
  <c r="W64" i="20"/>
  <c r="W14" i="20"/>
  <c r="Z23" i="20"/>
  <c r="Z28" i="20" s="1"/>
  <c r="W50" i="20"/>
  <c r="Z59" i="20"/>
  <c r="Z64" i="20" s="1"/>
  <c r="W86" i="20"/>
  <c r="Z95" i="20"/>
  <c r="Z100" i="20" s="1"/>
  <c r="Z5" i="20"/>
  <c r="Z10" i="20" s="1"/>
  <c r="W32" i="20"/>
  <c r="Z41" i="20"/>
  <c r="Z46" i="20" s="1"/>
  <c r="W68" i="20"/>
  <c r="Z77" i="20"/>
  <c r="Z82" i="20" s="1"/>
  <c r="W104" i="20"/>
  <c r="W100" i="19"/>
  <c r="W64" i="19"/>
  <c r="W14" i="19"/>
  <c r="W50" i="19"/>
  <c r="Z59" i="19"/>
  <c r="Z64" i="19" s="1"/>
  <c r="W86" i="19"/>
  <c r="Z95" i="19"/>
  <c r="Z100" i="19" s="1"/>
  <c r="Z5" i="19"/>
  <c r="Z10" i="19" s="1"/>
  <c r="W32" i="19"/>
  <c r="Z41" i="19"/>
  <c r="Z46" i="19" s="1"/>
  <c r="W68" i="19"/>
  <c r="Z77" i="19"/>
  <c r="Z82" i="19" s="1"/>
  <c r="W104" i="19"/>
  <c r="W28" i="18"/>
  <c r="W100" i="18"/>
  <c r="W64" i="18"/>
  <c r="W14" i="18"/>
  <c r="Z23" i="18"/>
  <c r="Z28" i="18" s="1"/>
  <c r="W50" i="18"/>
  <c r="Z59" i="18"/>
  <c r="Z64" i="18" s="1"/>
  <c r="W86" i="18"/>
  <c r="Z95" i="18"/>
  <c r="Z100" i="18" s="1"/>
  <c r="Z5" i="18"/>
  <c r="Z10" i="18" s="1"/>
  <c r="W32" i="18"/>
  <c r="Z41" i="18"/>
  <c r="Z46" i="18" s="1"/>
  <c r="W68" i="18"/>
  <c r="Z77" i="18"/>
  <c r="Z82" i="18" s="1"/>
  <c r="W104" i="18"/>
  <c r="W28" i="17"/>
  <c r="W100" i="17"/>
  <c r="W64" i="17"/>
  <c r="W14" i="17"/>
  <c r="Z23" i="17"/>
  <c r="Z28" i="17" s="1"/>
  <c r="W50" i="17"/>
  <c r="Z59" i="17"/>
  <c r="Z64" i="17" s="1"/>
  <c r="W86" i="17"/>
  <c r="Z95" i="17"/>
  <c r="Z100" i="17" s="1"/>
  <c r="Z5" i="17"/>
  <c r="Z10" i="17" s="1"/>
  <c r="W32" i="17"/>
  <c r="Z41" i="17"/>
  <c r="Z46" i="17" s="1"/>
  <c r="W68" i="17"/>
  <c r="Z77" i="17"/>
  <c r="Z82" i="17" s="1"/>
  <c r="W104" i="17"/>
  <c r="W28" i="16"/>
  <c r="W100" i="16"/>
  <c r="W64" i="16"/>
  <c r="W14" i="16"/>
  <c r="Z23" i="16"/>
  <c r="Z28" i="16" s="1"/>
  <c r="W50" i="16"/>
  <c r="Z59" i="16"/>
  <c r="Z64" i="16" s="1"/>
  <c r="W86" i="16"/>
  <c r="Z95" i="16"/>
  <c r="Z100" i="16" s="1"/>
  <c r="Z5" i="16"/>
  <c r="Z10" i="16" s="1"/>
  <c r="W32" i="16"/>
  <c r="Z41" i="16"/>
  <c r="Z46" i="16" s="1"/>
  <c r="W68" i="16"/>
  <c r="Z77" i="16"/>
  <c r="Z82" i="16" s="1"/>
  <c r="W104" i="16"/>
  <c r="W28" i="15"/>
  <c r="W100" i="15"/>
  <c r="W64" i="15"/>
  <c r="W14" i="15"/>
  <c r="Z23" i="15"/>
  <c r="Z28" i="15" s="1"/>
  <c r="W50" i="15"/>
  <c r="Z59" i="15"/>
  <c r="Z64" i="15" s="1"/>
  <c r="W86" i="15"/>
  <c r="Z95" i="15"/>
  <c r="Z100" i="15" s="1"/>
  <c r="Z5" i="15"/>
  <c r="Z10" i="15" s="1"/>
  <c r="W32" i="15"/>
  <c r="Z41" i="15"/>
  <c r="Z46" i="15" s="1"/>
  <c r="W68" i="15"/>
  <c r="Z77" i="15"/>
  <c r="Z82" i="15" s="1"/>
  <c r="W104" i="15"/>
  <c r="W28" i="14"/>
  <c r="W64" i="14"/>
  <c r="Z73" i="14"/>
  <c r="Z28" i="14"/>
  <c r="W100" i="14"/>
  <c r="Z95" i="14"/>
  <c r="Z100" i="14" s="1"/>
  <c r="Z59" i="14"/>
  <c r="Z64" i="14" s="1"/>
  <c r="W73" i="14"/>
  <c r="N100" i="14"/>
  <c r="W5" i="14"/>
  <c r="Z14" i="14"/>
  <c r="Z19" i="14" s="1"/>
  <c r="Z50" i="14"/>
  <c r="Z55" i="14" s="1"/>
  <c r="W77" i="14"/>
  <c r="Z86" i="14"/>
  <c r="Z91" i="14" s="1"/>
  <c r="W32" i="14"/>
  <c r="Z41" i="14"/>
  <c r="Z46" i="14" s="1"/>
  <c r="W104" i="14"/>
  <c r="W10" i="13"/>
  <c r="W100" i="13"/>
  <c r="W64" i="13"/>
  <c r="W14" i="13"/>
  <c r="W50" i="13"/>
  <c r="Z59" i="13"/>
  <c r="Z64" i="13" s="1"/>
  <c r="W86" i="13"/>
  <c r="Z95" i="13"/>
  <c r="Z100" i="13" s="1"/>
  <c r="Z5" i="13"/>
  <c r="Z10" i="13" s="1"/>
  <c r="W32" i="13"/>
  <c r="Z41" i="13"/>
  <c r="Z46" i="13" s="1"/>
  <c r="W68" i="13"/>
  <c r="Z77" i="13"/>
  <c r="Z82" i="13" s="1"/>
  <c r="W104" i="13"/>
  <c r="W64" i="12"/>
  <c r="Z59" i="12"/>
  <c r="Z64" i="12" s="1"/>
  <c r="W28" i="12"/>
  <c r="W46" i="12"/>
  <c r="W55" i="12"/>
  <c r="N64" i="12"/>
  <c r="M73" i="2" s="1"/>
  <c r="W73" i="12"/>
  <c r="W86" i="12"/>
  <c r="Z95" i="12"/>
  <c r="Z100" i="12" s="1"/>
  <c r="W5" i="12"/>
  <c r="Z14" i="12"/>
  <c r="Z19" i="12" s="1"/>
  <c r="Z50" i="12"/>
  <c r="Z55" i="12" s="1"/>
  <c r="W32" i="12"/>
  <c r="Z41" i="12"/>
  <c r="Z46" i="12" s="1"/>
  <c r="Z77" i="12"/>
  <c r="Z82" i="12" s="1"/>
  <c r="W104" i="12"/>
  <c r="W28" i="11"/>
  <c r="W100" i="11"/>
  <c r="W64" i="11"/>
  <c r="W14" i="11"/>
  <c r="Z23" i="11"/>
  <c r="Z28" i="11" s="1"/>
  <c r="W50" i="11"/>
  <c r="Z59" i="11"/>
  <c r="Z64" i="11" s="1"/>
  <c r="W86" i="11"/>
  <c r="Z95" i="11"/>
  <c r="Z100" i="11" s="1"/>
  <c r="Z5" i="11"/>
  <c r="Z10" i="11" s="1"/>
  <c r="W32" i="11"/>
  <c r="Z41" i="11"/>
  <c r="Z46" i="11" s="1"/>
  <c r="W68" i="11"/>
  <c r="Z77" i="11"/>
  <c r="Z82" i="11" s="1"/>
  <c r="W104" i="11"/>
  <c r="W28" i="10"/>
  <c r="W100" i="10"/>
  <c r="W64" i="10"/>
  <c r="W14" i="10"/>
  <c r="Z23" i="10"/>
  <c r="Z28" i="10" s="1"/>
  <c r="W50" i="10"/>
  <c r="Z59" i="10"/>
  <c r="Z64" i="10" s="1"/>
  <c r="W86" i="10"/>
  <c r="Z95" i="10"/>
  <c r="Z100" i="10" s="1"/>
  <c r="W32" i="10"/>
  <c r="Z41" i="10"/>
  <c r="Z46" i="10" s="1"/>
  <c r="W68" i="10"/>
  <c r="Z77" i="10"/>
  <c r="Z82" i="10" s="1"/>
  <c r="W104" i="10"/>
  <c r="W100" i="9"/>
  <c r="W64" i="9"/>
  <c r="W14" i="9"/>
  <c r="W50" i="9"/>
  <c r="Z59" i="9"/>
  <c r="Z64" i="9" s="1"/>
  <c r="W86" i="9"/>
  <c r="Z95" i="9"/>
  <c r="Z100" i="9" s="1"/>
  <c r="Z5" i="9"/>
  <c r="Z10" i="9" s="1"/>
  <c r="W32" i="9"/>
  <c r="Z41" i="9"/>
  <c r="Z46" i="9" s="1"/>
  <c r="W68" i="9"/>
  <c r="Z77" i="9"/>
  <c r="Z82" i="9" s="1"/>
  <c r="W104" i="9"/>
  <c r="W28" i="8"/>
  <c r="W100" i="8"/>
  <c r="W64" i="8"/>
  <c r="W14" i="8"/>
  <c r="Z23" i="8"/>
  <c r="Z28" i="8" s="1"/>
  <c r="W50" i="8"/>
  <c r="Z59" i="8"/>
  <c r="Z64" i="8" s="1"/>
  <c r="W86" i="8"/>
  <c r="Z95" i="8"/>
  <c r="Z100" i="8" s="1"/>
  <c r="Z5" i="8"/>
  <c r="Z10" i="8" s="1"/>
  <c r="W32" i="8"/>
  <c r="Z41" i="8"/>
  <c r="Z46" i="8" s="1"/>
  <c r="W68" i="8"/>
  <c r="Z77" i="8"/>
  <c r="Z82" i="8" s="1"/>
  <c r="W104" i="8"/>
  <c r="W10" i="7"/>
  <c r="W28" i="7"/>
  <c r="W100" i="7"/>
  <c r="W64" i="7"/>
  <c r="W14" i="7"/>
  <c r="Z23" i="7"/>
  <c r="Z28" i="7" s="1"/>
  <c r="W50" i="7"/>
  <c r="Z59" i="7"/>
  <c r="Z64" i="7" s="1"/>
  <c r="W86" i="7"/>
  <c r="Z95" i="7"/>
  <c r="Z100" i="7" s="1"/>
  <c r="Z5" i="7"/>
  <c r="Z10" i="7" s="1"/>
  <c r="W32" i="7"/>
  <c r="Z41" i="7"/>
  <c r="Z46" i="7" s="1"/>
  <c r="W68" i="7"/>
  <c r="Z77" i="7"/>
  <c r="Z82" i="7" s="1"/>
  <c r="W104" i="7"/>
  <c r="W64" i="6"/>
  <c r="Z59" i="6"/>
  <c r="Z64" i="6" s="1"/>
  <c r="W100" i="6"/>
  <c r="Z95" i="6"/>
  <c r="Z100" i="6" s="1"/>
  <c r="W10" i="6"/>
  <c r="W91" i="6"/>
  <c r="W14" i="6"/>
  <c r="Z23" i="6"/>
  <c r="Z28" i="6" s="1"/>
  <c r="W50" i="6"/>
  <c r="N64" i="6"/>
  <c r="W73" i="6"/>
  <c r="N100" i="6"/>
  <c r="W109" i="6"/>
  <c r="W77" i="6"/>
  <c r="Z86" i="6"/>
  <c r="Z91" i="6" s="1"/>
  <c r="Z5" i="6"/>
  <c r="Z10" i="6" s="1"/>
  <c r="W32" i="6"/>
  <c r="Z41" i="6"/>
  <c r="Z46" i="6" s="1"/>
  <c r="W100" i="5"/>
  <c r="W64" i="5"/>
  <c r="W14" i="5"/>
  <c r="W50" i="5"/>
  <c r="Z59" i="5"/>
  <c r="Z64" i="5" s="1"/>
  <c r="W86" i="5"/>
  <c r="Z95" i="5"/>
  <c r="Z100" i="5" s="1"/>
  <c r="W32" i="5"/>
  <c r="Z41" i="5"/>
  <c r="Z46" i="5" s="1"/>
  <c r="W68" i="5"/>
  <c r="Z77" i="5"/>
  <c r="Z82" i="5" s="1"/>
  <c r="W104" i="5"/>
  <c r="W10" i="4"/>
  <c r="W28" i="4"/>
  <c r="W100" i="4"/>
  <c r="W64" i="4"/>
  <c r="W14" i="4"/>
  <c r="Z23" i="4"/>
  <c r="Z28" i="4" s="1"/>
  <c r="W50" i="4"/>
  <c r="Z59" i="4"/>
  <c r="Z64" i="4" s="1"/>
  <c r="W86" i="4"/>
  <c r="Z95" i="4"/>
  <c r="Z100" i="4" s="1"/>
  <c r="Z5" i="4"/>
  <c r="Z10" i="4" s="1"/>
  <c r="W32" i="4"/>
  <c r="Z41" i="4"/>
  <c r="Z46" i="4" s="1"/>
  <c r="W68" i="4"/>
  <c r="Z77" i="4"/>
  <c r="Z82" i="4" s="1"/>
  <c r="W104" i="4"/>
  <c r="Z108" i="1"/>
  <c r="W108" i="1"/>
  <c r="Z105" i="1"/>
  <c r="Z104" i="1"/>
  <c r="W107" i="1"/>
  <c r="Z107" i="1" s="1"/>
  <c r="W106" i="1"/>
  <c r="W105" i="1"/>
  <c r="W104" i="1"/>
  <c r="Z99" i="1"/>
  <c r="Z98" i="1"/>
  <c r="Z97" i="1"/>
  <c r="Z96" i="1"/>
  <c r="Z95" i="1"/>
  <c r="W99" i="1"/>
  <c r="W98" i="1"/>
  <c r="W97" i="1"/>
  <c r="W96" i="1"/>
  <c r="W95" i="1"/>
  <c r="W90" i="1"/>
  <c r="Z90" i="1" s="1"/>
  <c r="W89" i="1"/>
  <c r="W88" i="1"/>
  <c r="Z88" i="1" s="1"/>
  <c r="W87" i="1"/>
  <c r="W86" i="1"/>
  <c r="Z86" i="1" s="1"/>
  <c r="Z89" i="1"/>
  <c r="Z87" i="1"/>
  <c r="Z81" i="1"/>
  <c r="Z80" i="1"/>
  <c r="Z79" i="1"/>
  <c r="Z78" i="1"/>
  <c r="Z77" i="1"/>
  <c r="W81" i="1"/>
  <c r="W80" i="1"/>
  <c r="W79" i="1"/>
  <c r="W78" i="1"/>
  <c r="W77" i="1"/>
  <c r="W72" i="1"/>
  <c r="Z72" i="1" s="1"/>
  <c r="W71" i="1"/>
  <c r="W70" i="1"/>
  <c r="Z70" i="1" s="1"/>
  <c r="W69" i="1"/>
  <c r="W68" i="1"/>
  <c r="Z68" i="1" s="1"/>
  <c r="Z71" i="1"/>
  <c r="Z69" i="1"/>
  <c r="Z63" i="1"/>
  <c r="Z62" i="1"/>
  <c r="Z61" i="1"/>
  <c r="Z60" i="1"/>
  <c r="Z59" i="1"/>
  <c r="W63" i="1"/>
  <c r="W62" i="1"/>
  <c r="W61" i="1"/>
  <c r="W60" i="1"/>
  <c r="W59" i="1"/>
  <c r="Z54" i="1"/>
  <c r="Z53" i="1"/>
  <c r="Z51" i="1"/>
  <c r="Z50" i="1"/>
  <c r="W54" i="1"/>
  <c r="W53" i="1"/>
  <c r="W51" i="1"/>
  <c r="W50" i="1"/>
  <c r="Z45" i="1"/>
  <c r="Z44" i="1"/>
  <c r="Z43" i="1"/>
  <c r="Z42" i="1"/>
  <c r="Z41" i="1"/>
  <c r="W45" i="1"/>
  <c r="W44" i="1"/>
  <c r="W43" i="1"/>
  <c r="W42" i="1"/>
  <c r="W41" i="1"/>
  <c r="Z36" i="1"/>
  <c r="Z35" i="1"/>
  <c r="Z34" i="1"/>
  <c r="Z33" i="1"/>
  <c r="Z32" i="1"/>
  <c r="W36" i="1"/>
  <c r="W35" i="1"/>
  <c r="W34" i="1"/>
  <c r="W33" i="1"/>
  <c r="W32" i="1"/>
  <c r="Z27" i="1"/>
  <c r="Z26" i="1"/>
  <c r="W27" i="1"/>
  <c r="W26" i="1"/>
  <c r="W25" i="1"/>
  <c r="Z25" i="1" s="1"/>
  <c r="W24" i="1"/>
  <c r="Z24" i="1" s="1"/>
  <c r="W23" i="1"/>
  <c r="W14" i="1"/>
  <c r="Z14" i="1" s="1"/>
  <c r="W17" i="1"/>
  <c r="Z17" i="1" s="1"/>
  <c r="W16" i="1"/>
  <c r="Z16" i="1" s="1"/>
  <c r="Z9" i="1"/>
  <c r="Z6" i="1"/>
  <c r="W7" i="1"/>
  <c r="Z7" i="1" s="1"/>
  <c r="W9" i="1"/>
  <c r="N108" i="1"/>
  <c r="N107" i="1"/>
  <c r="N106" i="1"/>
  <c r="N105" i="1"/>
  <c r="N104" i="1"/>
  <c r="N99" i="1"/>
  <c r="N98" i="1"/>
  <c r="N97" i="1"/>
  <c r="N96" i="1"/>
  <c r="N95" i="1"/>
  <c r="N90" i="1"/>
  <c r="N89" i="1"/>
  <c r="N88" i="1"/>
  <c r="N87" i="1"/>
  <c r="N86" i="1"/>
  <c r="N81" i="1"/>
  <c r="N80" i="1"/>
  <c r="N79" i="1"/>
  <c r="N78" i="1"/>
  <c r="N77" i="1"/>
  <c r="N72" i="1"/>
  <c r="N71" i="1"/>
  <c r="N70" i="1"/>
  <c r="N69" i="1"/>
  <c r="N68" i="1"/>
  <c r="N63" i="1"/>
  <c r="N62" i="1"/>
  <c r="N61" i="1"/>
  <c r="N60" i="1"/>
  <c r="N59" i="1"/>
  <c r="N54" i="1"/>
  <c r="N53" i="1"/>
  <c r="N52" i="1"/>
  <c r="W52" i="1" s="1"/>
  <c r="N51" i="1"/>
  <c r="N50" i="1"/>
  <c r="N43" i="1"/>
  <c r="N36" i="1"/>
  <c r="N45" i="1"/>
  <c r="N44" i="1"/>
  <c r="N42" i="1"/>
  <c r="N41" i="1"/>
  <c r="N35" i="1"/>
  <c r="N34" i="1"/>
  <c r="N33" i="1"/>
  <c r="N32" i="1"/>
  <c r="N23" i="1"/>
  <c r="N24" i="1"/>
  <c r="N27" i="1"/>
  <c r="N25" i="1"/>
  <c r="N26" i="1"/>
  <c r="N8" i="1"/>
  <c r="W8" i="1" s="1"/>
  <c r="Z8" i="1" s="1"/>
  <c r="N16" i="1"/>
  <c r="N15" i="1"/>
  <c r="W15" i="1" s="1"/>
  <c r="Z15" i="1" s="1"/>
  <c r="N14" i="1"/>
  <c r="N17" i="1"/>
  <c r="N18" i="1"/>
  <c r="W18" i="1" s="1"/>
  <c r="Z18" i="1" s="1"/>
  <c r="N6" i="1"/>
  <c r="N7" i="1"/>
  <c r="N9" i="1"/>
  <c r="N5" i="1"/>
  <c r="C61" i="2"/>
  <c r="C66" i="2" s="1"/>
  <c r="D61" i="2"/>
  <c r="D66" i="2" s="1"/>
  <c r="E61" i="2"/>
  <c r="E66" i="2" s="1"/>
  <c r="F61" i="2"/>
  <c r="F66" i="2" s="1"/>
  <c r="G61" i="2"/>
  <c r="G66" i="2" s="1"/>
  <c r="I61" i="2"/>
  <c r="I66" i="2" s="1"/>
  <c r="J61" i="2"/>
  <c r="J66" i="2" s="1"/>
  <c r="K61" i="2"/>
  <c r="K66" i="2" s="1"/>
  <c r="L61" i="2"/>
  <c r="L66" i="2" s="1"/>
  <c r="N61" i="2"/>
  <c r="N66" i="2" s="1"/>
  <c r="O61" i="2"/>
  <c r="O66" i="2" s="1"/>
  <c r="P61" i="2"/>
  <c r="P66" i="2" s="1"/>
  <c r="Q61" i="2"/>
  <c r="Q66" i="2" s="1"/>
  <c r="U61" i="2"/>
  <c r="U66" i="2" s="1"/>
  <c r="X61" i="2"/>
  <c r="X66" i="2" s="1"/>
  <c r="Z61" i="2"/>
  <c r="Z66" i="2" s="1"/>
  <c r="C62" i="2"/>
  <c r="D62" i="2"/>
  <c r="E62" i="2"/>
  <c r="F62" i="2"/>
  <c r="G62" i="2"/>
  <c r="H62" i="2"/>
  <c r="I62" i="2"/>
  <c r="J62" i="2"/>
  <c r="K62" i="2"/>
  <c r="L62" i="2"/>
  <c r="N62" i="2"/>
  <c r="O62" i="2"/>
  <c r="P62" i="2"/>
  <c r="Q62" i="2"/>
  <c r="R62" i="2"/>
  <c r="S62" i="2"/>
  <c r="T62" i="2"/>
  <c r="U62" i="2"/>
  <c r="X62" i="2"/>
  <c r="Z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X63" i="2"/>
  <c r="Z63" i="2"/>
  <c r="C105" i="2"/>
  <c r="C110" i="2" s="1"/>
  <c r="D105" i="2"/>
  <c r="D110" i="2" s="1"/>
  <c r="E105" i="2"/>
  <c r="E110" i="2" s="1"/>
  <c r="F105" i="2"/>
  <c r="F110" i="2" s="1"/>
  <c r="G105" i="2"/>
  <c r="G110" i="2" s="1"/>
  <c r="H105" i="2"/>
  <c r="H110" i="2" s="1"/>
  <c r="I105" i="2"/>
  <c r="I110" i="2" s="1"/>
  <c r="J105" i="2"/>
  <c r="J110" i="2" s="1"/>
  <c r="K105" i="2"/>
  <c r="K110" i="2" s="1"/>
  <c r="L105" i="2"/>
  <c r="L110" i="2" s="1"/>
  <c r="N105" i="2"/>
  <c r="N110" i="2" s="1"/>
  <c r="O105" i="2"/>
  <c r="O110" i="2" s="1"/>
  <c r="P105" i="2"/>
  <c r="P110" i="2" s="1"/>
  <c r="Q105" i="2"/>
  <c r="Q110" i="2" s="1"/>
  <c r="R105" i="2"/>
  <c r="R110" i="2" s="1"/>
  <c r="S105" i="2"/>
  <c r="S110" i="2" s="1"/>
  <c r="T105" i="2"/>
  <c r="T110" i="2" s="1"/>
  <c r="U105" i="2"/>
  <c r="U110" i="2" s="1"/>
  <c r="X105" i="2"/>
  <c r="X110" i="2" s="1"/>
  <c r="Z105" i="2"/>
  <c r="Z110" i="2" s="1"/>
  <c r="C106" i="2"/>
  <c r="D106" i="2"/>
  <c r="E106" i="2"/>
  <c r="F106" i="2"/>
  <c r="G106" i="2"/>
  <c r="H106" i="2"/>
  <c r="I106" i="2"/>
  <c r="J106" i="2"/>
  <c r="K106" i="2"/>
  <c r="L106" i="2"/>
  <c r="N106" i="2"/>
  <c r="O106" i="2"/>
  <c r="P106" i="2"/>
  <c r="Q106" i="2"/>
  <c r="R106" i="2"/>
  <c r="S106" i="2"/>
  <c r="T106" i="2"/>
  <c r="U106" i="2"/>
  <c r="X106" i="2"/>
  <c r="Z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X107" i="2"/>
  <c r="Z107" i="2"/>
  <c r="Z116" i="2"/>
  <c r="Z121" i="2" s="1"/>
  <c r="Z117" i="2"/>
  <c r="Z118" i="2"/>
  <c r="C116" i="2"/>
  <c r="C121" i="2" s="1"/>
  <c r="D116" i="2"/>
  <c r="D121" i="2" s="1"/>
  <c r="E116" i="2"/>
  <c r="E121" i="2" s="1"/>
  <c r="F116" i="2"/>
  <c r="F121" i="2" s="1"/>
  <c r="G116" i="2"/>
  <c r="G121" i="2" s="1"/>
  <c r="H116" i="2"/>
  <c r="H121" i="2" s="1"/>
  <c r="I116" i="2"/>
  <c r="I121" i="2" s="1"/>
  <c r="J116" i="2"/>
  <c r="J121" i="2" s="1"/>
  <c r="K116" i="2"/>
  <c r="K121" i="2" s="1"/>
  <c r="L116" i="2"/>
  <c r="L121" i="2" s="1"/>
  <c r="N116" i="2"/>
  <c r="N121" i="2" s="1"/>
  <c r="O116" i="2"/>
  <c r="O121" i="2" s="1"/>
  <c r="P116" i="2"/>
  <c r="P121" i="2" s="1"/>
  <c r="Q116" i="2"/>
  <c r="Q121" i="2" s="1"/>
  <c r="R116" i="2"/>
  <c r="R121" i="2" s="1"/>
  <c r="S116" i="2"/>
  <c r="S121" i="2" s="1"/>
  <c r="T116" i="2"/>
  <c r="T121" i="2" s="1"/>
  <c r="U116" i="2"/>
  <c r="U121" i="2" s="1"/>
  <c r="X116" i="2"/>
  <c r="X121" i="2" s="1"/>
  <c r="C117" i="2"/>
  <c r="D117" i="2"/>
  <c r="E117" i="2"/>
  <c r="F117" i="2"/>
  <c r="G117" i="2"/>
  <c r="H117" i="2"/>
  <c r="I117" i="2"/>
  <c r="J117" i="2"/>
  <c r="K117" i="2"/>
  <c r="L117" i="2"/>
  <c r="N117" i="2"/>
  <c r="O117" i="2"/>
  <c r="P117" i="2"/>
  <c r="Q117" i="2"/>
  <c r="R117" i="2"/>
  <c r="S117" i="2"/>
  <c r="T117" i="2"/>
  <c r="U117" i="2"/>
  <c r="X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X118" i="2"/>
  <c r="C127" i="2"/>
  <c r="C132" i="2" s="1"/>
  <c r="D127" i="2"/>
  <c r="D132" i="2" s="1"/>
  <c r="E127" i="2"/>
  <c r="E132" i="2" s="1"/>
  <c r="F127" i="2"/>
  <c r="F132" i="2" s="1"/>
  <c r="G127" i="2"/>
  <c r="G132" i="2" s="1"/>
  <c r="H127" i="2"/>
  <c r="H132" i="2" s="1"/>
  <c r="I127" i="2"/>
  <c r="I132" i="2" s="1"/>
  <c r="J127" i="2"/>
  <c r="J132" i="2" s="1"/>
  <c r="L127" i="2"/>
  <c r="L132" i="2" s="1"/>
  <c r="N127" i="2"/>
  <c r="N132" i="2" s="1"/>
  <c r="O127" i="2"/>
  <c r="O132" i="2" s="1"/>
  <c r="P127" i="2"/>
  <c r="P132" i="2" s="1"/>
  <c r="Q127" i="2"/>
  <c r="Q132" i="2" s="1"/>
  <c r="R127" i="2"/>
  <c r="R132" i="2" s="1"/>
  <c r="S127" i="2"/>
  <c r="S132" i="2" s="1"/>
  <c r="T127" i="2"/>
  <c r="T132" i="2" s="1"/>
  <c r="U127" i="2"/>
  <c r="U132" i="2" s="1"/>
  <c r="X127" i="2"/>
  <c r="X132" i="2" s="1"/>
  <c r="Z127" i="2"/>
  <c r="Z132" i="2" s="1"/>
  <c r="C128" i="2"/>
  <c r="D128" i="2"/>
  <c r="E128" i="2"/>
  <c r="F128" i="2"/>
  <c r="G128" i="2"/>
  <c r="H128" i="2"/>
  <c r="I128" i="2"/>
  <c r="J128" i="2"/>
  <c r="K128" i="2"/>
  <c r="L128" i="2"/>
  <c r="N128" i="2"/>
  <c r="O128" i="2"/>
  <c r="P128" i="2"/>
  <c r="Q128" i="2"/>
  <c r="R128" i="2"/>
  <c r="S128" i="2"/>
  <c r="T128" i="2"/>
  <c r="U128" i="2"/>
  <c r="X128" i="2"/>
  <c r="Z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X129" i="2"/>
  <c r="Z129" i="2"/>
  <c r="B128" i="2"/>
  <c r="B129" i="2"/>
  <c r="B127" i="2"/>
  <c r="B132" i="2" s="1"/>
  <c r="B118" i="2"/>
  <c r="B117" i="2"/>
  <c r="B116" i="2"/>
  <c r="B121" i="2" s="1"/>
  <c r="B107" i="2"/>
  <c r="B106" i="2"/>
  <c r="B105" i="2"/>
  <c r="B110" i="2" s="1"/>
  <c r="C94" i="2"/>
  <c r="C99" i="2" s="1"/>
  <c r="D94" i="2"/>
  <c r="D99" i="2" s="1"/>
  <c r="E94" i="2"/>
  <c r="E99" i="2" s="1"/>
  <c r="F94" i="2"/>
  <c r="F99" i="2" s="1"/>
  <c r="G94" i="2"/>
  <c r="G99" i="2" s="1"/>
  <c r="H94" i="2"/>
  <c r="H99" i="2" s="1"/>
  <c r="I94" i="2"/>
  <c r="I99" i="2" s="1"/>
  <c r="J94" i="2"/>
  <c r="J99" i="2" s="1"/>
  <c r="K94" i="2"/>
  <c r="K99" i="2" s="1"/>
  <c r="L94" i="2"/>
  <c r="L99" i="2" s="1"/>
  <c r="N94" i="2"/>
  <c r="N99" i="2" s="1"/>
  <c r="O94" i="2"/>
  <c r="O99" i="2" s="1"/>
  <c r="P94" i="2"/>
  <c r="P99" i="2" s="1"/>
  <c r="Q94" i="2"/>
  <c r="Q99" i="2" s="1"/>
  <c r="R94" i="2"/>
  <c r="R99" i="2" s="1"/>
  <c r="S94" i="2"/>
  <c r="S99" i="2" s="1"/>
  <c r="T94" i="2"/>
  <c r="T99" i="2" s="1"/>
  <c r="U94" i="2"/>
  <c r="U99" i="2" s="1"/>
  <c r="X94" i="2"/>
  <c r="X99" i="2" s="1"/>
  <c r="Z94" i="2"/>
  <c r="Z99" i="2" s="1"/>
  <c r="C95" i="2"/>
  <c r="D95" i="2"/>
  <c r="E95" i="2"/>
  <c r="F95" i="2"/>
  <c r="G95" i="2"/>
  <c r="H95" i="2"/>
  <c r="I95" i="2"/>
  <c r="J95" i="2"/>
  <c r="K95" i="2"/>
  <c r="L95" i="2"/>
  <c r="N95" i="2"/>
  <c r="O95" i="2"/>
  <c r="P95" i="2"/>
  <c r="Q95" i="2"/>
  <c r="R95" i="2"/>
  <c r="S95" i="2"/>
  <c r="T95" i="2"/>
  <c r="U95" i="2"/>
  <c r="X95" i="2"/>
  <c r="Z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X96" i="2"/>
  <c r="Y96" i="2"/>
  <c r="Z96" i="2"/>
  <c r="B96" i="2"/>
  <c r="B95" i="2"/>
  <c r="B94" i="2"/>
  <c r="B99" i="2" s="1"/>
  <c r="C83" i="2"/>
  <c r="C88" i="2" s="1"/>
  <c r="D83" i="2"/>
  <c r="D88" i="2" s="1"/>
  <c r="E83" i="2"/>
  <c r="E88" i="2" s="1"/>
  <c r="F83" i="2"/>
  <c r="F88" i="2" s="1"/>
  <c r="G83" i="2"/>
  <c r="G88" i="2" s="1"/>
  <c r="H83" i="2"/>
  <c r="H88" i="2" s="1"/>
  <c r="I83" i="2"/>
  <c r="I88" i="2" s="1"/>
  <c r="J83" i="2"/>
  <c r="J88" i="2" s="1"/>
  <c r="K83" i="2"/>
  <c r="K88" i="2" s="1"/>
  <c r="L83" i="2"/>
  <c r="L88" i="2" s="1"/>
  <c r="N83" i="2"/>
  <c r="N88" i="2" s="1"/>
  <c r="O83" i="2"/>
  <c r="O88" i="2" s="1"/>
  <c r="P83" i="2"/>
  <c r="P88" i="2" s="1"/>
  <c r="Q83" i="2"/>
  <c r="Q88" i="2" s="1"/>
  <c r="R83" i="2"/>
  <c r="R88" i="2" s="1"/>
  <c r="S83" i="2"/>
  <c r="S88" i="2" s="1"/>
  <c r="T83" i="2"/>
  <c r="T88" i="2" s="1"/>
  <c r="U83" i="2"/>
  <c r="U88" i="2" s="1"/>
  <c r="X83" i="2"/>
  <c r="X88" i="2" s="1"/>
  <c r="Z83" i="2"/>
  <c r="Z88" i="2" s="1"/>
  <c r="C84" i="2"/>
  <c r="D84" i="2"/>
  <c r="E84" i="2"/>
  <c r="F84" i="2"/>
  <c r="G84" i="2"/>
  <c r="H84" i="2"/>
  <c r="I84" i="2"/>
  <c r="J84" i="2"/>
  <c r="K84" i="2"/>
  <c r="L84" i="2"/>
  <c r="N84" i="2"/>
  <c r="O84" i="2"/>
  <c r="P84" i="2"/>
  <c r="Q84" i="2"/>
  <c r="R84" i="2"/>
  <c r="S84" i="2"/>
  <c r="T84" i="2"/>
  <c r="U84" i="2"/>
  <c r="X84" i="2"/>
  <c r="Z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X85" i="2"/>
  <c r="Z85" i="2"/>
  <c r="B85" i="2"/>
  <c r="B84" i="2"/>
  <c r="B83" i="2"/>
  <c r="B88" i="2" s="1"/>
  <c r="C72" i="2"/>
  <c r="C77" i="2" s="1"/>
  <c r="D72" i="2"/>
  <c r="D77" i="2" s="1"/>
  <c r="E72" i="2"/>
  <c r="E77" i="2" s="1"/>
  <c r="F72" i="2"/>
  <c r="F77" i="2" s="1"/>
  <c r="G72" i="2"/>
  <c r="G77" i="2" s="1"/>
  <c r="H72" i="2"/>
  <c r="H77" i="2" s="1"/>
  <c r="I72" i="2"/>
  <c r="I77" i="2" s="1"/>
  <c r="J72" i="2"/>
  <c r="J77" i="2" s="1"/>
  <c r="K72" i="2"/>
  <c r="K77" i="2" s="1"/>
  <c r="L72" i="2"/>
  <c r="L77" i="2" s="1"/>
  <c r="N72" i="2"/>
  <c r="N77" i="2" s="1"/>
  <c r="O72" i="2"/>
  <c r="O77" i="2" s="1"/>
  <c r="P72" i="2"/>
  <c r="P77" i="2" s="1"/>
  <c r="Q72" i="2"/>
  <c r="Q77" i="2" s="1"/>
  <c r="S72" i="2"/>
  <c r="S77" i="2" s="1"/>
  <c r="T72" i="2"/>
  <c r="T77" i="2" s="1"/>
  <c r="U72" i="2"/>
  <c r="U77" i="2" s="1"/>
  <c r="X72" i="2"/>
  <c r="X77" i="2" s="1"/>
  <c r="Z72" i="2"/>
  <c r="Z77" i="2" s="1"/>
  <c r="C73" i="2"/>
  <c r="D73" i="2"/>
  <c r="E73" i="2"/>
  <c r="F73" i="2"/>
  <c r="G73" i="2"/>
  <c r="H73" i="2"/>
  <c r="I73" i="2"/>
  <c r="J73" i="2"/>
  <c r="K73" i="2"/>
  <c r="L73" i="2"/>
  <c r="N73" i="2"/>
  <c r="O73" i="2"/>
  <c r="P73" i="2"/>
  <c r="Q73" i="2"/>
  <c r="R73" i="2"/>
  <c r="S73" i="2"/>
  <c r="T73" i="2"/>
  <c r="U73" i="2"/>
  <c r="X73" i="2"/>
  <c r="Z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X74" i="2"/>
  <c r="Y74" i="2"/>
  <c r="Z74" i="2"/>
  <c r="B74" i="2"/>
  <c r="B73" i="2"/>
  <c r="B72" i="2"/>
  <c r="B77" i="2" s="1"/>
  <c r="B63" i="2"/>
  <c r="B62" i="2"/>
  <c r="B61" i="2"/>
  <c r="B66" i="2" s="1"/>
  <c r="C50" i="2"/>
  <c r="C55" i="2" s="1"/>
  <c r="D50" i="2"/>
  <c r="D55" i="2" s="1"/>
  <c r="E50" i="2"/>
  <c r="E55" i="2" s="1"/>
  <c r="F50" i="2"/>
  <c r="F55" i="2" s="1"/>
  <c r="G50" i="2"/>
  <c r="G55" i="2" s="1"/>
  <c r="H50" i="2"/>
  <c r="H55" i="2" s="1"/>
  <c r="I50" i="2"/>
  <c r="I55" i="2" s="1"/>
  <c r="J50" i="2"/>
  <c r="J55" i="2" s="1"/>
  <c r="K50" i="2"/>
  <c r="K55" i="2" s="1"/>
  <c r="L50" i="2"/>
  <c r="L55" i="2" s="1"/>
  <c r="N50" i="2"/>
  <c r="N55" i="2" s="1"/>
  <c r="O50" i="2"/>
  <c r="O55" i="2" s="1"/>
  <c r="P50" i="2"/>
  <c r="P55" i="2" s="1"/>
  <c r="Q50" i="2"/>
  <c r="Q55" i="2" s="1"/>
  <c r="R50" i="2"/>
  <c r="R55" i="2" s="1"/>
  <c r="S50" i="2"/>
  <c r="S55" i="2" s="1"/>
  <c r="T50" i="2"/>
  <c r="T55" i="2" s="1"/>
  <c r="U50" i="2"/>
  <c r="U55" i="2" s="1"/>
  <c r="X50" i="2"/>
  <c r="X55" i="2" s="1"/>
  <c r="Z50" i="2"/>
  <c r="Z55" i="2" s="1"/>
  <c r="C51" i="2"/>
  <c r="D51" i="2"/>
  <c r="E51" i="2"/>
  <c r="F51" i="2"/>
  <c r="G51" i="2"/>
  <c r="H51" i="2"/>
  <c r="I51" i="2"/>
  <c r="J51" i="2"/>
  <c r="K51" i="2"/>
  <c r="L51" i="2"/>
  <c r="N51" i="2"/>
  <c r="O51" i="2"/>
  <c r="P51" i="2"/>
  <c r="Q51" i="2"/>
  <c r="R51" i="2"/>
  <c r="S51" i="2"/>
  <c r="T51" i="2"/>
  <c r="U51" i="2"/>
  <c r="X51" i="2"/>
  <c r="Z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X52" i="2"/>
  <c r="Z52" i="2"/>
  <c r="B52" i="2"/>
  <c r="B51" i="2"/>
  <c r="B50" i="2"/>
  <c r="B55" i="2" s="1"/>
  <c r="C39" i="2"/>
  <c r="C44" i="2" s="1"/>
  <c r="D39" i="2"/>
  <c r="D44" i="2" s="1"/>
  <c r="E39" i="2"/>
  <c r="E44" i="2" s="1"/>
  <c r="F39" i="2"/>
  <c r="F44" i="2" s="1"/>
  <c r="G39" i="2"/>
  <c r="G44" i="2" s="1"/>
  <c r="H39" i="2"/>
  <c r="I39" i="2"/>
  <c r="I44" i="2" s="1"/>
  <c r="J39" i="2"/>
  <c r="J44" i="2" s="1"/>
  <c r="K39" i="2"/>
  <c r="K44" i="2" s="1"/>
  <c r="L39" i="2"/>
  <c r="L44" i="2" s="1"/>
  <c r="N39" i="2"/>
  <c r="N44" i="2" s="1"/>
  <c r="O39" i="2"/>
  <c r="O44" i="2" s="1"/>
  <c r="P39" i="2"/>
  <c r="P44" i="2" s="1"/>
  <c r="Q39" i="2"/>
  <c r="Q44" i="2" s="1"/>
  <c r="R39" i="2"/>
  <c r="R44" i="2" s="1"/>
  <c r="S39" i="2"/>
  <c r="S44" i="2" s="1"/>
  <c r="T39" i="2"/>
  <c r="T44" i="2" s="1"/>
  <c r="U39" i="2"/>
  <c r="U44" i="2" s="1"/>
  <c r="X39" i="2"/>
  <c r="X44" i="2" s="1"/>
  <c r="Z39" i="2"/>
  <c r="Z44" i="2" s="1"/>
  <c r="C40" i="2"/>
  <c r="D40" i="2"/>
  <c r="E40" i="2"/>
  <c r="F40" i="2"/>
  <c r="G40" i="2"/>
  <c r="H40" i="2"/>
  <c r="H139" i="2" s="1"/>
  <c r="I40" i="2"/>
  <c r="J40" i="2"/>
  <c r="K40" i="2"/>
  <c r="L40" i="2"/>
  <c r="N40" i="2"/>
  <c r="O40" i="2"/>
  <c r="P40" i="2"/>
  <c r="Q40" i="2"/>
  <c r="R40" i="2"/>
  <c r="S40" i="2"/>
  <c r="T40" i="2"/>
  <c r="U40" i="2"/>
  <c r="X40" i="2"/>
  <c r="Z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X41" i="2"/>
  <c r="Z41" i="2"/>
  <c r="B41" i="2"/>
  <c r="B40" i="2"/>
  <c r="B39" i="2"/>
  <c r="B44" i="2" s="1"/>
  <c r="C28" i="2"/>
  <c r="D28" i="2"/>
  <c r="E28" i="2"/>
  <c r="E33" i="2" s="1"/>
  <c r="F28" i="2"/>
  <c r="G28" i="2"/>
  <c r="G33" i="2" s="1"/>
  <c r="H28" i="2"/>
  <c r="H33" i="2" s="1"/>
  <c r="I28" i="2"/>
  <c r="K28" i="2"/>
  <c r="L28" i="2"/>
  <c r="N28" i="2"/>
  <c r="O28" i="2"/>
  <c r="P28" i="2"/>
  <c r="Q28" i="2"/>
  <c r="R28" i="2"/>
  <c r="S28" i="2"/>
  <c r="T28" i="2"/>
  <c r="U28" i="2"/>
  <c r="X28" i="2"/>
  <c r="Z28" i="2"/>
  <c r="C29" i="2"/>
  <c r="D29" i="2"/>
  <c r="E29" i="2"/>
  <c r="F29" i="2"/>
  <c r="G29" i="2"/>
  <c r="H29" i="2"/>
  <c r="I29" i="2"/>
  <c r="J29" i="2"/>
  <c r="K29" i="2"/>
  <c r="L29" i="2"/>
  <c r="N29" i="2"/>
  <c r="O29" i="2"/>
  <c r="P29" i="2"/>
  <c r="Q29" i="2"/>
  <c r="R29" i="2"/>
  <c r="S29" i="2"/>
  <c r="T29" i="2"/>
  <c r="U29" i="2"/>
  <c r="X29" i="2"/>
  <c r="Z29" i="2"/>
  <c r="C30" i="2"/>
  <c r="D30" i="2"/>
  <c r="E30" i="2"/>
  <c r="F30" i="2"/>
  <c r="G30" i="2"/>
  <c r="H30" i="2"/>
  <c r="I30" i="2"/>
  <c r="J30" i="2"/>
  <c r="K30" i="2"/>
  <c r="L30" i="2"/>
  <c r="N30" i="2"/>
  <c r="O30" i="2"/>
  <c r="P30" i="2"/>
  <c r="Q30" i="2"/>
  <c r="R30" i="2"/>
  <c r="S30" i="2"/>
  <c r="T30" i="2"/>
  <c r="U30" i="2"/>
  <c r="X30" i="2"/>
  <c r="Z30" i="2"/>
  <c r="B30" i="2"/>
  <c r="B29" i="2"/>
  <c r="D17" i="2"/>
  <c r="E17" i="2"/>
  <c r="F17" i="2"/>
  <c r="F138" i="2" s="1"/>
  <c r="G17" i="2"/>
  <c r="H17" i="2"/>
  <c r="I17" i="2"/>
  <c r="K17" i="2"/>
  <c r="R17" i="2"/>
  <c r="R138" i="2" s="1"/>
  <c r="S17" i="2"/>
  <c r="T17" i="2"/>
  <c r="U17" i="2"/>
  <c r="X17" i="2"/>
  <c r="Z17" i="2"/>
  <c r="C18" i="2"/>
  <c r="D18" i="2"/>
  <c r="E18" i="2"/>
  <c r="F18" i="2"/>
  <c r="G18" i="2"/>
  <c r="H18" i="2"/>
  <c r="I18" i="2"/>
  <c r="J18" i="2"/>
  <c r="K18" i="2"/>
  <c r="L18" i="2"/>
  <c r="N18" i="2"/>
  <c r="O18" i="2"/>
  <c r="P18" i="2"/>
  <c r="Q18" i="2"/>
  <c r="R18" i="2"/>
  <c r="S18" i="2"/>
  <c r="T18" i="2"/>
  <c r="U18" i="2"/>
  <c r="X18" i="2"/>
  <c r="Z18" i="2"/>
  <c r="C19" i="2"/>
  <c r="D19" i="2"/>
  <c r="E19" i="2"/>
  <c r="F19" i="2"/>
  <c r="G19" i="2"/>
  <c r="H19" i="2"/>
  <c r="I19" i="2"/>
  <c r="J19" i="2"/>
  <c r="K19" i="2"/>
  <c r="L19" i="2"/>
  <c r="L140" i="2" s="1"/>
  <c r="M19" i="2"/>
  <c r="N19" i="2"/>
  <c r="N140" i="2" s="1"/>
  <c r="O19" i="2"/>
  <c r="O140" i="2" s="1"/>
  <c r="P19" i="2"/>
  <c r="P140" i="2" s="1"/>
  <c r="Q19" i="2"/>
  <c r="Q140" i="2" s="1"/>
  <c r="R19" i="2"/>
  <c r="S19" i="2"/>
  <c r="T19" i="2"/>
  <c r="T140" i="2" s="1"/>
  <c r="U19" i="2"/>
  <c r="U140" i="2" s="1"/>
  <c r="X19" i="2"/>
  <c r="Z19" i="2"/>
  <c r="B19" i="2"/>
  <c r="B18" i="2"/>
  <c r="C8" i="2"/>
  <c r="D8" i="2"/>
  <c r="E8" i="2"/>
  <c r="F8" i="2"/>
  <c r="G8" i="2"/>
  <c r="H8" i="2"/>
  <c r="I8" i="2"/>
  <c r="J8" i="2"/>
  <c r="K8" i="2"/>
  <c r="L8" i="2"/>
  <c r="N8" i="2"/>
  <c r="O8" i="2"/>
  <c r="P8" i="2"/>
  <c r="Q8" i="2"/>
  <c r="R8" i="2"/>
  <c r="S8" i="2"/>
  <c r="T8" i="2"/>
  <c r="U8" i="2"/>
  <c r="X8" i="2"/>
  <c r="Z8" i="2"/>
  <c r="B8" i="2"/>
  <c r="F7" i="2"/>
  <c r="G7" i="2"/>
  <c r="H7" i="2"/>
  <c r="I7" i="2"/>
  <c r="J7" i="2"/>
  <c r="K7" i="2"/>
  <c r="L7" i="2"/>
  <c r="N7" i="2"/>
  <c r="O7" i="2"/>
  <c r="P7" i="2"/>
  <c r="Q7" i="2"/>
  <c r="R7" i="2"/>
  <c r="S7" i="2"/>
  <c r="T7" i="2"/>
  <c r="U7" i="2"/>
  <c r="X7" i="2"/>
  <c r="Z7" i="2"/>
  <c r="C7" i="2"/>
  <c r="M128" i="2"/>
  <c r="M117" i="2"/>
  <c r="M106" i="2"/>
  <c r="M95" i="2"/>
  <c r="M84" i="2"/>
  <c r="M51" i="2"/>
  <c r="M40" i="2"/>
  <c r="D7" i="2"/>
  <c r="E7" i="2"/>
  <c r="Q6" i="2"/>
  <c r="Q11" i="2" s="1"/>
  <c r="O17" i="2"/>
  <c r="N17" i="2"/>
  <c r="B7" i="2"/>
  <c r="D6" i="2"/>
  <c r="D11" i="2" s="1"/>
  <c r="F6" i="2"/>
  <c r="F11" i="2" s="1"/>
  <c r="R6" i="2"/>
  <c r="R11" i="2" s="1"/>
  <c r="C10" i="1"/>
  <c r="E28" i="1"/>
  <c r="F46" i="1"/>
  <c r="H64" i="1"/>
  <c r="K73" i="1"/>
  <c r="L91" i="1"/>
  <c r="K109" i="1"/>
  <c r="AA109" i="1"/>
  <c r="Y109" i="1"/>
  <c r="W109" i="1"/>
  <c r="V109" i="1"/>
  <c r="U109" i="1"/>
  <c r="T109" i="1"/>
  <c r="S109" i="1"/>
  <c r="R109" i="1"/>
  <c r="Q109" i="1"/>
  <c r="P109" i="1"/>
  <c r="O109" i="1"/>
  <c r="N109" i="1"/>
  <c r="M127" i="2" s="1"/>
  <c r="M132" i="2" s="1"/>
  <c r="M109" i="1"/>
  <c r="L109" i="1"/>
  <c r="K127" i="2" s="1"/>
  <c r="K132" i="2" s="1"/>
  <c r="J109" i="1"/>
  <c r="I109" i="1"/>
  <c r="H109" i="1"/>
  <c r="G109" i="1"/>
  <c r="F109" i="1"/>
  <c r="E109" i="1"/>
  <c r="D109" i="1"/>
  <c r="C109" i="1"/>
  <c r="AA100" i="1"/>
  <c r="Y100" i="1"/>
  <c r="W100" i="1"/>
  <c r="V116" i="2" s="1"/>
  <c r="V121" i="2" s="1"/>
  <c r="V100" i="1"/>
  <c r="U100" i="1"/>
  <c r="T100" i="1"/>
  <c r="S100" i="1"/>
  <c r="R100" i="1"/>
  <c r="Q100" i="1"/>
  <c r="P100" i="1"/>
  <c r="O100" i="1"/>
  <c r="N100" i="1"/>
  <c r="M116" i="2" s="1"/>
  <c r="M121" i="2" s="1"/>
  <c r="M100" i="1"/>
  <c r="L100" i="1"/>
  <c r="K100" i="1"/>
  <c r="J100" i="1"/>
  <c r="I100" i="1"/>
  <c r="H100" i="1"/>
  <c r="G100" i="1"/>
  <c r="F100" i="1"/>
  <c r="E100" i="1"/>
  <c r="D100" i="1"/>
  <c r="C100" i="1"/>
  <c r="AA91" i="1"/>
  <c r="Y91" i="1"/>
  <c r="W91" i="1"/>
  <c r="V91" i="1"/>
  <c r="U91" i="1"/>
  <c r="T91" i="1"/>
  <c r="S91" i="1"/>
  <c r="R91" i="1"/>
  <c r="Q91" i="1"/>
  <c r="P91" i="1"/>
  <c r="O91" i="1"/>
  <c r="N91" i="1"/>
  <c r="M105" i="2" s="1"/>
  <c r="M110" i="2" s="1"/>
  <c r="M91" i="1"/>
  <c r="K91" i="1"/>
  <c r="J91" i="1"/>
  <c r="I91" i="1"/>
  <c r="H91" i="1"/>
  <c r="G91" i="1"/>
  <c r="F91" i="1"/>
  <c r="E91" i="1"/>
  <c r="D91" i="1"/>
  <c r="C91" i="1"/>
  <c r="AA82" i="1"/>
  <c r="Z82" i="1"/>
  <c r="Y94" i="2" s="1"/>
  <c r="Y99" i="2" s="1"/>
  <c r="Y82" i="1"/>
  <c r="W82" i="1"/>
  <c r="V94" i="2" s="1"/>
  <c r="V99" i="2" s="1"/>
  <c r="V82" i="1"/>
  <c r="U82" i="1"/>
  <c r="T82" i="1"/>
  <c r="S82" i="1"/>
  <c r="R82" i="1"/>
  <c r="Q82" i="1"/>
  <c r="P82" i="1"/>
  <c r="O82" i="1"/>
  <c r="N82" i="1"/>
  <c r="M94" i="2" s="1"/>
  <c r="M99" i="2" s="1"/>
  <c r="M82" i="1"/>
  <c r="L82" i="1"/>
  <c r="K82" i="1"/>
  <c r="J82" i="1"/>
  <c r="I82" i="1"/>
  <c r="H82" i="1"/>
  <c r="G82" i="1"/>
  <c r="F82" i="1"/>
  <c r="E82" i="1"/>
  <c r="D82" i="1"/>
  <c r="C82" i="1"/>
  <c r="AA73" i="1"/>
  <c r="Y73" i="1"/>
  <c r="W73" i="1"/>
  <c r="V73" i="1"/>
  <c r="U73" i="1"/>
  <c r="T73" i="1"/>
  <c r="S73" i="1"/>
  <c r="R73" i="1"/>
  <c r="Q73" i="1"/>
  <c r="P73" i="1"/>
  <c r="O73" i="1"/>
  <c r="N73" i="1"/>
  <c r="M83" i="2" s="1"/>
  <c r="M88" i="2" s="1"/>
  <c r="M73" i="1"/>
  <c r="L73" i="1"/>
  <c r="J73" i="1"/>
  <c r="I73" i="1"/>
  <c r="H73" i="1"/>
  <c r="G73" i="1"/>
  <c r="F73" i="1"/>
  <c r="E73" i="1"/>
  <c r="D73" i="1"/>
  <c r="C73" i="1"/>
  <c r="AA64" i="1"/>
  <c r="Y64" i="1"/>
  <c r="W64" i="1"/>
  <c r="V64" i="1"/>
  <c r="U64" i="1"/>
  <c r="T64" i="1"/>
  <c r="S64" i="1"/>
  <c r="R72" i="2" s="1"/>
  <c r="R77" i="2" s="1"/>
  <c r="R64" i="1"/>
  <c r="Q64" i="1"/>
  <c r="P64" i="1"/>
  <c r="O64" i="1"/>
  <c r="N64" i="1"/>
  <c r="M72" i="2" s="1"/>
  <c r="M77" i="2" s="1"/>
  <c r="M64" i="1"/>
  <c r="L64" i="1"/>
  <c r="K64" i="1"/>
  <c r="J64" i="1"/>
  <c r="I64" i="1"/>
  <c r="G64" i="1"/>
  <c r="F64" i="1"/>
  <c r="E64" i="1"/>
  <c r="D64" i="1"/>
  <c r="C64" i="1"/>
  <c r="AA55" i="1"/>
  <c r="Y55" i="1"/>
  <c r="V55" i="1"/>
  <c r="U55" i="1"/>
  <c r="T61" i="2" s="1"/>
  <c r="T66" i="2" s="1"/>
  <c r="T55" i="1"/>
  <c r="S61" i="2" s="1"/>
  <c r="S66" i="2" s="1"/>
  <c r="S55" i="1"/>
  <c r="R61" i="2" s="1"/>
  <c r="R66" i="2" s="1"/>
  <c r="R55" i="1"/>
  <c r="Q55" i="1"/>
  <c r="P55" i="1"/>
  <c r="O55" i="1"/>
  <c r="N55" i="1"/>
  <c r="M61" i="2" s="1"/>
  <c r="M66" i="2" s="1"/>
  <c r="M55" i="1"/>
  <c r="L55" i="1"/>
  <c r="K55" i="1"/>
  <c r="J55" i="1"/>
  <c r="I55" i="1"/>
  <c r="H61" i="2" s="1"/>
  <c r="H66" i="2" s="1"/>
  <c r="H55" i="1"/>
  <c r="G55" i="1"/>
  <c r="F55" i="1"/>
  <c r="E55" i="1"/>
  <c r="D55" i="1"/>
  <c r="C55" i="1"/>
  <c r="AA46" i="1"/>
  <c r="Y46" i="1"/>
  <c r="W46" i="1"/>
  <c r="V46" i="1"/>
  <c r="U46" i="1"/>
  <c r="T46" i="1"/>
  <c r="S46" i="1"/>
  <c r="R46" i="1"/>
  <c r="Q46" i="1"/>
  <c r="P46" i="1"/>
  <c r="O46" i="1"/>
  <c r="N46" i="1"/>
  <c r="M50" i="2" s="1"/>
  <c r="M55" i="2" s="1"/>
  <c r="M46" i="1"/>
  <c r="L46" i="1"/>
  <c r="K46" i="1"/>
  <c r="J46" i="1"/>
  <c r="I46" i="1"/>
  <c r="H46" i="1"/>
  <c r="G46" i="1"/>
  <c r="E46" i="1"/>
  <c r="D46" i="1"/>
  <c r="C46" i="1"/>
  <c r="AA37" i="1"/>
  <c r="Y37" i="1"/>
  <c r="W37" i="1"/>
  <c r="V37" i="1"/>
  <c r="U37" i="1"/>
  <c r="T37" i="1"/>
  <c r="S37" i="1"/>
  <c r="R37" i="1"/>
  <c r="Q37" i="1"/>
  <c r="P37" i="1"/>
  <c r="O37" i="1"/>
  <c r="N37" i="1"/>
  <c r="M39" i="2" s="1"/>
  <c r="M44" i="2" s="1"/>
  <c r="M37" i="1"/>
  <c r="L37" i="1"/>
  <c r="K37" i="1"/>
  <c r="J37" i="1"/>
  <c r="I37" i="1"/>
  <c r="H37" i="1"/>
  <c r="G37" i="1"/>
  <c r="F37" i="1"/>
  <c r="E37" i="1"/>
  <c r="D37" i="1"/>
  <c r="C37" i="1"/>
  <c r="AA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2" s="1"/>
  <c r="J28" i="1"/>
  <c r="I28" i="1"/>
  <c r="H28" i="1"/>
  <c r="G28" i="1"/>
  <c r="F28" i="1"/>
  <c r="D28" i="1"/>
  <c r="C117" i="1" s="1"/>
  <c r="C28" i="1"/>
  <c r="B28" i="2" s="1"/>
  <c r="AA19" i="1"/>
  <c r="Y19" i="1"/>
  <c r="V19" i="1"/>
  <c r="U117" i="1" s="1"/>
  <c r="U19" i="1"/>
  <c r="T19" i="1"/>
  <c r="S19" i="1"/>
  <c r="R19" i="1"/>
  <c r="Q117" i="1" s="1"/>
  <c r="Q19" i="1"/>
  <c r="P117" i="1" s="1"/>
  <c r="P19" i="1"/>
  <c r="O19" i="1"/>
  <c r="M19" i="1"/>
  <c r="L117" i="1" s="1"/>
  <c r="L19" i="1"/>
  <c r="K19" i="1"/>
  <c r="J19" i="1"/>
  <c r="I19" i="1"/>
  <c r="H19" i="1"/>
  <c r="G19" i="1"/>
  <c r="F19" i="1"/>
  <c r="E19" i="1"/>
  <c r="D19" i="1"/>
  <c r="C17" i="2" s="1"/>
  <c r="C19" i="1"/>
  <c r="D10" i="1"/>
  <c r="C6" i="2" s="1"/>
  <c r="C11" i="2" s="1"/>
  <c r="E10" i="1"/>
  <c r="F10" i="1"/>
  <c r="E6" i="2" s="1"/>
  <c r="G10" i="1"/>
  <c r="H10" i="1"/>
  <c r="G6" i="2" s="1"/>
  <c r="G11" i="2" s="1"/>
  <c r="I10" i="1"/>
  <c r="H6" i="2" s="1"/>
  <c r="H11" i="2" s="1"/>
  <c r="J10" i="1"/>
  <c r="I6" i="2" s="1"/>
  <c r="I11" i="2" s="1"/>
  <c r="K10" i="1"/>
  <c r="J6" i="2" s="1"/>
  <c r="J11" i="2" s="1"/>
  <c r="L10" i="1"/>
  <c r="K6" i="2" s="1"/>
  <c r="K11" i="2" s="1"/>
  <c r="M10" i="1"/>
  <c r="L6" i="2" s="1"/>
  <c r="L11" i="2" s="1"/>
  <c r="O10" i="1"/>
  <c r="N6" i="2" s="1"/>
  <c r="N11" i="2" s="1"/>
  <c r="P10" i="1"/>
  <c r="O6" i="2" s="1"/>
  <c r="O11" i="2" s="1"/>
  <c r="Q10" i="1"/>
  <c r="P6" i="2" s="1"/>
  <c r="P11" i="2" s="1"/>
  <c r="R10" i="1"/>
  <c r="S10" i="1"/>
  <c r="T10" i="1"/>
  <c r="U10" i="1"/>
  <c r="T6" i="2" s="1"/>
  <c r="T11" i="2" s="1"/>
  <c r="V10" i="1"/>
  <c r="U6" i="2" s="1"/>
  <c r="U11" i="2" s="1"/>
  <c r="Y10" i="1"/>
  <c r="X6" i="2" s="1"/>
  <c r="X11" i="2" s="1"/>
  <c r="AA10" i="1"/>
  <c r="Z6" i="2" s="1"/>
  <c r="Z11" i="2" s="1"/>
  <c r="M117" i="9" l="1"/>
  <c r="Z23" i="9"/>
  <c r="Z28" i="9" s="1"/>
  <c r="M117" i="16"/>
  <c r="M117" i="17"/>
  <c r="M117" i="18"/>
  <c r="M117" i="14"/>
  <c r="M117" i="8"/>
  <c r="M117" i="20"/>
  <c r="M117" i="23"/>
  <c r="M117" i="7"/>
  <c r="M117" i="6"/>
  <c r="M117" i="21"/>
  <c r="M117" i="22"/>
  <c r="C139" i="2"/>
  <c r="M117" i="11"/>
  <c r="J139" i="2"/>
  <c r="J33" i="2"/>
  <c r="K139" i="2"/>
  <c r="K143" i="2" s="1"/>
  <c r="S139" i="2"/>
  <c r="Z23" i="19"/>
  <c r="Z28" i="19" s="1"/>
  <c r="K33" i="2"/>
  <c r="H44" i="2"/>
  <c r="Q139" i="2"/>
  <c r="M140" i="2"/>
  <c r="S140" i="2"/>
  <c r="U139" i="2"/>
  <c r="X33" i="2"/>
  <c r="T139" i="2"/>
  <c r="M117" i="10"/>
  <c r="O139" i="2"/>
  <c r="R139" i="2"/>
  <c r="R143" i="2" s="1"/>
  <c r="Q33" i="2"/>
  <c r="N139" i="2"/>
  <c r="N143" i="2" s="1"/>
  <c r="N33" i="2"/>
  <c r="L139" i="2"/>
  <c r="B139" i="2"/>
  <c r="M117" i="31"/>
  <c r="O33" i="2"/>
  <c r="O141" i="2"/>
  <c r="B33" i="2"/>
  <c r="H141" i="2"/>
  <c r="Z23" i="27"/>
  <c r="Z28" i="27" s="1"/>
  <c r="M117" i="25"/>
  <c r="J141" i="2"/>
  <c r="Z23" i="25"/>
  <c r="Z28" i="25" s="1"/>
  <c r="C33" i="2"/>
  <c r="M117" i="28"/>
  <c r="D33" i="2"/>
  <c r="D141" i="2"/>
  <c r="I141" i="2"/>
  <c r="C141" i="2"/>
  <c r="F141" i="2"/>
  <c r="M117" i="29"/>
  <c r="S141" i="2"/>
  <c r="Q141" i="2"/>
  <c r="P141" i="2"/>
  <c r="M31" i="2"/>
  <c r="G141" i="2"/>
  <c r="L141" i="2"/>
  <c r="V31" i="2"/>
  <c r="Z33" i="2"/>
  <c r="T33" i="2"/>
  <c r="M117" i="30"/>
  <c r="I33" i="2"/>
  <c r="S33" i="2"/>
  <c r="Z23" i="30"/>
  <c r="Z28" i="30" s="1"/>
  <c r="Y30" i="2" s="1"/>
  <c r="I140" i="2"/>
  <c r="M117" i="13"/>
  <c r="M29" i="2"/>
  <c r="L33" i="2"/>
  <c r="F33" i="2"/>
  <c r="Z23" i="13"/>
  <c r="Z28" i="13" s="1"/>
  <c r="U33" i="2"/>
  <c r="R33" i="2"/>
  <c r="P139" i="2"/>
  <c r="P33" i="2"/>
  <c r="F139" i="2"/>
  <c r="M117" i="4"/>
  <c r="M117" i="5"/>
  <c r="M28" i="2"/>
  <c r="Z23" i="5"/>
  <c r="Z28" i="5" s="1"/>
  <c r="J117" i="1"/>
  <c r="W28" i="1"/>
  <c r="V28" i="2" s="1"/>
  <c r="Z23" i="1"/>
  <c r="Z28" i="1" s="1"/>
  <c r="M21" i="2"/>
  <c r="M142" i="2" s="1"/>
  <c r="Q17" i="2"/>
  <c r="Q138" i="2" s="1"/>
  <c r="N19" i="1"/>
  <c r="U141" i="2"/>
  <c r="M18" i="2"/>
  <c r="E139" i="2"/>
  <c r="E143" i="2" s="1"/>
  <c r="I22" i="2"/>
  <c r="M20" i="2"/>
  <c r="G22" i="2"/>
  <c r="G138" i="2"/>
  <c r="G143" i="2" s="1"/>
  <c r="M17" i="2"/>
  <c r="M117" i="1"/>
  <c r="P17" i="2"/>
  <c r="P22" i="2" s="1"/>
  <c r="L17" i="2"/>
  <c r="L138" i="2" s="1"/>
  <c r="N22" i="2"/>
  <c r="F22" i="2"/>
  <c r="X22" i="2"/>
  <c r="D139" i="2"/>
  <c r="K22" i="2"/>
  <c r="Z22" i="2"/>
  <c r="R22" i="2"/>
  <c r="S22" i="2"/>
  <c r="O22" i="2"/>
  <c r="E22" i="2"/>
  <c r="T22" i="2"/>
  <c r="T138" i="2"/>
  <c r="U22" i="2"/>
  <c r="U138" i="2"/>
  <c r="Q22" i="2"/>
  <c r="H22" i="2"/>
  <c r="H138" i="2"/>
  <c r="D22" i="2"/>
  <c r="D138" i="2"/>
  <c r="C22" i="2"/>
  <c r="C138" i="2"/>
  <c r="J17" i="2"/>
  <c r="B17" i="2"/>
  <c r="B117" i="1"/>
  <c r="E11" i="2"/>
  <c r="Z5" i="22"/>
  <c r="Z10" i="22" s="1"/>
  <c r="M9" i="2"/>
  <c r="M117" i="24"/>
  <c r="W19" i="1"/>
  <c r="Z19" i="1"/>
  <c r="W10" i="21"/>
  <c r="Z82" i="31"/>
  <c r="Y98" i="2" s="1"/>
  <c r="V117" i="2"/>
  <c r="V29" i="2"/>
  <c r="Z100" i="1"/>
  <c r="Y116" i="2" s="1"/>
  <c r="Y121" i="2" s="1"/>
  <c r="Z73" i="1"/>
  <c r="Z64" i="1"/>
  <c r="Z46" i="1"/>
  <c r="Z37" i="1"/>
  <c r="Y73" i="2"/>
  <c r="V73" i="2"/>
  <c r="Y117" i="2"/>
  <c r="Z109" i="1"/>
  <c r="Z91" i="1"/>
  <c r="N10" i="1"/>
  <c r="M7" i="2"/>
  <c r="Z5" i="10"/>
  <c r="Z10" i="10" s="1"/>
  <c r="Z5" i="21"/>
  <c r="Z10" i="21" s="1"/>
  <c r="Z5" i="5"/>
  <c r="Z10" i="5" s="1"/>
  <c r="W10" i="5"/>
  <c r="W91" i="33"/>
  <c r="Z86" i="33"/>
  <c r="Z91" i="33" s="1"/>
  <c r="W19" i="33"/>
  <c r="Z14" i="33"/>
  <c r="Z19" i="33" s="1"/>
  <c r="Z104" i="33"/>
  <c r="Z109" i="33" s="1"/>
  <c r="W109" i="33"/>
  <c r="Z32" i="33"/>
  <c r="Z37" i="33" s="1"/>
  <c r="W37" i="33"/>
  <c r="W55" i="33"/>
  <c r="Z50" i="33"/>
  <c r="Z55" i="33" s="1"/>
  <c r="Z68" i="33"/>
  <c r="Z73" i="33" s="1"/>
  <c r="W73" i="33"/>
  <c r="W91" i="30"/>
  <c r="V107" i="2" s="1"/>
  <c r="Z86" i="30"/>
  <c r="Z91" i="30" s="1"/>
  <c r="Y107" i="2" s="1"/>
  <c r="W19" i="30"/>
  <c r="V19" i="2" s="1"/>
  <c r="Z14" i="30"/>
  <c r="Z19" i="30" s="1"/>
  <c r="Y19" i="2" s="1"/>
  <c r="Z104" i="30"/>
  <c r="Z109" i="30" s="1"/>
  <c r="W109" i="30"/>
  <c r="Z32" i="30"/>
  <c r="Z37" i="30" s="1"/>
  <c r="Y41" i="2" s="1"/>
  <c r="W37" i="30"/>
  <c r="W55" i="30"/>
  <c r="V63" i="2" s="1"/>
  <c r="Z50" i="30"/>
  <c r="Z55" i="30" s="1"/>
  <c r="Y63" i="2" s="1"/>
  <c r="Z68" i="30"/>
  <c r="Z73" i="30" s="1"/>
  <c r="W73" i="30"/>
  <c r="V85" i="2" s="1"/>
  <c r="W55" i="31"/>
  <c r="V65" i="2" s="1"/>
  <c r="Z50" i="31"/>
  <c r="Z55" i="31" s="1"/>
  <c r="Y65" i="2" s="1"/>
  <c r="W82" i="31"/>
  <c r="V98" i="2" s="1"/>
  <c r="W73" i="31"/>
  <c r="V87" i="2" s="1"/>
  <c r="W46" i="31"/>
  <c r="V54" i="2" s="1"/>
  <c r="Z42" i="31"/>
  <c r="Z46" i="31" s="1"/>
  <c r="Y54" i="2" s="1"/>
  <c r="W19" i="31"/>
  <c r="V21" i="2" s="1"/>
  <c r="Z14" i="31"/>
  <c r="Z19" i="31" s="1"/>
  <c r="Y21" i="2" s="1"/>
  <c r="Z10" i="31"/>
  <c r="Y10" i="2" s="1"/>
  <c r="W91" i="31"/>
  <c r="V109" i="2" s="1"/>
  <c r="Z86" i="31"/>
  <c r="Z91" i="31" s="1"/>
  <c r="Y109" i="2" s="1"/>
  <c r="W10" i="31"/>
  <c r="V10" i="2" s="1"/>
  <c r="W73" i="32"/>
  <c r="Z37" i="32"/>
  <c r="W19" i="32"/>
  <c r="Z14" i="32"/>
  <c r="Z19" i="32" s="1"/>
  <c r="W55" i="32"/>
  <c r="Z50" i="32"/>
  <c r="Z55" i="32" s="1"/>
  <c r="W109" i="32"/>
  <c r="W91" i="32"/>
  <c r="Z86" i="32"/>
  <c r="Z91" i="32" s="1"/>
  <c r="Z109" i="32"/>
  <c r="W37" i="32"/>
  <c r="W46" i="29"/>
  <c r="Z41" i="29"/>
  <c r="Z46" i="29" s="1"/>
  <c r="W82" i="29"/>
  <c r="Z77" i="29"/>
  <c r="Z82" i="29" s="1"/>
  <c r="W10" i="29"/>
  <c r="Z5" i="29"/>
  <c r="Z10" i="29" s="1"/>
  <c r="W10" i="28"/>
  <c r="W109" i="28"/>
  <c r="W91" i="28"/>
  <c r="Z86" i="28"/>
  <c r="Z91" i="28" s="1"/>
  <c r="W55" i="28"/>
  <c r="Z50" i="28"/>
  <c r="Z55" i="28" s="1"/>
  <c r="W19" i="28"/>
  <c r="Z14" i="28"/>
  <c r="Z19" i="28" s="1"/>
  <c r="Z46" i="28"/>
  <c r="W82" i="28"/>
  <c r="Z78" i="28"/>
  <c r="Z82" i="28" s="1"/>
  <c r="Z10" i="28"/>
  <c r="W46" i="28"/>
  <c r="W91" i="27"/>
  <c r="Z86" i="27"/>
  <c r="Z91" i="27" s="1"/>
  <c r="W19" i="27"/>
  <c r="Z14" i="27"/>
  <c r="Z19" i="27" s="1"/>
  <c r="Z104" i="27"/>
  <c r="Z109" i="27" s="1"/>
  <c r="W109" i="27"/>
  <c r="Z32" i="27"/>
  <c r="Z37" i="27" s="1"/>
  <c r="W37" i="27"/>
  <c r="W55" i="27"/>
  <c r="Z50" i="27"/>
  <c r="Z55" i="27" s="1"/>
  <c r="Z68" i="27"/>
  <c r="Z73" i="27" s="1"/>
  <c r="W73" i="27"/>
  <c r="W91" i="26"/>
  <c r="Z86" i="26"/>
  <c r="Z91" i="26" s="1"/>
  <c r="W55" i="26"/>
  <c r="Z50" i="26"/>
  <c r="Z55" i="26" s="1"/>
  <c r="W19" i="26"/>
  <c r="Z14" i="26"/>
  <c r="Z19" i="26" s="1"/>
  <c r="Z82" i="26"/>
  <c r="Z10" i="26"/>
  <c r="W82" i="26"/>
  <c r="W10" i="26"/>
  <c r="Z46" i="26"/>
  <c r="W37" i="26"/>
  <c r="W46" i="26"/>
  <c r="W91" i="25"/>
  <c r="Z86" i="25"/>
  <c r="Z91" i="25" s="1"/>
  <c r="W19" i="25"/>
  <c r="Z14" i="25"/>
  <c r="Z19" i="25" s="1"/>
  <c r="Z104" i="25"/>
  <c r="Z109" i="25" s="1"/>
  <c r="W109" i="25"/>
  <c r="Z32" i="25"/>
  <c r="Z37" i="25" s="1"/>
  <c r="W37" i="25"/>
  <c r="W55" i="25"/>
  <c r="Z50" i="25"/>
  <c r="Z55" i="25" s="1"/>
  <c r="Z68" i="25"/>
  <c r="Z73" i="25" s="1"/>
  <c r="W73" i="25"/>
  <c r="W91" i="24"/>
  <c r="Z86" i="24"/>
  <c r="Z91" i="24" s="1"/>
  <c r="W19" i="24"/>
  <c r="Z14" i="24"/>
  <c r="Z19" i="24" s="1"/>
  <c r="Z104" i="24"/>
  <c r="Z109" i="24" s="1"/>
  <c r="W109" i="24"/>
  <c r="Z32" i="24"/>
  <c r="Z37" i="24" s="1"/>
  <c r="W37" i="24"/>
  <c r="W55" i="24"/>
  <c r="Z50" i="24"/>
  <c r="Z55" i="24" s="1"/>
  <c r="Z68" i="24"/>
  <c r="Z73" i="24" s="1"/>
  <c r="W73" i="24"/>
  <c r="W10" i="23"/>
  <c r="Z5" i="23"/>
  <c r="Z10" i="23" s="1"/>
  <c r="Z104" i="23"/>
  <c r="Z109" i="23" s="1"/>
  <c r="W109" i="23"/>
  <c r="W46" i="23"/>
  <c r="V51" i="2" s="1"/>
  <c r="Z41" i="23"/>
  <c r="Z46" i="23" s="1"/>
  <c r="Y51" i="2" s="1"/>
  <c r="Z68" i="23"/>
  <c r="Z73" i="23" s="1"/>
  <c r="W73" i="23"/>
  <c r="W82" i="23"/>
  <c r="Z77" i="23"/>
  <c r="Z82" i="23" s="1"/>
  <c r="Z32" i="23"/>
  <c r="Z37" i="23" s="1"/>
  <c r="W37" i="23"/>
  <c r="W91" i="22"/>
  <c r="Z86" i="22"/>
  <c r="Z91" i="22" s="1"/>
  <c r="W19" i="22"/>
  <c r="V8" i="3" s="1"/>
  <c r="Z14" i="22"/>
  <c r="Z19" i="22" s="1"/>
  <c r="Y8" i="3" s="1"/>
  <c r="Z104" i="22"/>
  <c r="Z109" i="22" s="1"/>
  <c r="W109" i="22"/>
  <c r="Z32" i="22"/>
  <c r="Z37" i="22" s="1"/>
  <c r="W37" i="22"/>
  <c r="W55" i="22"/>
  <c r="Z50" i="22"/>
  <c r="Z55" i="22" s="1"/>
  <c r="Z68" i="22"/>
  <c r="Z73" i="22" s="1"/>
  <c r="W73" i="22"/>
  <c r="W91" i="21"/>
  <c r="Z86" i="21"/>
  <c r="Z91" i="21" s="1"/>
  <c r="W19" i="21"/>
  <c r="Z14" i="21"/>
  <c r="Z19" i="21" s="1"/>
  <c r="Z104" i="21"/>
  <c r="Z109" i="21" s="1"/>
  <c r="W109" i="21"/>
  <c r="Z32" i="21"/>
  <c r="Z37" i="21" s="1"/>
  <c r="W37" i="21"/>
  <c r="W55" i="21"/>
  <c r="Z50" i="21"/>
  <c r="Z55" i="21" s="1"/>
  <c r="Z68" i="21"/>
  <c r="Z73" i="21" s="1"/>
  <c r="W73" i="21"/>
  <c r="W91" i="20"/>
  <c r="Z86" i="20"/>
  <c r="Z91" i="20" s="1"/>
  <c r="W19" i="20"/>
  <c r="Z14" i="20"/>
  <c r="Z19" i="20" s="1"/>
  <c r="Z104" i="20"/>
  <c r="Z109" i="20" s="1"/>
  <c r="W109" i="20"/>
  <c r="Z32" i="20"/>
  <c r="Z37" i="20" s="1"/>
  <c r="W37" i="20"/>
  <c r="W55" i="20"/>
  <c r="Z50" i="20"/>
  <c r="Z55" i="20" s="1"/>
  <c r="Z68" i="20"/>
  <c r="Z73" i="20" s="1"/>
  <c r="W73" i="20"/>
  <c r="W91" i="19"/>
  <c r="Z86" i="19"/>
  <c r="Z91" i="19" s="1"/>
  <c r="W19" i="19"/>
  <c r="Z14" i="19"/>
  <c r="Z19" i="19" s="1"/>
  <c r="Z104" i="19"/>
  <c r="Z109" i="19" s="1"/>
  <c r="W109" i="19"/>
  <c r="Z32" i="19"/>
  <c r="Z37" i="19" s="1"/>
  <c r="W37" i="19"/>
  <c r="W55" i="19"/>
  <c r="Z50" i="19"/>
  <c r="Z55" i="19" s="1"/>
  <c r="Z68" i="19"/>
  <c r="Z73" i="19" s="1"/>
  <c r="W73" i="19"/>
  <c r="W91" i="18"/>
  <c r="Z86" i="18"/>
  <c r="Z91" i="18" s="1"/>
  <c r="W19" i="18"/>
  <c r="Z14" i="18"/>
  <c r="Z19" i="18" s="1"/>
  <c r="Z104" i="18"/>
  <c r="Z109" i="18" s="1"/>
  <c r="W109" i="18"/>
  <c r="Z32" i="18"/>
  <c r="Z37" i="18" s="1"/>
  <c r="W37" i="18"/>
  <c r="W55" i="18"/>
  <c r="Z50" i="18"/>
  <c r="Z55" i="18" s="1"/>
  <c r="Z68" i="18"/>
  <c r="Z73" i="18" s="1"/>
  <c r="W73" i="18"/>
  <c r="W91" i="17"/>
  <c r="Z86" i="17"/>
  <c r="Z91" i="17" s="1"/>
  <c r="W19" i="17"/>
  <c r="Z14" i="17"/>
  <c r="Z19" i="17" s="1"/>
  <c r="Z104" i="17"/>
  <c r="Z109" i="17" s="1"/>
  <c r="W109" i="17"/>
  <c r="Z32" i="17"/>
  <c r="Z37" i="17" s="1"/>
  <c r="W37" i="17"/>
  <c r="W55" i="17"/>
  <c r="Z50" i="17"/>
  <c r="Z55" i="17" s="1"/>
  <c r="Z68" i="17"/>
  <c r="Z73" i="17" s="1"/>
  <c r="W73" i="17"/>
  <c r="W91" i="16"/>
  <c r="Z86" i="16"/>
  <c r="Z91" i="16" s="1"/>
  <c r="W19" i="16"/>
  <c r="Z14" i="16"/>
  <c r="Z19" i="16" s="1"/>
  <c r="Z104" i="16"/>
  <c r="Z109" i="16" s="1"/>
  <c r="W109" i="16"/>
  <c r="Z32" i="16"/>
  <c r="Z37" i="16" s="1"/>
  <c r="W37" i="16"/>
  <c r="W55" i="16"/>
  <c r="Z50" i="16"/>
  <c r="Z55" i="16" s="1"/>
  <c r="Z68" i="16"/>
  <c r="Z73" i="16" s="1"/>
  <c r="W73" i="16"/>
  <c r="W91" i="15"/>
  <c r="Z86" i="15"/>
  <c r="Z91" i="15" s="1"/>
  <c r="W19" i="15"/>
  <c r="Z14" i="15"/>
  <c r="Z19" i="15" s="1"/>
  <c r="Z104" i="15"/>
  <c r="Z109" i="15" s="1"/>
  <c r="W109" i="15"/>
  <c r="Z32" i="15"/>
  <c r="Z37" i="15" s="1"/>
  <c r="W37" i="15"/>
  <c r="W55" i="15"/>
  <c r="Z50" i="15"/>
  <c r="Z55" i="15" s="1"/>
  <c r="Z68" i="15"/>
  <c r="Z73" i="15" s="1"/>
  <c r="W73" i="15"/>
  <c r="Z32" i="14"/>
  <c r="Z37" i="14" s="1"/>
  <c r="W37" i="14"/>
  <c r="W10" i="14"/>
  <c r="Z5" i="14"/>
  <c r="Z10" i="14" s="1"/>
  <c r="Z104" i="14"/>
  <c r="Z109" i="14" s="1"/>
  <c r="W109" i="14"/>
  <c r="W82" i="14"/>
  <c r="Z77" i="14"/>
  <c r="Z82" i="14" s="1"/>
  <c r="W91" i="13"/>
  <c r="Z86" i="13"/>
  <c r="Z91" i="13" s="1"/>
  <c r="W19" i="13"/>
  <c r="Z14" i="13"/>
  <c r="Z19" i="13" s="1"/>
  <c r="Z104" i="13"/>
  <c r="Z109" i="13" s="1"/>
  <c r="W109" i="13"/>
  <c r="Z32" i="13"/>
  <c r="Z37" i="13" s="1"/>
  <c r="W37" i="13"/>
  <c r="W55" i="13"/>
  <c r="Z50" i="13"/>
  <c r="Z55" i="13" s="1"/>
  <c r="Z68" i="13"/>
  <c r="Z73" i="13" s="1"/>
  <c r="W73" i="13"/>
  <c r="W10" i="12"/>
  <c r="Z5" i="12"/>
  <c r="Z10" i="12" s="1"/>
  <c r="Z32" i="12"/>
  <c r="Z37" i="12" s="1"/>
  <c r="W37" i="12"/>
  <c r="Z104" i="12"/>
  <c r="Z109" i="12" s="1"/>
  <c r="W109" i="12"/>
  <c r="W91" i="12"/>
  <c r="Z86" i="12"/>
  <c r="Z91" i="12" s="1"/>
  <c r="W91" i="11"/>
  <c r="Z86" i="11"/>
  <c r="Z91" i="11" s="1"/>
  <c r="W19" i="11"/>
  <c r="Z14" i="11"/>
  <c r="Z19" i="11" s="1"/>
  <c r="Z104" i="11"/>
  <c r="Z109" i="11" s="1"/>
  <c r="W109" i="11"/>
  <c r="Z32" i="11"/>
  <c r="Z37" i="11" s="1"/>
  <c r="W37" i="11"/>
  <c r="W55" i="11"/>
  <c r="Z50" i="11"/>
  <c r="Z55" i="11" s="1"/>
  <c r="Z68" i="11"/>
  <c r="Z73" i="11" s="1"/>
  <c r="W73" i="11"/>
  <c r="W91" i="10"/>
  <c r="Z86" i="10"/>
  <c r="Z91" i="10" s="1"/>
  <c r="W19" i="10"/>
  <c r="Z14" i="10"/>
  <c r="Z19" i="10" s="1"/>
  <c r="Z104" i="10"/>
  <c r="Z109" i="10" s="1"/>
  <c r="W109" i="10"/>
  <c r="Z32" i="10"/>
  <c r="Z37" i="10" s="1"/>
  <c r="W37" i="10"/>
  <c r="W55" i="10"/>
  <c r="Z50" i="10"/>
  <c r="Z55" i="10" s="1"/>
  <c r="Z68" i="10"/>
  <c r="Z73" i="10" s="1"/>
  <c r="W73" i="10"/>
  <c r="W91" i="9"/>
  <c r="Z86" i="9"/>
  <c r="Z91" i="9" s="1"/>
  <c r="W19" i="9"/>
  <c r="Z14" i="9"/>
  <c r="Z19" i="9" s="1"/>
  <c r="Z104" i="9"/>
  <c r="Z109" i="9" s="1"/>
  <c r="W109" i="9"/>
  <c r="Z32" i="9"/>
  <c r="Z37" i="9" s="1"/>
  <c r="W37" i="9"/>
  <c r="W55" i="9"/>
  <c r="Z50" i="9"/>
  <c r="Z55" i="9" s="1"/>
  <c r="Z68" i="9"/>
  <c r="Z73" i="9" s="1"/>
  <c r="W73" i="9"/>
  <c r="W91" i="8"/>
  <c r="Z86" i="8"/>
  <c r="Z91" i="8" s="1"/>
  <c r="W19" i="8"/>
  <c r="Z14" i="8"/>
  <c r="Z19" i="8" s="1"/>
  <c r="Z104" i="8"/>
  <c r="Z109" i="8" s="1"/>
  <c r="W109" i="8"/>
  <c r="Z32" i="8"/>
  <c r="Z37" i="8" s="1"/>
  <c r="W37" i="8"/>
  <c r="W55" i="8"/>
  <c r="Z50" i="8"/>
  <c r="Z55" i="8" s="1"/>
  <c r="Z68" i="8"/>
  <c r="Z73" i="8" s="1"/>
  <c r="W73" i="8"/>
  <c r="W91" i="7"/>
  <c r="Z86" i="7"/>
  <c r="Z91" i="7" s="1"/>
  <c r="W19" i="7"/>
  <c r="Z14" i="7"/>
  <c r="Z19" i="7" s="1"/>
  <c r="Z104" i="7"/>
  <c r="Z109" i="7" s="1"/>
  <c r="W109" i="7"/>
  <c r="Z32" i="7"/>
  <c r="Z37" i="7" s="1"/>
  <c r="W37" i="7"/>
  <c r="W55" i="7"/>
  <c r="Z50" i="7"/>
  <c r="Z55" i="7" s="1"/>
  <c r="Z68" i="7"/>
  <c r="Z73" i="7" s="1"/>
  <c r="W73" i="7"/>
  <c r="W19" i="6"/>
  <c r="Z14" i="6"/>
  <c r="Z19" i="6" s="1"/>
  <c r="W82" i="6"/>
  <c r="Z77" i="6"/>
  <c r="Z82" i="6" s="1"/>
  <c r="Z32" i="6"/>
  <c r="Z37" i="6" s="1"/>
  <c r="W37" i="6"/>
  <c r="W55" i="6"/>
  <c r="Z50" i="6"/>
  <c r="Z55" i="6" s="1"/>
  <c r="W91" i="5"/>
  <c r="Z86" i="5"/>
  <c r="Z91" i="5" s="1"/>
  <c r="W19" i="5"/>
  <c r="Z14" i="5"/>
  <c r="Z19" i="5" s="1"/>
  <c r="Z104" i="5"/>
  <c r="Z109" i="5" s="1"/>
  <c r="W109" i="5"/>
  <c r="Z32" i="5"/>
  <c r="Z37" i="5" s="1"/>
  <c r="W37" i="5"/>
  <c r="W55" i="5"/>
  <c r="Z50" i="5"/>
  <c r="Z55" i="5" s="1"/>
  <c r="Z68" i="5"/>
  <c r="Z73" i="5" s="1"/>
  <c r="W73" i="5"/>
  <c r="W91" i="4"/>
  <c r="Z86" i="4"/>
  <c r="Z91" i="4" s="1"/>
  <c r="W19" i="4"/>
  <c r="Z14" i="4"/>
  <c r="Z19" i="4" s="1"/>
  <c r="Z104" i="4"/>
  <c r="Z109" i="4" s="1"/>
  <c r="W109" i="4"/>
  <c r="Z32" i="4"/>
  <c r="Z37" i="4" s="1"/>
  <c r="W37" i="4"/>
  <c r="V39" i="2" s="1"/>
  <c r="W55" i="4"/>
  <c r="Z50" i="4"/>
  <c r="Z55" i="4" s="1"/>
  <c r="Z68" i="4"/>
  <c r="Z73" i="4" s="1"/>
  <c r="W73" i="4"/>
  <c r="V83" i="2" s="1"/>
  <c r="V88" i="2" s="1"/>
  <c r="Z52" i="1"/>
  <c r="Z55" i="1" s="1"/>
  <c r="W55" i="1"/>
  <c r="Y129" i="2"/>
  <c r="V129" i="2"/>
  <c r="V41" i="2"/>
  <c r="Y85" i="2"/>
  <c r="V128" i="2"/>
  <c r="V105" i="2"/>
  <c r="V110" i="2" s="1"/>
  <c r="V127" i="2"/>
  <c r="V132" i="2" s="1"/>
  <c r="V122" i="2"/>
  <c r="V72" i="2"/>
  <c r="V77" i="2" s="1"/>
  <c r="Y72" i="2"/>
  <c r="Y77" i="2" s="1"/>
  <c r="Y50" i="2"/>
  <c r="Y55" i="2" s="1"/>
  <c r="V50" i="2"/>
  <c r="V55" i="2" s="1"/>
  <c r="S6" i="2"/>
  <c r="S11" i="2" s="1"/>
  <c r="M6" i="2"/>
  <c r="M11" i="2" s="1"/>
  <c r="B6" i="2"/>
  <c r="B11" i="2" s="1"/>
  <c r="Y29" i="2" l="1"/>
  <c r="S143" i="2"/>
  <c r="T143" i="2"/>
  <c r="O143" i="2"/>
  <c r="Q143" i="2"/>
  <c r="I143" i="2"/>
  <c r="H143" i="2"/>
  <c r="Y31" i="2"/>
  <c r="C143" i="2"/>
  <c r="F143" i="2"/>
  <c r="L143" i="2"/>
  <c r="M139" i="2"/>
  <c r="M33" i="2"/>
  <c r="Y28" i="2"/>
  <c r="U143" i="2"/>
  <c r="M22" i="2"/>
  <c r="M141" i="2"/>
  <c r="M138" i="2"/>
  <c r="P138" i="2"/>
  <c r="P143" i="2" s="1"/>
  <c r="L22" i="2"/>
  <c r="Y20" i="2"/>
  <c r="V20" i="2"/>
  <c r="D143" i="2"/>
  <c r="Y17" i="2"/>
  <c r="J22" i="2"/>
  <c r="J138" i="2"/>
  <c r="J143" i="2" s="1"/>
  <c r="B22" i="2"/>
  <c r="B138" i="2"/>
  <c r="B143" i="2" s="1"/>
  <c r="Y7" i="2"/>
  <c r="V33" i="2"/>
  <c r="V34" i="2" s="1"/>
  <c r="Y106" i="2"/>
  <c r="Y84" i="2"/>
  <c r="Y127" i="2"/>
  <c r="Y132" i="2" s="1"/>
  <c r="Y105" i="2"/>
  <c r="Y110" i="2" s="1"/>
  <c r="Y83" i="2"/>
  <c r="Y88" i="2" s="1"/>
  <c r="Y95" i="2"/>
  <c r="Y78" i="2"/>
  <c r="Y122" i="2"/>
  <c r="V84" i="2"/>
  <c r="Y62" i="2"/>
  <c r="Y40" i="2"/>
  <c r="V18" i="2"/>
  <c r="Y128" i="2"/>
  <c r="V62" i="2"/>
  <c r="V106" i="2"/>
  <c r="Z111" i="2" s="1"/>
  <c r="V40" i="2"/>
  <c r="Y61" i="2"/>
  <c r="Y66" i="2" s="1"/>
  <c r="V7" i="2"/>
  <c r="Z10" i="1"/>
  <c r="Y6" i="2" s="1"/>
  <c r="Y11" i="2" s="1"/>
  <c r="W10" i="1"/>
  <c r="V6" i="2" s="1"/>
  <c r="V95" i="2"/>
  <c r="V61" i="2"/>
  <c r="V66" i="2" s="1"/>
  <c r="I133" i="2"/>
  <c r="Y18" i="2"/>
  <c r="G122" i="2"/>
  <c r="I122" i="2"/>
  <c r="H122" i="2"/>
  <c r="F122" i="2"/>
  <c r="Z122" i="2"/>
  <c r="L122" i="2"/>
  <c r="O122" i="2"/>
  <c r="Q122" i="2"/>
  <c r="X122" i="2"/>
  <c r="E122" i="2"/>
  <c r="N122" i="2"/>
  <c r="S122" i="2"/>
  <c r="R122" i="2"/>
  <c r="D122" i="2"/>
  <c r="U122" i="2"/>
  <c r="J122" i="2"/>
  <c r="C122" i="2"/>
  <c r="K122" i="2"/>
  <c r="V17" i="2"/>
  <c r="M122" i="2"/>
  <c r="B122" i="2"/>
  <c r="P122" i="2"/>
  <c r="T122" i="2"/>
  <c r="V78" i="2"/>
  <c r="O78" i="2"/>
  <c r="E78" i="2"/>
  <c r="P78" i="2"/>
  <c r="X78" i="2"/>
  <c r="H78" i="2"/>
  <c r="Y39" i="2"/>
  <c r="Q78" i="2"/>
  <c r="F78" i="2"/>
  <c r="Z78" i="2"/>
  <c r="R78" i="2"/>
  <c r="N78" i="2"/>
  <c r="G78" i="2"/>
  <c r="D78" i="2"/>
  <c r="M78" i="2"/>
  <c r="S78" i="2"/>
  <c r="J78" i="2"/>
  <c r="C78" i="2"/>
  <c r="U78" i="2"/>
  <c r="L78" i="2"/>
  <c r="I78" i="2"/>
  <c r="B78" i="2"/>
  <c r="T78" i="2"/>
  <c r="K78" i="2"/>
  <c r="V45" i="2" l="1"/>
  <c r="V44" i="2"/>
  <c r="Y44" i="2"/>
  <c r="Y45" i="2" s="1"/>
  <c r="Y33" i="2"/>
  <c r="Y34" i="2" s="1"/>
  <c r="D34" i="2"/>
  <c r="G34" i="2"/>
  <c r="H34" i="2"/>
  <c r="Q34" i="2"/>
  <c r="K34" i="2"/>
  <c r="C34" i="2"/>
  <c r="I34" i="2"/>
  <c r="O34" i="2"/>
  <c r="L34" i="2"/>
  <c r="U34" i="2"/>
  <c r="B34" i="2"/>
  <c r="R34" i="2"/>
  <c r="X34" i="2"/>
  <c r="S34" i="2"/>
  <c r="P34" i="2"/>
  <c r="M34" i="2"/>
  <c r="T34" i="2"/>
  <c r="Z34" i="2"/>
  <c r="F34" i="2"/>
  <c r="E34" i="2"/>
  <c r="J34" i="2"/>
  <c r="N34" i="2"/>
  <c r="M143" i="2"/>
  <c r="Y22" i="2"/>
  <c r="V22" i="2"/>
  <c r="X23" i="2" s="1"/>
  <c r="V11" i="2"/>
  <c r="V89" i="2"/>
  <c r="Y111" i="2"/>
  <c r="Y133" i="2"/>
  <c r="H45" i="2"/>
  <c r="S45" i="2"/>
  <c r="U45" i="2"/>
  <c r="R45" i="2"/>
  <c r="Q45" i="2"/>
  <c r="P45" i="2"/>
  <c r="T45" i="2"/>
  <c r="E133" i="2"/>
  <c r="D45" i="2"/>
  <c r="V12" i="2"/>
  <c r="X89" i="2"/>
  <c r="F100" i="2"/>
  <c r="V56" i="2"/>
  <c r="L56" i="2"/>
  <c r="S56" i="2"/>
  <c r="G56" i="2"/>
  <c r="M56" i="2"/>
  <c r="Y56" i="2"/>
  <c r="T56" i="2"/>
  <c r="O56" i="2"/>
  <c r="B56" i="2"/>
  <c r="H56" i="2"/>
  <c r="C56" i="2"/>
  <c r="I56" i="2"/>
  <c r="J56" i="2"/>
  <c r="Q56" i="2"/>
  <c r="U56" i="2"/>
  <c r="F56" i="2"/>
  <c r="N56" i="2"/>
  <c r="K56" i="2"/>
  <c r="R56" i="2"/>
  <c r="D56" i="2"/>
  <c r="P56" i="2"/>
  <c r="X56" i="2"/>
  <c r="Z56" i="2"/>
  <c r="E56" i="2"/>
  <c r="M45" i="2"/>
  <c r="C45" i="2"/>
  <c r="I45" i="2"/>
  <c r="N45" i="2"/>
  <c r="E45" i="2"/>
  <c r="L45" i="2"/>
  <c r="J45" i="2"/>
  <c r="K45" i="2"/>
  <c r="X45" i="2"/>
  <c r="O45" i="2"/>
  <c r="Z45" i="2"/>
  <c r="F45" i="2"/>
  <c r="G45" i="2"/>
  <c r="B45" i="2"/>
  <c r="C133" i="2"/>
  <c r="X133" i="2"/>
  <c r="L67" i="2"/>
  <c r="G133" i="2"/>
  <c r="J133" i="2"/>
  <c r="L133" i="2"/>
  <c r="S133" i="2"/>
  <c r="U133" i="2"/>
  <c r="Q133" i="2"/>
  <c r="V133" i="2"/>
  <c r="Z133" i="2"/>
  <c r="M133" i="2"/>
  <c r="F133" i="2"/>
  <c r="U111" i="2"/>
  <c r="T133" i="2"/>
  <c r="H133" i="2"/>
  <c r="B133" i="2"/>
  <c r="D133" i="2"/>
  <c r="P133" i="2"/>
  <c r="C111" i="2"/>
  <c r="O133" i="2"/>
  <c r="R133" i="2"/>
  <c r="K133" i="2"/>
  <c r="N133" i="2"/>
  <c r="D89" i="2"/>
  <c r="H89" i="2"/>
  <c r="O111" i="2"/>
  <c r="N111" i="2"/>
  <c r="B111" i="2"/>
  <c r="K111" i="2"/>
  <c r="H111" i="2"/>
  <c r="X111" i="2"/>
  <c r="M111" i="2"/>
  <c r="L111" i="2"/>
  <c r="I111" i="2"/>
  <c r="T111" i="2"/>
  <c r="F111" i="2"/>
  <c r="D111" i="2"/>
  <c r="G111" i="2"/>
  <c r="E111" i="2"/>
  <c r="J111" i="2"/>
  <c r="Q111" i="2"/>
  <c r="P111" i="2"/>
  <c r="S111" i="2"/>
  <c r="V111" i="2"/>
  <c r="R111" i="2"/>
  <c r="N89" i="2" l="1"/>
  <c r="O89" i="2"/>
  <c r="T89" i="2"/>
  <c r="V23" i="2"/>
  <c r="C23" i="2"/>
  <c r="Y89" i="2"/>
  <c r="F89" i="2"/>
  <c r="K89" i="2"/>
  <c r="J89" i="2"/>
  <c r="S89" i="2"/>
  <c r="C89" i="2"/>
  <c r="Z89" i="2"/>
  <c r="Q89" i="2"/>
  <c r="G89" i="2"/>
  <c r="E89" i="2"/>
  <c r="U89" i="2"/>
  <c r="P89" i="2"/>
  <c r="B89" i="2"/>
  <c r="M89" i="2"/>
  <c r="L89" i="2"/>
  <c r="I89" i="2"/>
  <c r="R89" i="2"/>
  <c r="G100" i="2"/>
  <c r="D100" i="2"/>
  <c r="E100" i="2"/>
  <c r="R100" i="2"/>
  <c r="X100" i="2"/>
  <c r="U100" i="2"/>
  <c r="M100" i="2"/>
  <c r="K100" i="2"/>
  <c r="P100" i="2"/>
  <c r="O12" i="2"/>
  <c r="Z12" i="2"/>
  <c r="P12" i="2"/>
  <c r="F12" i="2"/>
  <c r="B12" i="2"/>
  <c r="K12" i="2"/>
  <c r="T12" i="2"/>
  <c r="J12" i="2"/>
  <c r="X12" i="2"/>
  <c r="D12" i="2"/>
  <c r="I12" i="2"/>
  <c r="L12" i="2"/>
  <c r="E12" i="2"/>
  <c r="M12" i="2"/>
  <c r="Q12" i="2"/>
  <c r="C12" i="2"/>
  <c r="G12" i="2"/>
  <c r="H12" i="2"/>
  <c r="R12" i="2"/>
  <c r="U12" i="2"/>
  <c r="N12" i="2"/>
  <c r="S12" i="2"/>
  <c r="Y12" i="2"/>
  <c r="Z100" i="2"/>
  <c r="H100" i="2"/>
  <c r="C100" i="2"/>
  <c r="O100" i="2"/>
  <c r="N100" i="2"/>
  <c r="I100" i="2"/>
  <c r="J100" i="2"/>
  <c r="B100" i="2"/>
  <c r="Y23" i="2"/>
  <c r="P23" i="2"/>
  <c r="Q23" i="2"/>
  <c r="L23" i="2"/>
  <c r="V100" i="2"/>
  <c r="S100" i="2"/>
  <c r="L100" i="2"/>
  <c r="Y100" i="2"/>
  <c r="Q100" i="2"/>
  <c r="T100" i="2"/>
  <c r="T67" i="2"/>
  <c r="P67" i="2"/>
  <c r="Z67" i="2"/>
  <c r="K67" i="2"/>
  <c r="T23" i="2"/>
  <c r="Z23" i="2"/>
  <c r="H23" i="2"/>
  <c r="M67" i="2"/>
  <c r="C67" i="2"/>
  <c r="G23" i="2"/>
  <c r="O23" i="2"/>
  <c r="S67" i="2"/>
  <c r="H67" i="2"/>
  <c r="J67" i="2"/>
  <c r="D67" i="2"/>
  <c r="E67" i="2"/>
  <c r="M23" i="2"/>
  <c r="K23" i="2"/>
  <c r="F23" i="2"/>
  <c r="N23" i="2"/>
  <c r="Y67" i="2"/>
  <c r="I67" i="2"/>
  <c r="X67" i="2"/>
  <c r="O67" i="2"/>
  <c r="B67" i="2"/>
  <c r="N67" i="2"/>
  <c r="V67" i="2"/>
  <c r="E23" i="2"/>
  <c r="J23" i="2"/>
  <c r="S23" i="2"/>
  <c r="R23" i="2"/>
  <c r="G67" i="2"/>
  <c r="Q67" i="2"/>
  <c r="U67" i="2"/>
  <c r="F67" i="2"/>
  <c r="R67" i="2"/>
  <c r="B23" i="2"/>
  <c r="D23" i="2"/>
  <c r="U23" i="2"/>
  <c r="I23" i="2"/>
</calcChain>
</file>

<file path=xl/comments1.xml><?xml version="1.0" encoding="utf-8"?>
<comments xmlns="http://schemas.openxmlformats.org/spreadsheetml/2006/main">
  <authors>
    <author>S_GASNIER</author>
  </authors>
  <commentList>
    <comment ref="C46" authorId="0">
      <text>
        <r>
          <rPr>
            <b/>
            <sz val="9"/>
            <color indexed="81"/>
            <rFont val="Tahoma"/>
            <family val="2"/>
          </rPr>
          <t>S_GASNIER:</t>
        </r>
        <r>
          <rPr>
            <sz val="9"/>
            <color indexed="81"/>
            <rFont val="Tahoma"/>
            <family val="2"/>
          </rPr>
          <t xml:space="preserve">
temps déclarés sur feuilles imputation</t>
        </r>
      </text>
    </comment>
  </commentList>
</comments>
</file>

<file path=xl/sharedStrings.xml><?xml version="1.0" encoding="utf-8"?>
<sst xmlns="http://schemas.openxmlformats.org/spreadsheetml/2006/main" count="13828" uniqueCount="128">
  <si>
    <t>BONNEMORE</t>
  </si>
  <si>
    <t>JANVIER</t>
  </si>
  <si>
    <t>NOM</t>
  </si>
  <si>
    <t>AC</t>
  </si>
  <si>
    <t>MP</t>
  </si>
  <si>
    <t>PSO</t>
  </si>
  <si>
    <t>PFC</t>
  </si>
  <si>
    <t>STA</t>
  </si>
  <si>
    <t>ECH</t>
  </si>
  <si>
    <t>ENV/MAN DIV</t>
  </si>
  <si>
    <t>NET</t>
  </si>
  <si>
    <t>LIMS</t>
  </si>
  <si>
    <t>PROJET</t>
  </si>
  <si>
    <t>ESS</t>
  </si>
  <si>
    <t>AQ</t>
  </si>
  <si>
    <t>AQ BIL</t>
  </si>
  <si>
    <t>AQ FORM</t>
  </si>
  <si>
    <t>AQ INFO</t>
  </si>
  <si>
    <t>AQ REDAC</t>
  </si>
  <si>
    <t>AQ VERIF</t>
  </si>
  <si>
    <t>AQ REACT</t>
  </si>
  <si>
    <t>AQ LEAN</t>
  </si>
  <si>
    <t>AQ MET</t>
  </si>
  <si>
    <t>CAPACITE
REELLE</t>
  </si>
  <si>
    <t>ABSENCES</t>
  </si>
  <si>
    <t>CAPACITE
THEORIQUE</t>
  </si>
  <si>
    <t>DONT HS
indicatif</t>
  </si>
  <si>
    <t>Semaine (../..)</t>
  </si>
  <si>
    <t>TOTAL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</si>
  <si>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</si>
  <si>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</si>
  <si>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</si>
  <si>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</si>
  <si>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</si>
  <si>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</si>
  <si>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</si>
  <si>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</si>
  <si>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</si>
  <si>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</si>
  <si>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</si>
  <si>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ENV</t>
  </si>
  <si>
    <t>CAP REELLE</t>
  </si>
  <si>
    <t>CAP. THEO.</t>
  </si>
  <si>
    <t>HS</t>
  </si>
  <si>
    <t>PHYSICO-CHIMIE</t>
  </si>
  <si>
    <t>AGENT DE LAVERIE</t>
  </si>
  <si>
    <t>PRELEV. AC</t>
  </si>
  <si>
    <t>Imputations des activités du CQ</t>
  </si>
  <si>
    <t>VEYSSIERE</t>
  </si>
  <si>
    <t>EPRON</t>
  </si>
  <si>
    <t>BERNADOU</t>
  </si>
  <si>
    <t>BOULESTIN</t>
  </si>
  <si>
    <t>LAFAYE</t>
  </si>
  <si>
    <t>HERVE</t>
  </si>
  <si>
    <t>GUEGUEN</t>
  </si>
  <si>
    <t>GASNIER</t>
  </si>
  <si>
    <t xml:space="preserve">MICHELET </t>
  </si>
  <si>
    <t>MERCIER</t>
  </si>
  <si>
    <t xml:space="preserve">MARRON </t>
  </si>
  <si>
    <t>LABEQUE</t>
  </si>
  <si>
    <t>QUESADA</t>
  </si>
  <si>
    <t xml:space="preserve">MONGIE </t>
  </si>
  <si>
    <t>MASSY</t>
  </si>
  <si>
    <t xml:space="preserve">CERVEAUX </t>
  </si>
  <si>
    <t>CRON</t>
  </si>
  <si>
    <t>BAH</t>
  </si>
  <si>
    <t xml:space="preserve">BOUGHIDAH </t>
  </si>
  <si>
    <t>ABAD</t>
  </si>
  <si>
    <t>CAVAILLE</t>
  </si>
  <si>
    <t>SAVINOT</t>
  </si>
  <si>
    <t>BARSACQ</t>
  </si>
  <si>
    <t xml:space="preserve">MARCHETTI </t>
  </si>
  <si>
    <t>PANATIER</t>
  </si>
  <si>
    <t>MAUPEU</t>
  </si>
  <si>
    <t>DISP. LABOS EN % :</t>
  </si>
  <si>
    <t>GROUT</t>
  </si>
  <si>
    <t>PIQUET</t>
  </si>
  <si>
    <t>RODRIGUES</t>
  </si>
  <si>
    <t>…</t>
  </si>
  <si>
    <t>Semaine (04-08/01)</t>
  </si>
  <si>
    <t>Semaine (11-15/01)</t>
  </si>
  <si>
    <t>Semaine (18-22/01)</t>
  </si>
  <si>
    <t>Semaine (25-29/01)</t>
  </si>
  <si>
    <t>CONT FINAL</t>
  </si>
  <si>
    <t>MICROBIOLOGIE</t>
  </si>
  <si>
    <t>CONGE</t>
  </si>
  <si>
    <t>MORNET</t>
  </si>
  <si>
    <t>Etat global 2016</t>
  </si>
  <si>
    <t>Bilan Physico-Chimie</t>
  </si>
  <si>
    <t>Temps standards</t>
  </si>
  <si>
    <t>ESSAI</t>
  </si>
  <si>
    <t>PROJ</t>
  </si>
  <si>
    <t>10 Titulaires + 2 Intérimaires + 1CDD= 13 personnes soit une capacité théorique de 2028 h</t>
  </si>
  <si>
    <t>Capacité réelle: 1951h</t>
  </si>
  <si>
    <t xml:space="preserve">Temps réels </t>
  </si>
  <si>
    <t>BILAN ACTIVITE PHYSICO-CHIMIE JANVIER 2016</t>
  </si>
  <si>
    <t>Capacité réelle: 1803 h</t>
  </si>
  <si>
    <t>soit une capacité théorique de 1872 h</t>
  </si>
  <si>
    <t>(Sans JH / Sga / HG / SM / VM et CCE (CDD))</t>
  </si>
  <si>
    <t>10 Titulaires + 2 Intérimaires = 12 techniciens</t>
  </si>
  <si>
    <r>
      <t xml:space="preserve">600 (1806 </t>
    </r>
    <r>
      <rPr>
        <sz val="11"/>
        <color theme="1"/>
        <rFont val="Calibri"/>
        <family val="2"/>
      </rPr>
      <t>× 0</t>
    </r>
    <r>
      <rPr>
        <sz val="11"/>
        <color theme="1"/>
        <rFont val="Calibri"/>
        <family val="2"/>
        <scheme val="minor"/>
      </rPr>
      <t>.333)</t>
    </r>
  </si>
  <si>
    <t>STAB Elidel</t>
  </si>
  <si>
    <t>Ressources supplémentaires (Capacité réelle)</t>
  </si>
  <si>
    <t>Activité hors routine (Fichier joint)</t>
  </si>
  <si>
    <t>Somme des heures</t>
  </si>
  <si>
    <t>Matières Premières</t>
  </si>
  <si>
    <t>Produits Finis</t>
  </si>
  <si>
    <t>Assurance Qualité</t>
  </si>
  <si>
    <t>Articles de conditionnement</t>
  </si>
  <si>
    <t>SGA et JH le 08/02/2016</t>
  </si>
  <si>
    <t>Nettoyage (aide laverie)</t>
  </si>
  <si>
    <t>Semaine (01-05/02)</t>
  </si>
  <si>
    <t>Semaine (81-12/02)</t>
  </si>
  <si>
    <t>Semaine (15-19/02)</t>
  </si>
  <si>
    <t>Semaine (22-26/02)</t>
  </si>
  <si>
    <t>Semaine (29/02)</t>
  </si>
  <si>
    <t>BILAN ACTIVITE PHYSICO-CHIMIE FEVRIER 2016</t>
  </si>
  <si>
    <t xml:space="preserve">Capacité réelle: </t>
  </si>
  <si>
    <t>soit une capacité théorique en H</t>
  </si>
  <si>
    <r>
      <t xml:space="preserve">548.5 (1647 </t>
    </r>
    <r>
      <rPr>
        <sz val="11"/>
        <color theme="1"/>
        <rFont val="Calibri"/>
        <family val="2"/>
      </rPr>
      <t>× 0</t>
    </r>
    <r>
      <rPr>
        <sz val="11"/>
        <color theme="1"/>
        <rFont val="Calibri"/>
        <family val="2"/>
        <scheme val="minor"/>
      </rPr>
      <t>.333)</t>
    </r>
  </si>
  <si>
    <t>SGA et JH le 03/03/2016</t>
  </si>
  <si>
    <r>
      <rPr>
        <u/>
        <sz val="11"/>
        <color theme="1"/>
        <rFont val="Calibri"/>
        <family val="2"/>
        <scheme val="minor"/>
      </rPr>
      <t>Remarque</t>
    </r>
    <r>
      <rPr>
        <sz val="11"/>
        <color theme="1"/>
        <rFont val="Calibri"/>
        <family val="2"/>
        <scheme val="minor"/>
      </rPr>
      <t xml:space="preserve">s:
Les temps réels sont issus du déclaratif des feuilles d'imputation.
Les différences observables entre les temps standards et les temps déclarés sont dus:
-Au regroupement de lots pour les MP et pour les PF.
-Aux sous traitances, les analyses au CQ sont faites sur un mois, la sous-traitance le mois suivant, la libération dans le mois de la réception de la sous traitance.
-Les matières analysées  en fin de mois sont très souvent libérées sur le mois suivant.
Conclusion: Ce mois ci les ressources supplémentaires ont permis d'absorber le travail en dehors de la routine et à pallier aux heures de CP de l'équipe, ce qui nous a permis de pouvoir répondre à tous nos clients dans les délais.
</t>
    </r>
  </si>
  <si>
    <t>Semaine (14-18/03)</t>
  </si>
  <si>
    <t>Semaine (01-04/03)</t>
  </si>
  <si>
    <t>Semaine (07-11/03)</t>
  </si>
  <si>
    <t>Semaine (21-25/03)</t>
  </si>
  <si>
    <t>Semaine (28-31/03)</t>
  </si>
  <si>
    <t>Semaine (29-31/03)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</si>
</sst>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 MT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MT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20"/>
      <color theme="1"/>
      <name val="Arial"/>
      <family val="2"/>
    </font>
    <font>
      <sz val="12"/>
      <color rgb="FF92D050"/>
      <name val="Arial"/>
      <family val="2"/>
    </font>
    <font>
      <b/>
      <i/>
      <sz val="10"/>
      <color rgb="FFFF0000"/>
      <name val="Arial"/>
      <family val="2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gray125">
        <fgColor indexed="8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2" fillId="0" borderId="0" xfId="1"/>
    <xf numFmtId="0" fontId="10" fillId="0" borderId="2" xfId="1" applyFont="1" applyBorder="1"/>
    <xf numFmtId="0" fontId="10" fillId="0" borderId="0" xfId="1" applyFont="1" applyBorder="1"/>
    <xf numFmtId="0" fontId="11" fillId="0" borderId="0" xfId="1" applyFont="1"/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Fill="1" applyBorder="1"/>
    <xf numFmtId="0" fontId="2" fillId="0" borderId="0" xfId="1" applyAlignment="1">
      <alignment horizontal="right"/>
    </xf>
    <xf numFmtId="164" fontId="7" fillId="0" borderId="7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2" fillId="0" borderId="0" xfId="1"/>
    <xf numFmtId="0" fontId="7" fillId="0" borderId="0" xfId="1" applyFont="1" applyBorder="1"/>
    <xf numFmtId="0" fontId="4" fillId="0" borderId="13" xfId="1" applyFont="1" applyBorder="1" applyAlignment="1">
      <alignment horizontal="center"/>
    </xf>
    <xf numFmtId="164" fontId="7" fillId="2" borderId="6" xfId="1" applyNumberFormat="1" applyFont="1" applyFill="1" applyBorder="1" applyProtection="1"/>
    <xf numFmtId="0" fontId="6" fillId="0" borderId="14" xfId="1" applyFont="1" applyBorder="1" applyAlignment="1">
      <alignment horizontal="center"/>
    </xf>
    <xf numFmtId="164" fontId="6" fillId="0" borderId="14" xfId="1" applyNumberFormat="1" applyFont="1" applyBorder="1" applyAlignment="1" applyProtection="1">
      <alignment horizontal="center"/>
    </xf>
    <xf numFmtId="0" fontId="6" fillId="0" borderId="15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164" fontId="7" fillId="0" borderId="0" xfId="1" applyNumberFormat="1" applyFont="1" applyBorder="1"/>
    <xf numFmtId="0" fontId="9" fillId="0" borderId="0" xfId="1" applyFont="1" applyBorder="1" applyAlignment="1">
      <alignment horizontal="left" vertical="center"/>
    </xf>
    <xf numFmtId="0" fontId="12" fillId="0" borderId="0" xfId="0" applyFont="1"/>
    <xf numFmtId="0" fontId="7" fillId="0" borderId="0" xfId="3" applyFont="1" applyBorder="1"/>
    <xf numFmtId="164" fontId="7" fillId="0" borderId="6" xfId="1" applyNumberFormat="1" applyFont="1" applyBorder="1"/>
    <xf numFmtId="0" fontId="7" fillId="0" borderId="6" xfId="1" applyFont="1" applyBorder="1" applyAlignment="1">
      <alignment horizontal="right"/>
    </xf>
    <xf numFmtId="0" fontId="7" fillId="0" borderId="6" xfId="3" applyFont="1" applyBorder="1" applyAlignment="1">
      <alignment horizontal="right"/>
    </xf>
    <xf numFmtId="0" fontId="7" fillId="0" borderId="0" xfId="3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164" fontId="7" fillId="0" borderId="4" xfId="1" applyNumberFormat="1" applyFont="1" applyBorder="1"/>
    <xf numFmtId="0" fontId="7" fillId="0" borderId="3" xfId="3" applyFont="1" applyBorder="1" applyAlignment="1">
      <alignment horizontal="right"/>
    </xf>
    <xf numFmtId="0" fontId="0" fillId="0" borderId="0" xfId="0" applyBorder="1"/>
    <xf numFmtId="0" fontId="7" fillId="0" borderId="16" xfId="1" applyFont="1" applyBorder="1" applyAlignment="1">
      <alignment horizontal="right"/>
    </xf>
    <xf numFmtId="164" fontId="2" fillId="0" borderId="10" xfId="1" applyNumberFormat="1" applyBorder="1"/>
    <xf numFmtId="2" fontId="7" fillId="0" borderId="6" xfId="1" applyNumberFormat="1" applyFont="1" applyBorder="1"/>
    <xf numFmtId="2" fontId="7" fillId="0" borderId="6" xfId="1" applyNumberFormat="1" applyFont="1" applyBorder="1" applyAlignment="1">
      <alignment horizontal="right"/>
    </xf>
    <xf numFmtId="2" fontId="0" fillId="0" borderId="0" xfId="0" applyNumberFormat="1"/>
    <xf numFmtId="164" fontId="7" fillId="0" borderId="11" xfId="1" applyNumberFormat="1" applyFont="1" applyBorder="1" applyAlignment="1">
      <alignment horizontal="right"/>
    </xf>
    <xf numFmtId="2" fontId="7" fillId="0" borderId="11" xfId="1" applyNumberFormat="1" applyFont="1" applyBorder="1" applyAlignment="1">
      <alignment horizontal="right"/>
    </xf>
    <xf numFmtId="164" fontId="3" fillId="3" borderId="7" xfId="1" applyNumberFormat="1" applyFont="1" applyFill="1" applyBorder="1" applyAlignment="1" applyProtection="1">
      <alignment horizontal="right"/>
      <protection locked="0"/>
    </xf>
    <xf numFmtId="164" fontId="3" fillId="3" borderId="11" xfId="1" applyNumberFormat="1" applyFont="1" applyFill="1" applyBorder="1" applyAlignment="1" applyProtection="1">
      <alignment horizontal="right"/>
      <protection locked="0"/>
    </xf>
    <xf numFmtId="0" fontId="3" fillId="3" borderId="7" xfId="1" applyFont="1" applyFill="1" applyBorder="1" applyAlignment="1" applyProtection="1">
      <alignment horizontal="right"/>
      <protection locked="0"/>
    </xf>
    <xf numFmtId="0" fontId="3" fillId="3" borderId="11" xfId="1" applyFont="1" applyFill="1" applyBorder="1" applyAlignment="1" applyProtection="1">
      <alignment horizontal="right"/>
      <protection locked="0"/>
    </xf>
    <xf numFmtId="164" fontId="3" fillId="3" borderId="9" xfId="1" applyNumberFormat="1" applyFont="1" applyFill="1" applyBorder="1" applyAlignment="1" applyProtection="1">
      <alignment horizontal="right"/>
      <protection locked="0"/>
    </xf>
    <xf numFmtId="164" fontId="3" fillId="3" borderId="4" xfId="1" applyNumberFormat="1" applyFont="1" applyFill="1" applyBorder="1" applyAlignment="1" applyProtection="1">
      <alignment horizontal="right"/>
      <protection locked="0"/>
    </xf>
    <xf numFmtId="0" fontId="3" fillId="3" borderId="9" xfId="1" applyFont="1" applyFill="1" applyBorder="1" applyAlignment="1" applyProtection="1">
      <alignment horizontal="right"/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164" fontId="3" fillId="3" borderId="6" xfId="1" applyNumberFormat="1" applyFont="1" applyFill="1" applyBorder="1" applyAlignment="1" applyProtection="1">
      <alignment horizontal="right"/>
      <protection locked="0"/>
    </xf>
    <xf numFmtId="164" fontId="3" fillId="3" borderId="5" xfId="1" applyNumberFormat="1" applyFont="1" applyFill="1" applyBorder="1" applyAlignment="1" applyProtection="1">
      <alignment horizontal="right"/>
      <protection locked="0"/>
    </xf>
    <xf numFmtId="0" fontId="3" fillId="3" borderId="6" xfId="1" applyFont="1" applyFill="1" applyBorder="1" applyAlignment="1" applyProtection="1">
      <alignment horizontal="right"/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164" fontId="7" fillId="4" borderId="11" xfId="1" applyNumberFormat="1" applyFont="1" applyFill="1" applyBorder="1" applyAlignment="1" applyProtection="1">
      <alignment horizontal="right"/>
      <protection locked="0"/>
    </xf>
    <xf numFmtId="0" fontId="8" fillId="5" borderId="7" xfId="1" applyFont="1" applyFill="1" applyBorder="1" applyAlignment="1" applyProtection="1">
      <alignment horizontal="right"/>
      <protection locked="0"/>
    </xf>
    <xf numFmtId="0" fontId="8" fillId="5" borderId="11" xfId="1" applyFont="1" applyFill="1" applyBorder="1" applyAlignment="1" applyProtection="1">
      <alignment horizontal="right"/>
      <protection locked="0"/>
    </xf>
    <xf numFmtId="164" fontId="7" fillId="4" borderId="4" xfId="1" applyNumberFormat="1" applyFont="1" applyFill="1" applyBorder="1" applyAlignment="1" applyProtection="1">
      <alignment horizontal="right"/>
      <protection locked="0"/>
    </xf>
    <xf numFmtId="0" fontId="8" fillId="5" borderId="9" xfId="1" applyFont="1" applyFill="1" applyBorder="1" applyAlignment="1" applyProtection="1">
      <alignment horizontal="right"/>
      <protection locked="0"/>
    </xf>
    <xf numFmtId="0" fontId="8" fillId="5" borderId="4" xfId="1" applyFont="1" applyFill="1" applyBorder="1" applyAlignment="1" applyProtection="1">
      <alignment horizontal="right"/>
      <protection locked="0"/>
    </xf>
    <xf numFmtId="164" fontId="7" fillId="4" borderId="5" xfId="1" applyNumberFormat="1" applyFont="1" applyFill="1" applyBorder="1" applyAlignment="1" applyProtection="1">
      <alignment horizontal="right"/>
      <protection locked="0"/>
    </xf>
    <xf numFmtId="0" fontId="8" fillId="5" borderId="6" xfId="1" applyFont="1" applyFill="1" applyBorder="1" applyAlignment="1" applyProtection="1">
      <alignment horizontal="right"/>
      <protection locked="0"/>
    </xf>
    <xf numFmtId="0" fontId="8" fillId="5" borderId="5" xfId="1" applyFont="1" applyFill="1" applyBorder="1" applyAlignment="1" applyProtection="1">
      <alignment horizontal="right"/>
      <protection locked="0"/>
    </xf>
    <xf numFmtId="0" fontId="7" fillId="3" borderId="7" xfId="1" applyFont="1" applyFill="1" applyBorder="1" applyAlignment="1" applyProtection="1">
      <alignment horizontal="right"/>
      <protection locked="0"/>
    </xf>
    <xf numFmtId="0" fontId="7" fillId="3" borderId="9" xfId="1" applyFont="1" applyFill="1" applyBorder="1" applyAlignment="1" applyProtection="1">
      <alignment horizontal="right"/>
      <protection locked="0"/>
    </xf>
    <xf numFmtId="0" fontId="7" fillId="3" borderId="6" xfId="1" applyFont="1" applyFill="1" applyBorder="1" applyAlignment="1" applyProtection="1">
      <alignment horizontal="right"/>
      <protection locked="0"/>
    </xf>
    <xf numFmtId="0" fontId="10" fillId="0" borderId="2" xfId="1" applyFont="1" applyBorder="1" applyProtection="1"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</xf>
    <xf numFmtId="0" fontId="14" fillId="0" borderId="0" xfId="1" applyFont="1"/>
    <xf numFmtId="0" fontId="6" fillId="0" borderId="17" xfId="1" applyFont="1" applyBorder="1" applyAlignment="1">
      <alignment horizontal="center" vertical="center"/>
    </xf>
    <xf numFmtId="0" fontId="7" fillId="3" borderId="18" xfId="1" applyFont="1" applyFill="1" applyBorder="1" applyAlignment="1" applyProtection="1">
      <alignment horizontal="right"/>
      <protection locked="0"/>
    </xf>
    <xf numFmtId="0" fontId="7" fillId="3" borderId="17" xfId="1" applyFont="1" applyFill="1" applyBorder="1" applyAlignment="1" applyProtection="1">
      <alignment horizontal="right"/>
      <protection locked="0"/>
    </xf>
    <xf numFmtId="0" fontId="7" fillId="3" borderId="19" xfId="1" applyFont="1" applyFill="1" applyBorder="1" applyAlignment="1" applyProtection="1">
      <alignment horizontal="right"/>
      <protection locked="0"/>
    </xf>
    <xf numFmtId="0" fontId="6" fillId="0" borderId="6" xfId="1" applyFont="1" applyBorder="1" applyAlignment="1">
      <alignment horizontal="center" vertical="center" wrapText="1"/>
    </xf>
    <xf numFmtId="0" fontId="15" fillId="0" borderId="0" xfId="0" applyFont="1"/>
    <xf numFmtId="2" fontId="0" fillId="0" borderId="20" xfId="0" applyNumberFormat="1" applyBorder="1"/>
    <xf numFmtId="0" fontId="0" fillId="0" borderId="20" xfId="0" applyBorder="1"/>
    <xf numFmtId="0" fontId="6" fillId="0" borderId="20" xfId="1" applyFont="1" applyBorder="1" applyAlignment="1">
      <alignment horizontal="center" vertical="center"/>
    </xf>
    <xf numFmtId="164" fontId="6" fillId="0" borderId="20" xfId="1" applyNumberFormat="1" applyFont="1" applyBorder="1" applyAlignment="1" applyProtection="1">
      <alignment horizontal="center" vertical="center"/>
    </xf>
    <xf numFmtId="0" fontId="1" fillId="0" borderId="0" xfId="0" applyFont="1"/>
    <xf numFmtId="0" fontId="6" fillId="0" borderId="20" xfId="1" applyFont="1" applyBorder="1" applyAlignment="1">
      <alignment horizontal="center"/>
    </xf>
    <xf numFmtId="164" fontId="6" fillId="0" borderId="20" xfId="1" applyNumberFormat="1" applyFont="1" applyBorder="1" applyAlignment="1" applyProtection="1">
      <alignment horizontal="center"/>
    </xf>
    <xf numFmtId="0" fontId="6" fillId="0" borderId="2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Protection="1"/>
    <xf numFmtId="0" fontId="16" fillId="0" borderId="0" xfId="0" applyFont="1"/>
    <xf numFmtId="0" fontId="18" fillId="0" borderId="0" xfId="0" applyFont="1"/>
    <xf numFmtId="0" fontId="1" fillId="6" borderId="0" xfId="0" applyFont="1" applyFill="1"/>
    <xf numFmtId="0" fontId="20" fillId="6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165" fontId="20" fillId="6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7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0" xfId="0" applyFill="1"/>
    <xf numFmtId="0" fontId="22" fillId="0" borderId="0" xfId="0" applyFont="1"/>
    <xf numFmtId="0" fontId="19" fillId="0" borderId="0" xfId="0" applyFont="1" applyFill="1"/>
    <xf numFmtId="0" fontId="0" fillId="0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0" fontId="20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164" fontId="2" fillId="3" borderId="7" xfId="1" applyNumberFormat="1" applyFont="1" applyFill="1" applyBorder="1" applyAlignment="1" applyProtection="1">
      <alignment horizontal="right"/>
      <protection locked="0"/>
    </xf>
    <xf numFmtId="0" fontId="17" fillId="0" borderId="0" xfId="0" applyFont="1"/>
    <xf numFmtId="164" fontId="7" fillId="2" borderId="9" xfId="1" applyNumberFormat="1" applyFont="1" applyFill="1" applyBorder="1" applyAlignment="1" applyProtection="1">
      <alignment horizontal="center"/>
    </xf>
    <xf numFmtId="0" fontId="18" fillId="8" borderId="2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20" xfId="0" applyNumberForma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9" borderId="1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27" fillId="0" borderId="8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PRELEVEURS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28346456692908E-2"/>
          <c:y val="0.13675488480606587"/>
          <c:w val="0.51360258092738409"/>
          <c:h val="0.8354673374161563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activités'!$B$5:$D$5,'Imputations des activités'!$G$5:$H$5,'Imputations des activités'!$J$5,'Imputations des activités'!$L$5:$M$5)</c:f>
              <c:strCache>
                <c:ptCount val="8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ECH</c:v>
                </c:pt>
                <c:pt idx="4">
                  <c:v>ENV</c:v>
                </c:pt>
                <c:pt idx="5">
                  <c:v>LIMS</c:v>
                </c:pt>
                <c:pt idx="6">
                  <c:v>ESS</c:v>
                </c:pt>
                <c:pt idx="7">
                  <c:v>AQ</c:v>
                </c:pt>
              </c:strCache>
            </c:strRef>
          </c:cat>
          <c:val>
            <c:numRef>
              <c:f>('Imputations des activités'!$B$6:$D$6,'Imputations des activités'!$G$6:$H$6,'Imputations des activités'!$J$6,'Imputations des activités'!$L$6:$M$6)</c:f>
              <c:numCache>
                <c:formatCode>0.00_)</c:formatCode>
                <c:ptCount val="8"/>
                <c:pt idx="0">
                  <c:v>143</c:v>
                </c:pt>
                <c:pt idx="1">
                  <c:v>117.25</c:v>
                </c:pt>
                <c:pt idx="2">
                  <c:v>44.75</c:v>
                </c:pt>
                <c:pt idx="3">
                  <c:v>4</c:v>
                </c:pt>
                <c:pt idx="4">
                  <c:v>41.5</c:v>
                </c:pt>
                <c:pt idx="5">
                  <c:v>4</c:v>
                </c:pt>
                <c:pt idx="6">
                  <c:v>2</c:v>
                </c:pt>
                <c:pt idx="7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84842519685037"/>
          <c:y val="0.22757327209098863"/>
          <c:w val="0.29959601924759405"/>
          <c:h val="0.66973753280839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CHIMIE</a:t>
            </a:r>
            <a:r>
              <a:rPr lang="fr-FR" baseline="0"/>
              <a:t> - ACTIVITES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activités'!$B$137:$M$137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'Imputations des activités'!$B$139:$M$139</c:f>
              <c:numCache>
                <c:formatCode>0.00</c:formatCode>
                <c:ptCount val="12"/>
                <c:pt idx="0">
                  <c:v>32.5</c:v>
                </c:pt>
                <c:pt idx="1">
                  <c:v>1219.75</c:v>
                </c:pt>
                <c:pt idx="2">
                  <c:v>1761</c:v>
                </c:pt>
                <c:pt idx="3">
                  <c:v>1.5</c:v>
                </c:pt>
                <c:pt idx="4">
                  <c:v>565.25</c:v>
                </c:pt>
                <c:pt idx="5">
                  <c:v>0</c:v>
                </c:pt>
                <c:pt idx="6">
                  <c:v>0</c:v>
                </c:pt>
                <c:pt idx="7">
                  <c:v>2.75</c:v>
                </c:pt>
                <c:pt idx="8">
                  <c:v>136.25</c:v>
                </c:pt>
                <c:pt idx="9">
                  <c:v>191.75</c:v>
                </c:pt>
                <c:pt idx="10">
                  <c:v>649.75</c:v>
                </c:pt>
                <c:pt idx="11">
                  <c:v>2956.5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(HERVE!$D$4:$E$4,HERVE!$L$4:$N$4)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PROJET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(HERVE!$D$10:$E$10,HERVE!$L$10:$N$10)</c:f>
              <c:numCache>
                <c:formatCode>0.00_)</c:formatCode>
                <c:ptCount val="5"/>
                <c:pt idx="0">
                  <c:v>4</c:v>
                </c:pt>
                <c:pt idx="1">
                  <c:v>1.5</c:v>
                </c:pt>
                <c:pt idx="2">
                  <c:v>3</c:v>
                </c:pt>
                <c:pt idx="3">
                  <c:v>20</c:v>
                </c:pt>
                <c:pt idx="4">
                  <c:v>134.25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(HERVE!$O$4:$Q$4,HERVE!$S$4:$V$4)</c:f>
              <c:strCache>
                <c:ptCount val="7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VERIF</c:v>
                </c:pt>
                <c:pt idx="4">
                  <c:v>AQ REACT</c:v>
                </c:pt>
                <c:pt idx="5">
                  <c:v>AQ LEAN</c:v>
                </c:pt>
                <c:pt idx="6">
                  <c:v>AQ MET</c:v>
                </c:pt>
              </c:strCache>
            </c:strRef>
          </c:cat>
          <c:val>
            <c:numRef>
              <c:f>(HERVE!$O$10:$Q$10,HERVE!$S$10:$V$10)</c:f>
              <c:numCache>
                <c:formatCode>0.00_)</c:formatCode>
                <c:ptCount val="7"/>
                <c:pt idx="0">
                  <c:v>18</c:v>
                </c:pt>
                <c:pt idx="1">
                  <c:v>1.5</c:v>
                </c:pt>
                <c:pt idx="2">
                  <c:v>102.25</c:v>
                </c:pt>
                <c:pt idx="3">
                  <c:v>5</c:v>
                </c:pt>
                <c:pt idx="4">
                  <c:v>1.5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925425226940671E-2"/>
          <c:y val="0.12463229150753398"/>
          <c:w val="0.54414874460900253"/>
          <c:h val="0.7734360316700797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HERVE!$B$116:$M$116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HERVE!$B$117:$M$117</c:f>
              <c:numCache>
                <c:formatCode>0.00</c:formatCode>
                <c:ptCount val="12"/>
                <c:pt idx="0">
                  <c:v>0</c:v>
                </c:pt>
                <c:pt idx="1">
                  <c:v>4.5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54.5</c:v>
                </c:pt>
                <c:pt idx="11">
                  <c:v>381.75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526823875614866"/>
          <c:y val="0.30761944438925132"/>
          <c:w val="0.38600051952034092"/>
          <c:h val="0.448829277397234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HERVE!$N$116:$U$116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HERVE!$N$117:$U$117</c:f>
              <c:numCache>
                <c:formatCode>0.00</c:formatCode>
                <c:ptCount val="8"/>
                <c:pt idx="0">
                  <c:v>40</c:v>
                </c:pt>
                <c:pt idx="1">
                  <c:v>1.5</c:v>
                </c:pt>
                <c:pt idx="2">
                  <c:v>300.5</c:v>
                </c:pt>
                <c:pt idx="3">
                  <c:v>0</c:v>
                </c:pt>
                <c:pt idx="4">
                  <c:v>19</c:v>
                </c:pt>
                <c:pt idx="5">
                  <c:v>1.5</c:v>
                </c:pt>
                <c:pt idx="6">
                  <c:v>4</c:v>
                </c:pt>
                <c:pt idx="7">
                  <c:v>15.25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86508604455385"/>
          <c:y val="0.38265187029824643"/>
          <c:w val="0.27261789783095103"/>
          <c:h val="0.298640433292804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(HERVE!$M$13,HERVE!$N$13)</c:f>
              <c:strCache>
                <c:ptCount val="2"/>
                <c:pt idx="0">
                  <c:v>ESS</c:v>
                </c:pt>
                <c:pt idx="1">
                  <c:v>AQ</c:v>
                </c:pt>
              </c:strCache>
            </c:strRef>
          </c:cat>
          <c:val>
            <c:numRef>
              <c:f>(HERVE!$M$19,HERVE!$N$19)</c:f>
              <c:numCache>
                <c:formatCode>0.00_)</c:formatCode>
                <c:ptCount val="2"/>
                <c:pt idx="0">
                  <c:v>13</c:v>
                </c:pt>
                <c:pt idx="1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(HERVE!$O$13,HERVE!$Q$13,HERVE!$S$13,HERVE!$U$13,HERVE!$V$13)</c:f>
              <c:strCache>
                <c:ptCount val="5"/>
                <c:pt idx="0">
                  <c:v>AQ BIL</c:v>
                </c:pt>
                <c:pt idx="1">
                  <c:v>AQ INFO</c:v>
                </c:pt>
                <c:pt idx="2">
                  <c:v>AQ VERIF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(HERVE!$O$19,HERVE!$Q$19,HERVE!$S$19,HERVE!$U$19,HERVE!$V$19)</c:f>
              <c:numCache>
                <c:formatCode>0.00_)</c:formatCode>
                <c:ptCount val="5"/>
                <c:pt idx="0">
                  <c:v>14</c:v>
                </c:pt>
                <c:pt idx="1">
                  <c:v>123.25</c:v>
                </c:pt>
                <c:pt idx="2">
                  <c:v>9</c:v>
                </c:pt>
                <c:pt idx="3">
                  <c:v>2</c:v>
                </c:pt>
                <c:pt idx="4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(LABEQUE!$D$4:$E$4,LABEQUE!$N$4)</c:f>
              <c:strCache>
                <c:ptCount val="3"/>
                <c:pt idx="0">
                  <c:v>MP</c:v>
                </c:pt>
                <c:pt idx="1">
                  <c:v>PSO</c:v>
                </c:pt>
                <c:pt idx="2">
                  <c:v>AQ</c:v>
                </c:pt>
              </c:strCache>
            </c:strRef>
          </c:cat>
          <c:val>
            <c:numRef>
              <c:f>(LABEQUE!$D$10:$E$10,LABEQUE!$N$10)</c:f>
              <c:numCache>
                <c:formatCode>0.00_)</c:formatCode>
                <c:ptCount val="3"/>
                <c:pt idx="0">
                  <c:v>92</c:v>
                </c:pt>
                <c:pt idx="1">
                  <c:v>33.25</c:v>
                </c:pt>
                <c:pt idx="2">
                  <c:v>23.75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(LABEQUE!$P$4:$Q$4,LABEQUE!$T$4,LABEQUE!$V$4)</c:f>
              <c:strCache>
                <c:ptCount val="4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MET</c:v>
                </c:pt>
              </c:strCache>
            </c:strRef>
          </c:cat>
          <c:val>
            <c:numRef>
              <c:f>(LABEQUE!$P$10:$Q$10,LABEQUE!$T$10,LABEQUE!$V$10)</c:f>
              <c:numCache>
                <c:formatCode>0.00_)</c:formatCode>
                <c:ptCount val="4"/>
                <c:pt idx="0">
                  <c:v>0.5</c:v>
                </c:pt>
                <c:pt idx="1">
                  <c:v>8</c:v>
                </c:pt>
                <c:pt idx="2">
                  <c:v>6.25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560082163642595E-2"/>
          <c:y val="0.12038342251900207"/>
          <c:w val="0.54311936551409334"/>
          <c:h val="0.7736323058017282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LABEQUE!$B$116:$M$116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LABEQUE!$B$117:$M$117</c:f>
              <c:numCache>
                <c:formatCode>0.00</c:formatCode>
                <c:ptCount val="12"/>
                <c:pt idx="0">
                  <c:v>0</c:v>
                </c:pt>
                <c:pt idx="1">
                  <c:v>182</c:v>
                </c:pt>
                <c:pt idx="2">
                  <c:v>71.25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28.5</c:v>
                </c:pt>
                <c:pt idx="11">
                  <c:v>56.25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00764578340752"/>
          <c:y val="0.30799176197504535"/>
          <c:w val="0.34529670204267943"/>
          <c:h val="0.447960649939206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LABEQUE!$N$116:$U$116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LABEQUE!$N$117:$U$117</c:f>
              <c:numCache>
                <c:formatCode>0.00</c:formatCode>
                <c:ptCount val="8"/>
                <c:pt idx="0">
                  <c:v>0</c:v>
                </c:pt>
                <c:pt idx="1">
                  <c:v>1.5</c:v>
                </c:pt>
                <c:pt idx="2">
                  <c:v>16.5</c:v>
                </c:pt>
                <c:pt idx="3">
                  <c:v>1.5</c:v>
                </c:pt>
                <c:pt idx="4">
                  <c:v>0</c:v>
                </c:pt>
                <c:pt idx="5">
                  <c:v>9.25</c:v>
                </c:pt>
                <c:pt idx="6">
                  <c:v>1</c:v>
                </c:pt>
                <c:pt idx="7">
                  <c:v>26.5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63092177442571"/>
          <c:y val="0.38287853759312745"/>
          <c:w val="0.22864973267539274"/>
          <c:h val="0.298063585418631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CHIMIE - 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activités'!$N$137:$U$137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activités'!$N$139:$U$139</c:f>
              <c:numCache>
                <c:formatCode>0.00</c:formatCode>
                <c:ptCount val="8"/>
                <c:pt idx="0">
                  <c:v>95.25</c:v>
                </c:pt>
                <c:pt idx="1">
                  <c:v>79.5</c:v>
                </c:pt>
                <c:pt idx="2">
                  <c:v>872.75</c:v>
                </c:pt>
                <c:pt idx="3">
                  <c:v>174.25</c:v>
                </c:pt>
                <c:pt idx="4">
                  <c:v>752.5</c:v>
                </c:pt>
                <c:pt idx="5">
                  <c:v>275.75</c:v>
                </c:pt>
                <c:pt idx="6">
                  <c:v>101</c:v>
                </c:pt>
                <c:pt idx="7">
                  <c:v>605.5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3810148731407"/>
          <c:y val="0.11342592592592593"/>
          <c:w val="0.46388888888888891"/>
          <c:h val="0.7731481481481481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(LABEQUE!$D$13,LABEQUE!$E$13,LABEQUE!$M$13,LABEQUE!$N$13)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(LABEQUE!$D$19,LABEQUE!$E$19,LABEQUE!$M$19,LABEQUE!$N$19)</c:f>
              <c:numCache>
                <c:formatCode>0.00_)</c:formatCode>
                <c:ptCount val="4"/>
                <c:pt idx="0">
                  <c:v>54.25</c:v>
                </c:pt>
                <c:pt idx="1">
                  <c:v>20.25</c:v>
                </c:pt>
                <c:pt idx="2">
                  <c:v>28.5</c:v>
                </c:pt>
                <c:pt idx="3">
                  <c:v>22.75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(LABEQUE!$P$13,LABEQUE!$Q$13,LABEQUE!$R$13,LABEQUE!$T$13,LABEQUE!$U$13,LABEQUE!$V$13)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(LABEQUE!$P$19,LABEQUE!$Q$19,LABEQUE!$R$19,LABEQUE!$T$19,LABEQUE!$U$19,LABEQUE!$V$19)</c:f>
              <c:numCache>
                <c:formatCode>0.00_)</c:formatCode>
                <c:ptCount val="6"/>
                <c:pt idx="0">
                  <c:v>1</c:v>
                </c:pt>
                <c:pt idx="1">
                  <c:v>5.25</c:v>
                </c:pt>
                <c:pt idx="2">
                  <c:v>1.5</c:v>
                </c:pt>
                <c:pt idx="3">
                  <c:v>1.75</c:v>
                </c:pt>
                <c:pt idx="4">
                  <c:v>1</c:v>
                </c:pt>
                <c:pt idx="5">
                  <c:v>12.25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730592997909161E-2"/>
          <c:y val="0.14469707996568751"/>
          <c:w val="0.48797437608434541"/>
          <c:h val="0.7598105350576270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LAFAYE!$B$116:$M$116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LAFAYE!$B$117:$M$117</c:f>
              <c:numCache>
                <c:formatCode>0.00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225.25</c:v>
                </c:pt>
                <c:pt idx="3">
                  <c:v>0</c:v>
                </c:pt>
                <c:pt idx="4">
                  <c:v>4.5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116.5</c:v>
                </c:pt>
                <c:pt idx="9">
                  <c:v>8</c:v>
                </c:pt>
                <c:pt idx="10">
                  <c:v>1</c:v>
                </c:pt>
                <c:pt idx="11">
                  <c:v>70.5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1453949612235"/>
          <c:y val="0.28181072272714847"/>
          <c:w val="0.35744591248127883"/>
          <c:h val="0.509041754990790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52220591070195E-2"/>
          <c:y val="0.10481728731514971"/>
          <c:w val="0.52262609546688021"/>
          <c:h val="0.8137655568491697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LAFAYE!$N$116:$U$116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LAFAYE!$N$117:$U$117</c:f>
              <c:numCache>
                <c:formatCode>0.00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913053664902058"/>
          <c:y val="0.36665113221407697"/>
          <c:w val="0.30182991532838055"/>
          <c:h val="0.339361107309080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(LAFAYE!$E$4,LAFAYE!$G$4,LAFAYE!$K$4,LAFAYE!$L$4,LAFAYE!$N$4)</c:f>
              <c:strCache>
                <c:ptCount val="5"/>
                <c:pt idx="0">
                  <c:v>PSO</c:v>
                </c:pt>
                <c:pt idx="1">
                  <c:v>STA</c:v>
                </c:pt>
                <c:pt idx="2">
                  <c:v>LIMS</c:v>
                </c:pt>
                <c:pt idx="3">
                  <c:v>PROJET</c:v>
                </c:pt>
                <c:pt idx="4">
                  <c:v>AQ</c:v>
                </c:pt>
              </c:strCache>
            </c:strRef>
          </c:cat>
          <c:val>
            <c:numRef>
              <c:f>(LAFAYE!$E$10,LAFAYE!$G$10,LAFAYE!$K$10,LAFAYE!$L$10,LAFAYE!$N$10)</c:f>
              <c:numCache>
                <c:formatCode>0.00_)</c:formatCode>
                <c:ptCount val="5"/>
                <c:pt idx="0">
                  <c:v>52.75</c:v>
                </c:pt>
                <c:pt idx="1">
                  <c:v>4.5</c:v>
                </c:pt>
                <c:pt idx="2">
                  <c:v>55.25</c:v>
                </c:pt>
                <c:pt idx="3">
                  <c:v>8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(LAFAYE!$Q$4,LAFAYE!$U$4:$V$4)</c:f>
              <c:strCache>
                <c:ptCount val="3"/>
                <c:pt idx="0">
                  <c:v>AQ INFO</c:v>
                </c:pt>
                <c:pt idx="1">
                  <c:v>AQ LEAN</c:v>
                </c:pt>
                <c:pt idx="2">
                  <c:v>AQ MET</c:v>
                </c:pt>
              </c:strCache>
            </c:strRef>
          </c:cat>
          <c:val>
            <c:numRef>
              <c:f>(LAFAYE!$Q$10,LAFAYE!$U$10:$V$10)</c:f>
              <c:numCache>
                <c:formatCode>0.00_)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(LAFAYE!$E$13,LAFAYE!$K$13,LAFAYE!$N$13)</c:f>
              <c:strCache>
                <c:ptCount val="3"/>
                <c:pt idx="0">
                  <c:v>PSO</c:v>
                </c:pt>
                <c:pt idx="1">
                  <c:v>LIMS</c:v>
                </c:pt>
                <c:pt idx="2">
                  <c:v>AQ</c:v>
                </c:pt>
              </c:strCache>
            </c:strRef>
          </c:cat>
          <c:val>
            <c:numRef>
              <c:f>(LAFAYE!$E$19,LAFAYE!$K$19,LAFAYE!$N$19)</c:f>
              <c:numCache>
                <c:formatCode>0.00_)</c:formatCode>
                <c:ptCount val="3"/>
                <c:pt idx="0">
                  <c:v>93.5</c:v>
                </c:pt>
                <c:pt idx="1">
                  <c:v>13</c:v>
                </c:pt>
                <c:pt idx="2">
                  <c:v>19.75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(LAFAYE!$P$13,LAFAYE!$Q$13,LAFAYE!$U$13,LAFAYE!$V$13)</c:f>
              <c:strCache>
                <c:ptCount val="4"/>
                <c:pt idx="0">
                  <c:v>AQ FORM</c:v>
                </c:pt>
                <c:pt idx="1">
                  <c:v>AQ INFO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(LAFAYE!$P$19,LAFAYE!$Q$19,LAFAYE!$U$19,LAFAYE!$V$19)</c:f>
              <c:numCache>
                <c:formatCode>0.00_)</c:formatCode>
                <c:ptCount val="4"/>
                <c:pt idx="0">
                  <c:v>1</c:v>
                </c:pt>
                <c:pt idx="1">
                  <c:v>5.75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(MERCIER!$G$4,MERCIER!$M$4:$N$4)</c:f>
              <c:strCache>
                <c:ptCount val="3"/>
                <c:pt idx="0">
                  <c:v>STA</c:v>
                </c:pt>
                <c:pt idx="1">
                  <c:v>ESS</c:v>
                </c:pt>
                <c:pt idx="2">
                  <c:v>AQ</c:v>
                </c:pt>
              </c:strCache>
            </c:strRef>
          </c:cat>
          <c:val>
            <c:numRef>
              <c:f>(MERCIER!$G$10,MERCIER!$M$10:$N$10)</c:f>
              <c:numCache>
                <c:formatCode>0.00_)</c:formatCode>
                <c:ptCount val="3"/>
                <c:pt idx="0">
                  <c:v>125.5</c:v>
                </c:pt>
                <c:pt idx="1">
                  <c:v>4.5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(MERCIER!$Q$4:$R$4,MERCIER!$V$4)</c:f>
              <c:strCache>
                <c:ptCount val="3"/>
                <c:pt idx="0">
                  <c:v>AQ INFO</c:v>
                </c:pt>
                <c:pt idx="1">
                  <c:v>AQ REDAC</c:v>
                </c:pt>
                <c:pt idx="2">
                  <c:v>AQ MET</c:v>
                </c:pt>
              </c:strCache>
            </c:strRef>
          </c:cat>
          <c:val>
            <c:numRef>
              <c:f>(MERCIER!$Q$10:$R$10,MERCIER!$V$10)</c:f>
              <c:numCache>
                <c:formatCode>0.00_)</c:formatCode>
                <c:ptCount val="3"/>
                <c:pt idx="0">
                  <c:v>14</c:v>
                </c:pt>
                <c:pt idx="1">
                  <c:v>2.5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LAVERIE - ACTIVITES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activités'!$B$137:$M$137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'Imputations des activités'!$B$140:$M$140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116.75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43542771439288E-2"/>
          <c:y val="0.10705368424949203"/>
          <c:w val="0.49535818736943599"/>
          <c:h val="0.7710161345886348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MERCIER!$B$116:$M$116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MERCIER!$B$117:$M$117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361.75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31.75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822486474904926"/>
          <c:y val="0.30303619469023596"/>
          <c:w val="0.36361186994482836"/>
          <c:h val="0.459522128574472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layout>
        <c:manualLayout>
          <c:xMode val="edge"/>
          <c:yMode val="edge"/>
          <c:x val="0.50708870395722361"/>
          <c:y val="3.491941794633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395898805067096E-2"/>
          <c:y val="0.12399496496602821"/>
          <c:w val="0.49535834756637714"/>
          <c:h val="0.7710161727705643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MERCIER!$N$116:$U$116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MERCIER!$N$117:$U$117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4.5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0702089099800629"/>
          <c:y val="0.37962331956408168"/>
          <c:w val="0.48481584282134477"/>
          <c:h val="0.306348034634283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(MERCIER!$G$13,MERCIER!$M$13,MERCIER!$N$13)</c:f>
              <c:strCache>
                <c:ptCount val="3"/>
                <c:pt idx="0">
                  <c:v>STA</c:v>
                </c:pt>
                <c:pt idx="1">
                  <c:v>ESS</c:v>
                </c:pt>
                <c:pt idx="2">
                  <c:v>AQ</c:v>
                </c:pt>
              </c:strCache>
            </c:strRef>
          </c:cat>
          <c:val>
            <c:numRef>
              <c:f>(MERCIER!$G$19,MERCIER!$M$19,MERCIER!$N$19)</c:f>
              <c:numCache>
                <c:formatCode>0.00_)</c:formatCode>
                <c:ptCount val="3"/>
                <c:pt idx="0">
                  <c:v>105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(MERCIER!$Q$13,MERCIER!$R$13,MERCIER!$V$13)</c:f>
              <c:strCache>
                <c:ptCount val="3"/>
                <c:pt idx="0">
                  <c:v>AQ INFO</c:v>
                </c:pt>
                <c:pt idx="1">
                  <c:v>AQ REDAC</c:v>
                </c:pt>
                <c:pt idx="2">
                  <c:v>AQ MET</c:v>
                </c:pt>
              </c:strCache>
            </c:strRef>
          </c:cat>
          <c:val>
            <c:numRef>
              <c:f>(MERCIER!$Q$19,MERCIER!$R$19,MERCIER!$V$19)</c:f>
              <c:numCache>
                <c:formatCode>0.00_)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('MARRON '!$D$4:$E$4,'MARRON '!$G$4,'MARRON '!$M$4:$N$4)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('MARRON '!$D$10:$E$10,'MARRON '!$G$10,'MARRON '!$M$10:$N$10)</c:f>
              <c:numCache>
                <c:formatCode>0.00_)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2.5</c:v>
                </c:pt>
                <c:pt idx="3">
                  <c:v>60.25</c:v>
                </c:pt>
                <c:pt idx="4">
                  <c:v>60.75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('MARRON '!$P$4:$R$4,'MARRON '!$U$4:$V$4)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('MARRON '!$P$10:$R$10,'MARRON '!$U$10:$V$10)</c:f>
              <c:numCache>
                <c:formatCode>0.00_)</c:formatCode>
                <c:ptCount val="5"/>
                <c:pt idx="0">
                  <c:v>1.75</c:v>
                </c:pt>
                <c:pt idx="1">
                  <c:v>5.5</c:v>
                </c:pt>
                <c:pt idx="2">
                  <c:v>4.75</c:v>
                </c:pt>
                <c:pt idx="3">
                  <c:v>1</c:v>
                </c:pt>
                <c:pt idx="4">
                  <c:v>47.75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010378448915197E-2"/>
          <c:y val="0.11688614336527575"/>
          <c:w val="0.51906047586014914"/>
          <c:h val="0.7724414869507957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'MARRON '!$B$116:$M$116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'MARRON '!$B$117:$M$117</c:f>
              <c:numCache>
                <c:formatCode>0.00</c:formatCode>
                <c:ptCount val="12"/>
                <c:pt idx="0">
                  <c:v>0</c:v>
                </c:pt>
                <c:pt idx="1">
                  <c:v>76.75</c:v>
                </c:pt>
                <c:pt idx="2">
                  <c:v>142</c:v>
                </c:pt>
                <c:pt idx="3">
                  <c:v>0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98</c:v>
                </c:pt>
                <c:pt idx="11">
                  <c:v>115.25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788813947913919"/>
          <c:y val="0.3057359859117405"/>
          <c:w val="0.29369080881991338"/>
          <c:h val="0.453223439295692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877105312109546E-2"/>
          <c:y val="7.7230940756353547E-2"/>
          <c:w val="0.51859150369216334"/>
          <c:h val="0.77224019904370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'MARRON '!$N$116:$U$116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'MARRON '!$N$117:$U$117</c:f>
              <c:numCache>
                <c:formatCode>0.00</c:formatCode>
                <c:ptCount val="8"/>
                <c:pt idx="0">
                  <c:v>0</c:v>
                </c:pt>
                <c:pt idx="1">
                  <c:v>1.75</c:v>
                </c:pt>
                <c:pt idx="2">
                  <c:v>12.75</c:v>
                </c:pt>
                <c:pt idx="3">
                  <c:v>5.25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87.5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926359127850288"/>
          <c:y val="0.38104035894834026"/>
          <c:w val="0.3223042604591006"/>
          <c:h val="0.302741794382476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('MARRON '!$D$13,'MARRON '!$E$13,'MARRON '!$M$13,'MARRON '!$N$13)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('MARRON '!$D$19,'MARRON '!$E$19,'MARRON '!$M$19,'MARRON '!$N$19)</c:f>
              <c:numCache>
                <c:formatCode>0.00_)</c:formatCode>
                <c:ptCount val="4"/>
                <c:pt idx="0">
                  <c:v>28.25</c:v>
                </c:pt>
                <c:pt idx="1">
                  <c:v>44.5</c:v>
                </c:pt>
                <c:pt idx="2">
                  <c:v>37.75</c:v>
                </c:pt>
                <c:pt idx="3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('MARRON '!$Q$13,'MARRON '!$R$13,'MARRON '!$U$13,'MARRON '!$V$13)</c:f>
              <c:strCache>
                <c:ptCount val="4"/>
                <c:pt idx="0">
                  <c:v>AQ INFO</c:v>
                </c:pt>
                <c:pt idx="1">
                  <c:v>AQ REDAC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('MARRON '!$Q$19,'MARRON '!$R$19,'MARRON '!$U$19,'MARRON '!$V$19)</c:f>
              <c:numCache>
                <c:formatCode>0.00_)</c:formatCode>
                <c:ptCount val="4"/>
                <c:pt idx="0">
                  <c:v>3.5</c:v>
                </c:pt>
                <c:pt idx="1">
                  <c:v>0.5</c:v>
                </c:pt>
                <c:pt idx="2">
                  <c:v>1</c:v>
                </c:pt>
                <c:pt idx="3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LAVERIE</a:t>
            </a:r>
            <a:r>
              <a:rPr lang="fr-FR" baseline="0"/>
              <a:t> - AQ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activités'!$N$137:$U$137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activités'!$N$140:$U$140</c:f>
              <c:numCache>
                <c:formatCode>0.00</c:formatCode>
                <c:ptCount val="8"/>
                <c:pt idx="0">
                  <c:v>26.5</c:v>
                </c:pt>
                <c:pt idx="1">
                  <c:v>28.5</c:v>
                </c:pt>
                <c:pt idx="2">
                  <c:v>30</c:v>
                </c:pt>
                <c:pt idx="3">
                  <c:v>1.75</c:v>
                </c:pt>
                <c:pt idx="4">
                  <c:v>0</c:v>
                </c:pt>
                <c:pt idx="5">
                  <c:v>183</c:v>
                </c:pt>
                <c:pt idx="6">
                  <c:v>8.25</c:v>
                </c:pt>
                <c:pt idx="7">
                  <c:v>68.75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('MONGIE '!$D$4:$E$4,'MONGIE '!$G$4,'MONGIE '!$M$4:$N$4)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('MONGIE '!$D$10:$E$10,'MONGIE '!$G$10,'MONGIE '!$M$10:$N$10)</c:f>
              <c:numCache>
                <c:formatCode>0.00_)</c:formatCode>
                <c:ptCount val="5"/>
                <c:pt idx="0">
                  <c:v>0.25</c:v>
                </c:pt>
                <c:pt idx="1">
                  <c:v>73.75</c:v>
                </c:pt>
                <c:pt idx="2">
                  <c:v>22</c:v>
                </c:pt>
                <c:pt idx="3">
                  <c:v>7.25</c:v>
                </c:pt>
                <c:pt idx="4">
                  <c:v>53.75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('MONGIE '!$Q$4,'MONGIE '!$T$4:$V$4)</c:f>
              <c:strCache>
                <c:ptCount val="4"/>
                <c:pt idx="0">
                  <c:v>AQ INFO</c:v>
                </c:pt>
                <c:pt idx="1">
                  <c:v>AQ REACT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('MONGIE '!$Q$10,'MONGIE '!$T$10:$V$10)</c:f>
              <c:numCache>
                <c:formatCode>0.00_)</c:formatCode>
                <c:ptCount val="4"/>
                <c:pt idx="0">
                  <c:v>8.75</c:v>
                </c:pt>
                <c:pt idx="1">
                  <c:v>0.5</c:v>
                </c:pt>
                <c:pt idx="2">
                  <c:v>2.25</c:v>
                </c:pt>
                <c:pt idx="3">
                  <c:v>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253163467398514E-2"/>
          <c:y val="0.1246324340742876"/>
          <c:w val="0.52138685664177464"/>
          <c:h val="0.7734357428394370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'MONGIE '!$B$116:$M$116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'MONGIE '!$B$117:$M$117</c:f>
              <c:numCache>
                <c:formatCode>0.00</c:formatCode>
                <c:ptCount val="12"/>
                <c:pt idx="0">
                  <c:v>0</c:v>
                </c:pt>
                <c:pt idx="1">
                  <c:v>86.5</c:v>
                </c:pt>
                <c:pt idx="2">
                  <c:v>197.25</c:v>
                </c:pt>
                <c:pt idx="3">
                  <c:v>0</c:v>
                </c:pt>
                <c:pt idx="4">
                  <c:v>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24.5</c:v>
                </c:pt>
                <c:pt idx="11">
                  <c:v>108.75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154024343342063"/>
          <c:y val="0.30761955715380401"/>
          <c:w val="0.36009374326505744"/>
          <c:h val="0.448829204298658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915123062189225E-2"/>
          <c:y val="0.11449205484218165"/>
          <c:w val="0.51909926801775219"/>
          <c:h val="0.7730404998756589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'MONGIE '!$N$116:$U$116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'MONGIE '!$N$117:$U$117</c:f>
              <c:numCache>
                <c:formatCode>0.00</c:formatCode>
                <c:ptCount val="8"/>
                <c:pt idx="0">
                  <c:v>1</c:v>
                </c:pt>
                <c:pt idx="1">
                  <c:v>3</c:v>
                </c:pt>
                <c:pt idx="2">
                  <c:v>18.25</c:v>
                </c:pt>
                <c:pt idx="3">
                  <c:v>0</c:v>
                </c:pt>
                <c:pt idx="4">
                  <c:v>0</c:v>
                </c:pt>
                <c:pt idx="5">
                  <c:v>4.25</c:v>
                </c:pt>
                <c:pt idx="6">
                  <c:v>6.5</c:v>
                </c:pt>
                <c:pt idx="7">
                  <c:v>75.75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771818524263799"/>
          <c:y val="0.38196663604328213"/>
          <c:w val="0.38391580145584009"/>
          <c:h val="0.300384500872349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('MONGIE '!$D$13,'MONGIE '!$E$13,'MONGIE '!$M$13,'MONGIE '!$N$13)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('MONGIE '!$D$19,'MONGIE '!$E$19,'MONGIE '!$M$19,'MONGIE '!$N$19)</c:f>
              <c:numCache>
                <c:formatCode>0.00_)</c:formatCode>
                <c:ptCount val="4"/>
                <c:pt idx="0">
                  <c:v>34.5</c:v>
                </c:pt>
                <c:pt idx="1">
                  <c:v>79</c:v>
                </c:pt>
                <c:pt idx="2">
                  <c:v>17.25</c:v>
                </c:pt>
                <c:pt idx="3">
                  <c:v>33.25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('MONGIE '!$O$13,'MONGIE '!$P$13,'MONGIE '!$Q$13,'MONGIE '!$U$13,'MONGIE '!$V$13)</c:f>
              <c:strCache>
                <c:ptCount val="5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('MONGIE '!$O$19,'MONGIE '!$P$19,'MONGIE '!$Q$19,'MONGIE '!$U$19,'MONGIE '!$V$19)</c:f>
              <c:numCache>
                <c:formatCode>0.00_)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5.75</c:v>
                </c:pt>
                <c:pt idx="3">
                  <c:v>1.75</c:v>
                </c:pt>
                <c:pt idx="4">
                  <c:v>23.75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345080651326354E-2"/>
          <c:y val="9.5684225280146432E-2"/>
          <c:w val="0.518035114542721"/>
          <c:h val="0.7793698687359436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MASSY!$B$116:$M$116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MASSY!$B$117:$M$117</c:f>
              <c:numCache>
                <c:formatCode>0.00</c:formatCode>
                <c:ptCount val="12"/>
                <c:pt idx="0">
                  <c:v>10.25</c:v>
                </c:pt>
                <c:pt idx="1">
                  <c:v>11.25</c:v>
                </c:pt>
                <c:pt idx="2">
                  <c:v>177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32.75</c:v>
                </c:pt>
                <c:pt idx="10">
                  <c:v>80.25</c:v>
                </c:pt>
                <c:pt idx="11">
                  <c:v>91.75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038223377417634"/>
          <c:y val="0.3188594972530514"/>
          <c:w val="0.37185077593456162"/>
          <c:h val="0.422605916160179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127347226656413E-2"/>
          <c:y val="0.11864470771063711"/>
          <c:w val="0.52164954163110266"/>
          <c:h val="0.7800630842213479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MASSY!$N$116:$U$116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MASSY!$N$117:$U$117</c:f>
              <c:numCache>
                <c:formatCode>0.00</c:formatCode>
                <c:ptCount val="8"/>
                <c:pt idx="0">
                  <c:v>11.5</c:v>
                </c:pt>
                <c:pt idx="1">
                  <c:v>6</c:v>
                </c:pt>
                <c:pt idx="2">
                  <c:v>16</c:v>
                </c:pt>
                <c:pt idx="3">
                  <c:v>0</c:v>
                </c:pt>
                <c:pt idx="4">
                  <c:v>1.25</c:v>
                </c:pt>
                <c:pt idx="5">
                  <c:v>7.25</c:v>
                </c:pt>
                <c:pt idx="6">
                  <c:v>4</c:v>
                </c:pt>
                <c:pt idx="7">
                  <c:v>45.75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84093874406271"/>
          <c:y val="0.39009654757067591"/>
          <c:w val="0.40383303660435632"/>
          <c:h val="0.279694593083327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(MASSY!$C$4:$E$4,MASSY!$J$4,MASSY!$L$4:$N$4)</c:f>
              <c:strCache>
                <c:ptCount val="7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NET</c:v>
                </c:pt>
                <c:pt idx="4">
                  <c:v>PROJET</c:v>
                </c:pt>
                <c:pt idx="5">
                  <c:v>ESS</c:v>
                </c:pt>
                <c:pt idx="6">
                  <c:v>AQ</c:v>
                </c:pt>
              </c:strCache>
            </c:strRef>
          </c:cat>
          <c:val>
            <c:numRef>
              <c:f>(MASSY!$C$10:$E$10,MASSY!$J$10,MASSY!$L$10:$N$10)</c:f>
              <c:numCache>
                <c:formatCode>0.00_)</c:formatCode>
                <c:ptCount val="7"/>
                <c:pt idx="0">
                  <c:v>8.25</c:v>
                </c:pt>
                <c:pt idx="1">
                  <c:v>3</c:v>
                </c:pt>
                <c:pt idx="2">
                  <c:v>71.75</c:v>
                </c:pt>
                <c:pt idx="3">
                  <c:v>0.75</c:v>
                </c:pt>
                <c:pt idx="4">
                  <c:v>19.75</c:v>
                </c:pt>
                <c:pt idx="5">
                  <c:v>7.5</c:v>
                </c:pt>
                <c:pt idx="6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(MASSY!$O$4:$Q$4,MASSY!$T$4:$V$4)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(MASSY!$O$10:$Q$10,MASSY!$T$10:$V$10)</c:f>
              <c:numCache>
                <c:formatCode>0.00_)</c:formatCode>
                <c:ptCount val="6"/>
                <c:pt idx="0">
                  <c:v>3.25</c:v>
                </c:pt>
                <c:pt idx="1">
                  <c:v>3</c:v>
                </c:pt>
                <c:pt idx="2">
                  <c:v>6</c:v>
                </c:pt>
                <c:pt idx="3">
                  <c:v>3.5</c:v>
                </c:pt>
                <c:pt idx="4">
                  <c:v>1</c:v>
                </c:pt>
                <c:pt idx="5">
                  <c:v>16.25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MICROBIO</a:t>
            </a:r>
            <a:r>
              <a:rPr lang="fr-FR" baseline="0"/>
              <a:t> - ACTIVITES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activités'!$B$137:$M$137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'Imputations des activités'!$B$141:$M$141</c:f>
              <c:numCache>
                <c:formatCode>0.00</c:formatCode>
                <c:ptCount val="12"/>
                <c:pt idx="0">
                  <c:v>0</c:v>
                </c:pt>
                <c:pt idx="1">
                  <c:v>199</c:v>
                </c:pt>
                <c:pt idx="2">
                  <c:v>726.55</c:v>
                </c:pt>
                <c:pt idx="3">
                  <c:v>0</c:v>
                </c:pt>
                <c:pt idx="4">
                  <c:v>24.75</c:v>
                </c:pt>
                <c:pt idx="5">
                  <c:v>44.5</c:v>
                </c:pt>
                <c:pt idx="6">
                  <c:v>590.75</c:v>
                </c:pt>
                <c:pt idx="7">
                  <c:v>121.25</c:v>
                </c:pt>
                <c:pt idx="8">
                  <c:v>96</c:v>
                </c:pt>
                <c:pt idx="9">
                  <c:v>3</c:v>
                </c:pt>
                <c:pt idx="10">
                  <c:v>202.8</c:v>
                </c:pt>
                <c:pt idx="11">
                  <c:v>1501.4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(MASSY!$C$13,MASSY!$E$13,MASSY!$L$13,MASSY!$M$13,MASSY!$N$13)</c:f>
              <c:strCache>
                <c:ptCount val="5"/>
                <c:pt idx="0">
                  <c:v>AC</c:v>
                </c:pt>
                <c:pt idx="1">
                  <c:v>PSO</c:v>
                </c:pt>
                <c:pt idx="2">
                  <c:v>PROJET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(MASSY!$C$19,MASSY!$E$19,MASSY!$L$19,MASSY!$M$19,MASSY!$N$19)</c:f>
              <c:numCache>
                <c:formatCode>0.00_)</c:formatCode>
                <c:ptCount val="5"/>
                <c:pt idx="0">
                  <c:v>2</c:v>
                </c:pt>
                <c:pt idx="1">
                  <c:v>67.25</c:v>
                </c:pt>
                <c:pt idx="2">
                  <c:v>13</c:v>
                </c:pt>
                <c:pt idx="3">
                  <c:v>18.5</c:v>
                </c:pt>
                <c:pt idx="4">
                  <c:v>27.25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(MASSY!$O$13,MASSY!$P$13,MASSY!$Q$13,MASSY!$T$13,MASSY!$U$13,MASSY!$V$13)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(MASSY!$O$19,MASSY!$P$19,MASSY!$Q$19,MASSY!$T$19,MASSY!$U$19,MASSY!$V$19)</c:f>
              <c:numCache>
                <c:formatCode>0.00_)</c:formatCode>
                <c:ptCount val="6"/>
                <c:pt idx="0">
                  <c:v>4.5</c:v>
                </c:pt>
                <c:pt idx="1">
                  <c:v>1.75</c:v>
                </c:pt>
                <c:pt idx="2">
                  <c:v>5</c:v>
                </c:pt>
                <c:pt idx="3">
                  <c:v>3.75</c:v>
                </c:pt>
                <c:pt idx="4">
                  <c:v>2</c:v>
                </c:pt>
                <c:pt idx="5">
                  <c:v>10.25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(QUESADA!$C$4:$E$4,QUESADA!$G$4,QUESADA!$M$4:$N$4)</c:f>
              <c:strCache>
                <c:ptCount val="6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STA</c:v>
                </c:pt>
                <c:pt idx="4">
                  <c:v>ESS</c:v>
                </c:pt>
                <c:pt idx="5">
                  <c:v>AQ</c:v>
                </c:pt>
              </c:strCache>
            </c:strRef>
          </c:cat>
          <c:val>
            <c:numRef>
              <c:f>(QUESADA!$C$10:$E$10,QUESADA!$G$10,QUESADA!$M$10:$N$10)</c:f>
              <c:numCache>
                <c:formatCode>0.00_)</c:formatCode>
                <c:ptCount val="6"/>
                <c:pt idx="0">
                  <c:v>1</c:v>
                </c:pt>
                <c:pt idx="1">
                  <c:v>52.5</c:v>
                </c:pt>
                <c:pt idx="2">
                  <c:v>46</c:v>
                </c:pt>
                <c:pt idx="3">
                  <c:v>0.5</c:v>
                </c:pt>
                <c:pt idx="4">
                  <c:v>22</c:v>
                </c:pt>
                <c:pt idx="5">
                  <c:v>34.25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009842519685045"/>
          <c:y val="0.23958916593759114"/>
          <c:w val="9.2679352580927382E-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(QUESADA!$Q$4:$R$4,QUESADA!$T$4:$V$4)</c:f>
              <c:strCache>
                <c:ptCount val="5"/>
                <c:pt idx="0">
                  <c:v>AQ INFO</c:v>
                </c:pt>
                <c:pt idx="1">
                  <c:v>AQ REDAC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(QUESADA!$Q$10:$R$10,QUESADA!$T$10:$V$10)</c:f>
              <c:numCache>
                <c:formatCode>0.00_)</c:formatCode>
                <c:ptCount val="5"/>
                <c:pt idx="0">
                  <c:v>9.25</c:v>
                </c:pt>
                <c:pt idx="1">
                  <c:v>2.5</c:v>
                </c:pt>
                <c:pt idx="2">
                  <c:v>0.75</c:v>
                </c:pt>
                <c:pt idx="3">
                  <c:v>1</c:v>
                </c:pt>
                <c:pt idx="4">
                  <c:v>20.75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828225447217773E-2"/>
          <c:y val="0.11280745277134899"/>
          <c:w val="0.4938654467077116"/>
          <c:h val="0.7722401239821606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QUESADA!$B$116:$M$116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QUESADA!$B$117:$M$117</c:f>
              <c:numCache>
                <c:formatCode>0.00</c:formatCode>
                <c:ptCount val="12"/>
                <c:pt idx="0">
                  <c:v>13.25</c:v>
                </c:pt>
                <c:pt idx="1">
                  <c:v>78.5</c:v>
                </c:pt>
                <c:pt idx="2">
                  <c:v>246.5</c:v>
                </c:pt>
                <c:pt idx="3">
                  <c:v>0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30.5</c:v>
                </c:pt>
                <c:pt idx="1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421365854799748"/>
          <c:y val="0.30535484620461179"/>
          <c:w val="0.37775622831698213"/>
          <c:h val="0.454112841233131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774751150735386E-2"/>
          <c:y val="0.12758426149109642"/>
          <c:w val="0.494007428475018"/>
          <c:h val="0.7720381573431520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QUESADA!$N$116:$U$116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QUESADA!$N$117:$U$117</c:f>
              <c:numCache>
                <c:formatCode>0.00</c:formatCode>
                <c:ptCount val="8"/>
                <c:pt idx="0">
                  <c:v>0</c:v>
                </c:pt>
                <c:pt idx="1">
                  <c:v>3.75</c:v>
                </c:pt>
                <c:pt idx="2">
                  <c:v>19.75</c:v>
                </c:pt>
                <c:pt idx="3">
                  <c:v>2.5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86219214282991"/>
          <c:y val="0.38080651363421503"/>
          <c:w val="0.35332776431891549"/>
          <c:h val="0.30333691008205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(QUESADA!$C$13,QUESADA!$D$13,QUESADA!$E$13,QUESADA!$G$13,QUESADA!$M$13,QUESADA!$N$13)</c:f>
              <c:strCache>
                <c:ptCount val="6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STA</c:v>
                </c:pt>
                <c:pt idx="4">
                  <c:v>ESS</c:v>
                </c:pt>
                <c:pt idx="5">
                  <c:v>AQ</c:v>
                </c:pt>
              </c:strCache>
            </c:strRef>
          </c:cat>
          <c:val>
            <c:numRef>
              <c:f>(QUESADA!$C$19,QUESADA!$D$19,QUESADA!$E$19,QUESADA!$G$19,QUESADA!$M$19,QUESADA!$N$19)</c:f>
              <c:numCache>
                <c:formatCode>0.00_)</c:formatCode>
                <c:ptCount val="6"/>
                <c:pt idx="0">
                  <c:v>2</c:v>
                </c:pt>
                <c:pt idx="1">
                  <c:v>11</c:v>
                </c:pt>
                <c:pt idx="2">
                  <c:v>80.5</c:v>
                </c:pt>
                <c:pt idx="3">
                  <c:v>2</c:v>
                </c:pt>
                <c:pt idx="4">
                  <c:v>6.75</c:v>
                </c:pt>
                <c:pt idx="5">
                  <c:v>12.25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009842519685045"/>
          <c:y val="0.23958916593759114"/>
          <c:w val="9.2679352580927382E-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(QUESADA!$P$13,QUESADA!$Q$13,QUESADA!$T$13,QUESADA!$V$13)</c:f>
              <c:strCache>
                <c:ptCount val="4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MET</c:v>
                </c:pt>
              </c:strCache>
            </c:strRef>
          </c:cat>
          <c:val>
            <c:numRef>
              <c:f>(QUESADA!$P$19,QUESADA!$Q$19,QUESADA!$T$19,QUESADA!$V$19)</c:f>
              <c:numCache>
                <c:formatCode>0.00_)</c:formatCode>
                <c:ptCount val="4"/>
                <c:pt idx="0">
                  <c:v>1.25</c:v>
                </c:pt>
                <c:pt idx="1">
                  <c:v>3.75</c:v>
                </c:pt>
                <c:pt idx="2">
                  <c:v>0.75</c:v>
                </c:pt>
                <c:pt idx="3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(BARSACQ!$H$4,BARSACQ!$K$4,BARSACQ!$N$4)</c:f>
              <c:strCache>
                <c:ptCount val="3"/>
                <c:pt idx="0">
                  <c:v>ECH</c:v>
                </c:pt>
                <c:pt idx="1">
                  <c:v>LIMS</c:v>
                </c:pt>
                <c:pt idx="2">
                  <c:v>AQ</c:v>
                </c:pt>
              </c:strCache>
            </c:strRef>
          </c:cat>
          <c:val>
            <c:numRef>
              <c:f>(BARSACQ!$H$10,BARSACQ!$K$10,BARSACQ!$N$10)</c:f>
              <c:numCache>
                <c:formatCode>0.00_)</c:formatCode>
                <c:ptCount val="3"/>
                <c:pt idx="0">
                  <c:v>14.75</c:v>
                </c:pt>
                <c:pt idx="1">
                  <c:v>15</c:v>
                </c:pt>
                <c:pt idx="2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(BARSACQ!$O$4,BARSACQ!$Q$4:$U$4)</c:f>
              <c:strCache>
                <c:ptCount val="6"/>
                <c:pt idx="0">
                  <c:v>AQ BIL</c:v>
                </c:pt>
                <c:pt idx="1">
                  <c:v>AQ INFO</c:v>
                </c:pt>
                <c:pt idx="2">
                  <c:v>AQ REDAC</c:v>
                </c:pt>
                <c:pt idx="3">
                  <c:v>AQ VERIF</c:v>
                </c:pt>
                <c:pt idx="4">
                  <c:v>AQ REACT</c:v>
                </c:pt>
                <c:pt idx="5">
                  <c:v>AQ LEAN</c:v>
                </c:pt>
              </c:strCache>
            </c:strRef>
          </c:cat>
          <c:val>
            <c:numRef>
              <c:f>(BARSACQ!$O$10,BARSACQ!$Q$10:$U$10)</c:f>
              <c:numCache>
                <c:formatCode>0.00_)</c:formatCode>
                <c:ptCount val="6"/>
                <c:pt idx="0">
                  <c:v>21.5</c:v>
                </c:pt>
                <c:pt idx="1">
                  <c:v>25.5</c:v>
                </c:pt>
                <c:pt idx="2">
                  <c:v>5</c:v>
                </c:pt>
                <c:pt idx="3">
                  <c:v>33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MICROBIO - 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activités'!$N$137:$U$137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activités'!$N$141:$U$141</c:f>
              <c:numCache>
                <c:formatCode>0.00</c:formatCode>
                <c:ptCount val="8"/>
                <c:pt idx="0">
                  <c:v>141.25</c:v>
                </c:pt>
                <c:pt idx="1">
                  <c:v>322.5</c:v>
                </c:pt>
                <c:pt idx="2">
                  <c:v>178.25</c:v>
                </c:pt>
                <c:pt idx="3">
                  <c:v>206</c:v>
                </c:pt>
                <c:pt idx="4">
                  <c:v>240</c:v>
                </c:pt>
                <c:pt idx="5">
                  <c:v>236.15</c:v>
                </c:pt>
                <c:pt idx="6">
                  <c:v>34.5</c:v>
                </c:pt>
                <c:pt idx="7">
                  <c:v>142.75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15110181409305E-2"/>
          <c:y val="9.6682849557874415E-2"/>
          <c:w val="0.49208686776629174"/>
          <c:h val="0.7764920732055994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BARSACQ!$B$116:$M$116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BARSACQ!$B$117:$M$117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34.5</c:v>
                </c:pt>
                <c:pt idx="6">
                  <c:v>0</c:v>
                </c:pt>
                <c:pt idx="7">
                  <c:v>0</c:v>
                </c:pt>
                <c:pt idx="8">
                  <c:v>82</c:v>
                </c:pt>
                <c:pt idx="9">
                  <c:v>0</c:v>
                </c:pt>
                <c:pt idx="10">
                  <c:v>0</c:v>
                </c:pt>
                <c:pt idx="11">
                  <c:v>365.25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76714466935971"/>
          <c:y val="0.31340858951681005"/>
          <c:w val="0.3296047267968748"/>
          <c:h val="0.435323038078499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BARSACQ!$N$116:$U$116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BARSACQ!$N$117:$U$117</c:f>
              <c:numCache>
                <c:formatCode>0.00</c:formatCode>
                <c:ptCount val="8"/>
                <c:pt idx="0">
                  <c:v>58.75</c:v>
                </c:pt>
                <c:pt idx="1">
                  <c:v>0</c:v>
                </c:pt>
                <c:pt idx="2">
                  <c:v>97.5</c:v>
                </c:pt>
                <c:pt idx="3">
                  <c:v>66</c:v>
                </c:pt>
                <c:pt idx="4">
                  <c:v>129</c:v>
                </c:pt>
                <c:pt idx="5">
                  <c:v>8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(BARSACQ!$H$13,BARSACQ!$K$13,BARSACQ!$N$13)</c:f>
              <c:strCache>
                <c:ptCount val="3"/>
                <c:pt idx="0">
                  <c:v>ECH</c:v>
                </c:pt>
                <c:pt idx="1">
                  <c:v>LIMS</c:v>
                </c:pt>
                <c:pt idx="2">
                  <c:v>AQ</c:v>
                </c:pt>
              </c:strCache>
            </c:strRef>
          </c:cat>
          <c:val>
            <c:numRef>
              <c:f>(BARSACQ!$H$19,BARSACQ!$K$19,BARSACQ!$N$19)</c:f>
              <c:numCache>
                <c:formatCode>0.00_)</c:formatCode>
                <c:ptCount val="3"/>
                <c:pt idx="0">
                  <c:v>7</c:v>
                </c:pt>
                <c:pt idx="1">
                  <c:v>31</c:v>
                </c:pt>
                <c:pt idx="2">
                  <c:v>138.5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(BARSACQ!$O$13,BARSACQ!$Q$13,BARSACQ!$R$13,BARSACQ!$S$13,BARSACQ!$T$13,BARSACQ!$U$13)</c:f>
              <c:strCache>
                <c:ptCount val="6"/>
                <c:pt idx="0">
                  <c:v>AQ BIL</c:v>
                </c:pt>
                <c:pt idx="1">
                  <c:v>AQ INFO</c:v>
                </c:pt>
                <c:pt idx="2">
                  <c:v>AQ REDAC</c:v>
                </c:pt>
                <c:pt idx="3">
                  <c:v>AQ VERIF</c:v>
                </c:pt>
                <c:pt idx="4">
                  <c:v>AQ REACT</c:v>
                </c:pt>
                <c:pt idx="5">
                  <c:v>AQ LEAN</c:v>
                </c:pt>
              </c:strCache>
            </c:strRef>
          </c:cat>
          <c:val>
            <c:numRef>
              <c:f>(BARSACQ!$O$19,BARSACQ!$Q$19,BARSACQ!$R$19,BARSACQ!$S$19,BARSACQ!$T$19,BARSACQ!$U$19)</c:f>
              <c:numCache>
                <c:formatCode>0.00_)</c:formatCode>
                <c:ptCount val="6"/>
                <c:pt idx="0">
                  <c:v>19</c:v>
                </c:pt>
                <c:pt idx="1">
                  <c:v>33</c:v>
                </c:pt>
                <c:pt idx="2">
                  <c:v>37.5</c:v>
                </c:pt>
                <c:pt idx="3">
                  <c:v>46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(BOUGHIDAH!$H$4,BOUGHIDAH!$N$4)</c:f>
              <c:strCache>
                <c:ptCount val="2"/>
                <c:pt idx="0">
                  <c:v>ECH</c:v>
                </c:pt>
                <c:pt idx="1">
                  <c:v>AQ</c:v>
                </c:pt>
              </c:strCache>
            </c:strRef>
          </c:cat>
          <c:val>
            <c:numRef>
              <c:f>(BOUGHIDAH!$H$10,BOUGHIDAH!$N$10)</c:f>
              <c:numCache>
                <c:formatCode>0.00_)</c:formatCode>
                <c:ptCount val="2"/>
                <c:pt idx="0">
                  <c:v>2</c:v>
                </c:pt>
                <c:pt idx="1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BOUGHIDAH!$O$4:$V$4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BOUGHIDAH!$O$10:$V$10</c:f>
              <c:numCache>
                <c:formatCode>0.00_)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2.5</c:v>
                </c:pt>
                <c:pt idx="3">
                  <c:v>16</c:v>
                </c:pt>
                <c:pt idx="4">
                  <c:v>40</c:v>
                </c:pt>
                <c:pt idx="5">
                  <c:v>10</c:v>
                </c:pt>
                <c:pt idx="6">
                  <c:v>0.5</c:v>
                </c:pt>
                <c:pt idx="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450426487465183E-2"/>
          <c:y val="0.10987806708569113"/>
          <c:w val="0.53531455970242181"/>
          <c:h val="0.7740232680184326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BOUGHIDAH!$B$116:$M$116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BOUGHIDAH!$B$117:$M$117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85996823181278"/>
          <c:y val="0.30873220243036781"/>
          <c:w val="0.36160669891266078"/>
          <c:h val="0.446233370300365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5118208510556E-2"/>
          <c:y val="0.12415414568208855"/>
          <c:w val="0.53648128988171706"/>
          <c:h val="0.7742176024321881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BOUGHIDAH!$N$116:$U$116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BOUGHIDAH!$N$117:$U$117</c:f>
              <c:numCache>
                <c:formatCode>0.00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7.5</c:v>
                </c:pt>
                <c:pt idx="3">
                  <c:v>123.5</c:v>
                </c:pt>
                <c:pt idx="4">
                  <c:v>111</c:v>
                </c:pt>
                <c:pt idx="5">
                  <c:v>10.5</c:v>
                </c:pt>
                <c:pt idx="6">
                  <c:v>3.5</c:v>
                </c:pt>
                <c:pt idx="7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8365261850723"/>
          <c:y val="0.38332935499724535"/>
          <c:w val="0.32048301357035247"/>
          <c:h val="0.296916501324648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(BOUGHIDAH!$H$13,BOUGHIDAH!$N$13)</c:f>
              <c:strCache>
                <c:ptCount val="2"/>
                <c:pt idx="0">
                  <c:v>ECH</c:v>
                </c:pt>
                <c:pt idx="1">
                  <c:v>AQ</c:v>
                </c:pt>
              </c:strCache>
            </c:strRef>
          </c:cat>
          <c:val>
            <c:numRef>
              <c:f>(BOUGHIDAH!$H$19,BOUGHIDAH!$N$19)</c:f>
              <c:numCache>
                <c:formatCode>0.00_)</c:formatCode>
                <c:ptCount val="2"/>
                <c:pt idx="0">
                  <c:v>3.5</c:v>
                </c:pt>
                <c:pt idx="1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(BOUGHIDAH!$P$13,BOUGHIDAH!$Q$13,BOUGHIDAH!$R$13,BOUGHIDAH!$S$13,BOUGHIDAH!$U$13,BOUGHIDAH!$V$13)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VERIF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(BOUGHIDAH!$P$19,BOUGHIDAH!$Q$19,BOUGHIDAH!$R$19,BOUGHIDAH!$S$19,BOUGHIDAH!$U$19,BOUGHIDAH!$V$19)</c:f>
              <c:numCache>
                <c:formatCode>0.00_)</c:formatCode>
                <c:ptCount val="6"/>
                <c:pt idx="0">
                  <c:v>5</c:v>
                </c:pt>
                <c:pt idx="1">
                  <c:v>1</c:v>
                </c:pt>
                <c:pt idx="2">
                  <c:v>40</c:v>
                </c:pt>
                <c:pt idx="3">
                  <c:v>35</c:v>
                </c:pt>
                <c:pt idx="4">
                  <c:v>2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CONTROLE FINAL - ACTIVITES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activités'!$B$137:$M$137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'Imputations des activités'!$B$142:$M$142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365.5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61.5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(GROUT!$D$4:$E$4,GROUT!$G$4,GROUT!$J$4,GROUT!$M$4:$N$4)</c:f>
              <c:strCache>
                <c:ptCount val="6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NET</c:v>
                </c:pt>
                <c:pt idx="4">
                  <c:v>ESS</c:v>
                </c:pt>
                <c:pt idx="5">
                  <c:v>AQ</c:v>
                </c:pt>
              </c:strCache>
            </c:strRef>
          </c:cat>
          <c:val>
            <c:numRef>
              <c:f>(GROUT!$D$10:$E$10,GROUT!$G$10,GROUT!$J$10,GROUT!$M$10:$N$10)</c:f>
              <c:numCache>
                <c:formatCode>0.00_)</c:formatCode>
                <c:ptCount val="6"/>
                <c:pt idx="0">
                  <c:v>12</c:v>
                </c:pt>
                <c:pt idx="1">
                  <c:v>49.3</c:v>
                </c:pt>
                <c:pt idx="2">
                  <c:v>3.5</c:v>
                </c:pt>
                <c:pt idx="3">
                  <c:v>12.5</c:v>
                </c:pt>
                <c:pt idx="4">
                  <c:v>31.8</c:v>
                </c:pt>
                <c:pt idx="5">
                  <c:v>46.9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(GROUT!$P$4:$Q$4,GROUT!$T$4:$U$4)</c:f>
              <c:strCache>
                <c:ptCount val="4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LEAN</c:v>
                </c:pt>
              </c:strCache>
            </c:strRef>
          </c:cat>
          <c:val>
            <c:numRef>
              <c:f>(GROUT!$P$10:$Q$10,GROUT!$T$10:$U$10)</c:f>
              <c:numCache>
                <c:formatCode>0.00_)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38.15</c:v>
                </c:pt>
                <c:pt idx="3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101543758643078E-2"/>
          <c:y val="0.12198721720683194"/>
          <c:w val="0.54198368752293058"/>
          <c:h val="0.7744111540387226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GROUT!$B$116:$M$116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GROUT!$B$117:$M$117</c:f>
              <c:numCache>
                <c:formatCode>0.00</c:formatCode>
                <c:ptCount val="12"/>
                <c:pt idx="0">
                  <c:v>0</c:v>
                </c:pt>
                <c:pt idx="1">
                  <c:v>58</c:v>
                </c:pt>
                <c:pt idx="2">
                  <c:v>229.3</c:v>
                </c:pt>
                <c:pt idx="3">
                  <c:v>0</c:v>
                </c:pt>
                <c:pt idx="4">
                  <c:v>3.5</c:v>
                </c:pt>
                <c:pt idx="5">
                  <c:v>0</c:v>
                </c:pt>
                <c:pt idx="6">
                  <c:v>0</c:v>
                </c:pt>
                <c:pt idx="7">
                  <c:v>37.25</c:v>
                </c:pt>
                <c:pt idx="8">
                  <c:v>0</c:v>
                </c:pt>
                <c:pt idx="9">
                  <c:v>0</c:v>
                </c:pt>
                <c:pt idx="10">
                  <c:v>44.8</c:v>
                </c:pt>
                <c:pt idx="11">
                  <c:v>119.15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712584314057513"/>
          <c:y val="0.30946673196137031"/>
          <c:w val="0.2942720063217904"/>
          <c:h val="0.4445195032440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76364092031783E-2"/>
          <c:y val="0.12210167980594985"/>
          <c:w val="0.53935786532451591"/>
          <c:h val="0.7742176024321881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GROUT!$N$116:$U$116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GROUT!$N$117:$U$117</c:f>
              <c:numCache>
                <c:formatCode>0.00</c:formatCode>
                <c:ptCount val="8"/>
                <c:pt idx="0">
                  <c:v>0</c:v>
                </c:pt>
                <c:pt idx="1">
                  <c:v>41</c:v>
                </c:pt>
                <c:pt idx="2">
                  <c:v>14.75</c:v>
                </c:pt>
                <c:pt idx="3">
                  <c:v>15.75</c:v>
                </c:pt>
                <c:pt idx="4">
                  <c:v>0</c:v>
                </c:pt>
                <c:pt idx="5">
                  <c:v>46.9</c:v>
                </c:pt>
                <c:pt idx="6">
                  <c:v>0.75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77181447281048"/>
          <c:y val="0.38332935499724535"/>
          <c:w val="0.40370276631710073"/>
          <c:h val="0.296916501324648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(GROUT!$D$13,GROUT!$E$13,GROUT!$J$13,GROUT!$M$13,GROUT!$N$13)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NET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(GROUT!$D$19,GROUT!$E$19,GROUT!$J$19,GROUT!$M$19,GROUT!$N$19)</c:f>
              <c:numCache>
                <c:formatCode>0.00_)</c:formatCode>
                <c:ptCount val="5"/>
                <c:pt idx="0">
                  <c:v>29.25</c:v>
                </c:pt>
                <c:pt idx="1">
                  <c:v>100</c:v>
                </c:pt>
                <c:pt idx="2">
                  <c:v>13.75</c:v>
                </c:pt>
                <c:pt idx="3">
                  <c:v>7.75</c:v>
                </c:pt>
                <c:pt idx="4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(GROUT!$P$13,GROUT!$Q$13,GROUT!$T$13)</c:f>
              <c:strCache>
                <c:ptCount val="3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</c:strCache>
            </c:strRef>
          </c:cat>
          <c:val>
            <c:numRef>
              <c:f>(GROUT!$P$19,GROUT!$Q$19,GROUT!$T$19)</c:f>
              <c:numCache>
                <c:formatCode>0.00_)</c:formatCode>
                <c:ptCount val="3"/>
                <c:pt idx="0">
                  <c:v>7.5</c:v>
                </c:pt>
                <c:pt idx="1">
                  <c:v>5.5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(MARCHETTI!$E$4,MARCHETTI!$G$4,MARCHETTI!$J$4,MARCHETTI!$M$4:$N$4)</c:f>
              <c:strCache>
                <c:ptCount val="5"/>
                <c:pt idx="0">
                  <c:v>PSO</c:v>
                </c:pt>
                <c:pt idx="1">
                  <c:v>STA</c:v>
                </c:pt>
                <c:pt idx="2">
                  <c:v>NET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(MARCHETTI!$E$10,MARCHETTI!$G$10,MARCHETTI!$J$10,MARCHETTI!$M$10:$N$10)</c:f>
              <c:numCache>
                <c:formatCode>0.00_)</c:formatCode>
                <c:ptCount val="5"/>
                <c:pt idx="0">
                  <c:v>74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(MARCHETTI!$Q$4,MARCHETTI!$T$4:$U$4)</c:f>
              <c:strCache>
                <c:ptCount val="3"/>
                <c:pt idx="0">
                  <c:v>AQ INFO</c:v>
                </c:pt>
                <c:pt idx="1">
                  <c:v>AQ REACT</c:v>
                </c:pt>
                <c:pt idx="2">
                  <c:v>AQ LEAN</c:v>
                </c:pt>
              </c:strCache>
            </c:strRef>
          </c:cat>
          <c:val>
            <c:numRef>
              <c:f>(MARCHETTI!$Q$10,MARCHETTI!$T$10:$U$10)</c:f>
              <c:numCache>
                <c:formatCode>0.00_)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764778894730936E-2"/>
          <c:y val="0.12524046820443829"/>
          <c:w val="0.43633445856744602"/>
          <c:h val="0.7689101405960685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MARCHETTI!$B$116:$M$116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MARCHETTI!$B$117:$M$117</c:f>
              <c:numCache>
                <c:formatCode>0.00</c:formatCode>
                <c:ptCount val="12"/>
                <c:pt idx="0">
                  <c:v>0</c:v>
                </c:pt>
                <c:pt idx="1">
                  <c:v>39</c:v>
                </c:pt>
                <c:pt idx="2">
                  <c:v>83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146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57656420558426"/>
          <c:y val="0.29904666733354701"/>
          <c:w val="0.38406711360024687"/>
          <c:h val="0.468829808734635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633243219995451E-2"/>
          <c:y val="0.11670808182933816"/>
          <c:w val="0.43532861183593624"/>
          <c:h val="0.7686947396521330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MARCHETTI!$N$116:$U$116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MARCHETTI!$N$117:$U$117</c:f>
              <c:numCache>
                <c:formatCode>0.00</c:formatCode>
                <c:ptCount val="8"/>
                <c:pt idx="0">
                  <c:v>0</c:v>
                </c:pt>
                <c:pt idx="1">
                  <c:v>56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2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310850758661757"/>
          <c:y val="0.23837950540118841"/>
          <c:w val="0.42953517021921356"/>
          <c:h val="0.451743877519536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CONTROLE FINAL</a:t>
            </a:r>
            <a:r>
              <a:rPr lang="fr-FR" baseline="0"/>
              <a:t> - 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activités'!$N$137:$U$137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activités'!$N$142:$U$142</c:f>
              <c:numCache>
                <c:formatCode>0.00</c:formatCode>
                <c:ptCount val="8"/>
                <c:pt idx="0">
                  <c:v>11</c:v>
                </c:pt>
                <c:pt idx="1">
                  <c:v>0</c:v>
                </c:pt>
                <c:pt idx="2">
                  <c:v>3.75</c:v>
                </c:pt>
                <c:pt idx="3">
                  <c:v>0.25</c:v>
                </c:pt>
                <c:pt idx="4">
                  <c:v>2.5</c:v>
                </c:pt>
                <c:pt idx="5">
                  <c:v>0</c:v>
                </c:pt>
                <c:pt idx="6">
                  <c:v>40.5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(MARCHETTI!$D$13,MARCHETTI!$E$13,MARCHETTI!$I$13,MARCHETTI!$J$13,MARCHETTI!$M$13,MARCHETTI!$N$13)</c:f>
              <c:strCache>
                <c:ptCount val="6"/>
                <c:pt idx="0">
                  <c:v>MP</c:v>
                </c:pt>
                <c:pt idx="1">
                  <c:v>PSO</c:v>
                </c:pt>
                <c:pt idx="2">
                  <c:v>ENV/MAN DIV</c:v>
                </c:pt>
                <c:pt idx="3">
                  <c:v>NET</c:v>
                </c:pt>
                <c:pt idx="4">
                  <c:v>ESS</c:v>
                </c:pt>
                <c:pt idx="5">
                  <c:v>AQ</c:v>
                </c:pt>
              </c:strCache>
            </c:strRef>
          </c:cat>
          <c:val>
            <c:numRef>
              <c:f>(MARCHETTI!$D$19,MARCHETTI!$E$19,MARCHETTI!$I$19,MARCHETTI!$J$19,MARCHETTI!$M$19,MARCHETTI!$N$19)</c:f>
              <c:numCache>
                <c:formatCode>0.00_)</c:formatCode>
                <c:ptCount val="6"/>
                <c:pt idx="0">
                  <c:v>39</c:v>
                </c:pt>
                <c:pt idx="1">
                  <c:v>7</c:v>
                </c:pt>
                <c:pt idx="2">
                  <c:v>71</c:v>
                </c:pt>
                <c:pt idx="3">
                  <c:v>6</c:v>
                </c:pt>
                <c:pt idx="4">
                  <c:v>6</c:v>
                </c:pt>
                <c:pt idx="5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(MARCHETTI!$Q$13,MARCHETTI!$T$13,MARCHETTI!$V$13)</c:f>
              <c:strCache>
                <c:ptCount val="3"/>
                <c:pt idx="0">
                  <c:v>AQ INFO</c:v>
                </c:pt>
                <c:pt idx="1">
                  <c:v>AQ REACT</c:v>
                </c:pt>
                <c:pt idx="2">
                  <c:v>AQ MET</c:v>
                </c:pt>
              </c:strCache>
            </c:strRef>
          </c:cat>
          <c:val>
            <c:numRef>
              <c:f>(MARCHETTI!$Q$19,MARCHETTI!$T$19,MARCHETTI!$V$19)</c:f>
              <c:numCache>
                <c:formatCode>0.00_)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(MAUPEU!$D$4,MAUPEU!$I$4:$J$4,MAUPEU!$N$4)</c:f>
              <c:strCache>
                <c:ptCount val="4"/>
                <c:pt idx="0">
                  <c:v>MP</c:v>
                </c:pt>
                <c:pt idx="1">
                  <c:v>ENV/MAN DIV</c:v>
                </c:pt>
                <c:pt idx="2">
                  <c:v>NET</c:v>
                </c:pt>
                <c:pt idx="3">
                  <c:v>AQ</c:v>
                </c:pt>
              </c:strCache>
            </c:strRef>
          </c:cat>
          <c:val>
            <c:numRef>
              <c:f>(MAUPEU!$D$10,MAUPEU!$I$10:$J$10,MAUPEU!$N$10)</c:f>
              <c:numCache>
                <c:formatCode>0.00_)</c:formatCode>
                <c:ptCount val="4"/>
                <c:pt idx="0">
                  <c:v>2</c:v>
                </c:pt>
                <c:pt idx="1">
                  <c:v>103</c:v>
                </c:pt>
                <c:pt idx="2">
                  <c:v>1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(MAUPEU!$Q$4,MAUPEU!$T$4,MAUPEU!$V$4)</c:f>
              <c:strCache>
                <c:ptCount val="3"/>
                <c:pt idx="0">
                  <c:v>AQ INFO</c:v>
                </c:pt>
                <c:pt idx="1">
                  <c:v>AQ REACT</c:v>
                </c:pt>
                <c:pt idx="2">
                  <c:v>AQ MET</c:v>
                </c:pt>
              </c:strCache>
            </c:strRef>
          </c:cat>
          <c:val>
            <c:numRef>
              <c:f>(MAUPEU!$Q$10,MAUPEU!$T$10,MAUPEU!$V$10)</c:f>
              <c:numCache>
                <c:formatCode>0.00_)</c:formatCode>
                <c:ptCount val="3"/>
                <c:pt idx="0">
                  <c:v>2</c:v>
                </c:pt>
                <c:pt idx="1">
                  <c:v>32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384639866933938E-2"/>
          <c:y val="0.12929516050977094"/>
          <c:w val="0.48657074657987531"/>
          <c:h val="0.7658139085356586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MAUPEU!$B$116:$M$116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MAUPEU!$B$117:$M$117</c:f>
              <c:numCache>
                <c:formatCode>0.00</c:formatCode>
                <c:ptCount val="12"/>
                <c:pt idx="0">
                  <c:v>0</c:v>
                </c:pt>
                <c:pt idx="1">
                  <c:v>36.25</c:v>
                </c:pt>
                <c:pt idx="2">
                  <c:v>51.5</c:v>
                </c:pt>
                <c:pt idx="3">
                  <c:v>0</c:v>
                </c:pt>
                <c:pt idx="4">
                  <c:v>8.25</c:v>
                </c:pt>
                <c:pt idx="5">
                  <c:v>0</c:v>
                </c:pt>
                <c:pt idx="6">
                  <c:v>215.5</c:v>
                </c:pt>
                <c:pt idx="7">
                  <c:v>4.25</c:v>
                </c:pt>
                <c:pt idx="8">
                  <c:v>0</c:v>
                </c:pt>
                <c:pt idx="9">
                  <c:v>0</c:v>
                </c:pt>
                <c:pt idx="10">
                  <c:v>5.75</c:v>
                </c:pt>
                <c:pt idx="11">
                  <c:v>158.5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53196746013205"/>
          <c:y val="0.29318184524080493"/>
          <c:w val="0.37899121158356475"/>
          <c:h val="0.482512604553537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349960141137983E-2"/>
          <c:y val="0.12693733165412618"/>
          <c:w val="0.48772974467856939"/>
          <c:h val="0.766040819549996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MAUPEU!$N$116:$U$116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MAUPEU!$N$117:$U$117</c:f>
              <c:numCache>
                <c:formatCode>0.00</c:formatCode>
                <c:ptCount val="8"/>
                <c:pt idx="0">
                  <c:v>0</c:v>
                </c:pt>
                <c:pt idx="1">
                  <c:v>2.25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119</c:v>
                </c:pt>
                <c:pt idx="6">
                  <c:v>0</c:v>
                </c:pt>
                <c:pt idx="7">
                  <c:v>22.25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066807591049635"/>
          <c:y val="0.37386359983058831"/>
          <c:w val="0.35791912043961999"/>
          <c:h val="0.321005791028169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(MAUPEU!$D$13,MAUPEU!$E$13,MAUPEU!$I$13,MAUPEU!$M$13,MAUPEU!$N$13)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ENV/MAN DIV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(MAUPEU!$D$19,MAUPEU!$E$19,MAUPEU!$I$19,MAUPEU!$M$19,MAUPEU!$N$19)</c:f>
              <c:numCache>
                <c:formatCode>0.00_)</c:formatCode>
                <c:ptCount val="5"/>
                <c:pt idx="0">
                  <c:v>8.25</c:v>
                </c:pt>
                <c:pt idx="1">
                  <c:v>4</c:v>
                </c:pt>
                <c:pt idx="2">
                  <c:v>95</c:v>
                </c:pt>
                <c:pt idx="3">
                  <c:v>3.75</c:v>
                </c:pt>
                <c:pt idx="4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(MAUPEU!$P$13,MAUPEU!$Q$13,MAUPEU!$T$13,MAUPEU!$V$13)</c:f>
              <c:strCache>
                <c:ptCount val="4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MET</c:v>
                </c:pt>
              </c:strCache>
            </c:strRef>
          </c:cat>
          <c:val>
            <c:numRef>
              <c:f>(MAUPEU!$P$19,MAUPEU!$Q$19,MAUPEU!$T$19,MAUPEU!$V$19)</c:f>
              <c:numCache>
                <c:formatCode>0.00_)</c:formatCode>
                <c:ptCount val="4"/>
                <c:pt idx="0">
                  <c:v>2.25</c:v>
                </c:pt>
                <c:pt idx="1">
                  <c:v>6.5</c:v>
                </c:pt>
                <c:pt idx="2">
                  <c:v>34.5</c:v>
                </c:pt>
                <c:pt idx="3">
                  <c:v>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(MORNET!$P$4:$Q$4,MORNET!$U$4)</c:f>
              <c:strCache>
                <c:ptCount val="3"/>
                <c:pt idx="0">
                  <c:v>AQ FORM</c:v>
                </c:pt>
                <c:pt idx="1">
                  <c:v>AQ INFO</c:v>
                </c:pt>
                <c:pt idx="2">
                  <c:v>AQ LEAN</c:v>
                </c:pt>
              </c:strCache>
            </c:strRef>
          </c:cat>
          <c:val>
            <c:numRef>
              <c:f>(MORNET!$P$10:$Q$10,MORNET!$U$10)</c:f>
              <c:numCache>
                <c:formatCode>0.00_)</c:formatCode>
                <c:ptCount val="3"/>
                <c:pt idx="0">
                  <c:v>74.75</c:v>
                </c:pt>
                <c:pt idx="1">
                  <c:v>2.25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453417141414638E-2"/>
          <c:y val="9.13734924129605E-2"/>
          <c:w val="0.51551800061795638"/>
          <c:h val="0.7662670147601469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MORNET!$B$116:$M$116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MORNET!$B$117:$M$117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190</c:v>
                </c:pt>
                <c:pt idx="7">
                  <c:v>8.75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07936609972181"/>
          <c:y val="0.2940406514739311"/>
          <c:w val="0.38026779046822273"/>
          <c:h val="0.480509188715870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CONTROLE QUALITE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45795526253901E-2"/>
          <c:y val="0.13995142942527392"/>
          <c:w val="0.40900911822361607"/>
          <c:h val="0.8205887344851892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activités'!$B$137:$U$137</c:f>
              <c:strCache>
                <c:ptCount val="20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  <c:pt idx="12">
                  <c:v>AQ BIL</c:v>
                </c:pt>
                <c:pt idx="13">
                  <c:v>AQ FORM</c:v>
                </c:pt>
                <c:pt idx="14">
                  <c:v>AQ INFO</c:v>
                </c:pt>
                <c:pt idx="15">
                  <c:v>AQ REDAC</c:v>
                </c:pt>
                <c:pt idx="16">
                  <c:v>AQ VERIF</c:v>
                </c:pt>
                <c:pt idx="17">
                  <c:v>AQ REACT</c:v>
                </c:pt>
                <c:pt idx="18">
                  <c:v>AQ LEAN</c:v>
                </c:pt>
                <c:pt idx="19">
                  <c:v>AQ MET</c:v>
                </c:pt>
              </c:strCache>
            </c:strRef>
          </c:cat>
          <c:val>
            <c:numRef>
              <c:f>'Imputations des activités'!$B$143:$U$143</c:f>
              <c:numCache>
                <c:formatCode>0.00</c:formatCode>
                <c:ptCount val="20"/>
                <c:pt idx="0">
                  <c:v>493</c:v>
                </c:pt>
                <c:pt idx="1">
                  <c:v>1805.5</c:v>
                </c:pt>
                <c:pt idx="2">
                  <c:v>2676.8</c:v>
                </c:pt>
                <c:pt idx="3">
                  <c:v>367</c:v>
                </c:pt>
                <c:pt idx="4">
                  <c:v>590</c:v>
                </c:pt>
                <c:pt idx="5">
                  <c:v>52.5</c:v>
                </c:pt>
                <c:pt idx="6">
                  <c:v>743.75</c:v>
                </c:pt>
                <c:pt idx="7">
                  <c:v>240.75</c:v>
                </c:pt>
                <c:pt idx="8">
                  <c:v>258.75</c:v>
                </c:pt>
                <c:pt idx="9">
                  <c:v>194.75</c:v>
                </c:pt>
                <c:pt idx="10">
                  <c:v>856.55</c:v>
                </c:pt>
                <c:pt idx="11">
                  <c:v>4989.6499999999996</c:v>
                </c:pt>
                <c:pt idx="12">
                  <c:v>274</c:v>
                </c:pt>
                <c:pt idx="13">
                  <c:v>435.5</c:v>
                </c:pt>
                <c:pt idx="14">
                  <c:v>1098.5</c:v>
                </c:pt>
                <c:pt idx="15">
                  <c:v>428.75</c:v>
                </c:pt>
                <c:pt idx="16">
                  <c:v>995</c:v>
                </c:pt>
                <c:pt idx="17">
                  <c:v>694.9</c:v>
                </c:pt>
                <c:pt idx="18">
                  <c:v>204.5</c:v>
                </c:pt>
                <c:pt idx="19">
                  <c:v>858.5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791699570985695"/>
          <c:y val="0.14362650275620348"/>
          <c:w val="0.46437216130678755"/>
          <c:h val="0.792611726127249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510066130001897E-2"/>
          <c:y val="8.2641301737004999E-2"/>
          <c:w val="0.51185196263874833"/>
          <c:h val="0.7655858218310549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MORNET!$N$116:$U$116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MORNET!$N$117:$U$117</c:f>
              <c:numCache>
                <c:formatCode>0.00</c:formatCode>
                <c:ptCount val="8"/>
                <c:pt idx="0">
                  <c:v>0.5</c:v>
                </c:pt>
                <c:pt idx="1">
                  <c:v>193.75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981064238478575"/>
          <c:y val="0.3733366809818997"/>
          <c:w val="0.40125081012918085"/>
          <c:h val="0.32234697535214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(MORNET!$I$13,MORNET!$J$13,MORNET!$N$13)</c:f>
              <c:strCache>
                <c:ptCount val="3"/>
                <c:pt idx="0">
                  <c:v>ENV/MAN DIV</c:v>
                </c:pt>
                <c:pt idx="1">
                  <c:v>NET</c:v>
                </c:pt>
                <c:pt idx="2">
                  <c:v>AQ</c:v>
                </c:pt>
              </c:strCache>
            </c:strRef>
          </c:cat>
          <c:val>
            <c:numRef>
              <c:f>(MORNET!$I$19,MORNET!$J$19,MORNET!$N$19)</c:f>
              <c:numCache>
                <c:formatCode>0.00_)</c:formatCode>
                <c:ptCount val="3"/>
                <c:pt idx="0">
                  <c:v>43.5</c:v>
                </c:pt>
                <c:pt idx="1">
                  <c:v>4.25</c:v>
                </c:pt>
                <c:pt idx="2">
                  <c:v>116.25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(MORNET!$P$13,MORNET!$Q$13,MORNET!$T$13)</c:f>
              <c:strCache>
                <c:ptCount val="3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</c:strCache>
            </c:strRef>
          </c:cat>
          <c:val>
            <c:numRef>
              <c:f>(MORNET!$P$19,MORNET!$Q$19,MORNET!$T$19)</c:f>
              <c:numCache>
                <c:formatCode>0.00_)</c:formatCode>
                <c:ptCount val="3"/>
                <c:pt idx="0">
                  <c:v>110.5</c:v>
                </c:pt>
                <c:pt idx="1">
                  <c:v>4.75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(PANATIER!$E$4,PANATIER!$J$4,PANATIER!$M$4:$N$4)</c:f>
              <c:strCache>
                <c:ptCount val="4"/>
                <c:pt idx="0">
                  <c:v>PSO</c:v>
                </c:pt>
                <c:pt idx="1">
                  <c:v>NET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(PANATIER!$E$10,PANATIER!$J$10,PANATIER!$M$10:$N$10)</c:f>
              <c:numCache>
                <c:formatCode>0.00_)</c:formatCode>
                <c:ptCount val="4"/>
                <c:pt idx="0">
                  <c:v>60</c:v>
                </c:pt>
                <c:pt idx="1">
                  <c:v>3</c:v>
                </c:pt>
                <c:pt idx="2">
                  <c:v>48</c:v>
                </c:pt>
                <c:pt idx="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(PANATIER!$O$4,PANATIER!$T$4:$U$4)</c:f>
              <c:strCache>
                <c:ptCount val="3"/>
                <c:pt idx="0">
                  <c:v>AQ BIL</c:v>
                </c:pt>
                <c:pt idx="1">
                  <c:v>AQ REACT</c:v>
                </c:pt>
                <c:pt idx="2">
                  <c:v>AQ LEAN</c:v>
                </c:pt>
              </c:strCache>
            </c:strRef>
          </c:cat>
          <c:val>
            <c:numRef>
              <c:f>(PANATIER!$O$10,PANATIER!$T$10:$U$10)</c:f>
              <c:numCache>
                <c:formatCode>0.00_)</c:formatCode>
                <c:ptCount val="3"/>
                <c:pt idx="0">
                  <c:v>31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127439380958211E-2"/>
          <c:y val="0.11288965689338087"/>
          <c:w val="0.48492339493832703"/>
          <c:h val="0.7676046841921173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PANATIER!$B$116:$M$116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PANATIER!$B$117:$M$117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217.25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87.75</c:v>
                </c:pt>
                <c:pt idx="11">
                  <c:v>97.75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790366230127966"/>
          <c:y val="0.29657451359029835"/>
          <c:w val="0.40380618225830583"/>
          <c:h val="0.47459761423009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layout>
        <c:manualLayout>
          <c:xMode val="edge"/>
          <c:yMode val="edge"/>
          <c:x val="0.49873559997907857"/>
          <c:y val="1.9684232533644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07694197497706E-2"/>
          <c:y val="0.1391351474974159"/>
          <c:w val="0.48367044518122743"/>
          <c:h val="0.7676049886010555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PANATIER!$M$116:$U$116</c:f>
              <c:strCache>
                <c:ptCount val="9"/>
                <c:pt idx="0">
                  <c:v>AQ</c:v>
                </c:pt>
                <c:pt idx="1">
                  <c:v>AQ BIL</c:v>
                </c:pt>
                <c:pt idx="2">
                  <c:v>AQ FORM</c:v>
                </c:pt>
                <c:pt idx="3">
                  <c:v>AQ INFO</c:v>
                </c:pt>
                <c:pt idx="4">
                  <c:v>AQ REDAC</c:v>
                </c:pt>
                <c:pt idx="5">
                  <c:v>AQ VERIF</c:v>
                </c:pt>
                <c:pt idx="6">
                  <c:v>AQ REACT</c:v>
                </c:pt>
                <c:pt idx="7">
                  <c:v>AQ LEAN</c:v>
                </c:pt>
                <c:pt idx="8">
                  <c:v>AQ MET</c:v>
                </c:pt>
              </c:strCache>
            </c:strRef>
          </c:cat>
          <c:val>
            <c:numRef>
              <c:f>PANATIER!$M$117:$U$117</c:f>
              <c:numCache>
                <c:formatCode>0.00</c:formatCode>
                <c:ptCount val="9"/>
                <c:pt idx="0">
                  <c:v>97.75</c:v>
                </c:pt>
                <c:pt idx="1">
                  <c:v>70</c:v>
                </c:pt>
                <c:pt idx="2">
                  <c:v>1.75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266723296277399"/>
          <c:y val="0.35589919055267055"/>
          <c:w val="0.42906403363573176"/>
          <c:h val="0.355948271972373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(PANATIER!$E$13,PANATIER!$G$13,PANATIER!$J$13,PANATIER!$M$13,PANATIER!$N$13)</c:f>
              <c:strCache>
                <c:ptCount val="5"/>
                <c:pt idx="0">
                  <c:v>PSO</c:v>
                </c:pt>
                <c:pt idx="1">
                  <c:v>STA</c:v>
                </c:pt>
                <c:pt idx="2">
                  <c:v>NET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(PANATIER!$E$19,PANATIER!$G$19,PANATIER!$J$19,PANATIER!$M$19,PANATIER!$N$19)</c:f>
              <c:numCache>
                <c:formatCode>0.00_)</c:formatCode>
                <c:ptCount val="5"/>
                <c:pt idx="0">
                  <c:v>46.25</c:v>
                </c:pt>
                <c:pt idx="1">
                  <c:v>4</c:v>
                </c:pt>
                <c:pt idx="2">
                  <c:v>2</c:v>
                </c:pt>
                <c:pt idx="3">
                  <c:v>29</c:v>
                </c:pt>
                <c:pt idx="4">
                  <c:v>43.75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(PANATIER!$O$13,PANATIER!$P$13,PANATIER!$U$13)</c:f>
              <c:strCache>
                <c:ptCount val="3"/>
                <c:pt idx="0">
                  <c:v>AQ BIL</c:v>
                </c:pt>
                <c:pt idx="1">
                  <c:v>AQ FORM</c:v>
                </c:pt>
                <c:pt idx="2">
                  <c:v>AQ LEAN</c:v>
                </c:pt>
              </c:strCache>
            </c:strRef>
          </c:cat>
          <c:val>
            <c:numRef>
              <c:f>(PANATIER!$O$19,PANATIER!$P$19,PANATIER!$U$19)</c:f>
              <c:numCache>
                <c:formatCode>0.00_)</c:formatCode>
                <c:ptCount val="3"/>
                <c:pt idx="0">
                  <c:v>36</c:v>
                </c:pt>
                <c:pt idx="1">
                  <c:v>1.75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(SAVINOT!$D$4:$E$4,SAVINOT!$I$4:$K$4,SAVINOT!$M$4:$N$4)</c:f>
              <c:strCache>
                <c:ptCount val="7"/>
                <c:pt idx="0">
                  <c:v>MP</c:v>
                </c:pt>
                <c:pt idx="1">
                  <c:v>PSO</c:v>
                </c:pt>
                <c:pt idx="2">
                  <c:v>ENV/MAN DIV</c:v>
                </c:pt>
                <c:pt idx="3">
                  <c:v>NET</c:v>
                </c:pt>
                <c:pt idx="4">
                  <c:v>LIMS</c:v>
                </c:pt>
                <c:pt idx="5">
                  <c:v>ESS</c:v>
                </c:pt>
                <c:pt idx="6">
                  <c:v>AQ</c:v>
                </c:pt>
              </c:strCache>
            </c:strRef>
          </c:cat>
          <c:val>
            <c:numRef>
              <c:f>(SAVINOT!$D$10:$E$10,SAVINOT!$I$10:$K$10,SAVINOT!$M$10:$N$10)</c:f>
              <c:numCache>
                <c:formatCode>0.00_)</c:formatCode>
                <c:ptCount val="7"/>
                <c:pt idx="0">
                  <c:v>41</c:v>
                </c:pt>
                <c:pt idx="1">
                  <c:v>14.25</c:v>
                </c:pt>
                <c:pt idx="2">
                  <c:v>39.25</c:v>
                </c:pt>
                <c:pt idx="3">
                  <c:v>12.75</c:v>
                </c:pt>
                <c:pt idx="4">
                  <c:v>2.75</c:v>
                </c:pt>
                <c:pt idx="5">
                  <c:v>8</c:v>
                </c:pt>
                <c:pt idx="6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PRELEVEURS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28346456692908E-2"/>
          <c:y val="0.13675488480606587"/>
          <c:w val="0.51360258092738409"/>
          <c:h val="0.8354673374161563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activités'!$B$16:$D$16,'Imputations des activités'!$G$16:$H$16,'Imputations des activités'!$J$16,'Imputations des activités'!$L$16,'Imputations des activités'!$M$16)</c:f>
              <c:strCache>
                <c:ptCount val="8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ECH</c:v>
                </c:pt>
                <c:pt idx="4">
                  <c:v>ENV</c:v>
                </c:pt>
                <c:pt idx="5">
                  <c:v>LIMS</c:v>
                </c:pt>
                <c:pt idx="6">
                  <c:v>ESS</c:v>
                </c:pt>
                <c:pt idx="7">
                  <c:v>AQ</c:v>
                </c:pt>
              </c:strCache>
            </c:strRef>
          </c:cat>
          <c:val>
            <c:numRef>
              <c:f>('Imputations des activités'!$B$17:$D$17,'Imputations des activités'!$G$17:$H$17,'Imputations des activités'!$J$17,'Imputations des activités'!$L$17,'Imputations des activités'!$M$17)</c:f>
              <c:numCache>
                <c:formatCode>0.00_)</c:formatCode>
                <c:ptCount val="8"/>
                <c:pt idx="0">
                  <c:v>153.5</c:v>
                </c:pt>
                <c:pt idx="1">
                  <c:v>134.5</c:v>
                </c:pt>
                <c:pt idx="2">
                  <c:v>79.5</c:v>
                </c:pt>
                <c:pt idx="3">
                  <c:v>4</c:v>
                </c:pt>
                <c:pt idx="4">
                  <c:v>57</c:v>
                </c:pt>
                <c:pt idx="5">
                  <c:v>6</c:v>
                </c:pt>
                <c:pt idx="6">
                  <c:v>2</c:v>
                </c:pt>
                <c:pt idx="7">
                  <c:v>47.5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84842519685037"/>
          <c:y val="0.22757327209098863"/>
          <c:w val="0.29959601924759405"/>
          <c:h val="0.66973753280839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(SAVINOT!$P$4:$R$4,SAVINOT!$T$4:$V$4)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(SAVINOT!$P$10:$R$10,SAVINOT!$T$10:$V$10)</c:f>
              <c:numCache>
                <c:formatCode>0.00_)</c:formatCode>
                <c:ptCount val="6"/>
                <c:pt idx="0">
                  <c:v>9.5</c:v>
                </c:pt>
                <c:pt idx="1">
                  <c:v>5.5</c:v>
                </c:pt>
                <c:pt idx="2">
                  <c:v>0.75</c:v>
                </c:pt>
                <c:pt idx="3">
                  <c:v>0.5</c:v>
                </c:pt>
                <c:pt idx="4">
                  <c:v>0.75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78168795610197E-2"/>
          <c:y val="0.14779718391132374"/>
          <c:w val="0.50489008037708216"/>
          <c:h val="0.7703933264670064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SAVINOT!$B$116:$M$116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SAVINOT!$B$117:$M$117</c:f>
              <c:numCache>
                <c:formatCode>0.00</c:formatCode>
                <c:ptCount val="12"/>
                <c:pt idx="0">
                  <c:v>0</c:v>
                </c:pt>
                <c:pt idx="1">
                  <c:v>65.75</c:v>
                </c:pt>
                <c:pt idx="2">
                  <c:v>145.5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39.25</c:v>
                </c:pt>
                <c:pt idx="7">
                  <c:v>42</c:v>
                </c:pt>
                <c:pt idx="8">
                  <c:v>14</c:v>
                </c:pt>
                <c:pt idx="9">
                  <c:v>3</c:v>
                </c:pt>
                <c:pt idx="10">
                  <c:v>18.5</c:v>
                </c:pt>
                <c:pt idx="1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18882864754668"/>
          <c:y val="0.30185608894465449"/>
          <c:w val="0.3354342070807555"/>
          <c:h val="0.462275348656201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SAVINOT!$N$116:$U$116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SAVINOT!$N$117:$U$117</c:f>
              <c:numCache>
                <c:formatCode>0.00</c:formatCode>
                <c:ptCount val="8"/>
                <c:pt idx="0">
                  <c:v>0</c:v>
                </c:pt>
                <c:pt idx="1">
                  <c:v>13.75</c:v>
                </c:pt>
                <c:pt idx="2">
                  <c:v>14.5</c:v>
                </c:pt>
                <c:pt idx="3">
                  <c:v>0.75</c:v>
                </c:pt>
                <c:pt idx="4">
                  <c:v>0</c:v>
                </c:pt>
                <c:pt idx="5">
                  <c:v>13.75</c:v>
                </c:pt>
                <c:pt idx="6">
                  <c:v>1.25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(SAVINOT!$D$13,SAVINOT!$E$13,SAVINOT!$J$13,SAVINOT!$K$13,SAVINOT!$L$13,SAVINOT!$M$13,SAVINOT!$N$13)</c:f>
              <c:strCache>
                <c:ptCount val="7"/>
                <c:pt idx="0">
                  <c:v>MP</c:v>
                </c:pt>
                <c:pt idx="1">
                  <c:v>PSO</c:v>
                </c:pt>
                <c:pt idx="2">
                  <c:v>NET</c:v>
                </c:pt>
                <c:pt idx="3">
                  <c:v>LIMS</c:v>
                </c:pt>
                <c:pt idx="4">
                  <c:v>PROJET</c:v>
                </c:pt>
                <c:pt idx="5">
                  <c:v>ESS</c:v>
                </c:pt>
                <c:pt idx="6">
                  <c:v>AQ</c:v>
                </c:pt>
              </c:strCache>
            </c:strRef>
          </c:cat>
          <c:val>
            <c:numRef>
              <c:f>(SAVINOT!$D$19,SAVINOT!$E$19,SAVINOT!$J$19,SAVINOT!$K$19,SAVINOT!$L$19,SAVINOT!$M$19,SAVINOT!$N$19)</c:f>
              <c:numCache>
                <c:formatCode>0.00_)</c:formatCode>
                <c:ptCount val="7"/>
                <c:pt idx="0">
                  <c:v>2.75</c:v>
                </c:pt>
                <c:pt idx="1">
                  <c:v>101</c:v>
                </c:pt>
                <c:pt idx="2">
                  <c:v>19</c:v>
                </c:pt>
                <c:pt idx="3">
                  <c:v>3.75</c:v>
                </c:pt>
                <c:pt idx="4">
                  <c:v>3</c:v>
                </c:pt>
                <c:pt idx="5">
                  <c:v>8.5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(SAVINOT!$P$13,SAVINOT!$Q$13,SAVINOT!$T$13,SAVINOT!$U$13,SAVINOT!$V$13)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(SAVINOT!$P$19,SAVINOT!$Q$19,SAVINOT!$T$19,SAVINOT!$U$19,SAVINOT!$V$19)</c:f>
              <c:numCache>
                <c:formatCode>0.00_)</c:formatCode>
                <c:ptCount val="5"/>
                <c:pt idx="0">
                  <c:v>3.25</c:v>
                </c:pt>
                <c:pt idx="1">
                  <c:v>6.25</c:v>
                </c:pt>
                <c:pt idx="2">
                  <c:v>0.5</c:v>
                </c:pt>
                <c:pt idx="3">
                  <c:v>0.5</c:v>
                </c:pt>
                <c:pt idx="4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(PIQUET!$F$4,PIQUET!$N$4)</c:f>
              <c:strCache>
                <c:ptCount val="2"/>
                <c:pt idx="0">
                  <c:v>PFC</c:v>
                </c:pt>
                <c:pt idx="1">
                  <c:v>AQ</c:v>
                </c:pt>
              </c:strCache>
            </c:strRef>
          </c:cat>
          <c:val>
            <c:numRef>
              <c:f>(PIQUET!$F$10,PIQUET!$N$10)</c:f>
              <c:numCache>
                <c:formatCode>0.00_)</c:formatCode>
                <c:ptCount val="2"/>
                <c:pt idx="0">
                  <c:v>118.5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(PIQUET!$O$4,PIQUET!$Q$4:$S$4,PIQUET!$U$4:$V$4)</c:f>
              <c:strCache>
                <c:ptCount val="6"/>
                <c:pt idx="0">
                  <c:v>AQ BIL</c:v>
                </c:pt>
                <c:pt idx="1">
                  <c:v>AQ INFO</c:v>
                </c:pt>
                <c:pt idx="2">
                  <c:v>AQ REDAC</c:v>
                </c:pt>
                <c:pt idx="3">
                  <c:v>AQ VERIF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(PIQUET!$O$10,PIQUET!$Q$10:$S$10,PIQUET!$U$10:$V$10)</c:f>
              <c:numCache>
                <c:formatCode>0.00_)</c:formatCode>
                <c:ptCount val="6"/>
                <c:pt idx="0">
                  <c:v>7.25</c:v>
                </c:pt>
                <c:pt idx="1">
                  <c:v>1.75</c:v>
                </c:pt>
                <c:pt idx="2">
                  <c:v>0.25</c:v>
                </c:pt>
                <c:pt idx="3">
                  <c:v>0.75</c:v>
                </c:pt>
                <c:pt idx="4">
                  <c:v>14.5</c:v>
                </c:pt>
                <c:pt idx="5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370404450850175E-2"/>
          <c:y val="0.11968107868747535"/>
          <c:w val="0.53233707493168692"/>
          <c:h val="0.7783106777209681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PIQUET!$B$116:$M$116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PIQUET!$B$117:$M$117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365.5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61.5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6333286283653"/>
          <c:y val="0.31685312737998667"/>
          <c:w val="0.36128586243387817"/>
          <c:h val="0.427286833820804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030585209902277E-2"/>
          <c:y val="0.11801949454138497"/>
          <c:w val="0.52835556901835534"/>
          <c:h val="0.7777721129958724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PIQUET!$N$116:$U$116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PIQUET!$N$117:$U$117</c:f>
              <c:numCache>
                <c:formatCode>0.00</c:formatCode>
                <c:ptCount val="8"/>
                <c:pt idx="0">
                  <c:v>11</c:v>
                </c:pt>
                <c:pt idx="1">
                  <c:v>0</c:v>
                </c:pt>
                <c:pt idx="2">
                  <c:v>3.75</c:v>
                </c:pt>
                <c:pt idx="3">
                  <c:v>0.25</c:v>
                </c:pt>
                <c:pt idx="4">
                  <c:v>2.5</c:v>
                </c:pt>
                <c:pt idx="5">
                  <c:v>0</c:v>
                </c:pt>
                <c:pt idx="6">
                  <c:v>40.5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02822916109517"/>
          <c:y val="0.3874442655620654"/>
          <c:w val="0.31790115186373574"/>
          <c:h val="0.286444218476813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(PIQUET!$F$13,PIQUET!$K$13,PIQUET!$N$13)</c:f>
              <c:strCache>
                <c:ptCount val="3"/>
                <c:pt idx="0">
                  <c:v>PFC</c:v>
                </c:pt>
                <c:pt idx="1">
                  <c:v>LIMS</c:v>
                </c:pt>
                <c:pt idx="2">
                  <c:v>AQ</c:v>
                </c:pt>
              </c:strCache>
            </c:strRef>
          </c:cat>
          <c:val>
            <c:numRef>
              <c:f>(PIQUET!$F$19,PIQUET!$K$19,PIQUET!$N$19)</c:f>
              <c:numCache>
                <c:formatCode>0.00_)</c:formatCode>
                <c:ptCount val="3"/>
                <c:pt idx="0">
                  <c:v>133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PHYSICO-CHIMIE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879921259842529E-2"/>
          <c:y val="0.1367548848060659"/>
          <c:w val="0.4719359142607174"/>
          <c:h val="0.7865598571011956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activités'!$B$5:$F$5,'Imputations des activités'!$I$5:$M$5)</c:f>
              <c:strCache>
                <c:ptCount val="10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NET</c:v>
                </c:pt>
                <c:pt idx="6">
                  <c:v>LIMS</c:v>
                </c:pt>
                <c:pt idx="7">
                  <c:v>PROJET</c:v>
                </c:pt>
                <c:pt idx="8">
                  <c:v>ESS</c:v>
                </c:pt>
                <c:pt idx="9">
                  <c:v>AQ</c:v>
                </c:pt>
              </c:strCache>
            </c:strRef>
          </c:cat>
          <c:val>
            <c:numRef>
              <c:f>('Imputations des activités'!$B$7:$F$7,'Imputations des activités'!$I$7:$M$7)</c:f>
              <c:numCache>
                <c:formatCode>0.00_)</c:formatCode>
                <c:ptCount val="10"/>
                <c:pt idx="0">
                  <c:v>11.75</c:v>
                </c:pt>
                <c:pt idx="1">
                  <c:v>480</c:v>
                </c:pt>
                <c:pt idx="2">
                  <c:v>488.5</c:v>
                </c:pt>
                <c:pt idx="3">
                  <c:v>0</c:v>
                </c:pt>
                <c:pt idx="4">
                  <c:v>205.5</c:v>
                </c:pt>
                <c:pt idx="5">
                  <c:v>2.75</c:v>
                </c:pt>
                <c:pt idx="6">
                  <c:v>55.25</c:v>
                </c:pt>
                <c:pt idx="7">
                  <c:v>110.75</c:v>
                </c:pt>
                <c:pt idx="8">
                  <c:v>181.75</c:v>
                </c:pt>
                <c:pt idx="9">
                  <c:v>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58442694663163"/>
          <c:y val="0.1764555993000875"/>
          <c:w val="0.30874890638670166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PRELEVEURS - 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727034120734914E-2"/>
          <c:y val="0.15990303295421407"/>
          <c:w val="0.4719359142607174"/>
          <c:h val="0.7865598571011956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activités'!$P$16:$Q$16,'Imputations des activités'!$T$16:$U$16)</c:f>
              <c:strCache>
                <c:ptCount val="4"/>
                <c:pt idx="0">
                  <c:v>AQ INFO</c:v>
                </c:pt>
                <c:pt idx="1">
                  <c:v>AQ REDAC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('Imputations des activités'!$P$17:$Q$17,'Imputations des activités'!$T$17:$U$17)</c:f>
              <c:numCache>
                <c:formatCode>0.00_)</c:formatCode>
                <c:ptCount val="4"/>
                <c:pt idx="0">
                  <c:v>4.5</c:v>
                </c:pt>
                <c:pt idx="1">
                  <c:v>20.5</c:v>
                </c:pt>
                <c:pt idx="2">
                  <c:v>5</c:v>
                </c:pt>
                <c:pt idx="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905664916885393"/>
          <c:y val="0.28370479731700204"/>
          <c:w val="0.36205446194225727"/>
          <c:h val="0.52043780985710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(PIQUET!$O$13,PIQUET!$Q$13,PIQUET!$U$13,PIQUET!$V$13)</c:f>
              <c:strCache>
                <c:ptCount val="4"/>
                <c:pt idx="0">
                  <c:v>AQ BIL</c:v>
                </c:pt>
                <c:pt idx="1">
                  <c:v>AQ INFO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(PIQUET!$O$19,PIQUET!$Q$19,PIQUET!$U$19,PIQUET!$V$19)</c:f>
              <c:numCache>
                <c:formatCode>0.00_)</c:formatCode>
                <c:ptCount val="4"/>
                <c:pt idx="0">
                  <c:v>2</c:v>
                </c:pt>
                <c:pt idx="1">
                  <c:v>0.5</c:v>
                </c:pt>
                <c:pt idx="2">
                  <c:v>15.25</c:v>
                </c:pt>
                <c:pt idx="3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(RODRIGUES!$J$4,RODRIGUES!$N$4)</c:f>
              <c:strCache>
                <c:ptCount val="2"/>
                <c:pt idx="0">
                  <c:v>NET</c:v>
                </c:pt>
                <c:pt idx="1">
                  <c:v>AQ</c:v>
                </c:pt>
              </c:strCache>
            </c:strRef>
          </c:cat>
          <c:val>
            <c:numRef>
              <c:f>(RODRIGUES!$J$10,RODRIGUES!$N$10)</c:f>
              <c:numCache>
                <c:formatCode>0.00_)</c:formatCode>
                <c:ptCount val="2"/>
                <c:pt idx="0">
                  <c:v>47.75</c:v>
                </c:pt>
                <c:pt idx="1">
                  <c:v>95.75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(RODRIGUES!$O$4:$Q$4,RODRIGUES!$T$4:$V$4)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(RODRIGUES!$O$10:$Q$10,RODRIGUES!$T$10:$V$10)</c:f>
              <c:numCache>
                <c:formatCode>0.00_)</c:formatCode>
                <c:ptCount val="6"/>
                <c:pt idx="0">
                  <c:v>2</c:v>
                </c:pt>
                <c:pt idx="1">
                  <c:v>12.5</c:v>
                </c:pt>
                <c:pt idx="2">
                  <c:v>10.75</c:v>
                </c:pt>
                <c:pt idx="3">
                  <c:v>49</c:v>
                </c:pt>
                <c:pt idx="4">
                  <c:v>2.75</c:v>
                </c:pt>
                <c:pt idx="5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811774929671258E-2"/>
          <c:y val="0.15362084846052118"/>
          <c:w val="0.42486450457862507"/>
          <c:h val="0.7632512373531931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RODRIGUES!$B$116:$M$116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RODRIGUES!$B$117:$M$117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116.75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456248350384268"/>
          <c:y val="0.28832802313787753"/>
          <c:w val="0.37783656599829513"/>
          <c:h val="0.493836708801783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08521144308132"/>
          <c:y val="0.11960573606720883"/>
          <c:w val="0.42382530901055776"/>
          <c:h val="0.7630122649434665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RODRIGUES!$N$116:$U$116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RODRIGUES!$N$117:$U$117</c:f>
              <c:numCache>
                <c:formatCode>0.00</c:formatCode>
                <c:ptCount val="8"/>
                <c:pt idx="0">
                  <c:v>26.5</c:v>
                </c:pt>
                <c:pt idx="1">
                  <c:v>28.5</c:v>
                </c:pt>
                <c:pt idx="2">
                  <c:v>30</c:v>
                </c:pt>
                <c:pt idx="3">
                  <c:v>1.75</c:v>
                </c:pt>
                <c:pt idx="4">
                  <c:v>0</c:v>
                </c:pt>
                <c:pt idx="5">
                  <c:v>183</c:v>
                </c:pt>
                <c:pt idx="6">
                  <c:v>8.25</c:v>
                </c:pt>
                <c:pt idx="7">
                  <c:v>68.75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219050415847799"/>
          <c:y val="0.37035754704003948"/>
          <c:w val="0.36020854534365976"/>
          <c:h val="0.32992837997081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(RODRIGUES!$J$13,RODRIGUES!$N$13)</c:f>
              <c:strCache>
                <c:ptCount val="2"/>
                <c:pt idx="0">
                  <c:v>NET</c:v>
                </c:pt>
                <c:pt idx="1">
                  <c:v>AQ</c:v>
                </c:pt>
              </c:strCache>
            </c:strRef>
          </c:cat>
          <c:val>
            <c:numRef>
              <c:f>(RODRIGUES!$J$19,RODRIGUES!$N$19)</c:f>
              <c:numCache>
                <c:formatCode>0.00_)</c:formatCode>
                <c:ptCount val="2"/>
                <c:pt idx="0">
                  <c:v>41.5</c:v>
                </c:pt>
                <c:pt idx="1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(RODRIGUES!$O$13,RODRIGUES!$P$13,RODRIGUES!$Q$13,RODRIGUES!$R$13,RODRIGUES!$T$13,RODRIGUES!$U$13,RODRIGUES!$V$13)</c:f>
              <c:strCache>
                <c:ptCount val="7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REACT</c:v>
                </c:pt>
                <c:pt idx="5">
                  <c:v>AQ LEAN</c:v>
                </c:pt>
                <c:pt idx="6">
                  <c:v>AQ MET</c:v>
                </c:pt>
              </c:strCache>
            </c:strRef>
          </c:cat>
          <c:val>
            <c:numRef>
              <c:f>(RODRIGUES!$O$19,RODRIGUES!$P$19,RODRIGUES!$Q$19,RODRIGUES!$R$19,RODRIGUES!$T$19,RODRIGUES!$U$19,RODRIGUES!$V$19)</c:f>
              <c:numCache>
                <c:formatCode>0.00_)</c:formatCode>
                <c:ptCount val="7"/>
                <c:pt idx="0">
                  <c:v>24.5</c:v>
                </c:pt>
                <c:pt idx="1">
                  <c:v>4</c:v>
                </c:pt>
                <c:pt idx="2">
                  <c:v>2.25</c:v>
                </c:pt>
                <c:pt idx="3">
                  <c:v>1.75</c:v>
                </c:pt>
                <c:pt idx="4">
                  <c:v>69.75</c:v>
                </c:pt>
                <c:pt idx="5">
                  <c:v>1.75</c:v>
                </c:pt>
                <c:pt idx="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PHYSICO-CHIMIE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879921259842529E-2"/>
          <c:y val="0.1367548848060659"/>
          <c:w val="0.4719359142607174"/>
          <c:h val="0.7865598571011956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activités'!$B$16:$D$16,'Imputations des activités'!$F$16,'Imputations des activités'!$J$16:$M$16)</c:f>
              <c:strCache>
                <c:ptCount val="8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STA</c:v>
                </c:pt>
                <c:pt idx="4">
                  <c:v>LIMS</c:v>
                </c:pt>
                <c:pt idx="5">
                  <c:v>PROJET</c:v>
                </c:pt>
                <c:pt idx="6">
                  <c:v>ESS</c:v>
                </c:pt>
                <c:pt idx="7">
                  <c:v>AQ</c:v>
                </c:pt>
              </c:strCache>
            </c:strRef>
          </c:cat>
          <c:val>
            <c:numRef>
              <c:f>('Imputations des activités'!$B$18:$D$18,'Imputations des activités'!$F$18,'Imputations des activités'!$J$18:$M$18)</c:f>
              <c:numCache>
                <c:formatCode>0.00_)</c:formatCode>
                <c:ptCount val="8"/>
                <c:pt idx="0">
                  <c:v>9.75</c:v>
                </c:pt>
                <c:pt idx="1">
                  <c:v>350.75</c:v>
                </c:pt>
                <c:pt idx="2">
                  <c:v>668.5</c:v>
                </c:pt>
                <c:pt idx="3">
                  <c:v>129.25</c:v>
                </c:pt>
                <c:pt idx="4">
                  <c:v>13</c:v>
                </c:pt>
                <c:pt idx="5">
                  <c:v>39.5</c:v>
                </c:pt>
                <c:pt idx="6">
                  <c:v>199.75</c:v>
                </c:pt>
                <c:pt idx="7">
                  <c:v>1010.25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58442694663163"/>
          <c:y val="0.1764555993000875"/>
          <c:w val="0.30874890638670166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PHYSICO-CHIMIE - AQ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282589676290469E-2"/>
          <c:y val="0.15527340332458442"/>
          <c:w val="0.48860258092738407"/>
          <c:h val="0.81433763487897348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0791776027996501E-2"/>
                  <c:y val="5.65387139107611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7644356955380578E-3"/>
                  <c:y val="3.75189559638378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activités'!$N$16:$U$16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activités'!$N$18:$U$18</c:f>
              <c:numCache>
                <c:formatCode>0.00_)</c:formatCode>
                <c:ptCount val="8"/>
                <c:pt idx="0">
                  <c:v>38.25</c:v>
                </c:pt>
                <c:pt idx="1">
                  <c:v>21.25</c:v>
                </c:pt>
                <c:pt idx="2">
                  <c:v>308</c:v>
                </c:pt>
                <c:pt idx="3">
                  <c:v>96</c:v>
                </c:pt>
                <c:pt idx="4">
                  <c:v>265.5</c:v>
                </c:pt>
                <c:pt idx="5">
                  <c:v>72.25</c:v>
                </c:pt>
                <c:pt idx="6">
                  <c:v>34.5</c:v>
                </c:pt>
                <c:pt idx="7">
                  <c:v>174.5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461220472440946"/>
          <c:y val="0.22757327209098863"/>
          <c:w val="0.35094335083114608"/>
          <c:h val="0.66973753280839898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MICROBIOLOGIE - 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22922134733161E-2"/>
          <c:y val="0.16916229221347334"/>
          <c:w val="0.46915813648293964"/>
          <c:h val="0.7819302274715660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activités'!$N$16:$T$16</c:f>
              <c:strCache>
                <c:ptCount val="7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</c:strCache>
            </c:strRef>
          </c:cat>
          <c:val>
            <c:numRef>
              <c:f>'Imputations des activités'!$N$20:$T$20</c:f>
              <c:numCache>
                <c:formatCode>0.00_)</c:formatCode>
                <c:ptCount val="7"/>
                <c:pt idx="0">
                  <c:v>55</c:v>
                </c:pt>
                <c:pt idx="1">
                  <c:v>130.25</c:v>
                </c:pt>
                <c:pt idx="2">
                  <c:v>64</c:v>
                </c:pt>
                <c:pt idx="3">
                  <c:v>77.5</c:v>
                </c:pt>
                <c:pt idx="4">
                  <c:v>81</c:v>
                </c:pt>
                <c:pt idx="5">
                  <c:v>45.25</c:v>
                </c:pt>
                <c:pt idx="6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73731408573923"/>
          <c:y val="0.19497411781860602"/>
          <c:w val="0.29959601924759405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MICROBIOLOGIE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22922134733161E-2"/>
          <c:y val="0.16916229221347334"/>
          <c:w val="0.46915813648293964"/>
          <c:h val="0.7819302274715660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activités'!$C$5:$D$5,'Imputations des activités'!$F$5:$J$5,'Imputations des activités'!$L$5:$M$5)</c:f>
              <c:strCache>
                <c:ptCount val="9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ECH</c:v>
                </c:pt>
                <c:pt idx="4">
                  <c:v>ENV</c:v>
                </c:pt>
                <c:pt idx="5">
                  <c:v>NET</c:v>
                </c:pt>
                <c:pt idx="6">
                  <c:v>LIMS</c:v>
                </c:pt>
                <c:pt idx="7">
                  <c:v>ESS</c:v>
                </c:pt>
                <c:pt idx="8">
                  <c:v>AQ</c:v>
                </c:pt>
              </c:strCache>
            </c:strRef>
          </c:cat>
          <c:val>
            <c:numRef>
              <c:f>('Imputations des activités'!$C$9:$D$9,'Imputations des activités'!$F$9:$J$9,'Imputations des activités'!$L$9:$M$9)</c:f>
              <c:numCache>
                <c:formatCode>0.00_)</c:formatCode>
                <c:ptCount val="9"/>
                <c:pt idx="0">
                  <c:v>55</c:v>
                </c:pt>
                <c:pt idx="1">
                  <c:v>197.55</c:v>
                </c:pt>
                <c:pt idx="2">
                  <c:v>7.5</c:v>
                </c:pt>
                <c:pt idx="3">
                  <c:v>16.75</c:v>
                </c:pt>
                <c:pt idx="4">
                  <c:v>142.25</c:v>
                </c:pt>
                <c:pt idx="5">
                  <c:v>38.25</c:v>
                </c:pt>
                <c:pt idx="6">
                  <c:v>17.75</c:v>
                </c:pt>
                <c:pt idx="7">
                  <c:v>99.8</c:v>
                </c:pt>
                <c:pt idx="8">
                  <c:v>477.9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73731408573923"/>
          <c:y val="0.19497411781860602"/>
          <c:w val="0.29959601924759405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AGENT LAVERIE - ACTIVITES ET AQ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20605555555555558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720034995625543E-2"/>
          <c:y val="0.14601414406532515"/>
          <c:w val="0.49415813648293966"/>
          <c:h val="0.82359689413823267"/>
        </c:manualLayout>
      </c:layout>
      <c:pieChart>
        <c:varyColors val="1"/>
        <c:ser>
          <c:idx val="0"/>
          <c:order val="0"/>
          <c:explosion val="1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activités'!$I$16,'Imputations des activités'!$N$16,'Imputations des activités'!$O$16,'Imputations des activités'!$P$16,'Imputations des activités'!$Q$16,'Imputations des activités'!$S$16,'Imputations des activités'!$T$16,'Imputations des activités'!$U$16)</c:f>
              <c:strCache>
                <c:ptCount val="8"/>
                <c:pt idx="0">
                  <c:v>NET</c:v>
                </c:pt>
                <c:pt idx="1">
                  <c:v>AQ BIL</c:v>
                </c:pt>
                <c:pt idx="2">
                  <c:v>AQ FORM</c:v>
                </c:pt>
                <c:pt idx="3">
                  <c:v>AQ INFO</c:v>
                </c:pt>
                <c:pt idx="4">
                  <c:v>AQ REDAC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('Imputations des activités'!$I$19,'Imputations des activités'!$N$19,'Imputations des activités'!$O$19,'Imputations des activités'!$P$19,'Imputations des activités'!$Q$19,'Imputations des activités'!$S$19,'Imputations des activités'!$T$19,'Imputations des activités'!$U$19)</c:f>
              <c:numCache>
                <c:formatCode>0.00_)</c:formatCode>
                <c:ptCount val="8"/>
                <c:pt idx="0">
                  <c:v>41.5</c:v>
                </c:pt>
                <c:pt idx="1">
                  <c:v>24.5</c:v>
                </c:pt>
                <c:pt idx="2">
                  <c:v>4</c:v>
                </c:pt>
                <c:pt idx="3">
                  <c:v>2.25</c:v>
                </c:pt>
                <c:pt idx="4">
                  <c:v>1.75</c:v>
                </c:pt>
                <c:pt idx="5">
                  <c:v>69.75</c:v>
                </c:pt>
                <c:pt idx="6">
                  <c:v>1.75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CONTROL F - ACTIVITES ET 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838145231846021E-2"/>
          <c:y val="0.14601414406532517"/>
          <c:w val="0.50249146981627302"/>
          <c:h val="0.8374857830271216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activités'!$E$5,'Imputations des activités'!$N$5,'Imputations des activités'!$P$5,'Imputations des activités'!$Q$5,'Imputations des activités'!$R$5,'Imputations des activités'!$T$5,'Imputations des activités'!$U$5)</c:f>
              <c:strCache>
                <c:ptCount val="7"/>
                <c:pt idx="0">
                  <c:v>PFC</c:v>
                </c:pt>
                <c:pt idx="1">
                  <c:v>AQ BIL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LEAN</c:v>
                </c:pt>
                <c:pt idx="6">
                  <c:v>AQ MET</c:v>
                </c:pt>
              </c:strCache>
            </c:strRef>
          </c:cat>
          <c:val>
            <c:numRef>
              <c:f>('Imputations des activités'!$E$10,'Imputations des activités'!$N$10,'Imputations des activités'!$P$10,'Imputations des activités'!$Q$10,'Imputations des activités'!$R$10,'Imputations des activités'!$T$10,'Imputations des activités'!$U$10)</c:f>
              <c:numCache>
                <c:formatCode>0.00_)</c:formatCode>
                <c:ptCount val="7"/>
                <c:pt idx="0">
                  <c:v>118.5</c:v>
                </c:pt>
                <c:pt idx="1">
                  <c:v>7.25</c:v>
                </c:pt>
                <c:pt idx="2">
                  <c:v>1.75</c:v>
                </c:pt>
                <c:pt idx="3">
                  <c:v>0.25</c:v>
                </c:pt>
                <c:pt idx="4">
                  <c:v>0.75</c:v>
                </c:pt>
                <c:pt idx="5">
                  <c:v>14.5</c:v>
                </c:pt>
                <c:pt idx="6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572331583552049"/>
          <c:y val="0.27869130941965586"/>
          <c:w val="0.41761001749781279"/>
          <c:h val="0.586020341207349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CONTROL F - ACTIVITES ET 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838145231846021E-2"/>
          <c:y val="0.14601414406532517"/>
          <c:w val="0.50249146981627302"/>
          <c:h val="0.8374857830271216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activités'!$E$16,'Imputations des activités'!$E$21,'Imputations des activités'!$N$16,'Imputations des activités'!$N$21,'Imputations des activités'!$P$16,'Imputations des activités'!$P$21,'Imputations des activités'!$T$16,'Imputations des activités'!$T$21,'Imputations des activités'!$U$16,'Imputations des activités'!$U$21)</c:f>
              <c:strCache>
                <c:ptCount val="10"/>
                <c:pt idx="0">
                  <c:v>PFC</c:v>
                </c:pt>
                <c:pt idx="1">
                  <c:v>133,00 </c:v>
                </c:pt>
                <c:pt idx="2">
                  <c:v>AQ BIL</c:v>
                </c:pt>
                <c:pt idx="3">
                  <c:v>2,00 </c:v>
                </c:pt>
                <c:pt idx="4">
                  <c:v>AQ INFO</c:v>
                </c:pt>
                <c:pt idx="5">
                  <c:v>0,50 </c:v>
                </c:pt>
                <c:pt idx="6">
                  <c:v>AQ LEAN</c:v>
                </c:pt>
                <c:pt idx="7">
                  <c:v>15,25 </c:v>
                </c:pt>
                <c:pt idx="8">
                  <c:v>AQ MET</c:v>
                </c:pt>
                <c:pt idx="9">
                  <c:v>1,25 </c:v>
                </c:pt>
              </c:strCache>
            </c:strRef>
          </c:cat>
          <c:val>
            <c:numRef>
              <c:f>('Imputations des activités'!$E$10,'Imputations des activités'!$N$10,'Imputations des activités'!$P$10,'Imputations des activités'!$Q$10,'Imputations des activités'!$R$10,'Imputations des activités'!$T$10,'Imputations des activités'!$U$10)</c:f>
              <c:numCache>
                <c:formatCode>0.00_)</c:formatCode>
                <c:ptCount val="7"/>
                <c:pt idx="0">
                  <c:v>118.5</c:v>
                </c:pt>
                <c:pt idx="1">
                  <c:v>7.25</c:v>
                </c:pt>
                <c:pt idx="2">
                  <c:v>1.75</c:v>
                </c:pt>
                <c:pt idx="3">
                  <c:v>0.25</c:v>
                </c:pt>
                <c:pt idx="4">
                  <c:v>0.75</c:v>
                </c:pt>
                <c:pt idx="5">
                  <c:v>14.5</c:v>
                </c:pt>
                <c:pt idx="6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572331583552049"/>
          <c:y val="0.27869130941965586"/>
          <c:w val="0.41761001749781279"/>
          <c:h val="0.586020341207349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6463254593176"/>
          <c:y val="6.4814814814814811E-2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(BONNEMORE!$C$4,BONNEMORE!$K$4,BONNEMORE!$M$4,BONNEMORE!$N$4)</c:f>
              <c:strCache>
                <c:ptCount val="4"/>
                <c:pt idx="0">
                  <c:v>AC</c:v>
                </c:pt>
                <c:pt idx="1">
                  <c:v>LIMS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(BONNEMORE!$C$10,BONNEMORE!$K$10,BONNEMORE!$M$10,BONNEMORE!$N$10)</c:f>
              <c:numCache>
                <c:formatCode>0.00_)</c:formatCode>
                <c:ptCount val="4"/>
                <c:pt idx="0">
                  <c:v>132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95953630796149"/>
          <c:y val="0.33256561679790025"/>
          <c:w val="0.27737379702537185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29658792650914E-2"/>
          <c:y val="7.1759259259259259E-2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(BONNEMORE!$P$4,BONNEMORE!$U$4)</c:f>
              <c:strCache>
                <c:ptCount val="2"/>
                <c:pt idx="0">
                  <c:v>AQ FORM</c:v>
                </c:pt>
                <c:pt idx="1">
                  <c:v>AQ LEAN</c:v>
                </c:pt>
              </c:strCache>
            </c:strRef>
          </c:cat>
          <c:val>
            <c:numRef>
              <c:f>(BONNEMORE!$P$10,BONNEMORE!$U$10)</c:f>
              <c:numCache>
                <c:formatCode>0.00_)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57064741907266"/>
          <c:y val="0.41628280839895015"/>
          <c:w val="0.33876268591426073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PRELEVEURS - 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727034120734914E-2"/>
          <c:y val="0.15990303295421407"/>
          <c:w val="0.4719359142607174"/>
          <c:h val="0.7865598571011956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activités'!$O$5:$Q$5,'Imputations des activités'!$T$5:$U$5)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('Imputations des activités'!$O$6:$Q$6,'Imputations des activités'!$T$6:$U$6)</c:f>
              <c:numCache>
                <c:formatCode>0.00_)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13</c:v>
                </c:pt>
                <c:pt idx="3">
                  <c:v>9.5</c:v>
                </c:pt>
                <c:pt idx="4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905664916885393"/>
          <c:y val="0.28370479731700204"/>
          <c:w val="0.36205446194225727"/>
          <c:h val="0.52043780985710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137411395004197E-2"/>
          <c:y val="9.8655265331192829E-2"/>
          <c:w val="0.62046201367686182"/>
          <c:h val="0.87134381393367133"/>
        </c:manualLayout>
      </c:layout>
      <c:pieChart>
        <c:varyColors val="1"/>
        <c:ser>
          <c:idx val="0"/>
          <c:order val="0"/>
          <c:explosion val="25"/>
          <c:dLbls>
            <c:dLbl>
              <c:idx val="10"/>
              <c:layout>
                <c:manualLayout>
                  <c:x val="1.2474155016337243E-2"/>
                  <c:y val="5.77038149526984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BONNEMORE!$B$116:$M$116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BONNEMORE!$B$117:$M$117</c:f>
              <c:numCache>
                <c:formatCode>0.00</c:formatCode>
                <c:ptCount val="12"/>
                <c:pt idx="0">
                  <c:v>429.5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  <c:pt idx="10">
                  <c:v>4</c:v>
                </c:pt>
                <c:pt idx="11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225900333886839"/>
          <c:y val="0.26305081876221503"/>
          <c:w val="0.38685664291963506"/>
          <c:h val="0.552809375530952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870177113416457E-2"/>
          <c:y val="0.10316630534755611"/>
          <c:w val="0.59421247886669393"/>
          <c:h val="0.8291004861087958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BONNEMORE!$N$116:$U$116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BONNEMORE!$N$117:$U$117</c:f>
              <c:numCache>
                <c:formatCode>0.00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409170567099462"/>
          <c:y val="0.18105251767781783"/>
          <c:w val="0.29653290729046122"/>
          <c:h val="0.66973753280839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6463254593176"/>
          <c:y val="6.4814814814814811E-2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(BONNEMORE!$C$13,BONNEMORE!$K$13,BONNEMORE!$M$13,BONNEMORE!$N$13)</c:f>
              <c:strCache>
                <c:ptCount val="4"/>
                <c:pt idx="0">
                  <c:v>AC</c:v>
                </c:pt>
                <c:pt idx="1">
                  <c:v>LIMS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(BONNEMORE!$C$19,BONNEMORE!$K$19,BONNEMORE!$M$19,BONNEMORE!$N$19)</c:f>
              <c:numCache>
                <c:formatCode>0.00_)</c:formatCode>
                <c:ptCount val="4"/>
                <c:pt idx="0">
                  <c:v>153.5</c:v>
                </c:pt>
                <c:pt idx="1">
                  <c:v>5</c:v>
                </c:pt>
                <c:pt idx="2">
                  <c:v>2</c:v>
                </c:pt>
                <c:pt idx="3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95953630796149"/>
          <c:y val="0.33256561679790025"/>
          <c:w val="0.27737379702537185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29658792650914E-2"/>
          <c:y val="7.1759259259259259E-2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(BONNEMORE!$Q$13,BONNEMORE!$R$13,BONNEMORE!$V$13)</c:f>
              <c:strCache>
                <c:ptCount val="3"/>
                <c:pt idx="0">
                  <c:v>AQ INFO</c:v>
                </c:pt>
                <c:pt idx="1">
                  <c:v>AQ REDAC</c:v>
                </c:pt>
                <c:pt idx="2">
                  <c:v>AQ MET</c:v>
                </c:pt>
              </c:strCache>
            </c:strRef>
          </c:cat>
          <c:val>
            <c:numRef>
              <c:f>(BONNEMORE!$Q$19,BONNEMORE!$R$19,BONNEMORE!$V$19)</c:f>
              <c:numCache>
                <c:formatCode>0.00_)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57064741907266"/>
          <c:y val="0.41628280839895015"/>
          <c:w val="0.33876268591426073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6714785651793"/>
          <c:y val="0.11360673665791773"/>
          <c:w val="0.4636025809273841"/>
          <c:h val="0.7726709682123067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(EPRON!$C$4:$E$4,EPRON!$I$4,EPRON!$N$4)</c:f>
              <c:strCache>
                <c:ptCount val="5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ENV/MAN DIV</c:v>
                </c:pt>
                <c:pt idx="4">
                  <c:v>AQ</c:v>
                </c:pt>
              </c:strCache>
            </c:strRef>
          </c:cat>
          <c:val>
            <c:numRef>
              <c:f>(EPRON!$C$10:$E$10,EPRON!$I$10,EPRON!$N$10)</c:f>
              <c:numCache>
                <c:formatCode>0.00_)</c:formatCode>
                <c:ptCount val="5"/>
                <c:pt idx="0">
                  <c:v>11</c:v>
                </c:pt>
                <c:pt idx="1">
                  <c:v>63.25</c:v>
                </c:pt>
                <c:pt idx="2">
                  <c:v>12.25</c:v>
                </c:pt>
                <c:pt idx="3">
                  <c:v>27.5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484798775153104"/>
          <c:y val="0.2651862787984835"/>
          <c:w val="0.37015201224846894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83770778652669E-2"/>
          <c:y val="0.10879629629629629"/>
          <c:w val="0.49444444444444446"/>
          <c:h val="0.8240740740740740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(EPRON!$P$4:$R$4,EPRON!$U$4:$V$4)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(EPRON!$P$10:$R$10,EPRON!$U$10:$V$10)</c:f>
              <c:numCache>
                <c:formatCode>0.00_)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3.5</c:v>
                </c:pt>
                <c:pt idx="4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05664916885384"/>
          <c:y val="0.29070683872849229"/>
          <c:w val="0.3592766841644795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768061758975986E-2"/>
          <c:y val="0.11276374441192454"/>
          <c:w val="0.5334171379956868"/>
          <c:h val="0.8291515176112146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EPRON!$B$116:$M$116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EPRON!$B$117:$M$117</c:f>
              <c:numCache>
                <c:formatCode>0.00</c:formatCode>
                <c:ptCount val="12"/>
                <c:pt idx="0">
                  <c:v>29</c:v>
                </c:pt>
                <c:pt idx="1">
                  <c:v>196.75</c:v>
                </c:pt>
                <c:pt idx="2">
                  <c:v>71.25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95.5</c:v>
                </c:pt>
                <c:pt idx="7">
                  <c:v>0</c:v>
                </c:pt>
                <c:pt idx="8">
                  <c:v>8.5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108427798424715"/>
          <c:y val="0.28787545204733583"/>
          <c:w val="0.37011242001501182"/>
          <c:h val="0.494892569956222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515860211420196E-2"/>
          <c:y val="0.10381765352069645"/>
          <c:w val="0.53101009341320082"/>
          <c:h val="0.8289548601097869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EPRON!$N$116:$U$116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EPRON!$N$117:$U$117</c:f>
              <c:numCache>
                <c:formatCode>0.00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6.25</c:v>
                </c:pt>
                <c:pt idx="3">
                  <c:v>29.5</c:v>
                </c:pt>
                <c:pt idx="4">
                  <c:v>0</c:v>
                </c:pt>
                <c:pt idx="5">
                  <c:v>0</c:v>
                </c:pt>
                <c:pt idx="6">
                  <c:v>7.25</c:v>
                </c:pt>
                <c:pt idx="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0991248339416"/>
          <c:y val="0.36980086175350663"/>
          <c:w val="0.35409757316531737"/>
          <c:h val="0.331345323433502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6714785651793"/>
          <c:y val="0.11360673665791773"/>
          <c:w val="0.4636025809273841"/>
          <c:h val="0.7726709682123067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(EPRON!$D$13,EPRON!$E$13,EPRON!$I$13,EPRON!$N$13)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ENV/MAN DIV</c:v>
                </c:pt>
                <c:pt idx="3">
                  <c:v>AQ</c:v>
                </c:pt>
              </c:strCache>
            </c:strRef>
          </c:cat>
          <c:val>
            <c:numRef>
              <c:f>(EPRON!$D$19,EPRON!$E$19,EPRON!$I$19,EPRON!$N$19)</c:f>
              <c:numCache>
                <c:formatCode>0.00_)</c:formatCode>
                <c:ptCount val="4"/>
                <c:pt idx="0">
                  <c:v>63.5</c:v>
                </c:pt>
                <c:pt idx="1">
                  <c:v>37</c:v>
                </c:pt>
                <c:pt idx="2">
                  <c:v>35.5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484798775153104"/>
          <c:y val="0.2651862787984835"/>
          <c:w val="0.37015201224846894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83770778652669E-2"/>
          <c:y val="0.10879629629629629"/>
          <c:w val="0.49444444444444446"/>
          <c:h val="0.8240740740740740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(EPRON!$Q$13,EPRON!$R$13,EPRON!$U$13,EPRON!$V$13)</c:f>
              <c:strCache>
                <c:ptCount val="4"/>
                <c:pt idx="0">
                  <c:v>AQ INFO</c:v>
                </c:pt>
                <c:pt idx="1">
                  <c:v>AQ REDAC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(EPRON!$Q$19,EPRON!$R$19,EPRON!$U$19,EPRON!$V$19)</c:f>
              <c:numCache>
                <c:formatCode>0.00_)</c:formatCode>
                <c:ptCount val="4"/>
                <c:pt idx="0">
                  <c:v>2</c:v>
                </c:pt>
                <c:pt idx="1">
                  <c:v>13.5</c:v>
                </c:pt>
                <c:pt idx="2">
                  <c:v>2</c:v>
                </c:pt>
                <c:pt idx="3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05664916885384"/>
          <c:y val="0.29070683872849229"/>
          <c:w val="0.3592766841644795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PHYSICO-CHIMIE - AQ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504811898512694E-2"/>
          <c:y val="0.15527340332458445"/>
          <c:w val="0.48860258092738407"/>
          <c:h val="0.81433763487897348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0791776027996501E-2"/>
                  <c:y val="5.65387139107611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7644356955380578E-3"/>
                  <c:y val="3.75189559638378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activités'!$N$5:$U$5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activités'!$N$7:$U$7</c:f>
              <c:numCache>
                <c:formatCode>0.00_)</c:formatCode>
                <c:ptCount val="8"/>
                <c:pt idx="0">
                  <c:v>33.75</c:v>
                </c:pt>
                <c:pt idx="1">
                  <c:v>33.75</c:v>
                </c:pt>
                <c:pt idx="2">
                  <c:v>278</c:v>
                </c:pt>
                <c:pt idx="3">
                  <c:v>40.75</c:v>
                </c:pt>
                <c:pt idx="4">
                  <c:v>231.5</c:v>
                </c:pt>
                <c:pt idx="5">
                  <c:v>100</c:v>
                </c:pt>
                <c:pt idx="6">
                  <c:v>39.5</c:v>
                </c:pt>
                <c:pt idx="7">
                  <c:v>234.75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461220472440946"/>
          <c:y val="0.22757327209098863"/>
          <c:w val="0.35094335083114608"/>
          <c:h val="0.66973753280839898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(VEYSSIERE!$D$4:$E$4,VEYSSIERE!$H$4:$I$4,VEYSSIERE!$N$4)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ECH</c:v>
                </c:pt>
                <c:pt idx="3">
                  <c:v>ENV/MAN DIV</c:v>
                </c:pt>
                <c:pt idx="4">
                  <c:v>AQ</c:v>
                </c:pt>
              </c:strCache>
            </c:strRef>
          </c:cat>
          <c:val>
            <c:numRef>
              <c:f>(VEYSSIERE!$D$10:$E$10,VEYSSIERE!$H$10:$I$10,VEYSSIERE!$N$10)</c:f>
              <c:numCache>
                <c:formatCode>0.00_)</c:formatCode>
                <c:ptCount val="5"/>
                <c:pt idx="0">
                  <c:v>54</c:v>
                </c:pt>
                <c:pt idx="1">
                  <c:v>32.5</c:v>
                </c:pt>
                <c:pt idx="2">
                  <c:v>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(VEYSSIERE!$Q$4:$R$4,VEYSSIERE!$U$4:$V$4)</c:f>
              <c:strCache>
                <c:ptCount val="4"/>
                <c:pt idx="0">
                  <c:v>AQ INFO</c:v>
                </c:pt>
                <c:pt idx="1">
                  <c:v>AQ REDAC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(VEYSSIERE!$Q$10:$R$10,VEYSSIERE!$U$10:$V$10)</c:f>
              <c:numCache>
                <c:formatCode>0.00_)</c:formatCode>
                <c:ptCount val="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794175843423118E-2"/>
          <c:y val="0.12770230766963106"/>
          <c:w val="0.50504490157485815"/>
          <c:h val="0.7608152273127186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VEYSSIERE!$B$116:$M$116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VEYSSIERE!$B$117:$M$117</c:f>
              <c:numCache>
                <c:formatCode>0.00</c:formatCode>
                <c:ptCount val="12"/>
                <c:pt idx="0">
                  <c:v>2</c:v>
                </c:pt>
                <c:pt idx="1">
                  <c:v>190</c:v>
                </c:pt>
                <c:pt idx="2">
                  <c:v>118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57.5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67280223677091"/>
          <c:y val="0.27208642770338798"/>
          <c:w val="0.31993017809059854"/>
          <c:h val="0.504602760063038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683223102664374E-2"/>
          <c:y val="0.11363848965816625"/>
          <c:w val="0.50484975756363049"/>
          <c:h val="0.7610633357840164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VEYSSIERE!$N$116:$U$116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VEYSSIERE!$N$117:$U$117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158885719857313"/>
          <c:y val="0.28688905275497212"/>
          <c:w val="0.39455832852888328"/>
          <c:h val="0.335670008462895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(VEYSSIERE!$D$13,VEYSSIERE!$E$13,VEYSSIERE!$H$13,VEYSSIERE!$I$13,VEYSSIERE!$K$13,VEYSSIERE!$N$13)</c:f>
              <c:strCache>
                <c:ptCount val="6"/>
                <c:pt idx="0">
                  <c:v>MP</c:v>
                </c:pt>
                <c:pt idx="1">
                  <c:v>PSO</c:v>
                </c:pt>
                <c:pt idx="2">
                  <c:v>ECH</c:v>
                </c:pt>
                <c:pt idx="3">
                  <c:v>ENV/MAN DIV</c:v>
                </c:pt>
                <c:pt idx="4">
                  <c:v>LIMS</c:v>
                </c:pt>
                <c:pt idx="5">
                  <c:v>AQ</c:v>
                </c:pt>
              </c:strCache>
            </c:strRef>
          </c:cat>
          <c:val>
            <c:numRef>
              <c:f>(VEYSSIERE!$D$19,VEYSSIERE!$E$19,VEYSSIERE!$H$19,VEYSSIERE!$I$19,VEYSSIERE!$K$19,VEYSSIERE!$N$19)</c:f>
              <c:numCache>
                <c:formatCode>0.00_)</c:formatCode>
                <c:ptCount val="6"/>
                <c:pt idx="0">
                  <c:v>71</c:v>
                </c:pt>
                <c:pt idx="1">
                  <c:v>42.5</c:v>
                </c:pt>
                <c:pt idx="2">
                  <c:v>4</c:v>
                </c:pt>
                <c:pt idx="3">
                  <c:v>21.5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(VEYSSIERE!$Q$13,VEYSSIERE!$R$13,VEYSSIERE!$U$13,VEYSSIERE!$V$13)</c:f>
              <c:strCache>
                <c:ptCount val="4"/>
                <c:pt idx="0">
                  <c:v>AQ INFO</c:v>
                </c:pt>
                <c:pt idx="1">
                  <c:v>AQ REDAC</c:v>
                </c:pt>
                <c:pt idx="2">
                  <c:v>AQ LEAN</c:v>
                </c:pt>
                <c:pt idx="3">
                  <c:v>AQ MET</c:v>
                </c:pt>
              </c:strCache>
            </c:strRef>
          </c:cat>
          <c:val>
            <c:numRef>
              <c:f>(VEYSSIERE!$Q$19,VEYSSIERE!$R$19,VEYSSIERE!$U$19,VEYSSIERE!$V$19)</c:f>
              <c:numCache>
                <c:formatCode>0.00_)</c:formatCode>
                <c:ptCount val="4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(ABAD!$C$4:$D$4,ABAD!$F$4,ABAD!$M$4:$N$4)</c:f>
              <c:strCache>
                <c:ptCount val="5"/>
                <c:pt idx="0">
                  <c:v>AC</c:v>
                </c:pt>
                <c:pt idx="1">
                  <c:v>MP</c:v>
                </c:pt>
                <c:pt idx="2">
                  <c:v>PFC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(ABAD!$C$10:$D$10,ABAD!$F$10,ABAD!$M$10:$N$10)</c:f>
              <c:numCache>
                <c:formatCode>0.00_)</c:formatCode>
                <c:ptCount val="5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4.5</c:v>
                </c:pt>
                <c:pt idx="4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(ABAD!$P$4:$Q$4,ABAD!$T$4:$V$4)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(ABAD!$P$10:$Q$10,ABAD!$T$10:$V$10)</c:f>
              <c:numCache>
                <c:formatCode>0.00_)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681183246735708E-2"/>
          <c:y val="0.12259310692114286"/>
          <c:w val="0.48991164669159215"/>
          <c:h val="0.7697626339051942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ABAD!$B$116:$M$116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ABAD!$B$117:$M$117</c:f>
              <c:numCache>
                <c:formatCode>0.00</c:formatCode>
                <c:ptCount val="12"/>
                <c:pt idx="0">
                  <c:v>2</c:v>
                </c:pt>
                <c:pt idx="1">
                  <c:v>14.5</c:v>
                </c:pt>
                <c:pt idx="2">
                  <c:v>380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7.5</c:v>
                </c:pt>
                <c:pt idx="11">
                  <c:v>55.25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366788079118117"/>
          <c:y val="0.30066180752753113"/>
          <c:w val="0.25814797554680979"/>
          <c:h val="0.465061837835976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54709518212779E-2"/>
          <c:y val="0.12271408946747932"/>
          <c:w val="0.48879282484740383"/>
          <c:h val="0.7695507619758139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ABAD!$N$116:$U$116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ABAD!$N$117:$U$117</c:f>
              <c:numCache>
                <c:formatCode>0.00</c:formatCode>
                <c:ptCount val="8"/>
                <c:pt idx="0">
                  <c:v>0</c:v>
                </c:pt>
                <c:pt idx="1">
                  <c:v>6.5</c:v>
                </c:pt>
                <c:pt idx="2">
                  <c:v>14.25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3</c:v>
                </c:pt>
                <c:pt idx="7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89054352272823"/>
          <c:y val="0.37792678051944628"/>
          <c:w val="0.34692531281526273"/>
          <c:h val="0.310665361704315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AGENT LAVERIE - ACTIVITES ET AQ</a:t>
            </a:r>
            <a:r>
              <a:rPr lang="fr-FR" baseline="0"/>
              <a:t> </a:t>
            </a:r>
            <a:endParaRPr lang="fr-F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720034995625543E-2"/>
          <c:y val="0.14601414406532515"/>
          <c:w val="0.49415813648293966"/>
          <c:h val="0.8235968941382326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activités'!$I$5,'Imputations des activités'!$N$5:$P$5,'Imputations des activités'!$S$5:$U$5)</c:f>
              <c:strCache>
                <c:ptCount val="7"/>
                <c:pt idx="0">
                  <c:v>NET</c:v>
                </c:pt>
                <c:pt idx="1">
                  <c:v>AQ BIL</c:v>
                </c:pt>
                <c:pt idx="2">
                  <c:v>AQ FORM</c:v>
                </c:pt>
                <c:pt idx="3">
                  <c:v>AQ INFO</c:v>
                </c:pt>
                <c:pt idx="4">
                  <c:v>AQ REACT</c:v>
                </c:pt>
                <c:pt idx="5">
                  <c:v>AQ LEAN</c:v>
                </c:pt>
                <c:pt idx="6">
                  <c:v>AQ MET</c:v>
                </c:pt>
              </c:strCache>
            </c:strRef>
          </c:cat>
          <c:val>
            <c:numRef>
              <c:f>('Imputations des activités'!$I$8,'Imputations des activités'!$N$8:$P$8,'Imputations des activités'!$S$8:$U$8)</c:f>
              <c:numCache>
                <c:formatCode>0.00_)</c:formatCode>
                <c:ptCount val="7"/>
                <c:pt idx="0">
                  <c:v>47.75</c:v>
                </c:pt>
                <c:pt idx="1">
                  <c:v>2</c:v>
                </c:pt>
                <c:pt idx="2">
                  <c:v>12.5</c:v>
                </c:pt>
                <c:pt idx="3">
                  <c:v>10.75</c:v>
                </c:pt>
                <c:pt idx="4">
                  <c:v>49</c:v>
                </c:pt>
                <c:pt idx="5">
                  <c:v>2.75</c:v>
                </c:pt>
                <c:pt idx="6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(ABAD!$D$13,ABAD!$E$13,ABAD!$N$13)</c:f>
              <c:strCache>
                <c:ptCount val="3"/>
                <c:pt idx="0">
                  <c:v>MP</c:v>
                </c:pt>
                <c:pt idx="1">
                  <c:v>PSO</c:v>
                </c:pt>
                <c:pt idx="2">
                  <c:v>AQ</c:v>
                </c:pt>
              </c:strCache>
            </c:strRef>
          </c:cat>
          <c:val>
            <c:numRef>
              <c:f>(ABAD!$D$19,ABAD!$E$19,ABAD!$N$19)</c:f>
              <c:numCache>
                <c:formatCode>0.00_)</c:formatCode>
                <c:ptCount val="3"/>
                <c:pt idx="0">
                  <c:v>7</c:v>
                </c:pt>
                <c:pt idx="1">
                  <c:v>107.5</c:v>
                </c:pt>
                <c:pt idx="2">
                  <c:v>18.25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(ABAD!$P$13,ABAD!$Q$13,ABAD!$T$13,ABAD!$U$13,ABAD!$V$13)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(ABAD!$P$19,ABAD!$Q$19,ABAD!$T$19,ABAD!$U$19,ABAD!$V$19)</c:f>
              <c:numCache>
                <c:formatCode>0.00_)</c:formatCode>
                <c:ptCount val="5"/>
                <c:pt idx="0">
                  <c:v>1</c:v>
                </c:pt>
                <c:pt idx="1">
                  <c:v>4.25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(BAH!$D$4:$E$4,BAH!$M$4:$N$4)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(BAH!$D$10:$E$10,BAH!$M$10:$N$10)</c:f>
              <c:numCache>
                <c:formatCode>0.00_)</c:formatCode>
                <c:ptCount val="4"/>
                <c:pt idx="0">
                  <c:v>96.75</c:v>
                </c:pt>
                <c:pt idx="1">
                  <c:v>2.25</c:v>
                </c:pt>
                <c:pt idx="2">
                  <c:v>16.5</c:v>
                </c:pt>
                <c:pt idx="3">
                  <c:v>41.25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(BAH!$O$4:$Q$4,BAH!$T$4:$V$4)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(BAH!$O$10:$Q$10,BAH!$T$10:$V$10)</c:f>
              <c:numCache>
                <c:formatCode>0.00_)</c:formatCode>
                <c:ptCount val="6"/>
                <c:pt idx="0">
                  <c:v>0.5</c:v>
                </c:pt>
                <c:pt idx="1">
                  <c:v>2.5</c:v>
                </c:pt>
                <c:pt idx="2">
                  <c:v>9.25</c:v>
                </c:pt>
                <c:pt idx="3">
                  <c:v>4.75</c:v>
                </c:pt>
                <c:pt idx="4">
                  <c:v>1</c:v>
                </c:pt>
                <c:pt idx="5">
                  <c:v>23.25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876181031254458E-2"/>
          <c:y val="0.11833032594412922"/>
          <c:w val="0.51339213220259217"/>
          <c:h val="0.7772277949552686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BAH!$B$116:$M$116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BAH!$B$117:$M$117</c:f>
              <c:numCache>
                <c:formatCode>0.00</c:formatCode>
                <c:ptCount val="12"/>
                <c:pt idx="0">
                  <c:v>0</c:v>
                </c:pt>
                <c:pt idx="1">
                  <c:v>301.75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2.25</c:v>
                </c:pt>
                <c:pt idx="10">
                  <c:v>44.25</c:v>
                </c:pt>
                <c:pt idx="11">
                  <c:v>109.75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245984659435492"/>
          <c:y val="0.31480192073631047"/>
          <c:w val="0.38964866080749239"/>
          <c:h val="0.432072539826806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196329046165788E-2"/>
          <c:y val="0.11623881118344886"/>
          <c:w val="0.51574299668734602"/>
          <c:h val="0.7774100379869691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BAH!$N$116:$U$116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BAH!$N$117:$U$117</c:f>
              <c:numCache>
                <c:formatCode>0.00</c:formatCode>
                <c:ptCount val="8"/>
                <c:pt idx="0">
                  <c:v>6</c:v>
                </c:pt>
                <c:pt idx="1">
                  <c:v>4.25</c:v>
                </c:pt>
                <c:pt idx="2">
                  <c:v>19</c:v>
                </c:pt>
                <c:pt idx="3">
                  <c:v>7.75</c:v>
                </c:pt>
                <c:pt idx="4">
                  <c:v>4</c:v>
                </c:pt>
                <c:pt idx="5">
                  <c:v>12.75</c:v>
                </c:pt>
                <c:pt idx="6">
                  <c:v>2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86865910394306"/>
          <c:y val="0.38702483816336747"/>
          <c:w val="0.37622033945463512"/>
          <c:h val="0.287511623474238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(BAH!$O$13,BAH!$P$13,BAH!$Q$13,BAH!$R$13,BAH!$S$13,BAH!$T$13,BAH!$V$13)</c:f>
              <c:strCache>
                <c:ptCount val="7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MET</c:v>
                </c:pt>
              </c:strCache>
            </c:strRef>
          </c:cat>
          <c:val>
            <c:numRef>
              <c:f>(BAH!$O$19,BAH!$P$19,BAH!$Q$19,BAH!$R$19,BAH!$S$19,BAH!$T$19,BAH!$V$19)</c:f>
              <c:numCache>
                <c:formatCode>0.00_)</c:formatCode>
                <c:ptCount val="7"/>
                <c:pt idx="0">
                  <c:v>4.25</c:v>
                </c:pt>
                <c:pt idx="1">
                  <c:v>0.5</c:v>
                </c:pt>
                <c:pt idx="2">
                  <c:v>5</c:v>
                </c:pt>
                <c:pt idx="3">
                  <c:v>7.75</c:v>
                </c:pt>
                <c:pt idx="4">
                  <c:v>4</c:v>
                </c:pt>
                <c:pt idx="5">
                  <c:v>3.75</c:v>
                </c:pt>
                <c:pt idx="6">
                  <c:v>13.75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(BAH!$D$13,BAH!$E$13,BAH!$M$13,BAH!$N$13)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(BAH!$D$19,BAH!$E$19,BAH!$M$19,BAH!$N$19)</c:f>
              <c:numCache>
                <c:formatCode>0.00_)</c:formatCode>
                <c:ptCount val="4"/>
                <c:pt idx="0">
                  <c:v>95.75</c:v>
                </c:pt>
                <c:pt idx="1">
                  <c:v>1</c:v>
                </c:pt>
                <c:pt idx="2">
                  <c:v>12.25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(BERNADOU!$C$4,BERNADOU!$E$4,BERNADOU!$L$4,BERNADOU!$M$4,BERNADOU!$N$4)</c:f>
              <c:strCache>
                <c:ptCount val="5"/>
                <c:pt idx="0">
                  <c:v>AC</c:v>
                </c:pt>
                <c:pt idx="1">
                  <c:v>PSO</c:v>
                </c:pt>
                <c:pt idx="2">
                  <c:v>PROJET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(BERNADOU!$C$10,BERNADOU!$E$10,BERNADOU!$L$10,BERNADOU!$M$10,BERNADOU!$N$10)</c:f>
              <c:numCache>
                <c:formatCode>0.00_)</c:formatCode>
                <c:ptCount val="5"/>
                <c:pt idx="0">
                  <c:v>0.5</c:v>
                </c:pt>
                <c:pt idx="1">
                  <c:v>0.75</c:v>
                </c:pt>
                <c:pt idx="2">
                  <c:v>21.75</c:v>
                </c:pt>
                <c:pt idx="3">
                  <c:v>2</c:v>
                </c:pt>
                <c:pt idx="4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(BERNADOU!$P$4:$Q$4,BERNADOU!$S$4:$V$4)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VERIF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(BERNADOU!$P$10:$Q$10,BERNADOU!$S$10:$V$10)</c:f>
              <c:numCache>
                <c:formatCode>0.00_)</c:formatCode>
                <c:ptCount val="6"/>
                <c:pt idx="0">
                  <c:v>0.25</c:v>
                </c:pt>
                <c:pt idx="1">
                  <c:v>7.75</c:v>
                </c:pt>
                <c:pt idx="2">
                  <c:v>27.5</c:v>
                </c:pt>
                <c:pt idx="3">
                  <c:v>66</c:v>
                </c:pt>
                <c:pt idx="4">
                  <c:v>1.5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MICROBIOLOGIE - 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22922134733161E-2"/>
          <c:y val="0.16916229221347334"/>
          <c:w val="0.46915813648293964"/>
          <c:h val="0.7819302274715660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('Imputations des activités'!$C$5:$D$5,'Imputations des activités'!$F$5:$J$5,'Imputations des activités'!$L$5:$M$5)</c:f>
              <c:strCache>
                <c:ptCount val="9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ECH</c:v>
                </c:pt>
                <c:pt idx="4">
                  <c:v>ENV</c:v>
                </c:pt>
                <c:pt idx="5">
                  <c:v>NET</c:v>
                </c:pt>
                <c:pt idx="6">
                  <c:v>LIMS</c:v>
                </c:pt>
                <c:pt idx="7">
                  <c:v>ESS</c:v>
                </c:pt>
                <c:pt idx="8">
                  <c:v>AQ</c:v>
                </c:pt>
              </c:strCache>
            </c:strRef>
          </c:cat>
          <c:val>
            <c:numRef>
              <c:f>('Imputations des activités'!$C$9:$D$9,'Imputations des activités'!$F$9:$J$9,'Imputations des activités'!$L$9:$M$9)</c:f>
              <c:numCache>
                <c:formatCode>0.00_)</c:formatCode>
                <c:ptCount val="9"/>
                <c:pt idx="0">
                  <c:v>55</c:v>
                </c:pt>
                <c:pt idx="1">
                  <c:v>197.55</c:v>
                </c:pt>
                <c:pt idx="2">
                  <c:v>7.5</c:v>
                </c:pt>
                <c:pt idx="3">
                  <c:v>16.75</c:v>
                </c:pt>
                <c:pt idx="4">
                  <c:v>142.25</c:v>
                </c:pt>
                <c:pt idx="5">
                  <c:v>38.25</c:v>
                </c:pt>
                <c:pt idx="6">
                  <c:v>17.75</c:v>
                </c:pt>
                <c:pt idx="7">
                  <c:v>99.8</c:v>
                </c:pt>
                <c:pt idx="8">
                  <c:v>477.9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73731408573923"/>
          <c:y val="0.19497411781860602"/>
          <c:w val="0.29959601924759405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149184749400132E-2"/>
          <c:y val="7.7376825693624626E-2"/>
          <c:w val="0.58689396218059753"/>
          <c:h val="0.866328256909619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BERNADOU!$B$116:$M$116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BERNADOU!$B$117:$M$117</c:f>
              <c:numCache>
                <c:formatCode>0.00</c:formatCode>
                <c:ptCount val="12"/>
                <c:pt idx="0">
                  <c:v>0.5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57.25</c:v>
                </c:pt>
                <c:pt idx="10">
                  <c:v>4.5</c:v>
                </c:pt>
                <c:pt idx="11">
                  <c:v>373.25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751000546100882"/>
          <c:y val="0.30342651111999397"/>
          <c:w val="0.30389939027002455"/>
          <c:h val="0.458611509304410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446194225721802E-2"/>
          <c:y val="7.7436079763793519E-2"/>
          <c:w val="0.5681260971410832"/>
          <c:h val="0.8408311268059329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BERNADOU!$N$116:$U$116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BERNADOU!$N$117:$U$117</c:f>
              <c:numCache>
                <c:formatCode>0.00</c:formatCode>
                <c:ptCount val="8"/>
                <c:pt idx="0">
                  <c:v>0</c:v>
                </c:pt>
                <c:pt idx="1">
                  <c:v>1.25</c:v>
                </c:pt>
                <c:pt idx="2">
                  <c:v>15.75</c:v>
                </c:pt>
                <c:pt idx="3">
                  <c:v>1.5</c:v>
                </c:pt>
                <c:pt idx="4">
                  <c:v>114</c:v>
                </c:pt>
                <c:pt idx="5">
                  <c:v>195.75</c:v>
                </c:pt>
                <c:pt idx="6">
                  <c:v>3.5</c:v>
                </c:pt>
                <c:pt idx="7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2171139897835"/>
          <c:y val="0.31997125610999799"/>
          <c:w val="0.31159800186267039"/>
          <c:h val="0.306957478290042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(BERNADOU!$E$13,BERNADOU!$L$13,BERNADOU!$N$13)</c:f>
              <c:strCache>
                <c:ptCount val="3"/>
                <c:pt idx="0">
                  <c:v>PSO</c:v>
                </c:pt>
                <c:pt idx="1">
                  <c:v>PROJET</c:v>
                </c:pt>
                <c:pt idx="2">
                  <c:v>AQ</c:v>
                </c:pt>
              </c:strCache>
            </c:strRef>
          </c:cat>
          <c:val>
            <c:numRef>
              <c:f>(BERNADOU!$E$19,BERNADOU!$L$19,BERNADOU!$N$19)</c:f>
              <c:numCache>
                <c:formatCode>0.00_)</c:formatCode>
                <c:ptCount val="3"/>
                <c:pt idx="0">
                  <c:v>2.25</c:v>
                </c:pt>
                <c:pt idx="1">
                  <c:v>15</c:v>
                </c:pt>
                <c:pt idx="2">
                  <c:v>119.5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(BERNADOU!$P$13,BERNADOU!$Q$13,BERNADOU!$S$13,BERNADOU!$T$13,BERNADOU!$U$13,BERNADOU!$V$13)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VERIF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(BERNADOU!$P$19,BERNADOU!$Q$19,BERNADOU!$S$19,BERNADOU!$T$19,BERNADOU!$U$19,BERNADOU!$V$19)</c:f>
              <c:numCache>
                <c:formatCode>0.00_)</c:formatCode>
                <c:ptCount val="6"/>
                <c:pt idx="0">
                  <c:v>1</c:v>
                </c:pt>
                <c:pt idx="1">
                  <c:v>4</c:v>
                </c:pt>
                <c:pt idx="2">
                  <c:v>53</c:v>
                </c:pt>
                <c:pt idx="3">
                  <c:v>53.75</c:v>
                </c:pt>
                <c:pt idx="4">
                  <c:v>1</c:v>
                </c:pt>
                <c:pt idx="5">
                  <c:v>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332458442696"/>
          <c:y val="0.11342592592592593"/>
          <c:w val="0.46388888888888891"/>
          <c:h val="0.7731481481481481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(BOULESTIN!$D$4:$E$4,BOULESTIN!$L$4:$N$4)</c:f>
              <c:strCache>
                <c:ptCount val="5"/>
                <c:pt idx="0">
                  <c:v>MP</c:v>
                </c:pt>
                <c:pt idx="1">
                  <c:v>PSO</c:v>
                </c:pt>
                <c:pt idx="2">
                  <c:v>PROJET</c:v>
                </c:pt>
                <c:pt idx="3">
                  <c:v>ESS</c:v>
                </c:pt>
                <c:pt idx="4">
                  <c:v>AQ</c:v>
                </c:pt>
              </c:strCache>
            </c:strRef>
          </c:cat>
          <c:val>
            <c:numRef>
              <c:f>(BOULESTIN!$D$10:$E$10,BOULESTIN!$L$10:$N$10)</c:f>
              <c:numCache>
                <c:formatCode>0.00_)</c:formatCode>
                <c:ptCount val="5"/>
                <c:pt idx="0">
                  <c:v>77.25</c:v>
                </c:pt>
                <c:pt idx="1">
                  <c:v>15.5</c:v>
                </c:pt>
                <c:pt idx="2">
                  <c:v>8.25</c:v>
                </c:pt>
                <c:pt idx="3">
                  <c:v>9.25</c:v>
                </c:pt>
                <c:pt idx="4">
                  <c:v>37.75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91776027996489"/>
          <c:y val="0.29070683872849229"/>
          <c:w val="0.27541557305336833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(BOULESTIN!$Q$4:$R$4,BOULESTIN!$T$4:$V$4)</c:f>
              <c:strCache>
                <c:ptCount val="5"/>
                <c:pt idx="0">
                  <c:v>AQ INFO</c:v>
                </c:pt>
                <c:pt idx="1">
                  <c:v>AQ REDAC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(BOULESTIN!$Q$10:$R$10,BOULESTIN!$T$10:$V$10)</c:f>
              <c:numCache>
                <c:formatCode>0.00_)</c:formatCode>
                <c:ptCount val="5"/>
                <c:pt idx="0">
                  <c:v>10</c:v>
                </c:pt>
                <c:pt idx="1">
                  <c:v>3.75</c:v>
                </c:pt>
                <c:pt idx="2">
                  <c:v>2.5</c:v>
                </c:pt>
                <c:pt idx="3">
                  <c:v>1.25</c:v>
                </c:pt>
                <c:pt idx="4">
                  <c:v>20.25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099355696653465E-2"/>
          <c:y val="0.11167946370433815"/>
          <c:w val="0.57356328514847865"/>
          <c:h val="0.7701839499229690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BOULESTIN!$B$116:$M$116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BOULESTIN!$B$117:$M$117</c:f>
              <c:numCache>
                <c:formatCode>0.00</c:formatCode>
                <c:ptCount val="12"/>
                <c:pt idx="0">
                  <c:v>0</c:v>
                </c:pt>
                <c:pt idx="1">
                  <c:v>151.5</c:v>
                </c:pt>
                <c:pt idx="2">
                  <c:v>57.75</c:v>
                </c:pt>
                <c:pt idx="3">
                  <c:v>0</c:v>
                </c:pt>
                <c:pt idx="4">
                  <c:v>58.75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8.25</c:v>
                </c:pt>
                <c:pt idx="10">
                  <c:v>43.75</c:v>
                </c:pt>
                <c:pt idx="11">
                  <c:v>109.25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11996529268527"/>
          <c:y val="0.30145957159141679"/>
          <c:w val="0.29926234439099103"/>
          <c:h val="0.463200434856125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15482150356215E-2"/>
          <c:y val="0.11627159026249465"/>
          <c:w val="0.58856257499620923"/>
          <c:h val="0.7974683094810727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BOULESTIN!$N$116:$U$116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BOULESTIN!$N$117:$U$117</c:f>
              <c:numCache>
                <c:formatCode>0.00</c:formatCode>
                <c:ptCount val="8"/>
                <c:pt idx="0">
                  <c:v>0</c:v>
                </c:pt>
                <c:pt idx="1">
                  <c:v>8</c:v>
                </c:pt>
                <c:pt idx="2">
                  <c:v>37.75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2.75</c:v>
                </c:pt>
                <c:pt idx="7">
                  <c:v>49.75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722791546885931"/>
          <c:y val="0.3779268444249797"/>
          <c:w val="0.30326242480099291"/>
          <c:h val="0.31066541423627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332458442696"/>
          <c:y val="0.11342592592592593"/>
          <c:w val="0.46388888888888891"/>
          <c:h val="0.77314814814814814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(BOULESTIN!$D$13,BOULESTIN!$E$13,BOULESTIN!$M$13,BOULESTIN!$N$13)</c:f>
              <c:strCache>
                <c:ptCount val="4"/>
                <c:pt idx="0">
                  <c:v>MP</c:v>
                </c:pt>
                <c:pt idx="1">
                  <c:v>PSO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(BOULESTIN!$D$19,BOULESTIN!$E$19,BOULESTIN!$M$19,BOULESTIN!$N$19)</c:f>
              <c:numCache>
                <c:formatCode>0.00_)</c:formatCode>
                <c:ptCount val="4"/>
                <c:pt idx="0">
                  <c:v>53.25</c:v>
                </c:pt>
                <c:pt idx="1">
                  <c:v>18.25</c:v>
                </c:pt>
                <c:pt idx="2">
                  <c:v>18.75</c:v>
                </c:pt>
                <c:pt idx="3">
                  <c:v>34.75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91776027996489"/>
          <c:y val="0.29070683872849229"/>
          <c:w val="0.27541557305336833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(BOULESTIN!$P$13,BOULESTIN!$Q$13,BOULESTIN!$R$13,BOULESTIN!$T$13,BOULESTIN!$V$13)</c:f>
              <c:strCache>
                <c:ptCount val="5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REACT</c:v>
                </c:pt>
                <c:pt idx="4">
                  <c:v>AQ MET</c:v>
                </c:pt>
              </c:strCache>
            </c:strRef>
          </c:cat>
          <c:val>
            <c:numRef>
              <c:f>(BOULESTIN!$P$19,BOULESTIN!$Q$19,BOULESTIN!$R$19,BOULESTIN!$T$19,BOULESTIN!$V$19)</c:f>
              <c:numCache>
                <c:formatCode>0.00_)</c:formatCode>
                <c:ptCount val="5"/>
                <c:pt idx="0">
                  <c:v>2</c:v>
                </c:pt>
                <c:pt idx="1">
                  <c:v>10.75</c:v>
                </c:pt>
                <c:pt idx="2">
                  <c:v>4</c:v>
                </c:pt>
                <c:pt idx="3">
                  <c:v>0.5</c:v>
                </c:pt>
                <c:pt idx="4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>
                <a:effectLst/>
              </a:rPr>
              <a:t>MICROBIOLOGIE - AQ</a:t>
            </a:r>
            <a:endParaRPr lang="fr-F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615923009623807E-2"/>
          <c:y val="0.16916229221347334"/>
          <c:w val="0.45249146981627297"/>
          <c:h val="0.7541524496937882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activités'!$N$5:$U$5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activités'!$N$9:$U$9</c:f>
              <c:numCache>
                <c:formatCode>0.00_)</c:formatCode>
                <c:ptCount val="8"/>
                <c:pt idx="0">
                  <c:v>64.5</c:v>
                </c:pt>
                <c:pt idx="1">
                  <c:v>96.25</c:v>
                </c:pt>
                <c:pt idx="2">
                  <c:v>44.75</c:v>
                </c:pt>
                <c:pt idx="3">
                  <c:v>21.75</c:v>
                </c:pt>
                <c:pt idx="4">
                  <c:v>73</c:v>
                </c:pt>
                <c:pt idx="5">
                  <c:v>102.65</c:v>
                </c:pt>
                <c:pt idx="6">
                  <c:v>19</c:v>
                </c:pt>
                <c:pt idx="7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(CAVAILLE!$D$4,CAVAILLE!$N$4)</c:f>
              <c:strCache>
                <c:ptCount val="2"/>
                <c:pt idx="0">
                  <c:v>MP</c:v>
                </c:pt>
                <c:pt idx="1">
                  <c:v>AQ</c:v>
                </c:pt>
              </c:strCache>
            </c:strRef>
          </c:cat>
          <c:val>
            <c:numRef>
              <c:f>(CAVAILLE!$D$10,CAVAILLE!$N$10)</c:f>
              <c:numCache>
                <c:formatCode>0.00_)</c:formatCode>
                <c:ptCount val="2"/>
                <c:pt idx="0">
                  <c:v>136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(CAVAILLE!$P$4:$R$4,CAVAILLE!$T$4:$V$4)</c:f>
              <c:strCache>
                <c:ptCount val="6"/>
                <c:pt idx="0">
                  <c:v>AQ FORM</c:v>
                </c:pt>
                <c:pt idx="1">
                  <c:v>AQ INFO</c:v>
                </c:pt>
                <c:pt idx="2">
                  <c:v>AQ REDAC</c:v>
                </c:pt>
                <c:pt idx="3">
                  <c:v>AQ REACT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(CAVAILLE!$P$10:$R$10,CAVAILLE!$T$10:$V$10)</c:f>
              <c:numCache>
                <c:formatCode>0.00_)</c:formatCode>
                <c:ptCount val="6"/>
                <c:pt idx="0">
                  <c:v>2</c:v>
                </c:pt>
                <c:pt idx="1">
                  <c:v>7.5</c:v>
                </c:pt>
                <c:pt idx="2">
                  <c:v>0.5</c:v>
                </c:pt>
                <c:pt idx="3">
                  <c:v>6.75</c:v>
                </c:pt>
                <c:pt idx="4">
                  <c:v>1</c:v>
                </c:pt>
                <c:pt idx="5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213861449964642E-2"/>
          <c:y val="0.11064914622044281"/>
          <c:w val="0.53257806142514996"/>
          <c:h val="0.780576670273354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CAVAILLE!$B$116:$M$116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CAVAILLE!$B$117:$M$117</c:f>
              <c:numCache>
                <c:formatCode>0.00</c:formatCode>
                <c:ptCount val="12"/>
                <c:pt idx="0">
                  <c:v>6.5</c:v>
                </c:pt>
                <c:pt idx="1">
                  <c:v>301.25</c:v>
                </c:pt>
                <c:pt idx="2">
                  <c:v>69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34.75</c:v>
                </c:pt>
                <c:pt idx="11">
                  <c:v>64.5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556574678703988"/>
          <c:y val="0.32114539432662903"/>
          <c:w val="0.39656217428886054"/>
          <c:h val="0.417272853634805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25576857552352E-2"/>
          <c:y val="0.11266257322156374"/>
          <c:w val="0.53347023277121197"/>
          <c:h val="0.7804060710890617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CAVAILLE!$N$116:$U$116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CAVAILLE!$N$117:$U$117</c:f>
              <c:numCache>
                <c:formatCode>0.00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20.5</c:v>
                </c:pt>
                <c:pt idx="3">
                  <c:v>3.25</c:v>
                </c:pt>
                <c:pt idx="4">
                  <c:v>0</c:v>
                </c:pt>
                <c:pt idx="5">
                  <c:v>16.75</c:v>
                </c:pt>
                <c:pt idx="6">
                  <c:v>3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33465774069056"/>
          <c:y val="0.3904935175489811"/>
          <c:w val="0.32176410728176569"/>
          <c:h val="0.278684339500804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(CAVAILLE!$C$13:$E$13,CAVAILLE!$N$13)</c:f>
              <c:strCache>
                <c:ptCount val="4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AQ</c:v>
                </c:pt>
              </c:strCache>
            </c:strRef>
          </c:cat>
          <c:val>
            <c:numRef>
              <c:f>(CAVAILLE!$C$19:$E$19,CAVAILLE!$N$19)</c:f>
              <c:numCache>
                <c:formatCode>0.00_)</c:formatCode>
                <c:ptCount val="4"/>
                <c:pt idx="0">
                  <c:v>5.75</c:v>
                </c:pt>
                <c:pt idx="1">
                  <c:v>66.75</c:v>
                </c:pt>
                <c:pt idx="2">
                  <c:v>69</c:v>
                </c:pt>
                <c:pt idx="3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(CAVAILLE!$Q$13,CAVAILLE!$R$13,CAVAILLE!$T$13:$V$13)</c:f>
              <c:strCache>
                <c:ptCount val="5"/>
                <c:pt idx="0">
                  <c:v>AQ INFO</c:v>
                </c:pt>
                <c:pt idx="1">
                  <c:v>AQ REDAC</c:v>
                </c:pt>
                <c:pt idx="2">
                  <c:v>AQ REACT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(CAVAILLE!$Q$19,CAVAILLE!$R$19,CAVAILLE!$T$19:$V$19)</c:f>
              <c:numCache>
                <c:formatCode>0.00_)</c:formatCode>
                <c:ptCount val="5"/>
                <c:pt idx="0">
                  <c:v>6.5</c:v>
                </c:pt>
                <c:pt idx="1">
                  <c:v>1.5</c:v>
                </c:pt>
                <c:pt idx="2">
                  <c:v>4</c:v>
                </c:pt>
                <c:pt idx="3">
                  <c:v>1</c:v>
                </c:pt>
                <c:pt idx="4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('CERVEAUX '!$E$4,'CERVEAUX '!$L$4:$N$4)</c:f>
              <c:strCache>
                <c:ptCount val="4"/>
                <c:pt idx="0">
                  <c:v>PSO</c:v>
                </c:pt>
                <c:pt idx="1">
                  <c:v>PROJET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('CERVEAUX '!$E$10,'CERVEAUX '!$L$10:$N$10)</c:f>
              <c:numCache>
                <c:formatCode>0.00_)</c:formatCode>
                <c:ptCount val="4"/>
                <c:pt idx="0">
                  <c:v>0.5</c:v>
                </c:pt>
                <c:pt idx="1">
                  <c:v>49</c:v>
                </c:pt>
                <c:pt idx="2">
                  <c:v>0</c:v>
                </c:pt>
                <c:pt idx="3">
                  <c:v>98.5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('CERVEAUX '!$O$4,'CERVEAUX '!$Q$4,'CERVEAUX '!$S$4,'CERVEAUX '!$U$4:$V$4)</c:f>
              <c:strCache>
                <c:ptCount val="5"/>
                <c:pt idx="0">
                  <c:v>AQ BIL</c:v>
                </c:pt>
                <c:pt idx="1">
                  <c:v>AQ INFO</c:v>
                </c:pt>
                <c:pt idx="2">
                  <c:v>AQ VERIF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('CERVEAUX '!$O$10,'CERVEAUX '!$Q$10,'CERVEAUX '!$S$10,'CERVEAUX '!$U$10:$V$10)</c:f>
              <c:numCache>
                <c:formatCode>0.00_)</c:formatCode>
                <c:ptCount val="5"/>
                <c:pt idx="0">
                  <c:v>4.25</c:v>
                </c:pt>
                <c:pt idx="1">
                  <c:v>6.75</c:v>
                </c:pt>
                <c:pt idx="2">
                  <c:v>85.5</c:v>
                </c:pt>
                <c:pt idx="3">
                  <c:v>0.75</c:v>
                </c:pt>
                <c:pt idx="4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729958627808602E-2"/>
          <c:y val="0.13765376170472607"/>
          <c:w val="0.492879020895714"/>
          <c:h val="0.77536783543109999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'CERVEAUX '!$B$116:$M$116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'CERVEAUX '!$B$117:$M$117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19.75</c:v>
                </c:pt>
                <c:pt idx="9">
                  <c:v>79.25</c:v>
                </c:pt>
                <c:pt idx="10">
                  <c:v>4.5</c:v>
                </c:pt>
                <c:pt idx="11">
                  <c:v>367.25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71459240871021"/>
          <c:y val="0.31127905102269215"/>
          <c:w val="0.33954659279382288"/>
          <c:h val="0.440291497986057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77749935679572E-2"/>
          <c:y val="0.10535218405515047"/>
          <c:w val="0.49374809567609401"/>
          <c:h val="0.7749872700693871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'CERVEAUX '!$N$116:$U$116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'CERVEAUX '!$N$117:$U$117</c:f>
              <c:numCache>
                <c:formatCode>0.00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20</c:v>
                </c:pt>
                <c:pt idx="3">
                  <c:v>44.5</c:v>
                </c:pt>
                <c:pt idx="4">
                  <c:v>276.5</c:v>
                </c:pt>
                <c:pt idx="5">
                  <c:v>0.75</c:v>
                </c:pt>
                <c:pt idx="6">
                  <c:v>4.25</c:v>
                </c:pt>
                <c:pt idx="7">
                  <c:v>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019193745786476"/>
          <c:y val="0.38422049923780793"/>
          <c:w val="0.45202217486204571"/>
          <c:h val="0.29464861783024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PRELEV. AC - ACTIVITES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'Imputations des activités'!$A$138</c:f>
              <c:strCache>
                <c:ptCount val="1"/>
                <c:pt idx="0">
                  <c:v>PRELEV. AC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activités'!$B$137:$M$137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'Imputations des activités'!$B$138:$M$138</c:f>
              <c:numCache>
                <c:formatCode>0.00</c:formatCode>
                <c:ptCount val="12"/>
                <c:pt idx="0">
                  <c:v>460.5</c:v>
                </c:pt>
                <c:pt idx="1">
                  <c:v>386.75</c:v>
                </c:pt>
                <c:pt idx="2">
                  <c:v>189.25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153</c:v>
                </c:pt>
                <c:pt idx="7">
                  <c:v>0</c:v>
                </c:pt>
                <c:pt idx="8">
                  <c:v>22.5</c:v>
                </c:pt>
                <c:pt idx="9">
                  <c:v>0</c:v>
                </c:pt>
                <c:pt idx="10">
                  <c:v>4</c:v>
                </c:pt>
                <c:pt idx="11">
                  <c:v>123.5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('CERVEAUX '!$E$13,'CERVEAUX '!$L$13,'CERVEAUX '!$M$13,'CERVEAUX '!$N$13)</c:f>
              <c:strCache>
                <c:ptCount val="4"/>
                <c:pt idx="0">
                  <c:v>PSO</c:v>
                </c:pt>
                <c:pt idx="1">
                  <c:v>PROJET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('CERVEAUX '!$E$19,'CERVEAUX '!$L$19,'CERVEAUX '!$M$19,'CERVEAUX '!$N$19)</c:f>
              <c:numCache>
                <c:formatCode>0.00_)</c:formatCode>
                <c:ptCount val="4"/>
                <c:pt idx="0">
                  <c:v>0.75</c:v>
                </c:pt>
                <c:pt idx="1">
                  <c:v>11.5</c:v>
                </c:pt>
                <c:pt idx="2">
                  <c:v>4.5</c:v>
                </c:pt>
                <c:pt idx="3">
                  <c:v>143.25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('CERVEAUX '!$O$13,'CERVEAUX '!$Q$13:$S$13,'CERVEAUX '!$U$13:$V$13)</c:f>
              <c:strCache>
                <c:ptCount val="6"/>
                <c:pt idx="0">
                  <c:v>AQ BIL</c:v>
                </c:pt>
                <c:pt idx="1">
                  <c:v>AQ INFO</c:v>
                </c:pt>
                <c:pt idx="2">
                  <c:v>AQ REDAC</c:v>
                </c:pt>
                <c:pt idx="3">
                  <c:v>AQ VERIF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('CERVEAUX '!$O$19,'CERVEAUX '!$Q$19:$S$19,'CERVEAUX '!$U$19:$V$19)</c:f>
              <c:numCache>
                <c:formatCode>0.00_)</c:formatCode>
                <c:ptCount val="6"/>
                <c:pt idx="0">
                  <c:v>3.25</c:v>
                </c:pt>
                <c:pt idx="1">
                  <c:v>5.5</c:v>
                </c:pt>
                <c:pt idx="2">
                  <c:v>42</c:v>
                </c:pt>
                <c:pt idx="3">
                  <c:v>85.25</c:v>
                </c:pt>
                <c:pt idx="4">
                  <c:v>2</c:v>
                </c:pt>
                <c:pt idx="5">
                  <c:v>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(CRON!$D$4:$E$4,CRON!$G$4,CRON!$J$4,CRON!$L$4:$N$4)</c:f>
              <c:strCache>
                <c:ptCount val="7"/>
                <c:pt idx="0">
                  <c:v>MP</c:v>
                </c:pt>
                <c:pt idx="1">
                  <c:v>PSO</c:v>
                </c:pt>
                <c:pt idx="2">
                  <c:v>STA</c:v>
                </c:pt>
                <c:pt idx="3">
                  <c:v>NET</c:v>
                </c:pt>
                <c:pt idx="4">
                  <c:v>PROJET</c:v>
                </c:pt>
                <c:pt idx="5">
                  <c:v>ESS</c:v>
                </c:pt>
                <c:pt idx="6">
                  <c:v>AQ</c:v>
                </c:pt>
              </c:strCache>
            </c:strRef>
          </c:cat>
          <c:val>
            <c:numRef>
              <c:f>(CRON!$D$10:$E$10,CRON!$G$10,CRON!$J$10,CRON!$L$10:$N$10)</c:f>
              <c:numCache>
                <c:formatCode>0.00_)</c:formatCode>
                <c:ptCount val="7"/>
                <c:pt idx="0">
                  <c:v>1.25</c:v>
                </c:pt>
                <c:pt idx="1">
                  <c:v>56.5</c:v>
                </c:pt>
                <c:pt idx="2">
                  <c:v>50</c:v>
                </c:pt>
                <c:pt idx="3">
                  <c:v>2</c:v>
                </c:pt>
                <c:pt idx="4">
                  <c:v>1</c:v>
                </c:pt>
                <c:pt idx="5">
                  <c:v>20.25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(CRON!$O$4:$Q$4,CRON!$U$4:$V$4)</c:f>
              <c:strCache>
                <c:ptCount val="5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(CRON!$O$10:$Q$10,CRON!$U$10:$V$10)</c:f>
              <c:numCache>
                <c:formatCode>0.00_)</c:formatCode>
                <c:ptCount val="5"/>
                <c:pt idx="0">
                  <c:v>0.25</c:v>
                </c:pt>
                <c:pt idx="1">
                  <c:v>2</c:v>
                </c:pt>
                <c:pt idx="2">
                  <c:v>6</c:v>
                </c:pt>
                <c:pt idx="3">
                  <c:v>1.5</c:v>
                </c:pt>
                <c:pt idx="4">
                  <c:v>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939522929083104E-2"/>
          <c:y val="0.12355953972498805"/>
          <c:w val="0.54738537718489666"/>
          <c:h val="0.7814200901600242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CRON!$B$116:$M$116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CRON!$B$117:$M$117</c:f>
              <c:numCache>
                <c:formatCode>0.00</c:formatCode>
                <c:ptCount val="12"/>
                <c:pt idx="0">
                  <c:v>0</c:v>
                </c:pt>
                <c:pt idx="1">
                  <c:v>4.25</c:v>
                </c:pt>
                <c:pt idx="2">
                  <c:v>171.75</c:v>
                </c:pt>
                <c:pt idx="3">
                  <c:v>0</c:v>
                </c:pt>
                <c:pt idx="4">
                  <c:v>92.25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113</c:v>
                </c:pt>
                <c:pt idx="11">
                  <c:v>70.5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991440113115686"/>
          <c:y val="0.32274323450925124"/>
          <c:w val="0.32207558572169953"/>
          <c:h val="0.413545222345556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03210320547018E-2"/>
          <c:y val="0.10266771476887557"/>
          <c:w val="0.54560740636298233"/>
          <c:h val="0.7812525603113519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CRON!$N$116:$U$116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CRON!$N$117:$U$117</c:f>
              <c:numCache>
                <c:formatCode>0.00</c:formatCode>
                <c:ptCount val="8"/>
                <c:pt idx="0">
                  <c:v>1.25</c:v>
                </c:pt>
                <c:pt idx="1">
                  <c:v>10.5</c:v>
                </c:pt>
                <c:pt idx="2">
                  <c:v>16.75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</c:v>
                </c:pt>
                <c:pt idx="7">
                  <c:v>38.5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888049017118001"/>
          <c:y val="0.39147354120693811"/>
          <c:w val="0.32311950898892483"/>
          <c:h val="0.276190265728185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(CRON!$E$13,CRON!$G$13,CRON!$M$13,CRON!$N$13)</c:f>
              <c:strCache>
                <c:ptCount val="4"/>
                <c:pt idx="0">
                  <c:v>PSO</c:v>
                </c:pt>
                <c:pt idx="1">
                  <c:v>STA</c:v>
                </c:pt>
                <c:pt idx="2">
                  <c:v>ESS</c:v>
                </c:pt>
                <c:pt idx="3">
                  <c:v>AQ</c:v>
                </c:pt>
              </c:strCache>
            </c:strRef>
          </c:cat>
          <c:val>
            <c:numRef>
              <c:f>(CRON!$E$19,CRON!$G$19,CRON!$M$19,CRON!$N$19)</c:f>
              <c:numCache>
                <c:formatCode>0.00_)</c:formatCode>
                <c:ptCount val="4"/>
                <c:pt idx="0">
                  <c:v>84.75</c:v>
                </c:pt>
                <c:pt idx="1">
                  <c:v>22.25</c:v>
                </c:pt>
                <c:pt idx="2">
                  <c:v>24.5</c:v>
                </c:pt>
                <c:pt idx="3">
                  <c:v>27.25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(CRON!$O$13,CRON!$P$13,CRON!$Q$13,CRON!$U$13,CRON!$V$13)</c:f>
              <c:strCache>
                <c:ptCount val="5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LEAN</c:v>
                </c:pt>
                <c:pt idx="4">
                  <c:v>AQ MET</c:v>
                </c:pt>
              </c:strCache>
            </c:strRef>
          </c:cat>
          <c:val>
            <c:numRef>
              <c:f>(CRON!$O$19,CRON!$P$19,CRON!$Q$19,CRON!$U$19,CRON!$V$19)</c:f>
              <c:numCache>
                <c:formatCode>0.00_)</c:formatCode>
                <c:ptCount val="5"/>
                <c:pt idx="0">
                  <c:v>1</c:v>
                </c:pt>
                <c:pt idx="1">
                  <c:v>5.25</c:v>
                </c:pt>
                <c:pt idx="2">
                  <c:v>4.75</c:v>
                </c:pt>
                <c:pt idx="3">
                  <c:v>1</c:v>
                </c:pt>
                <c:pt idx="4">
                  <c:v>15.25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GUEGUEN!$M$4:$N$4</c:f>
              <c:strCache>
                <c:ptCount val="2"/>
                <c:pt idx="0">
                  <c:v>ESS</c:v>
                </c:pt>
                <c:pt idx="1">
                  <c:v>AQ</c:v>
                </c:pt>
              </c:strCache>
            </c:strRef>
          </c:cat>
          <c:val>
            <c:numRef>
              <c:f>GUEGUEN!$M$10:$N$10</c:f>
              <c:numCache>
                <c:formatCode>0.00_)</c:formatCode>
                <c:ptCount val="2"/>
                <c:pt idx="0">
                  <c:v>2.75</c:v>
                </c:pt>
                <c:pt idx="1">
                  <c:v>122.75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GUEGUEN!$O$4:$V$4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GUEGUEN!$O$10:$V$10</c:f>
              <c:numCache>
                <c:formatCode>0.00_)</c:formatCode>
                <c:ptCount val="8"/>
                <c:pt idx="0">
                  <c:v>3</c:v>
                </c:pt>
                <c:pt idx="1">
                  <c:v>0.75</c:v>
                </c:pt>
                <c:pt idx="2">
                  <c:v>14</c:v>
                </c:pt>
                <c:pt idx="3">
                  <c:v>26.75</c:v>
                </c:pt>
                <c:pt idx="4">
                  <c:v>53.5</c:v>
                </c:pt>
                <c:pt idx="5">
                  <c:v>0.5</c:v>
                </c:pt>
                <c:pt idx="6">
                  <c:v>23.75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PRELEV.</a:t>
            </a:r>
            <a:r>
              <a:rPr lang="fr-FR" baseline="0"/>
              <a:t> AC - AQ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'Imputations des activités'!$N$137:$U$137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'Imputations des activités'!$N$138:$U$138</c:f>
              <c:numCache>
                <c:formatCode>0.00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13.75</c:v>
                </c:pt>
                <c:pt idx="3">
                  <c:v>46.5</c:v>
                </c:pt>
                <c:pt idx="4">
                  <c:v>0</c:v>
                </c:pt>
                <c:pt idx="5">
                  <c:v>0</c:v>
                </c:pt>
                <c:pt idx="6">
                  <c:v>20.25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95795172168338E-2"/>
          <c:y val="8.414617665394912E-2"/>
          <c:w val="0.59282029482826537"/>
          <c:h val="0.84243476766817926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GUEGUEN!$B$116:$M$116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GUEGUEN!$B$117:$M$117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</c:v>
                </c:pt>
                <c:pt idx="11">
                  <c:v>411.75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90982477733519"/>
          <c:y val="0.29945293941077322"/>
          <c:w val="0.31598633372412949"/>
          <c:h val="0.467881964487750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GUEGUEN!$N$116:$U$116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GUEGUEN!$N$117:$U$117</c:f>
              <c:numCache>
                <c:formatCode>0.00</c:formatCode>
                <c:ptCount val="8"/>
                <c:pt idx="0">
                  <c:v>8.75</c:v>
                </c:pt>
                <c:pt idx="1">
                  <c:v>7</c:v>
                </c:pt>
                <c:pt idx="2">
                  <c:v>32.75</c:v>
                </c:pt>
                <c:pt idx="3">
                  <c:v>94.5</c:v>
                </c:pt>
                <c:pt idx="4">
                  <c:v>201</c:v>
                </c:pt>
                <c:pt idx="5">
                  <c:v>0.5</c:v>
                </c:pt>
                <c:pt idx="6">
                  <c:v>54.75</c:v>
                </c:pt>
                <c:pt idx="7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(GUEGUEN!$M$13,GUEGUEN!$N$13)</c:f>
              <c:strCache>
                <c:ptCount val="2"/>
                <c:pt idx="0">
                  <c:v>ESS</c:v>
                </c:pt>
                <c:pt idx="1">
                  <c:v>AQ</c:v>
                </c:pt>
              </c:strCache>
            </c:strRef>
          </c:cat>
          <c:val>
            <c:numRef>
              <c:f>(GUEGUEN!$M$19,GUEGUEN!$N$19)</c:f>
              <c:numCache>
                <c:formatCode>0.00_)</c:formatCode>
                <c:ptCount val="2"/>
                <c:pt idx="0">
                  <c:v>0.5</c:v>
                </c:pt>
                <c:pt idx="1">
                  <c:v>158.75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(GUEGUEN!$O$13,GUEGUEN!$P$13,GUEGUEN!$Q$13,GUEGUEN!$R$13,GUEGUEN!$S$13,GUEGUEN!$U$13,GUEGUEN!$V$13)</c:f>
              <c:strCache>
                <c:ptCount val="7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LEAN</c:v>
                </c:pt>
                <c:pt idx="6">
                  <c:v>AQ MET</c:v>
                </c:pt>
              </c:strCache>
            </c:strRef>
          </c:cat>
          <c:val>
            <c:numRef>
              <c:f>(GUEGUEN!$O$19,GUEGUEN!$P$19,GUEGUEN!$Q$19,GUEGUEN!$R$19,GUEGUEN!$S$19,GUEGUEN!$U$19,GUEGUEN!$V$19)</c:f>
              <c:numCache>
                <c:formatCode>0.00_)</c:formatCode>
                <c:ptCount val="7"/>
                <c:pt idx="0">
                  <c:v>3.25</c:v>
                </c:pt>
                <c:pt idx="1">
                  <c:v>2.5</c:v>
                </c:pt>
                <c:pt idx="2">
                  <c:v>10</c:v>
                </c:pt>
                <c:pt idx="3">
                  <c:v>37.75</c:v>
                </c:pt>
                <c:pt idx="4">
                  <c:v>75.5</c:v>
                </c:pt>
                <c:pt idx="5">
                  <c:v>19.5</c:v>
                </c:pt>
                <c:pt idx="6">
                  <c:v>10.25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(GASNIER!$G$4,GASNIER!$M$4)</c:f>
              <c:strCache>
                <c:ptCount val="2"/>
                <c:pt idx="0">
                  <c:v>STA</c:v>
                </c:pt>
                <c:pt idx="1">
                  <c:v>ESS</c:v>
                </c:pt>
              </c:strCache>
            </c:strRef>
          </c:cat>
          <c:val>
            <c:numRef>
              <c:f>(GASNIER!$G$10,GASNIER!$M$10)</c:f>
              <c:numCache>
                <c:formatCode>0.00_)</c:formatCode>
                <c:ptCount val="2"/>
                <c:pt idx="0">
                  <c:v>0.5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(GASNIER!$O$4:$Q$4,GASNIER!$S$4,GASNIER!$U$4:$V$4)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VERIF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(GASNIER!$O$10:$Q$10,GASNIER!$S$10,GASNIER!$U$10:$V$10)</c:f>
              <c:numCache>
                <c:formatCode>0.00_)</c:formatCode>
                <c:ptCount val="6"/>
                <c:pt idx="0">
                  <c:v>4.5</c:v>
                </c:pt>
                <c:pt idx="1">
                  <c:v>14.5</c:v>
                </c:pt>
                <c:pt idx="2">
                  <c:v>53</c:v>
                </c:pt>
                <c:pt idx="3">
                  <c:v>60</c:v>
                </c:pt>
                <c:pt idx="4">
                  <c:v>0.5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88548367006706E-2"/>
          <c:y val="9.8014058986008887E-2"/>
          <c:w val="0.52910644880029145"/>
          <c:h val="0.75904541697695538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GASNIER!$B$116:$M$116</c:f>
              <c:strCache>
                <c:ptCount val="12"/>
                <c:pt idx="0">
                  <c:v>AC</c:v>
                </c:pt>
                <c:pt idx="1">
                  <c:v>MP</c:v>
                </c:pt>
                <c:pt idx="2">
                  <c:v>PSO</c:v>
                </c:pt>
                <c:pt idx="3">
                  <c:v>PFC</c:v>
                </c:pt>
                <c:pt idx="4">
                  <c:v>STA</c:v>
                </c:pt>
                <c:pt idx="5">
                  <c:v>ECH</c:v>
                </c:pt>
                <c:pt idx="6">
                  <c:v>ENV/MAN DIV</c:v>
                </c:pt>
                <c:pt idx="7">
                  <c:v>NET</c:v>
                </c:pt>
                <c:pt idx="8">
                  <c:v>LIMS</c:v>
                </c:pt>
                <c:pt idx="9">
                  <c:v>PROJET</c:v>
                </c:pt>
                <c:pt idx="10">
                  <c:v>ESS</c:v>
                </c:pt>
                <c:pt idx="11">
                  <c:v>AQ</c:v>
                </c:pt>
              </c:strCache>
            </c:strRef>
          </c:cat>
          <c:val>
            <c:numRef>
              <c:f>GASNIER!$B$117:$M$117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42.25</c:v>
                </c:pt>
                <c:pt idx="11">
                  <c:v>433.75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719382485257427"/>
          <c:y val="0.28036176647505462"/>
          <c:w val="0.33292963065741626"/>
          <c:h val="0.512422427810797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AQ</a:t>
            </a:r>
          </a:p>
        </c:rich>
      </c:tx>
      <c:layout>
        <c:manualLayout>
          <c:xMode val="edge"/>
          <c:yMode val="edge"/>
          <c:x val="0.50856679904207835"/>
          <c:y val="2.307572975708764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GASNIER!$N$116:$U$116</c:f>
              <c:strCache>
                <c:ptCount val="8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REDAC</c:v>
                </c:pt>
                <c:pt idx="4">
                  <c:v>AQ VERIF</c:v>
                </c:pt>
                <c:pt idx="5">
                  <c:v>AQ REACT</c:v>
                </c:pt>
                <c:pt idx="6">
                  <c:v>AQ LEAN</c:v>
                </c:pt>
                <c:pt idx="7">
                  <c:v>AQ MET</c:v>
                </c:pt>
              </c:strCache>
            </c:strRef>
          </c:cat>
          <c:val>
            <c:numRef>
              <c:f>GASNIER!$N$117:$U$117</c:f>
              <c:numCache>
                <c:formatCode>0.00</c:formatCode>
                <c:ptCount val="8"/>
                <c:pt idx="0">
                  <c:v>16.75</c:v>
                </c:pt>
                <c:pt idx="1">
                  <c:v>19.5</c:v>
                </c:pt>
                <c:pt idx="2">
                  <c:v>244.75</c:v>
                </c:pt>
                <c:pt idx="3">
                  <c:v>0</c:v>
                </c:pt>
                <c:pt idx="4">
                  <c:v>134.75</c:v>
                </c:pt>
                <c:pt idx="5">
                  <c:v>0</c:v>
                </c:pt>
                <c:pt idx="6">
                  <c:v>0.75</c:v>
                </c:pt>
                <c:pt idx="7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(GASNIER!$M$13,GASNIER!$N$13)</c:f>
              <c:strCache>
                <c:ptCount val="2"/>
                <c:pt idx="0">
                  <c:v>ESS</c:v>
                </c:pt>
                <c:pt idx="1">
                  <c:v>AQ</c:v>
                </c:pt>
              </c:strCache>
            </c:strRef>
          </c:cat>
          <c:val>
            <c:numRef>
              <c:f>(GASNIER!$M$19,GASNIER!$N$19)</c:f>
              <c:numCache>
                <c:formatCode>0.00_)</c:formatCode>
                <c:ptCount val="2"/>
                <c:pt idx="0">
                  <c:v>8.5</c:v>
                </c:pt>
                <c:pt idx="1">
                  <c:v>158.25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(GASNIER!$O$13,GASNIER!$P$13,GASNIER!$Q$13,GASNIER!$S$13,GASNIER!$U$13,GASNIER!$V$13)</c:f>
              <c:strCache>
                <c:ptCount val="6"/>
                <c:pt idx="0">
                  <c:v>AQ BIL</c:v>
                </c:pt>
                <c:pt idx="1">
                  <c:v>AQ FORM</c:v>
                </c:pt>
                <c:pt idx="2">
                  <c:v>AQ INFO</c:v>
                </c:pt>
                <c:pt idx="3">
                  <c:v>AQ VERIF</c:v>
                </c:pt>
                <c:pt idx="4">
                  <c:v>AQ LEAN</c:v>
                </c:pt>
                <c:pt idx="5">
                  <c:v>AQ MET</c:v>
                </c:pt>
              </c:strCache>
            </c:strRef>
          </c:cat>
          <c:val>
            <c:numRef>
              <c:f>(GASNIER!$O$19,GASNIER!$P$19,GASNIER!$Q$19,GASNIER!$S$19,GASNIER!$U$19,GASNIER!$V$19)</c:f>
              <c:numCache>
                <c:formatCode>0.00_)</c:formatCode>
                <c:ptCount val="6"/>
                <c:pt idx="0">
                  <c:v>7</c:v>
                </c:pt>
                <c:pt idx="1">
                  <c:v>3</c:v>
                </c:pt>
                <c:pt idx="2">
                  <c:v>100</c:v>
                </c:pt>
                <c:pt idx="3">
                  <c:v>38.75</c:v>
                </c:pt>
                <c:pt idx="4">
                  <c:v>0.25</c:v>
                </c:pt>
                <c:pt idx="5">
                  <c:v>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5" Type="http://schemas.openxmlformats.org/officeDocument/2006/relationships/chart" Target="../charts/chart80.xml"/><Relationship Id="rId4" Type="http://schemas.openxmlformats.org/officeDocument/2006/relationships/chart" Target="../charts/chart7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6" Type="http://schemas.openxmlformats.org/officeDocument/2006/relationships/chart" Target="../charts/chart93.xml"/><Relationship Id="rId5" Type="http://schemas.openxmlformats.org/officeDocument/2006/relationships/chart" Target="../charts/chart92.xml"/><Relationship Id="rId4" Type="http://schemas.openxmlformats.org/officeDocument/2006/relationships/chart" Target="../charts/chart9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5" Type="http://schemas.openxmlformats.org/officeDocument/2006/relationships/chart" Target="../charts/chart98.xml"/><Relationship Id="rId4" Type="http://schemas.openxmlformats.org/officeDocument/2006/relationships/chart" Target="../charts/chart9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4" Type="http://schemas.openxmlformats.org/officeDocument/2006/relationships/chart" Target="../charts/chart10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6" Type="http://schemas.openxmlformats.org/officeDocument/2006/relationships/chart" Target="../charts/chart117.xml"/><Relationship Id="rId5" Type="http://schemas.openxmlformats.org/officeDocument/2006/relationships/chart" Target="../charts/chart116.xml"/><Relationship Id="rId4" Type="http://schemas.openxmlformats.org/officeDocument/2006/relationships/chart" Target="../charts/chart11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0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Relationship Id="rId6" Type="http://schemas.openxmlformats.org/officeDocument/2006/relationships/chart" Target="../charts/chart123.xml"/><Relationship Id="rId5" Type="http://schemas.openxmlformats.org/officeDocument/2006/relationships/chart" Target="../charts/chart122.xml"/><Relationship Id="rId4" Type="http://schemas.openxmlformats.org/officeDocument/2006/relationships/chart" Target="../charts/chart1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6.xml"/><Relationship Id="rId2" Type="http://schemas.openxmlformats.org/officeDocument/2006/relationships/chart" Target="../charts/chart125.xml"/><Relationship Id="rId1" Type="http://schemas.openxmlformats.org/officeDocument/2006/relationships/chart" Target="../charts/chart124.xml"/><Relationship Id="rId6" Type="http://schemas.openxmlformats.org/officeDocument/2006/relationships/chart" Target="../charts/chart129.xml"/><Relationship Id="rId5" Type="http://schemas.openxmlformats.org/officeDocument/2006/relationships/chart" Target="../charts/chart128.xml"/><Relationship Id="rId4" Type="http://schemas.openxmlformats.org/officeDocument/2006/relationships/chart" Target="../charts/chart12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2.xml"/><Relationship Id="rId2" Type="http://schemas.openxmlformats.org/officeDocument/2006/relationships/chart" Target="../charts/chart131.xml"/><Relationship Id="rId1" Type="http://schemas.openxmlformats.org/officeDocument/2006/relationships/chart" Target="../charts/chart130.xml"/><Relationship Id="rId6" Type="http://schemas.openxmlformats.org/officeDocument/2006/relationships/chart" Target="../charts/chart135.xml"/><Relationship Id="rId5" Type="http://schemas.openxmlformats.org/officeDocument/2006/relationships/chart" Target="../charts/chart134.xml"/><Relationship Id="rId4" Type="http://schemas.openxmlformats.org/officeDocument/2006/relationships/chart" Target="../charts/chart13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8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5" Type="http://schemas.openxmlformats.org/officeDocument/2006/relationships/chart" Target="../charts/chart140.xml"/><Relationship Id="rId4" Type="http://schemas.openxmlformats.org/officeDocument/2006/relationships/chart" Target="../charts/chart13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4.xml"/><Relationship Id="rId2" Type="http://schemas.openxmlformats.org/officeDocument/2006/relationships/chart" Target="../charts/chart143.xml"/><Relationship Id="rId1" Type="http://schemas.openxmlformats.org/officeDocument/2006/relationships/chart" Target="../charts/chart142.xml"/><Relationship Id="rId6" Type="http://schemas.openxmlformats.org/officeDocument/2006/relationships/chart" Target="../charts/chart147.xml"/><Relationship Id="rId5" Type="http://schemas.openxmlformats.org/officeDocument/2006/relationships/chart" Target="../charts/chart146.xml"/><Relationship Id="rId4" Type="http://schemas.openxmlformats.org/officeDocument/2006/relationships/chart" Target="../charts/chart145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0.xml"/><Relationship Id="rId2" Type="http://schemas.openxmlformats.org/officeDocument/2006/relationships/chart" Target="../charts/chart149.xml"/><Relationship Id="rId1" Type="http://schemas.openxmlformats.org/officeDocument/2006/relationships/chart" Target="../charts/chart148.xml"/><Relationship Id="rId6" Type="http://schemas.openxmlformats.org/officeDocument/2006/relationships/chart" Target="../charts/chart153.xml"/><Relationship Id="rId5" Type="http://schemas.openxmlformats.org/officeDocument/2006/relationships/chart" Target="../charts/chart152.xml"/><Relationship Id="rId4" Type="http://schemas.openxmlformats.org/officeDocument/2006/relationships/chart" Target="../charts/chart15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6.xml"/><Relationship Id="rId2" Type="http://schemas.openxmlformats.org/officeDocument/2006/relationships/chart" Target="../charts/chart155.xml"/><Relationship Id="rId1" Type="http://schemas.openxmlformats.org/officeDocument/2006/relationships/chart" Target="../charts/chart154.xml"/><Relationship Id="rId6" Type="http://schemas.openxmlformats.org/officeDocument/2006/relationships/chart" Target="../charts/chart159.xml"/><Relationship Id="rId5" Type="http://schemas.openxmlformats.org/officeDocument/2006/relationships/chart" Target="../charts/chart158.xml"/><Relationship Id="rId4" Type="http://schemas.openxmlformats.org/officeDocument/2006/relationships/chart" Target="../charts/chart15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2.xml"/><Relationship Id="rId2" Type="http://schemas.openxmlformats.org/officeDocument/2006/relationships/chart" Target="../charts/chart161.xml"/><Relationship Id="rId1" Type="http://schemas.openxmlformats.org/officeDocument/2006/relationships/chart" Target="../charts/chart160.xml"/><Relationship Id="rId6" Type="http://schemas.openxmlformats.org/officeDocument/2006/relationships/chart" Target="../charts/chart165.xml"/><Relationship Id="rId5" Type="http://schemas.openxmlformats.org/officeDocument/2006/relationships/chart" Target="../charts/chart164.xml"/><Relationship Id="rId4" Type="http://schemas.openxmlformats.org/officeDocument/2006/relationships/chart" Target="../charts/chart16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8.xml"/><Relationship Id="rId2" Type="http://schemas.openxmlformats.org/officeDocument/2006/relationships/chart" Target="../charts/chart167.xml"/><Relationship Id="rId1" Type="http://schemas.openxmlformats.org/officeDocument/2006/relationships/chart" Target="../charts/chart166.xml"/><Relationship Id="rId6" Type="http://schemas.openxmlformats.org/officeDocument/2006/relationships/chart" Target="../charts/chart171.xml"/><Relationship Id="rId5" Type="http://schemas.openxmlformats.org/officeDocument/2006/relationships/chart" Target="../charts/chart170.xml"/><Relationship Id="rId4" Type="http://schemas.openxmlformats.org/officeDocument/2006/relationships/chart" Target="../charts/chart1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4.xml"/><Relationship Id="rId2" Type="http://schemas.openxmlformats.org/officeDocument/2006/relationships/chart" Target="../charts/chart173.xml"/><Relationship Id="rId1" Type="http://schemas.openxmlformats.org/officeDocument/2006/relationships/chart" Target="../charts/chart172.xml"/><Relationship Id="rId6" Type="http://schemas.openxmlformats.org/officeDocument/2006/relationships/chart" Target="../charts/chart177.xml"/><Relationship Id="rId5" Type="http://schemas.openxmlformats.org/officeDocument/2006/relationships/chart" Target="../charts/chart176.xml"/><Relationship Id="rId4" Type="http://schemas.openxmlformats.org/officeDocument/2006/relationships/chart" Target="../charts/chart17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0.xml"/><Relationship Id="rId2" Type="http://schemas.openxmlformats.org/officeDocument/2006/relationships/chart" Target="../charts/chart179.xml"/><Relationship Id="rId1" Type="http://schemas.openxmlformats.org/officeDocument/2006/relationships/chart" Target="../charts/chart178.xml"/><Relationship Id="rId5" Type="http://schemas.openxmlformats.org/officeDocument/2006/relationships/chart" Target="../charts/chart182.xml"/><Relationship Id="rId4" Type="http://schemas.openxmlformats.org/officeDocument/2006/relationships/chart" Target="../charts/chart18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5.xml"/><Relationship Id="rId2" Type="http://schemas.openxmlformats.org/officeDocument/2006/relationships/chart" Target="../charts/chart184.xml"/><Relationship Id="rId1" Type="http://schemas.openxmlformats.org/officeDocument/2006/relationships/chart" Target="../charts/chart183.xml"/><Relationship Id="rId6" Type="http://schemas.openxmlformats.org/officeDocument/2006/relationships/chart" Target="../charts/chart188.xml"/><Relationship Id="rId5" Type="http://schemas.openxmlformats.org/officeDocument/2006/relationships/chart" Target="../charts/chart187.xml"/><Relationship Id="rId4" Type="http://schemas.openxmlformats.org/officeDocument/2006/relationships/chart" Target="../charts/chart186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1.xml"/><Relationship Id="rId2" Type="http://schemas.openxmlformats.org/officeDocument/2006/relationships/chart" Target="../charts/chart190.xml"/><Relationship Id="rId1" Type="http://schemas.openxmlformats.org/officeDocument/2006/relationships/chart" Target="../charts/chart189.xml"/><Relationship Id="rId6" Type="http://schemas.openxmlformats.org/officeDocument/2006/relationships/chart" Target="../charts/chart194.xml"/><Relationship Id="rId5" Type="http://schemas.openxmlformats.org/officeDocument/2006/relationships/chart" Target="../charts/chart193.xml"/><Relationship Id="rId4" Type="http://schemas.openxmlformats.org/officeDocument/2006/relationships/chart" Target="../charts/chart19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7.xml"/><Relationship Id="rId2" Type="http://schemas.openxmlformats.org/officeDocument/2006/relationships/chart" Target="../charts/chart196.xml"/><Relationship Id="rId1" Type="http://schemas.openxmlformats.org/officeDocument/2006/relationships/chart" Target="../charts/chart195.xml"/><Relationship Id="rId6" Type="http://schemas.openxmlformats.org/officeDocument/2006/relationships/chart" Target="../charts/chart200.xml"/><Relationship Id="rId5" Type="http://schemas.openxmlformats.org/officeDocument/2006/relationships/chart" Target="../charts/chart199.xml"/><Relationship Id="rId4" Type="http://schemas.openxmlformats.org/officeDocument/2006/relationships/chart" Target="../charts/chart19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3.xml"/><Relationship Id="rId2" Type="http://schemas.openxmlformats.org/officeDocument/2006/relationships/chart" Target="../charts/chart202.xml"/><Relationship Id="rId1" Type="http://schemas.openxmlformats.org/officeDocument/2006/relationships/chart" Target="../charts/chart201.xml"/><Relationship Id="rId6" Type="http://schemas.openxmlformats.org/officeDocument/2006/relationships/chart" Target="../charts/chart206.xml"/><Relationship Id="rId5" Type="http://schemas.openxmlformats.org/officeDocument/2006/relationships/chart" Target="../charts/chart205.xml"/><Relationship Id="rId4" Type="http://schemas.openxmlformats.org/officeDocument/2006/relationships/chart" Target="../charts/chart20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4" Type="http://schemas.openxmlformats.org/officeDocument/2006/relationships/chart" Target="../charts/chart7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273844</xdr:colOff>
      <xdr:row>2</xdr:row>
      <xdr:rowOff>107164</xdr:rowOff>
    </xdr:from>
    <xdr:to>
      <xdr:col>32</xdr:col>
      <xdr:colOff>273844</xdr:colOff>
      <xdr:row>13</xdr:row>
      <xdr:rowOff>76208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345281</xdr:colOff>
      <xdr:row>2</xdr:row>
      <xdr:rowOff>104777</xdr:rowOff>
    </xdr:from>
    <xdr:to>
      <xdr:col>44</xdr:col>
      <xdr:colOff>345281</xdr:colOff>
      <xdr:row>13</xdr:row>
      <xdr:rowOff>73821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309561</xdr:colOff>
      <xdr:row>2</xdr:row>
      <xdr:rowOff>110727</xdr:rowOff>
    </xdr:from>
    <xdr:to>
      <xdr:col>38</xdr:col>
      <xdr:colOff>309561</xdr:colOff>
      <xdr:row>13</xdr:row>
      <xdr:rowOff>79771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392905</xdr:colOff>
      <xdr:row>2</xdr:row>
      <xdr:rowOff>98821</xdr:rowOff>
    </xdr:from>
    <xdr:to>
      <xdr:col>50</xdr:col>
      <xdr:colOff>392905</xdr:colOff>
      <xdr:row>13</xdr:row>
      <xdr:rowOff>67865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62</xdr:col>
      <xdr:colOff>607220</xdr:colOff>
      <xdr:row>2</xdr:row>
      <xdr:rowOff>86914</xdr:rowOff>
    </xdr:from>
    <xdr:to>
      <xdr:col>68</xdr:col>
      <xdr:colOff>607220</xdr:colOff>
      <xdr:row>13</xdr:row>
      <xdr:rowOff>55958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428625</xdr:colOff>
      <xdr:row>2</xdr:row>
      <xdr:rowOff>98821</xdr:rowOff>
    </xdr:from>
    <xdr:to>
      <xdr:col>56</xdr:col>
      <xdr:colOff>428625</xdr:colOff>
      <xdr:row>13</xdr:row>
      <xdr:rowOff>67865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476251</xdr:colOff>
      <xdr:row>2</xdr:row>
      <xdr:rowOff>86914</xdr:rowOff>
    </xdr:from>
    <xdr:to>
      <xdr:col>62</xdr:col>
      <xdr:colOff>476251</xdr:colOff>
      <xdr:row>13</xdr:row>
      <xdr:rowOff>55958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2107406</xdr:colOff>
      <xdr:row>148</xdr:row>
      <xdr:rowOff>75009</xdr:rowOff>
    </xdr:from>
    <xdr:to>
      <xdr:col>5</xdr:col>
      <xdr:colOff>452437</xdr:colOff>
      <xdr:row>162</xdr:row>
      <xdr:rowOff>151209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523876</xdr:colOff>
      <xdr:row>148</xdr:row>
      <xdr:rowOff>86915</xdr:rowOff>
    </xdr:from>
    <xdr:to>
      <xdr:col>10</xdr:col>
      <xdr:colOff>511970</xdr:colOff>
      <xdr:row>162</xdr:row>
      <xdr:rowOff>163115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2083594</xdr:colOff>
      <xdr:row>163</xdr:row>
      <xdr:rowOff>39290</xdr:rowOff>
    </xdr:from>
    <xdr:to>
      <xdr:col>5</xdr:col>
      <xdr:colOff>428625</xdr:colOff>
      <xdr:row>177</xdr:row>
      <xdr:rowOff>115490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523875</xdr:colOff>
      <xdr:row>163</xdr:row>
      <xdr:rowOff>39291</xdr:rowOff>
    </xdr:from>
    <xdr:to>
      <xdr:col>10</xdr:col>
      <xdr:colOff>511969</xdr:colOff>
      <xdr:row>177</xdr:row>
      <xdr:rowOff>115491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2071688</xdr:colOff>
      <xdr:row>192</xdr:row>
      <xdr:rowOff>110726</xdr:rowOff>
    </xdr:from>
    <xdr:to>
      <xdr:col>5</xdr:col>
      <xdr:colOff>416719</xdr:colOff>
      <xdr:row>206</xdr:row>
      <xdr:rowOff>186926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547688</xdr:colOff>
      <xdr:row>192</xdr:row>
      <xdr:rowOff>122634</xdr:rowOff>
    </xdr:from>
    <xdr:to>
      <xdr:col>10</xdr:col>
      <xdr:colOff>535782</xdr:colOff>
      <xdr:row>207</xdr:row>
      <xdr:rowOff>8334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2071688</xdr:colOff>
      <xdr:row>177</xdr:row>
      <xdr:rowOff>158353</xdr:rowOff>
    </xdr:from>
    <xdr:to>
      <xdr:col>5</xdr:col>
      <xdr:colOff>416719</xdr:colOff>
      <xdr:row>192</xdr:row>
      <xdr:rowOff>44053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523875</xdr:colOff>
      <xdr:row>177</xdr:row>
      <xdr:rowOff>158353</xdr:rowOff>
    </xdr:from>
    <xdr:to>
      <xdr:col>10</xdr:col>
      <xdr:colOff>511969</xdr:colOff>
      <xdr:row>192</xdr:row>
      <xdr:rowOff>44053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2059782</xdr:colOff>
      <xdr:row>207</xdr:row>
      <xdr:rowOff>63103</xdr:rowOff>
    </xdr:from>
    <xdr:to>
      <xdr:col>5</xdr:col>
      <xdr:colOff>404813</xdr:colOff>
      <xdr:row>221</xdr:row>
      <xdr:rowOff>139303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547688</xdr:colOff>
      <xdr:row>207</xdr:row>
      <xdr:rowOff>86915</xdr:rowOff>
    </xdr:from>
    <xdr:to>
      <xdr:col>10</xdr:col>
      <xdr:colOff>535782</xdr:colOff>
      <xdr:row>221</xdr:row>
      <xdr:rowOff>163115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904875</xdr:colOff>
      <xdr:row>148</xdr:row>
      <xdr:rowOff>122634</xdr:rowOff>
    </xdr:from>
    <xdr:to>
      <xdr:col>21</xdr:col>
      <xdr:colOff>702469</xdr:colOff>
      <xdr:row>174</xdr:row>
      <xdr:rowOff>95250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250032</xdr:colOff>
      <xdr:row>14</xdr:row>
      <xdr:rowOff>107157</xdr:rowOff>
    </xdr:from>
    <xdr:to>
      <xdr:col>32</xdr:col>
      <xdr:colOff>250032</xdr:colOff>
      <xdr:row>25</xdr:row>
      <xdr:rowOff>52388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321468</xdr:colOff>
      <xdr:row>14</xdr:row>
      <xdr:rowOff>95250</xdr:rowOff>
    </xdr:from>
    <xdr:to>
      <xdr:col>38</xdr:col>
      <xdr:colOff>321468</xdr:colOff>
      <xdr:row>25</xdr:row>
      <xdr:rowOff>40481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38</xdr:col>
      <xdr:colOff>476250</xdr:colOff>
      <xdr:row>14</xdr:row>
      <xdr:rowOff>95250</xdr:rowOff>
    </xdr:from>
    <xdr:to>
      <xdr:col>44</xdr:col>
      <xdr:colOff>381000</xdr:colOff>
      <xdr:row>25</xdr:row>
      <xdr:rowOff>52388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44</xdr:col>
      <xdr:colOff>464343</xdr:colOff>
      <xdr:row>14</xdr:row>
      <xdr:rowOff>130969</xdr:rowOff>
    </xdr:from>
    <xdr:to>
      <xdr:col>50</xdr:col>
      <xdr:colOff>321468</xdr:colOff>
      <xdr:row>25</xdr:row>
      <xdr:rowOff>16668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547687</xdr:colOff>
      <xdr:row>14</xdr:row>
      <xdr:rowOff>154782</xdr:rowOff>
    </xdr:from>
    <xdr:to>
      <xdr:col>62</xdr:col>
      <xdr:colOff>500061</xdr:colOff>
      <xdr:row>25</xdr:row>
      <xdr:rowOff>88107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428625</xdr:colOff>
      <xdr:row>14</xdr:row>
      <xdr:rowOff>130969</xdr:rowOff>
    </xdr:from>
    <xdr:to>
      <xdr:col>56</xdr:col>
      <xdr:colOff>428625</xdr:colOff>
      <xdr:row>25</xdr:row>
      <xdr:rowOff>76200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62</xdr:col>
      <xdr:colOff>559594</xdr:colOff>
      <xdr:row>14</xdr:row>
      <xdr:rowOff>154782</xdr:rowOff>
    </xdr:from>
    <xdr:to>
      <xdr:col>68</xdr:col>
      <xdr:colOff>559594</xdr:colOff>
      <xdr:row>25</xdr:row>
      <xdr:rowOff>100013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69</xdr:col>
      <xdr:colOff>0</xdr:colOff>
      <xdr:row>3</xdr:row>
      <xdr:rowOff>0</xdr:rowOff>
    </xdr:from>
    <xdr:to>
      <xdr:col>75</xdr:col>
      <xdr:colOff>0</xdr:colOff>
      <xdr:row>13</xdr:row>
      <xdr:rowOff>159544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69</xdr:col>
      <xdr:colOff>0</xdr:colOff>
      <xdr:row>15</xdr:row>
      <xdr:rowOff>0</xdr:rowOff>
    </xdr:from>
    <xdr:to>
      <xdr:col>75</xdr:col>
      <xdr:colOff>0</xdr:colOff>
      <xdr:row>25</xdr:row>
      <xdr:rowOff>147638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273844</xdr:colOff>
      <xdr:row>2</xdr:row>
      <xdr:rowOff>75008</xdr:rowOff>
    </xdr:from>
    <xdr:to>
      <xdr:col>33</xdr:col>
      <xdr:colOff>273844</xdr:colOff>
      <xdr:row>11</xdr:row>
      <xdr:rowOff>20239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381000</xdr:colOff>
      <xdr:row>2</xdr:row>
      <xdr:rowOff>63101</xdr:rowOff>
    </xdr:from>
    <xdr:to>
      <xdr:col>39</xdr:col>
      <xdr:colOff>381000</xdr:colOff>
      <xdr:row>11</xdr:row>
      <xdr:rowOff>8332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35718</xdr:colOff>
      <xdr:row>118</xdr:row>
      <xdr:rowOff>51195</xdr:rowOff>
    </xdr:from>
    <xdr:to>
      <xdr:col>10</xdr:col>
      <xdr:colOff>119062</xdr:colOff>
      <xdr:row>151</xdr:row>
      <xdr:rowOff>23812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214312</xdr:colOff>
      <xdr:row>118</xdr:row>
      <xdr:rowOff>15475</xdr:rowOff>
    </xdr:from>
    <xdr:to>
      <xdr:col>19</xdr:col>
      <xdr:colOff>571500</xdr:colOff>
      <xdr:row>150</xdr:row>
      <xdr:rowOff>154780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261938</xdr:colOff>
      <xdr:row>12</xdr:row>
      <xdr:rowOff>11906</xdr:rowOff>
    </xdr:from>
    <xdr:to>
      <xdr:col>33</xdr:col>
      <xdr:colOff>261938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428625</xdr:colOff>
      <xdr:row>12</xdr:row>
      <xdr:rowOff>23812</xdr:rowOff>
    </xdr:from>
    <xdr:to>
      <xdr:col>39</xdr:col>
      <xdr:colOff>428625</xdr:colOff>
      <xdr:row>20</xdr:row>
      <xdr:rowOff>278605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250032</xdr:colOff>
      <xdr:row>1</xdr:row>
      <xdr:rowOff>301226</xdr:rowOff>
    </xdr:from>
    <xdr:to>
      <xdr:col>33</xdr:col>
      <xdr:colOff>250032</xdr:colOff>
      <xdr:row>10</xdr:row>
      <xdr:rowOff>127395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357188</xdr:colOff>
      <xdr:row>2</xdr:row>
      <xdr:rowOff>3571</xdr:rowOff>
    </xdr:from>
    <xdr:to>
      <xdr:col>39</xdr:col>
      <xdr:colOff>357188</xdr:colOff>
      <xdr:row>10</xdr:row>
      <xdr:rowOff>139302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118</xdr:row>
      <xdr:rowOff>15477</xdr:rowOff>
    </xdr:from>
    <xdr:to>
      <xdr:col>9</xdr:col>
      <xdr:colOff>845343</xdr:colOff>
      <xdr:row>153</xdr:row>
      <xdr:rowOff>11906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1000124</xdr:colOff>
      <xdr:row>117</xdr:row>
      <xdr:rowOff>182164</xdr:rowOff>
    </xdr:from>
    <xdr:to>
      <xdr:col>19</xdr:col>
      <xdr:colOff>47623</xdr:colOff>
      <xdr:row>152</xdr:row>
      <xdr:rowOff>166687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238125</xdr:colOff>
      <xdr:row>12</xdr:row>
      <xdr:rowOff>23812</xdr:rowOff>
    </xdr:from>
    <xdr:to>
      <xdr:col>33</xdr:col>
      <xdr:colOff>238125</xdr:colOff>
      <xdr:row>20</xdr:row>
      <xdr:rowOff>278605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416719</xdr:colOff>
      <xdr:row>12</xdr:row>
      <xdr:rowOff>0</xdr:rowOff>
    </xdr:from>
    <xdr:to>
      <xdr:col>39</xdr:col>
      <xdr:colOff>416719</xdr:colOff>
      <xdr:row>20</xdr:row>
      <xdr:rowOff>254793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345281</xdr:colOff>
      <xdr:row>2</xdr:row>
      <xdr:rowOff>146446</xdr:rowOff>
    </xdr:from>
    <xdr:to>
      <xdr:col>33</xdr:col>
      <xdr:colOff>345281</xdr:colOff>
      <xdr:row>11</xdr:row>
      <xdr:rowOff>91677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595313</xdr:colOff>
      <xdr:row>2</xdr:row>
      <xdr:rowOff>158353</xdr:rowOff>
    </xdr:from>
    <xdr:to>
      <xdr:col>39</xdr:col>
      <xdr:colOff>595313</xdr:colOff>
      <xdr:row>11</xdr:row>
      <xdr:rowOff>103584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23813</xdr:colOff>
      <xdr:row>117</xdr:row>
      <xdr:rowOff>182165</xdr:rowOff>
    </xdr:from>
    <xdr:to>
      <xdr:col>8</xdr:col>
      <xdr:colOff>726281</xdr:colOff>
      <xdr:row>148</xdr:row>
      <xdr:rowOff>166689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892969</xdr:colOff>
      <xdr:row>117</xdr:row>
      <xdr:rowOff>170260</xdr:rowOff>
    </xdr:from>
    <xdr:to>
      <xdr:col>16</xdr:col>
      <xdr:colOff>845344</xdr:colOff>
      <xdr:row>148</xdr:row>
      <xdr:rowOff>154782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345281</xdr:colOff>
      <xdr:row>12</xdr:row>
      <xdr:rowOff>11906</xdr:rowOff>
    </xdr:from>
    <xdr:to>
      <xdr:col>33</xdr:col>
      <xdr:colOff>345281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607219</xdr:colOff>
      <xdr:row>11</xdr:row>
      <xdr:rowOff>285749</xdr:rowOff>
    </xdr:from>
    <xdr:to>
      <xdr:col>39</xdr:col>
      <xdr:colOff>607219</xdr:colOff>
      <xdr:row>20</xdr:row>
      <xdr:rowOff>230980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369093</xdr:colOff>
      <xdr:row>2</xdr:row>
      <xdr:rowOff>122633</xdr:rowOff>
    </xdr:from>
    <xdr:to>
      <xdr:col>33</xdr:col>
      <xdr:colOff>369093</xdr:colOff>
      <xdr:row>11</xdr:row>
      <xdr:rowOff>67864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511969</xdr:colOff>
      <xdr:row>2</xdr:row>
      <xdr:rowOff>146446</xdr:rowOff>
    </xdr:from>
    <xdr:to>
      <xdr:col>39</xdr:col>
      <xdr:colOff>511969</xdr:colOff>
      <xdr:row>11</xdr:row>
      <xdr:rowOff>91677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118</xdr:row>
      <xdr:rowOff>15476</xdr:rowOff>
    </xdr:from>
    <xdr:to>
      <xdr:col>8</xdr:col>
      <xdr:colOff>47624</xdr:colOff>
      <xdr:row>146</xdr:row>
      <xdr:rowOff>59531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250031</xdr:colOff>
      <xdr:row>118</xdr:row>
      <xdr:rowOff>15478</xdr:rowOff>
    </xdr:from>
    <xdr:to>
      <xdr:col>15</xdr:col>
      <xdr:colOff>619125</xdr:colOff>
      <xdr:row>146</xdr:row>
      <xdr:rowOff>83344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345281</xdr:colOff>
      <xdr:row>12</xdr:row>
      <xdr:rowOff>23812</xdr:rowOff>
    </xdr:from>
    <xdr:to>
      <xdr:col>33</xdr:col>
      <xdr:colOff>345281</xdr:colOff>
      <xdr:row>20</xdr:row>
      <xdr:rowOff>278605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547687</xdr:colOff>
      <xdr:row>12</xdr:row>
      <xdr:rowOff>0</xdr:rowOff>
    </xdr:from>
    <xdr:to>
      <xdr:col>39</xdr:col>
      <xdr:colOff>547687</xdr:colOff>
      <xdr:row>20</xdr:row>
      <xdr:rowOff>254793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250031</xdr:colOff>
      <xdr:row>2</xdr:row>
      <xdr:rowOff>98821</xdr:rowOff>
    </xdr:from>
    <xdr:to>
      <xdr:col>33</xdr:col>
      <xdr:colOff>250031</xdr:colOff>
      <xdr:row>11</xdr:row>
      <xdr:rowOff>44052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488156</xdr:colOff>
      <xdr:row>2</xdr:row>
      <xdr:rowOff>98821</xdr:rowOff>
    </xdr:from>
    <xdr:to>
      <xdr:col>39</xdr:col>
      <xdr:colOff>488156</xdr:colOff>
      <xdr:row>11</xdr:row>
      <xdr:rowOff>44052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</xdr:colOff>
      <xdr:row>118</xdr:row>
      <xdr:rowOff>39290</xdr:rowOff>
    </xdr:from>
    <xdr:to>
      <xdr:col>9</xdr:col>
      <xdr:colOff>35718</xdr:colOff>
      <xdr:row>150</xdr:row>
      <xdr:rowOff>83344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71437</xdr:colOff>
      <xdr:row>118</xdr:row>
      <xdr:rowOff>3571</xdr:rowOff>
    </xdr:from>
    <xdr:to>
      <xdr:col>17</xdr:col>
      <xdr:colOff>416718</xdr:colOff>
      <xdr:row>150</xdr:row>
      <xdr:rowOff>59531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214313</xdr:colOff>
      <xdr:row>12</xdr:row>
      <xdr:rowOff>23812</xdr:rowOff>
    </xdr:from>
    <xdr:to>
      <xdr:col>33</xdr:col>
      <xdr:colOff>214313</xdr:colOff>
      <xdr:row>20</xdr:row>
      <xdr:rowOff>278605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511968</xdr:colOff>
      <xdr:row>12</xdr:row>
      <xdr:rowOff>11906</xdr:rowOff>
    </xdr:from>
    <xdr:to>
      <xdr:col>39</xdr:col>
      <xdr:colOff>511968</xdr:colOff>
      <xdr:row>20</xdr:row>
      <xdr:rowOff>266699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261938</xdr:colOff>
      <xdr:row>2</xdr:row>
      <xdr:rowOff>110727</xdr:rowOff>
    </xdr:from>
    <xdr:to>
      <xdr:col>33</xdr:col>
      <xdr:colOff>261938</xdr:colOff>
      <xdr:row>11</xdr:row>
      <xdr:rowOff>55958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404813</xdr:colOff>
      <xdr:row>2</xdr:row>
      <xdr:rowOff>98821</xdr:rowOff>
    </xdr:from>
    <xdr:to>
      <xdr:col>39</xdr:col>
      <xdr:colOff>404813</xdr:colOff>
      <xdr:row>11</xdr:row>
      <xdr:rowOff>44052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118</xdr:row>
      <xdr:rowOff>3572</xdr:rowOff>
    </xdr:from>
    <xdr:to>
      <xdr:col>9</xdr:col>
      <xdr:colOff>59531</xdr:colOff>
      <xdr:row>150</xdr:row>
      <xdr:rowOff>59532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71438</xdr:colOff>
      <xdr:row>117</xdr:row>
      <xdr:rowOff>170260</xdr:rowOff>
    </xdr:from>
    <xdr:to>
      <xdr:col>17</xdr:col>
      <xdr:colOff>428626</xdr:colOff>
      <xdr:row>150</xdr:row>
      <xdr:rowOff>47626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273844</xdr:colOff>
      <xdr:row>11</xdr:row>
      <xdr:rowOff>285750</xdr:rowOff>
    </xdr:from>
    <xdr:to>
      <xdr:col>33</xdr:col>
      <xdr:colOff>273844</xdr:colOff>
      <xdr:row>20</xdr:row>
      <xdr:rowOff>230981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440531</xdr:colOff>
      <xdr:row>12</xdr:row>
      <xdr:rowOff>0</xdr:rowOff>
    </xdr:from>
    <xdr:to>
      <xdr:col>39</xdr:col>
      <xdr:colOff>440531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117</xdr:row>
      <xdr:rowOff>158353</xdr:rowOff>
    </xdr:from>
    <xdr:to>
      <xdr:col>8</xdr:col>
      <xdr:colOff>773905</xdr:colOff>
      <xdr:row>146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881061</xdr:colOff>
      <xdr:row>117</xdr:row>
      <xdr:rowOff>158351</xdr:rowOff>
    </xdr:from>
    <xdr:to>
      <xdr:col>16</xdr:col>
      <xdr:colOff>928686</xdr:colOff>
      <xdr:row>146</xdr:row>
      <xdr:rowOff>47624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440532</xdr:colOff>
      <xdr:row>2</xdr:row>
      <xdr:rowOff>98820</xdr:rowOff>
    </xdr:from>
    <xdr:to>
      <xdr:col>33</xdr:col>
      <xdr:colOff>440532</xdr:colOff>
      <xdr:row>11</xdr:row>
      <xdr:rowOff>44051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750094</xdr:colOff>
      <xdr:row>2</xdr:row>
      <xdr:rowOff>98820</xdr:rowOff>
    </xdr:from>
    <xdr:to>
      <xdr:col>39</xdr:col>
      <xdr:colOff>750094</xdr:colOff>
      <xdr:row>11</xdr:row>
      <xdr:rowOff>44051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452438</xdr:colOff>
      <xdr:row>12</xdr:row>
      <xdr:rowOff>11906</xdr:rowOff>
    </xdr:from>
    <xdr:to>
      <xdr:col>33</xdr:col>
      <xdr:colOff>452438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47625</xdr:colOff>
      <xdr:row>11</xdr:row>
      <xdr:rowOff>297656</xdr:rowOff>
    </xdr:from>
    <xdr:to>
      <xdr:col>40</xdr:col>
      <xdr:colOff>47625</xdr:colOff>
      <xdr:row>20</xdr:row>
      <xdr:rowOff>242887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226219</xdr:colOff>
      <xdr:row>2</xdr:row>
      <xdr:rowOff>75008</xdr:rowOff>
    </xdr:from>
    <xdr:to>
      <xdr:col>33</xdr:col>
      <xdr:colOff>226219</xdr:colOff>
      <xdr:row>11</xdr:row>
      <xdr:rowOff>20239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321469</xdr:colOff>
      <xdr:row>2</xdr:row>
      <xdr:rowOff>63102</xdr:rowOff>
    </xdr:from>
    <xdr:to>
      <xdr:col>39</xdr:col>
      <xdr:colOff>321469</xdr:colOff>
      <xdr:row>11</xdr:row>
      <xdr:rowOff>8333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119</xdr:row>
      <xdr:rowOff>15478</xdr:rowOff>
    </xdr:from>
    <xdr:to>
      <xdr:col>9</xdr:col>
      <xdr:colOff>619125</xdr:colOff>
      <xdr:row>150</xdr:row>
      <xdr:rowOff>107156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714375</xdr:colOff>
      <xdr:row>119</xdr:row>
      <xdr:rowOff>15477</xdr:rowOff>
    </xdr:from>
    <xdr:to>
      <xdr:col>18</xdr:col>
      <xdr:colOff>619124</xdr:colOff>
      <xdr:row>150</xdr:row>
      <xdr:rowOff>107156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238125</xdr:colOff>
      <xdr:row>11</xdr:row>
      <xdr:rowOff>297656</xdr:rowOff>
    </xdr:from>
    <xdr:to>
      <xdr:col>33</xdr:col>
      <xdr:colOff>238125</xdr:colOff>
      <xdr:row>20</xdr:row>
      <xdr:rowOff>242887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392907</xdr:colOff>
      <xdr:row>12</xdr:row>
      <xdr:rowOff>11907</xdr:rowOff>
    </xdr:from>
    <xdr:to>
      <xdr:col>39</xdr:col>
      <xdr:colOff>392907</xdr:colOff>
      <xdr:row>20</xdr:row>
      <xdr:rowOff>266700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404813</xdr:colOff>
      <xdr:row>2</xdr:row>
      <xdr:rowOff>158352</xdr:rowOff>
    </xdr:from>
    <xdr:to>
      <xdr:col>33</xdr:col>
      <xdr:colOff>404813</xdr:colOff>
      <xdr:row>11</xdr:row>
      <xdr:rowOff>103583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476250</xdr:colOff>
      <xdr:row>2</xdr:row>
      <xdr:rowOff>146446</xdr:rowOff>
    </xdr:from>
    <xdr:to>
      <xdr:col>39</xdr:col>
      <xdr:colOff>476250</xdr:colOff>
      <xdr:row>11</xdr:row>
      <xdr:rowOff>91677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</xdr:colOff>
      <xdr:row>118</xdr:row>
      <xdr:rowOff>15477</xdr:rowOff>
    </xdr:from>
    <xdr:to>
      <xdr:col>9</xdr:col>
      <xdr:colOff>357188</xdr:colOff>
      <xdr:row>150</xdr:row>
      <xdr:rowOff>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500063</xdr:colOff>
      <xdr:row>118</xdr:row>
      <xdr:rowOff>27382</xdr:rowOff>
    </xdr:from>
    <xdr:to>
      <xdr:col>18</xdr:col>
      <xdr:colOff>107156</xdr:colOff>
      <xdr:row>150</xdr:row>
      <xdr:rowOff>-1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428625</xdr:colOff>
      <xdr:row>12</xdr:row>
      <xdr:rowOff>23812</xdr:rowOff>
    </xdr:from>
    <xdr:to>
      <xdr:col>33</xdr:col>
      <xdr:colOff>428625</xdr:colOff>
      <xdr:row>20</xdr:row>
      <xdr:rowOff>278605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511969</xdr:colOff>
      <xdr:row>12</xdr:row>
      <xdr:rowOff>0</xdr:rowOff>
    </xdr:from>
    <xdr:to>
      <xdr:col>39</xdr:col>
      <xdr:colOff>511969</xdr:colOff>
      <xdr:row>20</xdr:row>
      <xdr:rowOff>254793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</xdr:row>
      <xdr:rowOff>98821</xdr:rowOff>
    </xdr:from>
    <xdr:to>
      <xdr:col>33</xdr:col>
      <xdr:colOff>571500</xdr:colOff>
      <xdr:row>11</xdr:row>
      <xdr:rowOff>44052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642939</xdr:colOff>
      <xdr:row>2</xdr:row>
      <xdr:rowOff>86914</xdr:rowOff>
    </xdr:from>
    <xdr:to>
      <xdr:col>39</xdr:col>
      <xdr:colOff>642939</xdr:colOff>
      <xdr:row>11</xdr:row>
      <xdr:rowOff>32145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83343</xdr:colOff>
      <xdr:row>118</xdr:row>
      <xdr:rowOff>27382</xdr:rowOff>
    </xdr:from>
    <xdr:to>
      <xdr:col>9</xdr:col>
      <xdr:colOff>476249</xdr:colOff>
      <xdr:row>150</xdr:row>
      <xdr:rowOff>71437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821530</xdr:colOff>
      <xdr:row>118</xdr:row>
      <xdr:rowOff>15477</xdr:rowOff>
    </xdr:from>
    <xdr:to>
      <xdr:col>18</xdr:col>
      <xdr:colOff>500061</xdr:colOff>
      <xdr:row>150</xdr:row>
      <xdr:rowOff>35718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642938</xdr:colOff>
      <xdr:row>12</xdr:row>
      <xdr:rowOff>35719</xdr:rowOff>
    </xdr:from>
    <xdr:to>
      <xdr:col>33</xdr:col>
      <xdr:colOff>642938</xdr:colOff>
      <xdr:row>20</xdr:row>
      <xdr:rowOff>290512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678656</xdr:colOff>
      <xdr:row>12</xdr:row>
      <xdr:rowOff>11907</xdr:rowOff>
    </xdr:from>
    <xdr:to>
      <xdr:col>39</xdr:col>
      <xdr:colOff>678656</xdr:colOff>
      <xdr:row>20</xdr:row>
      <xdr:rowOff>266700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214313</xdr:colOff>
      <xdr:row>2</xdr:row>
      <xdr:rowOff>86915</xdr:rowOff>
    </xdr:from>
    <xdr:to>
      <xdr:col>33</xdr:col>
      <xdr:colOff>214313</xdr:colOff>
      <xdr:row>11</xdr:row>
      <xdr:rowOff>32146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273844</xdr:colOff>
      <xdr:row>2</xdr:row>
      <xdr:rowOff>86915</xdr:rowOff>
    </xdr:from>
    <xdr:to>
      <xdr:col>39</xdr:col>
      <xdr:colOff>273844</xdr:colOff>
      <xdr:row>11</xdr:row>
      <xdr:rowOff>32146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130968</xdr:colOff>
      <xdr:row>118</xdr:row>
      <xdr:rowOff>122633</xdr:rowOff>
    </xdr:from>
    <xdr:to>
      <xdr:col>7</xdr:col>
      <xdr:colOff>511968</xdr:colOff>
      <xdr:row>144</xdr:row>
      <xdr:rowOff>154780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607219</xdr:colOff>
      <xdr:row>118</xdr:row>
      <xdr:rowOff>98820</xdr:rowOff>
    </xdr:from>
    <xdr:to>
      <xdr:col>14</xdr:col>
      <xdr:colOff>261937</xdr:colOff>
      <xdr:row>144</xdr:row>
      <xdr:rowOff>154781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12</xdr:row>
      <xdr:rowOff>23812</xdr:rowOff>
    </xdr:from>
    <xdr:to>
      <xdr:col>33</xdr:col>
      <xdr:colOff>190500</xdr:colOff>
      <xdr:row>20</xdr:row>
      <xdr:rowOff>278605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285750</xdr:colOff>
      <xdr:row>12</xdr:row>
      <xdr:rowOff>23813</xdr:rowOff>
    </xdr:from>
    <xdr:to>
      <xdr:col>39</xdr:col>
      <xdr:colOff>285750</xdr:colOff>
      <xdr:row>20</xdr:row>
      <xdr:rowOff>278606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118</xdr:row>
      <xdr:rowOff>63102</xdr:rowOff>
    </xdr:from>
    <xdr:to>
      <xdr:col>10</xdr:col>
      <xdr:colOff>71438</xdr:colOff>
      <xdr:row>152</xdr:row>
      <xdr:rowOff>107156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166687</xdr:colOff>
      <xdr:row>118</xdr:row>
      <xdr:rowOff>39287</xdr:rowOff>
    </xdr:from>
    <xdr:to>
      <xdr:col>19</xdr:col>
      <xdr:colOff>559593</xdr:colOff>
      <xdr:row>152</xdr:row>
      <xdr:rowOff>130966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238126</xdr:colOff>
      <xdr:row>2</xdr:row>
      <xdr:rowOff>86914</xdr:rowOff>
    </xdr:from>
    <xdr:to>
      <xdr:col>33</xdr:col>
      <xdr:colOff>238126</xdr:colOff>
      <xdr:row>11</xdr:row>
      <xdr:rowOff>32145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297658</xdr:colOff>
      <xdr:row>2</xdr:row>
      <xdr:rowOff>3570</xdr:rowOff>
    </xdr:from>
    <xdr:to>
      <xdr:col>39</xdr:col>
      <xdr:colOff>297658</xdr:colOff>
      <xdr:row>10</xdr:row>
      <xdr:rowOff>139301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226219</xdr:colOff>
      <xdr:row>12</xdr:row>
      <xdr:rowOff>0</xdr:rowOff>
    </xdr:from>
    <xdr:to>
      <xdr:col>33</xdr:col>
      <xdr:colOff>226219</xdr:colOff>
      <xdr:row>20</xdr:row>
      <xdr:rowOff>254793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357188</xdr:colOff>
      <xdr:row>11</xdr:row>
      <xdr:rowOff>297656</xdr:rowOff>
    </xdr:from>
    <xdr:to>
      <xdr:col>39</xdr:col>
      <xdr:colOff>357188</xdr:colOff>
      <xdr:row>20</xdr:row>
      <xdr:rowOff>242887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428625</xdr:colOff>
      <xdr:row>2</xdr:row>
      <xdr:rowOff>110727</xdr:rowOff>
    </xdr:from>
    <xdr:to>
      <xdr:col>33</xdr:col>
      <xdr:colOff>428625</xdr:colOff>
      <xdr:row>11</xdr:row>
      <xdr:rowOff>55958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511968</xdr:colOff>
      <xdr:row>2</xdr:row>
      <xdr:rowOff>98821</xdr:rowOff>
    </xdr:from>
    <xdr:to>
      <xdr:col>39</xdr:col>
      <xdr:colOff>511968</xdr:colOff>
      <xdr:row>11</xdr:row>
      <xdr:rowOff>44052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1369218</xdr:colOff>
      <xdr:row>118</xdr:row>
      <xdr:rowOff>86915</xdr:rowOff>
    </xdr:from>
    <xdr:to>
      <xdr:col>9</xdr:col>
      <xdr:colOff>761999</xdr:colOff>
      <xdr:row>150</xdr:row>
      <xdr:rowOff>59530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857250</xdr:colOff>
      <xdr:row>118</xdr:row>
      <xdr:rowOff>63100</xdr:rowOff>
    </xdr:from>
    <xdr:to>
      <xdr:col>18</xdr:col>
      <xdr:colOff>892969</xdr:colOff>
      <xdr:row>150</xdr:row>
      <xdr:rowOff>23811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404813</xdr:colOff>
      <xdr:row>11</xdr:row>
      <xdr:rowOff>297656</xdr:rowOff>
    </xdr:from>
    <xdr:to>
      <xdr:col>33</xdr:col>
      <xdr:colOff>404813</xdr:colOff>
      <xdr:row>20</xdr:row>
      <xdr:rowOff>242887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523875</xdr:colOff>
      <xdr:row>11</xdr:row>
      <xdr:rowOff>285750</xdr:rowOff>
    </xdr:from>
    <xdr:to>
      <xdr:col>39</xdr:col>
      <xdr:colOff>523875</xdr:colOff>
      <xdr:row>20</xdr:row>
      <xdr:rowOff>230981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285750</xdr:colOff>
      <xdr:row>2</xdr:row>
      <xdr:rowOff>51196</xdr:rowOff>
    </xdr:from>
    <xdr:to>
      <xdr:col>33</xdr:col>
      <xdr:colOff>285750</xdr:colOff>
      <xdr:row>10</xdr:row>
      <xdr:rowOff>186927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357187</xdr:colOff>
      <xdr:row>2</xdr:row>
      <xdr:rowOff>39290</xdr:rowOff>
    </xdr:from>
    <xdr:to>
      <xdr:col>39</xdr:col>
      <xdr:colOff>357187</xdr:colOff>
      <xdr:row>10</xdr:row>
      <xdr:rowOff>175021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117</xdr:row>
      <xdr:rowOff>146446</xdr:rowOff>
    </xdr:from>
    <xdr:to>
      <xdr:col>10</xdr:col>
      <xdr:colOff>226219</xdr:colOff>
      <xdr:row>151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117</xdr:row>
      <xdr:rowOff>146446</xdr:rowOff>
    </xdr:from>
    <xdr:to>
      <xdr:col>19</xdr:col>
      <xdr:colOff>881063</xdr:colOff>
      <xdr:row>151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261938</xdr:colOff>
      <xdr:row>11</xdr:row>
      <xdr:rowOff>285750</xdr:rowOff>
    </xdr:from>
    <xdr:to>
      <xdr:col>33</xdr:col>
      <xdr:colOff>261938</xdr:colOff>
      <xdr:row>20</xdr:row>
      <xdr:rowOff>230981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404813</xdr:colOff>
      <xdr:row>12</xdr:row>
      <xdr:rowOff>0</xdr:rowOff>
    </xdr:from>
    <xdr:to>
      <xdr:col>39</xdr:col>
      <xdr:colOff>404813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333376</xdr:colOff>
      <xdr:row>2</xdr:row>
      <xdr:rowOff>122633</xdr:rowOff>
    </xdr:from>
    <xdr:to>
      <xdr:col>33</xdr:col>
      <xdr:colOff>333376</xdr:colOff>
      <xdr:row>11</xdr:row>
      <xdr:rowOff>67864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428626</xdr:colOff>
      <xdr:row>2</xdr:row>
      <xdr:rowOff>110727</xdr:rowOff>
    </xdr:from>
    <xdr:to>
      <xdr:col>39</xdr:col>
      <xdr:colOff>428626</xdr:colOff>
      <xdr:row>11</xdr:row>
      <xdr:rowOff>55958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23813</xdr:colOff>
      <xdr:row>117</xdr:row>
      <xdr:rowOff>98821</xdr:rowOff>
    </xdr:from>
    <xdr:to>
      <xdr:col>9</xdr:col>
      <xdr:colOff>238126</xdr:colOff>
      <xdr:row>149</xdr:row>
      <xdr:rowOff>178594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285749</xdr:colOff>
      <xdr:row>117</xdr:row>
      <xdr:rowOff>98820</xdr:rowOff>
    </xdr:from>
    <xdr:to>
      <xdr:col>17</xdr:col>
      <xdr:colOff>833436</xdr:colOff>
      <xdr:row>149</xdr:row>
      <xdr:rowOff>190499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369094</xdr:colOff>
      <xdr:row>12</xdr:row>
      <xdr:rowOff>0</xdr:rowOff>
    </xdr:from>
    <xdr:to>
      <xdr:col>33</xdr:col>
      <xdr:colOff>369094</xdr:colOff>
      <xdr:row>20</xdr:row>
      <xdr:rowOff>254793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511969</xdr:colOff>
      <xdr:row>12</xdr:row>
      <xdr:rowOff>11907</xdr:rowOff>
    </xdr:from>
    <xdr:to>
      <xdr:col>39</xdr:col>
      <xdr:colOff>511969</xdr:colOff>
      <xdr:row>20</xdr:row>
      <xdr:rowOff>266700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273844</xdr:colOff>
      <xdr:row>2</xdr:row>
      <xdr:rowOff>122633</xdr:rowOff>
    </xdr:from>
    <xdr:to>
      <xdr:col>33</xdr:col>
      <xdr:colOff>273844</xdr:colOff>
      <xdr:row>11</xdr:row>
      <xdr:rowOff>67864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392907</xdr:colOff>
      <xdr:row>2</xdr:row>
      <xdr:rowOff>98821</xdr:rowOff>
    </xdr:from>
    <xdr:to>
      <xdr:col>39</xdr:col>
      <xdr:colOff>392907</xdr:colOff>
      <xdr:row>11</xdr:row>
      <xdr:rowOff>44052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118</xdr:row>
      <xdr:rowOff>51197</xdr:rowOff>
    </xdr:from>
    <xdr:to>
      <xdr:col>9</xdr:col>
      <xdr:colOff>154781</xdr:colOff>
      <xdr:row>150</xdr:row>
      <xdr:rowOff>154781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273845</xdr:colOff>
      <xdr:row>118</xdr:row>
      <xdr:rowOff>51195</xdr:rowOff>
    </xdr:from>
    <xdr:to>
      <xdr:col>17</xdr:col>
      <xdr:colOff>773907</xdr:colOff>
      <xdr:row>150</xdr:row>
      <xdr:rowOff>142874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238125</xdr:colOff>
      <xdr:row>12</xdr:row>
      <xdr:rowOff>11906</xdr:rowOff>
    </xdr:from>
    <xdr:to>
      <xdr:col>33</xdr:col>
      <xdr:colOff>238125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428625</xdr:colOff>
      <xdr:row>12</xdr:row>
      <xdr:rowOff>23813</xdr:rowOff>
    </xdr:from>
    <xdr:to>
      <xdr:col>39</xdr:col>
      <xdr:colOff>428625</xdr:colOff>
      <xdr:row>20</xdr:row>
      <xdr:rowOff>278606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488157</xdr:colOff>
      <xdr:row>2</xdr:row>
      <xdr:rowOff>146446</xdr:rowOff>
    </xdr:from>
    <xdr:to>
      <xdr:col>33</xdr:col>
      <xdr:colOff>488157</xdr:colOff>
      <xdr:row>11</xdr:row>
      <xdr:rowOff>91677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535782</xdr:colOff>
      <xdr:row>2</xdr:row>
      <xdr:rowOff>158353</xdr:rowOff>
    </xdr:from>
    <xdr:to>
      <xdr:col>39</xdr:col>
      <xdr:colOff>535782</xdr:colOff>
      <xdr:row>11</xdr:row>
      <xdr:rowOff>103584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1357312</xdr:colOff>
      <xdr:row>117</xdr:row>
      <xdr:rowOff>170259</xdr:rowOff>
    </xdr:from>
    <xdr:to>
      <xdr:col>10</xdr:col>
      <xdr:colOff>571499</xdr:colOff>
      <xdr:row>148</xdr:row>
      <xdr:rowOff>142875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666749</xdr:colOff>
      <xdr:row>117</xdr:row>
      <xdr:rowOff>182165</xdr:rowOff>
    </xdr:from>
    <xdr:to>
      <xdr:col>20</xdr:col>
      <xdr:colOff>547686</xdr:colOff>
      <xdr:row>148</xdr:row>
      <xdr:rowOff>142874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464344</xdr:colOff>
      <xdr:row>12</xdr:row>
      <xdr:rowOff>11906</xdr:rowOff>
    </xdr:from>
    <xdr:to>
      <xdr:col>33</xdr:col>
      <xdr:colOff>464344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619125</xdr:colOff>
      <xdr:row>12</xdr:row>
      <xdr:rowOff>0</xdr:rowOff>
    </xdr:from>
    <xdr:to>
      <xdr:col>39</xdr:col>
      <xdr:colOff>619125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39289</xdr:rowOff>
    </xdr:from>
    <xdr:to>
      <xdr:col>33</xdr:col>
      <xdr:colOff>190500</xdr:colOff>
      <xdr:row>10</xdr:row>
      <xdr:rowOff>175020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285750</xdr:colOff>
      <xdr:row>2</xdr:row>
      <xdr:rowOff>27383</xdr:rowOff>
    </xdr:from>
    <xdr:to>
      <xdr:col>39</xdr:col>
      <xdr:colOff>285750</xdr:colOff>
      <xdr:row>10</xdr:row>
      <xdr:rowOff>163114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1369218</xdr:colOff>
      <xdr:row>117</xdr:row>
      <xdr:rowOff>170259</xdr:rowOff>
    </xdr:from>
    <xdr:to>
      <xdr:col>9</xdr:col>
      <xdr:colOff>261937</xdr:colOff>
      <xdr:row>147</xdr:row>
      <xdr:rowOff>166687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452438</xdr:colOff>
      <xdr:row>117</xdr:row>
      <xdr:rowOff>170257</xdr:rowOff>
    </xdr:from>
    <xdr:to>
      <xdr:col>18</xdr:col>
      <xdr:colOff>11906</xdr:colOff>
      <xdr:row>147</xdr:row>
      <xdr:rowOff>178593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226219</xdr:colOff>
      <xdr:row>12</xdr:row>
      <xdr:rowOff>23813</xdr:rowOff>
    </xdr:from>
    <xdr:to>
      <xdr:col>33</xdr:col>
      <xdr:colOff>226219</xdr:colOff>
      <xdr:row>20</xdr:row>
      <xdr:rowOff>278606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333375</xdr:colOff>
      <xdr:row>12</xdr:row>
      <xdr:rowOff>23813</xdr:rowOff>
    </xdr:from>
    <xdr:to>
      <xdr:col>39</xdr:col>
      <xdr:colOff>333375</xdr:colOff>
      <xdr:row>20</xdr:row>
      <xdr:rowOff>278606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559594</xdr:colOff>
      <xdr:row>2</xdr:row>
      <xdr:rowOff>75009</xdr:rowOff>
    </xdr:from>
    <xdr:to>
      <xdr:col>33</xdr:col>
      <xdr:colOff>559594</xdr:colOff>
      <xdr:row>11</xdr:row>
      <xdr:rowOff>20240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1369220</xdr:colOff>
      <xdr:row>117</xdr:row>
      <xdr:rowOff>110727</xdr:rowOff>
    </xdr:from>
    <xdr:to>
      <xdr:col>8</xdr:col>
      <xdr:colOff>845344</xdr:colOff>
      <xdr:row>147</xdr:row>
      <xdr:rowOff>130968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964405</xdr:colOff>
      <xdr:row>117</xdr:row>
      <xdr:rowOff>110726</xdr:rowOff>
    </xdr:from>
    <xdr:to>
      <xdr:col>17</xdr:col>
      <xdr:colOff>59530</xdr:colOff>
      <xdr:row>147</xdr:row>
      <xdr:rowOff>95249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34</xdr:col>
      <xdr:colOff>0</xdr:colOff>
      <xdr:row>20</xdr:row>
      <xdr:rowOff>254793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12</xdr:row>
      <xdr:rowOff>0</xdr:rowOff>
    </xdr:from>
    <xdr:to>
      <xdr:col>41</xdr:col>
      <xdr:colOff>0</xdr:colOff>
      <xdr:row>20</xdr:row>
      <xdr:rowOff>254793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226219</xdr:colOff>
      <xdr:row>2</xdr:row>
      <xdr:rowOff>98821</xdr:rowOff>
    </xdr:from>
    <xdr:to>
      <xdr:col>33</xdr:col>
      <xdr:colOff>226219</xdr:colOff>
      <xdr:row>11</xdr:row>
      <xdr:rowOff>44052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35719</xdr:colOff>
      <xdr:row>2</xdr:row>
      <xdr:rowOff>98821</xdr:rowOff>
    </xdr:from>
    <xdr:to>
      <xdr:col>41</xdr:col>
      <xdr:colOff>35719</xdr:colOff>
      <xdr:row>11</xdr:row>
      <xdr:rowOff>44052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</xdr:colOff>
      <xdr:row>117</xdr:row>
      <xdr:rowOff>158351</xdr:rowOff>
    </xdr:from>
    <xdr:to>
      <xdr:col>9</xdr:col>
      <xdr:colOff>500062</xdr:colOff>
      <xdr:row>148</xdr:row>
      <xdr:rowOff>59530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595312</xdr:colOff>
      <xdr:row>117</xdr:row>
      <xdr:rowOff>146447</xdr:rowOff>
    </xdr:from>
    <xdr:to>
      <xdr:col>18</xdr:col>
      <xdr:colOff>381000</xdr:colOff>
      <xdr:row>148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226219</xdr:colOff>
      <xdr:row>11</xdr:row>
      <xdr:rowOff>297656</xdr:rowOff>
    </xdr:from>
    <xdr:to>
      <xdr:col>33</xdr:col>
      <xdr:colOff>226219</xdr:colOff>
      <xdr:row>20</xdr:row>
      <xdr:rowOff>242887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12</xdr:row>
      <xdr:rowOff>0</xdr:rowOff>
    </xdr:from>
    <xdr:to>
      <xdr:col>41</xdr:col>
      <xdr:colOff>0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250031</xdr:colOff>
      <xdr:row>2</xdr:row>
      <xdr:rowOff>98821</xdr:rowOff>
    </xdr:from>
    <xdr:to>
      <xdr:col>33</xdr:col>
      <xdr:colOff>250031</xdr:colOff>
      <xdr:row>11</xdr:row>
      <xdr:rowOff>44052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357188</xdr:colOff>
      <xdr:row>2</xdr:row>
      <xdr:rowOff>86915</xdr:rowOff>
    </xdr:from>
    <xdr:to>
      <xdr:col>39</xdr:col>
      <xdr:colOff>357188</xdr:colOff>
      <xdr:row>11</xdr:row>
      <xdr:rowOff>32146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1333501</xdr:colOff>
      <xdr:row>118</xdr:row>
      <xdr:rowOff>75008</xdr:rowOff>
    </xdr:from>
    <xdr:to>
      <xdr:col>9</xdr:col>
      <xdr:colOff>333375</xdr:colOff>
      <xdr:row>149</xdr:row>
      <xdr:rowOff>130968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452437</xdr:colOff>
      <xdr:row>118</xdr:row>
      <xdr:rowOff>86915</xdr:rowOff>
    </xdr:from>
    <xdr:to>
      <xdr:col>18</xdr:col>
      <xdr:colOff>130968</xdr:colOff>
      <xdr:row>149</xdr:row>
      <xdr:rowOff>154781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250031</xdr:colOff>
      <xdr:row>12</xdr:row>
      <xdr:rowOff>0</xdr:rowOff>
    </xdr:from>
    <xdr:to>
      <xdr:col>33</xdr:col>
      <xdr:colOff>250031</xdr:colOff>
      <xdr:row>20</xdr:row>
      <xdr:rowOff>254793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428625</xdr:colOff>
      <xdr:row>12</xdr:row>
      <xdr:rowOff>0</xdr:rowOff>
    </xdr:from>
    <xdr:to>
      <xdr:col>39</xdr:col>
      <xdr:colOff>428625</xdr:colOff>
      <xdr:row>20</xdr:row>
      <xdr:rowOff>254793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404813</xdr:colOff>
      <xdr:row>2</xdr:row>
      <xdr:rowOff>110728</xdr:rowOff>
    </xdr:from>
    <xdr:to>
      <xdr:col>33</xdr:col>
      <xdr:colOff>404813</xdr:colOff>
      <xdr:row>11</xdr:row>
      <xdr:rowOff>55959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476250</xdr:colOff>
      <xdr:row>2</xdr:row>
      <xdr:rowOff>110726</xdr:rowOff>
    </xdr:from>
    <xdr:to>
      <xdr:col>39</xdr:col>
      <xdr:colOff>476250</xdr:colOff>
      <xdr:row>11</xdr:row>
      <xdr:rowOff>55957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1369218</xdr:colOff>
      <xdr:row>121</xdr:row>
      <xdr:rowOff>130967</xdr:rowOff>
    </xdr:from>
    <xdr:to>
      <xdr:col>8</xdr:col>
      <xdr:colOff>440531</xdr:colOff>
      <xdr:row>148</xdr:row>
      <xdr:rowOff>23810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121</xdr:row>
      <xdr:rowOff>142875</xdr:rowOff>
    </xdr:from>
    <xdr:to>
      <xdr:col>15</xdr:col>
      <xdr:colOff>916781</xdr:colOff>
      <xdr:row>148</xdr:row>
      <xdr:rowOff>47624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369093</xdr:colOff>
      <xdr:row>12</xdr:row>
      <xdr:rowOff>47625</xdr:rowOff>
    </xdr:from>
    <xdr:to>
      <xdr:col>33</xdr:col>
      <xdr:colOff>369093</xdr:colOff>
      <xdr:row>20</xdr:row>
      <xdr:rowOff>302418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571500</xdr:colOff>
      <xdr:row>12</xdr:row>
      <xdr:rowOff>35719</xdr:rowOff>
    </xdr:from>
    <xdr:to>
      <xdr:col>39</xdr:col>
      <xdr:colOff>571500</xdr:colOff>
      <xdr:row>20</xdr:row>
      <xdr:rowOff>290512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214313</xdr:colOff>
      <xdr:row>2</xdr:row>
      <xdr:rowOff>98821</xdr:rowOff>
    </xdr:from>
    <xdr:to>
      <xdr:col>33</xdr:col>
      <xdr:colOff>214313</xdr:colOff>
      <xdr:row>11</xdr:row>
      <xdr:rowOff>44052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381001</xdr:colOff>
      <xdr:row>2</xdr:row>
      <xdr:rowOff>134540</xdr:rowOff>
    </xdr:from>
    <xdr:to>
      <xdr:col>39</xdr:col>
      <xdr:colOff>381001</xdr:colOff>
      <xdr:row>11</xdr:row>
      <xdr:rowOff>79771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117</xdr:row>
      <xdr:rowOff>170259</xdr:rowOff>
    </xdr:from>
    <xdr:to>
      <xdr:col>9</xdr:col>
      <xdr:colOff>726280</xdr:colOff>
      <xdr:row>151</xdr:row>
      <xdr:rowOff>142875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881063</xdr:colOff>
      <xdr:row>117</xdr:row>
      <xdr:rowOff>146446</xdr:rowOff>
    </xdr:from>
    <xdr:to>
      <xdr:col>18</xdr:col>
      <xdr:colOff>892968</xdr:colOff>
      <xdr:row>151</xdr:row>
      <xdr:rowOff>83344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226219</xdr:colOff>
      <xdr:row>12</xdr:row>
      <xdr:rowOff>11906</xdr:rowOff>
    </xdr:from>
    <xdr:to>
      <xdr:col>33</xdr:col>
      <xdr:colOff>226219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452438</xdr:colOff>
      <xdr:row>12</xdr:row>
      <xdr:rowOff>11906</xdr:rowOff>
    </xdr:from>
    <xdr:to>
      <xdr:col>39</xdr:col>
      <xdr:colOff>452438</xdr:colOff>
      <xdr:row>20</xdr:row>
      <xdr:rowOff>266699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500063</xdr:colOff>
      <xdr:row>2</xdr:row>
      <xdr:rowOff>51195</xdr:rowOff>
    </xdr:from>
    <xdr:to>
      <xdr:col>33</xdr:col>
      <xdr:colOff>500063</xdr:colOff>
      <xdr:row>10</xdr:row>
      <xdr:rowOff>186926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571501</xdr:colOff>
      <xdr:row>2</xdr:row>
      <xdr:rowOff>51197</xdr:rowOff>
    </xdr:from>
    <xdr:to>
      <xdr:col>39</xdr:col>
      <xdr:colOff>571501</xdr:colOff>
      <xdr:row>10</xdr:row>
      <xdr:rowOff>186928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11907</xdr:colOff>
      <xdr:row>118</xdr:row>
      <xdr:rowOff>15478</xdr:rowOff>
    </xdr:from>
    <xdr:to>
      <xdr:col>10</xdr:col>
      <xdr:colOff>273844</xdr:colOff>
      <xdr:row>147</xdr:row>
      <xdr:rowOff>71438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381000</xdr:colOff>
      <xdr:row>117</xdr:row>
      <xdr:rowOff>134541</xdr:rowOff>
    </xdr:from>
    <xdr:to>
      <xdr:col>19</xdr:col>
      <xdr:colOff>976312</xdr:colOff>
      <xdr:row>146</xdr:row>
      <xdr:rowOff>178595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511969</xdr:colOff>
      <xdr:row>12</xdr:row>
      <xdr:rowOff>35719</xdr:rowOff>
    </xdr:from>
    <xdr:to>
      <xdr:col>33</xdr:col>
      <xdr:colOff>511969</xdr:colOff>
      <xdr:row>20</xdr:row>
      <xdr:rowOff>290512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619125</xdr:colOff>
      <xdr:row>12</xdr:row>
      <xdr:rowOff>23812</xdr:rowOff>
    </xdr:from>
    <xdr:to>
      <xdr:col>39</xdr:col>
      <xdr:colOff>619125</xdr:colOff>
      <xdr:row>20</xdr:row>
      <xdr:rowOff>278605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</xdr:row>
      <xdr:rowOff>98821</xdr:rowOff>
    </xdr:from>
    <xdr:to>
      <xdr:col>33</xdr:col>
      <xdr:colOff>381000</xdr:colOff>
      <xdr:row>11</xdr:row>
      <xdr:rowOff>44052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452438</xdr:colOff>
      <xdr:row>2</xdr:row>
      <xdr:rowOff>98822</xdr:rowOff>
    </xdr:from>
    <xdr:to>
      <xdr:col>39</xdr:col>
      <xdr:colOff>452438</xdr:colOff>
      <xdr:row>11</xdr:row>
      <xdr:rowOff>44053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1357314</xdr:colOff>
      <xdr:row>119</xdr:row>
      <xdr:rowOff>15478</xdr:rowOff>
    </xdr:from>
    <xdr:to>
      <xdr:col>8</xdr:col>
      <xdr:colOff>535781</xdr:colOff>
      <xdr:row>147</xdr:row>
      <xdr:rowOff>142875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773907</xdr:colOff>
      <xdr:row>119</xdr:row>
      <xdr:rowOff>15478</xdr:rowOff>
    </xdr:from>
    <xdr:to>
      <xdr:col>16</xdr:col>
      <xdr:colOff>642938</xdr:colOff>
      <xdr:row>147</xdr:row>
      <xdr:rowOff>154782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357187</xdr:colOff>
      <xdr:row>11</xdr:row>
      <xdr:rowOff>285750</xdr:rowOff>
    </xdr:from>
    <xdr:to>
      <xdr:col>33</xdr:col>
      <xdr:colOff>357187</xdr:colOff>
      <xdr:row>20</xdr:row>
      <xdr:rowOff>230981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523875</xdr:colOff>
      <xdr:row>12</xdr:row>
      <xdr:rowOff>0</xdr:rowOff>
    </xdr:from>
    <xdr:to>
      <xdr:col>39</xdr:col>
      <xdr:colOff>523875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416719</xdr:colOff>
      <xdr:row>2</xdr:row>
      <xdr:rowOff>75008</xdr:rowOff>
    </xdr:from>
    <xdr:to>
      <xdr:col>33</xdr:col>
      <xdr:colOff>416719</xdr:colOff>
      <xdr:row>11</xdr:row>
      <xdr:rowOff>20239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523876</xdr:colOff>
      <xdr:row>2</xdr:row>
      <xdr:rowOff>75008</xdr:rowOff>
    </xdr:from>
    <xdr:to>
      <xdr:col>39</xdr:col>
      <xdr:colOff>523876</xdr:colOff>
      <xdr:row>11</xdr:row>
      <xdr:rowOff>20239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35718</xdr:colOff>
      <xdr:row>118</xdr:row>
      <xdr:rowOff>27383</xdr:rowOff>
    </xdr:from>
    <xdr:to>
      <xdr:col>9</xdr:col>
      <xdr:colOff>631030</xdr:colOff>
      <xdr:row>149</xdr:row>
      <xdr:rowOff>47624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821532</xdr:colOff>
      <xdr:row>117</xdr:row>
      <xdr:rowOff>182164</xdr:rowOff>
    </xdr:from>
    <xdr:to>
      <xdr:col>18</xdr:col>
      <xdr:colOff>702469</xdr:colOff>
      <xdr:row>149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416718</xdr:colOff>
      <xdr:row>12</xdr:row>
      <xdr:rowOff>35719</xdr:rowOff>
    </xdr:from>
    <xdr:to>
      <xdr:col>33</xdr:col>
      <xdr:colOff>416718</xdr:colOff>
      <xdr:row>20</xdr:row>
      <xdr:rowOff>290512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583406</xdr:colOff>
      <xdr:row>12</xdr:row>
      <xdr:rowOff>35719</xdr:rowOff>
    </xdr:from>
    <xdr:to>
      <xdr:col>39</xdr:col>
      <xdr:colOff>583406</xdr:colOff>
      <xdr:row>20</xdr:row>
      <xdr:rowOff>290512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202407</xdr:colOff>
      <xdr:row>2</xdr:row>
      <xdr:rowOff>75009</xdr:rowOff>
    </xdr:from>
    <xdr:to>
      <xdr:col>33</xdr:col>
      <xdr:colOff>202407</xdr:colOff>
      <xdr:row>11</xdr:row>
      <xdr:rowOff>20240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285750</xdr:colOff>
      <xdr:row>2</xdr:row>
      <xdr:rowOff>75009</xdr:rowOff>
    </xdr:from>
    <xdr:to>
      <xdr:col>39</xdr:col>
      <xdr:colOff>285750</xdr:colOff>
      <xdr:row>11</xdr:row>
      <xdr:rowOff>20240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23813</xdr:colOff>
      <xdr:row>117</xdr:row>
      <xdr:rowOff>98820</xdr:rowOff>
    </xdr:from>
    <xdr:to>
      <xdr:col>9</xdr:col>
      <xdr:colOff>964406</xdr:colOff>
      <xdr:row>151</xdr:row>
      <xdr:rowOff>-1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35719</xdr:colOff>
      <xdr:row>117</xdr:row>
      <xdr:rowOff>110726</xdr:rowOff>
    </xdr:from>
    <xdr:to>
      <xdr:col>19</xdr:col>
      <xdr:colOff>238125</xdr:colOff>
      <xdr:row>151</xdr:row>
      <xdr:rowOff>23812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333375</xdr:colOff>
      <xdr:row>11</xdr:row>
      <xdr:rowOff>297656</xdr:rowOff>
    </xdr:from>
    <xdr:to>
      <xdr:col>39</xdr:col>
      <xdr:colOff>333375</xdr:colOff>
      <xdr:row>20</xdr:row>
      <xdr:rowOff>242887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166688</xdr:colOff>
      <xdr:row>12</xdr:row>
      <xdr:rowOff>0</xdr:rowOff>
    </xdr:from>
    <xdr:to>
      <xdr:col>33</xdr:col>
      <xdr:colOff>166688</xdr:colOff>
      <xdr:row>20</xdr:row>
      <xdr:rowOff>254793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416719</xdr:colOff>
      <xdr:row>2</xdr:row>
      <xdr:rowOff>86915</xdr:rowOff>
    </xdr:from>
    <xdr:to>
      <xdr:col>33</xdr:col>
      <xdr:colOff>416719</xdr:colOff>
      <xdr:row>11</xdr:row>
      <xdr:rowOff>32146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500062</xdr:colOff>
      <xdr:row>2</xdr:row>
      <xdr:rowOff>75008</xdr:rowOff>
    </xdr:from>
    <xdr:to>
      <xdr:col>39</xdr:col>
      <xdr:colOff>500062</xdr:colOff>
      <xdr:row>11</xdr:row>
      <xdr:rowOff>20239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23813</xdr:colOff>
      <xdr:row>118</xdr:row>
      <xdr:rowOff>39289</xdr:rowOff>
    </xdr:from>
    <xdr:to>
      <xdr:col>9</xdr:col>
      <xdr:colOff>178594</xdr:colOff>
      <xdr:row>149</xdr:row>
      <xdr:rowOff>142875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238125</xdr:colOff>
      <xdr:row>118</xdr:row>
      <xdr:rowOff>27383</xdr:rowOff>
    </xdr:from>
    <xdr:to>
      <xdr:col>17</xdr:col>
      <xdr:colOff>714375</xdr:colOff>
      <xdr:row>149</xdr:row>
      <xdr:rowOff>107155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392906</xdr:colOff>
      <xdr:row>12</xdr:row>
      <xdr:rowOff>23813</xdr:rowOff>
    </xdr:from>
    <xdr:to>
      <xdr:col>33</xdr:col>
      <xdr:colOff>392906</xdr:colOff>
      <xdr:row>20</xdr:row>
      <xdr:rowOff>278606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559593</xdr:colOff>
      <xdr:row>12</xdr:row>
      <xdr:rowOff>11907</xdr:rowOff>
    </xdr:from>
    <xdr:to>
      <xdr:col>39</xdr:col>
      <xdr:colOff>559593</xdr:colOff>
      <xdr:row>20</xdr:row>
      <xdr:rowOff>266700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607219</xdr:colOff>
      <xdr:row>2</xdr:row>
      <xdr:rowOff>75008</xdr:rowOff>
    </xdr:from>
    <xdr:to>
      <xdr:col>33</xdr:col>
      <xdr:colOff>607219</xdr:colOff>
      <xdr:row>11</xdr:row>
      <xdr:rowOff>20239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702469</xdr:colOff>
      <xdr:row>2</xdr:row>
      <xdr:rowOff>63102</xdr:rowOff>
    </xdr:from>
    <xdr:to>
      <xdr:col>39</xdr:col>
      <xdr:colOff>702469</xdr:colOff>
      <xdr:row>11</xdr:row>
      <xdr:rowOff>8333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118</xdr:row>
      <xdr:rowOff>86915</xdr:rowOff>
    </xdr:from>
    <xdr:to>
      <xdr:col>8</xdr:col>
      <xdr:colOff>369094</xdr:colOff>
      <xdr:row>149</xdr:row>
      <xdr:rowOff>130969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476249</xdr:colOff>
      <xdr:row>118</xdr:row>
      <xdr:rowOff>98820</xdr:rowOff>
    </xdr:from>
    <xdr:to>
      <xdr:col>16</xdr:col>
      <xdr:colOff>107154</xdr:colOff>
      <xdr:row>149</xdr:row>
      <xdr:rowOff>107155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619125</xdr:colOff>
      <xdr:row>12</xdr:row>
      <xdr:rowOff>23813</xdr:rowOff>
    </xdr:from>
    <xdr:to>
      <xdr:col>33</xdr:col>
      <xdr:colOff>619125</xdr:colOff>
      <xdr:row>20</xdr:row>
      <xdr:rowOff>278606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12</xdr:row>
      <xdr:rowOff>0</xdr:rowOff>
    </xdr:from>
    <xdr:to>
      <xdr:col>40</xdr:col>
      <xdr:colOff>0</xdr:colOff>
      <xdr:row>20</xdr:row>
      <xdr:rowOff>254793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392907</xdr:colOff>
      <xdr:row>2</xdr:row>
      <xdr:rowOff>146445</xdr:rowOff>
    </xdr:from>
    <xdr:to>
      <xdr:col>33</xdr:col>
      <xdr:colOff>392907</xdr:colOff>
      <xdr:row>11</xdr:row>
      <xdr:rowOff>91676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500064</xdr:colOff>
      <xdr:row>2</xdr:row>
      <xdr:rowOff>134539</xdr:rowOff>
    </xdr:from>
    <xdr:to>
      <xdr:col>39</xdr:col>
      <xdr:colOff>500064</xdr:colOff>
      <xdr:row>11</xdr:row>
      <xdr:rowOff>79770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1357312</xdr:colOff>
      <xdr:row>117</xdr:row>
      <xdr:rowOff>158352</xdr:rowOff>
    </xdr:from>
    <xdr:to>
      <xdr:col>9</xdr:col>
      <xdr:colOff>940593</xdr:colOff>
      <xdr:row>152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1035844</xdr:colOff>
      <xdr:row>117</xdr:row>
      <xdr:rowOff>158351</xdr:rowOff>
    </xdr:from>
    <xdr:to>
      <xdr:col>19</xdr:col>
      <xdr:colOff>202406</xdr:colOff>
      <xdr:row>152</xdr:row>
      <xdr:rowOff>83342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381000</xdr:colOff>
      <xdr:row>12</xdr:row>
      <xdr:rowOff>11906</xdr:rowOff>
    </xdr:from>
    <xdr:to>
      <xdr:col>33</xdr:col>
      <xdr:colOff>381000</xdr:colOff>
      <xdr:row>20</xdr:row>
      <xdr:rowOff>266699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583406</xdr:colOff>
      <xdr:row>11</xdr:row>
      <xdr:rowOff>297655</xdr:rowOff>
    </xdr:from>
    <xdr:to>
      <xdr:col>39</xdr:col>
      <xdr:colOff>583406</xdr:colOff>
      <xdr:row>20</xdr:row>
      <xdr:rowOff>242886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146"/>
  <sheetViews>
    <sheetView tabSelected="1" zoomScale="80" zoomScaleNormal="80" workbookViewId="0">
      <selection activeCell="O2" sqref="O2"/>
    </sheetView>
  </sheetViews>
  <sheetFormatPr baseColWidth="10" defaultRowHeight="15"/>
  <cols>
    <col min="1" max="1" width="38.42578125" bestFit="1" customWidth="1"/>
    <col min="2" max="21" width="13.7109375" customWidth="1"/>
    <col min="22" max="23" width="15.85546875" customWidth="1"/>
    <col min="24" max="24" width="13.7109375" customWidth="1"/>
    <col min="25" max="25" width="14.85546875" customWidth="1"/>
    <col min="26" max="26" width="13.7109375" customWidth="1"/>
  </cols>
  <sheetData>
    <row r="1" spans="1:26" ht="25.5">
      <c r="A1" s="27" t="s">
        <v>47</v>
      </c>
    </row>
    <row r="3" spans="1:26">
      <c r="A3" s="26" t="s">
        <v>1</v>
      </c>
    </row>
    <row r="4" spans="1:26" ht="15" customHeight="1" thickBot="1"/>
    <row r="5" spans="1:26" s="23" customFormat="1" ht="16.5" thickBot="1">
      <c r="A5" s="18"/>
      <c r="B5" s="20" t="s">
        <v>3</v>
      </c>
      <c r="C5" s="21" t="s">
        <v>4</v>
      </c>
      <c r="D5" s="21" t="s">
        <v>5</v>
      </c>
      <c r="E5" s="20" t="s">
        <v>6</v>
      </c>
      <c r="F5" s="20" t="s">
        <v>7</v>
      </c>
      <c r="G5" s="20" t="s">
        <v>8</v>
      </c>
      <c r="H5" s="21" t="s">
        <v>40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0" t="s">
        <v>16</v>
      </c>
      <c r="P5" s="20" t="s">
        <v>17</v>
      </c>
      <c r="Q5" s="20" t="s">
        <v>18</v>
      </c>
      <c r="R5" s="20" t="s">
        <v>19</v>
      </c>
      <c r="S5" s="20" t="s">
        <v>20</v>
      </c>
      <c r="T5" s="20" t="s">
        <v>21</v>
      </c>
      <c r="U5" s="20" t="s">
        <v>22</v>
      </c>
      <c r="V5" s="20" t="s">
        <v>41</v>
      </c>
      <c r="W5" s="20" t="s">
        <v>85</v>
      </c>
      <c r="X5" s="20" t="s">
        <v>24</v>
      </c>
      <c r="Y5" s="20" t="s">
        <v>42</v>
      </c>
      <c r="Z5" s="22" t="s">
        <v>43</v>
      </c>
    </row>
    <row r="6" spans="1:26" ht="24.95" customHeight="1" thickBot="1">
      <c r="A6" s="24" t="s">
        <v>46</v>
      </c>
      <c r="B6" s="19">
        <f>SUM(BONNEMORE!C10)+(VEYSSIERE!C10)+(EPRON!C10)</f>
        <v>143</v>
      </c>
      <c r="C6" s="19">
        <f>SUM(BONNEMORE!D10)+(VEYSSIERE!D10)+(EPRON!D10)</f>
        <v>117.25</v>
      </c>
      <c r="D6" s="19">
        <f>SUM(BONNEMORE!E10)+(VEYSSIERE!E10)+(EPRON!E10)</f>
        <v>44.75</v>
      </c>
      <c r="E6" s="19">
        <f>SUM(BONNEMORE!F10)+(VEYSSIERE!F10)+(EPRON!F10)</f>
        <v>0</v>
      </c>
      <c r="F6" s="19">
        <f>SUM(BONNEMORE!G10)+(VEYSSIERE!G10)+(EPRON!G10)</f>
        <v>0</v>
      </c>
      <c r="G6" s="19">
        <f>SUM(BONNEMORE!H10)+(VEYSSIERE!H10)+(EPRON!H10)</f>
        <v>4</v>
      </c>
      <c r="H6" s="19">
        <f>SUM(BONNEMORE!I10)+(VEYSSIERE!I10)+(EPRON!I10)</f>
        <v>41.5</v>
      </c>
      <c r="I6" s="19">
        <f>SUM(BONNEMORE!J10)+(VEYSSIERE!J10)+(EPRON!J10)</f>
        <v>0</v>
      </c>
      <c r="J6" s="19">
        <f>SUM(BONNEMORE!K10)+(VEYSSIERE!K10)+(EPRON!K10)</f>
        <v>4</v>
      </c>
      <c r="K6" s="19">
        <f>SUM(BONNEMORE!L10)+(VEYSSIERE!L10)+(EPRON!L10)</f>
        <v>0</v>
      </c>
      <c r="L6" s="19">
        <f>SUM(BONNEMORE!M10)+(VEYSSIERE!M10)+(EPRON!M10)</f>
        <v>2</v>
      </c>
      <c r="M6" s="19">
        <f>SUM(BONNEMORE!N10)+(VEYSSIERE!N10)+(EPRON!N10)</f>
        <v>47</v>
      </c>
      <c r="N6" s="19">
        <f>SUM(BONNEMORE!O10)+(VEYSSIERE!O10)+(EPRON!O10)</f>
        <v>0</v>
      </c>
      <c r="O6" s="19">
        <f>SUM(BONNEMORE!P10)+(VEYSSIERE!P10)+(EPRON!P10)</f>
        <v>5</v>
      </c>
      <c r="P6" s="19">
        <f>SUM(BONNEMORE!Q10)+(VEYSSIERE!Q10)+(EPRON!Q10)</f>
        <v>6</v>
      </c>
      <c r="Q6" s="19">
        <f>SUM(BONNEMORE!R10)+(VEYSSIERE!R10)+(EPRON!R10)</f>
        <v>13</v>
      </c>
      <c r="R6" s="19">
        <f>SUM(BONNEMORE!S10)+(VEYSSIERE!S10)+(EPRON!S10)</f>
        <v>0</v>
      </c>
      <c r="S6" s="19">
        <f>SUM(BONNEMORE!T10)+(VEYSSIERE!T10)+(EPRON!T10)</f>
        <v>0</v>
      </c>
      <c r="T6" s="19">
        <f>SUM(BONNEMORE!U10)+(VEYSSIERE!U10)+(EPRON!U10)</f>
        <v>9.5</v>
      </c>
      <c r="U6" s="19">
        <f>SUM(BONNEMORE!V10)+(VEYSSIERE!V10)+(EPRON!V10)</f>
        <v>13.5</v>
      </c>
      <c r="V6" s="19">
        <f>SUM(BONNEMORE!W10)+(VEYSSIERE!W10)+(EPRON!W10)</f>
        <v>403.5</v>
      </c>
      <c r="W6" s="19">
        <f>SUM(BONNEMORE!X10)+(VEYSSIERE!X10)+(EPRON!X10)</f>
        <v>54</v>
      </c>
      <c r="X6" s="19">
        <f>SUM(BONNEMORE!Y10)+(VEYSSIERE!Y10)+(EPRON!Y10)</f>
        <v>10.5</v>
      </c>
      <c r="Y6" s="19">
        <f>SUM(BONNEMORE!Z10)+(VEYSSIERE!Z10)+(EPRON!Z10)</f>
        <v>468</v>
      </c>
      <c r="Z6" s="19">
        <f>SUM(BONNEMORE!AA10)+(VEYSSIERE!AA10)+(EPRON!AA10)</f>
        <v>0</v>
      </c>
    </row>
    <row r="7" spans="1:26" ht="24.95" customHeight="1" thickBot="1">
      <c r="A7" s="24" t="s">
        <v>44</v>
      </c>
      <c r="B7" s="19">
        <f>SUM(BERNADOU!C10+BOULESTIN!C10+LAFAYE!C10+HERVE!C10+GUEGUEN!C10+GASNIER!C10+MICHELET!C10+MERCIER!C10+'MARRON '!C10+LABEQUE!C10+QUESADA!C10+'MONGIE '!C10+MASSY!C10+'CERVEAUX '!C10+CRON!C10+BAH!C10+ABAD!C10+CAVAILLE!C10)</f>
        <v>11.75</v>
      </c>
      <c r="C7" s="19">
        <f>SUM(BERNADOU!D10+BOULESTIN!D10+LAFAYE!D10+HERVE!D10+GUEGUEN!D10+GASNIER!D10+MICHELET!D10+MERCIER!D10+'MARRON '!D10+LABEQUE!D10+QUESADA!D10+'MONGIE '!D10+MASSY!D10+'CERVEAUX '!D10+CRON!D10+BAH!D10+ABAD!D10+CAVAILLE!D10)</f>
        <v>480</v>
      </c>
      <c r="D7" s="19">
        <f>SUM(BERNADOU!E10+BOULESTIN!E10+LAFAYE!E10+HERVE!E10+GUEGUEN!E10+GASNIER!E10+MICHELET!E10+MERCIER!E10+'MARRON '!E10+LABEQUE!E10+QUESADA!E10+'MONGIE '!E10+MASSY!E10+'CERVEAUX '!E10+CRON!E10+BAH!E10+ABAD!E10+CAVAILLE!E10)</f>
        <v>488.5</v>
      </c>
      <c r="E7" s="19">
        <f>SUM(BERNADOU!F10+BOULESTIN!F10+LAFAYE!F10+HERVE!F10+GUEGUEN!F10+GASNIER!F10+MICHELET!F10+MERCIER!F10+'MARRON '!F10+LABEQUE!F10+QUESADA!F10+'MONGIE '!F10+MASSY!F10+'CERVEAUX '!F10+CRON!F10+BAH!F10+ABAD!F10+CAVAILLE!F10)</f>
        <v>0</v>
      </c>
      <c r="F7" s="19">
        <f>SUM(BERNADOU!G10+BOULESTIN!G10+LAFAYE!G10+HERVE!G10+GUEGUEN!G10+GASNIER!G10+MICHELET!G10+MERCIER!G10+'MARRON '!G10+LABEQUE!G10+QUESADA!G10+'MONGIE '!G10+MASSY!G10+'CERVEAUX '!G10+CRON!G10+BAH!G10+ABAD!G10+CAVAILLE!G10)</f>
        <v>205.5</v>
      </c>
      <c r="G7" s="19">
        <f>SUM(BERNADOU!H10+BOULESTIN!H10+LAFAYE!H10+HERVE!H10+GUEGUEN!H10+GASNIER!H10+MICHELET!H10+MERCIER!H10+'MARRON '!H10+LABEQUE!H10+QUESADA!H10+'MONGIE '!H10+MASSY!H10+'CERVEAUX '!H10+CRON!H10+BAH!H10+ABAD!H10+CAVAILLE!H10)</f>
        <v>0</v>
      </c>
      <c r="H7" s="19">
        <f>SUM(BERNADOU!I10+BOULESTIN!I10+LAFAYE!I10+HERVE!I10+GUEGUEN!I10+GASNIER!I10+MICHELET!I10+MERCIER!I10+'MARRON '!I10+LABEQUE!I10+QUESADA!I10+'MONGIE '!I10+MASSY!I10+'CERVEAUX '!I10+CRON!I10+BAH!I10+ABAD!I10+CAVAILLE!I10)</f>
        <v>0</v>
      </c>
      <c r="I7" s="19">
        <f>SUM(BERNADOU!J10+BOULESTIN!J10+LAFAYE!J10+HERVE!J10+GUEGUEN!J10+GASNIER!J10+MICHELET!J10+MERCIER!J10+'MARRON '!J10+LABEQUE!J10+QUESADA!J10+'MONGIE '!J10+MASSY!J10+'CERVEAUX '!J10+CRON!J10+BAH!J10+ABAD!J10+CAVAILLE!J10)</f>
        <v>2.75</v>
      </c>
      <c r="J7" s="19">
        <f>SUM(BERNADOU!K10+BOULESTIN!K10+LAFAYE!K10+HERVE!K10+GUEGUEN!K10+GASNIER!K10+MICHELET!K10+MERCIER!K10+'MARRON '!K10+LABEQUE!K10+QUESADA!K10+'MONGIE '!K10+MASSY!K10+'CERVEAUX '!K10+CRON!K10+BAH!K10+ABAD!K10+CAVAILLE!K10)</f>
        <v>55.25</v>
      </c>
      <c r="K7" s="19">
        <f>SUM(BERNADOU!L10+BOULESTIN!L10+LAFAYE!L10+HERVE!L10+GUEGUEN!L10+GASNIER!L10+MICHELET!L10+MERCIER!L10+'MARRON '!L10+LABEQUE!L10+QUESADA!L10+'MONGIE '!L10+MASSY!L10+'CERVEAUX '!L10+CRON!L10+BAH!L10+ABAD!L10+CAVAILLE!L10)</f>
        <v>110.75</v>
      </c>
      <c r="L7" s="19">
        <f>SUM(BERNADOU!M10+BOULESTIN!M10+LAFAYE!M10+HERVE!M10+GUEGUEN!M10+GASNIER!M10+MICHELET!M10+MERCIER!M10+'MARRON '!M10+LABEQUE!M10+QUESADA!M10+'MONGIE '!M10+MASSY!M10+'CERVEAUX '!M10+CRON!M10+BAH!M10+ABAD!M10+CAVAILLE!M10)</f>
        <v>181.75</v>
      </c>
      <c r="M7" s="19">
        <f>SUM(BERNADOU!N10+BOULESTIN!N10+LAFAYE!N10+HERVE!N10+GUEGUEN!N10+GASNIER!N10+MICHELET!N10+MERCIER!N10+'MARRON '!N10+LABEQUE!N10+QUESADA!N10+'MONGIE '!N10+MASSY!N10+'CERVEAUX '!N10+CRON!N10+BAH!N10+ABAD!N10+CAVAILLE!N10)</f>
        <v>992</v>
      </c>
      <c r="N7" s="19">
        <f>SUM(BERNADOU!O10+BOULESTIN!O10+LAFAYE!O10+HERVE!O10+GUEGUEN!O10+GASNIER!O10+MICHELET!O10+MERCIER!O10+'MARRON '!O10+LABEQUE!O10+QUESADA!O10+'MONGIE '!O10+MASSY!O10+'CERVEAUX '!O10+CRON!O10+BAH!O10+ABAD!O10+CAVAILLE!O10)</f>
        <v>33.75</v>
      </c>
      <c r="O7" s="19">
        <f>SUM(BERNADOU!P10+BOULESTIN!P10+LAFAYE!P10+HERVE!P10+GUEGUEN!P10+GASNIER!P10+MICHELET!P10+MERCIER!P10+'MARRON '!P10+LABEQUE!P10+QUESADA!P10+'MONGIE '!P10+MASSY!P10+'CERVEAUX '!P10+CRON!P10+BAH!P10+ABAD!P10+CAVAILLE!P10)</f>
        <v>33.75</v>
      </c>
      <c r="P7" s="19">
        <f>SUM(BERNADOU!Q10+BOULESTIN!Q10+LAFAYE!Q10+HERVE!Q10+GUEGUEN!Q10+GASNIER!Q10+MICHELET!Q10+MERCIER!Q10+'MARRON '!Q10+LABEQUE!Q10+QUESADA!Q10+'MONGIE '!Q10+MASSY!Q10+'CERVEAUX '!Q10+CRON!Q10+BAH!Q10+ABAD!Q10+CAVAILLE!Q10)</f>
        <v>278</v>
      </c>
      <c r="Q7" s="19">
        <f>SUM(BERNADOU!R10+BOULESTIN!R10+LAFAYE!R10+HERVE!R10+GUEGUEN!R10+GASNIER!R10+MICHELET!R10+MERCIER!R10+'MARRON '!R10+LABEQUE!R10+QUESADA!R10+'MONGIE '!R10+MASSY!R10+'CERVEAUX '!R10+CRON!R10+BAH!R10+ABAD!R10+CAVAILLE!R10)</f>
        <v>40.75</v>
      </c>
      <c r="R7" s="19">
        <f>SUM(BERNADOU!S10+BOULESTIN!S10+LAFAYE!S10+HERVE!S10+GUEGUEN!S10+GASNIER!S10+MICHELET!S10+MERCIER!S10+'MARRON '!S10+LABEQUE!S10+QUESADA!S10+'MONGIE '!S10+MASSY!S10+'CERVEAUX '!S10+CRON!S10+BAH!S10+ABAD!S10+CAVAILLE!S10)</f>
        <v>231.5</v>
      </c>
      <c r="S7" s="19">
        <f>SUM(BERNADOU!T10+BOULESTIN!T10+LAFAYE!T10+HERVE!T10+GUEGUEN!T10+GASNIER!T10+MICHELET!T10+MERCIER!T10+'MARRON '!T10+LABEQUE!T10+QUESADA!T10+'MONGIE '!T10+MASSY!T10+'CERVEAUX '!T10+CRON!T10+BAH!T10+ABAD!T10+CAVAILLE!T10)</f>
        <v>100</v>
      </c>
      <c r="T7" s="19">
        <f>SUM(BERNADOU!U10+BOULESTIN!U10+LAFAYE!U10+HERVE!U10+GUEGUEN!U10+GASNIER!U10+MICHELET!U10+MERCIER!U10+'MARRON '!U10+LABEQUE!U10+QUESADA!U10+'MONGIE '!U10+MASSY!U10+'CERVEAUX '!U10+CRON!U10+BAH!U10+ABAD!U10+CAVAILLE!U10)</f>
        <v>39.5</v>
      </c>
      <c r="U7" s="19">
        <f>SUM(BERNADOU!V10+BOULESTIN!V10+LAFAYE!V10+HERVE!V10+GUEGUEN!V10+GASNIER!V10+MICHELET!V10+MERCIER!V10+'MARRON '!V10+LABEQUE!V10+QUESADA!V10+'MONGIE '!V10+MASSY!V10+'CERVEAUX '!V10+CRON!V10+BAH!V10+ABAD!V10+CAVAILLE!V10)</f>
        <v>234.75</v>
      </c>
      <c r="V7" s="19">
        <f>SUM(BERNADOU!W10+BOULESTIN!W10+LAFAYE!W10+HERVE!W10+GUEGUEN!W10+GASNIER!W10+MICHELET!W10+MERCIER!W10+'MARRON '!W10+LABEQUE!W10+QUESADA!W10+'MONGIE '!W10+MASSY!W10+'CERVEAUX '!W10+CRON!W10+BAH!W10+ABAD!W10+CAVAILLE!W10)</f>
        <v>2528.25</v>
      </c>
      <c r="W7" s="19">
        <f>SUM(BERNADOU!X10+BOULESTIN!X10+LAFAYE!X10+HERVE!X10+GUEGUEN!X10+GASNIER!X10+MICHELET!X10+MERCIER!X10+'MARRON '!X10+LABEQUE!X10+QUESADA!X10+'MONGIE '!X10+MASSY!X10+'CERVEAUX '!X10+CRON!X10+BAH!X10+ABAD!X10+CAVAILLE!X10)</f>
        <v>289.5</v>
      </c>
      <c r="X7" s="19">
        <f>SUM(BERNADOU!Y10+BOULESTIN!Y10+LAFAYE!Y10+HERVE!Y10+GUEGUEN!Y10+GASNIER!Y10+MICHELET!Y10+MERCIER!Y10+'MARRON '!Y10+LABEQUE!Y10+QUESADA!Y10+'MONGIE '!Y10+MASSY!Y10+'CERVEAUX '!Y10+CRON!Y10+BAH!Y10+ABAD!Y10+CAVAILLE!Y10)</f>
        <v>10.75</v>
      </c>
      <c r="Y7" s="19">
        <f>SUM(BERNADOU!Z10+BOULESTIN!Z10+LAFAYE!Z10+HERVE!Z10+GUEGUEN!Z10+GASNIER!Z10+MICHELET!Z10+MERCIER!Z10+'MARRON '!Z10+LABEQUE!Z10+QUESADA!Z10+'MONGIE '!Z10+MASSY!Z10+'CERVEAUX '!Z10+CRON!Z10+BAH!Z10+ABAD!Z10+CAVAILLE!Z10)</f>
        <v>2808</v>
      </c>
      <c r="Z7" s="19">
        <f>SUM(BERNADOU!AA10+BOULESTIN!AA10+LAFAYE!AA10+HERVE!AA10+GUEGUEN!AA10+GASNIER!AA10+MICHELET!AA10+MERCIER!AA10+'MARRON '!AA10+LABEQUE!AA10+QUESADA!AA10+'MONGIE '!AA10+MASSY!AA10+'CERVEAUX '!AA10+CRON!AA10+BAH!AA10+ABAD!AA10+CAVAILLE!AA10)</f>
        <v>20.5</v>
      </c>
    </row>
    <row r="8" spans="1:26" ht="24.95" customHeight="1" thickBot="1">
      <c r="A8" s="24" t="s">
        <v>45</v>
      </c>
      <c r="B8" s="19">
        <f>SUM(RODRIGUES!C10)</f>
        <v>0</v>
      </c>
      <c r="C8" s="19">
        <f>SUM(RODRIGUES!D10)</f>
        <v>0</v>
      </c>
      <c r="D8" s="19">
        <f>SUM(RODRIGUES!E10)</f>
        <v>0</v>
      </c>
      <c r="E8" s="19">
        <f>SUM(RODRIGUES!F10)</f>
        <v>0</v>
      </c>
      <c r="F8" s="19">
        <f>SUM(RODRIGUES!G10)</f>
        <v>0</v>
      </c>
      <c r="G8" s="19">
        <f>SUM(RODRIGUES!H10)</f>
        <v>0</v>
      </c>
      <c r="H8" s="19">
        <f>SUM(RODRIGUES!I10)</f>
        <v>0</v>
      </c>
      <c r="I8" s="19">
        <f>SUM(RODRIGUES!J10)</f>
        <v>47.75</v>
      </c>
      <c r="J8" s="19">
        <f>SUM(RODRIGUES!K10)</f>
        <v>0</v>
      </c>
      <c r="K8" s="19">
        <f>SUM(RODRIGUES!L10)</f>
        <v>0</v>
      </c>
      <c r="L8" s="19">
        <f>SUM(RODRIGUES!M10)</f>
        <v>0</v>
      </c>
      <c r="M8" s="19">
        <f>SUM(RODRIGUES!N10)</f>
        <v>95.75</v>
      </c>
      <c r="N8" s="19">
        <f>SUM(RODRIGUES!O10)</f>
        <v>2</v>
      </c>
      <c r="O8" s="19">
        <f>SUM(RODRIGUES!P10)</f>
        <v>12.5</v>
      </c>
      <c r="P8" s="19">
        <f>SUM(RODRIGUES!Q10)</f>
        <v>10.75</v>
      </c>
      <c r="Q8" s="19">
        <f>SUM(RODRIGUES!R10)</f>
        <v>0</v>
      </c>
      <c r="R8" s="19">
        <f>SUM(RODRIGUES!S10)</f>
        <v>0</v>
      </c>
      <c r="S8" s="19">
        <f>SUM(RODRIGUES!T10)</f>
        <v>49</v>
      </c>
      <c r="T8" s="19">
        <f>SUM(RODRIGUES!U10)</f>
        <v>2.75</v>
      </c>
      <c r="U8" s="19">
        <f>SUM(RODRIGUES!V10)</f>
        <v>18.75</v>
      </c>
      <c r="V8" s="19">
        <f>SUM(RODRIGUES!W10)</f>
        <v>143.5</v>
      </c>
      <c r="W8" s="19">
        <f>SUM(RODRIGUES!X10)</f>
        <v>16</v>
      </c>
      <c r="X8" s="19">
        <f>SUM(RODRIGUES!Y10)</f>
        <v>0</v>
      </c>
      <c r="Y8" s="19">
        <f>SUM(RODRIGUES!Z10)</f>
        <v>156</v>
      </c>
      <c r="Z8" s="19">
        <f>SUM(RODRIGUES!AA10)</f>
        <v>3.5</v>
      </c>
    </row>
    <row r="9" spans="1:26" ht="24.95" customHeight="1" thickBot="1">
      <c r="A9" s="24" t="s">
        <v>84</v>
      </c>
      <c r="B9" s="19">
        <f>SUM(BOUGHIDAH!C10+SAVINOT!C10+BARSACQ!C10+MARCHETTI!C10+PANATIER!C10+MAUPEU!C10+GROUT!C10+MORNET!C10)</f>
        <v>0</v>
      </c>
      <c r="C9" s="19">
        <f>SUM(BOUGHIDAH!D10+SAVINOT!D10+BARSACQ!D10+MARCHETTI!D10+PANATIER!D10+MAUPEU!D10+GROUT!D10+MORNET!D10)</f>
        <v>55</v>
      </c>
      <c r="D9" s="19">
        <f>SUM(BOUGHIDAH!E10+SAVINOT!E10+BARSACQ!E10+MARCHETTI!E10+PANATIER!E10+MAUPEU!E10+GROUT!E10+MORNET!E10)</f>
        <v>197.55</v>
      </c>
      <c r="E9" s="19">
        <f>SUM(BOUGHIDAH!F10+SAVINOT!F10+BARSACQ!F10+MARCHETTI!F10+PANATIER!F10+MAUPEU!F10+GROUT!F10+MORNET!F10)</f>
        <v>0</v>
      </c>
      <c r="F9" s="19">
        <f>SUM(BOUGHIDAH!G10+SAVINOT!G10+BARSACQ!G10+MARCHETTI!G10+PANATIER!G10+MAUPEU!G10+GROUT!G10+MORNET!G10)</f>
        <v>7.5</v>
      </c>
      <c r="G9" s="19">
        <f>SUM(BOUGHIDAH!H10+SAVINOT!H10+BARSACQ!H10+MARCHETTI!H10+PANATIER!H10+MAUPEU!H10+GROUT!H10+MORNET!H10)</f>
        <v>16.75</v>
      </c>
      <c r="H9" s="19">
        <f>SUM(BOUGHIDAH!I10+SAVINOT!I10+BARSACQ!I10+MARCHETTI!I10+PANATIER!I10+MAUPEU!I10+GROUT!I10+MORNET!I10)</f>
        <v>142.25</v>
      </c>
      <c r="I9" s="19">
        <f>SUM(BOUGHIDAH!J10+SAVINOT!J10+BARSACQ!J10+MARCHETTI!J10+PANATIER!J10+MAUPEU!J10+GROUT!J10+MORNET!J10)</f>
        <v>38.25</v>
      </c>
      <c r="J9" s="19">
        <f>SUM(BOUGHIDAH!K10+SAVINOT!K10+BARSACQ!K10+MARCHETTI!K10+PANATIER!K10+MAUPEU!K10+GROUT!K10+MORNET!K10)</f>
        <v>17.75</v>
      </c>
      <c r="K9" s="19">
        <f>SUM(BOUGHIDAH!L10+SAVINOT!L10+BARSACQ!L10+MARCHETTI!L10+PANATIER!L10+MAUPEU!L10+GROUT!L10+MORNET!L10)</f>
        <v>0</v>
      </c>
      <c r="L9" s="19">
        <f>SUM(BOUGHIDAH!M10+SAVINOT!M10+BARSACQ!M10+MARCHETTI!M10+PANATIER!M10+MAUPEU!M10+GROUT!M10+MORNET!M10)</f>
        <v>99.8</v>
      </c>
      <c r="M9" s="19">
        <f>SUM(BOUGHIDAH!N10+SAVINOT!N10+BARSACQ!N10+MARCHETTI!N10+PANATIER!N10+MAUPEU!N10+GROUT!N10+MORNET!N10)</f>
        <v>477.9</v>
      </c>
      <c r="N9" s="19">
        <f>SUM(BOUGHIDAH!O10+SAVINOT!O10+BARSACQ!O10+MARCHETTI!O10+PANATIER!O10+MAUPEU!O10+GROUT!O10+MORNET!O10)</f>
        <v>64.5</v>
      </c>
      <c r="O9" s="19">
        <f>SUM(BOUGHIDAH!P10+SAVINOT!P10+BARSACQ!P10+MARCHETTI!P10+PANATIER!P10+MAUPEU!P10+GROUT!P10+MORNET!P10)</f>
        <v>96.25</v>
      </c>
      <c r="P9" s="19">
        <f>SUM(BOUGHIDAH!Q10+SAVINOT!Q10+BARSACQ!Q10+MARCHETTI!Q10+PANATIER!Q10+MAUPEU!Q10+GROUT!Q10+MORNET!Q10)</f>
        <v>44.75</v>
      </c>
      <c r="Q9" s="19">
        <f>SUM(BOUGHIDAH!R10+SAVINOT!R10+BARSACQ!R10+MARCHETTI!R10+PANATIER!R10+MAUPEU!R10+GROUT!R10+MORNET!R10)</f>
        <v>21.75</v>
      </c>
      <c r="R9" s="19">
        <f>SUM(BOUGHIDAH!S10+SAVINOT!S10+BARSACQ!S10+MARCHETTI!S10+PANATIER!S10+MAUPEU!S10+GROUT!S10+MORNET!S10)</f>
        <v>73</v>
      </c>
      <c r="S9" s="19">
        <f>SUM(BOUGHIDAH!T10+SAVINOT!T10+BARSACQ!T10+MARCHETTI!T10+PANATIER!T10+MAUPEU!T10+GROUT!T10+MORNET!T10)</f>
        <v>102.65</v>
      </c>
      <c r="T9" s="19">
        <f>SUM(BOUGHIDAH!U10+SAVINOT!U10+BARSACQ!U10+MARCHETTI!U10+PANATIER!U10+MAUPEU!U10+GROUT!U10+MORNET!U10)</f>
        <v>19</v>
      </c>
      <c r="U9" s="19">
        <f>SUM(BOUGHIDAH!V10+SAVINOT!V10+BARSACQ!V10+MARCHETTI!V10+PANATIER!V10+MAUPEU!V10+GROUT!V10+MORNET!V10)</f>
        <v>56</v>
      </c>
      <c r="V9" s="19">
        <f>SUM(BOUGHIDAH!W10+SAVINOT!W10+BARSACQ!W10+MARCHETTI!W10+PANATIER!W10+MAUPEU!W10+GROUT!W10+MORNET!W10)</f>
        <v>1052.75</v>
      </c>
      <c r="W9" s="19">
        <f>SUM(BOUGHIDAH!X10+SAVINOT!X10+BARSACQ!X10+MARCHETTI!X10+PANATIER!X10+MAUPEU!X10+GROUT!X10+MORNET!X10)</f>
        <v>124</v>
      </c>
      <c r="X9" s="19">
        <f>SUM(BOUGHIDAH!Y10+SAVINOT!Y10+BARSACQ!Y10+MARCHETTI!Y10+PANATIER!Y10+MAUPEU!Y10+GROUT!Y10+MORNET!Y10)</f>
        <v>0</v>
      </c>
      <c r="Y9" s="19">
        <f>SUM(BOUGHIDAH!Z10+SAVINOT!Z10+BARSACQ!Z10+MARCHETTI!Z10+PANATIER!Z10+MAUPEU!Z10+GROUT!Z10+MORNET!Z10)</f>
        <v>1170</v>
      </c>
      <c r="Z9" s="19">
        <f>SUM(BOUGHIDAH!AA10+SAVINOT!AA10+BARSACQ!AA10+MARCHETTI!AA10+PANATIER!AA10+MAUPEU!AA10+GROUT!AA10+MORNET!AA10)</f>
        <v>6.75</v>
      </c>
    </row>
    <row r="10" spans="1:26" ht="24.95" customHeight="1" thickBot="1">
      <c r="A10" s="24" t="s">
        <v>83</v>
      </c>
      <c r="B10" s="19">
        <f>SUM(PIQUET!C10)</f>
        <v>0</v>
      </c>
      <c r="C10" s="19">
        <f>SUM(PIQUET!D10)</f>
        <v>0</v>
      </c>
      <c r="D10" s="19">
        <f>SUM(PIQUET!E10)</f>
        <v>0</v>
      </c>
      <c r="E10" s="19">
        <f>SUM(PIQUET!F10)</f>
        <v>118.5</v>
      </c>
      <c r="F10" s="19">
        <f>SUM(PIQUET!G10)</f>
        <v>0</v>
      </c>
      <c r="G10" s="19">
        <f>SUM(PIQUET!H10)</f>
        <v>0</v>
      </c>
      <c r="H10" s="19">
        <f>SUM(PIQUET!I10)</f>
        <v>0</v>
      </c>
      <c r="I10" s="19">
        <f>SUM(PIQUET!J10)</f>
        <v>0</v>
      </c>
      <c r="J10" s="19">
        <f>SUM(PIQUET!K10)</f>
        <v>0</v>
      </c>
      <c r="K10" s="19">
        <f>SUM(PIQUET!L10)</f>
        <v>0</v>
      </c>
      <c r="L10" s="19">
        <f>SUM(PIQUET!M10)</f>
        <v>0</v>
      </c>
      <c r="M10" s="19">
        <f>SUM(PIQUET!N10)</f>
        <v>26</v>
      </c>
      <c r="N10" s="19">
        <f>SUM(PIQUET!O10)</f>
        <v>7.25</v>
      </c>
      <c r="O10" s="19">
        <f>SUM(PIQUET!P10)</f>
        <v>0</v>
      </c>
      <c r="P10" s="19">
        <f>SUM(PIQUET!Q10)</f>
        <v>1.75</v>
      </c>
      <c r="Q10" s="19">
        <f>SUM(PIQUET!R10)</f>
        <v>0.25</v>
      </c>
      <c r="R10" s="19">
        <f>SUM(PIQUET!S10)</f>
        <v>0.75</v>
      </c>
      <c r="S10" s="19">
        <f>SUM(PIQUET!T10)</f>
        <v>0</v>
      </c>
      <c r="T10" s="19">
        <f>SUM(PIQUET!U10)</f>
        <v>14.5</v>
      </c>
      <c r="U10" s="19">
        <f>SUM(PIQUET!V10)</f>
        <v>1.5</v>
      </c>
      <c r="V10" s="19">
        <f>SUM(PIQUET!W10)</f>
        <v>144.5</v>
      </c>
      <c r="W10" s="19">
        <f>SUM(PIQUET!X10)</f>
        <v>11.5</v>
      </c>
      <c r="X10" s="19">
        <f>SUM(PIQUET!Y10)</f>
        <v>0</v>
      </c>
      <c r="Y10" s="19">
        <f>SUM(PIQUET!Z10)</f>
        <v>156</v>
      </c>
      <c r="Z10" s="19">
        <f>SUM(PIQUET!AA10)</f>
        <v>0</v>
      </c>
    </row>
    <row r="11" spans="1:26" s="41" customFormat="1" ht="16.5" thickBot="1">
      <c r="A11" s="40" t="s">
        <v>28</v>
      </c>
      <c r="B11" s="39">
        <f>SUM(B6:B10)</f>
        <v>154.75</v>
      </c>
      <c r="C11" s="39">
        <f t="shared" ref="C11:Z11" si="0">SUM(C6:C10)</f>
        <v>652.25</v>
      </c>
      <c r="D11" s="39">
        <f t="shared" si="0"/>
        <v>730.8</v>
      </c>
      <c r="E11" s="39">
        <f t="shared" si="0"/>
        <v>118.5</v>
      </c>
      <c r="F11" s="39">
        <f t="shared" si="0"/>
        <v>213</v>
      </c>
      <c r="G11" s="39">
        <f t="shared" si="0"/>
        <v>20.75</v>
      </c>
      <c r="H11" s="39">
        <f t="shared" si="0"/>
        <v>183.75</v>
      </c>
      <c r="I11" s="39">
        <f t="shared" si="0"/>
        <v>88.75</v>
      </c>
      <c r="J11" s="39">
        <f t="shared" si="0"/>
        <v>77</v>
      </c>
      <c r="K11" s="39">
        <f t="shared" si="0"/>
        <v>110.75</v>
      </c>
      <c r="L11" s="39">
        <f t="shared" si="0"/>
        <v>283.55</v>
      </c>
      <c r="M11" s="39">
        <f t="shared" si="0"/>
        <v>1638.65</v>
      </c>
      <c r="N11" s="39">
        <f t="shared" si="0"/>
        <v>107.5</v>
      </c>
      <c r="O11" s="39">
        <f t="shared" si="0"/>
        <v>147.5</v>
      </c>
      <c r="P11" s="39">
        <f t="shared" si="0"/>
        <v>341.25</v>
      </c>
      <c r="Q11" s="39">
        <f t="shared" si="0"/>
        <v>75.75</v>
      </c>
      <c r="R11" s="39">
        <f t="shared" si="0"/>
        <v>305.25</v>
      </c>
      <c r="S11" s="39">
        <f t="shared" si="0"/>
        <v>251.65</v>
      </c>
      <c r="T11" s="39">
        <f t="shared" si="0"/>
        <v>85.25</v>
      </c>
      <c r="U11" s="39">
        <f t="shared" si="0"/>
        <v>324.5</v>
      </c>
      <c r="V11" s="39">
        <f t="shared" si="0"/>
        <v>4272.5</v>
      </c>
      <c r="W11" s="39">
        <f t="shared" si="0"/>
        <v>495</v>
      </c>
      <c r="X11" s="39">
        <f t="shared" si="0"/>
        <v>21.25</v>
      </c>
      <c r="Y11" s="39">
        <f t="shared" si="0"/>
        <v>4758</v>
      </c>
      <c r="Z11" s="39">
        <f t="shared" si="0"/>
        <v>30.75</v>
      </c>
    </row>
    <row r="12" spans="1:26" ht="16.5" thickBot="1">
      <c r="A12" s="31" t="s">
        <v>74</v>
      </c>
      <c r="B12" s="39">
        <f>100*B11/V11</f>
        <v>3.6220011702750146</v>
      </c>
      <c r="C12" s="29">
        <f>100*C11/V11</f>
        <v>15.26623756582797</v>
      </c>
      <c r="D12" s="29">
        <f>100*D11/V11</f>
        <v>17.104739613809244</v>
      </c>
      <c r="E12" s="29">
        <f>100*E11/V11</f>
        <v>2.7735517846693973</v>
      </c>
      <c r="F12" s="29">
        <f>100*F11/V11</f>
        <v>4.9853715623171446</v>
      </c>
      <c r="G12" s="29">
        <f>100*G11/V11</f>
        <v>0.48566413107080164</v>
      </c>
      <c r="H12" s="29">
        <f>100*H11/V11</f>
        <v>4.3007606787595085</v>
      </c>
      <c r="I12" s="29">
        <f>100*I11/V11</f>
        <v>2.0772381509654769</v>
      </c>
      <c r="J12" s="29">
        <f>100*J11/V11</f>
        <v>1.8022235225277941</v>
      </c>
      <c r="K12" s="29">
        <f>100*K11/V11</f>
        <v>2.5921591574019893</v>
      </c>
      <c r="L12" s="29">
        <f>100*L11/V11</f>
        <v>6.6366296079578699</v>
      </c>
      <c r="M12" s="29">
        <f>100*M11/V11</f>
        <v>38.353423054417789</v>
      </c>
      <c r="N12" s="29">
        <f>100*N11/V11</f>
        <v>2.5160912814511409</v>
      </c>
      <c r="O12" s="29">
        <f>100*O11/V11</f>
        <v>3.4523112931538913</v>
      </c>
      <c r="P12" s="29">
        <f>100*P11/V11</f>
        <v>7.9871269748390876</v>
      </c>
      <c r="Q12" s="29">
        <f>100*Q11/V11</f>
        <v>1.7729666471620831</v>
      </c>
      <c r="R12" s="29">
        <f>100*R11/V11</f>
        <v>7.1445289643066117</v>
      </c>
      <c r="S12" s="29">
        <f>100*S11/V11</f>
        <v>5.8899941486249272</v>
      </c>
      <c r="T12" s="29">
        <f>100*T11/V11</f>
        <v>1.9953188999414861</v>
      </c>
      <c r="U12" s="29">
        <f>100*U11/V11</f>
        <v>7.5950848449385608</v>
      </c>
      <c r="V12" s="29">
        <f>100*V11/V11</f>
        <v>100</v>
      </c>
      <c r="W12" s="29">
        <f>100*W11/W11</f>
        <v>100</v>
      </c>
      <c r="X12" s="29">
        <f>100*X11/V11</f>
        <v>0.497366881217086</v>
      </c>
      <c r="Y12" s="29">
        <f>100*Y11/V11</f>
        <v>111.36337039204213</v>
      </c>
      <c r="Z12" s="29">
        <f>100*Z11/V11</f>
        <v>0.71971913399648912</v>
      </c>
    </row>
    <row r="13" spans="1:26" ht="15.75">
      <c r="A13" s="2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.75">
      <c r="A14" s="26" t="s">
        <v>29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thickBot="1"/>
    <row r="16" spans="1:26" s="23" customFormat="1" ht="16.5" thickBot="1">
      <c r="A16" s="18"/>
      <c r="B16" s="20" t="s">
        <v>3</v>
      </c>
      <c r="C16" s="21" t="s">
        <v>4</v>
      </c>
      <c r="D16" s="21" t="s">
        <v>5</v>
      </c>
      <c r="E16" s="20" t="s">
        <v>6</v>
      </c>
      <c r="F16" s="20" t="s">
        <v>7</v>
      </c>
      <c r="G16" s="20" t="s">
        <v>8</v>
      </c>
      <c r="H16" s="21" t="s">
        <v>40</v>
      </c>
      <c r="I16" s="21" t="s">
        <v>10</v>
      </c>
      <c r="J16" s="21" t="s">
        <v>11</v>
      </c>
      <c r="K16" s="21" t="s">
        <v>12</v>
      </c>
      <c r="L16" s="21" t="s">
        <v>13</v>
      </c>
      <c r="M16" s="21" t="s">
        <v>14</v>
      </c>
      <c r="N16" s="21" t="s">
        <v>15</v>
      </c>
      <c r="O16" s="20" t="s">
        <v>16</v>
      </c>
      <c r="P16" s="20" t="s">
        <v>17</v>
      </c>
      <c r="Q16" s="20" t="s">
        <v>18</v>
      </c>
      <c r="R16" s="20" t="s">
        <v>19</v>
      </c>
      <c r="S16" s="20" t="s">
        <v>20</v>
      </c>
      <c r="T16" s="20" t="s">
        <v>21</v>
      </c>
      <c r="U16" s="20" t="s">
        <v>22</v>
      </c>
      <c r="V16" s="20" t="s">
        <v>41</v>
      </c>
      <c r="W16" s="20" t="s">
        <v>85</v>
      </c>
      <c r="X16" s="20" t="s">
        <v>24</v>
      </c>
      <c r="Y16" s="20" t="s">
        <v>42</v>
      </c>
      <c r="Z16" s="22" t="s">
        <v>43</v>
      </c>
    </row>
    <row r="17" spans="1:26" ht="24.95" customHeight="1" thickBot="1">
      <c r="A17" s="24" t="s">
        <v>46</v>
      </c>
      <c r="B17" s="19">
        <f>SUM(BONNEMORE!C19)+(VEYSSIERE!C19)+(EPRON!C19)</f>
        <v>153.5</v>
      </c>
      <c r="C17" s="19">
        <f>SUM(BONNEMORE!D19)+(VEYSSIERE!D19)+(EPRON!D19)</f>
        <v>134.5</v>
      </c>
      <c r="D17" s="19">
        <f>SUM(BONNEMORE!E19)+(VEYSSIERE!E19)+(EPRON!E19)</f>
        <v>79.5</v>
      </c>
      <c r="E17" s="19">
        <f>SUM(BONNEMORE!F19)+(VEYSSIERE!F19)+(EPRON!F19)</f>
        <v>0</v>
      </c>
      <c r="F17" s="19">
        <f>SUM(BONNEMORE!G19)+(VEYSSIERE!G19)+(EPRON!G19)</f>
        <v>0</v>
      </c>
      <c r="G17" s="19">
        <f>SUM(BONNEMORE!H19)+(VEYSSIERE!H19)+(EPRON!H19)</f>
        <v>4</v>
      </c>
      <c r="H17" s="19">
        <f>SUM(BONNEMORE!I19)+(VEYSSIERE!I19)+(EPRON!I19)</f>
        <v>57</v>
      </c>
      <c r="I17" s="19">
        <f>SUM(BONNEMORE!J19)+(VEYSSIERE!J19)+(EPRON!J19)</f>
        <v>0</v>
      </c>
      <c r="J17" s="19">
        <f>SUM(BONNEMORE!K19)+(VEYSSIERE!K19)+(EPRON!K19)</f>
        <v>6</v>
      </c>
      <c r="K17" s="19">
        <f>SUM(BONNEMORE!L19)+(VEYSSIERE!L19)+(EPRON!L19)</f>
        <v>0</v>
      </c>
      <c r="L17" s="19">
        <f>SUM(BONNEMORE!M19)+(VEYSSIERE!M19)+(EPRON!M19)</f>
        <v>2</v>
      </c>
      <c r="M17" s="19">
        <f>SUM(BONNEMORE!N19)+(VEYSSIERE!N19)+(EPRON!N19)</f>
        <v>47.5</v>
      </c>
      <c r="N17" s="19">
        <f>SUM(BONNEMORE!O19)+(VEYSSIERE!O19)+(EPRON!O19)</f>
        <v>0</v>
      </c>
      <c r="O17" s="19">
        <f>SUM(BONNEMORE!P19)+(VEYSSIERE!P19)+(EPRON!P19)</f>
        <v>0</v>
      </c>
      <c r="P17" s="19">
        <f>SUM(BONNEMORE!Q19)+(VEYSSIERE!Q19)+(EPRON!Q19)</f>
        <v>4.5</v>
      </c>
      <c r="Q17" s="19">
        <f>SUM(BONNEMORE!R19)+(VEYSSIERE!R19)+(EPRON!R19)</f>
        <v>20.5</v>
      </c>
      <c r="R17" s="19">
        <f>SUM(BONNEMORE!S19)+(VEYSSIERE!S19)+(EPRON!S19)</f>
        <v>0</v>
      </c>
      <c r="S17" s="19">
        <f>SUM(BONNEMORE!T19)+(VEYSSIERE!T19)+(EPRON!T19)</f>
        <v>0</v>
      </c>
      <c r="T17" s="19">
        <f>SUM(BONNEMORE!U19)+(VEYSSIERE!U19)+(EPRON!U19)</f>
        <v>5</v>
      </c>
      <c r="U17" s="19">
        <f>SUM(BONNEMORE!V19)+(VEYSSIERE!V19)+(EPRON!V19)</f>
        <v>17.5</v>
      </c>
      <c r="V17" s="19">
        <f>SUM(BONNEMORE!W19)+(VEYSSIERE!W19)+(EPRON!W19)</f>
        <v>484</v>
      </c>
      <c r="W17" s="19">
        <f>SUM(BONNEMORE!X19)+(VEYSSIERE!X19)+(EPRON!X19)</f>
        <v>0</v>
      </c>
      <c r="X17" s="19">
        <f>SUM(BONNEMORE!Y19)+(VEYSSIERE!Y19)+(EPRON!Y19)</f>
        <v>8</v>
      </c>
      <c r="Y17" s="19">
        <f>SUM(BONNEMORE!Z19)+(VEYSSIERE!Z19)+(EPRON!Z19)</f>
        <v>492</v>
      </c>
      <c r="Z17" s="19">
        <f>SUM(BONNEMORE!AA19)+(VEYSSIERE!AA19)+(EPRON!AA19)</f>
        <v>0</v>
      </c>
    </row>
    <row r="18" spans="1:26" ht="24.95" customHeight="1" thickBot="1">
      <c r="A18" s="24" t="s">
        <v>44</v>
      </c>
      <c r="B18" s="19">
        <f>SUM(BERNADOU!C19+BOULESTIN!C19+LAFAYE!C19+HERVE!C19+GUEGUEN!C19+GASNIER!C19+MICHELET!C19+MERCIER!C19+'MARRON '!C19+LABEQUE!C19+QUESADA!C19+'MONGIE '!C19+MASSY!C19+'CERVEAUX '!C19+CRON!C19+BAH!C19+ABAD!C19+CAVAILLE!C19)</f>
        <v>9.75</v>
      </c>
      <c r="C18" s="19">
        <f>SUM(BERNADOU!D19+BOULESTIN!D19+LAFAYE!D19+HERVE!D19+GUEGUEN!D19+GASNIER!D19+MICHELET!D19+MERCIER!D19+'MARRON '!D19+LABEQUE!D19+QUESADA!D19+'MONGIE '!D19+MASSY!D19+'CERVEAUX '!D19+CRON!D19+BAH!D19+ABAD!D19+CAVAILLE!D19)</f>
        <v>350.75</v>
      </c>
      <c r="D18" s="19">
        <f>SUM(BERNADOU!E19+BOULESTIN!E19+LAFAYE!E19+HERVE!E19+GUEGUEN!E19+GASNIER!E19+MICHELET!E19+MERCIER!E19+'MARRON '!E19+LABEQUE!E19+QUESADA!E19+'MONGIE '!E19+MASSY!E19+'CERVEAUX '!E19+CRON!E19+BAH!E19+ABAD!E19+CAVAILLE!E19)</f>
        <v>668.5</v>
      </c>
      <c r="E18" s="19">
        <f>SUM(BERNADOU!F19+BOULESTIN!F19+LAFAYE!F19+HERVE!F19+GUEGUEN!F19+GASNIER!F19+MICHELET!F19+MERCIER!F19+'MARRON '!F19+LABEQUE!F19+QUESADA!F19+'MONGIE '!F19+MASSY!F19+'CERVEAUX '!F19+CRON!F19+BAH!F19+ABAD!F19+CAVAILLE!F19)</f>
        <v>0</v>
      </c>
      <c r="F18" s="19">
        <f>SUM(BERNADOU!G19+BOULESTIN!G19+LAFAYE!G19+HERVE!G19+GUEGUEN!G19+GASNIER!G19+MICHELET!G19+MERCIER!G19+'MARRON '!G19+LABEQUE!G19+QUESADA!G19+'MONGIE '!G19+MASSY!G19+'CERVEAUX '!G19+CRON!G19+BAH!G19+ABAD!G19+CAVAILLE!G19)</f>
        <v>129.25</v>
      </c>
      <c r="G18" s="19">
        <f>SUM(BERNADOU!H19+BOULESTIN!H19+LAFAYE!H19+HERVE!H19+GUEGUEN!H19+GASNIER!H19+MICHELET!H19+MERCIER!H19+'MARRON '!H19+LABEQUE!H19+QUESADA!H19+'MONGIE '!H19+MASSY!H19+'CERVEAUX '!H19+CRON!H19+BAH!H19+ABAD!H19+CAVAILLE!H19)</f>
        <v>0</v>
      </c>
      <c r="H18" s="19">
        <f>SUM(BERNADOU!I19+BOULESTIN!I19+LAFAYE!I19+HERVE!I19+GUEGUEN!I19+GASNIER!I19+MICHELET!I19+MERCIER!I19+'MARRON '!I19+LABEQUE!I19+QUESADA!I19+'MONGIE '!I19+MASSY!I19+'CERVEAUX '!I19+CRON!I19+BAH!I19+ABAD!I19+CAVAILLE!I19)</f>
        <v>0</v>
      </c>
      <c r="I18" s="19">
        <f>SUM(BERNADOU!J19+BOULESTIN!J19+LAFAYE!J19+HERVE!J19+GUEGUEN!J19+GASNIER!J19+MICHELET!J19+MERCIER!J19+'MARRON '!J19+LABEQUE!J19+QUESADA!J19+'MONGIE '!J19+MASSY!J19+'CERVEAUX '!J19+CRON!J19+BAH!J19+ABAD!J19+CAVAILLE!J19)</f>
        <v>0</v>
      </c>
      <c r="J18" s="19">
        <f>SUM(BERNADOU!K19+BOULESTIN!K19+LAFAYE!K19+HERVE!K19+GUEGUEN!K19+GASNIER!K19+MICHELET!K19+MERCIER!K19+'MARRON '!K19+LABEQUE!K19+QUESADA!K19+'MONGIE '!K19+MASSY!K19+'CERVEAUX '!K19+CRON!K19+BAH!K19+ABAD!K19+CAVAILLE!K19)</f>
        <v>13</v>
      </c>
      <c r="K18" s="19">
        <f>SUM(BERNADOU!L19+BOULESTIN!L19+LAFAYE!L19+HERVE!L19+GUEGUEN!L19+GASNIER!L19+MICHELET!L19+MERCIER!L19+'MARRON '!L19+LABEQUE!L19+QUESADA!L19+'MONGIE '!L19+MASSY!L19+'CERVEAUX '!L19+CRON!L19+BAH!L19+ABAD!L19+CAVAILLE!L19)</f>
        <v>39.5</v>
      </c>
      <c r="L18" s="19">
        <f>SUM(BERNADOU!M19+BOULESTIN!M19+LAFAYE!M19+HERVE!M19+GUEGUEN!M19+GASNIER!M19+MICHELET!M19+MERCIER!M19+'MARRON '!M19+LABEQUE!M19+QUESADA!M19+'MONGIE '!M19+MASSY!M19+'CERVEAUX '!M19+CRON!M19+BAH!M19+ABAD!M19+CAVAILLE!M19)</f>
        <v>199.75</v>
      </c>
      <c r="M18" s="19">
        <f>SUM(BERNADOU!N19+BOULESTIN!N19+LAFAYE!N19+HERVE!N19+GUEGUEN!N19+GASNIER!N19+MICHELET!N19+MERCIER!N19+'MARRON '!N19+LABEQUE!N19+QUESADA!N19+'MONGIE '!N19+MASSY!N19+'CERVEAUX '!N19+CRON!N19+BAH!N19+ABAD!N19+CAVAILLE!N19)</f>
        <v>1010.25</v>
      </c>
      <c r="N18" s="19">
        <f>SUM(BERNADOU!O19+BOULESTIN!O19+LAFAYE!O19+HERVE!O19+GUEGUEN!O19+GASNIER!O19+MICHELET!O19+MERCIER!O19+'MARRON '!O19+LABEQUE!O19+QUESADA!O19+'MONGIE '!O19+MASSY!O19+'CERVEAUX '!O19+CRON!O19+BAH!O19+ABAD!O19+CAVAILLE!O19)</f>
        <v>38.25</v>
      </c>
      <c r="O18" s="19">
        <f>SUM(BERNADOU!P19+BOULESTIN!P19+LAFAYE!P19+HERVE!P19+GUEGUEN!P19+GASNIER!P19+MICHELET!P19+MERCIER!P19+'MARRON '!P19+LABEQUE!P19+QUESADA!P19+'MONGIE '!P19+MASSY!P19+'CERVEAUX '!P19+CRON!P19+BAH!P19+ABAD!P19+CAVAILLE!P19)</f>
        <v>21.25</v>
      </c>
      <c r="P18" s="19">
        <f>SUM(BERNADOU!Q19+BOULESTIN!Q19+LAFAYE!Q19+HERVE!Q19+GUEGUEN!Q19+GASNIER!Q19+MICHELET!Q19+MERCIER!Q19+'MARRON '!Q19+LABEQUE!Q19+QUESADA!Q19+'MONGIE '!Q19+MASSY!Q19+'CERVEAUX '!Q19+CRON!Q19+BAH!Q19+ABAD!Q19+CAVAILLE!Q19)</f>
        <v>308</v>
      </c>
      <c r="Q18" s="19">
        <f>SUM(BERNADOU!R19+BOULESTIN!R19+LAFAYE!R19+HERVE!R19+GUEGUEN!R19+GASNIER!R19+MICHELET!R19+MERCIER!R19+'MARRON '!R19+LABEQUE!R19+QUESADA!R19+'MONGIE '!R19+MASSY!R19+'CERVEAUX '!R19+CRON!R19+BAH!R19+ABAD!R19+CAVAILLE!R19)</f>
        <v>96</v>
      </c>
      <c r="R18" s="19">
        <f>SUM(BERNADOU!S19+BOULESTIN!S19+LAFAYE!S19+HERVE!S19+GUEGUEN!S19+GASNIER!S19+MICHELET!S19+MERCIER!S19+'MARRON '!S19+LABEQUE!S19+QUESADA!S19+'MONGIE '!S19+MASSY!S19+'CERVEAUX '!S19+CRON!S19+BAH!S19+ABAD!S19+CAVAILLE!S19)</f>
        <v>265.5</v>
      </c>
      <c r="S18" s="19">
        <f>SUM(BERNADOU!T19+BOULESTIN!T19+LAFAYE!T19+HERVE!T19+GUEGUEN!T19+GASNIER!T19+MICHELET!T19+MERCIER!T19+'MARRON '!T19+LABEQUE!T19+QUESADA!T19+'MONGIE '!T19+MASSY!T19+'CERVEAUX '!T19+CRON!T19+BAH!T19+ABAD!T19+CAVAILLE!T19)</f>
        <v>72.25</v>
      </c>
      <c r="T18" s="19">
        <f>SUM(BERNADOU!U19+BOULESTIN!U19+LAFAYE!U19+HERVE!U19+GUEGUEN!U19+GASNIER!U19+MICHELET!U19+MERCIER!U19+'MARRON '!U19+LABEQUE!U19+QUESADA!U19+'MONGIE '!U19+MASSY!U19+'CERVEAUX '!U19+CRON!U19+BAH!U19+ABAD!U19+CAVAILLE!U19)</f>
        <v>34.5</v>
      </c>
      <c r="U18" s="19">
        <f>SUM(BERNADOU!V19+BOULESTIN!V19+LAFAYE!V19+HERVE!V19+GUEGUEN!V19+GASNIER!V19+MICHELET!V19+MERCIER!V19+'MARRON '!V19+LABEQUE!V19+QUESADA!V19+'MONGIE '!V19+MASSY!V19+'CERVEAUX '!V19+CRON!V19+BAH!V19+ABAD!V19+CAVAILLE!V19)</f>
        <v>174.5</v>
      </c>
      <c r="V18" s="19">
        <f>SUM(BERNADOU!W19+BOULESTIN!W19+LAFAYE!W19+HERVE!W19+GUEGUEN!W19+GASNIER!W19+MICHELET!W19+MERCIER!W19+'MARRON '!W19+LABEQUE!W19+QUESADA!W19+'MONGIE '!W19+MASSY!W19+'CERVEAUX '!W19+CRON!W19+BAH!W19+ABAD!W19+CAVAILLE!W19)</f>
        <v>2420.75</v>
      </c>
      <c r="W18" s="19">
        <f>SUM(BERNADOU!X19+BOULESTIN!X19+LAFAYE!X19+HERVE!X19+GUEGUEN!X19+GASNIER!X19+MICHELET!X19+MERCIER!X19+'MARRON '!X19+LABEQUE!X19+QUESADA!X19+'MONGIE '!X19+MASSY!X19+'CERVEAUX '!X19+CRON!X19+BAH!X19+ABAD!X19+CAVAILLE!X19)</f>
        <v>296.5</v>
      </c>
      <c r="X18" s="19">
        <f>SUM(BERNADOU!Y19+BOULESTIN!Y19+LAFAYE!Y19+HERVE!Y19+GUEGUEN!Y19+GASNIER!Y19+MICHELET!Y19+MERCIER!Y19+'MARRON '!Y19+LABEQUE!Y19+QUESADA!Y19+'MONGIE '!Y19+MASSY!Y19+'CERVEAUX '!Y19+CRON!Y19+BAH!Y19+ABAD!Y19+CAVAILLE!Y19)</f>
        <v>23.75</v>
      </c>
      <c r="Y18" s="19">
        <f>SUM(BERNADOU!Z19+BOULESTIN!Z19+LAFAYE!Z19+HERVE!Z19+GUEGUEN!Z19+GASNIER!Z19+MICHELET!Z19+MERCIER!Z19+'MARRON '!Z19+LABEQUE!Z19+QUESADA!Z19+'MONGIE '!Z19+MASSY!Z19+'CERVEAUX '!Z19+CRON!Z19+BAH!Z19+ABAD!Z19+CAVAILLE!Z19)</f>
        <v>2717</v>
      </c>
      <c r="Z18" s="19">
        <f>SUM(BERNADOU!AA19+BOULESTIN!AA19+LAFAYE!AA19+HERVE!AA19+GUEGUEN!AA19+GASNIER!AA19+MICHELET!AA19+MERCIER!AA19+'MARRON '!AA19+LABEQUE!AA19+QUESADA!AA19+'MONGIE '!AA19+MASSY!AA19+'CERVEAUX '!AA19+CRON!AA19+BAH!AA19+ABAD!AA19+CAVAILLE!AA19)</f>
        <v>24</v>
      </c>
    </row>
    <row r="19" spans="1:26" ht="24.95" customHeight="1" thickBot="1">
      <c r="A19" s="24" t="s">
        <v>45</v>
      </c>
      <c r="B19" s="19">
        <f>SUM(RODRIGUES!C19)</f>
        <v>0</v>
      </c>
      <c r="C19" s="19">
        <f>SUM(RODRIGUES!D19)</f>
        <v>0</v>
      </c>
      <c r="D19" s="19">
        <f>SUM(RODRIGUES!E19)</f>
        <v>0</v>
      </c>
      <c r="E19" s="19">
        <f>SUM(RODRIGUES!F19)</f>
        <v>0</v>
      </c>
      <c r="F19" s="19">
        <f>SUM(RODRIGUES!G19)</f>
        <v>0</v>
      </c>
      <c r="G19" s="19">
        <f>SUM(RODRIGUES!H19)</f>
        <v>0</v>
      </c>
      <c r="H19" s="19">
        <f>SUM(RODRIGUES!I19)</f>
        <v>0</v>
      </c>
      <c r="I19" s="19">
        <f>SUM(RODRIGUES!J19)</f>
        <v>41.5</v>
      </c>
      <c r="J19" s="19">
        <f>SUM(RODRIGUES!K19)</f>
        <v>0</v>
      </c>
      <c r="K19" s="19">
        <f>SUM(RODRIGUES!L19)</f>
        <v>0</v>
      </c>
      <c r="L19" s="19">
        <f>SUM(RODRIGUES!M19)</f>
        <v>0</v>
      </c>
      <c r="M19" s="19">
        <f>SUM(RODRIGUES!N19)</f>
        <v>122</v>
      </c>
      <c r="N19" s="19">
        <f>SUM(RODRIGUES!O19)</f>
        <v>24.5</v>
      </c>
      <c r="O19" s="19">
        <f>SUM(RODRIGUES!P19)</f>
        <v>4</v>
      </c>
      <c r="P19" s="19">
        <f>SUM(RODRIGUES!Q19)</f>
        <v>2.25</v>
      </c>
      <c r="Q19" s="19">
        <f>SUM(RODRIGUES!R19)</f>
        <v>1.75</v>
      </c>
      <c r="R19" s="19">
        <f>SUM(RODRIGUES!S19)</f>
        <v>0</v>
      </c>
      <c r="S19" s="19">
        <f>SUM(RODRIGUES!T19)</f>
        <v>69.75</v>
      </c>
      <c r="T19" s="19">
        <f>SUM(RODRIGUES!U19)</f>
        <v>1.75</v>
      </c>
      <c r="U19" s="19">
        <f>SUM(RODRIGUES!V19)</f>
        <v>18</v>
      </c>
      <c r="V19" s="19">
        <f>SUM(RODRIGUES!W19)</f>
        <v>163.5</v>
      </c>
      <c r="W19" s="19">
        <f>SUM(RODRIGUES!X19)</f>
        <v>0</v>
      </c>
      <c r="X19" s="19">
        <f>SUM(RODRIGUES!Y19)</f>
        <v>0</v>
      </c>
      <c r="Y19" s="19">
        <f>SUM(RODRIGUES!Z19)</f>
        <v>161.5</v>
      </c>
      <c r="Z19" s="19">
        <f>SUM(RODRIGUES!AA19)</f>
        <v>2</v>
      </c>
    </row>
    <row r="20" spans="1:26" ht="24.95" customHeight="1" thickBot="1">
      <c r="A20" s="24" t="s">
        <v>84</v>
      </c>
      <c r="B20" s="19">
        <f>SUM(BOUGHIDAH!C19+SAVINOT!C19+BARSACQ!C19+MARCHETTI!C19+PANATIER!C19+MAUPEU!C19+GROUT!C19+MORNET!C19)</f>
        <v>0</v>
      </c>
      <c r="C20" s="19">
        <f>SUM(BOUGHIDAH!D19+SAVINOT!D19+BARSACQ!D19+MARCHETTI!D19+PANATIER!D19+MAUPEU!D19+GROUT!D19+MORNET!D19)</f>
        <v>79.25</v>
      </c>
      <c r="D20" s="19">
        <f>SUM(BOUGHIDAH!E19+SAVINOT!E19+BARSACQ!E19+MARCHETTI!E19+PANATIER!E19+MAUPEU!E19+GROUT!E19+MORNET!E19)</f>
        <v>258.25</v>
      </c>
      <c r="E20" s="19">
        <f>SUM(BOUGHIDAH!F19+SAVINOT!F19+BARSACQ!F19+MARCHETTI!F19+PANATIER!F19+MAUPEU!F19+GROUT!F19+MORNET!F19)</f>
        <v>0</v>
      </c>
      <c r="F20" s="19">
        <f>SUM(BOUGHIDAH!G19+SAVINOT!G19+BARSACQ!G19+MARCHETTI!G19+PANATIER!G19+MAUPEU!G19+GROUT!G19+MORNET!G19)</f>
        <v>4</v>
      </c>
      <c r="G20" s="19">
        <f>SUM(BOUGHIDAH!H19+SAVINOT!H19+BARSACQ!H19+MARCHETTI!H19+PANATIER!H19+MAUPEU!H19+GROUT!H19+MORNET!H19)</f>
        <v>10.5</v>
      </c>
      <c r="H20" s="19">
        <f>SUM(BOUGHIDAH!I19+SAVINOT!I19+BARSACQ!I19+MARCHETTI!I19+PANATIER!I19+MAUPEU!I19+GROUT!I19+MORNET!I19)</f>
        <v>209.5</v>
      </c>
      <c r="I20" s="19">
        <f>SUM(BOUGHIDAH!J19+SAVINOT!J19+BARSACQ!J19+MARCHETTI!J19+PANATIER!J19+MAUPEU!J19+GROUT!J19+MORNET!J19)</f>
        <v>45</v>
      </c>
      <c r="J20" s="19">
        <f>SUM(BOUGHIDAH!K19+SAVINOT!K19+BARSACQ!K19+MARCHETTI!K19+PANATIER!K19+MAUPEU!K19+GROUT!K19+MORNET!K19)</f>
        <v>34.75</v>
      </c>
      <c r="K20" s="19">
        <f>SUM(BOUGHIDAH!L19+SAVINOT!L19+BARSACQ!L19+MARCHETTI!L19+PANATIER!L19+MAUPEU!L19+GROUT!L19+MORNET!L19)</f>
        <v>3</v>
      </c>
      <c r="L20" s="19">
        <f>SUM(BOUGHIDAH!M19+SAVINOT!M19+BARSACQ!M19+MARCHETTI!M19+PANATIER!M19+MAUPEU!M19+GROUT!M19+MORNET!M19)</f>
        <v>55</v>
      </c>
      <c r="M20" s="19">
        <f>SUM(BOUGHIDAH!N19+SAVINOT!N19+BARSACQ!N19+MARCHETTI!N19+PANATIER!N19+MAUPEU!N19+GROUT!N19+MORNET!N19)</f>
        <v>522.75</v>
      </c>
      <c r="N20" s="19">
        <f>SUM(BOUGHIDAH!O19+SAVINOT!O19+BARSACQ!O19+MARCHETTI!O19+PANATIER!O19+MAUPEU!O19+GROUT!O19+MORNET!O19)</f>
        <v>55</v>
      </c>
      <c r="O20" s="19">
        <f>SUM(BOUGHIDAH!P19+SAVINOT!P19+BARSACQ!P19+MARCHETTI!P19+PANATIER!P19+MAUPEU!P19+GROUT!P19+MORNET!P19)</f>
        <v>130.25</v>
      </c>
      <c r="P20" s="19">
        <f>SUM(BOUGHIDAH!Q19+SAVINOT!Q19+BARSACQ!Q19+MARCHETTI!Q19+PANATIER!Q19+MAUPEU!Q19+GROUT!Q19+MORNET!Q19)</f>
        <v>64</v>
      </c>
      <c r="Q20" s="19">
        <f>SUM(BOUGHIDAH!R19+SAVINOT!R19+BARSACQ!R19+MARCHETTI!R19+PANATIER!R19+MAUPEU!R19+GROUT!R19+MORNET!R19)</f>
        <v>77.5</v>
      </c>
      <c r="R20" s="19">
        <f>SUM(BOUGHIDAH!S19+SAVINOT!S19+BARSACQ!S19+MARCHETTI!S19+PANATIER!S19+MAUPEU!S19+GROUT!S19+MORNET!S19)</f>
        <v>81</v>
      </c>
      <c r="S20" s="19">
        <f>SUM(BOUGHIDAH!T19+SAVINOT!T19+BARSACQ!T19+MARCHETTI!T19+PANATIER!T19+MAUPEU!T19+GROUT!T19+MORNET!T19)</f>
        <v>45.25</v>
      </c>
      <c r="T20" s="19">
        <f>SUM(BOUGHIDAH!U19+SAVINOT!U19+BARSACQ!U19+MARCHETTI!U19+PANATIER!U19+MAUPEU!U19+GROUT!U19+MORNET!U19)</f>
        <v>10.5</v>
      </c>
      <c r="U20" s="19">
        <f>SUM(BOUGHIDAH!V19+SAVINOT!V19+BARSACQ!V19+MARCHETTI!V19+PANATIER!V19+MAUPEU!V19+GROUT!V19+MORNET!V19)</f>
        <v>59.25</v>
      </c>
      <c r="V20" s="19">
        <f>SUM(BOUGHIDAH!W19+SAVINOT!W19+BARSACQ!W19+MARCHETTI!W19+PANATIER!W19+MAUPEU!W19+GROUT!W19+MORNET!W19)</f>
        <v>1222</v>
      </c>
      <c r="W20" s="19">
        <f>SUM(BOUGHIDAH!X19+SAVINOT!X19+BARSACQ!X19+MARCHETTI!X19+PANATIER!X19+MAUPEU!X19+GROUT!X19+MORNET!X19)</f>
        <v>92</v>
      </c>
      <c r="X20" s="19">
        <f>SUM(BOUGHIDAH!Y19+SAVINOT!Y19+BARSACQ!Y19+MARCHETTI!Y19+PANATIER!Y19+MAUPEU!Y19+GROUT!Y19+MORNET!Y19)</f>
        <v>10.5</v>
      </c>
      <c r="Y20" s="19">
        <f>SUM(BOUGHIDAH!Z19+SAVINOT!Z19+BARSACQ!Z19+MARCHETTI!Z19+PANATIER!Z19+MAUPEU!Z19+GROUT!Z19+MORNET!Z19)</f>
        <v>1312</v>
      </c>
      <c r="Z20" s="19">
        <f>SUM(BOUGHIDAH!AA19+SAVINOT!AA19+BARSACQ!AA19+MARCHETTI!AA19+PANATIER!AA19+MAUPEU!AA19+GROUT!AA19+MORNET!AA19)</f>
        <v>12.5</v>
      </c>
    </row>
    <row r="21" spans="1:26" ht="24.95" customHeight="1" thickBot="1">
      <c r="A21" s="24" t="s">
        <v>83</v>
      </c>
      <c r="B21" s="19">
        <f>SUM(PIQUET!C19)</f>
        <v>0</v>
      </c>
      <c r="C21" s="19">
        <f>SUM(PIQUET!D19)</f>
        <v>0</v>
      </c>
      <c r="D21" s="19">
        <f>SUM(PIQUET!E19)</f>
        <v>0</v>
      </c>
      <c r="E21" s="19">
        <f>SUM(PIQUET!F19)</f>
        <v>133</v>
      </c>
      <c r="F21" s="19">
        <f>SUM(PIQUET!G19)</f>
        <v>0</v>
      </c>
      <c r="G21" s="19">
        <f>SUM(PIQUET!H19)</f>
        <v>0</v>
      </c>
      <c r="H21" s="19">
        <f>SUM(PIQUET!I19)</f>
        <v>0</v>
      </c>
      <c r="I21" s="19">
        <f>SUM(PIQUET!J19)</f>
        <v>0</v>
      </c>
      <c r="J21" s="19">
        <f>SUM(PIQUET!K19)</f>
        <v>4</v>
      </c>
      <c r="K21" s="19">
        <f>SUM(PIQUET!L19)</f>
        <v>0</v>
      </c>
      <c r="L21" s="19">
        <f>SUM(PIQUET!M19)</f>
        <v>0</v>
      </c>
      <c r="M21" s="19">
        <f>SUM(PIQUET!N19)</f>
        <v>19</v>
      </c>
      <c r="N21" s="19">
        <f>SUM(PIQUET!O19)</f>
        <v>2</v>
      </c>
      <c r="O21" s="19">
        <f>SUM(PIQUET!P19)</f>
        <v>0</v>
      </c>
      <c r="P21" s="19">
        <f>SUM(PIQUET!Q19)</f>
        <v>0.5</v>
      </c>
      <c r="Q21" s="19">
        <f>SUM(PIQUET!R19)</f>
        <v>0</v>
      </c>
      <c r="R21" s="19">
        <f>SUM(PIQUET!S19)</f>
        <v>0</v>
      </c>
      <c r="S21" s="19">
        <f>SUM(PIQUET!T19)</f>
        <v>0</v>
      </c>
      <c r="T21" s="19">
        <f>SUM(PIQUET!U19)</f>
        <v>15.25</v>
      </c>
      <c r="U21" s="19">
        <f>SUM(PIQUET!V19)</f>
        <v>1.25</v>
      </c>
      <c r="V21" s="19">
        <f>SUM(PIQUET!W19)</f>
        <v>156</v>
      </c>
      <c r="W21" s="19">
        <f>SUM(PIQUET!X19)</f>
        <v>8</v>
      </c>
      <c r="X21" s="19">
        <f>SUM(PIQUET!Y19)</f>
        <v>0</v>
      </c>
      <c r="Y21" s="19">
        <f>SUM(PIQUET!Z19)</f>
        <v>164</v>
      </c>
      <c r="Z21" s="19">
        <f>SUM(PIQUET!AA19)</f>
        <v>0</v>
      </c>
    </row>
    <row r="22" spans="1:26" ht="16.5" thickBot="1">
      <c r="A22" s="30" t="s">
        <v>28</v>
      </c>
      <c r="B22" s="29">
        <f>SUM(B17:B21)</f>
        <v>163.25</v>
      </c>
      <c r="C22" s="29">
        <f t="shared" ref="C22:Z22" si="1">SUM(C17:C21)</f>
        <v>564.5</v>
      </c>
      <c r="D22" s="29">
        <f t="shared" si="1"/>
        <v>1006.25</v>
      </c>
      <c r="E22" s="29">
        <f t="shared" si="1"/>
        <v>133</v>
      </c>
      <c r="F22" s="29">
        <f t="shared" si="1"/>
        <v>133.25</v>
      </c>
      <c r="G22" s="29">
        <f t="shared" si="1"/>
        <v>14.5</v>
      </c>
      <c r="H22" s="29">
        <f t="shared" si="1"/>
        <v>266.5</v>
      </c>
      <c r="I22" s="29">
        <f t="shared" si="1"/>
        <v>86.5</v>
      </c>
      <c r="J22" s="29">
        <f t="shared" si="1"/>
        <v>57.75</v>
      </c>
      <c r="K22" s="29">
        <f t="shared" si="1"/>
        <v>42.5</v>
      </c>
      <c r="L22" s="29">
        <f t="shared" si="1"/>
        <v>256.75</v>
      </c>
      <c r="M22" s="29">
        <f t="shared" si="1"/>
        <v>1721.5</v>
      </c>
      <c r="N22" s="29">
        <f t="shared" si="1"/>
        <v>119.75</v>
      </c>
      <c r="O22" s="29">
        <f t="shared" si="1"/>
        <v>155.5</v>
      </c>
      <c r="P22" s="29">
        <f t="shared" si="1"/>
        <v>379.25</v>
      </c>
      <c r="Q22" s="29">
        <f t="shared" si="1"/>
        <v>195.75</v>
      </c>
      <c r="R22" s="29">
        <f t="shared" si="1"/>
        <v>346.5</v>
      </c>
      <c r="S22" s="29">
        <f t="shared" si="1"/>
        <v>187.25</v>
      </c>
      <c r="T22" s="29">
        <f t="shared" si="1"/>
        <v>67</v>
      </c>
      <c r="U22" s="29">
        <f t="shared" si="1"/>
        <v>270.5</v>
      </c>
      <c r="V22" s="29">
        <f t="shared" si="1"/>
        <v>4446.25</v>
      </c>
      <c r="W22" s="29">
        <f t="shared" si="1"/>
        <v>396.5</v>
      </c>
      <c r="X22" s="29">
        <f t="shared" si="1"/>
        <v>42.25</v>
      </c>
      <c r="Y22" s="29">
        <f t="shared" si="1"/>
        <v>4846.5</v>
      </c>
      <c r="Z22" s="29">
        <f t="shared" si="1"/>
        <v>38.5</v>
      </c>
    </row>
    <row r="23" spans="1:26" ht="16.5" thickBot="1">
      <c r="A23" s="31" t="s">
        <v>74</v>
      </c>
      <c r="B23" s="39">
        <f>100*B22/V22</f>
        <v>3.6716333989316841</v>
      </c>
      <c r="C23" s="29">
        <f>100*C22/V22</f>
        <v>12.696092212538657</v>
      </c>
      <c r="D23" s="29">
        <f>100*D22/V22</f>
        <v>22.631430981163902</v>
      </c>
      <c r="E23" s="29">
        <f>100*E22/V22</f>
        <v>2.9912847905538373</v>
      </c>
      <c r="F23" s="29">
        <f>100*F22/V22</f>
        <v>2.996907506325555</v>
      </c>
      <c r="G23" s="29">
        <f>100*G22/V22</f>
        <v>0.32611751475962891</v>
      </c>
      <c r="H23" s="29">
        <f>100*H22/V22</f>
        <v>5.9938150126511101</v>
      </c>
      <c r="I23" s="29">
        <f>100*I22/V22</f>
        <v>1.9454596570143379</v>
      </c>
      <c r="J23" s="29">
        <f>100*J22/V22</f>
        <v>1.298847343266798</v>
      </c>
      <c r="K23" s="29">
        <f>100*K22/V22</f>
        <v>0.95586168119201576</v>
      </c>
      <c r="L23" s="29">
        <f>100*L22/V22</f>
        <v>5.7745290975541188</v>
      </c>
      <c r="M23" s="29">
        <f>100*M22/V22</f>
        <v>38.718020804048358</v>
      </c>
      <c r="N23" s="29">
        <f>100*N22/V22</f>
        <v>2.6932808546527971</v>
      </c>
      <c r="O23" s="29">
        <f>100*O22/V22</f>
        <v>3.4973292100084339</v>
      </c>
      <c r="P23" s="29">
        <f>100*P22/V22</f>
        <v>8.5296598256958109</v>
      </c>
      <c r="Q23" s="29">
        <f>100*Q22/V22</f>
        <v>4.40258644925499</v>
      </c>
      <c r="R23" s="29">
        <f>100*R22/V22</f>
        <v>7.7930840596007869</v>
      </c>
      <c r="S23" s="29">
        <f>100*S22/V22</f>
        <v>4.2114141130165867</v>
      </c>
      <c r="T23" s="29">
        <f>100*T22/V22</f>
        <v>1.5068878268203543</v>
      </c>
      <c r="U23" s="29">
        <f>100*U22/V22</f>
        <v>6.083778464998594</v>
      </c>
      <c r="V23" s="29">
        <f>100*V22/V22</f>
        <v>100</v>
      </c>
      <c r="W23" s="29">
        <f>100*W22/W22</f>
        <v>100</v>
      </c>
      <c r="X23" s="29">
        <f>100*X22/V22</f>
        <v>0.95023896542029795</v>
      </c>
      <c r="Y23" s="29">
        <f>100*Y22/V22</f>
        <v>109.0019679505201</v>
      </c>
      <c r="Z23" s="29">
        <f>100*Z22/V22</f>
        <v>0.86589822884453194</v>
      </c>
    </row>
    <row r="24" spans="1:26" ht="15.75">
      <c r="A24" s="1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>
      <c r="A25" s="26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thickBot="1"/>
    <row r="27" spans="1:26" s="23" customFormat="1" ht="16.5" thickBot="1">
      <c r="A27" s="18"/>
      <c r="B27" s="20" t="s">
        <v>3</v>
      </c>
      <c r="C27" s="21" t="s">
        <v>4</v>
      </c>
      <c r="D27" s="21" t="s">
        <v>5</v>
      </c>
      <c r="E27" s="20" t="s">
        <v>6</v>
      </c>
      <c r="F27" s="20" t="s">
        <v>7</v>
      </c>
      <c r="G27" s="20" t="s">
        <v>8</v>
      </c>
      <c r="H27" s="21" t="s">
        <v>40</v>
      </c>
      <c r="I27" s="21" t="s">
        <v>10</v>
      </c>
      <c r="J27" s="21" t="s">
        <v>11</v>
      </c>
      <c r="K27" s="21" t="s">
        <v>12</v>
      </c>
      <c r="L27" s="21" t="s">
        <v>13</v>
      </c>
      <c r="M27" s="21" t="s">
        <v>14</v>
      </c>
      <c r="N27" s="21" t="s">
        <v>15</v>
      </c>
      <c r="O27" s="20" t="s">
        <v>16</v>
      </c>
      <c r="P27" s="20" t="s">
        <v>17</v>
      </c>
      <c r="Q27" s="20" t="s">
        <v>18</v>
      </c>
      <c r="R27" s="20" t="s">
        <v>19</v>
      </c>
      <c r="S27" s="20" t="s">
        <v>20</v>
      </c>
      <c r="T27" s="20" t="s">
        <v>21</v>
      </c>
      <c r="U27" s="20" t="s">
        <v>22</v>
      </c>
      <c r="V27" s="20" t="s">
        <v>41</v>
      </c>
      <c r="W27" s="20" t="s">
        <v>85</v>
      </c>
      <c r="X27" s="20" t="s">
        <v>24</v>
      </c>
      <c r="Y27" s="20" t="s">
        <v>42</v>
      </c>
      <c r="Z27" s="22" t="s">
        <v>43</v>
      </c>
    </row>
    <row r="28" spans="1:26" ht="24.95" customHeight="1" thickBot="1">
      <c r="A28" s="24" t="s">
        <v>46</v>
      </c>
      <c r="B28" s="19">
        <f>SUM(BONNEMORE!C28)+(VEYSSIERE!C28)+(EPRON!C28)</f>
        <v>164</v>
      </c>
      <c r="C28" s="19">
        <f>SUM(BONNEMORE!D28)+(VEYSSIERE!D28)+(EPRON!D28)</f>
        <v>135</v>
      </c>
      <c r="D28" s="19">
        <f>SUM(BONNEMORE!E28)+(VEYSSIERE!E28)+(EPRON!E28)</f>
        <v>65</v>
      </c>
      <c r="E28" s="19">
        <f>SUM(BONNEMORE!F28)+(VEYSSIERE!F28)+(EPRON!F28)</f>
        <v>0</v>
      </c>
      <c r="F28" s="19">
        <f>SUM(BONNEMORE!G28)+(VEYSSIERE!G28)+(EPRON!G28)</f>
        <v>0</v>
      </c>
      <c r="G28" s="19">
        <f>SUM(BONNEMORE!H28)+(VEYSSIERE!H28)+(EPRON!H28)</f>
        <v>0</v>
      </c>
      <c r="H28" s="19">
        <f>SUM(BONNEMORE!I28)+(VEYSSIERE!I28)+(EPRON!I28)</f>
        <v>54.5</v>
      </c>
      <c r="I28" s="19">
        <f>SUM(BONNEMORE!J28)+(VEYSSIERE!J28)+(EPRON!J28)</f>
        <v>0</v>
      </c>
      <c r="J28" s="19">
        <f>SUM(BONNEMORE!K28)+(VEYSSIERE!K28)+(EPRON!K28)</f>
        <v>12.5</v>
      </c>
      <c r="K28" s="19">
        <f>SUM(BONNEMORE!L28)+(VEYSSIERE!L28)+(EPRON!L28)</f>
        <v>0</v>
      </c>
      <c r="L28" s="19">
        <f>SUM(BONNEMORE!M28)+(VEYSSIERE!M28)+(EPRON!M28)</f>
        <v>0</v>
      </c>
      <c r="M28" s="19">
        <f>SUM(BONNEMORE!N28)+(VEYSSIERE!N28)+(EPRON!N28)</f>
        <v>29</v>
      </c>
      <c r="N28" s="19">
        <f>SUM(BONNEMORE!O28)+(VEYSSIERE!O28)+(EPRON!O28)</f>
        <v>0</v>
      </c>
      <c r="O28" s="19">
        <f>SUM(BONNEMORE!P28)+(VEYSSIERE!P28)+(EPRON!P28)</f>
        <v>0</v>
      </c>
      <c r="P28" s="19">
        <f>SUM(BONNEMORE!Q28)+(VEYSSIERE!Q28)+(EPRON!Q28)</f>
        <v>3.25</v>
      </c>
      <c r="Q28" s="19">
        <f>SUM(BONNEMORE!R28)+(VEYSSIERE!R28)+(EPRON!R28)</f>
        <v>13</v>
      </c>
      <c r="R28" s="19">
        <f>SUM(BONNEMORE!S28)+(VEYSSIERE!S28)+(EPRON!S28)</f>
        <v>0</v>
      </c>
      <c r="S28" s="19">
        <f>SUM(BONNEMORE!T28)+(VEYSSIERE!T28)+(EPRON!T28)</f>
        <v>0</v>
      </c>
      <c r="T28" s="19">
        <f>SUM(BONNEMORE!U28)+(VEYSSIERE!U28)+(EPRON!U28)</f>
        <v>5.75</v>
      </c>
      <c r="U28" s="19">
        <f>SUM(BONNEMORE!V28)+(VEYSSIERE!V28)+(EPRON!V28)</f>
        <v>7</v>
      </c>
      <c r="V28" s="19">
        <f>SUM(BONNEMORE!W28)+(VEYSSIERE!W28)+(EPRON!W28)</f>
        <v>460</v>
      </c>
      <c r="W28" s="19">
        <f>SUM(BONNEMORE!X28)+(VEYSSIERE!X28)+(EPRON!X28)</f>
        <v>48</v>
      </c>
      <c r="X28" s="19">
        <f>SUM(BONNEMORE!Y28)+(VEYSSIERE!Y28)+(EPRON!Y28)</f>
        <v>8</v>
      </c>
      <c r="Y28" s="19">
        <f>SUM(BONNEMORE!Z28)+(VEYSSIERE!Z28)+(EPRON!Z28)</f>
        <v>516</v>
      </c>
      <c r="Z28" s="19">
        <f>SUM(BONNEMORE!AA28)+(VEYSSIERE!AA28)+(EPRON!AA28)</f>
        <v>0</v>
      </c>
    </row>
    <row r="29" spans="1:26" ht="24.95" customHeight="1" thickBot="1">
      <c r="A29" s="24" t="s">
        <v>44</v>
      </c>
      <c r="B29" s="19">
        <f>SUM(BERNADOU!C28+BOULESTIN!C28+LAFAYE!C28+HERVE!C28+GUEGUEN!C28+GASNIER!C28+MICHELET!C28+MERCIER!C28+'MARRON '!C28+LABEQUE!C28+QUESADA!C28+'MONGIE '!C28+MASSY!C28+'CERVEAUX '!C28+CRON!C28+BAH!C28+ABAD!C28+CAVAILLE!C28)</f>
        <v>11</v>
      </c>
      <c r="C29" s="19">
        <f>SUM(BERNADOU!D28+BOULESTIN!D28+LAFAYE!D28+HERVE!D28+GUEGUEN!D28+GASNIER!D28+MICHELET!D28+MERCIER!D28+'MARRON '!D28+LABEQUE!D28+QUESADA!D28+'MONGIE '!D28+MASSY!D28+'CERVEAUX '!D28+CRON!D28+BAH!D28+ABAD!D28+CAVAILLE!D28)</f>
        <v>389</v>
      </c>
      <c r="D29" s="19">
        <f>SUM(BERNADOU!E28+BOULESTIN!E28+LAFAYE!E28+HERVE!E28+GUEGUEN!E28+GASNIER!E28+MICHELET!E28+MERCIER!E28+'MARRON '!E28+LABEQUE!E28+QUESADA!E28+'MONGIE '!E28+MASSY!E28+'CERVEAUX '!E28+CRON!E28+BAH!E28+ABAD!E28+CAVAILLE!E28)</f>
        <v>604</v>
      </c>
      <c r="E29" s="19">
        <f>SUM(BERNADOU!F28+BOULESTIN!F28+LAFAYE!F28+HERVE!F28+GUEGUEN!F28+GASNIER!F28+MICHELET!F28+MERCIER!F28+'MARRON '!F28+LABEQUE!F28+QUESADA!F28+'MONGIE '!F28+MASSY!F28+'CERVEAUX '!F28+CRON!F28+BAH!F28+ABAD!F28+CAVAILLE!F28)</f>
        <v>1.5</v>
      </c>
      <c r="F29" s="19">
        <f>SUM(BERNADOU!G28+BOULESTIN!G28+LAFAYE!G28+HERVE!G28+GUEGUEN!G28+GASNIER!G28+MICHELET!G28+MERCIER!G28+'MARRON '!G28+LABEQUE!G28+QUESADA!G28+'MONGIE '!G28+MASSY!G28+'CERVEAUX '!G28+CRON!G28+BAH!G28+ABAD!G28+CAVAILLE!G28)</f>
        <v>230.5</v>
      </c>
      <c r="G29" s="19">
        <f>SUM(BERNADOU!H28+BOULESTIN!H28+LAFAYE!H28+HERVE!H28+GUEGUEN!H28+GASNIER!H28+MICHELET!H28+MERCIER!H28+'MARRON '!H28+LABEQUE!H28+QUESADA!H28+'MONGIE '!H28+MASSY!H28+'CERVEAUX '!H28+CRON!H28+BAH!H28+ABAD!H28+CAVAILLE!H28)</f>
        <v>0</v>
      </c>
      <c r="H29" s="19">
        <f>SUM(BERNADOU!I28+BOULESTIN!I28+LAFAYE!I28+HERVE!I28+GUEGUEN!I28+GASNIER!I28+MICHELET!I28+MERCIER!I28+'MARRON '!I28+LABEQUE!I28+QUESADA!I28+'MONGIE '!I28+MASSY!I28+'CERVEAUX '!I28+CRON!I28+BAH!I28+ABAD!I28+CAVAILLE!I28)</f>
        <v>0</v>
      </c>
      <c r="I29" s="19">
        <f>SUM(BERNADOU!J28+BOULESTIN!J28+LAFAYE!J28+HERVE!J28+GUEGUEN!J28+GASNIER!J28+MICHELET!J28+MERCIER!J28+'MARRON '!J28+LABEQUE!J28+QUESADA!J28+'MONGIE '!J28+MASSY!J28+'CERVEAUX '!J28+CRON!J28+BAH!J28+ABAD!J28+CAVAILLE!J28)</f>
        <v>0</v>
      </c>
      <c r="J29" s="19">
        <f>SUM(BERNADOU!K28+BOULESTIN!K28+LAFAYE!K28+HERVE!K28+GUEGUEN!K28+GASNIER!K28+MICHELET!K28+MERCIER!K28+'MARRON '!K28+LABEQUE!K28+QUESADA!K28+'MONGIE '!K28+MASSY!K28+'CERVEAUX '!K28+CRON!K28+BAH!K28+ABAD!K28+CAVAILLE!K28)</f>
        <v>68</v>
      </c>
      <c r="K29" s="19">
        <f>SUM(BERNADOU!L28+BOULESTIN!L28+LAFAYE!L28+HERVE!L28+GUEGUEN!L28+GASNIER!L28+MICHELET!L28+MERCIER!L28+'MARRON '!L28+LABEQUE!L28+QUESADA!L28+'MONGIE '!L28+MASSY!L28+'CERVEAUX '!L28+CRON!L28+BAH!L28+ABAD!L28+CAVAILLE!L28)</f>
        <v>41.5</v>
      </c>
      <c r="L29" s="19">
        <f>SUM(BERNADOU!M28+BOULESTIN!M28+LAFAYE!M28+HERVE!M28+GUEGUEN!M28+GASNIER!M28+MICHELET!M28+MERCIER!M28+'MARRON '!M28+LABEQUE!M28+QUESADA!M28+'MONGIE '!M28+MASSY!M28+'CERVEAUX '!M28+CRON!M28+BAH!M28+ABAD!M28+CAVAILLE!M28)</f>
        <v>268.25</v>
      </c>
      <c r="M29" s="19">
        <f>SUM(BERNADOU!N28+BOULESTIN!N28+LAFAYE!N28+HERVE!N28+GUEGUEN!N28+GASNIER!N28+MICHELET!N28+MERCIER!N28+'MARRON '!N28+LABEQUE!N28+QUESADA!N28+'MONGIE '!N28+MASSY!N28+'CERVEAUX '!N28+CRON!N28+BAH!N28+ABAD!N28+CAVAILLE!N28)</f>
        <v>954.25</v>
      </c>
      <c r="N29" s="19">
        <f>SUM(BERNADOU!O28+BOULESTIN!O28+LAFAYE!O28+HERVE!O28+GUEGUEN!O28+GASNIER!O28+MICHELET!O28+MERCIER!O28+'MARRON '!O28+LABEQUE!O28+QUESADA!O28+'MONGIE '!O28+MASSY!O28+'CERVEAUX '!O28+CRON!O28+BAH!O28+ABAD!O28+CAVAILLE!O28)</f>
        <v>23.25</v>
      </c>
      <c r="O29" s="19">
        <f>SUM(BERNADOU!P28+BOULESTIN!P28+LAFAYE!P28+HERVE!P28+GUEGUEN!P28+GASNIER!P28+MICHELET!P28+MERCIER!P28+'MARRON '!P28+LABEQUE!P28+QUESADA!P28+'MONGIE '!P28+MASSY!P28+'CERVEAUX '!P28+CRON!P28+BAH!P28+ABAD!P28+CAVAILLE!P28)</f>
        <v>24.5</v>
      </c>
      <c r="P29" s="19">
        <f>SUM(BERNADOU!Q28+BOULESTIN!Q28+LAFAYE!Q28+HERVE!Q28+GUEGUEN!Q28+GASNIER!Q28+MICHELET!Q28+MERCIER!Q28+'MARRON '!Q28+LABEQUE!Q28+QUESADA!Q28+'MONGIE '!Q28+MASSY!Q28+'CERVEAUX '!Q28+CRON!Q28+BAH!Q28+ABAD!Q28+CAVAILLE!Q28)</f>
        <v>286.75</v>
      </c>
      <c r="Q29" s="19">
        <f>SUM(BERNADOU!R28+BOULESTIN!R28+LAFAYE!R28+HERVE!R28+GUEGUEN!R28+GASNIER!R28+MICHELET!R28+MERCIER!R28+'MARRON '!R28+LABEQUE!R28+QUESADA!R28+'MONGIE '!R28+MASSY!R28+'CERVEAUX '!R28+CRON!R28+BAH!R28+ABAD!R28+CAVAILLE!R28)</f>
        <v>37.5</v>
      </c>
      <c r="R29" s="19">
        <f>SUM(BERNADOU!S28+BOULESTIN!S28+LAFAYE!S28+HERVE!S28+GUEGUEN!S28+GASNIER!S28+MICHELET!S28+MERCIER!S28+'MARRON '!S28+LABEQUE!S28+QUESADA!S28+'MONGIE '!S28+MASSY!S28+'CERVEAUX '!S28+CRON!S28+BAH!S28+ABAD!S28+CAVAILLE!S28)</f>
        <v>255.5</v>
      </c>
      <c r="S29" s="19">
        <f>SUM(BERNADOU!T28+BOULESTIN!T28+LAFAYE!T28+HERVE!T28+GUEGUEN!T28+GASNIER!T28+MICHELET!T28+MERCIER!T28+'MARRON '!T28+LABEQUE!T28+QUESADA!T28+'MONGIE '!T28+MASSY!T28+'CERVEAUX '!T28+CRON!T28+BAH!T28+ABAD!T28+CAVAILLE!T28)</f>
        <v>103.5</v>
      </c>
      <c r="T29" s="19">
        <f>SUM(BERNADOU!U28+BOULESTIN!U28+LAFAYE!U28+HERVE!U28+GUEGUEN!U28+GASNIER!U28+MICHELET!U28+MERCIER!U28+'MARRON '!U28+LABEQUE!U28+QUESADA!U28+'MONGIE '!U28+MASSY!U28+'CERVEAUX '!U28+CRON!U28+BAH!U28+ABAD!U28+CAVAILLE!U28)</f>
        <v>27</v>
      </c>
      <c r="U29" s="19">
        <f>SUM(BERNADOU!V28+BOULESTIN!V28+LAFAYE!V28+HERVE!V28+GUEGUEN!V28+GASNIER!V28+MICHELET!V28+MERCIER!V28+'MARRON '!V28+LABEQUE!V28+QUESADA!V28+'MONGIE '!V28+MASSY!V28+'CERVEAUX '!V28+CRON!V28+BAH!V28+ABAD!V28+CAVAILLE!V28)</f>
        <v>196.25</v>
      </c>
      <c r="V29" s="19">
        <f>SUM(BERNADOU!W28+BOULESTIN!W28+LAFAYE!W28+HERVE!W28+GUEGUEN!W28+GASNIER!W28+MICHELET!W28+MERCIER!W28+'MARRON '!W28+LABEQUE!W28+QUESADA!W28+'MONGIE '!W28+MASSY!W28+'CERVEAUX '!W28+CRON!W28+BAH!W28+ABAD!W28+CAVAILLE!W28)</f>
        <v>2568</v>
      </c>
      <c r="W29" s="19">
        <f>SUM(BERNADOU!X28+BOULESTIN!X28+LAFAYE!X28+HERVE!X28+GUEGUEN!X28+GASNIER!X28+MICHELET!X28+MERCIER!X28+'MARRON '!X28+LABEQUE!X28+QUESADA!X28+'MONGIE '!X28+MASSY!X28+'CERVEAUX '!X28+CRON!X28+BAH!X28+ABAD!X28+CAVAILLE!X28)</f>
        <v>316.25</v>
      </c>
      <c r="X29" s="19">
        <f>SUM(BERNADOU!Y28+BOULESTIN!Y28+LAFAYE!Y28+HERVE!Y28+GUEGUEN!Y28+GASNIER!Y28+MICHELET!Y28+MERCIER!Y28+'MARRON '!Y28+LABEQUE!Y28+QUESADA!Y28+'MONGIE '!Y28+MASSY!Y28+'CERVEAUX '!Y28+CRON!Y28+BAH!Y28+ABAD!Y28+CAVAILLE!Y28)</f>
        <v>9.5</v>
      </c>
      <c r="Y29" s="19">
        <f>SUM(BERNADOU!Z28+BOULESTIN!Z28+LAFAYE!Z28+HERVE!Z28+GUEGUEN!Z28+GASNIER!Z28+MICHELET!Z28+MERCIER!Z28+'MARRON '!Z28+LABEQUE!Z28+QUESADA!Z28+'MONGIE '!Z28+MASSY!Z28+'CERVEAUX '!Z28+CRON!Z28+BAH!Z28+ABAD!Z28+CAVAILLE!Z28)</f>
        <v>2862.5</v>
      </c>
      <c r="Z29" s="19">
        <f>SUM(BERNADOU!AA28+BOULESTIN!AA28+LAFAYE!AA28+HERVE!AA28+GUEGUEN!AA28+GASNIER!AA28+MICHELET!AA28+MERCIER!AA28+'MARRON '!AA28+LABEQUE!AA28+QUESADA!AA28+'MONGIE '!AA28+MASSY!AA28+'CERVEAUX '!AA28+CRON!AA28+BAH!AA28+ABAD!AA28+CAVAILLE!AA28)</f>
        <v>31.25</v>
      </c>
    </row>
    <row r="30" spans="1:26" ht="24.95" customHeight="1" thickBot="1">
      <c r="A30" s="24" t="s">
        <v>45</v>
      </c>
      <c r="B30" s="19">
        <f>SUM(RODRIGUES!C28)</f>
        <v>0</v>
      </c>
      <c r="C30" s="19">
        <f>SUM(RODRIGUES!D28)</f>
        <v>0</v>
      </c>
      <c r="D30" s="19">
        <f>SUM(RODRIGUES!E28)</f>
        <v>0</v>
      </c>
      <c r="E30" s="19">
        <f>SUM(RODRIGUES!F28)</f>
        <v>0</v>
      </c>
      <c r="F30" s="19">
        <f>SUM(RODRIGUES!G28)</f>
        <v>0</v>
      </c>
      <c r="G30" s="19">
        <f>SUM(RODRIGUES!H28)</f>
        <v>0</v>
      </c>
      <c r="H30" s="19">
        <f>SUM(RODRIGUES!I28)</f>
        <v>0</v>
      </c>
      <c r="I30" s="19">
        <f>SUM(RODRIGUES!J28)</f>
        <v>27.5</v>
      </c>
      <c r="J30" s="19">
        <f>SUM(RODRIGUES!K28)</f>
        <v>0</v>
      </c>
      <c r="K30" s="19">
        <f>SUM(RODRIGUES!L28)</f>
        <v>0</v>
      </c>
      <c r="L30" s="19">
        <f>SUM(RODRIGUES!M28)</f>
        <v>0</v>
      </c>
      <c r="M30" s="19">
        <f>SUM(RODRIGUES!N28)</f>
        <v>129</v>
      </c>
      <c r="N30" s="19">
        <f>SUM(RODRIGUES!O28)</f>
        <v>0</v>
      </c>
      <c r="O30" s="19">
        <f>SUM(RODRIGUES!P28)</f>
        <v>12</v>
      </c>
      <c r="P30" s="19">
        <f>SUM(RODRIGUES!Q28)</f>
        <v>17</v>
      </c>
      <c r="Q30" s="19">
        <f>SUM(RODRIGUES!R28)</f>
        <v>0</v>
      </c>
      <c r="R30" s="19">
        <f>SUM(RODRIGUES!S28)</f>
        <v>0</v>
      </c>
      <c r="S30" s="19">
        <f>SUM(RODRIGUES!T28)</f>
        <v>64.25</v>
      </c>
      <c r="T30" s="19">
        <f>SUM(RODRIGUES!U28)</f>
        <v>3.75</v>
      </c>
      <c r="U30" s="19">
        <f>SUM(RODRIGUES!V28)</f>
        <v>32</v>
      </c>
      <c r="V30" s="19">
        <f>SUM(RODRIGUES!W28)</f>
        <v>156.5</v>
      </c>
      <c r="W30" s="19">
        <f>SUM(RODRIGUES!X28)</f>
        <v>24</v>
      </c>
      <c r="X30" s="19">
        <f>SUM(RODRIGUES!Y28)</f>
        <v>0</v>
      </c>
      <c r="Y30" s="19">
        <f>SUM(RODRIGUES!Z28)</f>
        <v>172</v>
      </c>
      <c r="Z30" s="19">
        <f>SUM(RODRIGUES!AA28)</f>
        <v>8.5</v>
      </c>
    </row>
    <row r="31" spans="1:26" ht="24.95" customHeight="1" thickBot="1">
      <c r="A31" s="24" t="s">
        <v>84</v>
      </c>
      <c r="B31" s="19">
        <f>SUM(BOUGHIDAH!C28+SAVINOT!C28+BARSACQ!C28+MARCHETTI!C28+PANATIER!C28+MAUPEU!C28+GROUT!C28+MORNET!C28)</f>
        <v>0</v>
      </c>
      <c r="C31" s="19">
        <f>SUM(BOUGHIDAH!D28+SAVINOT!D28+BARSACQ!D28+MARCHETTI!D28+PANATIER!D28+MAUPEU!D28+GROUT!D28+MORNET!D28)</f>
        <v>64.75</v>
      </c>
      <c r="D31" s="19">
        <f>SUM(BOUGHIDAH!E28+SAVINOT!E28+BARSACQ!E28+MARCHETTI!E28+PANATIER!E28+MAUPEU!E28+GROUT!E28+MORNET!E28)</f>
        <v>270.75</v>
      </c>
      <c r="E31" s="19">
        <f>SUM(BOUGHIDAH!F28+SAVINOT!F28+BARSACQ!F28+MARCHETTI!F28+PANATIER!F28+MAUPEU!F28+GROUT!F28+MORNET!F28)</f>
        <v>0</v>
      </c>
      <c r="F31" s="19">
        <f>SUM(BOUGHIDAH!G28+SAVINOT!G28+BARSACQ!G28+MARCHETTI!G28+PANATIER!G28+MAUPEU!G28+GROUT!G28+MORNET!G28)</f>
        <v>13.25</v>
      </c>
      <c r="G31" s="19">
        <f>SUM(BOUGHIDAH!H28+SAVINOT!H28+BARSACQ!H28+MARCHETTI!H28+PANATIER!H28+MAUPEU!H28+GROUT!H28+MORNET!H28)</f>
        <v>17.25</v>
      </c>
      <c r="H31" s="19">
        <f>SUM(BOUGHIDAH!I28+SAVINOT!I28+BARSACQ!I28+MARCHETTI!I28+PANATIER!I28+MAUPEU!I28+GROUT!I28+MORNET!I28)</f>
        <v>239</v>
      </c>
      <c r="I31" s="19">
        <f>SUM(BOUGHIDAH!J28+SAVINOT!J28+BARSACQ!J28+MARCHETTI!J28+PANATIER!J28+MAUPEU!J28+GROUT!J28+MORNET!J28)</f>
        <v>38</v>
      </c>
      <c r="J31" s="19">
        <f>SUM(BOUGHIDAH!K28+SAVINOT!K28+BARSACQ!K28+MARCHETTI!K28+PANATIER!K28+MAUPEU!K28+GROUT!K28+MORNET!K28)</f>
        <v>43.5</v>
      </c>
      <c r="K31" s="19">
        <f>SUM(BOUGHIDAH!L28+SAVINOT!L28+BARSACQ!L28+MARCHETTI!L28+PANATIER!L28+MAUPEU!L28+GROUT!L28+MORNET!L28)</f>
        <v>0</v>
      </c>
      <c r="L31" s="19">
        <f>SUM(BOUGHIDAH!M28+SAVINOT!M28+BARSACQ!M28+MARCHETTI!M28+PANATIER!M28+MAUPEU!M28+GROUT!M28+MORNET!M28)</f>
        <v>48</v>
      </c>
      <c r="M31" s="19">
        <f>SUM(BOUGHIDAH!N28+SAVINOT!N28+BARSACQ!N28+MARCHETTI!N28+PANATIER!N28+MAUPEU!N28+GROUT!N28+MORNET!N28)</f>
        <v>500.75</v>
      </c>
      <c r="N31" s="19">
        <f>SUM(BOUGHIDAH!O28+SAVINOT!O28+BARSACQ!O28+MARCHETTI!O28+PANATIER!O28+MAUPEU!O28+GROUT!O28+MORNET!O28)</f>
        <v>21.75</v>
      </c>
      <c r="O31" s="19">
        <f>SUM(BOUGHIDAH!P28+SAVINOT!P28+BARSACQ!P28+MARCHETTI!P28+PANATIER!P28+MAUPEU!P28+GROUT!P28+MORNET!P28)</f>
        <v>96</v>
      </c>
      <c r="P31" s="19">
        <f>SUM(BOUGHIDAH!Q28+SAVINOT!Q28+BARSACQ!Q28+MARCHETTI!Q28+PANATIER!Q28+MAUPEU!Q28+GROUT!Q28+MORNET!Q28)</f>
        <v>69.5</v>
      </c>
      <c r="Q31" s="19">
        <f>SUM(BOUGHIDAH!R28+SAVINOT!R28+BARSACQ!R28+MARCHETTI!R28+PANATIER!R28+MAUPEU!R28+GROUT!R28+MORNET!R28)</f>
        <v>106.75</v>
      </c>
      <c r="R31" s="19">
        <f>SUM(BOUGHIDAH!S28+SAVINOT!S28+BARSACQ!S28+MARCHETTI!S28+PANATIER!S28+MAUPEU!S28+GROUT!S28+MORNET!S28)</f>
        <v>86</v>
      </c>
      <c r="S31" s="19">
        <f>SUM(BOUGHIDAH!T28+SAVINOT!T28+BARSACQ!T28+MARCHETTI!T28+PANATIER!T28+MAUPEU!T28+GROUT!T28+MORNET!T28)</f>
        <v>88.25</v>
      </c>
      <c r="T31" s="19">
        <f>SUM(BOUGHIDAH!U28+SAVINOT!U28+BARSACQ!U28+MARCHETTI!U28+PANATIER!U28+MAUPEU!U28+GROUT!U28+MORNET!U28)</f>
        <v>5</v>
      </c>
      <c r="U31" s="19">
        <f>SUM(BOUGHIDAH!V28+SAVINOT!V28+BARSACQ!V28+MARCHETTI!V28+PANATIER!V28+MAUPEU!V28+GROUT!V28+MORNET!V28)</f>
        <v>27.5</v>
      </c>
      <c r="V31" s="19">
        <f>SUM(BOUGHIDAH!W28+SAVINOT!W28+BARSACQ!W28+MARCHETTI!W28+PANATIER!W28+MAUPEU!W28+GROUT!W28+MORNET!W28)</f>
        <v>1235.25</v>
      </c>
      <c r="W31" s="19">
        <f>SUM(BOUGHIDAH!X28+SAVINOT!X28+BARSACQ!X28+MARCHETTI!X28+PANATIER!X28+MAUPEU!X28+GROUT!X28+MORNET!X28)</f>
        <v>151</v>
      </c>
      <c r="X31" s="19">
        <f>SUM(BOUGHIDAH!Y28+SAVINOT!Y28+BARSACQ!Y28+MARCHETTI!Y28+PANATIER!Y28+MAUPEU!Y28+GROUT!Y28+MORNET!Y28)</f>
        <v>0</v>
      </c>
      <c r="Y31" s="19">
        <f>SUM(BOUGHIDAH!Z28+SAVINOT!Z28+BARSACQ!Z28+MARCHETTI!Z28+PANATIER!Z28+MAUPEU!Z28+GROUT!Z28+MORNET!Z28)</f>
        <v>1373.5</v>
      </c>
      <c r="Z31" s="19">
        <f>SUM(BOUGHIDAH!AA28+SAVINOT!AA28+BARSACQ!AA28+MARCHETTI!AA28+PANATIER!AA28+MAUPEU!AA28+GROUT!AA28+MORNET!AA28)</f>
        <v>12.75</v>
      </c>
    </row>
    <row r="32" spans="1:26" ht="24.95" customHeight="1" thickBot="1">
      <c r="A32" s="24" t="s">
        <v>83</v>
      </c>
      <c r="B32" s="19">
        <f>SUM(PIQUET!C28)</f>
        <v>0</v>
      </c>
      <c r="C32" s="19">
        <f>SUM(PIQUET!D28)</f>
        <v>0</v>
      </c>
      <c r="D32" s="19">
        <f>SUM(PIQUET!E28)</f>
        <v>0</v>
      </c>
      <c r="E32" s="19">
        <f>SUM(PIQUET!F28)</f>
        <v>114</v>
      </c>
      <c r="F32" s="19">
        <f>SUM(PIQUET!G28)</f>
        <v>0</v>
      </c>
      <c r="G32" s="19">
        <f>SUM(PIQUET!H28)</f>
        <v>0</v>
      </c>
      <c r="H32" s="19">
        <f>SUM(PIQUET!I28)</f>
        <v>0</v>
      </c>
      <c r="I32" s="19">
        <f>SUM(PIQUET!J28)</f>
        <v>0</v>
      </c>
      <c r="J32" s="19">
        <f>SUM(PIQUET!K28)</f>
        <v>0</v>
      </c>
      <c r="K32" s="19">
        <f>SUM(PIQUET!L28)</f>
        <v>0</v>
      </c>
      <c r="L32" s="19">
        <f>SUM(PIQUET!M28)</f>
        <v>0</v>
      </c>
      <c r="M32" s="19">
        <f>SUM(PIQUET!N28)</f>
        <v>16.5</v>
      </c>
      <c r="N32" s="19">
        <f>SUM(PIQUET!O28)</f>
        <v>1.75</v>
      </c>
      <c r="O32" s="19">
        <f>SUM(PIQUET!P28)</f>
        <v>0</v>
      </c>
      <c r="P32" s="19">
        <f>SUM(PIQUET!Q28)</f>
        <v>1.5</v>
      </c>
      <c r="Q32" s="19">
        <f>SUM(PIQUET!R28)</f>
        <v>0</v>
      </c>
      <c r="R32" s="19">
        <f>SUM(PIQUET!S28)</f>
        <v>1.75</v>
      </c>
      <c r="S32" s="19">
        <f>SUM(PIQUET!T28)</f>
        <v>0</v>
      </c>
      <c r="T32" s="19">
        <f>SUM(PIQUET!U28)</f>
        <v>10.75</v>
      </c>
      <c r="U32" s="19">
        <f>SUM(PIQUET!V28)</f>
        <v>0.75</v>
      </c>
      <c r="V32" s="19">
        <f>SUM(PIQUET!W28)</f>
        <v>130.5</v>
      </c>
      <c r="W32" s="19">
        <f>SUM(PIQUET!X28)</f>
        <v>43</v>
      </c>
      <c r="X32" s="19">
        <f>SUM(PIQUET!Y28)</f>
        <v>0</v>
      </c>
      <c r="Y32" s="19">
        <f>SUM(PIQUET!Z28)</f>
        <v>172</v>
      </c>
      <c r="Z32" s="19">
        <f>SUM(PIQUET!AA28)</f>
        <v>1.5</v>
      </c>
    </row>
    <row r="33" spans="1:26" ht="16.5" thickBot="1">
      <c r="A33" s="30" t="s">
        <v>28</v>
      </c>
      <c r="B33" s="29">
        <f>SUM(B28:B32)</f>
        <v>175</v>
      </c>
      <c r="C33" s="29">
        <f t="shared" ref="C33:Z33" si="2">SUM(C28:C32)</f>
        <v>588.75</v>
      </c>
      <c r="D33" s="29">
        <f t="shared" si="2"/>
        <v>939.75</v>
      </c>
      <c r="E33" s="29">
        <f t="shared" si="2"/>
        <v>115.5</v>
      </c>
      <c r="F33" s="29">
        <f t="shared" si="2"/>
        <v>243.75</v>
      </c>
      <c r="G33" s="29">
        <f t="shared" si="2"/>
        <v>17.25</v>
      </c>
      <c r="H33" s="29">
        <f t="shared" si="2"/>
        <v>293.5</v>
      </c>
      <c r="I33" s="29">
        <f t="shared" si="2"/>
        <v>65.5</v>
      </c>
      <c r="J33" s="29">
        <f t="shared" si="2"/>
        <v>124</v>
      </c>
      <c r="K33" s="29">
        <f t="shared" si="2"/>
        <v>41.5</v>
      </c>
      <c r="L33" s="29">
        <f t="shared" si="2"/>
        <v>316.25</v>
      </c>
      <c r="M33" s="29">
        <f t="shared" si="2"/>
        <v>1629.5</v>
      </c>
      <c r="N33" s="29">
        <f t="shared" si="2"/>
        <v>46.75</v>
      </c>
      <c r="O33" s="29">
        <f t="shared" si="2"/>
        <v>132.5</v>
      </c>
      <c r="P33" s="29">
        <f t="shared" si="2"/>
        <v>378</v>
      </c>
      <c r="Q33" s="29">
        <f t="shared" si="2"/>
        <v>157.25</v>
      </c>
      <c r="R33" s="29">
        <f t="shared" si="2"/>
        <v>343.25</v>
      </c>
      <c r="S33" s="29">
        <f t="shared" si="2"/>
        <v>256</v>
      </c>
      <c r="T33" s="29">
        <f t="shared" si="2"/>
        <v>52.25</v>
      </c>
      <c r="U33" s="29">
        <f t="shared" si="2"/>
        <v>263.5</v>
      </c>
      <c r="V33" s="29">
        <f t="shared" si="2"/>
        <v>4550.25</v>
      </c>
      <c r="W33" s="29">
        <f t="shared" si="2"/>
        <v>582.25</v>
      </c>
      <c r="X33" s="29">
        <f t="shared" si="2"/>
        <v>17.5</v>
      </c>
      <c r="Y33" s="29">
        <f t="shared" si="2"/>
        <v>5096</v>
      </c>
      <c r="Z33" s="29">
        <f t="shared" si="2"/>
        <v>54</v>
      </c>
    </row>
    <row r="34" spans="1:26" ht="16.5" thickBot="1">
      <c r="A34" s="31" t="s">
        <v>74</v>
      </c>
      <c r="B34" s="39">
        <f>100*B33/V33</f>
        <v>3.8459425306301851</v>
      </c>
      <c r="C34" s="29">
        <f>100*C33/V33</f>
        <v>12.93884951376298</v>
      </c>
      <c r="D34" s="29">
        <f>100*D33/V33</f>
        <v>20.652711389484093</v>
      </c>
      <c r="E34" s="29">
        <f>100*E33/V33</f>
        <v>2.5383220702159224</v>
      </c>
      <c r="F34" s="29">
        <f>100*F33/V33</f>
        <v>5.3568485248063293</v>
      </c>
      <c r="G34" s="29">
        <f>100*G33/V33</f>
        <v>0.37910004944783254</v>
      </c>
      <c r="H34" s="29">
        <f>100*H33/V33</f>
        <v>6.4501950442283391</v>
      </c>
      <c r="I34" s="29">
        <f>100*I33/V33</f>
        <v>1.4394813471787264</v>
      </c>
      <c r="J34" s="29">
        <f>100*J33/V33</f>
        <v>2.7251249931322454</v>
      </c>
      <c r="K34" s="29">
        <f>100*K33/V33</f>
        <v>0.91203780012087243</v>
      </c>
      <c r="L34" s="29">
        <f>100*L33/V33</f>
        <v>6.9501675732102628</v>
      </c>
      <c r="M34" s="29">
        <f>100*M33/V33</f>
        <v>35.811219163782212</v>
      </c>
      <c r="N34" s="29">
        <f>100*N33/V33</f>
        <v>1.0274160760397781</v>
      </c>
      <c r="O34" s="29">
        <f>100*O33/V33</f>
        <v>2.9119279160485689</v>
      </c>
      <c r="P34" s="29">
        <f>100*P33/V33</f>
        <v>8.3072358661612</v>
      </c>
      <c r="Q34" s="29">
        <f>100*Q33/V33</f>
        <v>3.4558540739519805</v>
      </c>
      <c r="R34" s="29">
        <f>100*R33/V33</f>
        <v>7.5435415636503489</v>
      </c>
      <c r="S34" s="29">
        <f>100*S33/V33</f>
        <v>5.6260645019504425</v>
      </c>
      <c r="T34" s="29">
        <f>100*T33/V33</f>
        <v>1.1482885555738696</v>
      </c>
      <c r="U34" s="29">
        <f>100*U33/V33</f>
        <v>5.7908906104060218</v>
      </c>
      <c r="V34" s="29">
        <f>100*V33/V33</f>
        <v>100</v>
      </c>
      <c r="W34" s="29">
        <f>100*W33/W33</f>
        <v>100</v>
      </c>
      <c r="X34" s="29">
        <f>100*X33/V33</f>
        <v>0.38459425306301853</v>
      </c>
      <c r="Y34" s="29">
        <f>100*Y33/V33</f>
        <v>111.99384649195099</v>
      </c>
      <c r="Z34" s="29">
        <f>100*Z33/V33</f>
        <v>1.1867479808801715</v>
      </c>
    </row>
    <row r="35" spans="1:26" ht="15.75">
      <c r="A35" s="3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>
      <c r="A36" s="26" t="s">
        <v>31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thickBot="1"/>
    <row r="38" spans="1:26" s="23" customFormat="1" ht="16.5" thickBot="1">
      <c r="A38" s="18"/>
      <c r="B38" s="20" t="s">
        <v>3</v>
      </c>
      <c r="C38" s="21" t="s">
        <v>4</v>
      </c>
      <c r="D38" s="21" t="s">
        <v>5</v>
      </c>
      <c r="E38" s="20" t="s">
        <v>6</v>
      </c>
      <c r="F38" s="20" t="s">
        <v>7</v>
      </c>
      <c r="G38" s="20" t="s">
        <v>8</v>
      </c>
      <c r="H38" s="21" t="s">
        <v>40</v>
      </c>
      <c r="I38" s="21" t="s">
        <v>10</v>
      </c>
      <c r="J38" s="21" t="s">
        <v>11</v>
      </c>
      <c r="K38" s="21" t="s">
        <v>12</v>
      </c>
      <c r="L38" s="21" t="s">
        <v>13</v>
      </c>
      <c r="M38" s="21" t="s">
        <v>14</v>
      </c>
      <c r="N38" s="21" t="s">
        <v>15</v>
      </c>
      <c r="O38" s="20" t="s">
        <v>16</v>
      </c>
      <c r="P38" s="20" t="s">
        <v>17</v>
      </c>
      <c r="Q38" s="20" t="s">
        <v>18</v>
      </c>
      <c r="R38" s="20" t="s">
        <v>19</v>
      </c>
      <c r="S38" s="20" t="s">
        <v>20</v>
      </c>
      <c r="T38" s="20" t="s">
        <v>21</v>
      </c>
      <c r="U38" s="20" t="s">
        <v>22</v>
      </c>
      <c r="V38" s="20" t="s">
        <v>41</v>
      </c>
      <c r="W38" s="20" t="s">
        <v>85</v>
      </c>
      <c r="X38" s="20" t="s">
        <v>24</v>
      </c>
      <c r="Y38" s="20" t="s">
        <v>42</v>
      </c>
      <c r="Z38" s="22" t="s">
        <v>43</v>
      </c>
    </row>
    <row r="39" spans="1:26" ht="24.95" customHeight="1" thickBot="1">
      <c r="A39" s="24" t="s">
        <v>46</v>
      </c>
      <c r="B39" s="19">
        <f>SUM(BONNEMORE!C37)+(VEYSSIERE!C37)+(EPRON!C37)</f>
        <v>0</v>
      </c>
      <c r="C39" s="19">
        <f>SUM(BONNEMORE!D37)+(VEYSSIERE!D37)+(EPRON!D37)</f>
        <v>0</v>
      </c>
      <c r="D39" s="19">
        <f>SUM(BONNEMORE!E37)+(VEYSSIERE!E37)+(EPRON!E37)</f>
        <v>0</v>
      </c>
      <c r="E39" s="19">
        <f>SUM(BONNEMORE!F37)+(VEYSSIERE!F37)+(EPRON!F37)</f>
        <v>0</v>
      </c>
      <c r="F39" s="19">
        <f>SUM(BONNEMORE!G37)+(VEYSSIERE!G37)+(EPRON!G37)</f>
        <v>0</v>
      </c>
      <c r="G39" s="19">
        <f>SUM(BONNEMORE!H37)+(VEYSSIERE!H37)+(EPRON!H37)</f>
        <v>0</v>
      </c>
      <c r="H39" s="19">
        <f>SUM(BONNEMORE!I37)+(VEYSSIERE!I37)+(EPRON!I37)</f>
        <v>0</v>
      </c>
      <c r="I39" s="19">
        <f>SUM(BONNEMORE!J37)+(VEYSSIERE!J37)+(EPRON!J37)</f>
        <v>0</v>
      </c>
      <c r="J39" s="19">
        <f>SUM(BONNEMORE!K37)+(VEYSSIERE!K37)+(EPRON!K37)</f>
        <v>0</v>
      </c>
      <c r="K39" s="19">
        <f>SUM(BONNEMORE!L37)+(VEYSSIERE!L37)+(EPRON!L37)</f>
        <v>0</v>
      </c>
      <c r="L39" s="19">
        <f>SUM(BONNEMORE!M37)+(VEYSSIERE!M37)+(EPRON!M37)</f>
        <v>0</v>
      </c>
      <c r="M39" s="19">
        <f>SUM(BONNEMORE!N37)+(VEYSSIERE!N37)+(EPRON!N37)</f>
        <v>0</v>
      </c>
      <c r="N39" s="19">
        <f>SUM(BONNEMORE!O37)+(VEYSSIERE!O37)+(EPRON!O37)</f>
        <v>0</v>
      </c>
      <c r="O39" s="19">
        <f>SUM(BONNEMORE!P37)+(VEYSSIERE!P37)+(EPRON!P37)</f>
        <v>0</v>
      </c>
      <c r="P39" s="19">
        <f>SUM(BONNEMORE!Q37)+(VEYSSIERE!Q37)+(EPRON!Q37)</f>
        <v>0</v>
      </c>
      <c r="Q39" s="19">
        <f>SUM(BONNEMORE!R37)+(VEYSSIERE!R37)+(EPRON!R37)</f>
        <v>0</v>
      </c>
      <c r="R39" s="19">
        <f>SUM(BONNEMORE!S37)+(VEYSSIERE!S37)+(EPRON!S37)</f>
        <v>0</v>
      </c>
      <c r="S39" s="19">
        <f>SUM(BONNEMORE!T37)+(VEYSSIERE!T37)+(EPRON!T37)</f>
        <v>0</v>
      </c>
      <c r="T39" s="19">
        <f>SUM(BONNEMORE!U37)+(VEYSSIERE!U37)+(EPRON!U37)</f>
        <v>0</v>
      </c>
      <c r="U39" s="19">
        <f>SUM(BONNEMORE!V37)+(VEYSSIERE!V37)+(EPRON!V37)</f>
        <v>0</v>
      </c>
      <c r="V39" s="19">
        <f>SUM(BONNEMORE!W37)+(VEYSSIERE!W37)+(EPRON!W37)</f>
        <v>0</v>
      </c>
      <c r="W39" s="19">
        <f>SUM(BONNEMORE!X37)+(VEYSSIERE!X37)+(EPRON!X37)</f>
        <v>0</v>
      </c>
      <c r="X39" s="19">
        <f>SUM(BONNEMORE!Y37)+(VEYSSIERE!Y37)+(EPRON!Y37)</f>
        <v>0</v>
      </c>
      <c r="Y39" s="19">
        <f>SUM(BONNEMORE!Z37)+(VEYSSIERE!Z37)+(EPRON!Z37)</f>
        <v>0</v>
      </c>
      <c r="Z39" s="19">
        <f>SUM(BONNEMORE!AA37)+(VEYSSIERE!AA37)+(EPRON!AA37)</f>
        <v>0</v>
      </c>
    </row>
    <row r="40" spans="1:26" ht="24.95" customHeight="1" thickBot="1">
      <c r="A40" s="24" t="s">
        <v>44</v>
      </c>
      <c r="B40" s="19">
        <f>SUM(BERNADOU!C37+BOULESTIN!C37+LAFAYE!C37+HERVE!C37+GUEGUEN!C37+GASNIER!C37+MICHELET!C37+MERCIER!C37+'MARRON '!C37+LABEQUE!C37+QUESADA!C37+'MONGIE '!C37+MASSY!C37+'CERVEAUX '!C37+CRON!C37+BAH!C37+ABAD!C37+CAVAILLE!C37)</f>
        <v>0</v>
      </c>
      <c r="C40" s="19">
        <f>SUM(BERNADOU!D37+BOULESTIN!D37+LAFAYE!D37+HERVE!D37+GUEGUEN!D37+GASNIER!D37+MICHELET!D37+MERCIER!D37+'MARRON '!D37+LABEQUE!D37+QUESADA!D37+'MONGIE '!D37+MASSY!D37+'CERVEAUX '!D37+CRON!D37+BAH!D37+ABAD!D37+CAVAILLE!D37)</f>
        <v>0</v>
      </c>
      <c r="D40" s="19">
        <f>SUM(BERNADOU!E37+BOULESTIN!E37+LAFAYE!E37+HERVE!E37+GUEGUEN!E37+GASNIER!E37+MICHELET!E37+MERCIER!E37+'MARRON '!E37+LABEQUE!E37+QUESADA!E37+'MONGIE '!E37+MASSY!E37+'CERVEAUX '!E37+CRON!E37+BAH!E37+ABAD!E37+CAVAILLE!E37)</f>
        <v>0</v>
      </c>
      <c r="E40" s="19">
        <f>SUM(BERNADOU!F37+BOULESTIN!F37+LAFAYE!F37+HERVE!F37+GUEGUEN!F37+GASNIER!F37+MICHELET!F37+MERCIER!F37+'MARRON '!F37+LABEQUE!F37+QUESADA!F37+'MONGIE '!F37+MASSY!F37+'CERVEAUX '!F37+CRON!F37+BAH!F37+ABAD!F37+CAVAILLE!F37)</f>
        <v>0</v>
      </c>
      <c r="F40" s="19">
        <f>SUM(BERNADOU!G37+BOULESTIN!G37+LAFAYE!G37+HERVE!G37+GUEGUEN!G37+GASNIER!G37+MICHELET!G37+MERCIER!G37+'MARRON '!G37+LABEQUE!G37+QUESADA!G37+'MONGIE '!G37+MASSY!G37+'CERVEAUX '!G37+CRON!G37+BAH!G37+ABAD!G37+CAVAILLE!G37)</f>
        <v>0</v>
      </c>
      <c r="G40" s="19">
        <f>SUM(BERNADOU!H37+BOULESTIN!H37+LAFAYE!H37+HERVE!H37+GUEGUEN!H37+GASNIER!H37+MICHELET!H37+MERCIER!H37+'MARRON '!H37+LABEQUE!H37+QUESADA!H37+'MONGIE '!H37+MASSY!H37+'CERVEAUX '!H37+CRON!H37+BAH!H37+ABAD!H37+CAVAILLE!H37)</f>
        <v>0</v>
      </c>
      <c r="H40" s="19">
        <f>SUM(BERNADOU!I37+BOULESTIN!I37+LAFAYE!I37+HERVE!I37+GUEGUEN!I37+GASNIER!I37+MICHELET!I37+MERCIER!I37+'MARRON '!I37+LABEQUE!I37+QUESADA!I37+'MONGIE '!I37+MASSY!I37+'CERVEAUX '!I37+CRON!I37+BAH!I37+ABAD!I37+CAVAILLE!I37)</f>
        <v>0</v>
      </c>
      <c r="I40" s="19">
        <f>SUM(BERNADOU!J37+BOULESTIN!J37+LAFAYE!J37+HERVE!J37+GUEGUEN!J37+GASNIER!J37+MICHELET!J37+MERCIER!J37+'MARRON '!J37+LABEQUE!J37+QUESADA!J37+'MONGIE '!J37+MASSY!J37+'CERVEAUX '!J37+CRON!J37+BAH!J37+ABAD!J37+CAVAILLE!J37)</f>
        <v>0</v>
      </c>
      <c r="J40" s="19">
        <f>SUM(BERNADOU!K37+BOULESTIN!K37+LAFAYE!K37+HERVE!K37+GUEGUEN!K37+GASNIER!K37+MICHELET!K37+MERCIER!K37+'MARRON '!K37+LABEQUE!K37+QUESADA!K37+'MONGIE '!K37+MASSY!K37+'CERVEAUX '!K37+CRON!K37+BAH!K37+ABAD!K37+CAVAILLE!K37)</f>
        <v>0</v>
      </c>
      <c r="K40" s="19">
        <f>SUM(BERNADOU!L37+BOULESTIN!L37+LAFAYE!L37+HERVE!L37+GUEGUEN!L37+GASNIER!L37+MICHELET!L37+MERCIER!L37+'MARRON '!L37+LABEQUE!L37+QUESADA!L37+'MONGIE '!L37+MASSY!L37+'CERVEAUX '!L37+CRON!L37+BAH!L37+ABAD!L37+CAVAILLE!L37)</f>
        <v>0</v>
      </c>
      <c r="L40" s="19">
        <f>SUM(BERNADOU!M37+BOULESTIN!M37+LAFAYE!M37+HERVE!M37+GUEGUEN!M37+GASNIER!M37+MICHELET!M37+MERCIER!M37+'MARRON '!M37+LABEQUE!M37+QUESADA!M37+'MONGIE '!M37+MASSY!M37+'CERVEAUX '!M37+CRON!M37+BAH!M37+ABAD!M37+CAVAILLE!M37)</f>
        <v>0</v>
      </c>
      <c r="M40" s="19">
        <f>SUM(BERNADOU!N37+BOULESTIN!N37+LAFAYE!N37+HERVE!N37+GUEGUEN!N37+GASNIER!N37+MICHELET!N37+MERCIER!N37+'MARRON '!N37+LABEQUE!N37+QUESADA!N37+'MONGIE '!N37+MASSY!N37+'CERVEAUX '!N37+CRON!N37+BAH!N37+ABAD!N37+CAVAILLE!N37)</f>
        <v>0</v>
      </c>
      <c r="N40" s="19">
        <f>SUM(BERNADOU!O37+BOULESTIN!O37+LAFAYE!O37+HERVE!O37+GUEGUEN!O37+GASNIER!O37+MICHELET!O37+MERCIER!O37+'MARRON '!O37+LABEQUE!O37+QUESADA!O37+'MONGIE '!O37+MASSY!O37+'CERVEAUX '!O37+CRON!O37+BAH!O37+ABAD!O37+CAVAILLE!O37)</f>
        <v>0</v>
      </c>
      <c r="O40" s="19">
        <f>SUM(BERNADOU!P37+BOULESTIN!P37+LAFAYE!P37+HERVE!P37+GUEGUEN!P37+GASNIER!P37+MICHELET!P37+MERCIER!P37+'MARRON '!P37+LABEQUE!P37+QUESADA!P37+'MONGIE '!P37+MASSY!P37+'CERVEAUX '!P37+CRON!P37+BAH!P37+ABAD!P37+CAVAILLE!P37)</f>
        <v>0</v>
      </c>
      <c r="P40" s="19">
        <f>SUM(BERNADOU!Q37+BOULESTIN!Q37+LAFAYE!Q37+HERVE!Q37+GUEGUEN!Q37+GASNIER!Q37+MICHELET!Q37+MERCIER!Q37+'MARRON '!Q37+LABEQUE!Q37+QUESADA!Q37+'MONGIE '!Q37+MASSY!Q37+'CERVEAUX '!Q37+CRON!Q37+BAH!Q37+ABAD!Q37+CAVAILLE!Q37)</f>
        <v>0</v>
      </c>
      <c r="Q40" s="19">
        <f>SUM(BERNADOU!R37+BOULESTIN!R37+LAFAYE!R37+HERVE!R37+GUEGUEN!R37+GASNIER!R37+MICHELET!R37+MERCIER!R37+'MARRON '!R37+LABEQUE!R37+QUESADA!R37+'MONGIE '!R37+MASSY!R37+'CERVEAUX '!R37+CRON!R37+BAH!R37+ABAD!R37+CAVAILLE!R37)</f>
        <v>0</v>
      </c>
      <c r="R40" s="19">
        <f>SUM(BERNADOU!S37+BOULESTIN!S37+LAFAYE!S37+HERVE!S37+GUEGUEN!S37+GASNIER!S37+MICHELET!S37+MERCIER!S37+'MARRON '!S37+LABEQUE!S37+QUESADA!S37+'MONGIE '!S37+MASSY!S37+'CERVEAUX '!S37+CRON!S37+BAH!S37+ABAD!S37+CAVAILLE!S37)</f>
        <v>0</v>
      </c>
      <c r="S40" s="19">
        <f>SUM(BERNADOU!T37+BOULESTIN!T37+LAFAYE!T37+HERVE!T37+GUEGUEN!T37+GASNIER!T37+MICHELET!T37+MERCIER!T37+'MARRON '!T37+LABEQUE!T37+QUESADA!T37+'MONGIE '!T37+MASSY!T37+'CERVEAUX '!T37+CRON!T37+BAH!T37+ABAD!T37+CAVAILLE!T37)</f>
        <v>0</v>
      </c>
      <c r="T40" s="19">
        <f>SUM(BERNADOU!U37+BOULESTIN!U37+LAFAYE!U37+HERVE!U37+GUEGUEN!U37+GASNIER!U37+MICHELET!U37+MERCIER!U37+'MARRON '!U37+LABEQUE!U37+QUESADA!U37+'MONGIE '!U37+MASSY!U37+'CERVEAUX '!U37+CRON!U37+BAH!U37+ABAD!U37+CAVAILLE!U37)</f>
        <v>0</v>
      </c>
      <c r="U40" s="19">
        <f>SUM(BERNADOU!V37+BOULESTIN!V37+LAFAYE!V37+HERVE!V37+GUEGUEN!V37+GASNIER!V37+MICHELET!V37+MERCIER!V37+'MARRON '!V37+LABEQUE!V37+QUESADA!V37+'MONGIE '!V37+MASSY!V37+'CERVEAUX '!V37+CRON!V37+BAH!V37+ABAD!V37+CAVAILLE!V37)</f>
        <v>0</v>
      </c>
      <c r="V40" s="19">
        <f>SUM(BERNADOU!W37+BOULESTIN!W37+LAFAYE!W37+HERVE!W37+GUEGUEN!W37+GASNIER!W37+MICHELET!W37+MERCIER!W37+'MARRON '!W37+LABEQUE!W37+QUESADA!W37+'MONGIE '!W37+MASSY!W37+'CERVEAUX '!W37+CRON!W37+BAH!W37+ABAD!W37+CAVAILLE!W37)</f>
        <v>0</v>
      </c>
      <c r="W40" s="19">
        <f>SUM(BERNADOU!X37+BOULESTIN!X37+LAFAYE!X37+HERVE!X37+GUEGUEN!X37+GASNIER!X37+MICHELET!X37+MERCIER!X37+'MARRON '!X37+LABEQUE!X37+QUESADA!X37+'MONGIE '!X37+MASSY!X37+'CERVEAUX '!X37+CRON!X37+BAH!X37+ABAD!X37+CAVAILLE!X37)</f>
        <v>0</v>
      </c>
      <c r="X40" s="19">
        <f>SUM(BERNADOU!Y37+BOULESTIN!Y37+LAFAYE!Y37+HERVE!Y37+GUEGUEN!Y37+GASNIER!Y37+MICHELET!Y37+MERCIER!Y37+'MARRON '!Y37+LABEQUE!Y37+QUESADA!Y37+'MONGIE '!Y37+MASSY!Y37+'CERVEAUX '!Y37+CRON!Y37+BAH!Y37+ABAD!Y37+CAVAILLE!Y37)</f>
        <v>0</v>
      </c>
      <c r="Y40" s="19">
        <f>SUM(BERNADOU!Z37+BOULESTIN!Z37+LAFAYE!Z37+HERVE!Z37+GUEGUEN!Z37+GASNIER!Z37+MICHELET!Z37+MERCIER!Z37+'MARRON '!Z37+LABEQUE!Z37+QUESADA!Z37+'MONGIE '!Z37+MASSY!Z37+'CERVEAUX '!Z37+CRON!Z37+BAH!Z37+ABAD!Z37+CAVAILLE!Z37)</f>
        <v>0</v>
      </c>
      <c r="Z40" s="19">
        <f>SUM(BERNADOU!AA37+BOULESTIN!AA37+LAFAYE!AA37+HERVE!AA37+GUEGUEN!AA37+GASNIER!AA37+MICHELET!AA37+MERCIER!AA37+'MARRON '!AA37+LABEQUE!AA37+QUESADA!AA37+'MONGIE '!AA37+MASSY!AA37+'CERVEAUX '!AA37+CRON!AA37+BAH!AA37+ABAD!AA37+CAVAILLE!AA37)</f>
        <v>0</v>
      </c>
    </row>
    <row r="41" spans="1:26" ht="24.95" customHeight="1" thickBot="1">
      <c r="A41" s="24" t="s">
        <v>45</v>
      </c>
      <c r="B41" s="19">
        <f>SUM(RODRIGUES!C37)</f>
        <v>0</v>
      </c>
      <c r="C41" s="19">
        <f>SUM(RODRIGUES!D37)</f>
        <v>0</v>
      </c>
      <c r="D41" s="19">
        <f>SUM(RODRIGUES!E37)</f>
        <v>0</v>
      </c>
      <c r="E41" s="19">
        <f>SUM(RODRIGUES!F37)</f>
        <v>0</v>
      </c>
      <c r="F41" s="19">
        <f>SUM(RODRIGUES!G37)</f>
        <v>0</v>
      </c>
      <c r="G41" s="19">
        <f>SUM(RODRIGUES!H37)</f>
        <v>0</v>
      </c>
      <c r="H41" s="19">
        <f>SUM(RODRIGUES!I37)</f>
        <v>0</v>
      </c>
      <c r="I41" s="19">
        <f>SUM(RODRIGUES!J37)</f>
        <v>0</v>
      </c>
      <c r="J41" s="19">
        <f>SUM(RODRIGUES!K37)</f>
        <v>0</v>
      </c>
      <c r="K41" s="19">
        <f>SUM(RODRIGUES!L37)</f>
        <v>0</v>
      </c>
      <c r="L41" s="19">
        <f>SUM(RODRIGUES!M37)</f>
        <v>0</v>
      </c>
      <c r="M41" s="19">
        <f>SUM(RODRIGUES!N37)</f>
        <v>0</v>
      </c>
      <c r="N41" s="19">
        <f>SUM(RODRIGUES!O37)</f>
        <v>0</v>
      </c>
      <c r="O41" s="19">
        <f>SUM(RODRIGUES!P37)</f>
        <v>0</v>
      </c>
      <c r="P41" s="19">
        <f>SUM(RODRIGUES!Q37)</f>
        <v>0</v>
      </c>
      <c r="Q41" s="19">
        <f>SUM(RODRIGUES!R37)</f>
        <v>0</v>
      </c>
      <c r="R41" s="19">
        <f>SUM(RODRIGUES!S37)</f>
        <v>0</v>
      </c>
      <c r="S41" s="19">
        <f>SUM(RODRIGUES!T37)</f>
        <v>0</v>
      </c>
      <c r="T41" s="19">
        <f>SUM(RODRIGUES!U37)</f>
        <v>0</v>
      </c>
      <c r="U41" s="19">
        <f>SUM(RODRIGUES!V37)</f>
        <v>0</v>
      </c>
      <c r="V41" s="19">
        <f>SUM(RODRIGUES!W37)</f>
        <v>0</v>
      </c>
      <c r="W41" s="19">
        <f>SUM(RODRIGUES!X37)</f>
        <v>0</v>
      </c>
      <c r="X41" s="19">
        <f>SUM(RODRIGUES!Y37)</f>
        <v>0</v>
      </c>
      <c r="Y41" s="19">
        <f>SUM(RODRIGUES!Z37)</f>
        <v>0</v>
      </c>
      <c r="Z41" s="19">
        <f>SUM(RODRIGUES!AA37)</f>
        <v>0</v>
      </c>
    </row>
    <row r="42" spans="1:26" ht="24.95" customHeight="1" thickBot="1">
      <c r="A42" s="24" t="s">
        <v>84</v>
      </c>
      <c r="B42" s="19">
        <f>SUM(BOUGHIDAH!C37+SAVINOT!C37+BARSACQ!C37+MARCHETTI!C37+PANATIER!C37+MAUPEU!C37+GROUT!C37+MORNET!C37)</f>
        <v>0</v>
      </c>
      <c r="C42" s="19">
        <f>SUM(BOUGHIDAH!D37+SAVINOT!D37+BARSACQ!D37+MARCHETTI!D37+PANATIER!D37+MAUPEU!D37+GROUT!D37+MORNET!D37)</f>
        <v>0</v>
      </c>
      <c r="D42" s="19">
        <f>SUM(BOUGHIDAH!E37+SAVINOT!E37+BARSACQ!E37+MARCHETTI!E37+PANATIER!E37+MAUPEU!E37+GROUT!E37+MORNET!E37)</f>
        <v>0</v>
      </c>
      <c r="E42" s="19">
        <f>SUM(BOUGHIDAH!F37+SAVINOT!F37+BARSACQ!F37+MARCHETTI!F37+PANATIER!F37+MAUPEU!F37+GROUT!F37+MORNET!F37)</f>
        <v>0</v>
      </c>
      <c r="F42" s="19">
        <f>SUM(BOUGHIDAH!G37+SAVINOT!G37+BARSACQ!G37+MARCHETTI!G37+PANATIER!G37+MAUPEU!G37+GROUT!G37+MORNET!G37)</f>
        <v>0</v>
      </c>
      <c r="G42" s="19">
        <f>SUM(BOUGHIDAH!H37+SAVINOT!H37+BARSACQ!H37+MARCHETTI!H37+PANATIER!H37+MAUPEU!H37+GROUT!H37+MORNET!H37)</f>
        <v>0</v>
      </c>
      <c r="H42" s="19">
        <f>SUM(BOUGHIDAH!I37+SAVINOT!I37+BARSACQ!I37+MARCHETTI!I37+PANATIER!I37+MAUPEU!I37+GROUT!I37+MORNET!I37)</f>
        <v>0</v>
      </c>
      <c r="I42" s="19">
        <f>SUM(BOUGHIDAH!J37+SAVINOT!J37+BARSACQ!J37+MARCHETTI!J37+PANATIER!J37+MAUPEU!J37+GROUT!J37+MORNET!J37)</f>
        <v>0</v>
      </c>
      <c r="J42" s="19">
        <f>SUM(BOUGHIDAH!K37+SAVINOT!K37+BARSACQ!K37+MARCHETTI!K37+PANATIER!K37+MAUPEU!K37+GROUT!K37+MORNET!K37)</f>
        <v>0</v>
      </c>
      <c r="K42" s="19">
        <f>SUM(BOUGHIDAH!L37+SAVINOT!L37+BARSACQ!L37+MARCHETTI!L37+PANATIER!L37+MAUPEU!L37+GROUT!L37+MORNET!L37)</f>
        <v>0</v>
      </c>
      <c r="L42" s="19">
        <f>SUM(BOUGHIDAH!M37+SAVINOT!M37+BARSACQ!M37+MARCHETTI!M37+PANATIER!M37+MAUPEU!M37+GROUT!M37+MORNET!M37)</f>
        <v>0</v>
      </c>
      <c r="M42" s="19">
        <f>SUM(BOUGHIDAH!N37+SAVINOT!N37+BARSACQ!N37+MARCHETTI!N37+PANATIER!N37+MAUPEU!N37+GROUT!N37+MORNET!N37)</f>
        <v>0</v>
      </c>
      <c r="N42" s="19">
        <f>SUM(BOUGHIDAH!O37+SAVINOT!O37+BARSACQ!O37+MARCHETTI!O37+PANATIER!O37+MAUPEU!O37+GROUT!O37+MORNET!O37)</f>
        <v>0</v>
      </c>
      <c r="O42" s="19">
        <f>SUM(BOUGHIDAH!P37+SAVINOT!P37+BARSACQ!P37+MARCHETTI!P37+PANATIER!P37+MAUPEU!P37+GROUT!P37+MORNET!P37)</f>
        <v>0</v>
      </c>
      <c r="P42" s="19">
        <f>SUM(BOUGHIDAH!Q37+SAVINOT!Q37+BARSACQ!Q37+MARCHETTI!Q37+PANATIER!Q37+MAUPEU!Q37+GROUT!Q37+MORNET!Q37)</f>
        <v>0</v>
      </c>
      <c r="Q42" s="19">
        <f>SUM(BOUGHIDAH!R37+SAVINOT!R37+BARSACQ!R37+MARCHETTI!R37+PANATIER!R37+MAUPEU!R37+GROUT!R37+MORNET!R37)</f>
        <v>0</v>
      </c>
      <c r="R42" s="19">
        <f>SUM(BOUGHIDAH!S37+SAVINOT!S37+BARSACQ!S37+MARCHETTI!S37+PANATIER!S37+MAUPEU!S37+GROUT!S37+MORNET!S37)</f>
        <v>0</v>
      </c>
      <c r="S42" s="19">
        <f>SUM(BOUGHIDAH!T37+SAVINOT!T37+BARSACQ!T37+MARCHETTI!T37+PANATIER!T37+MAUPEU!T37+GROUT!T37+MORNET!T37)</f>
        <v>0</v>
      </c>
      <c r="T42" s="19">
        <f>SUM(BOUGHIDAH!U37+SAVINOT!U37+BARSACQ!U37+MARCHETTI!U37+PANATIER!U37+MAUPEU!U37+GROUT!U37+MORNET!U37)</f>
        <v>0</v>
      </c>
      <c r="U42" s="19">
        <f>SUM(BOUGHIDAH!V37+SAVINOT!V37+BARSACQ!V37+MARCHETTI!V37+PANATIER!V37+MAUPEU!V37+GROUT!V37+MORNET!V37)</f>
        <v>0</v>
      </c>
      <c r="V42" s="19">
        <f>SUM(BOUGHIDAH!W37+SAVINOT!W37+BARSACQ!W37+MARCHETTI!W37+PANATIER!W37+MAUPEU!W37+GROUT!W37+MORNET!W37)</f>
        <v>0</v>
      </c>
      <c r="W42" s="19">
        <f>SUM(BOUGHIDAH!X37+SAVINOT!X37+BARSACQ!X37+MARCHETTI!X37+PANATIER!X37+MAUPEU!X37+GROUT!X37+MORNET!X37)</f>
        <v>0</v>
      </c>
      <c r="X42" s="19">
        <f>SUM(BOUGHIDAH!Y37+SAVINOT!Y37+BARSACQ!Y37+MARCHETTI!Y37+PANATIER!Y37+MAUPEU!Y37+GROUT!Y37+MORNET!Y37)</f>
        <v>0</v>
      </c>
      <c r="Y42" s="19">
        <f>SUM(BOUGHIDAH!Z37+SAVINOT!Z37+BARSACQ!Z37+MARCHETTI!Z37+PANATIER!Z37+MAUPEU!Z37+GROUT!Z37+MORNET!Z37)</f>
        <v>0</v>
      </c>
      <c r="Z42" s="19">
        <f>SUM(BOUGHIDAH!AA37+SAVINOT!AA37+BARSACQ!AA37+MARCHETTI!AA37+PANATIER!AA37+MAUPEU!AA37+GROUT!AA37+MORNET!AA37)</f>
        <v>0</v>
      </c>
    </row>
    <row r="43" spans="1:26" ht="24.95" customHeight="1" thickBot="1">
      <c r="A43" s="24" t="s">
        <v>83</v>
      </c>
      <c r="B43" s="19">
        <f>SUM(PIQUET!C37)</f>
        <v>0</v>
      </c>
      <c r="C43" s="19">
        <f>SUM(PIQUET!D37)</f>
        <v>0</v>
      </c>
      <c r="D43" s="19">
        <f>SUM(PIQUET!E37)</f>
        <v>0</v>
      </c>
      <c r="E43" s="19">
        <f>SUM(PIQUET!F37)</f>
        <v>0</v>
      </c>
      <c r="F43" s="19">
        <f>SUM(PIQUET!G37)</f>
        <v>0</v>
      </c>
      <c r="G43" s="19">
        <f>SUM(PIQUET!H37)</f>
        <v>0</v>
      </c>
      <c r="H43" s="19">
        <f>SUM(PIQUET!I37)</f>
        <v>0</v>
      </c>
      <c r="I43" s="19">
        <f>SUM(PIQUET!J37)</f>
        <v>0</v>
      </c>
      <c r="J43" s="19">
        <f>SUM(PIQUET!K37)</f>
        <v>0</v>
      </c>
      <c r="K43" s="19">
        <f>SUM(PIQUET!L37)</f>
        <v>0</v>
      </c>
      <c r="L43" s="19">
        <f>SUM(PIQUET!M37)</f>
        <v>0</v>
      </c>
      <c r="M43" s="19">
        <f>SUM(PIQUET!N37)</f>
        <v>0</v>
      </c>
      <c r="N43" s="19">
        <f>SUM(PIQUET!O37)</f>
        <v>0</v>
      </c>
      <c r="O43" s="19">
        <f>SUM(PIQUET!P37)</f>
        <v>0</v>
      </c>
      <c r="P43" s="19">
        <f>SUM(PIQUET!Q37)</f>
        <v>0</v>
      </c>
      <c r="Q43" s="19">
        <f>SUM(PIQUET!R37)</f>
        <v>0</v>
      </c>
      <c r="R43" s="19">
        <f>SUM(PIQUET!S37)</f>
        <v>0</v>
      </c>
      <c r="S43" s="19">
        <f>SUM(PIQUET!T37)</f>
        <v>0</v>
      </c>
      <c r="T43" s="19">
        <f>SUM(PIQUET!U37)</f>
        <v>0</v>
      </c>
      <c r="U43" s="19">
        <f>SUM(PIQUET!V37)</f>
        <v>0</v>
      </c>
      <c r="V43" s="19">
        <f>SUM(PIQUET!W37)</f>
        <v>0</v>
      </c>
      <c r="W43" s="19">
        <f>SUM(PIQUET!X37)</f>
        <v>0</v>
      </c>
      <c r="X43" s="19">
        <f>SUM(PIQUET!Y37)</f>
        <v>0</v>
      </c>
      <c r="Y43" s="19">
        <f>SUM(PIQUET!Z37)</f>
        <v>0</v>
      </c>
      <c r="Z43" s="19">
        <f>SUM(PIQUET!AA37)</f>
        <v>0</v>
      </c>
    </row>
    <row r="44" spans="1:26" ht="16.5" thickBot="1">
      <c r="A44" s="30" t="s">
        <v>28</v>
      </c>
      <c r="B44" s="29">
        <f>SUM(B39:B43)</f>
        <v>0</v>
      </c>
      <c r="C44" s="29">
        <f t="shared" ref="C44:Z44" si="3">SUM(C39:C43)</f>
        <v>0</v>
      </c>
      <c r="D44" s="29">
        <f t="shared" si="3"/>
        <v>0</v>
      </c>
      <c r="E44" s="29">
        <f t="shared" si="3"/>
        <v>0</v>
      </c>
      <c r="F44" s="29">
        <f t="shared" si="3"/>
        <v>0</v>
      </c>
      <c r="G44" s="29">
        <f t="shared" si="3"/>
        <v>0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29">
        <f t="shared" si="3"/>
        <v>0</v>
      </c>
      <c r="M44" s="29">
        <f t="shared" si="3"/>
        <v>0</v>
      </c>
      <c r="N44" s="29">
        <f t="shared" si="3"/>
        <v>0</v>
      </c>
      <c r="O44" s="29">
        <f t="shared" si="3"/>
        <v>0</v>
      </c>
      <c r="P44" s="29">
        <f t="shared" si="3"/>
        <v>0</v>
      </c>
      <c r="Q44" s="29">
        <f t="shared" si="3"/>
        <v>0</v>
      </c>
      <c r="R44" s="29">
        <f t="shared" si="3"/>
        <v>0</v>
      </c>
      <c r="S44" s="29">
        <f t="shared" si="3"/>
        <v>0</v>
      </c>
      <c r="T44" s="29">
        <f t="shared" si="3"/>
        <v>0</v>
      </c>
      <c r="U44" s="29">
        <f t="shared" si="3"/>
        <v>0</v>
      </c>
      <c r="V44" s="29">
        <f t="shared" si="3"/>
        <v>0</v>
      </c>
      <c r="W44" s="29">
        <f t="shared" si="3"/>
        <v>0</v>
      </c>
      <c r="X44" s="29">
        <f t="shared" si="3"/>
        <v>0</v>
      </c>
      <c r="Y44" s="29">
        <f t="shared" si="3"/>
        <v>0</v>
      </c>
      <c r="Z44" s="29">
        <f t="shared" si="3"/>
        <v>0</v>
      </c>
    </row>
    <row r="45" spans="1:26" ht="16.5" thickBot="1">
      <c r="A45" s="31" t="s">
        <v>74</v>
      </c>
      <c r="B45" s="39" t="e">
        <f>100*B44/V44</f>
        <v>#DIV/0!</v>
      </c>
      <c r="C45" s="29" t="e">
        <f>100*C44/V44</f>
        <v>#DIV/0!</v>
      </c>
      <c r="D45" s="29" t="e">
        <f>100*D44/V44</f>
        <v>#DIV/0!</v>
      </c>
      <c r="E45" s="29" t="e">
        <f>100*E44/V44</f>
        <v>#DIV/0!</v>
      </c>
      <c r="F45" s="29" t="e">
        <f>100*F44/V44</f>
        <v>#DIV/0!</v>
      </c>
      <c r="G45" s="29" t="e">
        <f>100*G44/V44</f>
        <v>#DIV/0!</v>
      </c>
      <c r="H45" s="29" t="e">
        <f>100*H44/V44</f>
        <v>#DIV/0!</v>
      </c>
      <c r="I45" s="29" t="e">
        <f>100*I44/V44</f>
        <v>#DIV/0!</v>
      </c>
      <c r="J45" s="29" t="e">
        <f>100*J44/V44</f>
        <v>#DIV/0!</v>
      </c>
      <c r="K45" s="29" t="e">
        <f>100*K44/V44</f>
        <v>#DIV/0!</v>
      </c>
      <c r="L45" s="29" t="e">
        <f>100*L44/V44</f>
        <v>#DIV/0!</v>
      </c>
      <c r="M45" s="29" t="e">
        <f>100*M44/V44</f>
        <v>#DIV/0!</v>
      </c>
      <c r="N45" s="29" t="e">
        <f>100*N44/V44</f>
        <v>#DIV/0!</v>
      </c>
      <c r="O45" s="29" t="e">
        <f>100*O44/V44</f>
        <v>#DIV/0!</v>
      </c>
      <c r="P45" s="29" t="e">
        <f>100*P44/V44</f>
        <v>#DIV/0!</v>
      </c>
      <c r="Q45" s="29" t="e">
        <f>100*Q44/V44</f>
        <v>#DIV/0!</v>
      </c>
      <c r="R45" s="29" t="e">
        <f>100*R44/V44</f>
        <v>#DIV/0!</v>
      </c>
      <c r="S45" s="29" t="e">
        <f>100*S44/V44</f>
        <v>#DIV/0!</v>
      </c>
      <c r="T45" s="29" t="e">
        <f>100*T44/V44</f>
        <v>#DIV/0!</v>
      </c>
      <c r="U45" s="29" t="e">
        <f>100*U44/V44</f>
        <v>#DIV/0!</v>
      </c>
      <c r="V45" s="29" t="e">
        <f>100*V44/V44</f>
        <v>#DIV/0!</v>
      </c>
      <c r="W45" s="29" t="e">
        <f>100*W44/W44</f>
        <v>#DIV/0!</v>
      </c>
      <c r="X45" s="29" t="e">
        <f>100*X44/V44</f>
        <v>#DIV/0!</v>
      </c>
      <c r="Y45" s="29" t="e">
        <f>100*Y44/V44</f>
        <v>#DIV/0!</v>
      </c>
      <c r="Z45" s="29" t="e">
        <f>100*Z44/V44</f>
        <v>#DIV/0!</v>
      </c>
    </row>
    <row r="46" spans="1:26" ht="15.75">
      <c r="A46" s="3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>
      <c r="A47" s="26" t="s">
        <v>32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thickBot="1"/>
    <row r="49" spans="1:26" s="23" customFormat="1" ht="16.5" thickBot="1">
      <c r="A49" s="18"/>
      <c r="B49" s="20" t="s">
        <v>3</v>
      </c>
      <c r="C49" s="21" t="s">
        <v>4</v>
      </c>
      <c r="D49" s="21" t="s">
        <v>5</v>
      </c>
      <c r="E49" s="20" t="s">
        <v>6</v>
      </c>
      <c r="F49" s="20" t="s">
        <v>7</v>
      </c>
      <c r="G49" s="20" t="s">
        <v>8</v>
      </c>
      <c r="H49" s="21" t="s">
        <v>40</v>
      </c>
      <c r="I49" s="21" t="s">
        <v>10</v>
      </c>
      <c r="J49" s="21" t="s">
        <v>11</v>
      </c>
      <c r="K49" s="21" t="s">
        <v>12</v>
      </c>
      <c r="L49" s="21" t="s">
        <v>13</v>
      </c>
      <c r="M49" s="21" t="s">
        <v>14</v>
      </c>
      <c r="N49" s="21" t="s">
        <v>15</v>
      </c>
      <c r="O49" s="20" t="s">
        <v>16</v>
      </c>
      <c r="P49" s="20" t="s">
        <v>17</v>
      </c>
      <c r="Q49" s="20" t="s">
        <v>18</v>
      </c>
      <c r="R49" s="20" t="s">
        <v>19</v>
      </c>
      <c r="S49" s="20" t="s">
        <v>20</v>
      </c>
      <c r="T49" s="20" t="s">
        <v>21</v>
      </c>
      <c r="U49" s="20" t="s">
        <v>22</v>
      </c>
      <c r="V49" s="20" t="s">
        <v>41</v>
      </c>
      <c r="W49" s="20" t="s">
        <v>85</v>
      </c>
      <c r="X49" s="20" t="s">
        <v>24</v>
      </c>
      <c r="Y49" s="20" t="s">
        <v>42</v>
      </c>
      <c r="Z49" s="22" t="s">
        <v>43</v>
      </c>
    </row>
    <row r="50" spans="1:26" ht="24.95" customHeight="1" thickBot="1">
      <c r="A50" s="24" t="s">
        <v>46</v>
      </c>
      <c r="B50" s="19">
        <f>SUM(BONNEMORE!C46)+(VEYSSIERE!C46)+(EPRON!C46)</f>
        <v>0</v>
      </c>
      <c r="C50" s="19">
        <f>SUM(BONNEMORE!D46)+(VEYSSIERE!D46)+(EPRON!D46)</f>
        <v>0</v>
      </c>
      <c r="D50" s="19">
        <f>SUM(BONNEMORE!E46)+(VEYSSIERE!E46)+(EPRON!E46)</f>
        <v>0</v>
      </c>
      <c r="E50" s="19">
        <f>SUM(BONNEMORE!F46)+(VEYSSIERE!F46)+(EPRON!F46)</f>
        <v>0</v>
      </c>
      <c r="F50" s="19">
        <f>SUM(BONNEMORE!G46)+(VEYSSIERE!G46)+(EPRON!G46)</f>
        <v>0</v>
      </c>
      <c r="G50" s="19">
        <f>SUM(BONNEMORE!H46)+(VEYSSIERE!H46)+(EPRON!H46)</f>
        <v>0</v>
      </c>
      <c r="H50" s="19">
        <f>SUM(BONNEMORE!I46)+(VEYSSIERE!I46)+(EPRON!I46)</f>
        <v>0</v>
      </c>
      <c r="I50" s="19">
        <f>SUM(BONNEMORE!J46)+(VEYSSIERE!J46)+(EPRON!J46)</f>
        <v>0</v>
      </c>
      <c r="J50" s="19">
        <f>SUM(BONNEMORE!K46)+(VEYSSIERE!K46)+(EPRON!K46)</f>
        <v>0</v>
      </c>
      <c r="K50" s="19">
        <f>SUM(BONNEMORE!L46)+(VEYSSIERE!L46)+(EPRON!L46)</f>
        <v>0</v>
      </c>
      <c r="L50" s="19">
        <f>SUM(BONNEMORE!M46)+(VEYSSIERE!M46)+(EPRON!M46)</f>
        <v>0</v>
      </c>
      <c r="M50" s="19">
        <f>SUM(BONNEMORE!N46)+(VEYSSIERE!N46)+(EPRON!N46)</f>
        <v>0</v>
      </c>
      <c r="N50" s="19">
        <f>SUM(BONNEMORE!O46)+(VEYSSIERE!O46)+(EPRON!O46)</f>
        <v>0</v>
      </c>
      <c r="O50" s="19">
        <f>SUM(BONNEMORE!P46)+(VEYSSIERE!P46)+(EPRON!P46)</f>
        <v>0</v>
      </c>
      <c r="P50" s="19">
        <f>SUM(BONNEMORE!Q46)+(VEYSSIERE!Q46)+(EPRON!Q46)</f>
        <v>0</v>
      </c>
      <c r="Q50" s="19">
        <f>SUM(BONNEMORE!R46)+(VEYSSIERE!R46)+(EPRON!R46)</f>
        <v>0</v>
      </c>
      <c r="R50" s="19">
        <f>SUM(BONNEMORE!S46)+(VEYSSIERE!S46)+(EPRON!S46)</f>
        <v>0</v>
      </c>
      <c r="S50" s="19">
        <f>SUM(BONNEMORE!T46)+(VEYSSIERE!T46)+(EPRON!T46)</f>
        <v>0</v>
      </c>
      <c r="T50" s="19">
        <f>SUM(BONNEMORE!U46)+(VEYSSIERE!U46)+(EPRON!U46)</f>
        <v>0</v>
      </c>
      <c r="U50" s="19">
        <f>SUM(BONNEMORE!V46)+(VEYSSIERE!V46)+(EPRON!V46)</f>
        <v>0</v>
      </c>
      <c r="V50" s="19">
        <f>SUM(BONNEMORE!W46)+(VEYSSIERE!W46)+(EPRON!W46)</f>
        <v>0</v>
      </c>
      <c r="W50" s="19">
        <f>SUM(BONNEMORE!X46)+(VEYSSIERE!X46)+(EPRON!X46)</f>
        <v>0</v>
      </c>
      <c r="X50" s="19">
        <f>SUM(BONNEMORE!Y46)+(VEYSSIERE!Y46)+(EPRON!Y46)</f>
        <v>0</v>
      </c>
      <c r="Y50" s="19">
        <f>SUM(BONNEMORE!Z46)+(VEYSSIERE!Z46)+(EPRON!Z46)</f>
        <v>0</v>
      </c>
      <c r="Z50" s="19">
        <f>SUM(BONNEMORE!AA46)+(VEYSSIERE!AA46)+(EPRON!AA46)</f>
        <v>0</v>
      </c>
    </row>
    <row r="51" spans="1:26" ht="24.95" customHeight="1" thickBot="1">
      <c r="A51" s="24" t="s">
        <v>44</v>
      </c>
      <c r="B51" s="19">
        <f>SUM(BERNADOU!C46+BOULESTIN!C46+LAFAYE!C46+HERVE!C46+GUEGUEN!C46+GASNIER!C46+MICHELET!C46+MERCIER!C46+'MARRON '!C46+LABEQUE!C46+QUESADA!C46+'MONGIE '!C46+MASSY!C46+'CERVEAUX '!C46+CRON!C46+BAH!C46+ABAD!C46+CAVAILLE!C46)</f>
        <v>0</v>
      </c>
      <c r="C51" s="19">
        <f>SUM(BERNADOU!D46+BOULESTIN!D46+LAFAYE!D46+HERVE!D46+GUEGUEN!D46+GASNIER!D46+MICHELET!D46+MERCIER!D46+'MARRON '!D46+LABEQUE!D46+QUESADA!D46+'MONGIE '!D46+MASSY!D46+'CERVEAUX '!D46+CRON!D46+BAH!D46+ABAD!D46+CAVAILLE!D46)</f>
        <v>0</v>
      </c>
      <c r="D51" s="19">
        <f>SUM(BERNADOU!E46+BOULESTIN!E46+LAFAYE!E46+HERVE!E46+GUEGUEN!E46+GASNIER!E46+MICHELET!E46+MERCIER!E46+'MARRON '!E46+LABEQUE!E46+QUESADA!E46+'MONGIE '!E46+MASSY!E46+'CERVEAUX '!E46+CRON!E46+BAH!E46+ABAD!E46+CAVAILLE!E46)</f>
        <v>0</v>
      </c>
      <c r="E51" s="19">
        <f>SUM(BERNADOU!F46+BOULESTIN!F46+LAFAYE!F46+HERVE!F46+GUEGUEN!F46+GASNIER!F46+MICHELET!F46+MERCIER!F46+'MARRON '!F46+LABEQUE!F46+QUESADA!F46+'MONGIE '!F46+MASSY!F46+'CERVEAUX '!F46+CRON!F46+BAH!F46+ABAD!F46+CAVAILLE!F46)</f>
        <v>0</v>
      </c>
      <c r="F51" s="19">
        <f>SUM(BERNADOU!G46+BOULESTIN!G46+LAFAYE!G46+HERVE!G46+GUEGUEN!G46+GASNIER!G46+MICHELET!G46+MERCIER!G46+'MARRON '!G46+LABEQUE!G46+QUESADA!G46+'MONGIE '!G46+MASSY!G46+'CERVEAUX '!G46+CRON!G46+BAH!G46+ABAD!G46+CAVAILLE!G46)</f>
        <v>0</v>
      </c>
      <c r="G51" s="19">
        <f>SUM(BERNADOU!H46+BOULESTIN!H46+LAFAYE!H46+HERVE!H46+GUEGUEN!H46+GASNIER!H46+MICHELET!H46+MERCIER!H46+'MARRON '!H46+LABEQUE!H46+QUESADA!H46+'MONGIE '!H46+MASSY!H46+'CERVEAUX '!H46+CRON!H46+BAH!H46+ABAD!H46+CAVAILLE!H46)</f>
        <v>0</v>
      </c>
      <c r="H51" s="19">
        <f>SUM(BERNADOU!I46+BOULESTIN!I46+LAFAYE!I46+HERVE!I46+GUEGUEN!I46+GASNIER!I46+MICHELET!I46+MERCIER!I46+'MARRON '!I46+LABEQUE!I46+QUESADA!I46+'MONGIE '!I46+MASSY!I46+'CERVEAUX '!I46+CRON!I46+BAH!I46+ABAD!I46+CAVAILLE!I46)</f>
        <v>0</v>
      </c>
      <c r="I51" s="19">
        <f>SUM(BERNADOU!J46+BOULESTIN!J46+LAFAYE!J46+HERVE!J46+GUEGUEN!J46+GASNIER!J46+MICHELET!J46+MERCIER!J46+'MARRON '!J46+LABEQUE!J46+QUESADA!J46+'MONGIE '!J46+MASSY!J46+'CERVEAUX '!J46+CRON!J46+BAH!J46+ABAD!J46+CAVAILLE!J46)</f>
        <v>0</v>
      </c>
      <c r="J51" s="19">
        <f>SUM(BERNADOU!K46+BOULESTIN!K46+LAFAYE!K46+HERVE!K46+GUEGUEN!K46+GASNIER!K46+MICHELET!K46+MERCIER!K46+'MARRON '!K46+LABEQUE!K46+QUESADA!K46+'MONGIE '!K46+MASSY!K46+'CERVEAUX '!K46+CRON!K46+BAH!K46+ABAD!K46+CAVAILLE!K46)</f>
        <v>0</v>
      </c>
      <c r="K51" s="19">
        <f>SUM(BERNADOU!L46+BOULESTIN!L46+LAFAYE!L46+HERVE!L46+GUEGUEN!L46+GASNIER!L46+MICHELET!L46+MERCIER!L46+'MARRON '!L46+LABEQUE!L46+QUESADA!L46+'MONGIE '!L46+MASSY!L46+'CERVEAUX '!L46+CRON!L46+BAH!L46+ABAD!L46+CAVAILLE!L46)</f>
        <v>0</v>
      </c>
      <c r="L51" s="19">
        <f>SUM(BERNADOU!M46+BOULESTIN!M46+LAFAYE!M46+HERVE!M46+GUEGUEN!M46+GASNIER!M46+MICHELET!M46+MERCIER!M46+'MARRON '!M46+LABEQUE!M46+QUESADA!M46+'MONGIE '!M46+MASSY!M46+'CERVEAUX '!M46+CRON!M46+BAH!M46+ABAD!M46+CAVAILLE!M46)</f>
        <v>0</v>
      </c>
      <c r="M51" s="19">
        <f>SUM(BERNADOU!N46+BOULESTIN!N46+LAFAYE!N46+HERVE!N46+GUEGUEN!N46+GASNIER!N46+MICHELET!N46+MERCIER!N46+'MARRON '!N46+LABEQUE!N46+QUESADA!N46+'MONGIE '!N46+MASSY!N46+'CERVEAUX '!N46+CRON!N46+BAH!N46+ABAD!N46+CAVAILLE!N46)</f>
        <v>0</v>
      </c>
      <c r="N51" s="19">
        <f>SUM(BERNADOU!O46+BOULESTIN!O46+LAFAYE!O46+HERVE!O46+GUEGUEN!O46+GASNIER!O46+MICHELET!O46+MERCIER!O46+'MARRON '!O46+LABEQUE!O46+QUESADA!O46+'MONGIE '!O46+MASSY!O46+'CERVEAUX '!O46+CRON!O46+BAH!O46+ABAD!O46+CAVAILLE!O46)</f>
        <v>0</v>
      </c>
      <c r="O51" s="19">
        <f>SUM(BERNADOU!P46+BOULESTIN!P46+LAFAYE!P46+HERVE!P46+GUEGUEN!P46+GASNIER!P46+MICHELET!P46+MERCIER!P46+'MARRON '!P46+LABEQUE!P46+QUESADA!P46+'MONGIE '!P46+MASSY!P46+'CERVEAUX '!P46+CRON!P46+BAH!P46+ABAD!P46+CAVAILLE!P46)</f>
        <v>0</v>
      </c>
      <c r="P51" s="19">
        <f>SUM(BERNADOU!Q46+BOULESTIN!Q46+LAFAYE!Q46+HERVE!Q46+GUEGUEN!Q46+GASNIER!Q46+MICHELET!Q46+MERCIER!Q46+'MARRON '!Q46+LABEQUE!Q46+QUESADA!Q46+'MONGIE '!Q46+MASSY!Q46+'CERVEAUX '!Q46+CRON!Q46+BAH!Q46+ABAD!Q46+CAVAILLE!Q46)</f>
        <v>0</v>
      </c>
      <c r="Q51" s="19">
        <f>SUM(BERNADOU!R46+BOULESTIN!R46+LAFAYE!R46+HERVE!R46+GUEGUEN!R46+GASNIER!R46+MICHELET!R46+MERCIER!R46+'MARRON '!R46+LABEQUE!R46+QUESADA!R46+'MONGIE '!R46+MASSY!R46+'CERVEAUX '!R46+CRON!R46+BAH!R46+ABAD!R46+CAVAILLE!R46)</f>
        <v>0</v>
      </c>
      <c r="R51" s="19">
        <f>SUM(BERNADOU!S46+BOULESTIN!S46+LAFAYE!S46+HERVE!S46+GUEGUEN!S46+GASNIER!S46+MICHELET!S46+MERCIER!S46+'MARRON '!S46+LABEQUE!S46+QUESADA!S46+'MONGIE '!S46+MASSY!S46+'CERVEAUX '!S46+CRON!S46+BAH!S46+ABAD!S46+CAVAILLE!S46)</f>
        <v>0</v>
      </c>
      <c r="S51" s="19">
        <f>SUM(BERNADOU!T46+BOULESTIN!T46+LAFAYE!T46+HERVE!T46+GUEGUEN!T46+GASNIER!T46+MICHELET!T46+MERCIER!T46+'MARRON '!T46+LABEQUE!T46+QUESADA!T46+'MONGIE '!T46+MASSY!T46+'CERVEAUX '!T46+CRON!T46+BAH!T46+ABAD!T46+CAVAILLE!T46)</f>
        <v>0</v>
      </c>
      <c r="T51" s="19">
        <f>SUM(BERNADOU!U46+BOULESTIN!U46+LAFAYE!U46+HERVE!U46+GUEGUEN!U46+GASNIER!U46+MICHELET!U46+MERCIER!U46+'MARRON '!U46+LABEQUE!U46+QUESADA!U46+'MONGIE '!U46+MASSY!U46+'CERVEAUX '!U46+CRON!U46+BAH!U46+ABAD!U46+CAVAILLE!U46)</f>
        <v>0</v>
      </c>
      <c r="U51" s="19">
        <f>SUM(BERNADOU!V46+BOULESTIN!V46+LAFAYE!V46+HERVE!V46+GUEGUEN!V46+GASNIER!V46+MICHELET!V46+MERCIER!V46+'MARRON '!V46+LABEQUE!V46+QUESADA!V46+'MONGIE '!V46+MASSY!V46+'CERVEAUX '!V46+CRON!V46+BAH!V46+ABAD!V46+CAVAILLE!V46)</f>
        <v>0</v>
      </c>
      <c r="V51" s="19">
        <f>SUM(BERNADOU!W46+BOULESTIN!W46+LAFAYE!W46+HERVE!W46+GUEGUEN!W46+GASNIER!W46+MICHELET!W46+MERCIER!W46+'MARRON '!W46+LABEQUE!W46+QUESADA!W46+'MONGIE '!W46+MASSY!W46+'CERVEAUX '!W46+CRON!W46+BAH!W46+ABAD!W46+CAVAILLE!W46)</f>
        <v>0</v>
      </c>
      <c r="W51" s="19">
        <f>SUM(BERNADOU!X46+BOULESTIN!X46+LAFAYE!X46+HERVE!X46+GUEGUEN!X46+GASNIER!X46+MICHELET!X46+MERCIER!X46+'MARRON '!X46+LABEQUE!X46+QUESADA!X46+'MONGIE '!X46+MASSY!X46+'CERVEAUX '!X46+CRON!X46+BAH!X46+ABAD!X46+CAVAILLE!X46)</f>
        <v>0</v>
      </c>
      <c r="X51" s="19">
        <f>SUM(BERNADOU!Y46+BOULESTIN!Y46+LAFAYE!Y46+HERVE!Y46+GUEGUEN!Y46+GASNIER!Y46+MICHELET!Y46+MERCIER!Y46+'MARRON '!Y46+LABEQUE!Y46+QUESADA!Y46+'MONGIE '!Y46+MASSY!Y46+'CERVEAUX '!Y46+CRON!Y46+BAH!Y46+ABAD!Y46+CAVAILLE!Y46)</f>
        <v>0</v>
      </c>
      <c r="Y51" s="19">
        <f>SUM(BERNADOU!Z46+BOULESTIN!Z46+LAFAYE!Z46+HERVE!Z46+GUEGUEN!Z46+GASNIER!Z46+MICHELET!Z46+MERCIER!Z46+'MARRON '!Z46+LABEQUE!Z46+QUESADA!Z46+'MONGIE '!Z46+MASSY!Z46+'CERVEAUX '!Z46+CRON!Z46+BAH!Z46+ABAD!Z46+CAVAILLE!Z46)</f>
        <v>0</v>
      </c>
      <c r="Z51" s="19">
        <f>SUM(BERNADOU!AA46+BOULESTIN!AA46+LAFAYE!AA46+HERVE!AA46+GUEGUEN!AA46+GASNIER!AA46+MICHELET!AA46+MERCIER!AA46+'MARRON '!AA46+LABEQUE!AA46+QUESADA!AA46+'MONGIE '!AA46+MASSY!AA46+'CERVEAUX '!AA46+CRON!AA46+BAH!AA46+ABAD!AA46+CAVAILLE!AA46)</f>
        <v>0</v>
      </c>
    </row>
    <row r="52" spans="1:26" ht="24.95" customHeight="1" thickBot="1">
      <c r="A52" s="24" t="s">
        <v>45</v>
      </c>
      <c r="B52" s="19">
        <f>SUM(RODRIGUES!C46)</f>
        <v>0</v>
      </c>
      <c r="C52" s="19">
        <f>SUM(RODRIGUES!D46)</f>
        <v>0</v>
      </c>
      <c r="D52" s="19">
        <f>SUM(RODRIGUES!E46)</f>
        <v>0</v>
      </c>
      <c r="E52" s="19">
        <f>SUM(RODRIGUES!F46)</f>
        <v>0</v>
      </c>
      <c r="F52" s="19">
        <f>SUM(RODRIGUES!G46)</f>
        <v>0</v>
      </c>
      <c r="G52" s="19">
        <f>SUM(RODRIGUES!H46)</f>
        <v>0</v>
      </c>
      <c r="H52" s="19">
        <f>SUM(RODRIGUES!I46)</f>
        <v>0</v>
      </c>
      <c r="I52" s="19">
        <f>SUM(RODRIGUES!J46)</f>
        <v>0</v>
      </c>
      <c r="J52" s="19">
        <f>SUM(RODRIGUES!K46)</f>
        <v>0</v>
      </c>
      <c r="K52" s="19">
        <f>SUM(RODRIGUES!L46)</f>
        <v>0</v>
      </c>
      <c r="L52" s="19">
        <f>SUM(RODRIGUES!M46)</f>
        <v>0</v>
      </c>
      <c r="M52" s="19">
        <f>SUM(RODRIGUES!N46)</f>
        <v>0</v>
      </c>
      <c r="N52" s="19">
        <f>SUM(RODRIGUES!O46)</f>
        <v>0</v>
      </c>
      <c r="O52" s="19">
        <f>SUM(RODRIGUES!P46)</f>
        <v>0</v>
      </c>
      <c r="P52" s="19">
        <f>SUM(RODRIGUES!Q46)</f>
        <v>0</v>
      </c>
      <c r="Q52" s="19">
        <f>SUM(RODRIGUES!R46)</f>
        <v>0</v>
      </c>
      <c r="R52" s="19">
        <f>SUM(RODRIGUES!S46)</f>
        <v>0</v>
      </c>
      <c r="S52" s="19">
        <f>SUM(RODRIGUES!T46)</f>
        <v>0</v>
      </c>
      <c r="T52" s="19">
        <f>SUM(RODRIGUES!U46)</f>
        <v>0</v>
      </c>
      <c r="U52" s="19">
        <f>SUM(RODRIGUES!V46)</f>
        <v>0</v>
      </c>
      <c r="V52" s="19">
        <f>SUM(RODRIGUES!W46)</f>
        <v>0</v>
      </c>
      <c r="W52" s="19">
        <f>SUM(RODRIGUES!X46)</f>
        <v>0</v>
      </c>
      <c r="X52" s="19">
        <f>SUM(RODRIGUES!Y46)</f>
        <v>0</v>
      </c>
      <c r="Y52" s="19">
        <f>SUM(RODRIGUES!Z46)</f>
        <v>0</v>
      </c>
      <c r="Z52" s="19">
        <f>SUM(RODRIGUES!AA46)</f>
        <v>0</v>
      </c>
    </row>
    <row r="53" spans="1:26" ht="24.95" customHeight="1" thickBot="1">
      <c r="A53" s="24" t="s">
        <v>84</v>
      </c>
      <c r="B53" s="19">
        <f>SUM(BOUGHIDAH!C46+SAVINOT!C46+BARSACQ!C46+MARCHETTI!C46+PANATIER!C46+MAUPEU!C46+GROUT!C46+MORNET!C46)</f>
        <v>0</v>
      </c>
      <c r="C53" s="19">
        <f>SUM(BOUGHIDAH!D46+SAVINOT!D46+BARSACQ!D46+MARCHETTI!D46+PANATIER!D46+MAUPEU!D46+GROUT!D46+MORNET!D46)</f>
        <v>0</v>
      </c>
      <c r="D53" s="19">
        <f>SUM(BOUGHIDAH!E46+SAVINOT!E46+BARSACQ!E46+MARCHETTI!E46+PANATIER!E46+MAUPEU!E46+GROUT!E46+MORNET!E46)</f>
        <v>0</v>
      </c>
      <c r="E53" s="19">
        <f>SUM(BOUGHIDAH!F46+SAVINOT!F46+BARSACQ!F46+MARCHETTI!F46+PANATIER!F46+MAUPEU!F46+GROUT!F46+MORNET!F46)</f>
        <v>0</v>
      </c>
      <c r="F53" s="19">
        <f>SUM(BOUGHIDAH!G46+SAVINOT!G46+BARSACQ!G46+MARCHETTI!G46+PANATIER!G46+MAUPEU!G46+GROUT!G46+MORNET!G46)</f>
        <v>0</v>
      </c>
      <c r="G53" s="19">
        <f>SUM(BOUGHIDAH!H46+SAVINOT!H46+BARSACQ!H46+MARCHETTI!H46+PANATIER!H46+MAUPEU!H46+GROUT!H46+MORNET!H46)</f>
        <v>0</v>
      </c>
      <c r="H53" s="19">
        <f>SUM(BOUGHIDAH!I46+SAVINOT!I46+BARSACQ!I46+MARCHETTI!I46+PANATIER!I46+MAUPEU!I46+GROUT!I46+MORNET!I46)</f>
        <v>0</v>
      </c>
      <c r="I53" s="19">
        <f>SUM(BOUGHIDAH!J46+SAVINOT!J46+BARSACQ!J46+MARCHETTI!J46+PANATIER!J46+MAUPEU!J46+GROUT!J46+MORNET!J46)</f>
        <v>0</v>
      </c>
      <c r="J53" s="19">
        <f>SUM(BOUGHIDAH!K46+SAVINOT!K46+BARSACQ!K46+MARCHETTI!K46+PANATIER!K46+MAUPEU!K46+GROUT!K46+MORNET!K46)</f>
        <v>0</v>
      </c>
      <c r="K53" s="19">
        <f>SUM(BOUGHIDAH!L46+SAVINOT!L46+BARSACQ!L46+MARCHETTI!L46+PANATIER!L46+MAUPEU!L46+GROUT!L46+MORNET!L46)</f>
        <v>0</v>
      </c>
      <c r="L53" s="19">
        <f>SUM(BOUGHIDAH!M46+SAVINOT!M46+BARSACQ!M46+MARCHETTI!M46+PANATIER!M46+MAUPEU!M46+GROUT!M46+MORNET!M46)</f>
        <v>0</v>
      </c>
      <c r="M53" s="19">
        <f>SUM(BOUGHIDAH!N46+SAVINOT!N46+BARSACQ!N46+MARCHETTI!N46+PANATIER!N46+MAUPEU!N46+GROUT!N46+MORNET!N46)</f>
        <v>0</v>
      </c>
      <c r="N53" s="19">
        <f>SUM(BOUGHIDAH!O46+SAVINOT!O46+BARSACQ!O46+MARCHETTI!O46+PANATIER!O46+MAUPEU!O46+GROUT!O46+MORNET!O46)</f>
        <v>0</v>
      </c>
      <c r="O53" s="19">
        <f>SUM(BOUGHIDAH!P46+SAVINOT!P46+BARSACQ!P46+MARCHETTI!P46+PANATIER!P46+MAUPEU!P46+GROUT!P46+MORNET!P46)</f>
        <v>0</v>
      </c>
      <c r="P53" s="19">
        <f>SUM(BOUGHIDAH!Q46+SAVINOT!Q46+BARSACQ!Q46+MARCHETTI!Q46+PANATIER!Q46+MAUPEU!Q46+GROUT!Q46+MORNET!Q46)</f>
        <v>0</v>
      </c>
      <c r="Q53" s="19">
        <f>SUM(BOUGHIDAH!R46+SAVINOT!R46+BARSACQ!R46+MARCHETTI!R46+PANATIER!R46+MAUPEU!R46+GROUT!R46+MORNET!R46)</f>
        <v>0</v>
      </c>
      <c r="R53" s="19">
        <f>SUM(BOUGHIDAH!S46+SAVINOT!S46+BARSACQ!S46+MARCHETTI!S46+PANATIER!S46+MAUPEU!S46+GROUT!S46+MORNET!S46)</f>
        <v>0</v>
      </c>
      <c r="S53" s="19">
        <f>SUM(BOUGHIDAH!T46+SAVINOT!T46+BARSACQ!T46+MARCHETTI!T46+PANATIER!T46+MAUPEU!T46+GROUT!T46+MORNET!T46)</f>
        <v>0</v>
      </c>
      <c r="T53" s="19">
        <f>SUM(BOUGHIDAH!U46+SAVINOT!U46+BARSACQ!U46+MARCHETTI!U46+PANATIER!U46+MAUPEU!U46+GROUT!U46+MORNET!U46)</f>
        <v>0</v>
      </c>
      <c r="U53" s="19">
        <f>SUM(BOUGHIDAH!V46+SAVINOT!V46+BARSACQ!V46+MARCHETTI!V46+PANATIER!V46+MAUPEU!V46+GROUT!V46+MORNET!V46)</f>
        <v>0</v>
      </c>
      <c r="V53" s="19">
        <f>SUM(BOUGHIDAH!W46+SAVINOT!W46+BARSACQ!W46+MARCHETTI!W46+PANATIER!W46+MAUPEU!W46+GROUT!W46+MORNET!W46)</f>
        <v>0</v>
      </c>
      <c r="W53" s="19">
        <f>SUM(BOUGHIDAH!X46+SAVINOT!X46+BARSACQ!X46+MARCHETTI!X46+PANATIER!X46+MAUPEU!X46+GROUT!X46+MORNET!X46)</f>
        <v>0</v>
      </c>
      <c r="X53" s="19">
        <f>SUM(BOUGHIDAH!Y46+SAVINOT!Y46+BARSACQ!Y46+MARCHETTI!Y46+PANATIER!Y46+MAUPEU!Y46+GROUT!Y46+MORNET!Y46)</f>
        <v>0</v>
      </c>
      <c r="Y53" s="19">
        <f>SUM(BOUGHIDAH!Z46+SAVINOT!Z46+BARSACQ!Z46+MARCHETTI!Z46+PANATIER!Z46+MAUPEU!Z46+GROUT!Z46+MORNET!Z46)</f>
        <v>0</v>
      </c>
      <c r="Z53" s="19">
        <f>SUM(BOUGHIDAH!AA46+SAVINOT!AA46+BARSACQ!AA46+MARCHETTI!AA46+PANATIER!AA46+MAUPEU!AA46+GROUT!AA46+MORNET!AA46)</f>
        <v>0</v>
      </c>
    </row>
    <row r="54" spans="1:26" ht="24.95" customHeight="1" thickBot="1">
      <c r="A54" s="24" t="s">
        <v>83</v>
      </c>
      <c r="B54" s="19">
        <f>SUM(PIQUET!C46)</f>
        <v>0</v>
      </c>
      <c r="C54" s="19">
        <f>SUM(PIQUET!D46)</f>
        <v>0</v>
      </c>
      <c r="D54" s="19">
        <f>SUM(PIQUET!E46)</f>
        <v>0</v>
      </c>
      <c r="E54" s="19">
        <f>SUM(PIQUET!F46)</f>
        <v>0</v>
      </c>
      <c r="F54" s="19">
        <f>SUM(PIQUET!G46)</f>
        <v>0</v>
      </c>
      <c r="G54" s="19">
        <f>SUM(PIQUET!H46)</f>
        <v>0</v>
      </c>
      <c r="H54" s="19">
        <f>SUM(PIQUET!I46)</f>
        <v>0</v>
      </c>
      <c r="I54" s="19">
        <f>SUM(PIQUET!J46)</f>
        <v>0</v>
      </c>
      <c r="J54" s="19">
        <f>SUM(PIQUET!K46)</f>
        <v>0</v>
      </c>
      <c r="K54" s="19">
        <f>SUM(PIQUET!L46)</f>
        <v>0</v>
      </c>
      <c r="L54" s="19">
        <f>SUM(PIQUET!M46)</f>
        <v>0</v>
      </c>
      <c r="M54" s="19">
        <f>SUM(PIQUET!N46)</f>
        <v>0</v>
      </c>
      <c r="N54" s="19">
        <f>SUM(PIQUET!O46)</f>
        <v>0</v>
      </c>
      <c r="O54" s="19">
        <f>SUM(PIQUET!P46)</f>
        <v>0</v>
      </c>
      <c r="P54" s="19">
        <f>SUM(PIQUET!Q46)</f>
        <v>0</v>
      </c>
      <c r="Q54" s="19">
        <f>SUM(PIQUET!R46)</f>
        <v>0</v>
      </c>
      <c r="R54" s="19">
        <f>SUM(PIQUET!S46)</f>
        <v>0</v>
      </c>
      <c r="S54" s="19">
        <f>SUM(PIQUET!T46)</f>
        <v>0</v>
      </c>
      <c r="T54" s="19">
        <f>SUM(PIQUET!U46)</f>
        <v>0</v>
      </c>
      <c r="U54" s="19">
        <f>SUM(PIQUET!V46)</f>
        <v>0</v>
      </c>
      <c r="V54" s="19">
        <f>SUM(PIQUET!W46)</f>
        <v>0</v>
      </c>
      <c r="W54" s="19">
        <f>SUM(PIQUET!X46)</f>
        <v>0</v>
      </c>
      <c r="X54" s="19">
        <f>SUM(PIQUET!Y46)</f>
        <v>0</v>
      </c>
      <c r="Y54" s="19">
        <f>SUM(PIQUET!Z46)</f>
        <v>0</v>
      </c>
      <c r="Z54" s="19">
        <f>SUM(PIQUET!AA46)</f>
        <v>0</v>
      </c>
    </row>
    <row r="55" spans="1:26" ht="16.5" thickBot="1">
      <c r="A55" s="30" t="s">
        <v>28</v>
      </c>
      <c r="B55" s="29">
        <f>SUM(B50:B54)</f>
        <v>0</v>
      </c>
      <c r="C55" s="29">
        <f t="shared" ref="C55:Z55" si="4">SUM(C50:C54)</f>
        <v>0</v>
      </c>
      <c r="D55" s="29">
        <f t="shared" si="4"/>
        <v>0</v>
      </c>
      <c r="E55" s="29">
        <f t="shared" si="4"/>
        <v>0</v>
      </c>
      <c r="F55" s="29">
        <f t="shared" si="4"/>
        <v>0</v>
      </c>
      <c r="G55" s="29">
        <f t="shared" si="4"/>
        <v>0</v>
      </c>
      <c r="H55" s="29">
        <f t="shared" si="4"/>
        <v>0</v>
      </c>
      <c r="I55" s="29">
        <f t="shared" si="4"/>
        <v>0</v>
      </c>
      <c r="J55" s="29">
        <f t="shared" si="4"/>
        <v>0</v>
      </c>
      <c r="K55" s="29">
        <f t="shared" si="4"/>
        <v>0</v>
      </c>
      <c r="L55" s="29">
        <f t="shared" si="4"/>
        <v>0</v>
      </c>
      <c r="M55" s="29">
        <f t="shared" si="4"/>
        <v>0</v>
      </c>
      <c r="N55" s="29">
        <f t="shared" si="4"/>
        <v>0</v>
      </c>
      <c r="O55" s="29">
        <f t="shared" si="4"/>
        <v>0</v>
      </c>
      <c r="P55" s="29">
        <f t="shared" si="4"/>
        <v>0</v>
      </c>
      <c r="Q55" s="29">
        <f t="shared" si="4"/>
        <v>0</v>
      </c>
      <c r="R55" s="29">
        <f t="shared" si="4"/>
        <v>0</v>
      </c>
      <c r="S55" s="29">
        <f t="shared" si="4"/>
        <v>0</v>
      </c>
      <c r="T55" s="29">
        <f t="shared" si="4"/>
        <v>0</v>
      </c>
      <c r="U55" s="29">
        <f t="shared" si="4"/>
        <v>0</v>
      </c>
      <c r="V55" s="29">
        <f t="shared" si="4"/>
        <v>0</v>
      </c>
      <c r="W55" s="29">
        <f t="shared" si="4"/>
        <v>0</v>
      </c>
      <c r="X55" s="29">
        <f t="shared" si="4"/>
        <v>0</v>
      </c>
      <c r="Y55" s="29">
        <f t="shared" si="4"/>
        <v>0</v>
      </c>
      <c r="Z55" s="29">
        <f t="shared" si="4"/>
        <v>0</v>
      </c>
    </row>
    <row r="56" spans="1:26" ht="16.5" thickBot="1">
      <c r="A56" s="31" t="s">
        <v>74</v>
      </c>
      <c r="B56" s="39" t="e">
        <f>100*B55/V55</f>
        <v>#DIV/0!</v>
      </c>
      <c r="C56" s="29" t="e">
        <f>100*C55/V55</f>
        <v>#DIV/0!</v>
      </c>
      <c r="D56" s="29" t="e">
        <f>100*D55/V55</f>
        <v>#DIV/0!</v>
      </c>
      <c r="E56" s="29" t="e">
        <f>100*E55/V55</f>
        <v>#DIV/0!</v>
      </c>
      <c r="F56" s="29" t="e">
        <f>100*F55/V55</f>
        <v>#DIV/0!</v>
      </c>
      <c r="G56" s="29" t="e">
        <f>100*G55/V55</f>
        <v>#DIV/0!</v>
      </c>
      <c r="H56" s="29" t="e">
        <f>100*H55/V55</f>
        <v>#DIV/0!</v>
      </c>
      <c r="I56" s="29" t="e">
        <f>100*I55/V55</f>
        <v>#DIV/0!</v>
      </c>
      <c r="J56" s="29" t="e">
        <f>100*J55/V55</f>
        <v>#DIV/0!</v>
      </c>
      <c r="K56" s="29" t="e">
        <f>100*K55/V55</f>
        <v>#DIV/0!</v>
      </c>
      <c r="L56" s="29" t="e">
        <f>100*L55/V55</f>
        <v>#DIV/0!</v>
      </c>
      <c r="M56" s="29" t="e">
        <f>100*M55/V55</f>
        <v>#DIV/0!</v>
      </c>
      <c r="N56" s="29" t="e">
        <f>100*N55/V55</f>
        <v>#DIV/0!</v>
      </c>
      <c r="O56" s="29" t="e">
        <f>100*O55/V55</f>
        <v>#DIV/0!</v>
      </c>
      <c r="P56" s="29" t="e">
        <f>100*P55/V55</f>
        <v>#DIV/0!</v>
      </c>
      <c r="Q56" s="29" t="e">
        <f>100*Q55/V55</f>
        <v>#DIV/0!</v>
      </c>
      <c r="R56" s="29" t="e">
        <f>100*R55/V55</f>
        <v>#DIV/0!</v>
      </c>
      <c r="S56" s="29" t="e">
        <f>100*S55/V55</f>
        <v>#DIV/0!</v>
      </c>
      <c r="T56" s="29" t="e">
        <f>100*T55/V55</f>
        <v>#DIV/0!</v>
      </c>
      <c r="U56" s="29" t="e">
        <f>100*U55/V55</f>
        <v>#DIV/0!</v>
      </c>
      <c r="V56" s="29" t="e">
        <f>100*V55/V55</f>
        <v>#DIV/0!</v>
      </c>
      <c r="W56" s="29" t="e">
        <f>100*W55/W55</f>
        <v>#DIV/0!</v>
      </c>
      <c r="X56" s="29" t="e">
        <f>100*X55/V55</f>
        <v>#DIV/0!</v>
      </c>
      <c r="Y56" s="29" t="e">
        <f>100*Y55/V55</f>
        <v>#DIV/0!</v>
      </c>
      <c r="Z56" s="29" t="e">
        <f>100*Z55/V55</f>
        <v>#DIV/0!</v>
      </c>
    </row>
    <row r="57" spans="1:26" ht="15.75">
      <c r="A57" s="3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>
      <c r="A58" s="26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/>
    <row r="60" spans="1:26" s="23" customFormat="1" ht="16.5" thickBot="1">
      <c r="A60" s="18"/>
      <c r="B60" s="20" t="s">
        <v>3</v>
      </c>
      <c r="C60" s="21" t="s">
        <v>4</v>
      </c>
      <c r="D60" s="21" t="s">
        <v>5</v>
      </c>
      <c r="E60" s="20" t="s">
        <v>6</v>
      </c>
      <c r="F60" s="20" t="s">
        <v>7</v>
      </c>
      <c r="G60" s="20" t="s">
        <v>8</v>
      </c>
      <c r="H60" s="21" t="s">
        <v>40</v>
      </c>
      <c r="I60" s="21" t="s">
        <v>10</v>
      </c>
      <c r="J60" s="21" t="s">
        <v>11</v>
      </c>
      <c r="K60" s="21" t="s">
        <v>12</v>
      </c>
      <c r="L60" s="21" t="s">
        <v>13</v>
      </c>
      <c r="M60" s="21" t="s">
        <v>14</v>
      </c>
      <c r="N60" s="21" t="s">
        <v>15</v>
      </c>
      <c r="O60" s="20" t="s">
        <v>16</v>
      </c>
      <c r="P60" s="20" t="s">
        <v>17</v>
      </c>
      <c r="Q60" s="20" t="s">
        <v>18</v>
      </c>
      <c r="R60" s="20" t="s">
        <v>19</v>
      </c>
      <c r="S60" s="20" t="s">
        <v>20</v>
      </c>
      <c r="T60" s="20" t="s">
        <v>21</v>
      </c>
      <c r="U60" s="20" t="s">
        <v>22</v>
      </c>
      <c r="V60" s="20" t="s">
        <v>41</v>
      </c>
      <c r="W60" s="20" t="s">
        <v>85</v>
      </c>
      <c r="X60" s="20" t="s">
        <v>24</v>
      </c>
      <c r="Y60" s="20" t="s">
        <v>42</v>
      </c>
      <c r="Z60" s="22" t="s">
        <v>43</v>
      </c>
    </row>
    <row r="61" spans="1:26" ht="24.95" customHeight="1" thickBot="1">
      <c r="A61" s="24" t="s">
        <v>46</v>
      </c>
      <c r="B61" s="19">
        <f>SUM(BONNEMORE!C55)+(VEYSSIERE!C55)+(EPRON!C55)</f>
        <v>0</v>
      </c>
      <c r="C61" s="19">
        <f>SUM(BONNEMORE!D55)+(VEYSSIERE!D55)+(EPRON!D55)</f>
        <v>0</v>
      </c>
      <c r="D61" s="19">
        <f>SUM(BONNEMORE!E55)+(VEYSSIERE!E55)+(EPRON!E55)</f>
        <v>0</v>
      </c>
      <c r="E61" s="19">
        <f>SUM(BONNEMORE!F55)+(VEYSSIERE!F55)+(EPRON!F55)</f>
        <v>0</v>
      </c>
      <c r="F61" s="19">
        <f>SUM(BONNEMORE!G55)+(VEYSSIERE!G55)+(EPRON!G55)</f>
        <v>0</v>
      </c>
      <c r="G61" s="19">
        <f>SUM(BONNEMORE!H55)+(VEYSSIERE!H55)+(EPRON!H55)</f>
        <v>0</v>
      </c>
      <c r="H61" s="19">
        <f>SUM(BONNEMORE!I55)+(VEYSSIERE!I55)+(EPRON!I55)</f>
        <v>0</v>
      </c>
      <c r="I61" s="19">
        <f>SUM(BONNEMORE!J55)+(VEYSSIERE!J55)+(EPRON!J55)</f>
        <v>0</v>
      </c>
      <c r="J61" s="19">
        <f>SUM(BONNEMORE!K55)+(VEYSSIERE!K55)+(EPRON!K55)</f>
        <v>0</v>
      </c>
      <c r="K61" s="19">
        <f>SUM(BONNEMORE!L55)+(VEYSSIERE!L55)+(EPRON!L55)</f>
        <v>0</v>
      </c>
      <c r="L61" s="19">
        <f>SUM(BONNEMORE!M55)+(VEYSSIERE!M55)+(EPRON!M55)</f>
        <v>0</v>
      </c>
      <c r="M61" s="19">
        <f>SUM(BONNEMORE!N55)+(VEYSSIERE!N55)+(EPRON!N55)</f>
        <v>0</v>
      </c>
      <c r="N61" s="19">
        <f>SUM(BONNEMORE!O55)+(VEYSSIERE!O55)+(EPRON!O55)</f>
        <v>0</v>
      </c>
      <c r="O61" s="19">
        <f>SUM(BONNEMORE!P55)+(VEYSSIERE!P55)+(EPRON!P55)</f>
        <v>0</v>
      </c>
      <c r="P61" s="19">
        <f>SUM(BONNEMORE!Q55)+(VEYSSIERE!Q55)+(EPRON!Q55)</f>
        <v>0</v>
      </c>
      <c r="Q61" s="19">
        <f>SUM(BONNEMORE!R55)+(VEYSSIERE!R55)+(EPRON!R55)</f>
        <v>0</v>
      </c>
      <c r="R61" s="19">
        <f>SUM(BONNEMORE!S55)+(VEYSSIERE!S55)+(EPRON!S55)</f>
        <v>0</v>
      </c>
      <c r="S61" s="19">
        <f>SUM(BONNEMORE!T55)+(VEYSSIERE!T55)+(EPRON!T55)</f>
        <v>0</v>
      </c>
      <c r="T61" s="19">
        <f>SUM(BONNEMORE!U55)+(VEYSSIERE!U55)+(EPRON!U55)</f>
        <v>0</v>
      </c>
      <c r="U61" s="19">
        <f>SUM(BONNEMORE!V55)+(VEYSSIERE!V55)+(EPRON!V55)</f>
        <v>0</v>
      </c>
      <c r="V61" s="19">
        <f>SUM(BONNEMORE!W55)+(VEYSSIERE!W55)+(EPRON!W55)</f>
        <v>0</v>
      </c>
      <c r="W61" s="19">
        <f>SUM(BONNEMORE!X55)+(VEYSSIERE!X55)+(EPRON!X55)</f>
        <v>0</v>
      </c>
      <c r="X61" s="19">
        <f>SUM(BONNEMORE!Y55)+(VEYSSIERE!Y55)+(EPRON!Y55)</f>
        <v>0</v>
      </c>
      <c r="Y61" s="19">
        <f>SUM(BONNEMORE!Z55)+(VEYSSIERE!Z55)+(EPRON!Z55)</f>
        <v>0</v>
      </c>
      <c r="Z61" s="19">
        <f>SUM(BONNEMORE!AA55)+(VEYSSIERE!AA55)+(EPRON!AA55)</f>
        <v>0</v>
      </c>
    </row>
    <row r="62" spans="1:26" ht="24.95" customHeight="1" thickBot="1">
      <c r="A62" s="24" t="s">
        <v>44</v>
      </c>
      <c r="B62" s="19">
        <f>SUM(BERNADOU!C55+BOULESTIN!C55+LAFAYE!C55+HERVE!C55+GUEGUEN!C55+GASNIER!C55+MICHELET!C55+MERCIER!C55+'MARRON '!C55+LABEQUE!C55+QUESADA!C55+'MONGIE '!C55+MASSY!C55+'CERVEAUX '!C55+CRON!C55+BAH!C55+ABAD!C55+CAVAILLE!C55)</f>
        <v>0</v>
      </c>
      <c r="C62" s="19">
        <f>SUM(BERNADOU!D55+BOULESTIN!D55+LAFAYE!D55+HERVE!D55+GUEGUEN!D55+GASNIER!D55+MICHELET!D55+MERCIER!D55+'MARRON '!D55+LABEQUE!D55+QUESADA!D55+'MONGIE '!D55+MASSY!D55+'CERVEAUX '!D55+CRON!D55+BAH!D55+ABAD!D55+CAVAILLE!D55)</f>
        <v>0</v>
      </c>
      <c r="D62" s="19">
        <f>SUM(BERNADOU!E55+BOULESTIN!E55+LAFAYE!E55+HERVE!E55+GUEGUEN!E55+GASNIER!E55+MICHELET!E55+MERCIER!E55+'MARRON '!E55+LABEQUE!E55+QUESADA!E55+'MONGIE '!E55+MASSY!E55+'CERVEAUX '!E55+CRON!E55+BAH!E55+ABAD!E55+CAVAILLE!E55)</f>
        <v>0</v>
      </c>
      <c r="E62" s="19">
        <f>SUM(BERNADOU!F55+BOULESTIN!F55+LAFAYE!F55+HERVE!F55+GUEGUEN!F55+GASNIER!F55+MICHELET!F55+MERCIER!F55+'MARRON '!F55+LABEQUE!F55+QUESADA!F55+'MONGIE '!F55+MASSY!F55+'CERVEAUX '!F55+CRON!F55+BAH!F55+ABAD!F55+CAVAILLE!F55)</f>
        <v>0</v>
      </c>
      <c r="F62" s="19">
        <f>SUM(BERNADOU!G55+BOULESTIN!G55+LAFAYE!G55+HERVE!G55+GUEGUEN!G55+GASNIER!G55+MICHELET!G55+MERCIER!G55+'MARRON '!G55+LABEQUE!G55+QUESADA!G55+'MONGIE '!G55+MASSY!G55+'CERVEAUX '!G55+CRON!G55+BAH!G55+ABAD!G55+CAVAILLE!G55)</f>
        <v>0</v>
      </c>
      <c r="G62" s="19">
        <f>SUM(BERNADOU!H55+BOULESTIN!H55+LAFAYE!H55+HERVE!H55+GUEGUEN!H55+GASNIER!H55+MICHELET!H55+MERCIER!H55+'MARRON '!H55+LABEQUE!H55+QUESADA!H55+'MONGIE '!H55+MASSY!H55+'CERVEAUX '!H55+CRON!H55+BAH!H55+ABAD!H55+CAVAILLE!H55)</f>
        <v>0</v>
      </c>
      <c r="H62" s="19">
        <f>SUM(BERNADOU!I55+BOULESTIN!I55+LAFAYE!I55+HERVE!I55+GUEGUEN!I55+GASNIER!I55+MICHELET!I55+MERCIER!I55+'MARRON '!I55+LABEQUE!I55+QUESADA!I55+'MONGIE '!I55+MASSY!I55+'CERVEAUX '!I55+CRON!I55+BAH!I55+ABAD!I55+CAVAILLE!I55)</f>
        <v>0</v>
      </c>
      <c r="I62" s="19">
        <f>SUM(BERNADOU!J55+BOULESTIN!J55+LAFAYE!J55+HERVE!J55+GUEGUEN!J55+GASNIER!J55+MICHELET!J55+MERCIER!J55+'MARRON '!J55+LABEQUE!J55+QUESADA!J55+'MONGIE '!J55+MASSY!J55+'CERVEAUX '!J55+CRON!J55+BAH!J55+ABAD!J55+CAVAILLE!J55)</f>
        <v>0</v>
      </c>
      <c r="J62" s="19">
        <f>SUM(BERNADOU!K55+BOULESTIN!K55+LAFAYE!K55+HERVE!K55+GUEGUEN!K55+GASNIER!K55+MICHELET!K55+MERCIER!K55+'MARRON '!K55+LABEQUE!K55+QUESADA!K55+'MONGIE '!K55+MASSY!K55+'CERVEAUX '!K55+CRON!K55+BAH!K55+ABAD!K55+CAVAILLE!K55)</f>
        <v>0</v>
      </c>
      <c r="K62" s="19">
        <f>SUM(BERNADOU!L55+BOULESTIN!L55+LAFAYE!L55+HERVE!L55+GUEGUEN!L55+GASNIER!L55+MICHELET!L55+MERCIER!L55+'MARRON '!L55+LABEQUE!L55+QUESADA!L55+'MONGIE '!L55+MASSY!L55+'CERVEAUX '!L55+CRON!L55+BAH!L55+ABAD!L55+CAVAILLE!L55)</f>
        <v>0</v>
      </c>
      <c r="L62" s="19">
        <f>SUM(BERNADOU!M55+BOULESTIN!M55+LAFAYE!M55+HERVE!M55+GUEGUEN!M55+GASNIER!M55+MICHELET!M55+MERCIER!M55+'MARRON '!M55+LABEQUE!M55+QUESADA!M55+'MONGIE '!M55+MASSY!M55+'CERVEAUX '!M55+CRON!M55+BAH!M55+ABAD!M55+CAVAILLE!M55)</f>
        <v>0</v>
      </c>
      <c r="M62" s="19">
        <f>SUM(BERNADOU!N55+BOULESTIN!N55+LAFAYE!N55+HERVE!N55+GUEGUEN!N55+GASNIER!N55+MICHELET!N55+MERCIER!N55+'MARRON '!N55+LABEQUE!N55+QUESADA!N55+'MONGIE '!N55+MASSY!N55+'CERVEAUX '!N55+CRON!N55+BAH!N55+ABAD!N55+CAVAILLE!N55)</f>
        <v>0</v>
      </c>
      <c r="N62" s="19">
        <f>SUM(BERNADOU!O55+BOULESTIN!O55+LAFAYE!O55+HERVE!O55+GUEGUEN!O55+GASNIER!O55+MICHELET!O55+MERCIER!O55+'MARRON '!O55+LABEQUE!O55+QUESADA!O55+'MONGIE '!O55+MASSY!O55+'CERVEAUX '!O55+CRON!O55+BAH!O55+ABAD!O55+CAVAILLE!O55)</f>
        <v>0</v>
      </c>
      <c r="O62" s="19">
        <f>SUM(BERNADOU!P55+BOULESTIN!P55+LAFAYE!P55+HERVE!P55+GUEGUEN!P55+GASNIER!P55+MICHELET!P55+MERCIER!P55+'MARRON '!P55+LABEQUE!P55+QUESADA!P55+'MONGIE '!P55+MASSY!P55+'CERVEAUX '!P55+CRON!P55+BAH!P55+ABAD!P55+CAVAILLE!P55)</f>
        <v>0</v>
      </c>
      <c r="P62" s="19">
        <f>SUM(BERNADOU!Q55+BOULESTIN!Q55+LAFAYE!Q55+HERVE!Q55+GUEGUEN!Q55+GASNIER!Q55+MICHELET!Q55+MERCIER!Q55+'MARRON '!Q55+LABEQUE!Q55+QUESADA!Q55+'MONGIE '!Q55+MASSY!Q55+'CERVEAUX '!Q55+CRON!Q55+BAH!Q55+ABAD!Q55+CAVAILLE!Q55)</f>
        <v>0</v>
      </c>
      <c r="Q62" s="19">
        <f>SUM(BERNADOU!R55+BOULESTIN!R55+LAFAYE!R55+HERVE!R55+GUEGUEN!R55+GASNIER!R55+MICHELET!R55+MERCIER!R55+'MARRON '!R55+LABEQUE!R55+QUESADA!R55+'MONGIE '!R55+MASSY!R55+'CERVEAUX '!R55+CRON!R55+BAH!R55+ABAD!R55+CAVAILLE!R55)</f>
        <v>0</v>
      </c>
      <c r="R62" s="19">
        <f>SUM(BERNADOU!S55+BOULESTIN!S55+LAFAYE!S55+HERVE!S55+GUEGUEN!S55+GASNIER!S55+MICHELET!S55+MERCIER!S55+'MARRON '!S55+LABEQUE!S55+QUESADA!S55+'MONGIE '!S55+MASSY!S55+'CERVEAUX '!S55+CRON!S55+BAH!S55+ABAD!S55+CAVAILLE!S55)</f>
        <v>0</v>
      </c>
      <c r="S62" s="19">
        <f>SUM(BERNADOU!T55+BOULESTIN!T55+LAFAYE!T55+HERVE!T55+GUEGUEN!T55+GASNIER!T55+MICHELET!T55+MERCIER!T55+'MARRON '!T55+LABEQUE!T55+QUESADA!T55+'MONGIE '!T55+MASSY!T55+'CERVEAUX '!T55+CRON!T55+BAH!T55+ABAD!T55+CAVAILLE!T55)</f>
        <v>0</v>
      </c>
      <c r="T62" s="19">
        <f>SUM(BERNADOU!U55+BOULESTIN!U55+LAFAYE!U55+HERVE!U55+GUEGUEN!U55+GASNIER!U55+MICHELET!U55+MERCIER!U55+'MARRON '!U55+LABEQUE!U55+QUESADA!U55+'MONGIE '!U55+MASSY!U55+'CERVEAUX '!U55+CRON!U55+BAH!U55+ABAD!U55+CAVAILLE!U55)</f>
        <v>0</v>
      </c>
      <c r="U62" s="19">
        <f>SUM(BERNADOU!V55+BOULESTIN!V55+LAFAYE!V55+HERVE!V55+GUEGUEN!V55+GASNIER!V55+MICHELET!V55+MERCIER!V55+'MARRON '!V55+LABEQUE!V55+QUESADA!V55+'MONGIE '!V55+MASSY!V55+'CERVEAUX '!V55+CRON!V55+BAH!V55+ABAD!V55+CAVAILLE!V55)</f>
        <v>0</v>
      </c>
      <c r="V62" s="19">
        <f>SUM(BERNADOU!W55+BOULESTIN!W55+LAFAYE!W55+HERVE!W55+GUEGUEN!W55+GASNIER!W55+MICHELET!W55+MERCIER!W55+'MARRON '!W55+LABEQUE!W55+QUESADA!W55+'MONGIE '!W55+MASSY!W55+'CERVEAUX '!W55+CRON!W55+BAH!W55+ABAD!W55+CAVAILLE!W55)</f>
        <v>0</v>
      </c>
      <c r="W62" s="19">
        <f>SUM(BERNADOU!X55+BOULESTIN!X55+LAFAYE!X55+HERVE!X55+GUEGUEN!X55+GASNIER!X55+MICHELET!X55+MERCIER!X55+'MARRON '!X55+LABEQUE!X55+QUESADA!X55+'MONGIE '!X55+MASSY!X55+'CERVEAUX '!X55+CRON!X55+BAH!X55+ABAD!X55+CAVAILLE!X55)</f>
        <v>0</v>
      </c>
      <c r="X62" s="19">
        <f>SUM(BERNADOU!Y55+BOULESTIN!Y55+LAFAYE!Y55+HERVE!Y55+GUEGUEN!Y55+GASNIER!Y55+MICHELET!Y55+MERCIER!Y55+'MARRON '!Y55+LABEQUE!Y55+QUESADA!Y55+'MONGIE '!Y55+MASSY!Y55+'CERVEAUX '!Y55+CRON!Y55+BAH!Y55+ABAD!Y55+CAVAILLE!Y55)</f>
        <v>0</v>
      </c>
      <c r="Y62" s="19">
        <f>SUM(BERNADOU!Z55+BOULESTIN!Z55+LAFAYE!Z55+HERVE!Z55+GUEGUEN!Z55+GASNIER!Z55+MICHELET!Z55+MERCIER!Z55+'MARRON '!Z55+LABEQUE!Z55+QUESADA!Z55+'MONGIE '!Z55+MASSY!Z55+'CERVEAUX '!Z55+CRON!Z55+BAH!Z55+ABAD!Z55+CAVAILLE!Z55)</f>
        <v>0</v>
      </c>
      <c r="Z62" s="19">
        <f>SUM(BERNADOU!AA55+BOULESTIN!AA55+LAFAYE!AA55+HERVE!AA55+GUEGUEN!AA55+GASNIER!AA55+MICHELET!AA55+MERCIER!AA55+'MARRON '!AA55+LABEQUE!AA55+QUESADA!AA55+'MONGIE '!AA55+MASSY!AA55+'CERVEAUX '!AA55+CRON!AA55+BAH!AA55+ABAD!AA55+CAVAILLE!AA55)</f>
        <v>0</v>
      </c>
    </row>
    <row r="63" spans="1:26" ht="24.95" customHeight="1" thickBot="1">
      <c r="A63" s="24" t="s">
        <v>45</v>
      </c>
      <c r="B63" s="19">
        <f>SUM(RODRIGUES!C55)</f>
        <v>0</v>
      </c>
      <c r="C63" s="19">
        <f>SUM(RODRIGUES!D55)</f>
        <v>0</v>
      </c>
      <c r="D63" s="19">
        <f>SUM(RODRIGUES!E55)</f>
        <v>0</v>
      </c>
      <c r="E63" s="19">
        <f>SUM(RODRIGUES!F55)</f>
        <v>0</v>
      </c>
      <c r="F63" s="19">
        <f>SUM(RODRIGUES!G55)</f>
        <v>0</v>
      </c>
      <c r="G63" s="19">
        <f>SUM(RODRIGUES!H55)</f>
        <v>0</v>
      </c>
      <c r="H63" s="19">
        <f>SUM(RODRIGUES!I55)</f>
        <v>0</v>
      </c>
      <c r="I63" s="19">
        <f>SUM(RODRIGUES!J55)</f>
        <v>0</v>
      </c>
      <c r="J63" s="19">
        <f>SUM(RODRIGUES!K55)</f>
        <v>0</v>
      </c>
      <c r="K63" s="19">
        <f>SUM(RODRIGUES!L55)</f>
        <v>0</v>
      </c>
      <c r="L63" s="19">
        <f>SUM(RODRIGUES!M55)</f>
        <v>0</v>
      </c>
      <c r="M63" s="19">
        <f>SUM(RODRIGUES!N55)</f>
        <v>0</v>
      </c>
      <c r="N63" s="19">
        <f>SUM(RODRIGUES!O55)</f>
        <v>0</v>
      </c>
      <c r="O63" s="19">
        <f>SUM(RODRIGUES!P55)</f>
        <v>0</v>
      </c>
      <c r="P63" s="19">
        <f>SUM(RODRIGUES!Q55)</f>
        <v>0</v>
      </c>
      <c r="Q63" s="19">
        <f>SUM(RODRIGUES!R55)</f>
        <v>0</v>
      </c>
      <c r="R63" s="19">
        <f>SUM(RODRIGUES!S55)</f>
        <v>0</v>
      </c>
      <c r="S63" s="19">
        <f>SUM(RODRIGUES!T55)</f>
        <v>0</v>
      </c>
      <c r="T63" s="19">
        <f>SUM(RODRIGUES!U55)</f>
        <v>0</v>
      </c>
      <c r="U63" s="19">
        <f>SUM(RODRIGUES!V55)</f>
        <v>0</v>
      </c>
      <c r="V63" s="19">
        <f>SUM(RODRIGUES!W55)</f>
        <v>0</v>
      </c>
      <c r="W63" s="19">
        <f>SUM(RODRIGUES!X55)</f>
        <v>0</v>
      </c>
      <c r="X63" s="19">
        <f>SUM(RODRIGUES!Y55)</f>
        <v>0</v>
      </c>
      <c r="Y63" s="19">
        <f>SUM(RODRIGUES!Z55)</f>
        <v>0</v>
      </c>
      <c r="Z63" s="19">
        <f>SUM(RODRIGUES!AA55)</f>
        <v>0</v>
      </c>
    </row>
    <row r="64" spans="1:26" ht="24.95" customHeight="1" thickBot="1">
      <c r="A64" s="24" t="s">
        <v>84</v>
      </c>
      <c r="B64" s="19">
        <f>SUM(BOUGHIDAH!C55+SAVINOT!C55+BARSACQ!C55+MARCHETTI!C55+PANATIER!C55+MAUPEU!C55+GROUT!C55+MORNET!C55)</f>
        <v>0</v>
      </c>
      <c r="C64" s="19">
        <f>SUM(BOUGHIDAH!D55+SAVINOT!D55+BARSACQ!D55+MARCHETTI!D55+PANATIER!D55+MAUPEU!D55+GROUT!D55+MORNET!D55)</f>
        <v>0</v>
      </c>
      <c r="D64" s="19">
        <f>SUM(BOUGHIDAH!E55+SAVINOT!E55+BARSACQ!E55+MARCHETTI!E55+PANATIER!E55+MAUPEU!E55+GROUT!E55+MORNET!E55)</f>
        <v>0</v>
      </c>
      <c r="E64" s="19">
        <f>SUM(BOUGHIDAH!F55+SAVINOT!F55+BARSACQ!F55+MARCHETTI!F55+PANATIER!F55+MAUPEU!F55+GROUT!F55+MORNET!F55)</f>
        <v>0</v>
      </c>
      <c r="F64" s="19">
        <f>SUM(BOUGHIDAH!G55+SAVINOT!G55+BARSACQ!G55+MARCHETTI!G55+PANATIER!G55+MAUPEU!G55+GROUT!G55+MORNET!G55)</f>
        <v>0</v>
      </c>
      <c r="G64" s="19">
        <f>SUM(BOUGHIDAH!H55+SAVINOT!H55+BARSACQ!H55+MARCHETTI!H55+PANATIER!H55+MAUPEU!H55+GROUT!H55+MORNET!H55)</f>
        <v>0</v>
      </c>
      <c r="H64" s="19">
        <f>SUM(BOUGHIDAH!I55+SAVINOT!I55+BARSACQ!I55+MARCHETTI!I55+PANATIER!I55+MAUPEU!I55+GROUT!I55+MORNET!I55)</f>
        <v>0</v>
      </c>
      <c r="I64" s="19">
        <f>SUM(BOUGHIDAH!J55+SAVINOT!J55+BARSACQ!J55+MARCHETTI!J55+PANATIER!J55+MAUPEU!J55+GROUT!J55+MORNET!J55)</f>
        <v>0</v>
      </c>
      <c r="J64" s="19">
        <f>SUM(BOUGHIDAH!K55+SAVINOT!K55+BARSACQ!K55+MARCHETTI!K55+PANATIER!K55+MAUPEU!K55+GROUT!K55+MORNET!K55)</f>
        <v>0</v>
      </c>
      <c r="K64" s="19">
        <f>SUM(BOUGHIDAH!L55+SAVINOT!L55+BARSACQ!L55+MARCHETTI!L55+PANATIER!L55+MAUPEU!L55+GROUT!L55+MORNET!L55)</f>
        <v>0</v>
      </c>
      <c r="L64" s="19">
        <f>SUM(BOUGHIDAH!M55+SAVINOT!M55+BARSACQ!M55+MARCHETTI!M55+PANATIER!M55+MAUPEU!M55+GROUT!M55+MORNET!M55)</f>
        <v>0</v>
      </c>
      <c r="M64" s="19">
        <f>SUM(BOUGHIDAH!N55+SAVINOT!N55+BARSACQ!N55+MARCHETTI!N55+PANATIER!N55+MAUPEU!N55+GROUT!N55+MORNET!N55)</f>
        <v>0</v>
      </c>
      <c r="N64" s="19">
        <f>SUM(BOUGHIDAH!O55+SAVINOT!O55+BARSACQ!O55+MARCHETTI!O55+PANATIER!O55+MAUPEU!O55+GROUT!O55+MORNET!O55)</f>
        <v>0</v>
      </c>
      <c r="O64" s="19">
        <f>SUM(BOUGHIDAH!P55+SAVINOT!P55+BARSACQ!P55+MARCHETTI!P55+PANATIER!P55+MAUPEU!P55+GROUT!P55+MORNET!P55)</f>
        <v>0</v>
      </c>
      <c r="P64" s="19">
        <f>SUM(BOUGHIDAH!Q55+SAVINOT!Q55+BARSACQ!Q55+MARCHETTI!Q55+PANATIER!Q55+MAUPEU!Q55+GROUT!Q55+MORNET!Q55)</f>
        <v>0</v>
      </c>
      <c r="Q64" s="19">
        <f>SUM(BOUGHIDAH!R55+SAVINOT!R55+BARSACQ!R55+MARCHETTI!R55+PANATIER!R55+MAUPEU!R55+GROUT!R55+MORNET!R55)</f>
        <v>0</v>
      </c>
      <c r="R64" s="19">
        <f>SUM(BOUGHIDAH!S55+SAVINOT!S55+BARSACQ!S55+MARCHETTI!S55+PANATIER!S55+MAUPEU!S55+GROUT!S55+MORNET!S55)</f>
        <v>0</v>
      </c>
      <c r="S64" s="19">
        <f>SUM(BOUGHIDAH!T55+SAVINOT!T55+BARSACQ!T55+MARCHETTI!T55+PANATIER!T55+MAUPEU!T55+GROUT!T55+MORNET!T55)</f>
        <v>0</v>
      </c>
      <c r="T64" s="19">
        <f>SUM(BOUGHIDAH!U55+SAVINOT!U55+BARSACQ!U55+MARCHETTI!U55+PANATIER!U55+MAUPEU!U55+GROUT!U55+MORNET!U55)</f>
        <v>0</v>
      </c>
      <c r="U64" s="19">
        <f>SUM(BOUGHIDAH!V55+SAVINOT!V55+BARSACQ!V55+MARCHETTI!V55+PANATIER!V55+MAUPEU!V55+GROUT!V55+MORNET!V55)</f>
        <v>0</v>
      </c>
      <c r="V64" s="19">
        <f>SUM(BOUGHIDAH!W55+SAVINOT!W55+BARSACQ!W55+MARCHETTI!W55+PANATIER!W55+MAUPEU!W55+GROUT!W55+MORNET!W55)</f>
        <v>0</v>
      </c>
      <c r="W64" s="19">
        <f>SUM(BOUGHIDAH!X55+SAVINOT!X55+BARSACQ!X55+MARCHETTI!X55+PANATIER!X55+MAUPEU!X55+GROUT!X55+MORNET!X55)</f>
        <v>0</v>
      </c>
      <c r="X64" s="19">
        <f>SUM(BOUGHIDAH!Y55+SAVINOT!Y55+BARSACQ!Y55+MARCHETTI!Y55+PANATIER!Y55+MAUPEU!Y55+GROUT!Y55+MORNET!Y55)</f>
        <v>0</v>
      </c>
      <c r="Y64" s="19">
        <f>SUM(BOUGHIDAH!Z55+SAVINOT!Z55+BARSACQ!Z55+MARCHETTI!Z55+PANATIER!Z55+MAUPEU!Z55+GROUT!Z55+MORNET!Z55)</f>
        <v>0</v>
      </c>
      <c r="Z64" s="19">
        <f>SUM(BOUGHIDAH!AA55+SAVINOT!AA55+BARSACQ!AA55+MARCHETTI!AA55+PANATIER!AA55+MAUPEU!AA55+GROUT!AA55+MORNET!AA55)</f>
        <v>0</v>
      </c>
    </row>
    <row r="65" spans="1:26" ht="24.95" customHeight="1" thickBot="1">
      <c r="A65" s="24" t="s">
        <v>83</v>
      </c>
      <c r="B65" s="19">
        <f>SUM(PIQUET!C55)</f>
        <v>0</v>
      </c>
      <c r="C65" s="19">
        <f>SUM(PIQUET!D55)</f>
        <v>0</v>
      </c>
      <c r="D65" s="19">
        <f>SUM(PIQUET!E55)</f>
        <v>0</v>
      </c>
      <c r="E65" s="19">
        <f>SUM(PIQUET!F55)</f>
        <v>0</v>
      </c>
      <c r="F65" s="19">
        <f>SUM(PIQUET!G55)</f>
        <v>0</v>
      </c>
      <c r="G65" s="19">
        <f>SUM(PIQUET!H55)</f>
        <v>0</v>
      </c>
      <c r="H65" s="19">
        <f>SUM(PIQUET!I55)</f>
        <v>0</v>
      </c>
      <c r="I65" s="19">
        <f>SUM(PIQUET!J55)</f>
        <v>0</v>
      </c>
      <c r="J65" s="19">
        <f>SUM(PIQUET!K55)</f>
        <v>0</v>
      </c>
      <c r="K65" s="19">
        <f>SUM(PIQUET!L55)</f>
        <v>0</v>
      </c>
      <c r="L65" s="19">
        <f>SUM(PIQUET!M55)</f>
        <v>0</v>
      </c>
      <c r="M65" s="19">
        <f>SUM(PIQUET!N55)</f>
        <v>0</v>
      </c>
      <c r="N65" s="19">
        <f>SUM(PIQUET!O55)</f>
        <v>0</v>
      </c>
      <c r="O65" s="19">
        <f>SUM(PIQUET!P55)</f>
        <v>0</v>
      </c>
      <c r="P65" s="19">
        <f>SUM(PIQUET!Q55)</f>
        <v>0</v>
      </c>
      <c r="Q65" s="19">
        <f>SUM(PIQUET!R55)</f>
        <v>0</v>
      </c>
      <c r="R65" s="19">
        <f>SUM(PIQUET!S55)</f>
        <v>0</v>
      </c>
      <c r="S65" s="19">
        <f>SUM(PIQUET!T55)</f>
        <v>0</v>
      </c>
      <c r="T65" s="19">
        <f>SUM(PIQUET!U55)</f>
        <v>0</v>
      </c>
      <c r="U65" s="19">
        <f>SUM(PIQUET!V55)</f>
        <v>0</v>
      </c>
      <c r="V65" s="19">
        <f>SUM(PIQUET!W55)</f>
        <v>0</v>
      </c>
      <c r="W65" s="19">
        <f>SUM(PIQUET!X55)</f>
        <v>0</v>
      </c>
      <c r="X65" s="19">
        <f>SUM(PIQUET!Y55)</f>
        <v>0</v>
      </c>
      <c r="Y65" s="19">
        <f>SUM(PIQUET!Z55)</f>
        <v>0</v>
      </c>
      <c r="Z65" s="19">
        <f>SUM(PIQUET!AA55)</f>
        <v>0</v>
      </c>
    </row>
    <row r="66" spans="1:26" ht="16.5" thickBot="1">
      <c r="A66" s="30" t="s">
        <v>28</v>
      </c>
      <c r="B66" s="29">
        <f>SUM(B61:B65)</f>
        <v>0</v>
      </c>
      <c r="C66" s="29">
        <f t="shared" ref="C66:Z66" si="5">SUM(C61:C65)</f>
        <v>0</v>
      </c>
      <c r="D66" s="29">
        <f t="shared" si="5"/>
        <v>0</v>
      </c>
      <c r="E66" s="29">
        <f t="shared" si="5"/>
        <v>0</v>
      </c>
      <c r="F66" s="29">
        <f t="shared" si="5"/>
        <v>0</v>
      </c>
      <c r="G66" s="29">
        <f t="shared" si="5"/>
        <v>0</v>
      </c>
      <c r="H66" s="29">
        <f t="shared" si="5"/>
        <v>0</v>
      </c>
      <c r="I66" s="29">
        <f t="shared" si="5"/>
        <v>0</v>
      </c>
      <c r="J66" s="29">
        <f t="shared" si="5"/>
        <v>0</v>
      </c>
      <c r="K66" s="29">
        <f t="shared" si="5"/>
        <v>0</v>
      </c>
      <c r="L66" s="29">
        <f t="shared" si="5"/>
        <v>0</v>
      </c>
      <c r="M66" s="29">
        <f t="shared" si="5"/>
        <v>0</v>
      </c>
      <c r="N66" s="29">
        <f t="shared" si="5"/>
        <v>0</v>
      </c>
      <c r="O66" s="29">
        <f t="shared" si="5"/>
        <v>0</v>
      </c>
      <c r="P66" s="29">
        <f t="shared" si="5"/>
        <v>0</v>
      </c>
      <c r="Q66" s="29">
        <f t="shared" si="5"/>
        <v>0</v>
      </c>
      <c r="R66" s="29">
        <f t="shared" si="5"/>
        <v>0</v>
      </c>
      <c r="S66" s="29">
        <f t="shared" si="5"/>
        <v>0</v>
      </c>
      <c r="T66" s="29">
        <f t="shared" si="5"/>
        <v>0</v>
      </c>
      <c r="U66" s="29">
        <f t="shared" si="5"/>
        <v>0</v>
      </c>
      <c r="V66" s="29">
        <f t="shared" si="5"/>
        <v>0</v>
      </c>
      <c r="W66" s="29">
        <f t="shared" si="5"/>
        <v>0</v>
      </c>
      <c r="X66" s="29">
        <f t="shared" si="5"/>
        <v>0</v>
      </c>
      <c r="Y66" s="29">
        <f t="shared" si="5"/>
        <v>0</v>
      </c>
      <c r="Z66" s="29">
        <f t="shared" si="5"/>
        <v>0</v>
      </c>
    </row>
    <row r="67" spans="1:26" ht="16.5" thickBot="1">
      <c r="A67" s="31" t="s">
        <v>74</v>
      </c>
      <c r="B67" s="39" t="e">
        <f>100*B66/V66</f>
        <v>#DIV/0!</v>
      </c>
      <c r="C67" s="29" t="e">
        <f>100*C66/V66</f>
        <v>#DIV/0!</v>
      </c>
      <c r="D67" s="29" t="e">
        <f>100*D66/V66</f>
        <v>#DIV/0!</v>
      </c>
      <c r="E67" s="29" t="e">
        <f>100*E66/V66</f>
        <v>#DIV/0!</v>
      </c>
      <c r="F67" s="29" t="e">
        <f>100*F66/V66</f>
        <v>#DIV/0!</v>
      </c>
      <c r="G67" s="29" t="e">
        <f>100*G66/V66</f>
        <v>#DIV/0!</v>
      </c>
      <c r="H67" s="29" t="e">
        <f>100*H66/V66</f>
        <v>#DIV/0!</v>
      </c>
      <c r="I67" s="29" t="e">
        <f>100*I66/V66</f>
        <v>#DIV/0!</v>
      </c>
      <c r="J67" s="29" t="e">
        <f>100*J66/V66</f>
        <v>#DIV/0!</v>
      </c>
      <c r="K67" s="29" t="e">
        <f>100*K66/V66</f>
        <v>#DIV/0!</v>
      </c>
      <c r="L67" s="29" t="e">
        <f>100*L66/V66</f>
        <v>#DIV/0!</v>
      </c>
      <c r="M67" s="29" t="e">
        <f>100*M66/V66</f>
        <v>#DIV/0!</v>
      </c>
      <c r="N67" s="29" t="e">
        <f>100*N66/V66</f>
        <v>#DIV/0!</v>
      </c>
      <c r="O67" s="29" t="e">
        <f>100*O66/V66</f>
        <v>#DIV/0!</v>
      </c>
      <c r="P67" s="29" t="e">
        <f>100*P66/V66</f>
        <v>#DIV/0!</v>
      </c>
      <c r="Q67" s="29" t="e">
        <f>100*Q66/V66</f>
        <v>#DIV/0!</v>
      </c>
      <c r="R67" s="29" t="e">
        <f>100*R66/V66</f>
        <v>#DIV/0!</v>
      </c>
      <c r="S67" s="29" t="e">
        <f>100*S66/V66</f>
        <v>#DIV/0!</v>
      </c>
      <c r="T67" s="29" t="e">
        <f>100*T66/V66</f>
        <v>#DIV/0!</v>
      </c>
      <c r="U67" s="29" t="e">
        <f>100*U66/V66</f>
        <v>#DIV/0!</v>
      </c>
      <c r="V67" s="29" t="e">
        <f>100*V66/V66</f>
        <v>#DIV/0!</v>
      </c>
      <c r="W67" s="29" t="e">
        <f>100*W66/W66</f>
        <v>#DIV/0!</v>
      </c>
      <c r="X67" s="29" t="e">
        <f>100*X66/V66</f>
        <v>#DIV/0!</v>
      </c>
      <c r="Y67" s="29" t="e">
        <f>100*Y66/V66</f>
        <v>#DIV/0!</v>
      </c>
      <c r="Z67" s="29" t="e">
        <f>100*Z66/V66</f>
        <v>#DIV/0!</v>
      </c>
    </row>
    <row r="68" spans="1:26" ht="15.75">
      <c r="A68" s="32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>
      <c r="A69" s="26" t="s">
        <v>34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thickBot="1"/>
    <row r="71" spans="1:26" s="23" customFormat="1" ht="16.5" thickBot="1">
      <c r="A71" s="18"/>
      <c r="B71" s="20" t="s">
        <v>3</v>
      </c>
      <c r="C71" s="21" t="s">
        <v>4</v>
      </c>
      <c r="D71" s="21" t="s">
        <v>5</v>
      </c>
      <c r="E71" s="20" t="s">
        <v>6</v>
      </c>
      <c r="F71" s="20" t="s">
        <v>7</v>
      </c>
      <c r="G71" s="20" t="s">
        <v>8</v>
      </c>
      <c r="H71" s="21" t="s">
        <v>40</v>
      </c>
      <c r="I71" s="21" t="s">
        <v>10</v>
      </c>
      <c r="J71" s="21" t="s">
        <v>11</v>
      </c>
      <c r="K71" s="21" t="s">
        <v>12</v>
      </c>
      <c r="L71" s="21" t="s">
        <v>13</v>
      </c>
      <c r="M71" s="21" t="s">
        <v>14</v>
      </c>
      <c r="N71" s="21" t="s">
        <v>15</v>
      </c>
      <c r="O71" s="20" t="s">
        <v>16</v>
      </c>
      <c r="P71" s="20" t="s">
        <v>17</v>
      </c>
      <c r="Q71" s="20" t="s">
        <v>18</v>
      </c>
      <c r="R71" s="20" t="s">
        <v>19</v>
      </c>
      <c r="S71" s="20" t="s">
        <v>20</v>
      </c>
      <c r="T71" s="20" t="s">
        <v>21</v>
      </c>
      <c r="U71" s="20" t="s">
        <v>22</v>
      </c>
      <c r="V71" s="20" t="s">
        <v>41</v>
      </c>
      <c r="W71" s="20" t="s">
        <v>85</v>
      </c>
      <c r="X71" s="20" t="s">
        <v>24</v>
      </c>
      <c r="Y71" s="20" t="s">
        <v>42</v>
      </c>
      <c r="Z71" s="22" t="s">
        <v>43</v>
      </c>
    </row>
    <row r="72" spans="1:26" ht="24.95" customHeight="1" thickBot="1">
      <c r="A72" s="24" t="s">
        <v>46</v>
      </c>
      <c r="B72" s="19">
        <f>SUM(BONNEMORE!C64)+(VEYSSIERE!C64)+(EPRON!C64)</f>
        <v>0</v>
      </c>
      <c r="C72" s="19">
        <f>SUM(BONNEMORE!D64)+(VEYSSIERE!D64)+(EPRON!D64)</f>
        <v>0</v>
      </c>
      <c r="D72" s="19">
        <f>SUM(BONNEMORE!E64)+(VEYSSIERE!E64)+(EPRON!E64)</f>
        <v>0</v>
      </c>
      <c r="E72" s="19">
        <f>SUM(BONNEMORE!F64)+(VEYSSIERE!F64)+(EPRON!F64)</f>
        <v>0</v>
      </c>
      <c r="F72" s="19">
        <f>SUM(BONNEMORE!G64)+(VEYSSIERE!G64)+(EPRON!G64)</f>
        <v>0</v>
      </c>
      <c r="G72" s="19">
        <f>SUM(BONNEMORE!H64)+(VEYSSIERE!H64)+(EPRON!H64)</f>
        <v>0</v>
      </c>
      <c r="H72" s="19">
        <f>SUM(BONNEMORE!I64)+(VEYSSIERE!I64)+(EPRON!I64)</f>
        <v>0</v>
      </c>
      <c r="I72" s="19">
        <f>SUM(BONNEMORE!J64)+(VEYSSIERE!J64)+(EPRON!J64)</f>
        <v>0</v>
      </c>
      <c r="J72" s="19">
        <f>SUM(BONNEMORE!K64)+(VEYSSIERE!K64)+(EPRON!K64)</f>
        <v>0</v>
      </c>
      <c r="K72" s="19">
        <f>SUM(BONNEMORE!L64)+(VEYSSIERE!L64)+(EPRON!L64)</f>
        <v>0</v>
      </c>
      <c r="L72" s="19">
        <f>SUM(BONNEMORE!M64)+(VEYSSIERE!M64)+(EPRON!M64)</f>
        <v>0</v>
      </c>
      <c r="M72" s="19">
        <f>SUM(BONNEMORE!N64)+(VEYSSIERE!N64)+(EPRON!N64)</f>
        <v>0</v>
      </c>
      <c r="N72" s="19">
        <f>SUM(BONNEMORE!O64)+(VEYSSIERE!O64)+(EPRON!O64)</f>
        <v>0</v>
      </c>
      <c r="O72" s="19">
        <f>SUM(BONNEMORE!P64)+(VEYSSIERE!P64)+(EPRON!P64)</f>
        <v>0</v>
      </c>
      <c r="P72" s="19">
        <f>SUM(BONNEMORE!Q64)+(VEYSSIERE!Q64)+(EPRON!Q64)</f>
        <v>0</v>
      </c>
      <c r="Q72" s="19">
        <f>SUM(BONNEMORE!R64)+(VEYSSIERE!R64)+(EPRON!R64)</f>
        <v>0</v>
      </c>
      <c r="R72" s="19">
        <f>SUM(BONNEMORE!S64)+(VEYSSIERE!S64)+(EPRON!S64)</f>
        <v>0</v>
      </c>
      <c r="S72" s="19">
        <f>SUM(BONNEMORE!T64)+(VEYSSIERE!T64)+(EPRON!T64)</f>
        <v>0</v>
      </c>
      <c r="T72" s="19">
        <f>SUM(BONNEMORE!U64)+(VEYSSIERE!U64)+(EPRON!U64)</f>
        <v>0</v>
      </c>
      <c r="U72" s="19">
        <f>SUM(BONNEMORE!V64)+(VEYSSIERE!V64)+(EPRON!V64)</f>
        <v>0</v>
      </c>
      <c r="V72" s="19">
        <f>SUM(BONNEMORE!W64)+(VEYSSIERE!W64)+(EPRON!W64)</f>
        <v>0</v>
      </c>
      <c r="W72" s="19">
        <f>SUM(BONNEMORE!X64)+(VEYSSIERE!X64)+(EPRON!X64)</f>
        <v>0</v>
      </c>
      <c r="X72" s="19">
        <f>SUM(BONNEMORE!Y64)+(VEYSSIERE!Y64)+(EPRON!Y64)</f>
        <v>0</v>
      </c>
      <c r="Y72" s="19">
        <f>SUM(BONNEMORE!Z64)+(VEYSSIERE!Z64)+(EPRON!Z64)</f>
        <v>0</v>
      </c>
      <c r="Z72" s="19">
        <f>SUM(BONNEMORE!AA64)+(VEYSSIERE!AA64)+(EPRON!AA64)</f>
        <v>0</v>
      </c>
    </row>
    <row r="73" spans="1:26" ht="24.95" customHeight="1" thickBot="1">
      <c r="A73" s="24" t="s">
        <v>44</v>
      </c>
      <c r="B73" s="19">
        <f>SUM(BERNADOU!C64+BOULESTIN!C64+LAFAYE!C64+HERVE!C64+GUEGUEN!C64+GASNIER!C64+MICHELET!C64+MERCIER!C64+'MARRON '!C64+LABEQUE!C64+QUESADA!C64+'MONGIE '!C64+MASSY!C64+'CERVEAUX '!C64+CRON!C64+BAH!C64+ABAD!C64+CAVAILLE!C64)</f>
        <v>0</v>
      </c>
      <c r="C73" s="19">
        <f>SUM(BERNADOU!D64+BOULESTIN!D64+LAFAYE!D64+HERVE!D64+GUEGUEN!D64+GASNIER!D64+MICHELET!D64+MERCIER!D64+'MARRON '!D64+LABEQUE!D64+QUESADA!D64+'MONGIE '!D64+MASSY!D64+'CERVEAUX '!D64+CRON!D64+BAH!D64+ABAD!D64+CAVAILLE!D64)</f>
        <v>0</v>
      </c>
      <c r="D73" s="19">
        <f>SUM(BERNADOU!E64+BOULESTIN!E64+LAFAYE!E64+HERVE!E64+GUEGUEN!E64+GASNIER!E64+MICHELET!E64+MERCIER!E64+'MARRON '!E64+LABEQUE!E64+QUESADA!E64+'MONGIE '!E64+MASSY!E64+'CERVEAUX '!E64+CRON!E64+BAH!E64+ABAD!E64+CAVAILLE!E64)</f>
        <v>0</v>
      </c>
      <c r="E73" s="19">
        <f>SUM(BERNADOU!F64+BOULESTIN!F64+LAFAYE!F64+HERVE!F64+GUEGUEN!F64+GASNIER!F64+MICHELET!F64+MERCIER!F64+'MARRON '!F64+LABEQUE!F64+QUESADA!F64+'MONGIE '!F64+MASSY!F64+'CERVEAUX '!F64+CRON!F64+BAH!F64+ABAD!F64+CAVAILLE!F64)</f>
        <v>0</v>
      </c>
      <c r="F73" s="19">
        <f>SUM(BERNADOU!G64+BOULESTIN!G64+LAFAYE!G64+HERVE!G64+GUEGUEN!G64+GASNIER!G64+MICHELET!G64+MERCIER!G64+'MARRON '!G64+LABEQUE!G64+QUESADA!G64+'MONGIE '!G64+MASSY!G64+'CERVEAUX '!G64+CRON!G64+BAH!G64+ABAD!G64+CAVAILLE!G64)</f>
        <v>0</v>
      </c>
      <c r="G73" s="19">
        <f>SUM(BERNADOU!H64+BOULESTIN!H64+LAFAYE!H64+HERVE!H64+GUEGUEN!H64+GASNIER!H64+MICHELET!H64+MERCIER!H64+'MARRON '!H64+LABEQUE!H64+QUESADA!H64+'MONGIE '!H64+MASSY!H64+'CERVEAUX '!H64+CRON!H64+BAH!H64+ABAD!H64+CAVAILLE!H64)</f>
        <v>0</v>
      </c>
      <c r="H73" s="19">
        <f>SUM(BERNADOU!I64+BOULESTIN!I64+LAFAYE!I64+HERVE!I64+GUEGUEN!I64+GASNIER!I64+MICHELET!I64+MERCIER!I64+'MARRON '!I64+LABEQUE!I64+QUESADA!I64+'MONGIE '!I64+MASSY!I64+'CERVEAUX '!I64+CRON!I64+BAH!I64+ABAD!I64+CAVAILLE!I64)</f>
        <v>0</v>
      </c>
      <c r="I73" s="19">
        <f>SUM(BERNADOU!J64+BOULESTIN!J64+LAFAYE!J64+HERVE!J64+GUEGUEN!J64+GASNIER!J64+MICHELET!J64+MERCIER!J64+'MARRON '!J64+LABEQUE!J64+QUESADA!J64+'MONGIE '!J64+MASSY!J64+'CERVEAUX '!J64+CRON!J64+BAH!J64+ABAD!J64+CAVAILLE!J64)</f>
        <v>0</v>
      </c>
      <c r="J73" s="19">
        <f>SUM(BERNADOU!K64+BOULESTIN!K64+LAFAYE!K64+HERVE!K64+GUEGUEN!K64+GASNIER!K64+MICHELET!K64+MERCIER!K64+'MARRON '!K64+LABEQUE!K64+QUESADA!K64+'MONGIE '!K64+MASSY!K64+'CERVEAUX '!K64+CRON!K64+BAH!K64+ABAD!K64+CAVAILLE!K64)</f>
        <v>0</v>
      </c>
      <c r="K73" s="19">
        <f>SUM(BERNADOU!L64+BOULESTIN!L64+LAFAYE!L64+HERVE!L64+GUEGUEN!L64+GASNIER!L64+MICHELET!L64+MERCIER!L64+'MARRON '!L64+LABEQUE!L64+QUESADA!L64+'MONGIE '!L64+MASSY!L64+'CERVEAUX '!L64+CRON!L64+BAH!L64+ABAD!L64+CAVAILLE!L64)</f>
        <v>0</v>
      </c>
      <c r="L73" s="19">
        <f>SUM(BERNADOU!M64+BOULESTIN!M64+LAFAYE!M64+HERVE!M64+GUEGUEN!M64+GASNIER!M64+MICHELET!M64+MERCIER!M64+'MARRON '!M64+LABEQUE!M64+QUESADA!M64+'MONGIE '!M64+MASSY!M64+'CERVEAUX '!M64+CRON!M64+BAH!M64+ABAD!M64+CAVAILLE!M64)</f>
        <v>0</v>
      </c>
      <c r="M73" s="19">
        <f>SUM(BERNADOU!N64+BOULESTIN!N64+LAFAYE!N64+HERVE!N64+GUEGUEN!N64+GASNIER!N64+MICHELET!N64+MERCIER!N64+'MARRON '!N64+LABEQUE!N64+QUESADA!N64+'MONGIE '!N64+MASSY!N64+'CERVEAUX '!N64+CRON!N64+BAH!N64+ABAD!N64+CAVAILLE!N64)</f>
        <v>0</v>
      </c>
      <c r="N73" s="19">
        <f>SUM(BERNADOU!O64+BOULESTIN!O64+LAFAYE!O64+HERVE!O64+GUEGUEN!O64+GASNIER!O64+MICHELET!O64+MERCIER!O64+'MARRON '!O64+LABEQUE!O64+QUESADA!O64+'MONGIE '!O64+MASSY!O64+'CERVEAUX '!O64+CRON!O64+BAH!O64+ABAD!O64+CAVAILLE!O64)</f>
        <v>0</v>
      </c>
      <c r="O73" s="19">
        <f>SUM(BERNADOU!P64+BOULESTIN!P64+LAFAYE!P64+HERVE!P64+GUEGUEN!P64+GASNIER!P64+MICHELET!P64+MERCIER!P64+'MARRON '!P64+LABEQUE!P64+QUESADA!P64+'MONGIE '!P64+MASSY!P64+'CERVEAUX '!P64+CRON!P64+BAH!P64+ABAD!P64+CAVAILLE!P64)</f>
        <v>0</v>
      </c>
      <c r="P73" s="19">
        <f>SUM(BERNADOU!Q64+BOULESTIN!Q64+LAFAYE!Q64+HERVE!Q64+GUEGUEN!Q64+GASNIER!Q64+MICHELET!Q64+MERCIER!Q64+'MARRON '!Q64+LABEQUE!Q64+QUESADA!Q64+'MONGIE '!Q64+MASSY!Q64+'CERVEAUX '!Q64+CRON!Q64+BAH!Q64+ABAD!Q64+CAVAILLE!Q64)</f>
        <v>0</v>
      </c>
      <c r="Q73" s="19">
        <f>SUM(BERNADOU!R64+BOULESTIN!R64+LAFAYE!R64+HERVE!R64+GUEGUEN!R64+GASNIER!R64+MICHELET!R64+MERCIER!R64+'MARRON '!R64+LABEQUE!R64+QUESADA!R64+'MONGIE '!R64+MASSY!R64+'CERVEAUX '!R64+CRON!R64+BAH!R64+ABAD!R64+CAVAILLE!R64)</f>
        <v>0</v>
      </c>
      <c r="R73" s="19">
        <f>SUM(BERNADOU!S64+BOULESTIN!S64+LAFAYE!S64+HERVE!S64+GUEGUEN!S64+GASNIER!S64+MICHELET!S64+MERCIER!S64+'MARRON '!S64+LABEQUE!S64+QUESADA!S64+'MONGIE '!S64+MASSY!S64+'CERVEAUX '!S64+CRON!S64+BAH!S64+ABAD!S64+CAVAILLE!S64)</f>
        <v>0</v>
      </c>
      <c r="S73" s="19">
        <f>SUM(BERNADOU!T64+BOULESTIN!T64+LAFAYE!T64+HERVE!T64+GUEGUEN!T64+GASNIER!T64+MICHELET!T64+MERCIER!T64+'MARRON '!T64+LABEQUE!T64+QUESADA!T64+'MONGIE '!T64+MASSY!T64+'CERVEAUX '!T64+CRON!T64+BAH!T64+ABAD!T64+CAVAILLE!T64)</f>
        <v>0</v>
      </c>
      <c r="T73" s="19">
        <f>SUM(BERNADOU!U64+BOULESTIN!U64+LAFAYE!U64+HERVE!U64+GUEGUEN!U64+GASNIER!U64+MICHELET!U64+MERCIER!U64+'MARRON '!U64+LABEQUE!U64+QUESADA!U64+'MONGIE '!U64+MASSY!U64+'CERVEAUX '!U64+CRON!U64+BAH!U64+ABAD!U64+CAVAILLE!U64)</f>
        <v>0</v>
      </c>
      <c r="U73" s="19">
        <f>SUM(BERNADOU!V64+BOULESTIN!V64+LAFAYE!V64+HERVE!V64+GUEGUEN!V64+GASNIER!V64+MICHELET!V64+MERCIER!V64+'MARRON '!V64+LABEQUE!V64+QUESADA!V64+'MONGIE '!V64+MASSY!V64+'CERVEAUX '!V64+CRON!V64+BAH!V64+ABAD!V64+CAVAILLE!V64)</f>
        <v>0</v>
      </c>
      <c r="V73" s="19">
        <f>SUM(BERNADOU!W64+BOULESTIN!W64+LAFAYE!W64+HERVE!W64+GUEGUEN!W64+GASNIER!W64+MICHELET!W64+MERCIER!W64+'MARRON '!W64+LABEQUE!W64+QUESADA!W64+'MONGIE '!W64+MASSY!W64+'CERVEAUX '!W64+CRON!W64+BAH!W64+ABAD!W64+CAVAILLE!W64)</f>
        <v>0</v>
      </c>
      <c r="W73" s="19">
        <f>SUM(BERNADOU!X64+BOULESTIN!X64+LAFAYE!X64+HERVE!X64+GUEGUEN!X64+GASNIER!X64+MICHELET!X64+MERCIER!X64+'MARRON '!X64+LABEQUE!X64+QUESADA!X64+'MONGIE '!X64+MASSY!X64+'CERVEAUX '!X64+CRON!X64+BAH!X64+ABAD!X64+CAVAILLE!X64)</f>
        <v>0</v>
      </c>
      <c r="X73" s="19">
        <f>SUM(BERNADOU!Y64+BOULESTIN!Y64+LAFAYE!Y64+HERVE!Y64+GUEGUEN!Y64+GASNIER!Y64+MICHELET!Y64+MERCIER!Y64+'MARRON '!Y64+LABEQUE!Y64+QUESADA!Y64+'MONGIE '!Y64+MASSY!Y64+'CERVEAUX '!Y64+CRON!Y64+BAH!Y64+ABAD!Y64+CAVAILLE!Y64)</f>
        <v>0</v>
      </c>
      <c r="Y73" s="19">
        <f>SUM(BERNADOU!Z64+BOULESTIN!Z64+LAFAYE!Z64+HERVE!Z64+GUEGUEN!Z64+GASNIER!Z64+MICHELET!Z64+MERCIER!Z64+'MARRON '!Z64+LABEQUE!Z64+QUESADA!Z64+'MONGIE '!Z64+MASSY!Z64+'CERVEAUX '!Z64+CRON!Z64+BAH!Z64+ABAD!Z64+CAVAILLE!Z64)</f>
        <v>0</v>
      </c>
      <c r="Z73" s="19">
        <f>SUM(BERNADOU!AA64+BOULESTIN!AA64+LAFAYE!AA64+HERVE!AA64+GUEGUEN!AA64+GASNIER!AA64+MICHELET!AA64+MERCIER!AA64+'MARRON '!AA64+LABEQUE!AA64+QUESADA!AA64+'MONGIE '!AA64+MASSY!AA64+'CERVEAUX '!AA64+CRON!AA64+BAH!AA64+ABAD!AA64+CAVAILLE!AA64)</f>
        <v>0</v>
      </c>
    </row>
    <row r="74" spans="1:26" ht="24.95" customHeight="1" thickBot="1">
      <c r="A74" s="24" t="s">
        <v>45</v>
      </c>
      <c r="B74" s="19">
        <f>SUM(RODRIGUES!C64)</f>
        <v>0</v>
      </c>
      <c r="C74" s="19">
        <f>SUM(RODRIGUES!D64)</f>
        <v>0</v>
      </c>
      <c r="D74" s="19">
        <f>SUM(RODRIGUES!E64)</f>
        <v>0</v>
      </c>
      <c r="E74" s="19">
        <f>SUM(RODRIGUES!F64)</f>
        <v>0</v>
      </c>
      <c r="F74" s="19">
        <f>SUM(RODRIGUES!G64)</f>
        <v>0</v>
      </c>
      <c r="G74" s="19">
        <f>SUM(RODRIGUES!H64)</f>
        <v>0</v>
      </c>
      <c r="H74" s="19">
        <f>SUM(RODRIGUES!I64)</f>
        <v>0</v>
      </c>
      <c r="I74" s="19">
        <f>SUM(RODRIGUES!J64)</f>
        <v>0</v>
      </c>
      <c r="J74" s="19">
        <f>SUM(RODRIGUES!K64)</f>
        <v>0</v>
      </c>
      <c r="K74" s="19">
        <f>SUM(RODRIGUES!L64)</f>
        <v>0</v>
      </c>
      <c r="L74" s="19">
        <f>SUM(RODRIGUES!M64)</f>
        <v>0</v>
      </c>
      <c r="M74" s="19">
        <f>SUM(RODRIGUES!N64)</f>
        <v>0</v>
      </c>
      <c r="N74" s="19">
        <f>SUM(RODRIGUES!O64)</f>
        <v>0</v>
      </c>
      <c r="O74" s="19">
        <f>SUM(RODRIGUES!P64)</f>
        <v>0</v>
      </c>
      <c r="P74" s="19">
        <f>SUM(RODRIGUES!Q64)</f>
        <v>0</v>
      </c>
      <c r="Q74" s="19">
        <f>SUM(RODRIGUES!R64)</f>
        <v>0</v>
      </c>
      <c r="R74" s="19">
        <f>SUM(RODRIGUES!S64)</f>
        <v>0</v>
      </c>
      <c r="S74" s="19">
        <f>SUM(RODRIGUES!T64)</f>
        <v>0</v>
      </c>
      <c r="T74" s="19">
        <f>SUM(RODRIGUES!U64)</f>
        <v>0</v>
      </c>
      <c r="U74" s="19">
        <f>SUM(RODRIGUES!V64)</f>
        <v>0</v>
      </c>
      <c r="V74" s="19">
        <f>SUM(RODRIGUES!W64)</f>
        <v>0</v>
      </c>
      <c r="W74" s="19">
        <f>SUM(RODRIGUES!X64)</f>
        <v>0</v>
      </c>
      <c r="X74" s="19">
        <f>SUM(RODRIGUES!Y64)</f>
        <v>0</v>
      </c>
      <c r="Y74" s="19">
        <f>SUM(RODRIGUES!Z64)</f>
        <v>0</v>
      </c>
      <c r="Z74" s="19">
        <f>SUM(RODRIGUES!AA64)</f>
        <v>0</v>
      </c>
    </row>
    <row r="75" spans="1:26" ht="24.95" customHeight="1" thickBot="1">
      <c r="A75" s="24" t="s">
        <v>84</v>
      </c>
      <c r="B75" s="19">
        <f>SUM(BOUGHIDAH!C64+SAVINOT!C64+BARSACQ!C64+MARCHETTI!C64+PANATIER!C64+MAUPEU!C64+GROUT!C64+MORNET!C64)</f>
        <v>0</v>
      </c>
      <c r="C75" s="19">
        <f>SUM(BOUGHIDAH!D64+SAVINOT!D64+BARSACQ!D64+MARCHETTI!D64+PANATIER!D64+MAUPEU!D64+GROUT!D64+MORNET!D64)</f>
        <v>0</v>
      </c>
      <c r="D75" s="19">
        <f>SUM(BOUGHIDAH!E64+SAVINOT!E64+BARSACQ!E64+MARCHETTI!E64+PANATIER!E64+MAUPEU!E64+GROUT!E64+MORNET!E64)</f>
        <v>0</v>
      </c>
      <c r="E75" s="19">
        <f>SUM(BOUGHIDAH!F64+SAVINOT!F64+BARSACQ!F64+MARCHETTI!F64+PANATIER!F64+MAUPEU!F64+GROUT!F64+MORNET!F64)</f>
        <v>0</v>
      </c>
      <c r="F75" s="19">
        <f>SUM(BOUGHIDAH!G64+SAVINOT!G64+BARSACQ!G64+MARCHETTI!G64+PANATIER!G64+MAUPEU!G64+GROUT!G64+MORNET!G64)</f>
        <v>0</v>
      </c>
      <c r="G75" s="19">
        <f>SUM(BOUGHIDAH!H64+SAVINOT!H64+BARSACQ!H64+MARCHETTI!H64+PANATIER!H64+MAUPEU!H64+GROUT!H64+MORNET!H64)</f>
        <v>0</v>
      </c>
      <c r="H75" s="19">
        <f>SUM(BOUGHIDAH!I64+SAVINOT!I64+BARSACQ!I64+MARCHETTI!I64+PANATIER!I64+MAUPEU!I64+GROUT!I64+MORNET!I64)</f>
        <v>0</v>
      </c>
      <c r="I75" s="19">
        <f>SUM(BOUGHIDAH!J64+SAVINOT!J64+BARSACQ!J64+MARCHETTI!J64+PANATIER!J64+MAUPEU!J64+GROUT!J64+MORNET!J64)</f>
        <v>0</v>
      </c>
      <c r="J75" s="19">
        <f>SUM(BOUGHIDAH!K64+SAVINOT!K64+BARSACQ!K64+MARCHETTI!K64+PANATIER!K64+MAUPEU!K64+GROUT!K64+MORNET!K64)</f>
        <v>0</v>
      </c>
      <c r="K75" s="19">
        <f>SUM(BOUGHIDAH!L64+SAVINOT!L64+BARSACQ!L64+MARCHETTI!L64+PANATIER!L64+MAUPEU!L64+GROUT!L64+MORNET!L64)</f>
        <v>0</v>
      </c>
      <c r="L75" s="19">
        <f>SUM(BOUGHIDAH!M64+SAVINOT!M64+BARSACQ!M64+MARCHETTI!M64+PANATIER!M64+MAUPEU!M64+GROUT!M64+MORNET!M64)</f>
        <v>0</v>
      </c>
      <c r="M75" s="19">
        <f>SUM(BOUGHIDAH!N64+SAVINOT!N64+BARSACQ!N64+MARCHETTI!N64+PANATIER!N64+MAUPEU!N64+GROUT!N64+MORNET!N64)</f>
        <v>0</v>
      </c>
      <c r="N75" s="19">
        <f>SUM(BOUGHIDAH!O64+SAVINOT!O64+BARSACQ!O64+MARCHETTI!O64+PANATIER!O64+MAUPEU!O64+GROUT!O64+MORNET!O64)</f>
        <v>0</v>
      </c>
      <c r="O75" s="19">
        <f>SUM(BOUGHIDAH!P64+SAVINOT!P64+BARSACQ!P64+MARCHETTI!P64+PANATIER!P64+MAUPEU!P64+GROUT!P64+MORNET!P64)</f>
        <v>0</v>
      </c>
      <c r="P75" s="19">
        <f>SUM(BOUGHIDAH!Q64+SAVINOT!Q64+BARSACQ!Q64+MARCHETTI!Q64+PANATIER!Q64+MAUPEU!Q64+GROUT!Q64+MORNET!Q64)</f>
        <v>0</v>
      </c>
      <c r="Q75" s="19">
        <f>SUM(BOUGHIDAH!R64+SAVINOT!R64+BARSACQ!R64+MARCHETTI!R64+PANATIER!R64+MAUPEU!R64+GROUT!R64+MORNET!R64)</f>
        <v>0</v>
      </c>
      <c r="R75" s="19">
        <f>SUM(BOUGHIDAH!S64+SAVINOT!S64+BARSACQ!S64+MARCHETTI!S64+PANATIER!S64+MAUPEU!S64+GROUT!S64+MORNET!S64)</f>
        <v>0</v>
      </c>
      <c r="S75" s="19">
        <f>SUM(BOUGHIDAH!T64+SAVINOT!T64+BARSACQ!T64+MARCHETTI!T64+PANATIER!T64+MAUPEU!T64+GROUT!T64+MORNET!T64)</f>
        <v>0</v>
      </c>
      <c r="T75" s="19">
        <f>SUM(BOUGHIDAH!U64+SAVINOT!U64+BARSACQ!U64+MARCHETTI!U64+PANATIER!U64+MAUPEU!U64+GROUT!U64+MORNET!U64)</f>
        <v>0</v>
      </c>
      <c r="U75" s="19">
        <f>SUM(BOUGHIDAH!V64+SAVINOT!V64+BARSACQ!V64+MARCHETTI!V64+PANATIER!V64+MAUPEU!V64+GROUT!V64+MORNET!V64)</f>
        <v>0</v>
      </c>
      <c r="V75" s="19">
        <f>SUM(BOUGHIDAH!W64+SAVINOT!W64+BARSACQ!W64+MARCHETTI!W64+PANATIER!W64+MAUPEU!W64+GROUT!W64+MORNET!W64)</f>
        <v>0</v>
      </c>
      <c r="W75" s="19">
        <f>SUM(BOUGHIDAH!X64+SAVINOT!X64+BARSACQ!X64+MARCHETTI!X64+PANATIER!X64+MAUPEU!X64+GROUT!X64+MORNET!X64)</f>
        <v>0</v>
      </c>
      <c r="X75" s="19">
        <f>SUM(BOUGHIDAH!Y64+SAVINOT!Y64+BARSACQ!Y64+MARCHETTI!Y64+PANATIER!Y64+MAUPEU!Y64+GROUT!Y64+MORNET!Y64)</f>
        <v>0</v>
      </c>
      <c r="Y75" s="19">
        <f>SUM(BOUGHIDAH!Z64+SAVINOT!Z64+BARSACQ!Z64+MARCHETTI!Z64+PANATIER!Z64+MAUPEU!Z64+GROUT!Z64+MORNET!Z64)</f>
        <v>0</v>
      </c>
      <c r="Z75" s="19">
        <f>SUM(BOUGHIDAH!AA64+SAVINOT!AA64+BARSACQ!AA64+MARCHETTI!AA64+PANATIER!AA64+MAUPEU!AA64+GROUT!AA64+MORNET!AA64)</f>
        <v>0</v>
      </c>
    </row>
    <row r="76" spans="1:26" ht="24.95" customHeight="1" thickBot="1">
      <c r="A76" s="24" t="s">
        <v>83</v>
      </c>
      <c r="B76" s="19">
        <f>SUM(PIQUET!C64)</f>
        <v>0</v>
      </c>
      <c r="C76" s="19">
        <f>SUM(PIQUET!D64)</f>
        <v>0</v>
      </c>
      <c r="D76" s="19">
        <f>SUM(PIQUET!E64)</f>
        <v>0</v>
      </c>
      <c r="E76" s="19">
        <f>SUM(PIQUET!F64)</f>
        <v>0</v>
      </c>
      <c r="F76" s="19">
        <f>SUM(PIQUET!G64)</f>
        <v>0</v>
      </c>
      <c r="G76" s="19">
        <f>SUM(PIQUET!H64)</f>
        <v>0</v>
      </c>
      <c r="H76" s="19">
        <f>SUM(PIQUET!I64)</f>
        <v>0</v>
      </c>
      <c r="I76" s="19">
        <f>SUM(PIQUET!J64)</f>
        <v>0</v>
      </c>
      <c r="J76" s="19">
        <f>SUM(PIQUET!K64)</f>
        <v>0</v>
      </c>
      <c r="K76" s="19">
        <f>SUM(PIQUET!L64)</f>
        <v>0</v>
      </c>
      <c r="L76" s="19">
        <f>SUM(PIQUET!M64)</f>
        <v>0</v>
      </c>
      <c r="M76" s="19">
        <f>SUM(PIQUET!N64)</f>
        <v>0</v>
      </c>
      <c r="N76" s="19">
        <f>SUM(PIQUET!O64)</f>
        <v>0</v>
      </c>
      <c r="O76" s="19">
        <f>SUM(PIQUET!P64)</f>
        <v>0</v>
      </c>
      <c r="P76" s="19">
        <f>SUM(PIQUET!Q64)</f>
        <v>0</v>
      </c>
      <c r="Q76" s="19">
        <f>SUM(PIQUET!R64)</f>
        <v>0</v>
      </c>
      <c r="R76" s="19">
        <f>SUM(PIQUET!S64)</f>
        <v>0</v>
      </c>
      <c r="S76" s="19">
        <f>SUM(PIQUET!T64)</f>
        <v>0</v>
      </c>
      <c r="T76" s="19">
        <f>SUM(PIQUET!U64)</f>
        <v>0</v>
      </c>
      <c r="U76" s="19">
        <f>SUM(PIQUET!V64)</f>
        <v>0</v>
      </c>
      <c r="V76" s="19">
        <f>SUM(PIQUET!W64)</f>
        <v>0</v>
      </c>
      <c r="W76" s="19">
        <f>SUM(PIQUET!X64)</f>
        <v>0</v>
      </c>
      <c r="X76" s="19">
        <f>SUM(PIQUET!Y64)</f>
        <v>0</v>
      </c>
      <c r="Y76" s="19">
        <f>SUM(PIQUET!Z64)</f>
        <v>0</v>
      </c>
      <c r="Z76" s="19">
        <f>SUM(PIQUET!AA64)</f>
        <v>0</v>
      </c>
    </row>
    <row r="77" spans="1:26" ht="16.5" thickBot="1">
      <c r="A77" s="30" t="s">
        <v>28</v>
      </c>
      <c r="B77" s="29">
        <f>SUM(B72:B76)</f>
        <v>0</v>
      </c>
      <c r="C77" s="29">
        <f t="shared" ref="C77:Z77" si="6">SUM(C72:C76)</f>
        <v>0</v>
      </c>
      <c r="D77" s="29">
        <f t="shared" si="6"/>
        <v>0</v>
      </c>
      <c r="E77" s="29">
        <f t="shared" si="6"/>
        <v>0</v>
      </c>
      <c r="F77" s="29">
        <f t="shared" si="6"/>
        <v>0</v>
      </c>
      <c r="G77" s="29">
        <f t="shared" si="6"/>
        <v>0</v>
      </c>
      <c r="H77" s="29">
        <f t="shared" si="6"/>
        <v>0</v>
      </c>
      <c r="I77" s="29">
        <f t="shared" si="6"/>
        <v>0</v>
      </c>
      <c r="J77" s="29">
        <f t="shared" si="6"/>
        <v>0</v>
      </c>
      <c r="K77" s="29">
        <f t="shared" si="6"/>
        <v>0</v>
      </c>
      <c r="L77" s="29">
        <f t="shared" si="6"/>
        <v>0</v>
      </c>
      <c r="M77" s="29">
        <f t="shared" si="6"/>
        <v>0</v>
      </c>
      <c r="N77" s="29">
        <f t="shared" si="6"/>
        <v>0</v>
      </c>
      <c r="O77" s="29">
        <f t="shared" si="6"/>
        <v>0</v>
      </c>
      <c r="P77" s="29">
        <f t="shared" si="6"/>
        <v>0</v>
      </c>
      <c r="Q77" s="29">
        <f t="shared" si="6"/>
        <v>0</v>
      </c>
      <c r="R77" s="29">
        <f t="shared" si="6"/>
        <v>0</v>
      </c>
      <c r="S77" s="29">
        <f t="shared" si="6"/>
        <v>0</v>
      </c>
      <c r="T77" s="29">
        <f t="shared" si="6"/>
        <v>0</v>
      </c>
      <c r="U77" s="29">
        <f t="shared" si="6"/>
        <v>0</v>
      </c>
      <c r="V77" s="29">
        <f t="shared" si="6"/>
        <v>0</v>
      </c>
      <c r="W77" s="29">
        <f t="shared" si="6"/>
        <v>0</v>
      </c>
      <c r="X77" s="29">
        <f t="shared" si="6"/>
        <v>0</v>
      </c>
      <c r="Y77" s="29">
        <f t="shared" si="6"/>
        <v>0</v>
      </c>
      <c r="Z77" s="29">
        <f t="shared" si="6"/>
        <v>0</v>
      </c>
    </row>
    <row r="78" spans="1:26" ht="16.5" thickBot="1">
      <c r="A78" s="31" t="s">
        <v>74</v>
      </c>
      <c r="B78" s="39" t="e">
        <f>100*B77/V77</f>
        <v>#DIV/0!</v>
      </c>
      <c r="C78" s="29" t="e">
        <f>100*C77/V77</f>
        <v>#DIV/0!</v>
      </c>
      <c r="D78" s="29" t="e">
        <f>100*D77/V77</f>
        <v>#DIV/0!</v>
      </c>
      <c r="E78" s="29" t="e">
        <f>100*E77/V77</f>
        <v>#DIV/0!</v>
      </c>
      <c r="F78" s="29" t="e">
        <f>100*F77/V77</f>
        <v>#DIV/0!</v>
      </c>
      <c r="G78" s="29" t="e">
        <f>100*G77/V77</f>
        <v>#DIV/0!</v>
      </c>
      <c r="H78" s="29" t="e">
        <f>100*H77/V77</f>
        <v>#DIV/0!</v>
      </c>
      <c r="I78" s="29" t="e">
        <f>100*I77/V77</f>
        <v>#DIV/0!</v>
      </c>
      <c r="J78" s="29" t="e">
        <f>100*J77/V77</f>
        <v>#DIV/0!</v>
      </c>
      <c r="K78" s="29" t="e">
        <f>100*K77/V77</f>
        <v>#DIV/0!</v>
      </c>
      <c r="L78" s="29" t="e">
        <f>100*L77/V77</f>
        <v>#DIV/0!</v>
      </c>
      <c r="M78" s="29" t="e">
        <f>100*M77/V77</f>
        <v>#DIV/0!</v>
      </c>
      <c r="N78" s="29" t="e">
        <f>100*N77/V77</f>
        <v>#DIV/0!</v>
      </c>
      <c r="O78" s="29" t="e">
        <f>100*O77/V77</f>
        <v>#DIV/0!</v>
      </c>
      <c r="P78" s="29" t="e">
        <f>100*P77/V77</f>
        <v>#DIV/0!</v>
      </c>
      <c r="Q78" s="29" t="e">
        <f>100*Q77/V77</f>
        <v>#DIV/0!</v>
      </c>
      <c r="R78" s="29" t="e">
        <f>100*R77/V77</f>
        <v>#DIV/0!</v>
      </c>
      <c r="S78" s="29" t="e">
        <f>100*S77/V77</f>
        <v>#DIV/0!</v>
      </c>
      <c r="T78" s="29" t="e">
        <f>100*T77/V77</f>
        <v>#DIV/0!</v>
      </c>
      <c r="U78" s="29" t="e">
        <f>100*U77/V77</f>
        <v>#DIV/0!</v>
      </c>
      <c r="V78" s="29" t="e">
        <f>100*V77/V77</f>
        <v>#DIV/0!</v>
      </c>
      <c r="W78" s="29" t="e">
        <f>100*W77/W77</f>
        <v>#DIV/0!</v>
      </c>
      <c r="X78" s="29" t="e">
        <f>100*X77/V77</f>
        <v>#DIV/0!</v>
      </c>
      <c r="Y78" s="29" t="e">
        <f>100*Y77/V77</f>
        <v>#DIV/0!</v>
      </c>
      <c r="Z78" s="29" t="e">
        <f>100*Z77/V77</f>
        <v>#DIV/0!</v>
      </c>
    </row>
    <row r="79" spans="1:26" ht="15.75">
      <c r="A79" s="32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>
      <c r="A80" s="26" t="s">
        <v>35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thickBot="1"/>
    <row r="82" spans="1:26" s="23" customFormat="1" ht="16.5" thickBot="1">
      <c r="A82" s="18"/>
      <c r="B82" s="20" t="s">
        <v>3</v>
      </c>
      <c r="C82" s="21" t="s">
        <v>4</v>
      </c>
      <c r="D82" s="21" t="s">
        <v>5</v>
      </c>
      <c r="E82" s="20" t="s">
        <v>6</v>
      </c>
      <c r="F82" s="20" t="s">
        <v>7</v>
      </c>
      <c r="G82" s="20" t="s">
        <v>8</v>
      </c>
      <c r="H82" s="21" t="s">
        <v>40</v>
      </c>
      <c r="I82" s="21" t="s">
        <v>10</v>
      </c>
      <c r="J82" s="21" t="s">
        <v>11</v>
      </c>
      <c r="K82" s="21" t="s">
        <v>12</v>
      </c>
      <c r="L82" s="21" t="s">
        <v>13</v>
      </c>
      <c r="M82" s="21" t="s">
        <v>14</v>
      </c>
      <c r="N82" s="21" t="s">
        <v>15</v>
      </c>
      <c r="O82" s="20" t="s">
        <v>16</v>
      </c>
      <c r="P82" s="20" t="s">
        <v>17</v>
      </c>
      <c r="Q82" s="20" t="s">
        <v>18</v>
      </c>
      <c r="R82" s="20" t="s">
        <v>19</v>
      </c>
      <c r="S82" s="20" t="s">
        <v>20</v>
      </c>
      <c r="T82" s="20" t="s">
        <v>21</v>
      </c>
      <c r="U82" s="20" t="s">
        <v>22</v>
      </c>
      <c r="V82" s="20" t="s">
        <v>41</v>
      </c>
      <c r="W82" s="20" t="s">
        <v>85</v>
      </c>
      <c r="X82" s="20" t="s">
        <v>24</v>
      </c>
      <c r="Y82" s="20" t="s">
        <v>42</v>
      </c>
      <c r="Z82" s="22" t="s">
        <v>43</v>
      </c>
    </row>
    <row r="83" spans="1:26" ht="24.95" customHeight="1" thickBot="1">
      <c r="A83" s="24" t="s">
        <v>46</v>
      </c>
      <c r="B83" s="19">
        <f>SUM(BONNEMORE!C73)+(VEYSSIERE!C73)+(EPRON!C73)</f>
        <v>0</v>
      </c>
      <c r="C83" s="19">
        <f>SUM(BONNEMORE!D73)+(VEYSSIERE!D73)+(EPRON!D73)</f>
        <v>0</v>
      </c>
      <c r="D83" s="19">
        <f>SUM(BONNEMORE!E73)+(VEYSSIERE!E73)+(EPRON!E73)</f>
        <v>0</v>
      </c>
      <c r="E83" s="19">
        <f>SUM(BONNEMORE!F73)+(VEYSSIERE!F73)+(EPRON!F73)</f>
        <v>0</v>
      </c>
      <c r="F83" s="19">
        <f>SUM(BONNEMORE!G73)+(VEYSSIERE!G73)+(EPRON!G73)</f>
        <v>0</v>
      </c>
      <c r="G83" s="19">
        <f>SUM(BONNEMORE!H73)+(VEYSSIERE!H73)+(EPRON!H73)</f>
        <v>0</v>
      </c>
      <c r="H83" s="19">
        <f>SUM(BONNEMORE!I73)+(VEYSSIERE!I73)+(EPRON!I73)</f>
        <v>0</v>
      </c>
      <c r="I83" s="19">
        <f>SUM(BONNEMORE!J73)+(VEYSSIERE!J73)+(EPRON!J73)</f>
        <v>0</v>
      </c>
      <c r="J83" s="19">
        <f>SUM(BONNEMORE!K73)+(VEYSSIERE!K73)+(EPRON!K73)</f>
        <v>0</v>
      </c>
      <c r="K83" s="19">
        <f>SUM(BONNEMORE!L73)+(VEYSSIERE!L73)+(EPRON!L73)</f>
        <v>0</v>
      </c>
      <c r="L83" s="19">
        <f>SUM(BONNEMORE!M73)+(VEYSSIERE!M73)+(EPRON!M73)</f>
        <v>0</v>
      </c>
      <c r="M83" s="19">
        <f>SUM(BONNEMORE!N73)+(VEYSSIERE!N73)+(EPRON!N73)</f>
        <v>0</v>
      </c>
      <c r="N83" s="19">
        <f>SUM(BONNEMORE!O73)+(VEYSSIERE!O73)+(EPRON!O73)</f>
        <v>0</v>
      </c>
      <c r="O83" s="19">
        <f>SUM(BONNEMORE!P73)+(VEYSSIERE!P73)+(EPRON!P73)</f>
        <v>0</v>
      </c>
      <c r="P83" s="19">
        <f>SUM(BONNEMORE!Q73)+(VEYSSIERE!Q73)+(EPRON!Q73)</f>
        <v>0</v>
      </c>
      <c r="Q83" s="19">
        <f>SUM(BONNEMORE!R73)+(VEYSSIERE!R73)+(EPRON!R73)</f>
        <v>0</v>
      </c>
      <c r="R83" s="19">
        <f>SUM(BONNEMORE!S73)+(VEYSSIERE!S73)+(EPRON!S73)</f>
        <v>0</v>
      </c>
      <c r="S83" s="19">
        <f>SUM(BONNEMORE!T73)+(VEYSSIERE!T73)+(EPRON!T73)</f>
        <v>0</v>
      </c>
      <c r="T83" s="19">
        <f>SUM(BONNEMORE!U73)+(VEYSSIERE!U73)+(EPRON!U73)</f>
        <v>0</v>
      </c>
      <c r="U83" s="19">
        <f>SUM(BONNEMORE!V73)+(VEYSSIERE!V73)+(EPRON!V73)</f>
        <v>0</v>
      </c>
      <c r="V83" s="19">
        <f>SUM(BONNEMORE!W73)+(VEYSSIERE!W73)+(EPRON!W73)</f>
        <v>0</v>
      </c>
      <c r="W83" s="19">
        <f>SUM(BONNEMORE!X73)+(VEYSSIERE!X73)+(EPRON!X73)</f>
        <v>0</v>
      </c>
      <c r="X83" s="19">
        <f>SUM(BONNEMORE!Y73)+(VEYSSIERE!Y73)+(EPRON!Y73)</f>
        <v>0</v>
      </c>
      <c r="Y83" s="19">
        <f>SUM(BONNEMORE!Z73)+(VEYSSIERE!Z73)+(EPRON!Z73)</f>
        <v>0</v>
      </c>
      <c r="Z83" s="19">
        <f>SUM(BONNEMORE!AA73)+(VEYSSIERE!AA73)+(EPRON!AA73)</f>
        <v>0</v>
      </c>
    </row>
    <row r="84" spans="1:26" ht="24.95" customHeight="1" thickBot="1">
      <c r="A84" s="24" t="s">
        <v>44</v>
      </c>
      <c r="B84" s="19">
        <f>SUM(BERNADOU!C73+BOULESTIN!C73+LAFAYE!C73+HERVE!C73+GUEGUEN!C73+GASNIER!C73+MICHELET!C73+MERCIER!C73+'MARRON '!C73+LABEQUE!C73+QUESADA!C73+'MONGIE '!C73+MASSY!C73+'CERVEAUX '!C73+CRON!C73+BAH!C73+ABAD!C73+CAVAILLE!C73)</f>
        <v>0</v>
      </c>
      <c r="C84" s="19">
        <f>SUM(BERNADOU!D73+BOULESTIN!D73+LAFAYE!D73+HERVE!D73+GUEGUEN!D73+GASNIER!D73+MICHELET!D73+MERCIER!D73+'MARRON '!D73+LABEQUE!D73+QUESADA!D73+'MONGIE '!D73+MASSY!D73+'CERVEAUX '!D73+CRON!D73+BAH!D73+ABAD!D73+CAVAILLE!D73)</f>
        <v>0</v>
      </c>
      <c r="D84" s="19">
        <f>SUM(BERNADOU!E73+BOULESTIN!E73+LAFAYE!E73+HERVE!E73+GUEGUEN!E73+GASNIER!E73+MICHELET!E73+MERCIER!E73+'MARRON '!E73+LABEQUE!E73+QUESADA!E73+'MONGIE '!E73+MASSY!E73+'CERVEAUX '!E73+CRON!E73+BAH!E73+ABAD!E73+CAVAILLE!E73)</f>
        <v>0</v>
      </c>
      <c r="E84" s="19">
        <f>SUM(BERNADOU!F73+BOULESTIN!F73+LAFAYE!F73+HERVE!F73+GUEGUEN!F73+GASNIER!F73+MICHELET!F73+MERCIER!F73+'MARRON '!F73+LABEQUE!F73+QUESADA!F73+'MONGIE '!F73+MASSY!F73+'CERVEAUX '!F73+CRON!F73+BAH!F73+ABAD!F73+CAVAILLE!F73)</f>
        <v>0</v>
      </c>
      <c r="F84" s="19">
        <f>SUM(BERNADOU!G73+BOULESTIN!G73+LAFAYE!G73+HERVE!G73+GUEGUEN!G73+GASNIER!G73+MICHELET!G73+MERCIER!G73+'MARRON '!G73+LABEQUE!G73+QUESADA!G73+'MONGIE '!G73+MASSY!G73+'CERVEAUX '!G73+CRON!G73+BAH!G73+ABAD!G73+CAVAILLE!G73)</f>
        <v>0</v>
      </c>
      <c r="G84" s="19">
        <f>SUM(BERNADOU!H73+BOULESTIN!H73+LAFAYE!H73+HERVE!H73+GUEGUEN!H73+GASNIER!H73+MICHELET!H73+MERCIER!H73+'MARRON '!H73+LABEQUE!H73+QUESADA!H73+'MONGIE '!H73+MASSY!H73+'CERVEAUX '!H73+CRON!H73+BAH!H73+ABAD!H73+CAVAILLE!H73)</f>
        <v>0</v>
      </c>
      <c r="H84" s="19">
        <f>SUM(BERNADOU!I73+BOULESTIN!I73+LAFAYE!I73+HERVE!I73+GUEGUEN!I73+GASNIER!I73+MICHELET!I73+MERCIER!I73+'MARRON '!I73+LABEQUE!I73+QUESADA!I73+'MONGIE '!I73+MASSY!I73+'CERVEAUX '!I73+CRON!I73+BAH!I73+ABAD!I73+CAVAILLE!I73)</f>
        <v>0</v>
      </c>
      <c r="I84" s="19">
        <f>SUM(BERNADOU!J73+BOULESTIN!J73+LAFAYE!J73+HERVE!J73+GUEGUEN!J73+GASNIER!J73+MICHELET!J73+MERCIER!J73+'MARRON '!J73+LABEQUE!J73+QUESADA!J73+'MONGIE '!J73+MASSY!J73+'CERVEAUX '!J73+CRON!J73+BAH!J73+ABAD!J73+CAVAILLE!J73)</f>
        <v>0</v>
      </c>
      <c r="J84" s="19">
        <f>SUM(BERNADOU!K73+BOULESTIN!K73+LAFAYE!K73+HERVE!K73+GUEGUEN!K73+GASNIER!K73+MICHELET!K73+MERCIER!K73+'MARRON '!K73+LABEQUE!K73+QUESADA!K73+'MONGIE '!K73+MASSY!K73+'CERVEAUX '!K73+CRON!K73+BAH!K73+ABAD!K73+CAVAILLE!K73)</f>
        <v>0</v>
      </c>
      <c r="K84" s="19">
        <f>SUM(BERNADOU!L73+BOULESTIN!L73+LAFAYE!L73+HERVE!L73+GUEGUEN!L73+GASNIER!L73+MICHELET!L73+MERCIER!L73+'MARRON '!L73+LABEQUE!L73+QUESADA!L73+'MONGIE '!L73+MASSY!L73+'CERVEAUX '!L73+CRON!L73+BAH!L73+ABAD!L73+CAVAILLE!L73)</f>
        <v>0</v>
      </c>
      <c r="L84" s="19">
        <f>SUM(BERNADOU!M73+BOULESTIN!M73+LAFAYE!M73+HERVE!M73+GUEGUEN!M73+GASNIER!M73+MICHELET!M73+MERCIER!M73+'MARRON '!M73+LABEQUE!M73+QUESADA!M73+'MONGIE '!M73+MASSY!M73+'CERVEAUX '!M73+CRON!M73+BAH!M73+ABAD!M73+CAVAILLE!M73)</f>
        <v>0</v>
      </c>
      <c r="M84" s="19">
        <f>SUM(BERNADOU!N73+BOULESTIN!N73+LAFAYE!N73+HERVE!N73+GUEGUEN!N73+GASNIER!N73+MICHELET!N73+MERCIER!N73+'MARRON '!N73+LABEQUE!N73+QUESADA!N73+'MONGIE '!N73+MASSY!N73+'CERVEAUX '!N73+CRON!N73+BAH!N73+ABAD!N73+CAVAILLE!N73)</f>
        <v>0</v>
      </c>
      <c r="N84" s="19">
        <f>SUM(BERNADOU!O73+BOULESTIN!O73+LAFAYE!O73+HERVE!O73+GUEGUEN!O73+GASNIER!O73+MICHELET!O73+MERCIER!O73+'MARRON '!O73+LABEQUE!O73+QUESADA!O73+'MONGIE '!O73+MASSY!O73+'CERVEAUX '!O73+CRON!O73+BAH!O73+ABAD!O73+CAVAILLE!O73)</f>
        <v>0</v>
      </c>
      <c r="O84" s="19">
        <f>SUM(BERNADOU!P73+BOULESTIN!P73+LAFAYE!P73+HERVE!P73+GUEGUEN!P73+GASNIER!P73+MICHELET!P73+MERCIER!P73+'MARRON '!P73+LABEQUE!P73+QUESADA!P73+'MONGIE '!P73+MASSY!P73+'CERVEAUX '!P73+CRON!P73+BAH!P73+ABAD!P73+CAVAILLE!P73)</f>
        <v>0</v>
      </c>
      <c r="P84" s="19">
        <f>SUM(BERNADOU!Q73+BOULESTIN!Q73+LAFAYE!Q73+HERVE!Q73+GUEGUEN!Q73+GASNIER!Q73+MICHELET!Q73+MERCIER!Q73+'MARRON '!Q73+LABEQUE!Q73+QUESADA!Q73+'MONGIE '!Q73+MASSY!Q73+'CERVEAUX '!Q73+CRON!Q73+BAH!Q73+ABAD!Q73+CAVAILLE!Q73)</f>
        <v>0</v>
      </c>
      <c r="Q84" s="19">
        <f>SUM(BERNADOU!R73+BOULESTIN!R73+LAFAYE!R73+HERVE!R73+GUEGUEN!R73+GASNIER!R73+MICHELET!R73+MERCIER!R73+'MARRON '!R73+LABEQUE!R73+QUESADA!R73+'MONGIE '!R73+MASSY!R73+'CERVEAUX '!R73+CRON!R73+BAH!R73+ABAD!R73+CAVAILLE!R73)</f>
        <v>0</v>
      </c>
      <c r="R84" s="19">
        <f>SUM(BERNADOU!S73+BOULESTIN!S73+LAFAYE!S73+HERVE!S73+GUEGUEN!S73+GASNIER!S73+MICHELET!S73+MERCIER!S73+'MARRON '!S73+LABEQUE!S73+QUESADA!S73+'MONGIE '!S73+MASSY!S73+'CERVEAUX '!S73+CRON!S73+BAH!S73+ABAD!S73+CAVAILLE!S73)</f>
        <v>0</v>
      </c>
      <c r="S84" s="19">
        <f>SUM(BERNADOU!T73+BOULESTIN!T73+LAFAYE!T73+HERVE!T73+GUEGUEN!T73+GASNIER!T73+MICHELET!T73+MERCIER!T73+'MARRON '!T73+LABEQUE!T73+QUESADA!T73+'MONGIE '!T73+MASSY!T73+'CERVEAUX '!T73+CRON!T73+BAH!T73+ABAD!T73+CAVAILLE!T73)</f>
        <v>0</v>
      </c>
      <c r="T84" s="19">
        <f>SUM(BERNADOU!U73+BOULESTIN!U73+LAFAYE!U73+HERVE!U73+GUEGUEN!U73+GASNIER!U73+MICHELET!U73+MERCIER!U73+'MARRON '!U73+LABEQUE!U73+QUESADA!U73+'MONGIE '!U73+MASSY!U73+'CERVEAUX '!U73+CRON!U73+BAH!U73+ABAD!U73+CAVAILLE!U73)</f>
        <v>0</v>
      </c>
      <c r="U84" s="19">
        <f>SUM(BERNADOU!V73+BOULESTIN!V73+LAFAYE!V73+HERVE!V73+GUEGUEN!V73+GASNIER!V73+MICHELET!V73+MERCIER!V73+'MARRON '!V73+LABEQUE!V73+QUESADA!V73+'MONGIE '!V73+MASSY!V73+'CERVEAUX '!V73+CRON!V73+BAH!V73+ABAD!V73+CAVAILLE!V73)</f>
        <v>0</v>
      </c>
      <c r="V84" s="19">
        <f>SUM(BERNADOU!W73+BOULESTIN!W73+LAFAYE!W73+HERVE!W73+GUEGUEN!W73+GASNIER!W73+MICHELET!W73+MERCIER!W73+'MARRON '!W73+LABEQUE!W73+QUESADA!W73+'MONGIE '!W73+MASSY!W73+'CERVEAUX '!W73+CRON!W73+BAH!W73+ABAD!W73+CAVAILLE!W73)</f>
        <v>0</v>
      </c>
      <c r="W84" s="19">
        <f>SUM(BERNADOU!X73+BOULESTIN!X73+LAFAYE!X73+HERVE!X73+GUEGUEN!X73+GASNIER!X73+MICHELET!X73+MERCIER!X73+'MARRON '!X73+LABEQUE!X73+QUESADA!X73+'MONGIE '!X73+MASSY!X73+'CERVEAUX '!X73+CRON!X73+BAH!X73+ABAD!X73+CAVAILLE!X73)</f>
        <v>0</v>
      </c>
      <c r="X84" s="19">
        <f>SUM(BERNADOU!Y73+BOULESTIN!Y73+LAFAYE!Y73+HERVE!Y73+GUEGUEN!Y73+GASNIER!Y73+MICHELET!Y73+MERCIER!Y73+'MARRON '!Y73+LABEQUE!Y73+QUESADA!Y73+'MONGIE '!Y73+MASSY!Y73+'CERVEAUX '!Y73+CRON!Y73+BAH!Y73+ABAD!Y73+CAVAILLE!Y73)</f>
        <v>0</v>
      </c>
      <c r="Y84" s="19">
        <f>SUM(BERNADOU!Z73+BOULESTIN!Z73+LAFAYE!Z73+HERVE!Z73+GUEGUEN!Z73+GASNIER!Z73+MICHELET!Z73+MERCIER!Z73+'MARRON '!Z73+LABEQUE!Z73+QUESADA!Z73+'MONGIE '!Z73+MASSY!Z73+'CERVEAUX '!Z73+CRON!Z73+BAH!Z73+ABAD!Z73+CAVAILLE!Z73)</f>
        <v>0</v>
      </c>
      <c r="Z84" s="19">
        <f>SUM(BERNADOU!AA73+BOULESTIN!AA73+LAFAYE!AA73+HERVE!AA73+GUEGUEN!AA73+GASNIER!AA73+MICHELET!AA73+MERCIER!AA73+'MARRON '!AA73+LABEQUE!AA73+QUESADA!AA73+'MONGIE '!AA73+MASSY!AA73+'CERVEAUX '!AA73+CRON!AA73+BAH!AA73+ABAD!AA73+CAVAILLE!AA73)</f>
        <v>0</v>
      </c>
    </row>
    <row r="85" spans="1:26" ht="24.95" customHeight="1" thickBot="1">
      <c r="A85" s="24" t="s">
        <v>45</v>
      </c>
      <c r="B85" s="19">
        <f>SUM(RODRIGUES!C73)</f>
        <v>0</v>
      </c>
      <c r="C85" s="19">
        <f>SUM(RODRIGUES!D73)</f>
        <v>0</v>
      </c>
      <c r="D85" s="19">
        <f>SUM(RODRIGUES!E73)</f>
        <v>0</v>
      </c>
      <c r="E85" s="19">
        <f>SUM(RODRIGUES!F73)</f>
        <v>0</v>
      </c>
      <c r="F85" s="19">
        <f>SUM(RODRIGUES!G73)</f>
        <v>0</v>
      </c>
      <c r="G85" s="19">
        <f>SUM(RODRIGUES!H73)</f>
        <v>0</v>
      </c>
      <c r="H85" s="19">
        <f>SUM(RODRIGUES!I73)</f>
        <v>0</v>
      </c>
      <c r="I85" s="19">
        <f>SUM(RODRIGUES!J73)</f>
        <v>0</v>
      </c>
      <c r="J85" s="19">
        <f>SUM(RODRIGUES!K73)</f>
        <v>0</v>
      </c>
      <c r="K85" s="19">
        <f>SUM(RODRIGUES!L73)</f>
        <v>0</v>
      </c>
      <c r="L85" s="19">
        <f>SUM(RODRIGUES!M73)</f>
        <v>0</v>
      </c>
      <c r="M85" s="19">
        <f>SUM(RODRIGUES!N73)</f>
        <v>0</v>
      </c>
      <c r="N85" s="19">
        <f>SUM(RODRIGUES!O73)</f>
        <v>0</v>
      </c>
      <c r="O85" s="19">
        <f>SUM(RODRIGUES!P73)</f>
        <v>0</v>
      </c>
      <c r="P85" s="19">
        <f>SUM(RODRIGUES!Q73)</f>
        <v>0</v>
      </c>
      <c r="Q85" s="19">
        <f>SUM(RODRIGUES!R73)</f>
        <v>0</v>
      </c>
      <c r="R85" s="19">
        <f>SUM(RODRIGUES!S73)</f>
        <v>0</v>
      </c>
      <c r="S85" s="19">
        <f>SUM(RODRIGUES!T73)</f>
        <v>0</v>
      </c>
      <c r="T85" s="19">
        <f>SUM(RODRIGUES!U73)</f>
        <v>0</v>
      </c>
      <c r="U85" s="19">
        <f>SUM(RODRIGUES!V73)</f>
        <v>0</v>
      </c>
      <c r="V85" s="19">
        <f>SUM(RODRIGUES!W73)</f>
        <v>0</v>
      </c>
      <c r="W85" s="19">
        <f>SUM(RODRIGUES!X73)</f>
        <v>0</v>
      </c>
      <c r="X85" s="19">
        <f>SUM(RODRIGUES!Y73)</f>
        <v>0</v>
      </c>
      <c r="Y85" s="19">
        <f>SUM(RODRIGUES!Z73)</f>
        <v>0</v>
      </c>
      <c r="Z85" s="19">
        <f>SUM(RODRIGUES!AA73)</f>
        <v>0</v>
      </c>
    </row>
    <row r="86" spans="1:26" ht="24.95" customHeight="1" thickBot="1">
      <c r="A86" s="24" t="s">
        <v>84</v>
      </c>
      <c r="B86" s="19">
        <f>SUM(BOUGHIDAH!C73+SAVINOT!C73+BARSACQ!C73+MARCHETTI!C73+PANATIER!C73+MAUPEU!C73+GROUT!C73+MORNET!C73)</f>
        <v>0</v>
      </c>
      <c r="C86" s="19">
        <f>SUM(BOUGHIDAH!D73+SAVINOT!D73+BARSACQ!D73+MARCHETTI!D73+PANATIER!D73+MAUPEU!D73+GROUT!D73+MORNET!D73)</f>
        <v>0</v>
      </c>
      <c r="D86" s="19">
        <f>SUM(BOUGHIDAH!E73+SAVINOT!E73+BARSACQ!E73+MARCHETTI!E73+PANATIER!E73+MAUPEU!E73+GROUT!E73+MORNET!E73)</f>
        <v>0</v>
      </c>
      <c r="E86" s="19">
        <f>SUM(BOUGHIDAH!F73+SAVINOT!F73+BARSACQ!F73+MARCHETTI!F73+PANATIER!F73+MAUPEU!F73+GROUT!F73+MORNET!F73)</f>
        <v>0</v>
      </c>
      <c r="F86" s="19">
        <f>SUM(BOUGHIDAH!G73+SAVINOT!G73+BARSACQ!G73+MARCHETTI!G73+PANATIER!G73+MAUPEU!G73+GROUT!G73+MORNET!G73)</f>
        <v>0</v>
      </c>
      <c r="G86" s="19">
        <f>SUM(BOUGHIDAH!H73+SAVINOT!H73+BARSACQ!H73+MARCHETTI!H73+PANATIER!H73+MAUPEU!H73+GROUT!H73+MORNET!H73)</f>
        <v>0</v>
      </c>
      <c r="H86" s="19">
        <f>SUM(BOUGHIDAH!I73+SAVINOT!I73+BARSACQ!I73+MARCHETTI!I73+PANATIER!I73+MAUPEU!I73+GROUT!I73+MORNET!I73)</f>
        <v>0</v>
      </c>
      <c r="I86" s="19">
        <f>SUM(BOUGHIDAH!J73+SAVINOT!J73+BARSACQ!J73+MARCHETTI!J73+PANATIER!J73+MAUPEU!J73+GROUT!J73+MORNET!J73)</f>
        <v>0</v>
      </c>
      <c r="J86" s="19">
        <f>SUM(BOUGHIDAH!K73+SAVINOT!K73+BARSACQ!K73+MARCHETTI!K73+PANATIER!K73+MAUPEU!K73+GROUT!K73+MORNET!K73)</f>
        <v>0</v>
      </c>
      <c r="K86" s="19">
        <f>SUM(BOUGHIDAH!L73+SAVINOT!L73+BARSACQ!L73+MARCHETTI!L73+PANATIER!L73+MAUPEU!L73+GROUT!L73+MORNET!L73)</f>
        <v>0</v>
      </c>
      <c r="L86" s="19">
        <f>SUM(BOUGHIDAH!M73+SAVINOT!M73+BARSACQ!M73+MARCHETTI!M73+PANATIER!M73+MAUPEU!M73+GROUT!M73+MORNET!M73)</f>
        <v>0</v>
      </c>
      <c r="M86" s="19">
        <f>SUM(BOUGHIDAH!N73+SAVINOT!N73+BARSACQ!N73+MARCHETTI!N73+PANATIER!N73+MAUPEU!N73+GROUT!N73+MORNET!N73)</f>
        <v>0</v>
      </c>
      <c r="N86" s="19">
        <f>SUM(BOUGHIDAH!O73+SAVINOT!O73+BARSACQ!O73+MARCHETTI!O73+PANATIER!O73+MAUPEU!O73+GROUT!O73+MORNET!O73)</f>
        <v>0</v>
      </c>
      <c r="O86" s="19">
        <f>SUM(BOUGHIDAH!P73+SAVINOT!P73+BARSACQ!P73+MARCHETTI!P73+PANATIER!P73+MAUPEU!P73+GROUT!P73+MORNET!P73)</f>
        <v>0</v>
      </c>
      <c r="P86" s="19">
        <f>SUM(BOUGHIDAH!Q73+SAVINOT!Q73+BARSACQ!Q73+MARCHETTI!Q73+PANATIER!Q73+MAUPEU!Q73+GROUT!Q73+MORNET!Q73)</f>
        <v>0</v>
      </c>
      <c r="Q86" s="19">
        <f>SUM(BOUGHIDAH!R73+SAVINOT!R73+BARSACQ!R73+MARCHETTI!R73+PANATIER!R73+MAUPEU!R73+GROUT!R73+MORNET!R73)</f>
        <v>0</v>
      </c>
      <c r="R86" s="19">
        <f>SUM(BOUGHIDAH!S73+SAVINOT!S73+BARSACQ!S73+MARCHETTI!S73+PANATIER!S73+MAUPEU!S73+GROUT!S73+MORNET!S73)</f>
        <v>0</v>
      </c>
      <c r="S86" s="19">
        <f>SUM(BOUGHIDAH!T73+SAVINOT!T73+BARSACQ!T73+MARCHETTI!T73+PANATIER!T73+MAUPEU!T73+GROUT!T73+MORNET!T73)</f>
        <v>0</v>
      </c>
      <c r="T86" s="19">
        <f>SUM(BOUGHIDAH!U73+SAVINOT!U73+BARSACQ!U73+MARCHETTI!U73+PANATIER!U73+MAUPEU!U73+GROUT!U73+MORNET!U73)</f>
        <v>0</v>
      </c>
      <c r="U86" s="19">
        <f>SUM(BOUGHIDAH!V73+SAVINOT!V73+BARSACQ!V73+MARCHETTI!V73+PANATIER!V73+MAUPEU!V73+GROUT!V73+MORNET!V73)</f>
        <v>0</v>
      </c>
      <c r="V86" s="19">
        <f>SUM(BOUGHIDAH!W73+SAVINOT!W73+BARSACQ!W73+MARCHETTI!W73+PANATIER!W73+MAUPEU!W73+GROUT!W73+MORNET!W73)</f>
        <v>0</v>
      </c>
      <c r="W86" s="19">
        <f>SUM(BOUGHIDAH!X73+SAVINOT!X73+BARSACQ!X73+MARCHETTI!X73+PANATIER!X73+MAUPEU!X73+GROUT!X73+MORNET!X73)</f>
        <v>0</v>
      </c>
      <c r="X86" s="19">
        <f>SUM(BOUGHIDAH!Y73+SAVINOT!Y73+BARSACQ!Y73+MARCHETTI!Y73+PANATIER!Y73+MAUPEU!Y73+GROUT!Y73+MORNET!Y73)</f>
        <v>0</v>
      </c>
      <c r="Y86" s="19">
        <f>SUM(BOUGHIDAH!Z73+SAVINOT!Z73+BARSACQ!Z73+MARCHETTI!Z73+PANATIER!Z73+MAUPEU!Z73+GROUT!Z73+MORNET!Z73)</f>
        <v>0</v>
      </c>
      <c r="Z86" s="19">
        <f>SUM(BOUGHIDAH!AA73+SAVINOT!AA73+BARSACQ!AA73+MARCHETTI!AA73+PANATIER!AA73+MAUPEU!AA73+GROUT!AA73+MORNET!AA73)</f>
        <v>0</v>
      </c>
    </row>
    <row r="87" spans="1:26" ht="24.95" customHeight="1" thickBot="1">
      <c r="A87" s="24" t="s">
        <v>83</v>
      </c>
      <c r="B87" s="19">
        <f>SUM(PIQUET!C73)</f>
        <v>0</v>
      </c>
      <c r="C87" s="19">
        <f>SUM(PIQUET!D73)</f>
        <v>0</v>
      </c>
      <c r="D87" s="19">
        <f>SUM(PIQUET!E73)</f>
        <v>0</v>
      </c>
      <c r="E87" s="19">
        <f>SUM(PIQUET!F73)</f>
        <v>0</v>
      </c>
      <c r="F87" s="19">
        <f>SUM(PIQUET!G73)</f>
        <v>0</v>
      </c>
      <c r="G87" s="19">
        <f>SUM(PIQUET!H73)</f>
        <v>0</v>
      </c>
      <c r="H87" s="19">
        <f>SUM(PIQUET!I73)</f>
        <v>0</v>
      </c>
      <c r="I87" s="19">
        <f>SUM(PIQUET!J73)</f>
        <v>0</v>
      </c>
      <c r="J87" s="19">
        <f>SUM(PIQUET!K73)</f>
        <v>0</v>
      </c>
      <c r="K87" s="19">
        <f>SUM(PIQUET!L73)</f>
        <v>0</v>
      </c>
      <c r="L87" s="19">
        <f>SUM(PIQUET!M73)</f>
        <v>0</v>
      </c>
      <c r="M87" s="19">
        <f>SUM(PIQUET!N73)</f>
        <v>0</v>
      </c>
      <c r="N87" s="19">
        <f>SUM(PIQUET!O73)</f>
        <v>0</v>
      </c>
      <c r="O87" s="19">
        <f>SUM(PIQUET!P73)</f>
        <v>0</v>
      </c>
      <c r="P87" s="19">
        <f>SUM(PIQUET!Q73)</f>
        <v>0</v>
      </c>
      <c r="Q87" s="19">
        <f>SUM(PIQUET!R73)</f>
        <v>0</v>
      </c>
      <c r="R87" s="19">
        <f>SUM(PIQUET!S73)</f>
        <v>0</v>
      </c>
      <c r="S87" s="19">
        <f>SUM(PIQUET!T73)</f>
        <v>0</v>
      </c>
      <c r="T87" s="19">
        <f>SUM(PIQUET!U73)</f>
        <v>0</v>
      </c>
      <c r="U87" s="19">
        <f>SUM(PIQUET!V73)</f>
        <v>0</v>
      </c>
      <c r="V87" s="19">
        <f>SUM(PIQUET!W73)</f>
        <v>0</v>
      </c>
      <c r="W87" s="19">
        <f>SUM(PIQUET!X73)</f>
        <v>0</v>
      </c>
      <c r="X87" s="19">
        <f>SUM(PIQUET!Y73)</f>
        <v>0</v>
      </c>
      <c r="Y87" s="19">
        <f>SUM(PIQUET!Z73)</f>
        <v>0</v>
      </c>
      <c r="Z87" s="19">
        <f>SUM(PIQUET!AA73)</f>
        <v>0</v>
      </c>
    </row>
    <row r="88" spans="1:26" ht="16.5" thickBot="1">
      <c r="A88" s="30" t="s">
        <v>28</v>
      </c>
      <c r="B88" s="29">
        <f>SUM(B83:B87)</f>
        <v>0</v>
      </c>
      <c r="C88" s="29">
        <f t="shared" ref="C88:Z88" si="7">SUM(C83:C87)</f>
        <v>0</v>
      </c>
      <c r="D88" s="29">
        <f t="shared" si="7"/>
        <v>0</v>
      </c>
      <c r="E88" s="29">
        <f t="shared" si="7"/>
        <v>0</v>
      </c>
      <c r="F88" s="29">
        <f t="shared" si="7"/>
        <v>0</v>
      </c>
      <c r="G88" s="29">
        <f t="shared" si="7"/>
        <v>0</v>
      </c>
      <c r="H88" s="29">
        <f t="shared" si="7"/>
        <v>0</v>
      </c>
      <c r="I88" s="29">
        <f t="shared" si="7"/>
        <v>0</v>
      </c>
      <c r="J88" s="29">
        <f t="shared" si="7"/>
        <v>0</v>
      </c>
      <c r="K88" s="29">
        <f t="shared" si="7"/>
        <v>0</v>
      </c>
      <c r="L88" s="29">
        <f t="shared" si="7"/>
        <v>0</v>
      </c>
      <c r="M88" s="29">
        <f t="shared" si="7"/>
        <v>0</v>
      </c>
      <c r="N88" s="29">
        <f t="shared" si="7"/>
        <v>0</v>
      </c>
      <c r="O88" s="29">
        <f t="shared" si="7"/>
        <v>0</v>
      </c>
      <c r="P88" s="29">
        <f t="shared" si="7"/>
        <v>0</v>
      </c>
      <c r="Q88" s="29">
        <f t="shared" si="7"/>
        <v>0</v>
      </c>
      <c r="R88" s="29">
        <f t="shared" si="7"/>
        <v>0</v>
      </c>
      <c r="S88" s="29">
        <f t="shared" si="7"/>
        <v>0</v>
      </c>
      <c r="T88" s="29">
        <f t="shared" si="7"/>
        <v>0</v>
      </c>
      <c r="U88" s="29">
        <f t="shared" si="7"/>
        <v>0</v>
      </c>
      <c r="V88" s="29">
        <f t="shared" si="7"/>
        <v>0</v>
      </c>
      <c r="W88" s="29">
        <f t="shared" si="7"/>
        <v>0</v>
      </c>
      <c r="X88" s="29">
        <f t="shared" si="7"/>
        <v>0</v>
      </c>
      <c r="Y88" s="29">
        <f t="shared" si="7"/>
        <v>0</v>
      </c>
      <c r="Z88" s="29">
        <f t="shared" si="7"/>
        <v>0</v>
      </c>
    </row>
    <row r="89" spans="1:26" ht="16.5" thickBot="1">
      <c r="A89" s="31" t="s">
        <v>74</v>
      </c>
      <c r="B89" s="39" t="e">
        <f>100*B88/V88</f>
        <v>#DIV/0!</v>
      </c>
      <c r="C89" s="29" t="e">
        <f>100*C88/V88</f>
        <v>#DIV/0!</v>
      </c>
      <c r="D89" s="29" t="e">
        <f>100*D88/V88</f>
        <v>#DIV/0!</v>
      </c>
      <c r="E89" s="29" t="e">
        <f>100*E88/V88</f>
        <v>#DIV/0!</v>
      </c>
      <c r="F89" s="29" t="e">
        <f>100*F88/V88</f>
        <v>#DIV/0!</v>
      </c>
      <c r="G89" s="29" t="e">
        <f>100*G88/V88</f>
        <v>#DIV/0!</v>
      </c>
      <c r="H89" s="29" t="e">
        <f>100*H88/V88</f>
        <v>#DIV/0!</v>
      </c>
      <c r="I89" s="29" t="e">
        <f>100*I88/V88</f>
        <v>#DIV/0!</v>
      </c>
      <c r="J89" s="29" t="e">
        <f>100*J88/V88</f>
        <v>#DIV/0!</v>
      </c>
      <c r="K89" s="29" t="e">
        <f>100*K88/V88</f>
        <v>#DIV/0!</v>
      </c>
      <c r="L89" s="29" t="e">
        <f>100*L88/V88</f>
        <v>#DIV/0!</v>
      </c>
      <c r="M89" s="29" t="e">
        <f>100*M88/V88</f>
        <v>#DIV/0!</v>
      </c>
      <c r="N89" s="29" t="e">
        <f>100*N88/V88</f>
        <v>#DIV/0!</v>
      </c>
      <c r="O89" s="29" t="e">
        <f>100*O88/V88</f>
        <v>#DIV/0!</v>
      </c>
      <c r="P89" s="29" t="e">
        <f>100*P88/V88</f>
        <v>#DIV/0!</v>
      </c>
      <c r="Q89" s="29" t="e">
        <f>100*Q88/V88</f>
        <v>#DIV/0!</v>
      </c>
      <c r="R89" s="29" t="e">
        <f>100*R88/V88</f>
        <v>#DIV/0!</v>
      </c>
      <c r="S89" s="29" t="e">
        <f>100*S88/V88</f>
        <v>#DIV/0!</v>
      </c>
      <c r="T89" s="29" t="e">
        <f>100*T88/V88</f>
        <v>#DIV/0!</v>
      </c>
      <c r="U89" s="29" t="e">
        <f>100*U88/V88</f>
        <v>#DIV/0!</v>
      </c>
      <c r="V89" s="29" t="e">
        <f>100*V88/V88</f>
        <v>#DIV/0!</v>
      </c>
      <c r="W89" s="29" t="e">
        <f>100*W88/W88</f>
        <v>#DIV/0!</v>
      </c>
      <c r="X89" s="29" t="e">
        <f>100*X88/V88</f>
        <v>#DIV/0!</v>
      </c>
      <c r="Y89" s="29" t="e">
        <f>100*Y88/V88</f>
        <v>#DIV/0!</v>
      </c>
      <c r="Z89" s="29" t="e">
        <f>100*Z88/V88</f>
        <v>#DIV/0!</v>
      </c>
    </row>
    <row r="90" spans="1:26" ht="15.75">
      <c r="A90" s="32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>
      <c r="A91" s="26" t="s">
        <v>36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thickBot="1"/>
    <row r="93" spans="1:26" s="23" customFormat="1" ht="16.5" thickBot="1">
      <c r="A93" s="18"/>
      <c r="B93" s="20" t="s">
        <v>3</v>
      </c>
      <c r="C93" s="21" t="s">
        <v>4</v>
      </c>
      <c r="D93" s="21" t="s">
        <v>5</v>
      </c>
      <c r="E93" s="20" t="s">
        <v>6</v>
      </c>
      <c r="F93" s="20" t="s">
        <v>7</v>
      </c>
      <c r="G93" s="20" t="s">
        <v>8</v>
      </c>
      <c r="H93" s="21" t="s">
        <v>40</v>
      </c>
      <c r="I93" s="21" t="s">
        <v>10</v>
      </c>
      <c r="J93" s="21" t="s">
        <v>11</v>
      </c>
      <c r="K93" s="21" t="s">
        <v>12</v>
      </c>
      <c r="L93" s="21" t="s">
        <v>13</v>
      </c>
      <c r="M93" s="21" t="s">
        <v>14</v>
      </c>
      <c r="N93" s="21" t="s">
        <v>15</v>
      </c>
      <c r="O93" s="20" t="s">
        <v>16</v>
      </c>
      <c r="P93" s="20" t="s">
        <v>17</v>
      </c>
      <c r="Q93" s="20" t="s">
        <v>18</v>
      </c>
      <c r="R93" s="20" t="s">
        <v>19</v>
      </c>
      <c r="S93" s="20" t="s">
        <v>20</v>
      </c>
      <c r="T93" s="20" t="s">
        <v>21</v>
      </c>
      <c r="U93" s="20" t="s">
        <v>22</v>
      </c>
      <c r="V93" s="20" t="s">
        <v>41</v>
      </c>
      <c r="W93" s="20" t="s">
        <v>85</v>
      </c>
      <c r="X93" s="20" t="s">
        <v>24</v>
      </c>
      <c r="Y93" s="20" t="s">
        <v>42</v>
      </c>
      <c r="Z93" s="22" t="s">
        <v>43</v>
      </c>
    </row>
    <row r="94" spans="1:26" ht="24.95" customHeight="1" thickBot="1">
      <c r="A94" s="24" t="s">
        <v>46</v>
      </c>
      <c r="B94" s="19">
        <f>SUM(BONNEMORE!C82)+(VEYSSIERE!C82)+(EPRON!C82)</f>
        <v>0</v>
      </c>
      <c r="C94" s="19">
        <f>SUM(BONNEMORE!D82)+(VEYSSIERE!D82)+(EPRON!D82)</f>
        <v>0</v>
      </c>
      <c r="D94" s="19">
        <f>SUM(BONNEMORE!E82)+(VEYSSIERE!E82)+(EPRON!E82)</f>
        <v>0</v>
      </c>
      <c r="E94" s="19">
        <f>SUM(BONNEMORE!F82)+(VEYSSIERE!F82)+(EPRON!F82)</f>
        <v>0</v>
      </c>
      <c r="F94" s="19">
        <f>SUM(BONNEMORE!G82)+(VEYSSIERE!G82)+(EPRON!G82)</f>
        <v>0</v>
      </c>
      <c r="G94" s="19">
        <f>SUM(BONNEMORE!H82)+(VEYSSIERE!H82)+(EPRON!H82)</f>
        <v>0</v>
      </c>
      <c r="H94" s="19">
        <f>SUM(BONNEMORE!I82)+(VEYSSIERE!I82)+(EPRON!I82)</f>
        <v>0</v>
      </c>
      <c r="I94" s="19">
        <f>SUM(BONNEMORE!J82)+(VEYSSIERE!J82)+(EPRON!J82)</f>
        <v>0</v>
      </c>
      <c r="J94" s="19">
        <f>SUM(BONNEMORE!K82)+(VEYSSIERE!K82)+(EPRON!K82)</f>
        <v>0</v>
      </c>
      <c r="K94" s="19">
        <f>SUM(BONNEMORE!L82)+(VEYSSIERE!L82)+(EPRON!L82)</f>
        <v>0</v>
      </c>
      <c r="L94" s="19">
        <f>SUM(BONNEMORE!M82)+(VEYSSIERE!M82)+(EPRON!M82)</f>
        <v>0</v>
      </c>
      <c r="M94" s="19">
        <f>SUM(BONNEMORE!N82)+(VEYSSIERE!N82)+(EPRON!N82)</f>
        <v>0</v>
      </c>
      <c r="N94" s="19">
        <f>SUM(BONNEMORE!O82)+(VEYSSIERE!O82)+(EPRON!O82)</f>
        <v>0</v>
      </c>
      <c r="O94" s="19">
        <f>SUM(BONNEMORE!P82)+(VEYSSIERE!P82)+(EPRON!P82)</f>
        <v>0</v>
      </c>
      <c r="P94" s="19">
        <f>SUM(BONNEMORE!Q82)+(VEYSSIERE!Q82)+(EPRON!Q82)</f>
        <v>0</v>
      </c>
      <c r="Q94" s="19">
        <f>SUM(BONNEMORE!R82)+(VEYSSIERE!R82)+(EPRON!R82)</f>
        <v>0</v>
      </c>
      <c r="R94" s="19">
        <f>SUM(BONNEMORE!S82)+(VEYSSIERE!S82)+(EPRON!S82)</f>
        <v>0</v>
      </c>
      <c r="S94" s="19">
        <f>SUM(BONNEMORE!T82)+(VEYSSIERE!T82)+(EPRON!T82)</f>
        <v>0</v>
      </c>
      <c r="T94" s="19">
        <f>SUM(BONNEMORE!U82)+(VEYSSIERE!U82)+(EPRON!U82)</f>
        <v>0</v>
      </c>
      <c r="U94" s="19">
        <f>SUM(BONNEMORE!V82)+(VEYSSIERE!V82)+(EPRON!V82)</f>
        <v>0</v>
      </c>
      <c r="V94" s="19">
        <f>SUM(BONNEMORE!W82)+(VEYSSIERE!W82)+(EPRON!W82)</f>
        <v>0</v>
      </c>
      <c r="W94" s="19">
        <f>SUM(BONNEMORE!X82)+(VEYSSIERE!X82)+(EPRON!X82)</f>
        <v>0</v>
      </c>
      <c r="X94" s="19">
        <f>SUM(BONNEMORE!Y82)+(VEYSSIERE!Y82)+(EPRON!Y82)</f>
        <v>0</v>
      </c>
      <c r="Y94" s="19">
        <f>SUM(BONNEMORE!Z82)+(VEYSSIERE!Z82)+(EPRON!Z82)</f>
        <v>0</v>
      </c>
      <c r="Z94" s="19">
        <f>SUM(BONNEMORE!AA82)+(VEYSSIERE!AA82)+(EPRON!AA82)</f>
        <v>0</v>
      </c>
    </row>
    <row r="95" spans="1:26" ht="24.95" customHeight="1" thickBot="1">
      <c r="A95" s="24" t="s">
        <v>44</v>
      </c>
      <c r="B95" s="19">
        <f>SUM(BERNADOU!C82+BOULESTIN!C82+LAFAYE!C82+HERVE!C82+GUEGUEN!C82+GASNIER!C82+MICHELET!C82+MERCIER!C82+'MARRON '!C82+LABEQUE!C82+QUESADA!C82+'MONGIE '!C82+MASSY!C82+'CERVEAUX '!C82+CRON!C82+BAH!C82+ABAD!C82+CAVAILLE!C82)</f>
        <v>0</v>
      </c>
      <c r="C95" s="19">
        <f>SUM(BERNADOU!D82+BOULESTIN!D82+LAFAYE!D82+HERVE!D82+GUEGUEN!D82+GASNIER!D82+MICHELET!D82+MERCIER!D82+'MARRON '!D82+LABEQUE!D82+QUESADA!D82+'MONGIE '!D82+MASSY!D82+'CERVEAUX '!D82+CRON!D82+BAH!D82+ABAD!D82+CAVAILLE!D82)</f>
        <v>0</v>
      </c>
      <c r="D95" s="19">
        <f>SUM(BERNADOU!E82+BOULESTIN!E82+LAFAYE!E82+HERVE!E82+GUEGUEN!E82+GASNIER!E82+MICHELET!E82+MERCIER!E82+'MARRON '!E82+LABEQUE!E82+QUESADA!E82+'MONGIE '!E82+MASSY!E82+'CERVEAUX '!E82+CRON!E82+BAH!E82+ABAD!E82+CAVAILLE!E82)</f>
        <v>0</v>
      </c>
      <c r="E95" s="19">
        <f>SUM(BERNADOU!F82+BOULESTIN!F82+LAFAYE!F82+HERVE!F82+GUEGUEN!F82+GASNIER!F82+MICHELET!F82+MERCIER!F82+'MARRON '!F82+LABEQUE!F82+QUESADA!F82+'MONGIE '!F82+MASSY!F82+'CERVEAUX '!F82+CRON!F82+BAH!F82+ABAD!F82+CAVAILLE!F82)</f>
        <v>0</v>
      </c>
      <c r="F95" s="19">
        <f>SUM(BERNADOU!G82+BOULESTIN!G82+LAFAYE!G82+HERVE!G82+GUEGUEN!G82+GASNIER!G82+MICHELET!G82+MERCIER!G82+'MARRON '!G82+LABEQUE!G82+QUESADA!G82+'MONGIE '!G82+MASSY!G82+'CERVEAUX '!G82+CRON!G82+BAH!G82+ABAD!G82+CAVAILLE!G82)</f>
        <v>0</v>
      </c>
      <c r="G95" s="19">
        <f>SUM(BERNADOU!H82+BOULESTIN!H82+LAFAYE!H82+HERVE!H82+GUEGUEN!H82+GASNIER!H82+MICHELET!H82+MERCIER!H82+'MARRON '!H82+LABEQUE!H82+QUESADA!H82+'MONGIE '!H82+MASSY!H82+'CERVEAUX '!H82+CRON!H82+BAH!H82+ABAD!H82+CAVAILLE!H82)</f>
        <v>0</v>
      </c>
      <c r="H95" s="19">
        <f>SUM(BERNADOU!I82+BOULESTIN!I82+LAFAYE!I82+HERVE!I82+GUEGUEN!I82+GASNIER!I82+MICHELET!I82+MERCIER!I82+'MARRON '!I82+LABEQUE!I82+QUESADA!I82+'MONGIE '!I82+MASSY!I82+'CERVEAUX '!I82+CRON!I82+BAH!I82+ABAD!I82+CAVAILLE!I82)</f>
        <v>0</v>
      </c>
      <c r="I95" s="19">
        <f>SUM(BERNADOU!J82+BOULESTIN!J82+LAFAYE!J82+HERVE!J82+GUEGUEN!J82+GASNIER!J82+MICHELET!J82+MERCIER!J82+'MARRON '!J82+LABEQUE!J82+QUESADA!J82+'MONGIE '!J82+MASSY!J82+'CERVEAUX '!J82+CRON!J82+BAH!J82+ABAD!J82+CAVAILLE!J82)</f>
        <v>0</v>
      </c>
      <c r="J95" s="19">
        <f>SUM(BERNADOU!K82+BOULESTIN!K82+LAFAYE!K82+HERVE!K82+GUEGUEN!K82+GASNIER!K82+MICHELET!K82+MERCIER!K82+'MARRON '!K82+LABEQUE!K82+QUESADA!K82+'MONGIE '!K82+MASSY!K82+'CERVEAUX '!K82+CRON!K82+BAH!K82+ABAD!K82+CAVAILLE!K82)</f>
        <v>0</v>
      </c>
      <c r="K95" s="19">
        <f>SUM(BERNADOU!L82+BOULESTIN!L82+LAFAYE!L82+HERVE!L82+GUEGUEN!L82+GASNIER!L82+MICHELET!L82+MERCIER!L82+'MARRON '!L82+LABEQUE!L82+QUESADA!L82+'MONGIE '!L82+MASSY!L82+'CERVEAUX '!L82+CRON!L82+BAH!L82+ABAD!L82+CAVAILLE!L82)</f>
        <v>0</v>
      </c>
      <c r="L95" s="19">
        <f>SUM(BERNADOU!M82+BOULESTIN!M82+LAFAYE!M82+HERVE!M82+GUEGUEN!M82+GASNIER!M82+MICHELET!M82+MERCIER!M82+'MARRON '!M82+LABEQUE!M82+QUESADA!M82+'MONGIE '!M82+MASSY!M82+'CERVEAUX '!M82+CRON!M82+BAH!M82+ABAD!M82+CAVAILLE!M82)</f>
        <v>0</v>
      </c>
      <c r="M95" s="19">
        <f>SUM(BERNADOU!N82+BOULESTIN!N82+LAFAYE!N82+HERVE!N82+GUEGUEN!N82+GASNIER!N82+MICHELET!N82+MERCIER!N82+'MARRON '!N82+LABEQUE!N82+QUESADA!N82+'MONGIE '!N82+MASSY!N82+'CERVEAUX '!N82+CRON!N82+BAH!N82+ABAD!N82+CAVAILLE!N82)</f>
        <v>0</v>
      </c>
      <c r="N95" s="19">
        <f>SUM(BERNADOU!O82+BOULESTIN!O82+LAFAYE!O82+HERVE!O82+GUEGUEN!O82+GASNIER!O82+MICHELET!O82+MERCIER!O82+'MARRON '!O82+LABEQUE!O82+QUESADA!O82+'MONGIE '!O82+MASSY!O82+'CERVEAUX '!O82+CRON!O82+BAH!O82+ABAD!O82+CAVAILLE!O82)</f>
        <v>0</v>
      </c>
      <c r="O95" s="19">
        <f>SUM(BERNADOU!P82+BOULESTIN!P82+LAFAYE!P82+HERVE!P82+GUEGUEN!P82+GASNIER!P82+MICHELET!P82+MERCIER!P82+'MARRON '!P82+LABEQUE!P82+QUESADA!P82+'MONGIE '!P82+MASSY!P82+'CERVEAUX '!P82+CRON!P82+BAH!P82+ABAD!P82+CAVAILLE!P82)</f>
        <v>0</v>
      </c>
      <c r="P95" s="19">
        <f>SUM(BERNADOU!Q82+BOULESTIN!Q82+LAFAYE!Q82+HERVE!Q82+GUEGUEN!Q82+GASNIER!Q82+MICHELET!Q82+MERCIER!Q82+'MARRON '!Q82+LABEQUE!Q82+QUESADA!Q82+'MONGIE '!Q82+MASSY!Q82+'CERVEAUX '!Q82+CRON!Q82+BAH!Q82+ABAD!Q82+CAVAILLE!Q82)</f>
        <v>0</v>
      </c>
      <c r="Q95" s="19">
        <f>SUM(BERNADOU!R82+BOULESTIN!R82+LAFAYE!R82+HERVE!R82+GUEGUEN!R82+GASNIER!R82+MICHELET!R82+MERCIER!R82+'MARRON '!R82+LABEQUE!R82+QUESADA!R82+'MONGIE '!R82+MASSY!R82+'CERVEAUX '!R82+CRON!R82+BAH!R82+ABAD!R82+CAVAILLE!R82)</f>
        <v>0</v>
      </c>
      <c r="R95" s="19">
        <f>SUM(BERNADOU!S82+BOULESTIN!S82+LAFAYE!S82+HERVE!S82+GUEGUEN!S82+GASNIER!S82+MICHELET!S82+MERCIER!S82+'MARRON '!S82+LABEQUE!S82+QUESADA!S82+'MONGIE '!S82+MASSY!S82+'CERVEAUX '!S82+CRON!S82+BAH!S82+ABAD!S82+CAVAILLE!S82)</f>
        <v>0</v>
      </c>
      <c r="S95" s="19">
        <f>SUM(BERNADOU!T82+BOULESTIN!T82+LAFAYE!T82+HERVE!T82+GUEGUEN!T82+GASNIER!T82+MICHELET!T82+MERCIER!T82+'MARRON '!T82+LABEQUE!T82+QUESADA!T82+'MONGIE '!T82+MASSY!T82+'CERVEAUX '!T82+CRON!T82+BAH!T82+ABAD!T82+CAVAILLE!T82)</f>
        <v>0</v>
      </c>
      <c r="T95" s="19">
        <f>SUM(BERNADOU!U82+BOULESTIN!U82+LAFAYE!U82+HERVE!U82+GUEGUEN!U82+GASNIER!U82+MICHELET!U82+MERCIER!U82+'MARRON '!U82+LABEQUE!U82+QUESADA!U82+'MONGIE '!U82+MASSY!U82+'CERVEAUX '!U82+CRON!U82+BAH!U82+ABAD!U82+CAVAILLE!U82)</f>
        <v>0</v>
      </c>
      <c r="U95" s="19">
        <f>SUM(BERNADOU!V82+BOULESTIN!V82+LAFAYE!V82+HERVE!V82+GUEGUEN!V82+GASNIER!V82+MICHELET!V82+MERCIER!V82+'MARRON '!V82+LABEQUE!V82+QUESADA!V82+'MONGIE '!V82+MASSY!V82+'CERVEAUX '!V82+CRON!V82+BAH!V82+ABAD!V82+CAVAILLE!V82)</f>
        <v>0</v>
      </c>
      <c r="V95" s="19">
        <f>SUM(BERNADOU!W82+BOULESTIN!W82+LAFAYE!W82+HERVE!W82+GUEGUEN!W82+GASNIER!W82+MICHELET!W82+MERCIER!W82+'MARRON '!W82+LABEQUE!W82+QUESADA!W82+'MONGIE '!W82+MASSY!W82+'CERVEAUX '!W82+CRON!W82+BAH!W82+ABAD!W82+CAVAILLE!W82)</f>
        <v>0</v>
      </c>
      <c r="W95" s="19">
        <f>SUM(BERNADOU!X82+BOULESTIN!X82+LAFAYE!X82+HERVE!X82+GUEGUEN!X82+GASNIER!X82+MICHELET!X82+MERCIER!X82+'MARRON '!X82+LABEQUE!X82+QUESADA!X82+'MONGIE '!X82+MASSY!X82+'CERVEAUX '!X82+CRON!X82+BAH!X82+ABAD!X82+CAVAILLE!X82)</f>
        <v>0</v>
      </c>
      <c r="X95" s="19">
        <f>SUM(BERNADOU!Y82+BOULESTIN!Y82+LAFAYE!Y82+HERVE!Y82+GUEGUEN!Y82+GASNIER!Y82+MICHELET!Y82+MERCIER!Y82+'MARRON '!Y82+LABEQUE!Y82+QUESADA!Y82+'MONGIE '!Y82+MASSY!Y82+'CERVEAUX '!Y82+CRON!Y82+BAH!Y82+ABAD!Y82+CAVAILLE!Y82)</f>
        <v>0</v>
      </c>
      <c r="Y95" s="19">
        <f>SUM(BERNADOU!Z82+BOULESTIN!Z82+LAFAYE!Z82+HERVE!Z82+GUEGUEN!Z82+GASNIER!Z82+MICHELET!Z82+MERCIER!Z82+'MARRON '!Z82+LABEQUE!Z82+QUESADA!Z82+'MONGIE '!Z82+MASSY!Z82+'CERVEAUX '!Z82+CRON!Z82+BAH!Z82+ABAD!Z82+CAVAILLE!Z82)</f>
        <v>0</v>
      </c>
      <c r="Z95" s="19">
        <f>SUM(BERNADOU!AA82+BOULESTIN!AA82+LAFAYE!AA82+HERVE!AA82+GUEGUEN!AA82+GASNIER!AA82+MICHELET!AA82+MERCIER!AA82+'MARRON '!AA82+LABEQUE!AA82+QUESADA!AA82+'MONGIE '!AA82+MASSY!AA82+'CERVEAUX '!AA82+CRON!AA82+BAH!AA82+ABAD!AA82+CAVAILLE!AA82)</f>
        <v>0</v>
      </c>
    </row>
    <row r="96" spans="1:26" ht="24.95" customHeight="1" thickBot="1">
      <c r="A96" s="24" t="s">
        <v>45</v>
      </c>
      <c r="B96" s="19">
        <f>SUM(RODRIGUES!C82)</f>
        <v>0</v>
      </c>
      <c r="C96" s="19">
        <f>SUM(RODRIGUES!D82)</f>
        <v>0</v>
      </c>
      <c r="D96" s="19">
        <f>SUM(RODRIGUES!E82)</f>
        <v>0</v>
      </c>
      <c r="E96" s="19">
        <f>SUM(RODRIGUES!F82)</f>
        <v>0</v>
      </c>
      <c r="F96" s="19">
        <f>SUM(RODRIGUES!G82)</f>
        <v>0</v>
      </c>
      <c r="G96" s="19">
        <f>SUM(RODRIGUES!H82)</f>
        <v>0</v>
      </c>
      <c r="H96" s="19">
        <f>SUM(RODRIGUES!I82)</f>
        <v>0</v>
      </c>
      <c r="I96" s="19">
        <f>SUM(RODRIGUES!J82)</f>
        <v>0</v>
      </c>
      <c r="J96" s="19">
        <f>SUM(RODRIGUES!K82)</f>
        <v>0</v>
      </c>
      <c r="K96" s="19">
        <f>SUM(RODRIGUES!L82)</f>
        <v>0</v>
      </c>
      <c r="L96" s="19">
        <f>SUM(RODRIGUES!M82)</f>
        <v>0</v>
      </c>
      <c r="M96" s="19">
        <f>SUM(RODRIGUES!N82)</f>
        <v>0</v>
      </c>
      <c r="N96" s="19">
        <f>SUM(RODRIGUES!O82)</f>
        <v>0</v>
      </c>
      <c r="O96" s="19">
        <f>SUM(RODRIGUES!P82)</f>
        <v>0</v>
      </c>
      <c r="P96" s="19">
        <f>SUM(RODRIGUES!Q82)</f>
        <v>0</v>
      </c>
      <c r="Q96" s="19">
        <f>SUM(RODRIGUES!R82)</f>
        <v>0</v>
      </c>
      <c r="R96" s="19">
        <f>SUM(RODRIGUES!S82)</f>
        <v>0</v>
      </c>
      <c r="S96" s="19">
        <f>SUM(RODRIGUES!T82)</f>
        <v>0</v>
      </c>
      <c r="T96" s="19">
        <f>SUM(RODRIGUES!U82)</f>
        <v>0</v>
      </c>
      <c r="U96" s="19">
        <f>SUM(RODRIGUES!V82)</f>
        <v>0</v>
      </c>
      <c r="V96" s="19">
        <f>SUM(RODRIGUES!W82)</f>
        <v>0</v>
      </c>
      <c r="W96" s="19">
        <f>SUM(RODRIGUES!X82)</f>
        <v>0</v>
      </c>
      <c r="X96" s="19">
        <f>SUM(RODRIGUES!Y82)</f>
        <v>0</v>
      </c>
      <c r="Y96" s="19">
        <f>SUM(RODRIGUES!Z82)</f>
        <v>0</v>
      </c>
      <c r="Z96" s="19">
        <f>SUM(RODRIGUES!AA82)</f>
        <v>0</v>
      </c>
    </row>
    <row r="97" spans="1:27" ht="24.95" customHeight="1" thickBot="1">
      <c r="A97" s="24" t="s">
        <v>84</v>
      </c>
      <c r="B97" s="19">
        <f>SUM(BOUGHIDAH!C82+SAVINOT!C82+BARSACQ!C82+MARCHETTI!C82+PANATIER!C82+MAUPEU!C82+GROUT!C82+MORNET!C82)</f>
        <v>0</v>
      </c>
      <c r="C97" s="19">
        <f>SUM(BOUGHIDAH!D82+SAVINOT!D82+BARSACQ!D82+MARCHETTI!D82+PANATIER!D82+MAUPEU!D82+GROUT!D82+MORNET!D82)</f>
        <v>0</v>
      </c>
      <c r="D97" s="19">
        <f>SUM(BOUGHIDAH!E82+SAVINOT!E82+BARSACQ!E82+MARCHETTI!E82+PANATIER!E82+MAUPEU!E82+GROUT!E82+MORNET!E82)</f>
        <v>0</v>
      </c>
      <c r="E97" s="19">
        <f>SUM(BOUGHIDAH!F82+SAVINOT!F82+BARSACQ!F82+MARCHETTI!F82+PANATIER!F82+MAUPEU!F82+GROUT!F82+MORNET!F82)</f>
        <v>0</v>
      </c>
      <c r="F97" s="19">
        <f>SUM(BOUGHIDAH!G82+SAVINOT!G82+BARSACQ!G82+MARCHETTI!G82+PANATIER!G82+MAUPEU!G82+GROUT!G82+MORNET!G82)</f>
        <v>0</v>
      </c>
      <c r="G97" s="19">
        <f>SUM(BOUGHIDAH!H82+SAVINOT!H82+BARSACQ!H82+MARCHETTI!H82+PANATIER!H82+MAUPEU!H82+GROUT!H82+MORNET!H82)</f>
        <v>0</v>
      </c>
      <c r="H97" s="19">
        <f>SUM(BOUGHIDAH!I82+SAVINOT!I82+BARSACQ!I82+MARCHETTI!I82+PANATIER!I82+MAUPEU!I82+GROUT!I82+MORNET!I82)</f>
        <v>0</v>
      </c>
      <c r="I97" s="19">
        <f>SUM(BOUGHIDAH!J82+SAVINOT!J82+BARSACQ!J82+MARCHETTI!J82+PANATIER!J82+MAUPEU!J82+GROUT!J82+MORNET!J82)</f>
        <v>0</v>
      </c>
      <c r="J97" s="19">
        <f>SUM(BOUGHIDAH!K82+SAVINOT!K82+BARSACQ!K82+MARCHETTI!K82+PANATIER!K82+MAUPEU!K82+GROUT!K82+MORNET!K82)</f>
        <v>0</v>
      </c>
      <c r="K97" s="19">
        <f>SUM(BOUGHIDAH!L82+SAVINOT!L82+BARSACQ!L82+MARCHETTI!L82+PANATIER!L82+MAUPEU!L82+GROUT!L82+MORNET!L82)</f>
        <v>0</v>
      </c>
      <c r="L97" s="19">
        <f>SUM(BOUGHIDAH!M82+SAVINOT!M82+BARSACQ!M82+MARCHETTI!M82+PANATIER!M82+MAUPEU!M82+GROUT!M82+MORNET!M82)</f>
        <v>0</v>
      </c>
      <c r="M97" s="19">
        <f>SUM(BOUGHIDAH!N82+SAVINOT!N82+BARSACQ!N82+MARCHETTI!N82+PANATIER!N82+MAUPEU!N82+GROUT!N82+MORNET!N82)</f>
        <v>0</v>
      </c>
      <c r="N97" s="19">
        <f>SUM(BOUGHIDAH!O82+SAVINOT!O82+BARSACQ!O82+MARCHETTI!O82+PANATIER!O82+MAUPEU!O82+GROUT!O82+MORNET!O82)</f>
        <v>0</v>
      </c>
      <c r="O97" s="19">
        <f>SUM(BOUGHIDAH!P82+SAVINOT!P82+BARSACQ!P82+MARCHETTI!P82+PANATIER!P82+MAUPEU!P82+GROUT!P82+MORNET!P82)</f>
        <v>0</v>
      </c>
      <c r="P97" s="19">
        <f>SUM(BOUGHIDAH!Q82+SAVINOT!Q82+BARSACQ!Q82+MARCHETTI!Q82+PANATIER!Q82+MAUPEU!Q82+GROUT!Q82+MORNET!Q82)</f>
        <v>0</v>
      </c>
      <c r="Q97" s="19">
        <f>SUM(BOUGHIDAH!R82+SAVINOT!R82+BARSACQ!R82+MARCHETTI!R82+PANATIER!R82+MAUPEU!R82+GROUT!R82+MORNET!R82)</f>
        <v>0</v>
      </c>
      <c r="R97" s="19">
        <f>SUM(BOUGHIDAH!S82+SAVINOT!S82+BARSACQ!S82+MARCHETTI!S82+PANATIER!S82+MAUPEU!S82+GROUT!S82+MORNET!S82)</f>
        <v>0</v>
      </c>
      <c r="S97" s="19">
        <f>SUM(BOUGHIDAH!T82+SAVINOT!T82+BARSACQ!T82+MARCHETTI!T82+PANATIER!T82+MAUPEU!T82+GROUT!T82+MORNET!T82)</f>
        <v>0</v>
      </c>
      <c r="T97" s="19">
        <f>SUM(BOUGHIDAH!U82+SAVINOT!U82+BARSACQ!U82+MARCHETTI!U82+PANATIER!U82+MAUPEU!U82+GROUT!U82+MORNET!U82)</f>
        <v>0</v>
      </c>
      <c r="U97" s="19">
        <f>SUM(BOUGHIDAH!V82+SAVINOT!V82+BARSACQ!V82+MARCHETTI!V82+PANATIER!V82+MAUPEU!V82+GROUT!V82+MORNET!V82)</f>
        <v>0</v>
      </c>
      <c r="V97" s="19">
        <f>SUM(BOUGHIDAH!W82+SAVINOT!W82+BARSACQ!W82+MARCHETTI!W82+PANATIER!W82+MAUPEU!W82+GROUT!W82+MORNET!W82)</f>
        <v>0</v>
      </c>
      <c r="W97" s="19">
        <f>SUM(BOUGHIDAH!X82+SAVINOT!X82+BARSACQ!X82+MARCHETTI!X82+PANATIER!X82+MAUPEU!X82+GROUT!X82+MORNET!X82)</f>
        <v>0</v>
      </c>
      <c r="X97" s="19">
        <f>SUM(BOUGHIDAH!Y82+SAVINOT!Y82+BARSACQ!Y82+MARCHETTI!Y82+PANATIER!Y82+MAUPEU!Y82+GROUT!Y82+MORNET!Y82)</f>
        <v>0</v>
      </c>
      <c r="Y97" s="19">
        <f>SUM(BOUGHIDAH!Z82+SAVINOT!Z82+BARSACQ!Z82+MARCHETTI!Z82+PANATIER!Z82+MAUPEU!Z82+GROUT!Z82+MORNET!Z82)</f>
        <v>0</v>
      </c>
      <c r="Z97" s="19">
        <f>SUM(BOUGHIDAH!AA82+SAVINOT!AA82+BARSACQ!AA82+MARCHETTI!AA82+PANATIER!AA82+MAUPEU!AA82+GROUT!AA82+MORNET!AA82)</f>
        <v>0</v>
      </c>
    </row>
    <row r="98" spans="1:27" ht="24.95" customHeight="1" thickBot="1">
      <c r="A98" s="24" t="s">
        <v>83</v>
      </c>
      <c r="B98" s="19">
        <f>SUM(PIQUET!C82)</f>
        <v>0</v>
      </c>
      <c r="C98" s="19">
        <f>SUM(PIQUET!D82)</f>
        <v>0</v>
      </c>
      <c r="D98" s="19">
        <f>SUM(PIQUET!E82)</f>
        <v>0</v>
      </c>
      <c r="E98" s="19">
        <f>SUM(PIQUET!F82)</f>
        <v>0</v>
      </c>
      <c r="F98" s="19">
        <f>SUM(PIQUET!G82)</f>
        <v>0</v>
      </c>
      <c r="G98" s="19">
        <f>SUM(PIQUET!H82)</f>
        <v>0</v>
      </c>
      <c r="H98" s="19">
        <f>SUM(PIQUET!I82)</f>
        <v>0</v>
      </c>
      <c r="I98" s="19">
        <f>SUM(PIQUET!J82)</f>
        <v>0</v>
      </c>
      <c r="J98" s="19">
        <f>SUM(PIQUET!K82)</f>
        <v>0</v>
      </c>
      <c r="K98" s="19">
        <f>SUM(PIQUET!L82)</f>
        <v>0</v>
      </c>
      <c r="L98" s="19">
        <f>SUM(PIQUET!M82)</f>
        <v>0</v>
      </c>
      <c r="M98" s="19">
        <f>SUM(PIQUET!N82)</f>
        <v>0</v>
      </c>
      <c r="N98" s="19">
        <f>SUM(PIQUET!O82)</f>
        <v>0</v>
      </c>
      <c r="O98" s="19">
        <f>SUM(PIQUET!P82)</f>
        <v>0</v>
      </c>
      <c r="P98" s="19">
        <f>SUM(PIQUET!Q82)</f>
        <v>0</v>
      </c>
      <c r="Q98" s="19">
        <f>SUM(PIQUET!R82)</f>
        <v>0</v>
      </c>
      <c r="R98" s="19">
        <f>SUM(PIQUET!S82)</f>
        <v>0</v>
      </c>
      <c r="S98" s="19">
        <f>SUM(PIQUET!T82)</f>
        <v>0</v>
      </c>
      <c r="T98" s="19">
        <f>SUM(PIQUET!U82)</f>
        <v>0</v>
      </c>
      <c r="U98" s="19">
        <f>SUM(PIQUET!V82)</f>
        <v>0</v>
      </c>
      <c r="V98" s="19">
        <f>SUM(PIQUET!W82)</f>
        <v>0</v>
      </c>
      <c r="W98" s="19">
        <f>SUM(PIQUET!X82)</f>
        <v>0</v>
      </c>
      <c r="X98" s="19">
        <f>SUM(PIQUET!Y82)</f>
        <v>0</v>
      </c>
      <c r="Y98" s="19">
        <f>SUM(PIQUET!Z82)</f>
        <v>0</v>
      </c>
      <c r="Z98" s="19">
        <f>SUM(PIQUET!AA82)</f>
        <v>0</v>
      </c>
    </row>
    <row r="99" spans="1:27" ht="16.5" thickBot="1">
      <c r="A99" s="30" t="s">
        <v>28</v>
      </c>
      <c r="B99" s="29">
        <f>SUM(B94:B98)</f>
        <v>0</v>
      </c>
      <c r="C99" s="29">
        <f t="shared" ref="C99:Z99" si="8">SUM(C94:C98)</f>
        <v>0</v>
      </c>
      <c r="D99" s="29">
        <f t="shared" si="8"/>
        <v>0</v>
      </c>
      <c r="E99" s="29">
        <f t="shared" si="8"/>
        <v>0</v>
      </c>
      <c r="F99" s="29">
        <f t="shared" si="8"/>
        <v>0</v>
      </c>
      <c r="G99" s="29">
        <f t="shared" si="8"/>
        <v>0</v>
      </c>
      <c r="H99" s="29">
        <f t="shared" si="8"/>
        <v>0</v>
      </c>
      <c r="I99" s="29">
        <f t="shared" si="8"/>
        <v>0</v>
      </c>
      <c r="J99" s="29">
        <f t="shared" si="8"/>
        <v>0</v>
      </c>
      <c r="K99" s="29">
        <f t="shared" si="8"/>
        <v>0</v>
      </c>
      <c r="L99" s="29">
        <f t="shared" si="8"/>
        <v>0</v>
      </c>
      <c r="M99" s="29">
        <f t="shared" si="8"/>
        <v>0</v>
      </c>
      <c r="N99" s="29">
        <f t="shared" si="8"/>
        <v>0</v>
      </c>
      <c r="O99" s="29">
        <f t="shared" si="8"/>
        <v>0</v>
      </c>
      <c r="P99" s="29">
        <f t="shared" si="8"/>
        <v>0</v>
      </c>
      <c r="Q99" s="29">
        <f t="shared" si="8"/>
        <v>0</v>
      </c>
      <c r="R99" s="29">
        <f t="shared" si="8"/>
        <v>0</v>
      </c>
      <c r="S99" s="29">
        <f t="shared" si="8"/>
        <v>0</v>
      </c>
      <c r="T99" s="29">
        <f t="shared" si="8"/>
        <v>0</v>
      </c>
      <c r="U99" s="29">
        <f t="shared" si="8"/>
        <v>0</v>
      </c>
      <c r="V99" s="29">
        <f t="shared" si="8"/>
        <v>0</v>
      </c>
      <c r="W99" s="29">
        <f t="shared" si="8"/>
        <v>0</v>
      </c>
      <c r="X99" s="29">
        <f t="shared" si="8"/>
        <v>0</v>
      </c>
      <c r="Y99" s="29">
        <f t="shared" si="8"/>
        <v>0</v>
      </c>
      <c r="Z99" s="29">
        <f t="shared" si="8"/>
        <v>0</v>
      </c>
    </row>
    <row r="100" spans="1:27" ht="16.5" thickBot="1">
      <c r="A100" s="31" t="s">
        <v>74</v>
      </c>
      <c r="B100" s="39" t="e">
        <f>100*B99/V99</f>
        <v>#DIV/0!</v>
      </c>
      <c r="C100" s="29" t="e">
        <f>100*C99/V99</f>
        <v>#DIV/0!</v>
      </c>
      <c r="D100" s="29" t="e">
        <f>100*D99/V99</f>
        <v>#DIV/0!</v>
      </c>
      <c r="E100" s="29" t="e">
        <f>100*E99/V99</f>
        <v>#DIV/0!</v>
      </c>
      <c r="F100" s="29" t="e">
        <f>100*F99/V99</f>
        <v>#DIV/0!</v>
      </c>
      <c r="G100" s="29" t="e">
        <f>100*G99/V99</f>
        <v>#DIV/0!</v>
      </c>
      <c r="H100" s="29" t="e">
        <f>100*H99/V99</f>
        <v>#DIV/0!</v>
      </c>
      <c r="I100" s="29" t="e">
        <f>100*I99/V99</f>
        <v>#DIV/0!</v>
      </c>
      <c r="J100" s="29" t="e">
        <f>100*J99/V99</f>
        <v>#DIV/0!</v>
      </c>
      <c r="K100" s="29" t="e">
        <f>100*K99/V99</f>
        <v>#DIV/0!</v>
      </c>
      <c r="L100" s="29" t="e">
        <f>100*L99/V99</f>
        <v>#DIV/0!</v>
      </c>
      <c r="M100" s="29" t="e">
        <f>100*M99/V99</f>
        <v>#DIV/0!</v>
      </c>
      <c r="N100" s="29" t="e">
        <f>100*N99/V99</f>
        <v>#DIV/0!</v>
      </c>
      <c r="O100" s="29" t="e">
        <f>100*O99/V99</f>
        <v>#DIV/0!</v>
      </c>
      <c r="P100" s="29" t="e">
        <f>100*P99/V99</f>
        <v>#DIV/0!</v>
      </c>
      <c r="Q100" s="29" t="e">
        <f>100*Q99/V99</f>
        <v>#DIV/0!</v>
      </c>
      <c r="R100" s="29" t="e">
        <f>100*R99/V99</f>
        <v>#DIV/0!</v>
      </c>
      <c r="S100" s="29" t="e">
        <f>100*S99/V99</f>
        <v>#DIV/0!</v>
      </c>
      <c r="T100" s="29" t="e">
        <f>100*T99/V99</f>
        <v>#DIV/0!</v>
      </c>
      <c r="U100" s="29" t="e">
        <f>100*U99/V99</f>
        <v>#DIV/0!</v>
      </c>
      <c r="V100" s="29" t="e">
        <f>100*V99/V99</f>
        <v>#DIV/0!</v>
      </c>
      <c r="W100" s="29" t="e">
        <f>100*W99/W99</f>
        <v>#DIV/0!</v>
      </c>
      <c r="X100" s="29" t="e">
        <f>100*X99/V99</f>
        <v>#DIV/0!</v>
      </c>
      <c r="Y100" s="29" t="e">
        <f>100*Y99/V99</f>
        <v>#DIV/0!</v>
      </c>
      <c r="Z100" s="29" t="e">
        <f>100*Z99/V99</f>
        <v>#DIV/0!</v>
      </c>
    </row>
    <row r="101" spans="1:27" ht="15.7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6"/>
    </row>
    <row r="102" spans="1:27" s="36" customFormat="1" ht="15.75">
      <c r="A102" s="26" t="s">
        <v>37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7" ht="16.5" thickBot="1">
      <c r="A103" s="3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36"/>
    </row>
    <row r="104" spans="1:27" s="23" customFormat="1" ht="16.5" thickBot="1">
      <c r="A104" s="18"/>
      <c r="B104" s="20" t="s">
        <v>3</v>
      </c>
      <c r="C104" s="21" t="s">
        <v>4</v>
      </c>
      <c r="D104" s="21" t="s">
        <v>5</v>
      </c>
      <c r="E104" s="20" t="s">
        <v>6</v>
      </c>
      <c r="F104" s="20" t="s">
        <v>7</v>
      </c>
      <c r="G104" s="20" t="s">
        <v>8</v>
      </c>
      <c r="H104" s="21" t="s">
        <v>40</v>
      </c>
      <c r="I104" s="21" t="s">
        <v>10</v>
      </c>
      <c r="J104" s="21" t="s">
        <v>11</v>
      </c>
      <c r="K104" s="21" t="s">
        <v>12</v>
      </c>
      <c r="L104" s="21" t="s">
        <v>13</v>
      </c>
      <c r="M104" s="21" t="s">
        <v>14</v>
      </c>
      <c r="N104" s="21" t="s">
        <v>15</v>
      </c>
      <c r="O104" s="20" t="s">
        <v>16</v>
      </c>
      <c r="P104" s="20" t="s">
        <v>17</v>
      </c>
      <c r="Q104" s="20" t="s">
        <v>18</v>
      </c>
      <c r="R104" s="20" t="s">
        <v>19</v>
      </c>
      <c r="S104" s="20" t="s">
        <v>20</v>
      </c>
      <c r="T104" s="20" t="s">
        <v>21</v>
      </c>
      <c r="U104" s="20" t="s">
        <v>22</v>
      </c>
      <c r="V104" s="20" t="s">
        <v>41</v>
      </c>
      <c r="W104" s="20" t="s">
        <v>85</v>
      </c>
      <c r="X104" s="20" t="s">
        <v>24</v>
      </c>
      <c r="Y104" s="20" t="s">
        <v>42</v>
      </c>
      <c r="Z104" s="22" t="s">
        <v>43</v>
      </c>
    </row>
    <row r="105" spans="1:27" ht="24.95" customHeight="1" thickBot="1">
      <c r="A105" s="24" t="s">
        <v>46</v>
      </c>
      <c r="B105" s="19">
        <f>SUM(BONNEMORE!C91)+(VEYSSIERE!C91)+(EPRON!C91)</f>
        <v>0</v>
      </c>
      <c r="C105" s="19">
        <f>SUM(BONNEMORE!D91)+(VEYSSIERE!D91)+(EPRON!D91)</f>
        <v>0</v>
      </c>
      <c r="D105" s="19">
        <f>SUM(BONNEMORE!E91)+(VEYSSIERE!E91)+(EPRON!E91)</f>
        <v>0</v>
      </c>
      <c r="E105" s="19">
        <f>SUM(BONNEMORE!F91)+(VEYSSIERE!F91)+(EPRON!F91)</f>
        <v>0</v>
      </c>
      <c r="F105" s="19">
        <f>SUM(BONNEMORE!G91)+(VEYSSIERE!G91)+(EPRON!G91)</f>
        <v>0</v>
      </c>
      <c r="G105" s="19">
        <f>SUM(BONNEMORE!H91)+(VEYSSIERE!H91)+(EPRON!H91)</f>
        <v>0</v>
      </c>
      <c r="H105" s="19">
        <f>SUM(BONNEMORE!I91)+(VEYSSIERE!I91)+(EPRON!I91)</f>
        <v>0</v>
      </c>
      <c r="I105" s="19">
        <f>SUM(BONNEMORE!J91)+(VEYSSIERE!J91)+(EPRON!J91)</f>
        <v>0</v>
      </c>
      <c r="J105" s="19">
        <f>SUM(BONNEMORE!K91)+(VEYSSIERE!K91)+(EPRON!K91)</f>
        <v>0</v>
      </c>
      <c r="K105" s="19">
        <f>SUM(BONNEMORE!L91)+(VEYSSIERE!L91)+(EPRON!L91)</f>
        <v>0</v>
      </c>
      <c r="L105" s="19">
        <f>SUM(BONNEMORE!M91)+(VEYSSIERE!M91)+(EPRON!M91)</f>
        <v>0</v>
      </c>
      <c r="M105" s="19">
        <f>SUM(BONNEMORE!N91)+(VEYSSIERE!N91)+(EPRON!N91)</f>
        <v>0</v>
      </c>
      <c r="N105" s="19">
        <f>SUM(BONNEMORE!O91)+(VEYSSIERE!O91)+(EPRON!O91)</f>
        <v>0</v>
      </c>
      <c r="O105" s="19">
        <f>SUM(BONNEMORE!P91)+(VEYSSIERE!P91)+(EPRON!P91)</f>
        <v>0</v>
      </c>
      <c r="P105" s="19">
        <f>SUM(BONNEMORE!Q91)+(VEYSSIERE!Q91)+(EPRON!Q91)</f>
        <v>0</v>
      </c>
      <c r="Q105" s="19">
        <f>SUM(BONNEMORE!R91)+(VEYSSIERE!R91)+(EPRON!R91)</f>
        <v>0</v>
      </c>
      <c r="R105" s="19">
        <f>SUM(BONNEMORE!S91)+(VEYSSIERE!S91)+(EPRON!S91)</f>
        <v>0</v>
      </c>
      <c r="S105" s="19">
        <f>SUM(BONNEMORE!T91)+(VEYSSIERE!T91)+(EPRON!T91)</f>
        <v>0</v>
      </c>
      <c r="T105" s="19">
        <f>SUM(BONNEMORE!U91)+(VEYSSIERE!U91)+(EPRON!U91)</f>
        <v>0</v>
      </c>
      <c r="U105" s="19">
        <f>SUM(BONNEMORE!V91)+(VEYSSIERE!V91)+(EPRON!V91)</f>
        <v>0</v>
      </c>
      <c r="V105" s="19">
        <f>SUM(BONNEMORE!W91)+(VEYSSIERE!W91)+(EPRON!W91)</f>
        <v>0</v>
      </c>
      <c r="W105" s="19">
        <f>SUM(BONNEMORE!X91)+(VEYSSIERE!X91)+(EPRON!X91)</f>
        <v>0</v>
      </c>
      <c r="X105" s="19">
        <f>SUM(BONNEMORE!Y91)+(VEYSSIERE!Y91)+(EPRON!Y91)</f>
        <v>0</v>
      </c>
      <c r="Y105" s="19">
        <f>SUM(BONNEMORE!Z91)+(VEYSSIERE!Z91)+(EPRON!Z91)</f>
        <v>0</v>
      </c>
      <c r="Z105" s="19">
        <f>SUM(BONNEMORE!AA91)+(VEYSSIERE!AA91)+(EPRON!AA91)</f>
        <v>0</v>
      </c>
    </row>
    <row r="106" spans="1:27" ht="24.95" customHeight="1" thickBot="1">
      <c r="A106" s="24" t="s">
        <v>44</v>
      </c>
      <c r="B106" s="19">
        <f>SUM(BERNADOU!C91+BOULESTIN!C91+LAFAYE!C91+HERVE!C91+GUEGUEN!C91+GASNIER!C91+MICHELET!C91+MERCIER!C91+'MARRON '!C91+LABEQUE!C91+QUESADA!C91+'MONGIE '!C91+MASSY!C91+'CERVEAUX '!C91+CRON!C91+BAH!C91+ABAD!C91+CAVAILLE!C91)</f>
        <v>0</v>
      </c>
      <c r="C106" s="19">
        <f>SUM(BERNADOU!D91+BOULESTIN!D91+LAFAYE!D91+HERVE!D91+GUEGUEN!D91+GASNIER!D91+MICHELET!D91+MERCIER!D91+'MARRON '!D91+LABEQUE!D91+QUESADA!D91+'MONGIE '!D91+MASSY!D91+'CERVEAUX '!D91+CRON!D91+BAH!D91+ABAD!D91+CAVAILLE!D91)</f>
        <v>0</v>
      </c>
      <c r="D106" s="19">
        <f>SUM(BERNADOU!E91+BOULESTIN!E91+LAFAYE!E91+HERVE!E91+GUEGUEN!E91+GASNIER!E91+MICHELET!E91+MERCIER!E91+'MARRON '!E91+LABEQUE!E91+QUESADA!E91+'MONGIE '!E91+MASSY!E91+'CERVEAUX '!E91+CRON!E91+BAH!E91+ABAD!E91+CAVAILLE!E91)</f>
        <v>0</v>
      </c>
      <c r="E106" s="19">
        <f>SUM(BERNADOU!F91+BOULESTIN!F91+LAFAYE!F91+HERVE!F91+GUEGUEN!F91+GASNIER!F91+MICHELET!F91+MERCIER!F91+'MARRON '!F91+LABEQUE!F91+QUESADA!F91+'MONGIE '!F91+MASSY!F91+'CERVEAUX '!F91+CRON!F91+BAH!F91+ABAD!F91+CAVAILLE!F91)</f>
        <v>0</v>
      </c>
      <c r="F106" s="19">
        <f>SUM(BERNADOU!G91+BOULESTIN!G91+LAFAYE!G91+HERVE!G91+GUEGUEN!G91+GASNIER!G91+MICHELET!G91+MERCIER!G91+'MARRON '!G91+LABEQUE!G91+QUESADA!G91+'MONGIE '!G91+MASSY!G91+'CERVEAUX '!G91+CRON!G91+BAH!G91+ABAD!G91+CAVAILLE!G91)</f>
        <v>0</v>
      </c>
      <c r="G106" s="19">
        <f>SUM(BERNADOU!H91+BOULESTIN!H91+LAFAYE!H91+HERVE!H91+GUEGUEN!H91+GASNIER!H91+MICHELET!H91+MERCIER!H91+'MARRON '!H91+LABEQUE!H91+QUESADA!H91+'MONGIE '!H91+MASSY!H91+'CERVEAUX '!H91+CRON!H91+BAH!H91+ABAD!H91+CAVAILLE!H91)</f>
        <v>0</v>
      </c>
      <c r="H106" s="19">
        <f>SUM(BERNADOU!I91+BOULESTIN!I91+LAFAYE!I91+HERVE!I91+GUEGUEN!I91+GASNIER!I91+MICHELET!I91+MERCIER!I91+'MARRON '!I91+LABEQUE!I91+QUESADA!I91+'MONGIE '!I91+MASSY!I91+'CERVEAUX '!I91+CRON!I91+BAH!I91+ABAD!I91+CAVAILLE!I91)</f>
        <v>0</v>
      </c>
      <c r="I106" s="19">
        <f>SUM(BERNADOU!J91+BOULESTIN!J91+LAFAYE!J91+HERVE!J91+GUEGUEN!J91+GASNIER!J91+MICHELET!J91+MERCIER!J91+'MARRON '!J91+LABEQUE!J91+QUESADA!J91+'MONGIE '!J91+MASSY!J91+'CERVEAUX '!J91+CRON!J91+BAH!J91+ABAD!J91+CAVAILLE!J91)</f>
        <v>0</v>
      </c>
      <c r="J106" s="19">
        <f>SUM(BERNADOU!K91+BOULESTIN!K91+LAFAYE!K91+HERVE!K91+GUEGUEN!K91+GASNIER!K91+MICHELET!K91+MERCIER!K91+'MARRON '!K91+LABEQUE!K91+QUESADA!K91+'MONGIE '!K91+MASSY!K91+'CERVEAUX '!K91+CRON!K91+BAH!K91+ABAD!K91+CAVAILLE!K91)</f>
        <v>0</v>
      </c>
      <c r="K106" s="19">
        <f>SUM(BERNADOU!L91+BOULESTIN!L91+LAFAYE!L91+HERVE!L91+GUEGUEN!L91+GASNIER!L91+MICHELET!L91+MERCIER!L91+'MARRON '!L91+LABEQUE!L91+QUESADA!L91+'MONGIE '!L91+MASSY!L91+'CERVEAUX '!L91+CRON!L91+BAH!L91+ABAD!L91+CAVAILLE!L91)</f>
        <v>0</v>
      </c>
      <c r="L106" s="19">
        <f>SUM(BERNADOU!M91+BOULESTIN!M91+LAFAYE!M91+HERVE!M91+GUEGUEN!M91+GASNIER!M91+MICHELET!M91+MERCIER!M91+'MARRON '!M91+LABEQUE!M91+QUESADA!M91+'MONGIE '!M91+MASSY!M91+'CERVEAUX '!M91+CRON!M91+BAH!M91+ABAD!M91+CAVAILLE!M91)</f>
        <v>0</v>
      </c>
      <c r="M106" s="19">
        <f>SUM(BERNADOU!N91+BOULESTIN!N91+LAFAYE!N91+HERVE!N91+GUEGUEN!N91+GASNIER!N91+MICHELET!N91+MERCIER!N91+'MARRON '!N91+LABEQUE!N91+QUESADA!N91+'MONGIE '!N91+MASSY!N91+'CERVEAUX '!N91+CRON!N91+BAH!N91+ABAD!N91+CAVAILLE!N91)</f>
        <v>0</v>
      </c>
      <c r="N106" s="19">
        <f>SUM(BERNADOU!O91+BOULESTIN!O91+LAFAYE!O91+HERVE!O91+GUEGUEN!O91+GASNIER!O91+MICHELET!O91+MERCIER!O91+'MARRON '!O91+LABEQUE!O91+QUESADA!O91+'MONGIE '!O91+MASSY!O91+'CERVEAUX '!O91+CRON!O91+BAH!O91+ABAD!O91+CAVAILLE!O91)</f>
        <v>0</v>
      </c>
      <c r="O106" s="19">
        <f>SUM(BERNADOU!P91+BOULESTIN!P91+LAFAYE!P91+HERVE!P91+GUEGUEN!P91+GASNIER!P91+MICHELET!P91+MERCIER!P91+'MARRON '!P91+LABEQUE!P91+QUESADA!P91+'MONGIE '!P91+MASSY!P91+'CERVEAUX '!P91+CRON!P91+BAH!P91+ABAD!P91+CAVAILLE!P91)</f>
        <v>0</v>
      </c>
      <c r="P106" s="19">
        <f>SUM(BERNADOU!Q91+BOULESTIN!Q91+LAFAYE!Q91+HERVE!Q91+GUEGUEN!Q91+GASNIER!Q91+MICHELET!Q91+MERCIER!Q91+'MARRON '!Q91+LABEQUE!Q91+QUESADA!Q91+'MONGIE '!Q91+MASSY!Q91+'CERVEAUX '!Q91+CRON!Q91+BAH!Q91+ABAD!Q91+CAVAILLE!Q91)</f>
        <v>0</v>
      </c>
      <c r="Q106" s="19">
        <f>SUM(BERNADOU!R91+BOULESTIN!R91+LAFAYE!R91+HERVE!R91+GUEGUEN!R91+GASNIER!R91+MICHELET!R91+MERCIER!R91+'MARRON '!R91+LABEQUE!R91+QUESADA!R91+'MONGIE '!R91+MASSY!R91+'CERVEAUX '!R91+CRON!R91+BAH!R91+ABAD!R91+CAVAILLE!R91)</f>
        <v>0</v>
      </c>
      <c r="R106" s="19">
        <f>SUM(BERNADOU!S91+BOULESTIN!S91+LAFAYE!S91+HERVE!S91+GUEGUEN!S91+GASNIER!S91+MICHELET!S91+MERCIER!S91+'MARRON '!S91+LABEQUE!S91+QUESADA!S91+'MONGIE '!S91+MASSY!S91+'CERVEAUX '!S91+CRON!S91+BAH!S91+ABAD!S91+CAVAILLE!S91)</f>
        <v>0</v>
      </c>
      <c r="S106" s="19">
        <f>SUM(BERNADOU!T91+BOULESTIN!T91+LAFAYE!T91+HERVE!T91+GUEGUEN!T91+GASNIER!T91+MICHELET!T91+MERCIER!T91+'MARRON '!T91+LABEQUE!T91+QUESADA!T91+'MONGIE '!T91+MASSY!T91+'CERVEAUX '!T91+CRON!T91+BAH!T91+ABAD!T91+CAVAILLE!T91)</f>
        <v>0</v>
      </c>
      <c r="T106" s="19">
        <f>SUM(BERNADOU!U91+BOULESTIN!U91+LAFAYE!U91+HERVE!U91+GUEGUEN!U91+GASNIER!U91+MICHELET!U91+MERCIER!U91+'MARRON '!U91+LABEQUE!U91+QUESADA!U91+'MONGIE '!U91+MASSY!U91+'CERVEAUX '!U91+CRON!U91+BAH!U91+ABAD!U91+CAVAILLE!U91)</f>
        <v>0</v>
      </c>
      <c r="U106" s="19">
        <f>SUM(BERNADOU!V91+BOULESTIN!V91+LAFAYE!V91+HERVE!V91+GUEGUEN!V91+GASNIER!V91+MICHELET!V91+MERCIER!V91+'MARRON '!V91+LABEQUE!V91+QUESADA!V91+'MONGIE '!V91+MASSY!V91+'CERVEAUX '!V91+CRON!V91+BAH!V91+ABAD!V91+CAVAILLE!V91)</f>
        <v>0</v>
      </c>
      <c r="V106" s="19">
        <f>SUM(BERNADOU!W91+BOULESTIN!W91+LAFAYE!W91+HERVE!W91+GUEGUEN!W91+GASNIER!W91+MICHELET!W91+MERCIER!W91+'MARRON '!W91+LABEQUE!W91+QUESADA!W91+'MONGIE '!W91+MASSY!W91+'CERVEAUX '!W91+CRON!W91+BAH!W91+ABAD!W91+CAVAILLE!W91)</f>
        <v>0</v>
      </c>
      <c r="W106" s="19">
        <f>SUM(BERNADOU!X91+BOULESTIN!X91+LAFAYE!X91+HERVE!X91+GUEGUEN!X91+GASNIER!X91+MICHELET!X91+MERCIER!X91+'MARRON '!X91+LABEQUE!X91+QUESADA!X91+'MONGIE '!X91+MASSY!X91+'CERVEAUX '!X91+CRON!X91+BAH!X91+ABAD!X91+CAVAILLE!X91)</f>
        <v>0</v>
      </c>
      <c r="X106" s="19">
        <f>SUM(BERNADOU!Y91+BOULESTIN!Y91+LAFAYE!Y91+HERVE!Y91+GUEGUEN!Y91+GASNIER!Y91+MICHELET!Y91+MERCIER!Y91+'MARRON '!Y91+LABEQUE!Y91+QUESADA!Y91+'MONGIE '!Y91+MASSY!Y91+'CERVEAUX '!Y91+CRON!Y91+BAH!Y91+ABAD!Y91+CAVAILLE!Y91)</f>
        <v>0</v>
      </c>
      <c r="Y106" s="19">
        <f>SUM(BERNADOU!Z91+BOULESTIN!Z91+LAFAYE!Z91+HERVE!Z91+GUEGUEN!Z91+GASNIER!Z91+MICHELET!Z91+MERCIER!Z91+'MARRON '!Z91+LABEQUE!Z91+QUESADA!Z91+'MONGIE '!Z91+MASSY!Z91+'CERVEAUX '!Z91+CRON!Z91+BAH!Z91+ABAD!Z91+CAVAILLE!Z91)</f>
        <v>0</v>
      </c>
      <c r="Z106" s="19">
        <f>SUM(BERNADOU!AA91+BOULESTIN!AA91+LAFAYE!AA91+HERVE!AA91+GUEGUEN!AA91+GASNIER!AA91+MICHELET!AA91+MERCIER!AA91+'MARRON '!AA91+LABEQUE!AA91+QUESADA!AA91+'MONGIE '!AA91+MASSY!AA91+'CERVEAUX '!AA91+CRON!AA91+BAH!AA91+ABAD!AA91+CAVAILLE!AA91)</f>
        <v>0</v>
      </c>
    </row>
    <row r="107" spans="1:27" ht="24.95" customHeight="1" thickBot="1">
      <c r="A107" s="24" t="s">
        <v>45</v>
      </c>
      <c r="B107" s="19">
        <f>SUM(RODRIGUES!C91)</f>
        <v>0</v>
      </c>
      <c r="C107" s="19">
        <f>SUM(RODRIGUES!D91)</f>
        <v>0</v>
      </c>
      <c r="D107" s="19">
        <f>SUM(RODRIGUES!E91)</f>
        <v>0</v>
      </c>
      <c r="E107" s="19">
        <f>SUM(RODRIGUES!F91)</f>
        <v>0</v>
      </c>
      <c r="F107" s="19">
        <f>SUM(RODRIGUES!G91)</f>
        <v>0</v>
      </c>
      <c r="G107" s="19">
        <f>SUM(RODRIGUES!H91)</f>
        <v>0</v>
      </c>
      <c r="H107" s="19">
        <f>SUM(RODRIGUES!I91)</f>
        <v>0</v>
      </c>
      <c r="I107" s="19">
        <f>SUM(RODRIGUES!J91)</f>
        <v>0</v>
      </c>
      <c r="J107" s="19">
        <f>SUM(RODRIGUES!K91)</f>
        <v>0</v>
      </c>
      <c r="K107" s="19">
        <f>SUM(RODRIGUES!L91)</f>
        <v>0</v>
      </c>
      <c r="L107" s="19">
        <f>SUM(RODRIGUES!M91)</f>
        <v>0</v>
      </c>
      <c r="M107" s="19">
        <f>SUM(RODRIGUES!N91)</f>
        <v>0</v>
      </c>
      <c r="N107" s="19">
        <f>SUM(RODRIGUES!O91)</f>
        <v>0</v>
      </c>
      <c r="O107" s="19">
        <f>SUM(RODRIGUES!P91)</f>
        <v>0</v>
      </c>
      <c r="P107" s="19">
        <f>SUM(RODRIGUES!Q91)</f>
        <v>0</v>
      </c>
      <c r="Q107" s="19">
        <f>SUM(RODRIGUES!R91)</f>
        <v>0</v>
      </c>
      <c r="R107" s="19">
        <f>SUM(RODRIGUES!S91)</f>
        <v>0</v>
      </c>
      <c r="S107" s="19">
        <f>SUM(RODRIGUES!T91)</f>
        <v>0</v>
      </c>
      <c r="T107" s="19">
        <f>SUM(RODRIGUES!U91)</f>
        <v>0</v>
      </c>
      <c r="U107" s="19">
        <f>SUM(RODRIGUES!V91)</f>
        <v>0</v>
      </c>
      <c r="V107" s="19">
        <f>SUM(RODRIGUES!W91)</f>
        <v>0</v>
      </c>
      <c r="W107" s="19">
        <f>SUM(RODRIGUES!X91)</f>
        <v>0</v>
      </c>
      <c r="X107" s="19">
        <f>SUM(RODRIGUES!Y91)</f>
        <v>0</v>
      </c>
      <c r="Y107" s="19">
        <f>SUM(RODRIGUES!Z91)</f>
        <v>0</v>
      </c>
      <c r="Z107" s="19">
        <f>SUM(RODRIGUES!AA91)</f>
        <v>0</v>
      </c>
    </row>
    <row r="108" spans="1:27" ht="24.95" customHeight="1" thickBot="1">
      <c r="A108" s="24" t="s">
        <v>84</v>
      </c>
      <c r="B108" s="19">
        <f>SUM(BOUGHIDAH!C91+SAVINOT!C91+BARSACQ!C91+MARCHETTI!C91+PANATIER!C91+MAUPEU!C91+GROUT!C91+MORNET!C91)</f>
        <v>0</v>
      </c>
      <c r="C108" s="19">
        <f>SUM(BOUGHIDAH!D91+SAVINOT!D91+BARSACQ!D91+MARCHETTI!D91+PANATIER!D91+MAUPEU!D91+GROUT!D91+MORNET!D91)</f>
        <v>0</v>
      </c>
      <c r="D108" s="19">
        <f>SUM(BOUGHIDAH!E91+SAVINOT!E91+BARSACQ!E91+MARCHETTI!E91+PANATIER!E91+MAUPEU!E91+GROUT!E91+MORNET!E91)</f>
        <v>0</v>
      </c>
      <c r="E108" s="19">
        <f>SUM(BOUGHIDAH!F91+SAVINOT!F91+BARSACQ!F91+MARCHETTI!F91+PANATIER!F91+MAUPEU!F91+GROUT!F91+MORNET!F91)</f>
        <v>0</v>
      </c>
      <c r="F108" s="19">
        <f>SUM(BOUGHIDAH!G91+SAVINOT!G91+BARSACQ!G91+MARCHETTI!G91+PANATIER!G91+MAUPEU!G91+GROUT!G91+MORNET!G91)</f>
        <v>0</v>
      </c>
      <c r="G108" s="19">
        <f>SUM(BOUGHIDAH!H91+SAVINOT!H91+BARSACQ!H91+MARCHETTI!H91+PANATIER!H91+MAUPEU!H91+GROUT!H91+MORNET!H91)</f>
        <v>0</v>
      </c>
      <c r="H108" s="19">
        <f>SUM(BOUGHIDAH!I91+SAVINOT!I91+BARSACQ!I91+MARCHETTI!I91+PANATIER!I91+MAUPEU!I91+GROUT!I91+MORNET!I91)</f>
        <v>0</v>
      </c>
      <c r="I108" s="19">
        <f>SUM(BOUGHIDAH!J91+SAVINOT!J91+BARSACQ!J91+MARCHETTI!J91+PANATIER!J91+MAUPEU!J91+GROUT!J91+MORNET!J91)</f>
        <v>0</v>
      </c>
      <c r="J108" s="19">
        <f>SUM(BOUGHIDAH!K91+SAVINOT!K91+BARSACQ!K91+MARCHETTI!K91+PANATIER!K91+MAUPEU!K91+GROUT!K91+MORNET!K91)</f>
        <v>0</v>
      </c>
      <c r="K108" s="19">
        <f>SUM(BOUGHIDAH!L91+SAVINOT!L91+BARSACQ!L91+MARCHETTI!L91+PANATIER!L91+MAUPEU!L91+GROUT!L91+MORNET!L91)</f>
        <v>0</v>
      </c>
      <c r="L108" s="19">
        <f>SUM(BOUGHIDAH!M91+SAVINOT!M91+BARSACQ!M91+MARCHETTI!M91+PANATIER!M91+MAUPEU!M91+GROUT!M91+MORNET!M91)</f>
        <v>0</v>
      </c>
      <c r="M108" s="19">
        <f>SUM(BOUGHIDAH!N91+SAVINOT!N91+BARSACQ!N91+MARCHETTI!N91+PANATIER!N91+MAUPEU!N91+GROUT!N91+MORNET!N91)</f>
        <v>0</v>
      </c>
      <c r="N108" s="19">
        <f>SUM(BOUGHIDAH!O91+SAVINOT!O91+BARSACQ!O91+MARCHETTI!O91+PANATIER!O91+MAUPEU!O91+GROUT!O91+MORNET!O91)</f>
        <v>0</v>
      </c>
      <c r="O108" s="19">
        <f>SUM(BOUGHIDAH!P91+SAVINOT!P91+BARSACQ!P91+MARCHETTI!P91+PANATIER!P91+MAUPEU!P91+GROUT!P91+MORNET!P91)</f>
        <v>0</v>
      </c>
      <c r="P108" s="19">
        <f>SUM(BOUGHIDAH!Q91+SAVINOT!Q91+BARSACQ!Q91+MARCHETTI!Q91+PANATIER!Q91+MAUPEU!Q91+GROUT!Q91+MORNET!Q91)</f>
        <v>0</v>
      </c>
      <c r="Q108" s="19">
        <f>SUM(BOUGHIDAH!R91+SAVINOT!R91+BARSACQ!R91+MARCHETTI!R91+PANATIER!R91+MAUPEU!R91+GROUT!R91+MORNET!R91)</f>
        <v>0</v>
      </c>
      <c r="R108" s="19">
        <f>SUM(BOUGHIDAH!S91+SAVINOT!S91+BARSACQ!S91+MARCHETTI!S91+PANATIER!S91+MAUPEU!S91+GROUT!S91+MORNET!S91)</f>
        <v>0</v>
      </c>
      <c r="S108" s="19">
        <f>SUM(BOUGHIDAH!T91+SAVINOT!T91+BARSACQ!T91+MARCHETTI!T91+PANATIER!T91+MAUPEU!T91+GROUT!T91+MORNET!T91)</f>
        <v>0</v>
      </c>
      <c r="T108" s="19">
        <f>SUM(BOUGHIDAH!U91+SAVINOT!U91+BARSACQ!U91+MARCHETTI!U91+PANATIER!U91+MAUPEU!U91+GROUT!U91+MORNET!U91)</f>
        <v>0</v>
      </c>
      <c r="U108" s="19">
        <f>SUM(BOUGHIDAH!V91+SAVINOT!V91+BARSACQ!V91+MARCHETTI!V91+PANATIER!V91+MAUPEU!V91+GROUT!V91+MORNET!V91)</f>
        <v>0</v>
      </c>
      <c r="V108" s="19">
        <f>SUM(BOUGHIDAH!W91+SAVINOT!W91+BARSACQ!W91+MARCHETTI!W91+PANATIER!W91+MAUPEU!W91+GROUT!W91+MORNET!W91)</f>
        <v>0</v>
      </c>
      <c r="W108" s="19">
        <f>SUM(BOUGHIDAH!X91+SAVINOT!X91+BARSACQ!X91+MARCHETTI!X91+PANATIER!X91+MAUPEU!X91+GROUT!X91+MORNET!X91)</f>
        <v>0</v>
      </c>
      <c r="X108" s="19">
        <f>SUM(BOUGHIDAH!Y91+SAVINOT!Y91+BARSACQ!Y91+MARCHETTI!Y91+PANATIER!Y91+MAUPEU!Y91+GROUT!Y91+MORNET!Y91)</f>
        <v>0</v>
      </c>
      <c r="Y108" s="19">
        <f>SUM(BOUGHIDAH!Z91+SAVINOT!Z91+BARSACQ!Z91+MARCHETTI!Z91+PANATIER!Z91+MAUPEU!Z91+GROUT!Z91+MORNET!Z91)</f>
        <v>0</v>
      </c>
      <c r="Z108" s="19">
        <f>SUM(BOUGHIDAH!AA91+SAVINOT!AA91+BARSACQ!AA91+MARCHETTI!AA91+PANATIER!AA91+MAUPEU!AA91+GROUT!AA91+MORNET!AA91)</f>
        <v>0</v>
      </c>
    </row>
    <row r="109" spans="1:27" ht="24.95" customHeight="1" thickBot="1">
      <c r="A109" s="74" t="s">
        <v>83</v>
      </c>
      <c r="B109" s="19">
        <f>SUM(PIQUET!C91)</f>
        <v>0</v>
      </c>
      <c r="C109" s="19">
        <f>SUM(PIQUET!D91)</f>
        <v>0</v>
      </c>
      <c r="D109" s="19">
        <f>SUM(PIQUET!E91)</f>
        <v>0</v>
      </c>
      <c r="E109" s="19">
        <f>SUM(PIQUET!F91)</f>
        <v>0</v>
      </c>
      <c r="F109" s="19">
        <f>SUM(PIQUET!G91)</f>
        <v>0</v>
      </c>
      <c r="G109" s="19">
        <f>SUM(PIQUET!H91)</f>
        <v>0</v>
      </c>
      <c r="H109" s="19">
        <f>SUM(PIQUET!I91)</f>
        <v>0</v>
      </c>
      <c r="I109" s="19">
        <f>SUM(PIQUET!J91)</f>
        <v>0</v>
      </c>
      <c r="J109" s="19">
        <f>SUM(PIQUET!K91)</f>
        <v>0</v>
      </c>
      <c r="K109" s="19">
        <f>SUM(PIQUET!L91)</f>
        <v>0</v>
      </c>
      <c r="L109" s="19">
        <f>SUM(PIQUET!M91)</f>
        <v>0</v>
      </c>
      <c r="M109" s="19">
        <f>SUM(PIQUET!N91)</f>
        <v>0</v>
      </c>
      <c r="N109" s="19">
        <f>SUM(PIQUET!O91)</f>
        <v>0</v>
      </c>
      <c r="O109" s="19">
        <f>SUM(PIQUET!P91)</f>
        <v>0</v>
      </c>
      <c r="P109" s="19">
        <f>SUM(PIQUET!Q91)</f>
        <v>0</v>
      </c>
      <c r="Q109" s="19">
        <f>SUM(PIQUET!R91)</f>
        <v>0</v>
      </c>
      <c r="R109" s="19">
        <f>SUM(PIQUET!S91)</f>
        <v>0</v>
      </c>
      <c r="S109" s="19">
        <f>SUM(PIQUET!T91)</f>
        <v>0</v>
      </c>
      <c r="T109" s="19">
        <f>SUM(PIQUET!U91)</f>
        <v>0</v>
      </c>
      <c r="U109" s="19">
        <f>SUM(PIQUET!V91)</f>
        <v>0</v>
      </c>
      <c r="V109" s="19">
        <f>SUM(PIQUET!W91)</f>
        <v>0</v>
      </c>
      <c r="W109" s="19">
        <f>SUM(PIQUET!X91)</f>
        <v>0</v>
      </c>
      <c r="X109" s="19">
        <f>SUM(PIQUET!Y91)</f>
        <v>0</v>
      </c>
      <c r="Y109" s="19">
        <f>SUM(PIQUET!Z91)</f>
        <v>0</v>
      </c>
      <c r="Z109" s="19">
        <f>SUM(PIQUET!AA91)</f>
        <v>0</v>
      </c>
    </row>
    <row r="110" spans="1:27" ht="16.5" thickBot="1">
      <c r="A110" s="37" t="s">
        <v>28</v>
      </c>
      <c r="B110" s="29">
        <f>SUM(B105:B109)</f>
        <v>0</v>
      </c>
      <c r="C110" s="29">
        <f t="shared" ref="C110:Z110" si="9">SUM(C105:C109)</f>
        <v>0</v>
      </c>
      <c r="D110" s="29">
        <f t="shared" si="9"/>
        <v>0</v>
      </c>
      <c r="E110" s="29">
        <f t="shared" si="9"/>
        <v>0</v>
      </c>
      <c r="F110" s="29">
        <f t="shared" si="9"/>
        <v>0</v>
      </c>
      <c r="G110" s="29">
        <f t="shared" si="9"/>
        <v>0</v>
      </c>
      <c r="H110" s="29">
        <f t="shared" si="9"/>
        <v>0</v>
      </c>
      <c r="I110" s="29">
        <f t="shared" si="9"/>
        <v>0</v>
      </c>
      <c r="J110" s="29">
        <f t="shared" si="9"/>
        <v>0</v>
      </c>
      <c r="K110" s="29">
        <f t="shared" si="9"/>
        <v>0</v>
      </c>
      <c r="L110" s="29">
        <f t="shared" si="9"/>
        <v>0</v>
      </c>
      <c r="M110" s="29">
        <f t="shared" si="9"/>
        <v>0</v>
      </c>
      <c r="N110" s="29">
        <f t="shared" si="9"/>
        <v>0</v>
      </c>
      <c r="O110" s="29">
        <f t="shared" si="9"/>
        <v>0</v>
      </c>
      <c r="P110" s="29">
        <f t="shared" si="9"/>
        <v>0</v>
      </c>
      <c r="Q110" s="29">
        <f t="shared" si="9"/>
        <v>0</v>
      </c>
      <c r="R110" s="29">
        <f t="shared" si="9"/>
        <v>0</v>
      </c>
      <c r="S110" s="29">
        <f t="shared" si="9"/>
        <v>0</v>
      </c>
      <c r="T110" s="29">
        <f t="shared" si="9"/>
        <v>0</v>
      </c>
      <c r="U110" s="29">
        <f t="shared" si="9"/>
        <v>0</v>
      </c>
      <c r="V110" s="29">
        <f t="shared" si="9"/>
        <v>0</v>
      </c>
      <c r="W110" s="29">
        <f t="shared" si="9"/>
        <v>0</v>
      </c>
      <c r="X110" s="29">
        <f t="shared" si="9"/>
        <v>0</v>
      </c>
      <c r="Y110" s="29">
        <f t="shared" si="9"/>
        <v>0</v>
      </c>
      <c r="Z110" s="29">
        <f t="shared" si="9"/>
        <v>0</v>
      </c>
    </row>
    <row r="111" spans="1:27" ht="16.5" thickBot="1">
      <c r="A111" s="31" t="s">
        <v>74</v>
      </c>
      <c r="B111" s="39" t="e">
        <f>100*B110/V110</f>
        <v>#DIV/0!</v>
      </c>
      <c r="C111" s="29" t="e">
        <f>100*C110/V110</f>
        <v>#DIV/0!</v>
      </c>
      <c r="D111" s="29" t="e">
        <f>100*D110/V110</f>
        <v>#DIV/0!</v>
      </c>
      <c r="E111" s="29" t="e">
        <f>100*E110/V110</f>
        <v>#DIV/0!</v>
      </c>
      <c r="F111" s="29" t="e">
        <f>100*F110/V110</f>
        <v>#DIV/0!</v>
      </c>
      <c r="G111" s="29" t="e">
        <f>100*G110/V110</f>
        <v>#DIV/0!</v>
      </c>
      <c r="H111" s="29" t="e">
        <f>100*H110/V110</f>
        <v>#DIV/0!</v>
      </c>
      <c r="I111" s="29" t="e">
        <f>100*I110/V110</f>
        <v>#DIV/0!</v>
      </c>
      <c r="J111" s="29" t="e">
        <f>100*J110/V110</f>
        <v>#DIV/0!</v>
      </c>
      <c r="K111" s="29" t="e">
        <f>100*K110/V110</f>
        <v>#DIV/0!</v>
      </c>
      <c r="L111" s="29" t="e">
        <f>100*L110/V110</f>
        <v>#DIV/0!</v>
      </c>
      <c r="M111" s="29" t="e">
        <f>100*M110/V110</f>
        <v>#DIV/0!</v>
      </c>
      <c r="N111" s="29" t="e">
        <f>100*N110/V110</f>
        <v>#DIV/0!</v>
      </c>
      <c r="O111" s="29" t="e">
        <f>100*O110/V110</f>
        <v>#DIV/0!</v>
      </c>
      <c r="P111" s="29" t="e">
        <f>100*P110/V110</f>
        <v>#DIV/0!</v>
      </c>
      <c r="Q111" s="29" t="e">
        <f>100*Q110/V110</f>
        <v>#DIV/0!</v>
      </c>
      <c r="R111" s="29" t="e">
        <f>100*R110/V110</f>
        <v>#DIV/0!</v>
      </c>
      <c r="S111" s="29" t="e">
        <f>100*S110/V110</f>
        <v>#DIV/0!</v>
      </c>
      <c r="T111" s="29" t="e">
        <f>100*T110/V110</f>
        <v>#DIV/0!</v>
      </c>
      <c r="U111" s="29" t="e">
        <f>100*U110/V110</f>
        <v>#DIV/0!</v>
      </c>
      <c r="V111" s="29" t="e">
        <f>100*V110/V110</f>
        <v>#DIV/0!</v>
      </c>
      <c r="W111" s="29" t="e">
        <f>100*W110/W110</f>
        <v>#DIV/0!</v>
      </c>
      <c r="X111" s="29" t="e">
        <f>100*X110/V110</f>
        <v>#DIV/0!</v>
      </c>
      <c r="Y111" s="29" t="e">
        <f>100*Y110/V110</f>
        <v>#DIV/0!</v>
      </c>
      <c r="Z111" s="29" t="e">
        <f>100*Z110/V110</f>
        <v>#DIV/0!</v>
      </c>
    </row>
    <row r="113" spans="1:26">
      <c r="A113" s="26" t="s">
        <v>38</v>
      </c>
    </row>
    <row r="114" spans="1:26" ht="15.75" thickBot="1"/>
    <row r="115" spans="1:26" s="23" customFormat="1" ht="16.5" thickBot="1">
      <c r="A115" s="18"/>
      <c r="B115" s="20" t="s">
        <v>3</v>
      </c>
      <c r="C115" s="21" t="s">
        <v>4</v>
      </c>
      <c r="D115" s="21" t="s">
        <v>5</v>
      </c>
      <c r="E115" s="20" t="s">
        <v>6</v>
      </c>
      <c r="F115" s="20" t="s">
        <v>7</v>
      </c>
      <c r="G115" s="20" t="s">
        <v>8</v>
      </c>
      <c r="H115" s="21" t="s">
        <v>40</v>
      </c>
      <c r="I115" s="21" t="s">
        <v>10</v>
      </c>
      <c r="J115" s="21" t="s">
        <v>11</v>
      </c>
      <c r="K115" s="21" t="s">
        <v>12</v>
      </c>
      <c r="L115" s="21" t="s">
        <v>13</v>
      </c>
      <c r="M115" s="21" t="s">
        <v>14</v>
      </c>
      <c r="N115" s="21" t="s">
        <v>15</v>
      </c>
      <c r="O115" s="20" t="s">
        <v>16</v>
      </c>
      <c r="P115" s="20" t="s">
        <v>17</v>
      </c>
      <c r="Q115" s="20" t="s">
        <v>18</v>
      </c>
      <c r="R115" s="20" t="s">
        <v>19</v>
      </c>
      <c r="S115" s="20" t="s">
        <v>20</v>
      </c>
      <c r="T115" s="20" t="s">
        <v>21</v>
      </c>
      <c r="U115" s="20" t="s">
        <v>22</v>
      </c>
      <c r="V115" s="20" t="s">
        <v>41</v>
      </c>
      <c r="W115" s="20" t="s">
        <v>85</v>
      </c>
      <c r="X115" s="20" t="s">
        <v>24</v>
      </c>
      <c r="Y115" s="20" t="s">
        <v>42</v>
      </c>
      <c r="Z115" s="22" t="s">
        <v>43</v>
      </c>
    </row>
    <row r="116" spans="1:26" ht="24.95" customHeight="1" thickBot="1">
      <c r="A116" s="24" t="s">
        <v>46</v>
      </c>
      <c r="B116" s="19">
        <f>SUM(BONNEMORE!C100)+(VEYSSIERE!C100)+(EPRON!C100)</f>
        <v>0</v>
      </c>
      <c r="C116" s="19">
        <f>SUM(BONNEMORE!D100)+(VEYSSIERE!D100)+(EPRON!D100)</f>
        <v>0</v>
      </c>
      <c r="D116" s="19">
        <f>SUM(BONNEMORE!E100)+(VEYSSIERE!E100)+(EPRON!E100)</f>
        <v>0</v>
      </c>
      <c r="E116" s="19">
        <f>SUM(BONNEMORE!F100)+(VEYSSIERE!F100)+(EPRON!F100)</f>
        <v>0</v>
      </c>
      <c r="F116" s="19">
        <f>SUM(BONNEMORE!G100)+(VEYSSIERE!G100)+(EPRON!G100)</f>
        <v>0</v>
      </c>
      <c r="G116" s="19">
        <f>SUM(BONNEMORE!H100)+(VEYSSIERE!H100)+(EPRON!H100)</f>
        <v>0</v>
      </c>
      <c r="H116" s="19">
        <f>SUM(BONNEMORE!I100)+(VEYSSIERE!I100)+(EPRON!I100)</f>
        <v>0</v>
      </c>
      <c r="I116" s="19">
        <f>SUM(BONNEMORE!J100)+(VEYSSIERE!J100)+(EPRON!J100)</f>
        <v>0</v>
      </c>
      <c r="J116" s="19">
        <f>SUM(BONNEMORE!K100)+(VEYSSIERE!K100)+(EPRON!K100)</f>
        <v>0</v>
      </c>
      <c r="K116" s="19">
        <f>SUM(BONNEMORE!L100)+(VEYSSIERE!L100)+(EPRON!L100)</f>
        <v>0</v>
      </c>
      <c r="L116" s="19">
        <f>SUM(BONNEMORE!M100)+(VEYSSIERE!M100)+(EPRON!M100)</f>
        <v>0</v>
      </c>
      <c r="M116" s="19">
        <f>SUM(BONNEMORE!N100)+(VEYSSIERE!N100)+(EPRON!N100)</f>
        <v>0</v>
      </c>
      <c r="N116" s="19">
        <f>SUM(BONNEMORE!O100)+(VEYSSIERE!O100)+(EPRON!O100)</f>
        <v>0</v>
      </c>
      <c r="O116" s="19">
        <f>SUM(BONNEMORE!P100)+(VEYSSIERE!P100)+(EPRON!P100)</f>
        <v>0</v>
      </c>
      <c r="P116" s="19">
        <f>SUM(BONNEMORE!Q100)+(VEYSSIERE!Q100)+(EPRON!Q100)</f>
        <v>0</v>
      </c>
      <c r="Q116" s="19">
        <f>SUM(BONNEMORE!R100)+(VEYSSIERE!R100)+(EPRON!R100)</f>
        <v>0</v>
      </c>
      <c r="R116" s="19">
        <f>SUM(BONNEMORE!S100)+(VEYSSIERE!S100)+(EPRON!S100)</f>
        <v>0</v>
      </c>
      <c r="S116" s="19">
        <f>SUM(BONNEMORE!T100)+(VEYSSIERE!T100)+(EPRON!T100)</f>
        <v>0</v>
      </c>
      <c r="T116" s="19">
        <f>SUM(BONNEMORE!U100)+(VEYSSIERE!U100)+(EPRON!U100)</f>
        <v>0</v>
      </c>
      <c r="U116" s="19">
        <f>SUM(BONNEMORE!V100)+(VEYSSIERE!V100)+(EPRON!V100)</f>
        <v>0</v>
      </c>
      <c r="V116" s="19">
        <f>SUM(BONNEMORE!W100)+(VEYSSIERE!W100)+(EPRON!W100)</f>
        <v>0</v>
      </c>
      <c r="W116" s="19">
        <f>SUM(BONNEMORE!X100)+(VEYSSIERE!X100)+(EPRON!X100)</f>
        <v>0</v>
      </c>
      <c r="X116" s="19">
        <f>SUM(BONNEMORE!Y100)+(VEYSSIERE!Y100)+(EPRON!Y100)</f>
        <v>0</v>
      </c>
      <c r="Y116" s="19">
        <f>SUM(BONNEMORE!Z100)+(VEYSSIERE!Z100)+(EPRON!Z100)</f>
        <v>0</v>
      </c>
      <c r="Z116" s="19">
        <f>SUM(BONNEMORE!AA100)+(VEYSSIERE!AA100)+(EPRON!AA100)</f>
        <v>0</v>
      </c>
    </row>
    <row r="117" spans="1:26" ht="24.95" customHeight="1" thickBot="1">
      <c r="A117" s="24" t="s">
        <v>44</v>
      </c>
      <c r="B117" s="19">
        <f>SUM(BERNADOU!C100+BOULESTIN!C100+LAFAYE!C100+HERVE!C100+GUEGUEN!C100+GASNIER!C100+MICHELET!C100+MERCIER!C100+'MARRON '!C100+LABEQUE!C100+QUESADA!C100+'MONGIE '!C100+MASSY!C100+'CERVEAUX '!C100+CRON!C100+BAH!C100+ABAD!C100+CAVAILLE!C100)</f>
        <v>0</v>
      </c>
      <c r="C117" s="19">
        <f>SUM(BERNADOU!D100+BOULESTIN!D100+LAFAYE!D100+HERVE!D100+GUEGUEN!D100+GASNIER!D100+MICHELET!D100+MERCIER!D100+'MARRON '!D100+LABEQUE!D100+QUESADA!D100+'MONGIE '!D100+MASSY!D100+'CERVEAUX '!D100+CRON!D100+BAH!D100+ABAD!D100+CAVAILLE!D100)</f>
        <v>0</v>
      </c>
      <c r="D117" s="19">
        <f>SUM(BERNADOU!E100+BOULESTIN!E100+LAFAYE!E100+HERVE!E100+GUEGUEN!E100+GASNIER!E100+MICHELET!E100+MERCIER!E100+'MARRON '!E100+LABEQUE!E100+QUESADA!E100+'MONGIE '!E100+MASSY!E100+'CERVEAUX '!E100+CRON!E100+BAH!E100+ABAD!E100+CAVAILLE!E100)</f>
        <v>0</v>
      </c>
      <c r="E117" s="19">
        <f>SUM(BERNADOU!F100+BOULESTIN!F100+LAFAYE!F100+HERVE!F100+GUEGUEN!F100+GASNIER!F100+MICHELET!F100+MERCIER!F100+'MARRON '!F100+LABEQUE!F100+QUESADA!F100+'MONGIE '!F100+MASSY!F100+'CERVEAUX '!F100+CRON!F100+BAH!F100+ABAD!F100+CAVAILLE!F100)</f>
        <v>0</v>
      </c>
      <c r="F117" s="19">
        <f>SUM(BERNADOU!G100+BOULESTIN!G100+LAFAYE!G100+HERVE!G100+GUEGUEN!G100+GASNIER!G100+MICHELET!G100+MERCIER!G100+'MARRON '!G100+LABEQUE!G100+QUESADA!G100+'MONGIE '!G100+MASSY!G100+'CERVEAUX '!G100+CRON!G100+BAH!G100+ABAD!G100+CAVAILLE!G100)</f>
        <v>0</v>
      </c>
      <c r="G117" s="19">
        <f>SUM(BERNADOU!H100+BOULESTIN!H100+LAFAYE!H100+HERVE!H100+GUEGUEN!H100+GASNIER!H100+MICHELET!H100+MERCIER!H100+'MARRON '!H100+LABEQUE!H100+QUESADA!H100+'MONGIE '!H100+MASSY!H100+'CERVEAUX '!H100+CRON!H100+BAH!H100+ABAD!H100+CAVAILLE!H100)</f>
        <v>0</v>
      </c>
      <c r="H117" s="19">
        <f>SUM(BERNADOU!I100+BOULESTIN!I100+LAFAYE!I100+HERVE!I100+GUEGUEN!I100+GASNIER!I100+MICHELET!I100+MERCIER!I100+'MARRON '!I100+LABEQUE!I100+QUESADA!I100+'MONGIE '!I100+MASSY!I100+'CERVEAUX '!I100+CRON!I100+BAH!I100+ABAD!I100+CAVAILLE!I100)</f>
        <v>0</v>
      </c>
      <c r="I117" s="19">
        <f>SUM(BERNADOU!J100+BOULESTIN!J100+LAFAYE!J100+HERVE!J100+GUEGUEN!J100+GASNIER!J100+MICHELET!J100+MERCIER!J100+'MARRON '!J100+LABEQUE!J100+QUESADA!J100+'MONGIE '!J100+MASSY!J100+'CERVEAUX '!J100+CRON!J100+BAH!J100+ABAD!J100+CAVAILLE!J100)</f>
        <v>0</v>
      </c>
      <c r="J117" s="19">
        <f>SUM(BERNADOU!K100+BOULESTIN!K100+LAFAYE!K100+HERVE!K100+GUEGUEN!K100+GASNIER!K100+MICHELET!K100+MERCIER!K100+'MARRON '!K100+LABEQUE!K100+QUESADA!K100+'MONGIE '!K100+MASSY!K100+'CERVEAUX '!K100+CRON!K100+BAH!K100+ABAD!K100+CAVAILLE!K100)</f>
        <v>0</v>
      </c>
      <c r="K117" s="19">
        <f>SUM(BERNADOU!L100+BOULESTIN!L100+LAFAYE!L100+HERVE!L100+GUEGUEN!L100+GASNIER!L100+MICHELET!L100+MERCIER!L100+'MARRON '!L100+LABEQUE!L100+QUESADA!L100+'MONGIE '!L100+MASSY!L100+'CERVEAUX '!L100+CRON!L100+BAH!L100+ABAD!L100+CAVAILLE!L100)</f>
        <v>0</v>
      </c>
      <c r="L117" s="19">
        <f>SUM(BERNADOU!M100+BOULESTIN!M100+LAFAYE!M100+HERVE!M100+GUEGUEN!M100+GASNIER!M100+MICHELET!M100+MERCIER!M100+'MARRON '!M100+LABEQUE!M100+QUESADA!M100+'MONGIE '!M100+MASSY!M100+'CERVEAUX '!M100+CRON!M100+BAH!M100+ABAD!M100+CAVAILLE!M100)</f>
        <v>0</v>
      </c>
      <c r="M117" s="19">
        <f>SUM(BERNADOU!N100+BOULESTIN!N100+LAFAYE!N100+HERVE!N100+GUEGUEN!N100+GASNIER!N100+MICHELET!N100+MERCIER!N100+'MARRON '!N100+LABEQUE!N100+QUESADA!N100+'MONGIE '!N100+MASSY!N100+'CERVEAUX '!N100+CRON!N100+BAH!N100+ABAD!N100+CAVAILLE!N100)</f>
        <v>0</v>
      </c>
      <c r="N117" s="19">
        <f>SUM(BERNADOU!O100+BOULESTIN!O100+LAFAYE!O100+HERVE!O100+GUEGUEN!O100+GASNIER!O100+MICHELET!O100+MERCIER!O100+'MARRON '!O100+LABEQUE!O100+QUESADA!O100+'MONGIE '!O100+MASSY!O100+'CERVEAUX '!O100+CRON!O100+BAH!O100+ABAD!O100+CAVAILLE!O100)</f>
        <v>0</v>
      </c>
      <c r="O117" s="19">
        <f>SUM(BERNADOU!P100+BOULESTIN!P100+LAFAYE!P100+HERVE!P100+GUEGUEN!P100+GASNIER!P100+MICHELET!P100+MERCIER!P100+'MARRON '!P100+LABEQUE!P100+QUESADA!P100+'MONGIE '!P100+MASSY!P100+'CERVEAUX '!P100+CRON!P100+BAH!P100+ABAD!P100+CAVAILLE!P100)</f>
        <v>0</v>
      </c>
      <c r="P117" s="19">
        <f>SUM(BERNADOU!Q100+BOULESTIN!Q100+LAFAYE!Q100+HERVE!Q100+GUEGUEN!Q100+GASNIER!Q100+MICHELET!Q100+MERCIER!Q100+'MARRON '!Q100+LABEQUE!Q100+QUESADA!Q100+'MONGIE '!Q100+MASSY!Q100+'CERVEAUX '!Q100+CRON!Q100+BAH!Q100+ABAD!Q100+CAVAILLE!Q100)</f>
        <v>0</v>
      </c>
      <c r="Q117" s="19">
        <f>SUM(BERNADOU!R100+BOULESTIN!R100+LAFAYE!R100+HERVE!R100+GUEGUEN!R100+GASNIER!R100+MICHELET!R100+MERCIER!R100+'MARRON '!R100+LABEQUE!R100+QUESADA!R100+'MONGIE '!R100+MASSY!R100+'CERVEAUX '!R100+CRON!R100+BAH!R100+ABAD!R100+CAVAILLE!R100)</f>
        <v>0</v>
      </c>
      <c r="R117" s="19">
        <f>SUM(BERNADOU!S100+BOULESTIN!S100+LAFAYE!S100+HERVE!S100+GUEGUEN!S100+GASNIER!S100+MICHELET!S100+MERCIER!S100+'MARRON '!S100+LABEQUE!S100+QUESADA!S100+'MONGIE '!S100+MASSY!S100+'CERVEAUX '!S100+CRON!S100+BAH!S100+ABAD!S100+CAVAILLE!S100)</f>
        <v>0</v>
      </c>
      <c r="S117" s="19">
        <f>SUM(BERNADOU!T100+BOULESTIN!T100+LAFAYE!T100+HERVE!T100+GUEGUEN!T100+GASNIER!T100+MICHELET!T100+MERCIER!T100+'MARRON '!T100+LABEQUE!T100+QUESADA!T100+'MONGIE '!T100+MASSY!T100+'CERVEAUX '!T100+CRON!T100+BAH!T100+ABAD!T100+CAVAILLE!T100)</f>
        <v>0</v>
      </c>
      <c r="T117" s="19">
        <f>SUM(BERNADOU!U100+BOULESTIN!U100+LAFAYE!U100+HERVE!U100+GUEGUEN!U100+GASNIER!U100+MICHELET!U100+MERCIER!U100+'MARRON '!U100+LABEQUE!U100+QUESADA!U100+'MONGIE '!U100+MASSY!U100+'CERVEAUX '!U100+CRON!U100+BAH!U100+ABAD!U100+CAVAILLE!U100)</f>
        <v>0</v>
      </c>
      <c r="U117" s="19">
        <f>SUM(BERNADOU!V100+BOULESTIN!V100+LAFAYE!V100+HERVE!V100+GUEGUEN!V100+GASNIER!V100+MICHELET!V100+MERCIER!V100+'MARRON '!V100+LABEQUE!V100+QUESADA!V100+'MONGIE '!V100+MASSY!V100+'CERVEAUX '!V100+CRON!V100+BAH!V100+ABAD!V100+CAVAILLE!V100)</f>
        <v>0</v>
      </c>
      <c r="V117" s="19">
        <f>SUM(BERNADOU!W100+BOULESTIN!W100+LAFAYE!W100+HERVE!W100+GUEGUEN!W100+GASNIER!W100+MICHELET!W100+MERCIER!W100+'MARRON '!W100+LABEQUE!W100+QUESADA!W100+'MONGIE '!W100+MASSY!W100+'CERVEAUX '!W100+CRON!W100+BAH!W100+ABAD!W100+CAVAILLE!W100)</f>
        <v>0</v>
      </c>
      <c r="W117" s="19">
        <f>SUM(BERNADOU!X100+BOULESTIN!X100+LAFAYE!X100+HERVE!X100+GUEGUEN!X100+GASNIER!X100+MICHELET!X100+MERCIER!X100+'MARRON '!X100+LABEQUE!X100+QUESADA!X100+'MONGIE '!X100+MASSY!X100+'CERVEAUX '!X100+CRON!X100+BAH!X100+ABAD!X100+CAVAILLE!X100)</f>
        <v>0</v>
      </c>
      <c r="X117" s="19">
        <f>SUM(BERNADOU!Y100+BOULESTIN!Y100+LAFAYE!Y100+HERVE!Y100+GUEGUEN!Y100+GASNIER!Y100+MICHELET!Y100+MERCIER!Y100+'MARRON '!Y100+LABEQUE!Y100+QUESADA!Y100+'MONGIE '!Y100+MASSY!Y100+'CERVEAUX '!Y100+CRON!Y100+BAH!Y100+ABAD!Y100+CAVAILLE!Y100)</f>
        <v>0</v>
      </c>
      <c r="Y117" s="19">
        <f>SUM(BERNADOU!Z100+BOULESTIN!Z100+LAFAYE!Z100+HERVE!Z100+GUEGUEN!Z100+GASNIER!Z100+MICHELET!Z100+MERCIER!Z100+'MARRON '!Z100+LABEQUE!Z100+QUESADA!Z100+'MONGIE '!Z100+MASSY!Z100+'CERVEAUX '!Z100+CRON!Z100+BAH!Z100+ABAD!Z100+CAVAILLE!Z100)</f>
        <v>0</v>
      </c>
      <c r="Z117" s="19">
        <f>SUM(BERNADOU!AA100+BOULESTIN!AA100+LAFAYE!AA100+HERVE!AA100+GUEGUEN!AA100+GASNIER!AA100+MICHELET!AA100+MERCIER!AA100+'MARRON '!AA100+LABEQUE!AA100+QUESADA!AA100+'MONGIE '!AA100+MASSY!AA100+'CERVEAUX '!AA100+CRON!AA100+BAH!AA100+ABAD!AA100+CAVAILLE!AA100)</f>
        <v>0</v>
      </c>
    </row>
    <row r="118" spans="1:26" ht="24.95" customHeight="1" thickBot="1">
      <c r="A118" s="24" t="s">
        <v>45</v>
      </c>
      <c r="B118" s="19">
        <f>SUM(RODRIGUES!C100)</f>
        <v>0</v>
      </c>
      <c r="C118" s="19">
        <f>SUM(RODRIGUES!D100)</f>
        <v>0</v>
      </c>
      <c r="D118" s="19">
        <f>SUM(RODRIGUES!E100)</f>
        <v>0</v>
      </c>
      <c r="E118" s="19">
        <f>SUM(RODRIGUES!F100)</f>
        <v>0</v>
      </c>
      <c r="F118" s="19">
        <f>SUM(RODRIGUES!G100)</f>
        <v>0</v>
      </c>
      <c r="G118" s="19">
        <f>SUM(RODRIGUES!H100)</f>
        <v>0</v>
      </c>
      <c r="H118" s="19">
        <f>SUM(RODRIGUES!I100)</f>
        <v>0</v>
      </c>
      <c r="I118" s="19">
        <f>SUM(RODRIGUES!J100)</f>
        <v>0</v>
      </c>
      <c r="J118" s="19">
        <f>SUM(RODRIGUES!K100)</f>
        <v>0</v>
      </c>
      <c r="K118" s="19">
        <f>SUM(RODRIGUES!L100)</f>
        <v>0</v>
      </c>
      <c r="L118" s="19">
        <f>SUM(RODRIGUES!M100)</f>
        <v>0</v>
      </c>
      <c r="M118" s="19">
        <f>SUM(RODRIGUES!N100)</f>
        <v>0</v>
      </c>
      <c r="N118" s="19">
        <f>SUM(RODRIGUES!O100)</f>
        <v>0</v>
      </c>
      <c r="O118" s="19">
        <f>SUM(RODRIGUES!P100)</f>
        <v>0</v>
      </c>
      <c r="P118" s="19">
        <f>SUM(RODRIGUES!Q100)</f>
        <v>0</v>
      </c>
      <c r="Q118" s="19">
        <f>SUM(RODRIGUES!R100)</f>
        <v>0</v>
      </c>
      <c r="R118" s="19">
        <f>SUM(RODRIGUES!S100)</f>
        <v>0</v>
      </c>
      <c r="S118" s="19">
        <f>SUM(RODRIGUES!T100)</f>
        <v>0</v>
      </c>
      <c r="T118" s="19">
        <f>SUM(RODRIGUES!U100)</f>
        <v>0</v>
      </c>
      <c r="U118" s="19">
        <f>SUM(RODRIGUES!V100)</f>
        <v>0</v>
      </c>
      <c r="V118" s="19">
        <f>SUM(RODRIGUES!W100)</f>
        <v>0</v>
      </c>
      <c r="W118" s="19">
        <f>SUM(RODRIGUES!X100)</f>
        <v>0</v>
      </c>
      <c r="X118" s="19">
        <f>SUM(RODRIGUES!Y100)</f>
        <v>0</v>
      </c>
      <c r="Y118" s="19">
        <f>SUM(RODRIGUES!Z100)</f>
        <v>0</v>
      </c>
      <c r="Z118" s="19">
        <f>SUM(RODRIGUES!AA100)</f>
        <v>0</v>
      </c>
    </row>
    <row r="119" spans="1:26" ht="24.95" customHeight="1" thickBot="1">
      <c r="A119" s="24" t="s">
        <v>84</v>
      </c>
      <c r="B119" s="19">
        <f>SUM(BOUGHIDAH!C100+SAVINOT!C100+BARSACQ!C100+MARCHETTI!C100+PANATIER!C100+MAUPEU!C100+GROUT!C100+MORNET!C100)</f>
        <v>0</v>
      </c>
      <c r="C119" s="19">
        <f>SUM(BOUGHIDAH!D100+SAVINOT!D100+BARSACQ!D100+MARCHETTI!D100+PANATIER!D100+MAUPEU!D100+GROUT!D100+MORNET!D100)</f>
        <v>0</v>
      </c>
      <c r="D119" s="19">
        <f>SUM(BOUGHIDAH!E100+SAVINOT!E100+BARSACQ!E100+MARCHETTI!E100+PANATIER!E100+MAUPEU!E100+GROUT!E100+MORNET!E100)</f>
        <v>0</v>
      </c>
      <c r="E119" s="19">
        <f>SUM(BOUGHIDAH!F100+SAVINOT!F100+BARSACQ!F100+MARCHETTI!F100+PANATIER!F100+MAUPEU!F100+GROUT!F100+MORNET!F100)</f>
        <v>0</v>
      </c>
      <c r="F119" s="19">
        <f>SUM(BOUGHIDAH!G100+SAVINOT!G100+BARSACQ!G100+MARCHETTI!G100+PANATIER!G100+MAUPEU!G100+GROUT!G100+MORNET!G100)</f>
        <v>0</v>
      </c>
      <c r="G119" s="19">
        <f>SUM(BOUGHIDAH!H100+SAVINOT!H100+BARSACQ!H100+MARCHETTI!H100+PANATIER!H100+MAUPEU!H100+GROUT!H100+MORNET!H100)</f>
        <v>0</v>
      </c>
      <c r="H119" s="19">
        <f>SUM(BOUGHIDAH!I100+SAVINOT!I100+BARSACQ!I100+MARCHETTI!I100+PANATIER!I100+MAUPEU!I100+GROUT!I100+MORNET!I100)</f>
        <v>0</v>
      </c>
      <c r="I119" s="19">
        <f>SUM(BOUGHIDAH!J100+SAVINOT!J100+BARSACQ!J100+MARCHETTI!J100+PANATIER!J100+MAUPEU!J100+GROUT!J100+MORNET!J100)</f>
        <v>0</v>
      </c>
      <c r="J119" s="19">
        <f>SUM(BOUGHIDAH!K100+SAVINOT!K100+BARSACQ!K100+MARCHETTI!K100+PANATIER!K100+MAUPEU!K100+GROUT!K100+MORNET!K100)</f>
        <v>0</v>
      </c>
      <c r="K119" s="19">
        <f>SUM(BOUGHIDAH!L100+SAVINOT!L100+BARSACQ!L100+MARCHETTI!L100+PANATIER!L100+MAUPEU!L100+GROUT!L100+MORNET!L100)</f>
        <v>0</v>
      </c>
      <c r="L119" s="19">
        <f>SUM(BOUGHIDAH!M100+SAVINOT!M100+BARSACQ!M100+MARCHETTI!M100+PANATIER!M100+MAUPEU!M100+GROUT!M100+MORNET!M100)</f>
        <v>0</v>
      </c>
      <c r="M119" s="19">
        <f>SUM(BOUGHIDAH!N100+SAVINOT!N100+BARSACQ!N100+MARCHETTI!N100+PANATIER!N100+MAUPEU!N100+GROUT!N100+MORNET!N100)</f>
        <v>0</v>
      </c>
      <c r="N119" s="19">
        <f>SUM(BOUGHIDAH!O100+SAVINOT!O100+BARSACQ!O100+MARCHETTI!O100+PANATIER!O100+MAUPEU!O100+GROUT!O100+MORNET!O100)</f>
        <v>0</v>
      </c>
      <c r="O119" s="19">
        <f>SUM(BOUGHIDAH!P100+SAVINOT!P100+BARSACQ!P100+MARCHETTI!P100+PANATIER!P100+MAUPEU!P100+GROUT!P100+MORNET!P100)</f>
        <v>0</v>
      </c>
      <c r="P119" s="19">
        <f>SUM(BOUGHIDAH!Q100+SAVINOT!Q100+BARSACQ!Q100+MARCHETTI!Q100+PANATIER!Q100+MAUPEU!Q100+GROUT!Q100+MORNET!Q100)</f>
        <v>0</v>
      </c>
      <c r="Q119" s="19">
        <f>SUM(BOUGHIDAH!R100+SAVINOT!R100+BARSACQ!R100+MARCHETTI!R100+PANATIER!R100+MAUPEU!R100+GROUT!R100+MORNET!R100)</f>
        <v>0</v>
      </c>
      <c r="R119" s="19">
        <f>SUM(BOUGHIDAH!S100+SAVINOT!S100+BARSACQ!S100+MARCHETTI!S100+PANATIER!S100+MAUPEU!S100+GROUT!S100+MORNET!S100)</f>
        <v>0</v>
      </c>
      <c r="S119" s="19">
        <f>SUM(BOUGHIDAH!T100+SAVINOT!T100+BARSACQ!T100+MARCHETTI!T100+PANATIER!T100+MAUPEU!T100+GROUT!T100+MORNET!T100)</f>
        <v>0</v>
      </c>
      <c r="T119" s="19">
        <f>SUM(BOUGHIDAH!U100+SAVINOT!U100+BARSACQ!U100+MARCHETTI!U100+PANATIER!U100+MAUPEU!U100+GROUT!U100+MORNET!U100)</f>
        <v>0</v>
      </c>
      <c r="U119" s="19">
        <f>SUM(BOUGHIDAH!V100+SAVINOT!V100+BARSACQ!V100+MARCHETTI!V100+PANATIER!V100+MAUPEU!V100+GROUT!V100+MORNET!V100)</f>
        <v>0</v>
      </c>
      <c r="V119" s="19">
        <f>SUM(BOUGHIDAH!W100+SAVINOT!W100+BARSACQ!W100+MARCHETTI!W100+PANATIER!W100+MAUPEU!W100+GROUT!W100+MORNET!W100)</f>
        <v>0</v>
      </c>
      <c r="W119" s="19">
        <f>SUM(BOUGHIDAH!X100+SAVINOT!X100+BARSACQ!X100+MARCHETTI!X100+PANATIER!X100+MAUPEU!X100+GROUT!X100+MORNET!X100)</f>
        <v>0</v>
      </c>
      <c r="X119" s="19">
        <f>SUM(BOUGHIDAH!Y100+SAVINOT!Y100+BARSACQ!Y100+MARCHETTI!Y100+PANATIER!Y100+MAUPEU!Y100+GROUT!Y100+MORNET!Y100)</f>
        <v>0</v>
      </c>
      <c r="Y119" s="19">
        <f>SUM(BOUGHIDAH!Z100+SAVINOT!Z100+BARSACQ!Z100+MARCHETTI!Z100+PANATIER!Z100+MAUPEU!Z100+GROUT!Z100+MORNET!Z100)</f>
        <v>0</v>
      </c>
      <c r="Z119" s="19">
        <f>SUM(BOUGHIDAH!AA100+SAVINOT!AA100+BARSACQ!AA100+MARCHETTI!AA100+PANATIER!AA100+MAUPEU!AA100+GROUT!AA100+MORNET!AA100)</f>
        <v>0</v>
      </c>
    </row>
    <row r="120" spans="1:26" ht="24.95" customHeight="1" thickBot="1">
      <c r="A120" s="74" t="s">
        <v>83</v>
      </c>
      <c r="B120" s="19">
        <f>SUM(PIQUET!C100)</f>
        <v>0</v>
      </c>
      <c r="C120" s="19">
        <f>SUM(PIQUET!D100)</f>
        <v>0</v>
      </c>
      <c r="D120" s="19">
        <f>SUM(PIQUET!E100)</f>
        <v>0</v>
      </c>
      <c r="E120" s="19">
        <f>SUM(PIQUET!F100)</f>
        <v>0</v>
      </c>
      <c r="F120" s="19">
        <f>SUM(PIQUET!G100)</f>
        <v>0</v>
      </c>
      <c r="G120" s="19">
        <f>SUM(PIQUET!H100)</f>
        <v>0</v>
      </c>
      <c r="H120" s="19">
        <f>SUM(PIQUET!I100)</f>
        <v>0</v>
      </c>
      <c r="I120" s="19">
        <f>SUM(PIQUET!J100)</f>
        <v>0</v>
      </c>
      <c r="J120" s="19">
        <f>SUM(PIQUET!K100)</f>
        <v>0</v>
      </c>
      <c r="K120" s="19">
        <f>SUM(PIQUET!L100)</f>
        <v>0</v>
      </c>
      <c r="L120" s="19">
        <f>SUM(PIQUET!M100)</f>
        <v>0</v>
      </c>
      <c r="M120" s="19">
        <f>SUM(PIQUET!N100)</f>
        <v>0</v>
      </c>
      <c r="N120" s="19">
        <f>SUM(PIQUET!O100)</f>
        <v>0</v>
      </c>
      <c r="O120" s="19">
        <f>SUM(PIQUET!P100)</f>
        <v>0</v>
      </c>
      <c r="P120" s="19">
        <f>SUM(PIQUET!Q100)</f>
        <v>0</v>
      </c>
      <c r="Q120" s="19">
        <f>SUM(PIQUET!R100)</f>
        <v>0</v>
      </c>
      <c r="R120" s="19">
        <f>SUM(PIQUET!S100)</f>
        <v>0</v>
      </c>
      <c r="S120" s="19">
        <f>SUM(PIQUET!T100)</f>
        <v>0</v>
      </c>
      <c r="T120" s="19">
        <f>SUM(PIQUET!U100)</f>
        <v>0</v>
      </c>
      <c r="U120" s="19">
        <f>SUM(PIQUET!V100)</f>
        <v>0</v>
      </c>
      <c r="V120" s="19">
        <f>SUM(PIQUET!W100)</f>
        <v>0</v>
      </c>
      <c r="W120" s="19">
        <f>SUM(PIQUET!X100)</f>
        <v>0</v>
      </c>
      <c r="X120" s="19">
        <f>SUM(PIQUET!Y100)</f>
        <v>0</v>
      </c>
      <c r="Y120" s="19">
        <f>SUM(PIQUET!Z100)</f>
        <v>0</v>
      </c>
      <c r="Z120" s="19">
        <f>SUM(PIQUET!AA100)</f>
        <v>0</v>
      </c>
    </row>
    <row r="121" spans="1:26" ht="16.5" thickBot="1">
      <c r="A121" s="37" t="s">
        <v>28</v>
      </c>
      <c r="B121" s="29">
        <f>SUM(B116:B120)</f>
        <v>0</v>
      </c>
      <c r="C121" s="29">
        <f t="shared" ref="C121:Z121" si="10">SUM(C116:C120)</f>
        <v>0</v>
      </c>
      <c r="D121" s="29">
        <f t="shared" si="10"/>
        <v>0</v>
      </c>
      <c r="E121" s="29">
        <f t="shared" si="10"/>
        <v>0</v>
      </c>
      <c r="F121" s="29">
        <f t="shared" si="10"/>
        <v>0</v>
      </c>
      <c r="G121" s="29">
        <f t="shared" si="10"/>
        <v>0</v>
      </c>
      <c r="H121" s="29">
        <f t="shared" si="10"/>
        <v>0</v>
      </c>
      <c r="I121" s="29">
        <f t="shared" si="10"/>
        <v>0</v>
      </c>
      <c r="J121" s="29">
        <f t="shared" si="10"/>
        <v>0</v>
      </c>
      <c r="K121" s="29">
        <f t="shared" si="10"/>
        <v>0</v>
      </c>
      <c r="L121" s="29">
        <f t="shared" si="10"/>
        <v>0</v>
      </c>
      <c r="M121" s="29">
        <f t="shared" si="10"/>
        <v>0</v>
      </c>
      <c r="N121" s="29">
        <f t="shared" si="10"/>
        <v>0</v>
      </c>
      <c r="O121" s="29">
        <f t="shared" si="10"/>
        <v>0</v>
      </c>
      <c r="P121" s="29">
        <f t="shared" si="10"/>
        <v>0</v>
      </c>
      <c r="Q121" s="29">
        <f t="shared" si="10"/>
        <v>0</v>
      </c>
      <c r="R121" s="29">
        <f t="shared" si="10"/>
        <v>0</v>
      </c>
      <c r="S121" s="29">
        <f t="shared" si="10"/>
        <v>0</v>
      </c>
      <c r="T121" s="29">
        <f t="shared" si="10"/>
        <v>0</v>
      </c>
      <c r="U121" s="29">
        <f t="shared" si="10"/>
        <v>0</v>
      </c>
      <c r="V121" s="29">
        <f t="shared" si="10"/>
        <v>0</v>
      </c>
      <c r="W121" s="29">
        <f t="shared" si="10"/>
        <v>0</v>
      </c>
      <c r="X121" s="29">
        <f t="shared" si="10"/>
        <v>0</v>
      </c>
      <c r="Y121" s="29">
        <f t="shared" si="10"/>
        <v>0</v>
      </c>
      <c r="Z121" s="29">
        <f t="shared" si="10"/>
        <v>0</v>
      </c>
    </row>
    <row r="122" spans="1:26" ht="16.5" thickBot="1">
      <c r="A122" s="31" t="s">
        <v>74</v>
      </c>
      <c r="B122" s="39" t="e">
        <f>100*B121/V121</f>
        <v>#DIV/0!</v>
      </c>
      <c r="C122" s="29" t="e">
        <f>100*C121/V121</f>
        <v>#DIV/0!</v>
      </c>
      <c r="D122" s="29" t="e">
        <f>100*D121/V121</f>
        <v>#DIV/0!</v>
      </c>
      <c r="E122" s="29" t="e">
        <f>100*E121/V121</f>
        <v>#DIV/0!</v>
      </c>
      <c r="F122" s="29" t="e">
        <f>100*F121/V121</f>
        <v>#DIV/0!</v>
      </c>
      <c r="G122" s="29" t="e">
        <f>100*G121/V121</f>
        <v>#DIV/0!</v>
      </c>
      <c r="H122" s="29" t="e">
        <f>100*H121/V121</f>
        <v>#DIV/0!</v>
      </c>
      <c r="I122" s="29" t="e">
        <f>100*I121/V121</f>
        <v>#DIV/0!</v>
      </c>
      <c r="J122" s="29" t="e">
        <f>100*J121/V121</f>
        <v>#DIV/0!</v>
      </c>
      <c r="K122" s="29" t="e">
        <f>100*K121/V121</f>
        <v>#DIV/0!</v>
      </c>
      <c r="L122" s="29" t="e">
        <f>100*L121/V121</f>
        <v>#DIV/0!</v>
      </c>
      <c r="M122" s="29" t="e">
        <f>100*M121/V121</f>
        <v>#DIV/0!</v>
      </c>
      <c r="N122" s="29" t="e">
        <f>100*N121/V121</f>
        <v>#DIV/0!</v>
      </c>
      <c r="O122" s="29" t="e">
        <f>100*O121/V121</f>
        <v>#DIV/0!</v>
      </c>
      <c r="P122" s="29" t="e">
        <f>100*P121/V121</f>
        <v>#DIV/0!</v>
      </c>
      <c r="Q122" s="29" t="e">
        <f>100*Q121/V121</f>
        <v>#DIV/0!</v>
      </c>
      <c r="R122" s="29" t="e">
        <f>100*R121/V121</f>
        <v>#DIV/0!</v>
      </c>
      <c r="S122" s="29" t="e">
        <f>100*S121/V121</f>
        <v>#DIV/0!</v>
      </c>
      <c r="T122" s="29" t="e">
        <f>100*T121/V121</f>
        <v>#DIV/0!</v>
      </c>
      <c r="U122" s="29" t="e">
        <f>100*U121/V121</f>
        <v>#DIV/0!</v>
      </c>
      <c r="V122" s="29" t="e">
        <f>100*V121/V121</f>
        <v>#DIV/0!</v>
      </c>
      <c r="W122" s="29" t="e">
        <f>100*W121/W121</f>
        <v>#DIV/0!</v>
      </c>
      <c r="X122" s="29" t="e">
        <f>100*X121/V121</f>
        <v>#DIV/0!</v>
      </c>
      <c r="Y122" s="29" t="e">
        <f>100*Y121/V121</f>
        <v>#DIV/0!</v>
      </c>
      <c r="Z122" s="29" t="e">
        <f>100*Z121/V121</f>
        <v>#DIV/0!</v>
      </c>
    </row>
    <row r="124" spans="1:26">
      <c r="A124" s="26" t="s">
        <v>39</v>
      </c>
    </row>
    <row r="125" spans="1:26" ht="15.75" thickBot="1"/>
    <row r="126" spans="1:26" s="23" customFormat="1" ht="16.5" thickBot="1">
      <c r="A126" s="18"/>
      <c r="B126" s="20" t="s">
        <v>3</v>
      </c>
      <c r="C126" s="21" t="s">
        <v>4</v>
      </c>
      <c r="D126" s="21" t="s">
        <v>5</v>
      </c>
      <c r="E126" s="20" t="s">
        <v>6</v>
      </c>
      <c r="F126" s="20" t="s">
        <v>7</v>
      </c>
      <c r="G126" s="20" t="s">
        <v>8</v>
      </c>
      <c r="H126" s="21" t="s">
        <v>40</v>
      </c>
      <c r="I126" s="21" t="s">
        <v>10</v>
      </c>
      <c r="J126" s="21" t="s">
        <v>11</v>
      </c>
      <c r="K126" s="21" t="s">
        <v>12</v>
      </c>
      <c r="L126" s="21" t="s">
        <v>13</v>
      </c>
      <c r="M126" s="21" t="s">
        <v>14</v>
      </c>
      <c r="N126" s="21" t="s">
        <v>15</v>
      </c>
      <c r="O126" s="20" t="s">
        <v>16</v>
      </c>
      <c r="P126" s="20" t="s">
        <v>17</v>
      </c>
      <c r="Q126" s="20" t="s">
        <v>18</v>
      </c>
      <c r="R126" s="20" t="s">
        <v>19</v>
      </c>
      <c r="S126" s="20" t="s">
        <v>20</v>
      </c>
      <c r="T126" s="20" t="s">
        <v>21</v>
      </c>
      <c r="U126" s="20" t="s">
        <v>22</v>
      </c>
      <c r="V126" s="20" t="s">
        <v>41</v>
      </c>
      <c r="W126" s="20" t="s">
        <v>85</v>
      </c>
      <c r="X126" s="20" t="s">
        <v>24</v>
      </c>
      <c r="Y126" s="20" t="s">
        <v>42</v>
      </c>
      <c r="Z126" s="22" t="s">
        <v>43</v>
      </c>
    </row>
    <row r="127" spans="1:26" ht="24.95" customHeight="1" thickBot="1">
      <c r="A127" s="24" t="s">
        <v>46</v>
      </c>
      <c r="B127" s="19">
        <f>SUM(BONNEMORE!C109)+(VEYSSIERE!C109)+(EPRON!C109)</f>
        <v>0</v>
      </c>
      <c r="C127" s="19">
        <f>SUM(BONNEMORE!D109)+(VEYSSIERE!D109)+(EPRON!D109)</f>
        <v>0</v>
      </c>
      <c r="D127" s="19">
        <f>SUM(BONNEMORE!E109)+(VEYSSIERE!E109)+(EPRON!E109)</f>
        <v>0</v>
      </c>
      <c r="E127" s="19">
        <f>SUM(BONNEMORE!F109)+(VEYSSIERE!F109)+(EPRON!F109)</f>
        <v>0</v>
      </c>
      <c r="F127" s="19">
        <f>SUM(BONNEMORE!G109)+(VEYSSIERE!G109)+(EPRON!G109)</f>
        <v>0</v>
      </c>
      <c r="G127" s="19">
        <f>SUM(BONNEMORE!H109)+(VEYSSIERE!H109)+(EPRON!H109)</f>
        <v>0</v>
      </c>
      <c r="H127" s="19">
        <f>SUM(BONNEMORE!I109)+(VEYSSIERE!I109)+(EPRON!I109)</f>
        <v>0</v>
      </c>
      <c r="I127" s="19">
        <f>SUM(BONNEMORE!J109)+(VEYSSIERE!J109)+(EPRON!J109)</f>
        <v>0</v>
      </c>
      <c r="J127" s="19">
        <f>SUM(BONNEMORE!K109)+(VEYSSIERE!K109)+(EPRON!K109)</f>
        <v>0</v>
      </c>
      <c r="K127" s="19">
        <f>SUM(BONNEMORE!L109)+(VEYSSIERE!L109)+(EPRON!L109)</f>
        <v>0</v>
      </c>
      <c r="L127" s="19">
        <f>SUM(BONNEMORE!M109)+(VEYSSIERE!M109)+(EPRON!M109)</f>
        <v>0</v>
      </c>
      <c r="M127" s="19">
        <f>SUM(BONNEMORE!N109)+(VEYSSIERE!N109)+(EPRON!N109)</f>
        <v>0</v>
      </c>
      <c r="N127" s="19">
        <f>SUM(BONNEMORE!O109)+(VEYSSIERE!O109)+(EPRON!O109)</f>
        <v>0</v>
      </c>
      <c r="O127" s="19">
        <f>SUM(BONNEMORE!P109)+(VEYSSIERE!P109)+(EPRON!P109)</f>
        <v>0</v>
      </c>
      <c r="P127" s="19">
        <f>SUM(BONNEMORE!Q109)+(VEYSSIERE!Q109)+(EPRON!Q109)</f>
        <v>0</v>
      </c>
      <c r="Q127" s="19">
        <f>SUM(BONNEMORE!R109)+(VEYSSIERE!R109)+(EPRON!R109)</f>
        <v>0</v>
      </c>
      <c r="R127" s="19">
        <f>SUM(BONNEMORE!S109)+(VEYSSIERE!S109)+(EPRON!S109)</f>
        <v>0</v>
      </c>
      <c r="S127" s="19">
        <f>SUM(BONNEMORE!T109)+(VEYSSIERE!T109)+(EPRON!T109)</f>
        <v>0</v>
      </c>
      <c r="T127" s="19">
        <f>SUM(BONNEMORE!U109)+(VEYSSIERE!U109)+(EPRON!U109)</f>
        <v>0</v>
      </c>
      <c r="U127" s="19">
        <f>SUM(BONNEMORE!V109)+(VEYSSIERE!V109)+(EPRON!V109)</f>
        <v>0</v>
      </c>
      <c r="V127" s="19">
        <f>SUM(BONNEMORE!W109)+(VEYSSIERE!W109)+(EPRON!W109)</f>
        <v>0</v>
      </c>
      <c r="W127" s="19">
        <f>SUM(BONNEMORE!X109)+(VEYSSIERE!X109)+(EPRON!X109)</f>
        <v>0</v>
      </c>
      <c r="X127" s="19">
        <f>SUM(BONNEMORE!Y109)+(VEYSSIERE!Y109)+(EPRON!Y109)</f>
        <v>0</v>
      </c>
      <c r="Y127" s="19">
        <f>SUM(BONNEMORE!Z109)+(VEYSSIERE!Z109)+(EPRON!Z109)</f>
        <v>0</v>
      </c>
      <c r="Z127" s="19">
        <f>SUM(BONNEMORE!AA109)+(VEYSSIERE!AA109)+(EPRON!AA109)</f>
        <v>0</v>
      </c>
    </row>
    <row r="128" spans="1:26" ht="24.95" customHeight="1" thickBot="1">
      <c r="A128" s="24" t="s">
        <v>44</v>
      </c>
      <c r="B128" s="19">
        <f>SUM(BERNADOU!C109+BOULESTIN!C109+LAFAYE!C109+HERVE!C109+GUEGUEN!C109+GASNIER!C109+MICHELET!C109+MERCIER!C109+'MARRON '!C109+LABEQUE!C109+QUESADA!C109+'MONGIE '!C109+MASSY!C109+'CERVEAUX '!C109+CRON!C109+BAH!C109+ABAD!C109+CAVAILLE!C109)</f>
        <v>0</v>
      </c>
      <c r="C128" s="19">
        <f>SUM(BERNADOU!D109+BOULESTIN!D109+LAFAYE!D109+HERVE!D109+GUEGUEN!D109+GASNIER!D109+MICHELET!D109+MERCIER!D109+'MARRON '!D109+LABEQUE!D109+QUESADA!D109+'MONGIE '!D109+MASSY!D109+'CERVEAUX '!D109+CRON!D109+BAH!D109+ABAD!D109+CAVAILLE!D109)</f>
        <v>0</v>
      </c>
      <c r="D128" s="19">
        <f>SUM(BERNADOU!E109+BOULESTIN!E109+LAFAYE!E109+HERVE!E109+GUEGUEN!E109+GASNIER!E109+MICHELET!E109+MERCIER!E109+'MARRON '!E109+LABEQUE!E109+QUESADA!E109+'MONGIE '!E109+MASSY!E109+'CERVEAUX '!E109+CRON!E109+BAH!E109+ABAD!E109+CAVAILLE!E109)</f>
        <v>0</v>
      </c>
      <c r="E128" s="19">
        <f>SUM(BERNADOU!F109+BOULESTIN!F109+LAFAYE!F109+HERVE!F109+GUEGUEN!F109+GASNIER!F109+MICHELET!F109+MERCIER!F109+'MARRON '!F109+LABEQUE!F109+QUESADA!F109+'MONGIE '!F109+MASSY!F109+'CERVEAUX '!F109+CRON!F109+BAH!F109+ABAD!F109+CAVAILLE!F109)</f>
        <v>0</v>
      </c>
      <c r="F128" s="19">
        <f>SUM(BERNADOU!G109+BOULESTIN!G109+LAFAYE!G109+HERVE!G109+GUEGUEN!G109+GASNIER!G109+MICHELET!G109+MERCIER!G109+'MARRON '!G109+LABEQUE!G109+QUESADA!G109+'MONGIE '!G109+MASSY!G109+'CERVEAUX '!G109+CRON!G109+BAH!G109+ABAD!G109+CAVAILLE!G109)</f>
        <v>0</v>
      </c>
      <c r="G128" s="19">
        <f>SUM(BERNADOU!H109+BOULESTIN!H109+LAFAYE!H109+HERVE!H109+GUEGUEN!H109+GASNIER!H109+MICHELET!H109+MERCIER!H109+'MARRON '!H109+LABEQUE!H109+QUESADA!H109+'MONGIE '!H109+MASSY!H109+'CERVEAUX '!H109+CRON!H109+BAH!H109+ABAD!H109+CAVAILLE!H109)</f>
        <v>0</v>
      </c>
      <c r="H128" s="19">
        <f>SUM(BERNADOU!I109+BOULESTIN!I109+LAFAYE!I109+HERVE!I109+GUEGUEN!I109+GASNIER!I109+MICHELET!I109+MERCIER!I109+'MARRON '!I109+LABEQUE!I109+QUESADA!I109+'MONGIE '!I109+MASSY!I109+'CERVEAUX '!I109+CRON!I109+BAH!I109+ABAD!I109+CAVAILLE!I109)</f>
        <v>0</v>
      </c>
      <c r="I128" s="19">
        <f>SUM(BERNADOU!J109+BOULESTIN!J109+LAFAYE!J109+HERVE!J109+GUEGUEN!J109+GASNIER!J109+MICHELET!J109+MERCIER!J109+'MARRON '!J109+LABEQUE!J109+QUESADA!J109+'MONGIE '!J109+MASSY!J109+'CERVEAUX '!J109+CRON!J109+BAH!J109+ABAD!J109+CAVAILLE!J109)</f>
        <v>0</v>
      </c>
      <c r="J128" s="19">
        <f>SUM(BERNADOU!K109+BOULESTIN!K109+LAFAYE!K109+HERVE!K109+GUEGUEN!K109+GASNIER!K109+MICHELET!K109+MERCIER!K109+'MARRON '!K109+LABEQUE!K109+QUESADA!K109+'MONGIE '!K109+MASSY!K109+'CERVEAUX '!K109+CRON!K109+BAH!K109+ABAD!K109+CAVAILLE!K109)</f>
        <v>0</v>
      </c>
      <c r="K128" s="19">
        <f>SUM(BERNADOU!L109+BOULESTIN!L109+LAFAYE!L109+HERVE!L109+GUEGUEN!L109+GASNIER!L109+MICHELET!L109+MERCIER!L109+'MARRON '!L109+LABEQUE!L109+QUESADA!L109+'MONGIE '!L109+MASSY!L109+'CERVEAUX '!L109+CRON!L109+BAH!L109+ABAD!L109+CAVAILLE!L109)</f>
        <v>0</v>
      </c>
      <c r="L128" s="19">
        <f>SUM(BERNADOU!M109+BOULESTIN!M109+LAFAYE!M109+HERVE!M109+GUEGUEN!M109+GASNIER!M109+MICHELET!M109+MERCIER!M109+'MARRON '!M109+LABEQUE!M109+QUESADA!M109+'MONGIE '!M109+MASSY!M109+'CERVEAUX '!M109+CRON!M109+BAH!M109+ABAD!M109+CAVAILLE!M109)</f>
        <v>0</v>
      </c>
      <c r="M128" s="19">
        <f>SUM(BERNADOU!N109+BOULESTIN!N109+LAFAYE!N109+HERVE!N109+GUEGUEN!N109+GASNIER!N109+MICHELET!N109+MERCIER!N109+'MARRON '!N109+LABEQUE!N109+QUESADA!N109+'MONGIE '!N109+MASSY!N109+'CERVEAUX '!N109+CRON!N109+BAH!N109+ABAD!N109+CAVAILLE!N109)</f>
        <v>0</v>
      </c>
      <c r="N128" s="19">
        <f>SUM(BERNADOU!O109+BOULESTIN!O109+LAFAYE!O109+HERVE!O109+GUEGUEN!O109+GASNIER!O109+MICHELET!O109+MERCIER!O109+'MARRON '!O109+LABEQUE!O109+QUESADA!O109+'MONGIE '!O109+MASSY!O109+'CERVEAUX '!O109+CRON!O109+BAH!O109+ABAD!O109+CAVAILLE!O109)</f>
        <v>0</v>
      </c>
      <c r="O128" s="19">
        <f>SUM(BERNADOU!P109+BOULESTIN!P109+LAFAYE!P109+HERVE!P109+GUEGUEN!P109+GASNIER!P109+MICHELET!P109+MERCIER!P109+'MARRON '!P109+LABEQUE!P109+QUESADA!P109+'MONGIE '!P109+MASSY!P109+'CERVEAUX '!P109+CRON!P109+BAH!P109+ABAD!P109+CAVAILLE!P109)</f>
        <v>0</v>
      </c>
      <c r="P128" s="19">
        <f>SUM(BERNADOU!Q109+BOULESTIN!Q109+LAFAYE!Q109+HERVE!Q109+GUEGUEN!Q109+GASNIER!Q109+MICHELET!Q109+MERCIER!Q109+'MARRON '!Q109+LABEQUE!Q109+QUESADA!Q109+'MONGIE '!Q109+MASSY!Q109+'CERVEAUX '!Q109+CRON!Q109+BAH!Q109+ABAD!Q109+CAVAILLE!Q109)</f>
        <v>0</v>
      </c>
      <c r="Q128" s="19">
        <f>SUM(BERNADOU!R109+BOULESTIN!R109+LAFAYE!R109+HERVE!R109+GUEGUEN!R109+GASNIER!R109+MICHELET!R109+MERCIER!R109+'MARRON '!R109+LABEQUE!R109+QUESADA!R109+'MONGIE '!R109+MASSY!R109+'CERVEAUX '!R109+CRON!R109+BAH!R109+ABAD!R109+CAVAILLE!R109)</f>
        <v>0</v>
      </c>
      <c r="R128" s="19">
        <f>SUM(BERNADOU!S109+BOULESTIN!S109+LAFAYE!S109+HERVE!S109+GUEGUEN!S109+GASNIER!S109+MICHELET!S109+MERCIER!S109+'MARRON '!S109+LABEQUE!S109+QUESADA!S109+'MONGIE '!S109+MASSY!S109+'CERVEAUX '!S109+CRON!S109+BAH!S109+ABAD!S109+CAVAILLE!S109)</f>
        <v>0</v>
      </c>
      <c r="S128" s="19">
        <f>SUM(BERNADOU!T109+BOULESTIN!T109+LAFAYE!T109+HERVE!T109+GUEGUEN!T109+GASNIER!T109+MICHELET!T109+MERCIER!T109+'MARRON '!T109+LABEQUE!T109+QUESADA!T109+'MONGIE '!T109+MASSY!T109+'CERVEAUX '!T109+CRON!T109+BAH!T109+ABAD!T109+CAVAILLE!T109)</f>
        <v>0</v>
      </c>
      <c r="T128" s="19">
        <f>SUM(BERNADOU!U109+BOULESTIN!U109+LAFAYE!U109+HERVE!U109+GUEGUEN!U109+GASNIER!U109+MICHELET!U109+MERCIER!U109+'MARRON '!U109+LABEQUE!U109+QUESADA!U109+'MONGIE '!U109+MASSY!U109+'CERVEAUX '!U109+CRON!U109+BAH!U109+ABAD!U109+CAVAILLE!U109)</f>
        <v>0</v>
      </c>
      <c r="U128" s="19">
        <f>SUM(BERNADOU!V109+BOULESTIN!V109+LAFAYE!V109+HERVE!V109+GUEGUEN!V109+GASNIER!V109+MICHELET!V109+MERCIER!V109+'MARRON '!V109+LABEQUE!V109+QUESADA!V109+'MONGIE '!V109+MASSY!V109+'CERVEAUX '!V109+CRON!V109+BAH!V109+ABAD!V109+CAVAILLE!V109)</f>
        <v>0</v>
      </c>
      <c r="V128" s="19">
        <f>SUM(BERNADOU!W109+BOULESTIN!W109+LAFAYE!W109+HERVE!W109+GUEGUEN!W109+GASNIER!W109+MICHELET!W109+MERCIER!W109+'MARRON '!W109+LABEQUE!W109+QUESADA!W109+'MONGIE '!W109+MASSY!W109+'CERVEAUX '!W109+CRON!W109+BAH!W109+ABAD!W109+CAVAILLE!W109)</f>
        <v>0</v>
      </c>
      <c r="W128" s="19">
        <f>SUM(BERNADOU!X109+BOULESTIN!X109+LAFAYE!X109+HERVE!X109+GUEGUEN!X109+GASNIER!X109+MICHELET!X109+MERCIER!X109+'MARRON '!X109+LABEQUE!X109+QUESADA!X109+'MONGIE '!X109+MASSY!X109+'CERVEAUX '!X109+CRON!X109+BAH!X109+ABAD!X109+CAVAILLE!X109)</f>
        <v>0</v>
      </c>
      <c r="X128" s="19">
        <f>SUM(BERNADOU!Y109+BOULESTIN!Y109+LAFAYE!Y109+HERVE!Y109+GUEGUEN!Y109+GASNIER!Y109+MICHELET!Y109+MERCIER!Y109+'MARRON '!Y109+LABEQUE!Y109+QUESADA!Y109+'MONGIE '!Y109+MASSY!Y109+'CERVEAUX '!Y109+CRON!Y109+BAH!Y109+ABAD!Y109+CAVAILLE!Y109)</f>
        <v>0</v>
      </c>
      <c r="Y128" s="19">
        <f>SUM(BERNADOU!Z109+BOULESTIN!Z109+LAFAYE!Z109+HERVE!Z109+GUEGUEN!Z109+GASNIER!Z109+MICHELET!Z109+MERCIER!Z109+'MARRON '!Z109+LABEQUE!Z109+QUESADA!Z109+'MONGIE '!Z109+MASSY!Z109+'CERVEAUX '!Z109+CRON!Z109+BAH!Z109+ABAD!Z109+CAVAILLE!Z109)</f>
        <v>0</v>
      </c>
      <c r="Z128" s="19">
        <f>SUM(BERNADOU!AA109+BOULESTIN!AA109+LAFAYE!AA109+HERVE!AA109+GUEGUEN!AA109+GASNIER!AA109+MICHELET!AA109+MERCIER!AA109+'MARRON '!AA109+LABEQUE!AA109+QUESADA!AA109+'MONGIE '!AA109+MASSY!AA109+'CERVEAUX '!AA109+CRON!AA109+BAH!AA109+ABAD!AA109+CAVAILLE!AA109)</f>
        <v>0</v>
      </c>
    </row>
    <row r="129" spans="1:26" ht="24.95" customHeight="1" thickBot="1">
      <c r="A129" s="24" t="s">
        <v>45</v>
      </c>
      <c r="B129" s="19">
        <f>SUM(RODRIGUES!C109)</f>
        <v>0</v>
      </c>
      <c r="C129" s="19">
        <f>SUM(RODRIGUES!D109)</f>
        <v>0</v>
      </c>
      <c r="D129" s="19">
        <f>SUM(RODRIGUES!E109)</f>
        <v>0</v>
      </c>
      <c r="E129" s="19">
        <f>SUM(RODRIGUES!F109)</f>
        <v>0</v>
      </c>
      <c r="F129" s="19">
        <f>SUM(RODRIGUES!G109)</f>
        <v>0</v>
      </c>
      <c r="G129" s="19">
        <f>SUM(RODRIGUES!H109)</f>
        <v>0</v>
      </c>
      <c r="H129" s="19">
        <f>SUM(RODRIGUES!I109)</f>
        <v>0</v>
      </c>
      <c r="I129" s="19">
        <f>SUM(RODRIGUES!J109)</f>
        <v>0</v>
      </c>
      <c r="J129" s="19">
        <f>SUM(RODRIGUES!K109)</f>
        <v>0</v>
      </c>
      <c r="K129" s="19">
        <f>SUM(RODRIGUES!L109)</f>
        <v>0</v>
      </c>
      <c r="L129" s="19">
        <f>SUM(RODRIGUES!M109)</f>
        <v>0</v>
      </c>
      <c r="M129" s="19">
        <f>SUM(RODRIGUES!N109)</f>
        <v>0</v>
      </c>
      <c r="N129" s="19">
        <f>SUM(RODRIGUES!O109)</f>
        <v>0</v>
      </c>
      <c r="O129" s="19">
        <f>SUM(RODRIGUES!P109)</f>
        <v>0</v>
      </c>
      <c r="P129" s="19">
        <f>SUM(RODRIGUES!Q109)</f>
        <v>0</v>
      </c>
      <c r="Q129" s="19">
        <f>SUM(RODRIGUES!R109)</f>
        <v>0</v>
      </c>
      <c r="R129" s="19">
        <f>SUM(RODRIGUES!S109)</f>
        <v>0</v>
      </c>
      <c r="S129" s="19">
        <f>SUM(RODRIGUES!T109)</f>
        <v>0</v>
      </c>
      <c r="T129" s="19">
        <f>SUM(RODRIGUES!U109)</f>
        <v>0</v>
      </c>
      <c r="U129" s="19">
        <f>SUM(RODRIGUES!V109)</f>
        <v>0</v>
      </c>
      <c r="V129" s="19">
        <f>SUM(RODRIGUES!W109)</f>
        <v>0</v>
      </c>
      <c r="W129" s="19">
        <f>SUM(RODRIGUES!X109)</f>
        <v>0</v>
      </c>
      <c r="X129" s="19">
        <f>SUM(RODRIGUES!Y109)</f>
        <v>0</v>
      </c>
      <c r="Y129" s="19">
        <f>SUM(RODRIGUES!Z109)</f>
        <v>0</v>
      </c>
      <c r="Z129" s="19">
        <f>SUM(RODRIGUES!AA109)</f>
        <v>0</v>
      </c>
    </row>
    <row r="130" spans="1:26" ht="24.95" customHeight="1" thickBot="1">
      <c r="A130" s="24" t="s">
        <v>84</v>
      </c>
      <c r="B130" s="19">
        <f>SUM(BOUGHIDAH!C109+SAVINOT!C109+BARSACQ!C109+MARCHETTI!C109+PANATIER!C109+MAUPEU!C109+GROUT!C109+MORNET!C109)</f>
        <v>0</v>
      </c>
      <c r="C130" s="19">
        <f>SUM(BOUGHIDAH!D109+SAVINOT!D109+BARSACQ!D109+MARCHETTI!D109+PANATIER!D109+MAUPEU!D109+GROUT!D109+MORNET!D109)</f>
        <v>0</v>
      </c>
      <c r="D130" s="19">
        <f>SUM(BOUGHIDAH!E109+SAVINOT!E109+BARSACQ!E109+MARCHETTI!E109+PANATIER!E109+MAUPEU!E109+GROUT!E109+MORNET!E109)</f>
        <v>0</v>
      </c>
      <c r="E130" s="19">
        <f>SUM(BOUGHIDAH!F109+SAVINOT!F109+BARSACQ!F109+MARCHETTI!F109+PANATIER!F109+MAUPEU!F109+GROUT!F109+MORNET!F109)</f>
        <v>0</v>
      </c>
      <c r="F130" s="19">
        <f>SUM(BOUGHIDAH!G109+SAVINOT!G109+BARSACQ!G109+MARCHETTI!G109+PANATIER!G109+MAUPEU!G109+GROUT!G109+MORNET!G109)</f>
        <v>0</v>
      </c>
      <c r="G130" s="19">
        <f>SUM(BOUGHIDAH!H109+SAVINOT!H109+BARSACQ!H109+MARCHETTI!H109+PANATIER!H109+MAUPEU!H109+GROUT!H109+MORNET!H109)</f>
        <v>0</v>
      </c>
      <c r="H130" s="19">
        <f>SUM(BOUGHIDAH!I109+SAVINOT!I109+BARSACQ!I109+MARCHETTI!I109+PANATIER!I109+MAUPEU!I109+GROUT!I109+MORNET!I109)</f>
        <v>0</v>
      </c>
      <c r="I130" s="19">
        <f>SUM(BOUGHIDAH!J109+SAVINOT!J109+BARSACQ!J109+MARCHETTI!J109+PANATIER!J109+MAUPEU!J109+GROUT!J109+MORNET!J109)</f>
        <v>0</v>
      </c>
      <c r="J130" s="19">
        <f>SUM(BOUGHIDAH!K109+SAVINOT!K109+BARSACQ!K109+MARCHETTI!K109+PANATIER!K109+MAUPEU!K109+GROUT!K109+MORNET!K109)</f>
        <v>0</v>
      </c>
      <c r="K130" s="19">
        <f>SUM(BOUGHIDAH!L109+SAVINOT!L109+BARSACQ!L109+MARCHETTI!L109+PANATIER!L109+MAUPEU!L109+GROUT!L109+MORNET!L109)</f>
        <v>0</v>
      </c>
      <c r="L130" s="19">
        <f>SUM(BOUGHIDAH!M109+SAVINOT!M109+BARSACQ!M109+MARCHETTI!M109+PANATIER!M109+MAUPEU!M109+GROUT!M109+MORNET!M109)</f>
        <v>0</v>
      </c>
      <c r="M130" s="19">
        <f>SUM(BOUGHIDAH!N109+SAVINOT!N109+BARSACQ!N109+MARCHETTI!N109+PANATIER!N109+MAUPEU!N109+GROUT!N109+MORNET!N109)</f>
        <v>0</v>
      </c>
      <c r="N130" s="19">
        <f>SUM(BOUGHIDAH!O109+SAVINOT!O109+BARSACQ!O109+MARCHETTI!O109+PANATIER!O109+MAUPEU!O109+GROUT!O109+MORNET!O109)</f>
        <v>0</v>
      </c>
      <c r="O130" s="19">
        <f>SUM(BOUGHIDAH!P109+SAVINOT!P109+BARSACQ!P109+MARCHETTI!P109+PANATIER!P109+MAUPEU!P109+GROUT!P109+MORNET!P109)</f>
        <v>0</v>
      </c>
      <c r="P130" s="19">
        <f>SUM(BOUGHIDAH!Q109+SAVINOT!Q109+BARSACQ!Q109+MARCHETTI!Q109+PANATIER!Q109+MAUPEU!Q109+GROUT!Q109+MORNET!Q109)</f>
        <v>0</v>
      </c>
      <c r="Q130" s="19">
        <f>SUM(BOUGHIDAH!R109+SAVINOT!R109+BARSACQ!R109+MARCHETTI!R109+PANATIER!R109+MAUPEU!R109+GROUT!R109+MORNET!R109)</f>
        <v>0</v>
      </c>
      <c r="R130" s="19">
        <f>SUM(BOUGHIDAH!S109+SAVINOT!S109+BARSACQ!S109+MARCHETTI!S109+PANATIER!S109+MAUPEU!S109+GROUT!S109+MORNET!S109)</f>
        <v>0</v>
      </c>
      <c r="S130" s="19">
        <f>SUM(BOUGHIDAH!T109+SAVINOT!T109+BARSACQ!T109+MARCHETTI!T109+PANATIER!T109+MAUPEU!T109+GROUT!T109+MORNET!T109)</f>
        <v>0</v>
      </c>
      <c r="T130" s="19">
        <f>SUM(BOUGHIDAH!U109+SAVINOT!U109+BARSACQ!U109+MARCHETTI!U109+PANATIER!U109+MAUPEU!U109+GROUT!U109+MORNET!U109)</f>
        <v>0</v>
      </c>
      <c r="U130" s="19">
        <f>SUM(BOUGHIDAH!V109+SAVINOT!V109+BARSACQ!V109+MARCHETTI!V109+PANATIER!V109+MAUPEU!V109+GROUT!V109+MORNET!V109)</f>
        <v>0</v>
      </c>
      <c r="V130" s="19">
        <f>SUM(BOUGHIDAH!W109+SAVINOT!W109+BARSACQ!W109+MARCHETTI!W109+PANATIER!W109+MAUPEU!W109+GROUT!W109+MORNET!W109)</f>
        <v>0</v>
      </c>
      <c r="W130" s="19">
        <f>SUM(BOUGHIDAH!X109+SAVINOT!X109+BARSACQ!X109+MARCHETTI!X109+PANATIER!X109+MAUPEU!X109+GROUT!X109+MORNET!X109)</f>
        <v>0</v>
      </c>
      <c r="X130" s="19">
        <f>SUM(BOUGHIDAH!Y109+SAVINOT!Y109+BARSACQ!Y109+MARCHETTI!Y109+PANATIER!Y109+MAUPEU!Y109+GROUT!Y109+MORNET!Y109)</f>
        <v>0</v>
      </c>
      <c r="Y130" s="19">
        <f>SUM(BOUGHIDAH!Z109+SAVINOT!Z109+BARSACQ!Z109+MARCHETTI!Z109+PANATIER!Z109+MAUPEU!Z109+GROUT!Z109+MORNET!Z109)</f>
        <v>0</v>
      </c>
      <c r="Z130" s="19">
        <f>SUM(BOUGHIDAH!AA109+SAVINOT!AA109+BARSACQ!AA109+MARCHETTI!AA109+PANATIER!AA109+MAUPEU!AA109+GROUT!AA109+MORNET!AA109)</f>
        <v>0</v>
      </c>
    </row>
    <row r="131" spans="1:26" ht="24.95" customHeight="1" thickBot="1">
      <c r="A131" s="74" t="s">
        <v>83</v>
      </c>
      <c r="B131" s="19">
        <f>SUM(PIQUET!C109)</f>
        <v>0</v>
      </c>
      <c r="C131" s="19">
        <f>SUM(PIQUET!D109)</f>
        <v>0</v>
      </c>
      <c r="D131" s="19">
        <f>SUM(PIQUET!E109)</f>
        <v>0</v>
      </c>
      <c r="E131" s="19">
        <f>SUM(PIQUET!F109)</f>
        <v>0</v>
      </c>
      <c r="F131" s="19">
        <f>SUM(PIQUET!G109)</f>
        <v>0</v>
      </c>
      <c r="G131" s="19">
        <f>SUM(PIQUET!H109)</f>
        <v>0</v>
      </c>
      <c r="H131" s="19">
        <f>SUM(PIQUET!I109)</f>
        <v>0</v>
      </c>
      <c r="I131" s="19">
        <f>SUM(PIQUET!J109)</f>
        <v>0</v>
      </c>
      <c r="J131" s="19">
        <f>SUM(PIQUET!K109)</f>
        <v>0</v>
      </c>
      <c r="K131" s="19">
        <f>SUM(PIQUET!L109)</f>
        <v>0</v>
      </c>
      <c r="L131" s="19">
        <f>SUM(PIQUET!M109)</f>
        <v>0</v>
      </c>
      <c r="M131" s="19">
        <f>SUM(PIQUET!N109)</f>
        <v>0</v>
      </c>
      <c r="N131" s="19">
        <f>SUM(PIQUET!O109)</f>
        <v>0</v>
      </c>
      <c r="O131" s="19">
        <f>SUM(PIQUET!P109)</f>
        <v>0</v>
      </c>
      <c r="P131" s="19">
        <f>SUM(PIQUET!Q109)</f>
        <v>0</v>
      </c>
      <c r="Q131" s="19">
        <f>SUM(PIQUET!R109)</f>
        <v>0</v>
      </c>
      <c r="R131" s="19">
        <f>SUM(PIQUET!S109)</f>
        <v>0</v>
      </c>
      <c r="S131" s="19">
        <f>SUM(PIQUET!T109)</f>
        <v>0</v>
      </c>
      <c r="T131" s="19">
        <f>SUM(PIQUET!U109)</f>
        <v>0</v>
      </c>
      <c r="U131" s="19">
        <f>SUM(PIQUET!V109)</f>
        <v>0</v>
      </c>
      <c r="V131" s="19">
        <f>SUM(PIQUET!W109)</f>
        <v>0</v>
      </c>
      <c r="W131" s="19">
        <f>SUM(PIQUET!X109)</f>
        <v>0</v>
      </c>
      <c r="X131" s="19">
        <f>SUM(PIQUET!Y109)</f>
        <v>0</v>
      </c>
      <c r="Y131" s="19">
        <f>SUM(PIQUET!Z109)</f>
        <v>0</v>
      </c>
      <c r="Z131" s="19">
        <f>SUM(PIQUET!AA109)</f>
        <v>0</v>
      </c>
    </row>
    <row r="132" spans="1:26" ht="16.5" thickBot="1">
      <c r="A132" s="37" t="s">
        <v>28</v>
      </c>
      <c r="B132" s="29">
        <f>SUM(B127:B131)</f>
        <v>0</v>
      </c>
      <c r="C132" s="29">
        <f t="shared" ref="C132:Z132" si="11">SUM(C127:C131)</f>
        <v>0</v>
      </c>
      <c r="D132" s="29">
        <f t="shared" si="11"/>
        <v>0</v>
      </c>
      <c r="E132" s="29">
        <f t="shared" si="11"/>
        <v>0</v>
      </c>
      <c r="F132" s="29">
        <f t="shared" si="11"/>
        <v>0</v>
      </c>
      <c r="G132" s="29">
        <f t="shared" si="11"/>
        <v>0</v>
      </c>
      <c r="H132" s="29">
        <f t="shared" si="11"/>
        <v>0</v>
      </c>
      <c r="I132" s="29">
        <f t="shared" si="11"/>
        <v>0</v>
      </c>
      <c r="J132" s="29">
        <f t="shared" si="11"/>
        <v>0</v>
      </c>
      <c r="K132" s="29">
        <f t="shared" si="11"/>
        <v>0</v>
      </c>
      <c r="L132" s="29">
        <f t="shared" si="11"/>
        <v>0</v>
      </c>
      <c r="M132" s="29">
        <f t="shared" si="11"/>
        <v>0</v>
      </c>
      <c r="N132" s="29">
        <f t="shared" si="11"/>
        <v>0</v>
      </c>
      <c r="O132" s="29">
        <f t="shared" si="11"/>
        <v>0</v>
      </c>
      <c r="P132" s="29">
        <f t="shared" si="11"/>
        <v>0</v>
      </c>
      <c r="Q132" s="29">
        <f t="shared" si="11"/>
        <v>0</v>
      </c>
      <c r="R132" s="29">
        <f t="shared" si="11"/>
        <v>0</v>
      </c>
      <c r="S132" s="29">
        <f t="shared" si="11"/>
        <v>0</v>
      </c>
      <c r="T132" s="29">
        <f t="shared" si="11"/>
        <v>0</v>
      </c>
      <c r="U132" s="29">
        <f t="shared" si="11"/>
        <v>0</v>
      </c>
      <c r="V132" s="29">
        <f t="shared" si="11"/>
        <v>0</v>
      </c>
      <c r="W132" s="29">
        <f t="shared" si="11"/>
        <v>0</v>
      </c>
      <c r="X132" s="29">
        <f t="shared" si="11"/>
        <v>0</v>
      </c>
      <c r="Y132" s="29">
        <f t="shared" si="11"/>
        <v>0</v>
      </c>
      <c r="Z132" s="29">
        <f t="shared" si="11"/>
        <v>0</v>
      </c>
    </row>
    <row r="133" spans="1:26" ht="16.5" thickBot="1">
      <c r="A133" s="31" t="s">
        <v>74</v>
      </c>
      <c r="B133" s="39" t="e">
        <f>100*B132/V132</f>
        <v>#DIV/0!</v>
      </c>
      <c r="C133" s="29" t="e">
        <f>100*C132/V132</f>
        <v>#DIV/0!</v>
      </c>
      <c r="D133" s="29" t="e">
        <f>100*D132/V132</f>
        <v>#DIV/0!</v>
      </c>
      <c r="E133" s="29" t="e">
        <f>100*E132/V132</f>
        <v>#DIV/0!</v>
      </c>
      <c r="F133" s="29" t="e">
        <f>100*F132/V132</f>
        <v>#DIV/0!</v>
      </c>
      <c r="G133" s="29" t="e">
        <f>100*G132/V132</f>
        <v>#DIV/0!</v>
      </c>
      <c r="H133" s="29" t="e">
        <f>100*H132/V132</f>
        <v>#DIV/0!</v>
      </c>
      <c r="I133" s="29" t="e">
        <f>100*I132/V132</f>
        <v>#DIV/0!</v>
      </c>
      <c r="J133" s="29" t="e">
        <f>100*J132/V132</f>
        <v>#DIV/0!</v>
      </c>
      <c r="K133" s="29" t="e">
        <f>100*K132/V132</f>
        <v>#DIV/0!</v>
      </c>
      <c r="L133" s="29" t="e">
        <f>100*L132/V132</f>
        <v>#DIV/0!</v>
      </c>
      <c r="M133" s="29" t="e">
        <f>100*M132/V132</f>
        <v>#DIV/0!</v>
      </c>
      <c r="N133" s="29" t="e">
        <f>100*N132/V132</f>
        <v>#DIV/0!</v>
      </c>
      <c r="O133" s="29" t="e">
        <f>100*O132/V132</f>
        <v>#DIV/0!</v>
      </c>
      <c r="P133" s="29" t="e">
        <f>100*P132/V132</f>
        <v>#DIV/0!</v>
      </c>
      <c r="Q133" s="29" t="e">
        <f>100*Q132/V132</f>
        <v>#DIV/0!</v>
      </c>
      <c r="R133" s="29" t="e">
        <f>100*R132/V132</f>
        <v>#DIV/0!</v>
      </c>
      <c r="S133" s="29" t="e">
        <f>100*S132/V132</f>
        <v>#DIV/0!</v>
      </c>
      <c r="T133" s="29" t="e">
        <f>100*T132/V132</f>
        <v>#DIV/0!</v>
      </c>
      <c r="U133" s="29" t="e">
        <f>100*U132/V132</f>
        <v>#DIV/0!</v>
      </c>
      <c r="V133" s="29" t="e">
        <f>100*V132/V132</f>
        <v>#DIV/0!</v>
      </c>
      <c r="W133" s="29" t="e">
        <f>100*W132/W132</f>
        <v>#DIV/0!</v>
      </c>
      <c r="X133" s="29" t="e">
        <f>100*X132/V132</f>
        <v>#DIV/0!</v>
      </c>
      <c r="Y133" s="29" t="e">
        <f>100*Y132/V132</f>
        <v>#DIV/0!</v>
      </c>
      <c r="Z133" s="29" t="e">
        <f>100*Z132/V132</f>
        <v>#DIV/0!</v>
      </c>
    </row>
    <row r="134" spans="1:26">
      <c r="A134" s="26"/>
    </row>
    <row r="137" spans="1:26" ht="15.75">
      <c r="A137" s="83"/>
      <c r="B137" s="87" t="s">
        <v>3</v>
      </c>
      <c r="C137" s="88" t="s">
        <v>4</v>
      </c>
      <c r="D137" s="88" t="s">
        <v>5</v>
      </c>
      <c r="E137" s="87" t="s">
        <v>6</v>
      </c>
      <c r="F137" s="87" t="s">
        <v>7</v>
      </c>
      <c r="G137" s="87" t="s">
        <v>8</v>
      </c>
      <c r="H137" s="88" t="s">
        <v>40</v>
      </c>
      <c r="I137" s="88" t="s">
        <v>10</v>
      </c>
      <c r="J137" s="88" t="s">
        <v>11</v>
      </c>
      <c r="K137" s="88" t="s">
        <v>12</v>
      </c>
      <c r="L137" s="88" t="s">
        <v>13</v>
      </c>
      <c r="M137" s="88" t="s">
        <v>14</v>
      </c>
      <c r="N137" s="88" t="s">
        <v>15</v>
      </c>
      <c r="O137" s="87" t="s">
        <v>16</v>
      </c>
      <c r="P137" s="87" t="s">
        <v>17</v>
      </c>
      <c r="Q137" s="87" t="s">
        <v>18</v>
      </c>
      <c r="R137" s="87" t="s">
        <v>19</v>
      </c>
      <c r="S137" s="87" t="s">
        <v>20</v>
      </c>
      <c r="T137" s="87" t="s">
        <v>21</v>
      </c>
      <c r="U137" s="87" t="s">
        <v>22</v>
      </c>
    </row>
    <row r="138" spans="1:26" ht="15.75">
      <c r="A138" s="84" t="s">
        <v>46</v>
      </c>
      <c r="B138" s="82">
        <f>SUM(B6+B17+B28+B39+B50+B61+B72+B83+B94+B105+B116+B127)</f>
        <v>460.5</v>
      </c>
      <c r="C138" s="82">
        <f t="shared" ref="C138:U142" si="12">SUM(C6+C17+C28+C39+C50+C61+C72+C83+C94+C105+C116+C127)</f>
        <v>386.75</v>
      </c>
      <c r="D138" s="82">
        <f t="shared" si="12"/>
        <v>189.25</v>
      </c>
      <c r="E138" s="82">
        <f t="shared" si="12"/>
        <v>0</v>
      </c>
      <c r="F138" s="82">
        <f t="shared" si="12"/>
        <v>0</v>
      </c>
      <c r="G138" s="82">
        <f t="shared" si="12"/>
        <v>8</v>
      </c>
      <c r="H138" s="82">
        <f t="shared" si="12"/>
        <v>153</v>
      </c>
      <c r="I138" s="82">
        <f t="shared" si="12"/>
        <v>0</v>
      </c>
      <c r="J138" s="82">
        <f t="shared" si="12"/>
        <v>22.5</v>
      </c>
      <c r="K138" s="82">
        <f t="shared" si="12"/>
        <v>0</v>
      </c>
      <c r="L138" s="82">
        <f t="shared" si="12"/>
        <v>4</v>
      </c>
      <c r="M138" s="82">
        <f t="shared" si="12"/>
        <v>123.5</v>
      </c>
      <c r="N138" s="82">
        <f t="shared" si="12"/>
        <v>0</v>
      </c>
      <c r="O138" s="82">
        <f t="shared" si="12"/>
        <v>5</v>
      </c>
      <c r="P138" s="82">
        <f t="shared" si="12"/>
        <v>13.75</v>
      </c>
      <c r="Q138" s="82">
        <f t="shared" si="12"/>
        <v>46.5</v>
      </c>
      <c r="R138" s="82">
        <f t="shared" si="12"/>
        <v>0</v>
      </c>
      <c r="S138" s="82">
        <f t="shared" si="12"/>
        <v>0</v>
      </c>
      <c r="T138" s="82">
        <f t="shared" si="12"/>
        <v>20.25</v>
      </c>
      <c r="U138" s="82">
        <f t="shared" si="12"/>
        <v>38</v>
      </c>
    </row>
    <row r="139" spans="1:26" ht="15.75">
      <c r="A139" s="84" t="s">
        <v>44</v>
      </c>
      <c r="B139" s="82">
        <f t="shared" ref="B139:Q142" si="13">SUM(B7+B18+B29+B40+B51+B62+B73+B84+B95+B106+B117+B128)</f>
        <v>32.5</v>
      </c>
      <c r="C139" s="82">
        <f t="shared" si="13"/>
        <v>1219.75</v>
      </c>
      <c r="D139" s="82">
        <f t="shared" si="13"/>
        <v>1761</v>
      </c>
      <c r="E139" s="82">
        <f t="shared" si="13"/>
        <v>1.5</v>
      </c>
      <c r="F139" s="82">
        <f t="shared" si="13"/>
        <v>565.25</v>
      </c>
      <c r="G139" s="82">
        <f t="shared" si="13"/>
        <v>0</v>
      </c>
      <c r="H139" s="82">
        <f t="shared" si="13"/>
        <v>0</v>
      </c>
      <c r="I139" s="82">
        <f t="shared" si="13"/>
        <v>2.75</v>
      </c>
      <c r="J139" s="82">
        <f t="shared" si="13"/>
        <v>136.25</v>
      </c>
      <c r="K139" s="82">
        <f t="shared" si="13"/>
        <v>191.75</v>
      </c>
      <c r="L139" s="82">
        <f t="shared" si="13"/>
        <v>649.75</v>
      </c>
      <c r="M139" s="82">
        <f t="shared" si="13"/>
        <v>2956.5</v>
      </c>
      <c r="N139" s="82">
        <f t="shared" si="13"/>
        <v>95.25</v>
      </c>
      <c r="O139" s="82">
        <f t="shared" si="13"/>
        <v>79.5</v>
      </c>
      <c r="P139" s="82">
        <f t="shared" si="13"/>
        <v>872.75</v>
      </c>
      <c r="Q139" s="82">
        <f t="shared" si="13"/>
        <v>174.25</v>
      </c>
      <c r="R139" s="82">
        <f t="shared" si="12"/>
        <v>752.5</v>
      </c>
      <c r="S139" s="82">
        <f t="shared" si="12"/>
        <v>275.75</v>
      </c>
      <c r="T139" s="82">
        <f t="shared" si="12"/>
        <v>101</v>
      </c>
      <c r="U139" s="82">
        <f t="shared" si="12"/>
        <v>605.5</v>
      </c>
    </row>
    <row r="140" spans="1:26" ht="15.75">
      <c r="A140" s="84" t="s">
        <v>45</v>
      </c>
      <c r="B140" s="82">
        <f t="shared" si="13"/>
        <v>0</v>
      </c>
      <c r="C140" s="82">
        <f t="shared" si="12"/>
        <v>0</v>
      </c>
      <c r="D140" s="82">
        <f t="shared" si="12"/>
        <v>0</v>
      </c>
      <c r="E140" s="82">
        <f t="shared" si="12"/>
        <v>0</v>
      </c>
      <c r="F140" s="82">
        <f t="shared" si="12"/>
        <v>0</v>
      </c>
      <c r="G140" s="82">
        <f t="shared" si="12"/>
        <v>0</v>
      </c>
      <c r="H140" s="82">
        <f t="shared" si="12"/>
        <v>0</v>
      </c>
      <c r="I140" s="82">
        <f t="shared" si="12"/>
        <v>116.75</v>
      </c>
      <c r="J140" s="82">
        <f t="shared" si="12"/>
        <v>0</v>
      </c>
      <c r="K140" s="82">
        <f t="shared" si="12"/>
        <v>0</v>
      </c>
      <c r="L140" s="82">
        <f t="shared" si="12"/>
        <v>0</v>
      </c>
      <c r="M140" s="82">
        <f t="shared" si="12"/>
        <v>346.75</v>
      </c>
      <c r="N140" s="82">
        <f t="shared" si="12"/>
        <v>26.5</v>
      </c>
      <c r="O140" s="82">
        <f t="shared" si="12"/>
        <v>28.5</v>
      </c>
      <c r="P140" s="82">
        <f t="shared" si="12"/>
        <v>30</v>
      </c>
      <c r="Q140" s="82">
        <f t="shared" si="12"/>
        <v>1.75</v>
      </c>
      <c r="R140" s="82">
        <f t="shared" si="12"/>
        <v>0</v>
      </c>
      <c r="S140" s="82">
        <f t="shared" si="12"/>
        <v>183</v>
      </c>
      <c r="T140" s="82">
        <f t="shared" si="12"/>
        <v>8.25</v>
      </c>
      <c r="U140" s="82">
        <f t="shared" si="12"/>
        <v>68.75</v>
      </c>
    </row>
    <row r="141" spans="1:26" ht="15.75">
      <c r="A141" s="84" t="s">
        <v>84</v>
      </c>
      <c r="B141" s="82">
        <f t="shared" si="13"/>
        <v>0</v>
      </c>
      <c r="C141" s="82">
        <f t="shared" si="12"/>
        <v>199</v>
      </c>
      <c r="D141" s="82">
        <f t="shared" si="12"/>
        <v>726.55</v>
      </c>
      <c r="E141" s="82">
        <f t="shared" si="12"/>
        <v>0</v>
      </c>
      <c r="F141" s="82">
        <f t="shared" si="12"/>
        <v>24.75</v>
      </c>
      <c r="G141" s="82">
        <f t="shared" si="12"/>
        <v>44.5</v>
      </c>
      <c r="H141" s="82">
        <f t="shared" si="12"/>
        <v>590.75</v>
      </c>
      <c r="I141" s="82">
        <f t="shared" si="12"/>
        <v>121.25</v>
      </c>
      <c r="J141" s="82">
        <f t="shared" si="12"/>
        <v>96</v>
      </c>
      <c r="K141" s="82">
        <f t="shared" si="12"/>
        <v>3</v>
      </c>
      <c r="L141" s="82">
        <f t="shared" si="12"/>
        <v>202.8</v>
      </c>
      <c r="M141" s="82">
        <f t="shared" si="12"/>
        <v>1501.4</v>
      </c>
      <c r="N141" s="82">
        <f t="shared" si="12"/>
        <v>141.25</v>
      </c>
      <c r="O141" s="82">
        <f t="shared" si="12"/>
        <v>322.5</v>
      </c>
      <c r="P141" s="82">
        <f t="shared" si="12"/>
        <v>178.25</v>
      </c>
      <c r="Q141" s="82">
        <f t="shared" si="12"/>
        <v>206</v>
      </c>
      <c r="R141" s="82">
        <f t="shared" si="12"/>
        <v>240</v>
      </c>
      <c r="S141" s="82">
        <f t="shared" si="12"/>
        <v>236.15</v>
      </c>
      <c r="T141" s="82">
        <f t="shared" si="12"/>
        <v>34.5</v>
      </c>
      <c r="U141" s="82">
        <f t="shared" si="12"/>
        <v>142.75</v>
      </c>
    </row>
    <row r="142" spans="1:26" ht="15.75">
      <c r="A142" s="84" t="s">
        <v>83</v>
      </c>
      <c r="B142" s="82">
        <f t="shared" si="13"/>
        <v>0</v>
      </c>
      <c r="C142" s="82">
        <f t="shared" si="12"/>
        <v>0</v>
      </c>
      <c r="D142" s="82">
        <f t="shared" si="12"/>
        <v>0</v>
      </c>
      <c r="E142" s="82">
        <f t="shared" si="12"/>
        <v>365.5</v>
      </c>
      <c r="F142" s="82">
        <f t="shared" si="12"/>
        <v>0</v>
      </c>
      <c r="G142" s="82">
        <f t="shared" si="12"/>
        <v>0</v>
      </c>
      <c r="H142" s="82">
        <f t="shared" si="12"/>
        <v>0</v>
      </c>
      <c r="I142" s="82">
        <f t="shared" si="12"/>
        <v>0</v>
      </c>
      <c r="J142" s="82">
        <f t="shared" si="12"/>
        <v>4</v>
      </c>
      <c r="K142" s="82">
        <f t="shared" si="12"/>
        <v>0</v>
      </c>
      <c r="L142" s="82">
        <f t="shared" si="12"/>
        <v>0</v>
      </c>
      <c r="M142" s="82">
        <f t="shared" si="12"/>
        <v>61.5</v>
      </c>
      <c r="N142" s="82">
        <f t="shared" si="12"/>
        <v>11</v>
      </c>
      <c r="O142" s="82">
        <f t="shared" si="12"/>
        <v>0</v>
      </c>
      <c r="P142" s="82">
        <f t="shared" si="12"/>
        <v>3.75</v>
      </c>
      <c r="Q142" s="82">
        <f t="shared" si="12"/>
        <v>0.25</v>
      </c>
      <c r="R142" s="82">
        <f t="shared" si="12"/>
        <v>2.5</v>
      </c>
      <c r="S142" s="82">
        <f t="shared" si="12"/>
        <v>0</v>
      </c>
      <c r="T142" s="82">
        <f t="shared" si="12"/>
        <v>40.5</v>
      </c>
      <c r="U142" s="82">
        <f t="shared" si="12"/>
        <v>3.5</v>
      </c>
    </row>
    <row r="143" spans="1:26" ht="15.75">
      <c r="A143" s="89" t="s">
        <v>28</v>
      </c>
      <c r="B143" s="82">
        <f>SUM(B138:B142)</f>
        <v>493</v>
      </c>
      <c r="C143" s="82">
        <f t="shared" ref="C143:U143" si="14">SUM(C138:C142)</f>
        <v>1805.5</v>
      </c>
      <c r="D143" s="82">
        <f t="shared" si="14"/>
        <v>2676.8</v>
      </c>
      <c r="E143" s="82">
        <f t="shared" si="14"/>
        <v>367</v>
      </c>
      <c r="F143" s="82">
        <f t="shared" si="14"/>
        <v>590</v>
      </c>
      <c r="G143" s="82">
        <f t="shared" si="14"/>
        <v>52.5</v>
      </c>
      <c r="H143" s="82">
        <f t="shared" si="14"/>
        <v>743.75</v>
      </c>
      <c r="I143" s="82">
        <f t="shared" si="14"/>
        <v>240.75</v>
      </c>
      <c r="J143" s="82">
        <f t="shared" si="14"/>
        <v>258.75</v>
      </c>
      <c r="K143" s="82">
        <f t="shared" si="14"/>
        <v>194.75</v>
      </c>
      <c r="L143" s="82">
        <f t="shared" si="14"/>
        <v>856.55</v>
      </c>
      <c r="M143" s="82">
        <f t="shared" si="14"/>
        <v>4989.6499999999996</v>
      </c>
      <c r="N143" s="82">
        <f t="shared" si="14"/>
        <v>274</v>
      </c>
      <c r="O143" s="82">
        <f t="shared" si="14"/>
        <v>435.5</v>
      </c>
      <c r="P143" s="82">
        <f t="shared" si="14"/>
        <v>1098.5</v>
      </c>
      <c r="Q143" s="82">
        <f t="shared" si="14"/>
        <v>428.75</v>
      </c>
      <c r="R143" s="82">
        <f t="shared" si="14"/>
        <v>995</v>
      </c>
      <c r="S143" s="82">
        <f t="shared" si="14"/>
        <v>694.9</v>
      </c>
      <c r="T143" s="82">
        <f t="shared" si="14"/>
        <v>204.5</v>
      </c>
      <c r="U143" s="82">
        <f t="shared" si="14"/>
        <v>858.5</v>
      </c>
    </row>
    <row r="146" spans="2:2" ht="28.5">
      <c r="B146" s="81" t="s">
        <v>87</v>
      </c>
    </row>
  </sheetData>
  <sheetProtection password="CC35" sheet="1" objects="1" scenarios="1" formatCells="0"/>
  <pageMargins left="0.7" right="0.7" top="0.75" bottom="0.75" header="0.3" footer="0.3"/>
  <pageSetup paperSize="8" scale="2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AA117"/>
  <sheetViews>
    <sheetView topLeftCell="A19" zoomScale="80" zoomScaleNormal="80" workbookViewId="0">
      <selection activeCell="D24" sqref="D24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39</v>
      </c>
      <c r="O5" s="56">
        <v>0.5</v>
      </c>
      <c r="P5" s="57"/>
      <c r="Q5" s="58">
        <v>2.25</v>
      </c>
      <c r="R5" s="57"/>
      <c r="S5" s="58">
        <v>36.25</v>
      </c>
      <c r="T5" s="57"/>
      <c r="U5" s="58"/>
      <c r="V5" s="57"/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0.5</v>
      </c>
      <c r="F6" s="46"/>
      <c r="G6" s="47"/>
      <c r="H6" s="46"/>
      <c r="I6" s="45"/>
      <c r="J6" s="44"/>
      <c r="K6" s="45"/>
      <c r="L6" s="44">
        <v>20</v>
      </c>
      <c r="M6" s="45"/>
      <c r="N6" s="14">
        <f t="shared" ref="N6:N9" si="0">SUM(O6:V6)</f>
        <v>18.5</v>
      </c>
      <c r="O6" s="56">
        <v>1.75</v>
      </c>
      <c r="P6" s="57"/>
      <c r="Q6" s="58"/>
      <c r="R6" s="57"/>
      <c r="S6" s="58">
        <v>15.5</v>
      </c>
      <c r="T6" s="57"/>
      <c r="U6" s="58"/>
      <c r="V6" s="57">
        <v>1.25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>
        <v>11.5</v>
      </c>
      <c r="M7" s="45"/>
      <c r="N7" s="14">
        <f t="shared" si="0"/>
        <v>27.5</v>
      </c>
      <c r="O7" s="56">
        <v>1.5</v>
      </c>
      <c r="P7" s="57"/>
      <c r="Q7" s="58">
        <v>3.25</v>
      </c>
      <c r="R7" s="57"/>
      <c r="S7" s="58">
        <v>22</v>
      </c>
      <c r="T7" s="57"/>
      <c r="U7" s="58">
        <v>0.75</v>
      </c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>
        <v>17.5</v>
      </c>
      <c r="M8" s="49"/>
      <c r="N8" s="14">
        <f>SUM(O8:V8)</f>
        <v>13.5</v>
      </c>
      <c r="O8" s="59">
        <v>0.5</v>
      </c>
      <c r="P8" s="60"/>
      <c r="Q8" s="61">
        <v>1.25</v>
      </c>
      <c r="R8" s="60"/>
      <c r="S8" s="61">
        <v>11.75</v>
      </c>
      <c r="T8" s="60"/>
      <c r="U8" s="61"/>
      <c r="V8" s="60"/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0.5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49</v>
      </c>
      <c r="M10" s="38">
        <f t="shared" si="3"/>
        <v>0</v>
      </c>
      <c r="N10" s="38">
        <f t="shared" si="3"/>
        <v>98.5</v>
      </c>
      <c r="O10" s="38">
        <f t="shared" si="3"/>
        <v>4.25</v>
      </c>
      <c r="P10" s="38">
        <f t="shared" si="3"/>
        <v>0</v>
      </c>
      <c r="Q10" s="38">
        <f t="shared" si="3"/>
        <v>6.75</v>
      </c>
      <c r="R10" s="38">
        <f t="shared" si="3"/>
        <v>0</v>
      </c>
      <c r="S10" s="38">
        <f t="shared" si="3"/>
        <v>85.5</v>
      </c>
      <c r="T10" s="38">
        <f t="shared" si="3"/>
        <v>0</v>
      </c>
      <c r="U10" s="38">
        <f t="shared" si="3"/>
        <v>0.75</v>
      </c>
      <c r="V10" s="38">
        <f t="shared" si="3"/>
        <v>1.25</v>
      </c>
      <c r="W10" s="38">
        <f t="shared" si="3"/>
        <v>148</v>
      </c>
      <c r="X10" s="38">
        <f>SUM(X5:X9)</f>
        <v>8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/>
      <c r="L14" s="44">
        <v>10.5</v>
      </c>
      <c r="M14" s="45"/>
      <c r="N14" s="14">
        <f>SUM(O14:V14)</f>
        <v>24.5</v>
      </c>
      <c r="O14" s="56"/>
      <c r="P14" s="57"/>
      <c r="Q14" s="58">
        <v>2.5</v>
      </c>
      <c r="R14" s="57">
        <v>22</v>
      </c>
      <c r="S14" s="58"/>
      <c r="T14" s="57"/>
      <c r="U14" s="58"/>
      <c r="V14" s="57"/>
      <c r="W14" s="42">
        <f>SUM(C14:N14)</f>
        <v>35</v>
      </c>
      <c r="X14" s="67">
        <v>4</v>
      </c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39</v>
      </c>
      <c r="O15" s="56">
        <v>1</v>
      </c>
      <c r="P15" s="57"/>
      <c r="Q15" s="58"/>
      <c r="R15" s="57">
        <v>18.75</v>
      </c>
      <c r="S15" s="58">
        <v>18</v>
      </c>
      <c r="T15" s="57"/>
      <c r="U15" s="58"/>
      <c r="V15" s="57">
        <v>1.25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>
        <v>0.5</v>
      </c>
      <c r="F16" s="46"/>
      <c r="G16" s="47"/>
      <c r="H16" s="46"/>
      <c r="I16" s="45"/>
      <c r="J16" s="44"/>
      <c r="K16" s="45"/>
      <c r="L16" s="44"/>
      <c r="M16" s="45">
        <v>4.25</v>
      </c>
      <c r="N16" s="14">
        <f>SUM(O16:V16)</f>
        <v>34.25</v>
      </c>
      <c r="O16" s="56">
        <v>0.75</v>
      </c>
      <c r="P16" s="57"/>
      <c r="Q16" s="58">
        <v>1.75</v>
      </c>
      <c r="R16" s="57">
        <v>1.25</v>
      </c>
      <c r="S16" s="58">
        <v>25.75</v>
      </c>
      <c r="T16" s="57"/>
      <c r="U16" s="58">
        <v>2</v>
      </c>
      <c r="V16" s="57">
        <v>2.75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0.25</v>
      </c>
      <c r="F17" s="50"/>
      <c r="G17" s="51"/>
      <c r="H17" s="50"/>
      <c r="I17" s="49"/>
      <c r="J17" s="48"/>
      <c r="K17" s="49"/>
      <c r="L17" s="48">
        <v>1</v>
      </c>
      <c r="M17" s="49">
        <v>0.25</v>
      </c>
      <c r="N17" s="14">
        <f t="shared" ref="N17:N18" si="6">SUM(O17:V17)</f>
        <v>37.5</v>
      </c>
      <c r="O17" s="59">
        <v>0.75</v>
      </c>
      <c r="P17" s="60"/>
      <c r="Q17" s="61">
        <v>1</v>
      </c>
      <c r="R17" s="60"/>
      <c r="S17" s="61">
        <v>34.5</v>
      </c>
      <c r="T17" s="60"/>
      <c r="U17" s="61"/>
      <c r="V17" s="60">
        <v>1.25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8</v>
      </c>
      <c r="O18" s="62">
        <v>0.75</v>
      </c>
      <c r="P18" s="63"/>
      <c r="Q18" s="64">
        <v>0.25</v>
      </c>
      <c r="R18" s="63"/>
      <c r="S18" s="64">
        <v>7</v>
      </c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0.75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11.5</v>
      </c>
      <c r="M19" s="38">
        <f t="shared" si="7"/>
        <v>4.5</v>
      </c>
      <c r="N19" s="38">
        <f t="shared" si="7"/>
        <v>143.25</v>
      </c>
      <c r="O19" s="38">
        <f t="shared" si="7"/>
        <v>3.25</v>
      </c>
      <c r="P19" s="38">
        <f t="shared" si="7"/>
        <v>0</v>
      </c>
      <c r="Q19" s="38">
        <f t="shared" si="7"/>
        <v>5.5</v>
      </c>
      <c r="R19" s="38">
        <f t="shared" si="7"/>
        <v>42</v>
      </c>
      <c r="S19" s="38">
        <f t="shared" si="7"/>
        <v>85.25</v>
      </c>
      <c r="T19" s="38">
        <f t="shared" si="7"/>
        <v>0</v>
      </c>
      <c r="U19" s="38">
        <f t="shared" si="7"/>
        <v>2</v>
      </c>
      <c r="V19" s="38">
        <f t="shared" si="7"/>
        <v>5.25</v>
      </c>
      <c r="W19" s="38">
        <f t="shared" si="7"/>
        <v>160</v>
      </c>
      <c r="X19" s="38">
        <f>SUM(X14:X18)</f>
        <v>4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/>
      <c r="K23" s="45">
        <v>0.5</v>
      </c>
      <c r="L23" s="44">
        <v>2.75</v>
      </c>
      <c r="M23" s="45"/>
      <c r="N23" s="14">
        <f>SUM(O23:V23)</f>
        <v>27.75</v>
      </c>
      <c r="O23" s="56">
        <v>0.75</v>
      </c>
      <c r="P23" s="57"/>
      <c r="Q23" s="58">
        <v>1.75</v>
      </c>
      <c r="R23" s="57">
        <v>2</v>
      </c>
      <c r="S23" s="58">
        <v>21.75</v>
      </c>
      <c r="T23" s="57"/>
      <c r="U23" s="58"/>
      <c r="V23" s="57">
        <v>1.5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>
        <v>11</v>
      </c>
      <c r="L24" s="44"/>
      <c r="M24" s="45"/>
      <c r="N24" s="14">
        <f>SUM(O24:V24)</f>
        <v>20</v>
      </c>
      <c r="O24" s="56"/>
      <c r="P24" s="57"/>
      <c r="Q24" s="58">
        <v>1</v>
      </c>
      <c r="R24" s="57"/>
      <c r="S24" s="58">
        <v>19</v>
      </c>
      <c r="T24" s="57"/>
      <c r="U24" s="58"/>
      <c r="V24" s="57"/>
      <c r="W24" s="42">
        <f t="shared" ref="W24:W27" si="8">SUM(C24:N24)</f>
        <v>31</v>
      </c>
      <c r="X24" s="67">
        <v>8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1</v>
      </c>
      <c r="F25" s="46"/>
      <c r="G25" s="47"/>
      <c r="H25" s="46"/>
      <c r="I25" s="45"/>
      <c r="J25" s="44"/>
      <c r="K25" s="45"/>
      <c r="L25" s="44">
        <v>2.5</v>
      </c>
      <c r="M25" s="45"/>
      <c r="N25" s="14">
        <f t="shared" ref="N25:N26" si="10">SUM(O25:V25)</f>
        <v>36.5</v>
      </c>
      <c r="O25" s="56"/>
      <c r="P25" s="57">
        <v>1.5</v>
      </c>
      <c r="Q25" s="58">
        <v>2.75</v>
      </c>
      <c r="R25" s="57"/>
      <c r="S25" s="58">
        <v>31.25</v>
      </c>
      <c r="T25" s="57">
        <v>0.75</v>
      </c>
      <c r="U25" s="58"/>
      <c r="V25" s="57">
        <v>0.25</v>
      </c>
      <c r="W25" s="42">
        <f t="shared" si="8"/>
        <v>40</v>
      </c>
      <c r="X25" s="67"/>
      <c r="Y25" s="65"/>
      <c r="Z25" s="43">
        <f t="shared" si="9"/>
        <v>39</v>
      </c>
      <c r="AA25" s="65">
        <v>1</v>
      </c>
    </row>
    <row r="26" spans="1:27" s="15" customFormat="1" ht="24.95" customHeight="1" thickBot="1">
      <c r="A26" s="13"/>
      <c r="B26" s="73" t="s">
        <v>125</v>
      </c>
      <c r="C26" s="48"/>
      <c r="D26" s="48"/>
      <c r="E26" s="49"/>
      <c r="F26" s="50"/>
      <c r="G26" s="51"/>
      <c r="H26" s="50"/>
      <c r="I26" s="49"/>
      <c r="J26" s="48"/>
      <c r="K26" s="49">
        <v>8.25</v>
      </c>
      <c r="L26" s="48">
        <v>13</v>
      </c>
      <c r="M26" s="49"/>
      <c r="N26" s="14">
        <f t="shared" si="10"/>
        <v>17.75</v>
      </c>
      <c r="O26" s="59">
        <v>1</v>
      </c>
      <c r="P26" s="60">
        <v>0.5</v>
      </c>
      <c r="Q26" s="61">
        <v>2</v>
      </c>
      <c r="R26" s="60">
        <v>0.5</v>
      </c>
      <c r="S26" s="61">
        <v>12.25</v>
      </c>
      <c r="T26" s="60"/>
      <c r="U26" s="61">
        <v>1</v>
      </c>
      <c r="V26" s="60">
        <v>0.5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>
        <v>0.5</v>
      </c>
      <c r="M27" s="53"/>
      <c r="N27" s="14">
        <f>SUM(O27:V27)</f>
        <v>23.5</v>
      </c>
      <c r="O27" s="62">
        <v>0.75</v>
      </c>
      <c r="P27" s="63"/>
      <c r="Q27" s="64">
        <v>0.25</v>
      </c>
      <c r="R27" s="63"/>
      <c r="S27" s="64">
        <v>21.5</v>
      </c>
      <c r="T27" s="63"/>
      <c r="U27" s="64">
        <v>0.5</v>
      </c>
      <c r="V27" s="63">
        <v>0.5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1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19.75</v>
      </c>
      <c r="L28" s="38">
        <f t="shared" si="12"/>
        <v>18.75</v>
      </c>
      <c r="M28" s="38">
        <f t="shared" si="12"/>
        <v>0</v>
      </c>
      <c r="N28" s="38">
        <f t="shared" si="12"/>
        <v>125.5</v>
      </c>
      <c r="O28" s="38">
        <f t="shared" si="12"/>
        <v>2.5</v>
      </c>
      <c r="P28" s="38">
        <f t="shared" si="12"/>
        <v>2</v>
      </c>
      <c r="Q28" s="38">
        <f t="shared" si="12"/>
        <v>7.75</v>
      </c>
      <c r="R28" s="38">
        <f t="shared" si="12"/>
        <v>2.5</v>
      </c>
      <c r="S28" s="38">
        <f t="shared" si="12"/>
        <v>105.75</v>
      </c>
      <c r="T28" s="38">
        <f t="shared" si="12"/>
        <v>0.75</v>
      </c>
      <c r="U28" s="38">
        <f t="shared" si="12"/>
        <v>1.5</v>
      </c>
      <c r="V28" s="38">
        <f t="shared" si="12"/>
        <v>2.75</v>
      </c>
      <c r="W28" s="38">
        <f t="shared" si="12"/>
        <v>165</v>
      </c>
      <c r="X28" s="38">
        <f>SUM(X23:X27)</f>
        <v>8</v>
      </c>
      <c r="Y28" s="38">
        <f t="shared" si="12"/>
        <v>0</v>
      </c>
      <c r="Z28" s="38">
        <f t="shared" si="12"/>
        <v>172</v>
      </c>
      <c r="AA28" s="38">
        <f t="shared" si="12"/>
        <v>1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9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1.7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2.25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19.75</v>
      </c>
      <c r="K117" s="82">
        <f t="shared" si="48"/>
        <v>79.25</v>
      </c>
      <c r="L117" s="82">
        <f t="shared" si="48"/>
        <v>4.5</v>
      </c>
      <c r="M117" s="82">
        <f t="shared" si="48"/>
        <v>367.25</v>
      </c>
      <c r="N117" s="82">
        <f t="shared" si="48"/>
        <v>10</v>
      </c>
      <c r="O117" s="82">
        <f t="shared" si="48"/>
        <v>2</v>
      </c>
      <c r="P117" s="82">
        <f t="shared" si="48"/>
        <v>20</v>
      </c>
      <c r="Q117" s="82">
        <f t="shared" si="48"/>
        <v>44.5</v>
      </c>
      <c r="R117" s="82">
        <f t="shared" si="48"/>
        <v>276.5</v>
      </c>
      <c r="S117" s="82">
        <f t="shared" si="48"/>
        <v>0.75</v>
      </c>
      <c r="T117" s="82">
        <f t="shared" si="48"/>
        <v>4.25</v>
      </c>
      <c r="U117" s="82">
        <f t="shared" si="48"/>
        <v>9.25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A117"/>
  <sheetViews>
    <sheetView topLeftCell="A19" zoomScale="80" zoomScaleNormal="80" workbookViewId="0">
      <selection activeCell="G25" sqref="G25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>
        <v>7</v>
      </c>
      <c r="F5" s="46"/>
      <c r="G5" s="47">
        <v>27.5</v>
      </c>
      <c r="H5" s="46"/>
      <c r="I5" s="45"/>
      <c r="J5" s="44"/>
      <c r="K5" s="45"/>
      <c r="L5" s="44">
        <v>1</v>
      </c>
      <c r="M5" s="45"/>
      <c r="N5" s="14">
        <f>SUM(O5:V5)</f>
        <v>3.5</v>
      </c>
      <c r="O5" s="56"/>
      <c r="P5" s="57">
        <v>1</v>
      </c>
      <c r="Q5" s="58">
        <v>1.5</v>
      </c>
      <c r="R5" s="57"/>
      <c r="S5" s="58"/>
      <c r="T5" s="57"/>
      <c r="U5" s="58"/>
      <c r="V5" s="57">
        <v>1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9</v>
      </c>
      <c r="F6" s="46"/>
      <c r="G6" s="47">
        <v>21</v>
      </c>
      <c r="H6" s="46"/>
      <c r="I6" s="45"/>
      <c r="J6" s="44"/>
      <c r="K6" s="45"/>
      <c r="L6" s="44"/>
      <c r="M6" s="45"/>
      <c r="N6" s="14">
        <f t="shared" ref="N6:N9" si="0">SUM(O6:V6)</f>
        <v>1</v>
      </c>
      <c r="O6" s="56"/>
      <c r="P6" s="57"/>
      <c r="Q6" s="58">
        <v>1</v>
      </c>
      <c r="R6" s="57"/>
      <c r="S6" s="58"/>
      <c r="T6" s="57"/>
      <c r="U6" s="58"/>
      <c r="V6" s="57"/>
      <c r="W6" s="42">
        <f>SUM(C6:N6)</f>
        <v>31</v>
      </c>
      <c r="X6" s="67">
        <v>8</v>
      </c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>
        <v>28</v>
      </c>
      <c r="F7" s="46"/>
      <c r="G7" s="47"/>
      <c r="H7" s="46"/>
      <c r="I7" s="45"/>
      <c r="J7" s="44">
        <v>2</v>
      </c>
      <c r="K7" s="45"/>
      <c r="L7" s="44"/>
      <c r="M7" s="45">
        <v>2.25</v>
      </c>
      <c r="N7" s="14">
        <f t="shared" si="0"/>
        <v>6.75</v>
      </c>
      <c r="O7" s="56"/>
      <c r="P7" s="57">
        <v>1</v>
      </c>
      <c r="Q7" s="58">
        <v>2.25</v>
      </c>
      <c r="R7" s="57"/>
      <c r="S7" s="58"/>
      <c r="T7" s="57"/>
      <c r="U7" s="58">
        <v>0.5</v>
      </c>
      <c r="V7" s="57">
        <v>3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1.25</v>
      </c>
      <c r="E8" s="49">
        <v>12.5</v>
      </c>
      <c r="F8" s="50"/>
      <c r="G8" s="51">
        <v>1.5</v>
      </c>
      <c r="H8" s="50"/>
      <c r="I8" s="49"/>
      <c r="J8" s="48"/>
      <c r="K8" s="49"/>
      <c r="L8" s="48"/>
      <c r="M8" s="49">
        <v>18</v>
      </c>
      <c r="N8" s="14">
        <f>SUM(O8:V8)</f>
        <v>5.75</v>
      </c>
      <c r="O8" s="59">
        <v>0.25</v>
      </c>
      <c r="P8" s="60"/>
      <c r="Q8" s="61">
        <v>1.25</v>
      </c>
      <c r="R8" s="60"/>
      <c r="S8" s="61"/>
      <c r="T8" s="60"/>
      <c r="U8" s="61">
        <v>1</v>
      </c>
      <c r="V8" s="60">
        <v>3.25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1.25</v>
      </c>
      <c r="E10" s="38">
        <f t="shared" si="3"/>
        <v>56.5</v>
      </c>
      <c r="F10" s="38">
        <f t="shared" si="3"/>
        <v>0</v>
      </c>
      <c r="G10" s="38">
        <f t="shared" si="3"/>
        <v>50</v>
      </c>
      <c r="H10" s="38">
        <f t="shared" si="3"/>
        <v>0</v>
      </c>
      <c r="I10" s="38">
        <f t="shared" si="3"/>
        <v>0</v>
      </c>
      <c r="J10" s="38">
        <f t="shared" si="3"/>
        <v>2</v>
      </c>
      <c r="K10" s="38">
        <f t="shared" si="3"/>
        <v>0</v>
      </c>
      <c r="L10" s="38">
        <f t="shared" si="3"/>
        <v>1</v>
      </c>
      <c r="M10" s="38">
        <f t="shared" si="3"/>
        <v>20.25</v>
      </c>
      <c r="N10" s="38">
        <f t="shared" si="3"/>
        <v>17</v>
      </c>
      <c r="O10" s="38">
        <f t="shared" si="3"/>
        <v>0.25</v>
      </c>
      <c r="P10" s="38">
        <f t="shared" si="3"/>
        <v>2</v>
      </c>
      <c r="Q10" s="38">
        <f t="shared" si="3"/>
        <v>6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1.5</v>
      </c>
      <c r="V10" s="38">
        <f t="shared" si="3"/>
        <v>7.25</v>
      </c>
      <c r="W10" s="38">
        <f t="shared" si="3"/>
        <v>148</v>
      </c>
      <c r="X10" s="38">
        <f>SUM(X5:X9)</f>
        <v>8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13</v>
      </c>
      <c r="F14" s="46"/>
      <c r="G14" s="47">
        <v>16</v>
      </c>
      <c r="H14" s="46"/>
      <c r="I14" s="45"/>
      <c r="J14" s="44"/>
      <c r="K14" s="45"/>
      <c r="L14" s="44"/>
      <c r="M14" s="45">
        <v>1</v>
      </c>
      <c r="N14" s="14">
        <f>SUM(O14:V14)</f>
        <v>9</v>
      </c>
      <c r="O14" s="56"/>
      <c r="P14" s="57">
        <v>3.5</v>
      </c>
      <c r="Q14" s="58">
        <v>1.5</v>
      </c>
      <c r="R14" s="57"/>
      <c r="S14" s="58"/>
      <c r="T14" s="57"/>
      <c r="U14" s="58"/>
      <c r="V14" s="57">
        <v>4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15.25</v>
      </c>
      <c r="F15" s="46"/>
      <c r="G15" s="47">
        <v>6.25</v>
      </c>
      <c r="H15" s="46"/>
      <c r="I15" s="45"/>
      <c r="J15" s="44"/>
      <c r="K15" s="45"/>
      <c r="L15" s="44"/>
      <c r="M15" s="45">
        <v>7</v>
      </c>
      <c r="N15" s="14">
        <f>SUM(O15:V15)</f>
        <v>4</v>
      </c>
      <c r="O15" s="56"/>
      <c r="P15" s="57">
        <v>1.5</v>
      </c>
      <c r="Q15" s="58">
        <v>1</v>
      </c>
      <c r="R15" s="57"/>
      <c r="S15" s="58"/>
      <c r="T15" s="57"/>
      <c r="U15" s="58"/>
      <c r="V15" s="57">
        <v>1.5</v>
      </c>
      <c r="W15" s="42">
        <f t="shared" ref="W15:W18" si="4">SUM(C15:N15)</f>
        <v>32.5</v>
      </c>
      <c r="X15" s="67"/>
      <c r="Y15" s="65">
        <v>7</v>
      </c>
      <c r="Z15" s="43">
        <f t="shared" ref="Z15:Z17" si="5">SUM(W15:Y15)-AA15</f>
        <v>39</v>
      </c>
      <c r="AA15" s="65">
        <v>0.5</v>
      </c>
    </row>
    <row r="16" spans="1:27" s="15" customFormat="1" ht="24.95" customHeight="1" thickBot="1">
      <c r="A16" s="13"/>
      <c r="B16" s="72" t="s">
        <v>113</v>
      </c>
      <c r="C16" s="44"/>
      <c r="D16" s="44"/>
      <c r="E16" s="45">
        <v>23.75</v>
      </c>
      <c r="F16" s="46"/>
      <c r="G16" s="47"/>
      <c r="H16" s="46"/>
      <c r="I16" s="45"/>
      <c r="J16" s="44"/>
      <c r="K16" s="45"/>
      <c r="L16" s="44"/>
      <c r="M16" s="45">
        <v>10.5</v>
      </c>
      <c r="N16" s="14">
        <f>SUM(O16:V16)</f>
        <v>4.75</v>
      </c>
      <c r="O16" s="56"/>
      <c r="P16" s="57"/>
      <c r="Q16" s="58">
        <v>1.5</v>
      </c>
      <c r="R16" s="57"/>
      <c r="S16" s="58"/>
      <c r="T16" s="57"/>
      <c r="U16" s="58">
        <v>1</v>
      </c>
      <c r="V16" s="57">
        <v>2.25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28.25</v>
      </c>
      <c r="F17" s="50"/>
      <c r="G17" s="51"/>
      <c r="H17" s="50"/>
      <c r="I17" s="49"/>
      <c r="J17" s="48"/>
      <c r="K17" s="49"/>
      <c r="L17" s="48"/>
      <c r="M17" s="49">
        <v>3.5</v>
      </c>
      <c r="N17" s="14">
        <f t="shared" ref="N17:N18" si="6">SUM(O17:V17)</f>
        <v>8</v>
      </c>
      <c r="O17" s="59">
        <v>1</v>
      </c>
      <c r="P17" s="60"/>
      <c r="Q17" s="61">
        <v>0.75</v>
      </c>
      <c r="R17" s="60"/>
      <c r="S17" s="61"/>
      <c r="T17" s="60"/>
      <c r="U17" s="61"/>
      <c r="V17" s="60">
        <v>6.25</v>
      </c>
      <c r="W17" s="42">
        <f t="shared" si="4"/>
        <v>39.75</v>
      </c>
      <c r="X17" s="67"/>
      <c r="Y17" s="66"/>
      <c r="Z17" s="43">
        <f t="shared" si="5"/>
        <v>39</v>
      </c>
      <c r="AA17" s="66">
        <v>0.75</v>
      </c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4.5</v>
      </c>
      <c r="F18" s="54"/>
      <c r="G18" s="55"/>
      <c r="H18" s="54"/>
      <c r="I18" s="53"/>
      <c r="J18" s="52"/>
      <c r="K18" s="53"/>
      <c r="L18" s="52"/>
      <c r="M18" s="53">
        <v>2.5</v>
      </c>
      <c r="N18" s="14">
        <f t="shared" si="6"/>
        <v>1.5</v>
      </c>
      <c r="O18" s="62"/>
      <c r="P18" s="63">
        <v>0.25</v>
      </c>
      <c r="Q18" s="64"/>
      <c r="R18" s="63"/>
      <c r="S18" s="64"/>
      <c r="T18" s="63"/>
      <c r="U18" s="64"/>
      <c r="V18" s="63">
        <v>1.25</v>
      </c>
      <c r="W18" s="42">
        <f t="shared" si="4"/>
        <v>8.5</v>
      </c>
      <c r="X18" s="67"/>
      <c r="Y18" s="67"/>
      <c r="Z18" s="43">
        <f>SUM(W18:Y18)-AA18</f>
        <v>8</v>
      </c>
      <c r="AA18" s="67">
        <v>0.5</v>
      </c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84.75</v>
      </c>
      <c r="F19" s="38">
        <f t="shared" si="7"/>
        <v>0</v>
      </c>
      <c r="G19" s="38">
        <f t="shared" si="7"/>
        <v>22.25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24.5</v>
      </c>
      <c r="N19" s="38">
        <f t="shared" si="7"/>
        <v>27.25</v>
      </c>
      <c r="O19" s="38">
        <f t="shared" si="7"/>
        <v>1</v>
      </c>
      <c r="P19" s="38">
        <f t="shared" si="7"/>
        <v>5.25</v>
      </c>
      <c r="Q19" s="38">
        <f t="shared" si="7"/>
        <v>4.75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1</v>
      </c>
      <c r="V19" s="38">
        <f t="shared" si="7"/>
        <v>15.25</v>
      </c>
      <c r="W19" s="38">
        <f t="shared" si="7"/>
        <v>158.75</v>
      </c>
      <c r="X19" s="38">
        <f>SUM(X14:X18)</f>
        <v>0</v>
      </c>
      <c r="Y19" s="38">
        <f t="shared" si="7"/>
        <v>7</v>
      </c>
      <c r="Z19" s="38">
        <f t="shared" si="7"/>
        <v>164</v>
      </c>
      <c r="AA19" s="38">
        <f t="shared" si="7"/>
        <v>1.75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5.5</v>
      </c>
      <c r="F23" s="46"/>
      <c r="G23" s="47"/>
      <c r="H23" s="46"/>
      <c r="I23" s="45"/>
      <c r="J23" s="44"/>
      <c r="K23" s="45"/>
      <c r="L23" s="44"/>
      <c r="M23" s="45">
        <v>16</v>
      </c>
      <c r="N23" s="14">
        <f>SUM(O23:V23)</f>
        <v>9.5</v>
      </c>
      <c r="O23" s="56"/>
      <c r="P23" s="57"/>
      <c r="Q23" s="58">
        <v>1.5</v>
      </c>
      <c r="R23" s="57"/>
      <c r="S23" s="58"/>
      <c r="T23" s="57"/>
      <c r="U23" s="58"/>
      <c r="V23" s="57">
        <v>8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17.75</v>
      </c>
      <c r="F24" s="46"/>
      <c r="G24" s="47">
        <v>6.5</v>
      </c>
      <c r="H24" s="46"/>
      <c r="I24" s="45"/>
      <c r="J24" s="44"/>
      <c r="K24" s="45"/>
      <c r="L24" s="44"/>
      <c r="M24" s="45">
        <v>7</v>
      </c>
      <c r="N24" s="14">
        <f>SUM(O24:V24)</f>
        <v>7.75</v>
      </c>
      <c r="O24" s="56"/>
      <c r="P24" s="57">
        <v>1.5</v>
      </c>
      <c r="Q24" s="58">
        <v>1.5</v>
      </c>
      <c r="R24" s="57"/>
      <c r="S24" s="58"/>
      <c r="T24" s="57"/>
      <c r="U24" s="58"/>
      <c r="V24" s="57">
        <v>4.75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6</v>
      </c>
      <c r="F25" s="46"/>
      <c r="G25" s="47"/>
      <c r="H25" s="46"/>
      <c r="I25" s="45"/>
      <c r="J25" s="44"/>
      <c r="K25" s="45"/>
      <c r="L25" s="44"/>
      <c r="M25" s="45">
        <v>27.25</v>
      </c>
      <c r="N25" s="14">
        <f t="shared" ref="N25:N26" si="10">SUM(O25:V25)</f>
        <v>5.75</v>
      </c>
      <c r="O25" s="56"/>
      <c r="P25" s="57">
        <v>1.75</v>
      </c>
      <c r="Q25" s="58">
        <v>1.25</v>
      </c>
      <c r="R25" s="57"/>
      <c r="S25" s="58"/>
      <c r="T25" s="57"/>
      <c r="U25" s="58"/>
      <c r="V25" s="57">
        <v>2.75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>
        <v>3</v>
      </c>
      <c r="E26" s="49">
        <v>1.25</v>
      </c>
      <c r="F26" s="50"/>
      <c r="G26" s="51">
        <v>13.5</v>
      </c>
      <c r="H26" s="50"/>
      <c r="I26" s="49"/>
      <c r="J26" s="48"/>
      <c r="K26" s="49"/>
      <c r="L26" s="48"/>
      <c r="M26" s="49">
        <v>18</v>
      </c>
      <c r="N26" s="14">
        <f t="shared" si="10"/>
        <v>3.25</v>
      </c>
      <c r="O26" s="59"/>
      <c r="P26" s="60"/>
      <c r="Q26" s="61">
        <v>1.75</v>
      </c>
      <c r="R26" s="60"/>
      <c r="S26" s="61"/>
      <c r="T26" s="60"/>
      <c r="U26" s="61">
        <v>1</v>
      </c>
      <c r="V26" s="60">
        <v>0.5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8"/>
        <v>0</v>
      </c>
      <c r="X27" s="67">
        <v>24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3</v>
      </c>
      <c r="E28" s="38">
        <f>SUM(E23:E27)</f>
        <v>30.5</v>
      </c>
      <c r="F28" s="38">
        <f t="shared" ref="F28:AA28" si="12">SUM(F23:F27)</f>
        <v>0</v>
      </c>
      <c r="G28" s="38">
        <f t="shared" si="12"/>
        <v>20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68.25</v>
      </c>
      <c r="N28" s="38">
        <f t="shared" si="12"/>
        <v>26.25</v>
      </c>
      <c r="O28" s="38">
        <f t="shared" si="12"/>
        <v>0</v>
      </c>
      <c r="P28" s="38">
        <f t="shared" si="12"/>
        <v>3.25</v>
      </c>
      <c r="Q28" s="38">
        <f t="shared" si="12"/>
        <v>6</v>
      </c>
      <c r="R28" s="38">
        <f t="shared" si="12"/>
        <v>0</v>
      </c>
      <c r="S28" s="38">
        <f t="shared" si="12"/>
        <v>0</v>
      </c>
      <c r="T28" s="38">
        <f t="shared" si="12"/>
        <v>0</v>
      </c>
      <c r="U28" s="38">
        <f t="shared" si="12"/>
        <v>1</v>
      </c>
      <c r="V28" s="38">
        <f t="shared" si="12"/>
        <v>16</v>
      </c>
      <c r="W28" s="38">
        <f t="shared" si="12"/>
        <v>148</v>
      </c>
      <c r="X28" s="38">
        <f>SUM(X23:X27)</f>
        <v>24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3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6.25" customHeight="1">
      <c r="B117" s="82">
        <f>SUM(C10+C19+C28+C37+C46+C55+C64+C73+C82+C91+C100+C109)</f>
        <v>0</v>
      </c>
      <c r="C117" s="82">
        <f>SUM(D10+D19+D28+D37+D46+D55+D64+D73+D82+D91+D100+D109)</f>
        <v>4.25</v>
      </c>
      <c r="D117" s="82">
        <f>SUM(E10+E19+E28+E37+E46+E55+E64+E73+E82+E91+E100+E109)</f>
        <v>171.75</v>
      </c>
      <c r="E117" s="82">
        <f t="shared" ref="E117:U117" si="48">SUM(F10+F19+F28+F37+F46+F55+F64+F73+F82+F91+F100+F109)</f>
        <v>0</v>
      </c>
      <c r="F117" s="82">
        <f t="shared" si="48"/>
        <v>92.25</v>
      </c>
      <c r="G117" s="82">
        <f t="shared" si="48"/>
        <v>0</v>
      </c>
      <c r="H117" s="82">
        <f t="shared" si="48"/>
        <v>0</v>
      </c>
      <c r="I117" s="82">
        <f t="shared" si="48"/>
        <v>2</v>
      </c>
      <c r="J117" s="82">
        <f t="shared" si="48"/>
        <v>0</v>
      </c>
      <c r="K117" s="82">
        <f t="shared" si="48"/>
        <v>1</v>
      </c>
      <c r="L117" s="82">
        <f t="shared" si="48"/>
        <v>113</v>
      </c>
      <c r="M117" s="82">
        <f t="shared" si="48"/>
        <v>70.5</v>
      </c>
      <c r="N117" s="82">
        <f t="shared" si="48"/>
        <v>1.25</v>
      </c>
      <c r="O117" s="82">
        <f t="shared" si="48"/>
        <v>10.5</v>
      </c>
      <c r="P117" s="82">
        <f t="shared" si="48"/>
        <v>16.75</v>
      </c>
      <c r="Q117" s="82">
        <f t="shared" si="48"/>
        <v>0</v>
      </c>
      <c r="R117" s="82">
        <f t="shared" si="48"/>
        <v>0</v>
      </c>
      <c r="S117" s="82">
        <f t="shared" si="48"/>
        <v>0</v>
      </c>
      <c r="T117" s="82">
        <f t="shared" si="48"/>
        <v>3.5</v>
      </c>
      <c r="U117" s="82">
        <f t="shared" si="48"/>
        <v>38.5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A117"/>
  <sheetViews>
    <sheetView topLeftCell="A19" zoomScale="80" zoomScaleNormal="80" workbookViewId="0">
      <selection activeCell="K33" sqref="K33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>
        <v>0.5</v>
      </c>
      <c r="N5" s="14">
        <f>SUM(O5:V5)</f>
        <v>30.5</v>
      </c>
      <c r="O5" s="56">
        <v>2</v>
      </c>
      <c r="P5" s="57"/>
      <c r="Q5" s="58">
        <v>2.25</v>
      </c>
      <c r="R5" s="57">
        <v>9</v>
      </c>
      <c r="S5" s="58">
        <v>10.75</v>
      </c>
      <c r="T5" s="57"/>
      <c r="U5" s="58">
        <v>6.5</v>
      </c>
      <c r="V5" s="57"/>
      <c r="W5" s="42">
        <f>SUM(C5:N5)</f>
        <v>31</v>
      </c>
      <c r="X5" s="65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31</v>
      </c>
      <c r="O6" s="56">
        <v>1</v>
      </c>
      <c r="P6" s="57"/>
      <c r="Q6" s="58">
        <v>4</v>
      </c>
      <c r="R6" s="57">
        <v>6.5</v>
      </c>
      <c r="S6" s="58">
        <v>13.25</v>
      </c>
      <c r="T6" s="57"/>
      <c r="U6" s="58">
        <v>6.25</v>
      </c>
      <c r="V6" s="57"/>
      <c r="W6" s="42">
        <f>SUM(C6:N6)</f>
        <v>31</v>
      </c>
      <c r="X6" s="65">
        <v>8</v>
      </c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>
        <v>0.75</v>
      </c>
      <c r="N7" s="14">
        <f t="shared" si="0"/>
        <v>31.75</v>
      </c>
      <c r="O7" s="56"/>
      <c r="P7" s="57">
        <v>0.25</v>
      </c>
      <c r="Q7" s="58">
        <v>5.25</v>
      </c>
      <c r="R7" s="57">
        <v>7.75</v>
      </c>
      <c r="S7" s="58">
        <v>13.75</v>
      </c>
      <c r="T7" s="57">
        <v>0.5</v>
      </c>
      <c r="U7" s="58">
        <v>4.25</v>
      </c>
      <c r="V7" s="57"/>
      <c r="W7" s="42">
        <f t="shared" ref="W7:W9" si="2">SUM(C7:N7)</f>
        <v>32.5</v>
      </c>
      <c r="X7" s="65">
        <v>8</v>
      </c>
      <c r="Y7" s="65"/>
      <c r="Z7" s="43">
        <f>SUM(W7:Y7)-AA7</f>
        <v>39</v>
      </c>
      <c r="AA7" s="65">
        <v>1.5</v>
      </c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>
        <v>1.5</v>
      </c>
      <c r="N8" s="14">
        <f>SUM(O8:V8)</f>
        <v>29.5</v>
      </c>
      <c r="O8" s="59"/>
      <c r="P8" s="60">
        <v>0.5</v>
      </c>
      <c r="Q8" s="61">
        <v>2.5</v>
      </c>
      <c r="R8" s="60">
        <v>3.5</v>
      </c>
      <c r="S8" s="61">
        <v>15.75</v>
      </c>
      <c r="T8" s="60"/>
      <c r="U8" s="61">
        <v>6.75</v>
      </c>
      <c r="V8" s="60">
        <v>0.5</v>
      </c>
      <c r="W8" s="42">
        <f t="shared" si="2"/>
        <v>31</v>
      </c>
      <c r="X8" s="66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2.75</v>
      </c>
      <c r="N10" s="38">
        <f t="shared" si="3"/>
        <v>122.75</v>
      </c>
      <c r="O10" s="38">
        <f t="shared" si="3"/>
        <v>3</v>
      </c>
      <c r="P10" s="38">
        <f t="shared" si="3"/>
        <v>0.75</v>
      </c>
      <c r="Q10" s="38">
        <f t="shared" si="3"/>
        <v>14</v>
      </c>
      <c r="R10" s="38">
        <f t="shared" si="3"/>
        <v>26.75</v>
      </c>
      <c r="S10" s="38">
        <f t="shared" si="3"/>
        <v>53.5</v>
      </c>
      <c r="T10" s="38">
        <f t="shared" si="3"/>
        <v>0.5</v>
      </c>
      <c r="U10" s="38">
        <f t="shared" si="3"/>
        <v>23.75</v>
      </c>
      <c r="V10" s="38">
        <f t="shared" si="3"/>
        <v>0.5</v>
      </c>
      <c r="W10" s="38">
        <f t="shared" si="3"/>
        <v>125.5</v>
      </c>
      <c r="X10" s="38">
        <f>SUM(X5:X9)</f>
        <v>32</v>
      </c>
      <c r="Y10" s="38">
        <f t="shared" si="3"/>
        <v>0</v>
      </c>
      <c r="Z10" s="38">
        <f t="shared" si="3"/>
        <v>156</v>
      </c>
      <c r="AA10" s="38">
        <f t="shared" si="3"/>
        <v>1.5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/>
      <c r="N14" s="14">
        <f>SUM(O14:V14)</f>
        <v>38.25</v>
      </c>
      <c r="O14" s="56">
        <v>0.75</v>
      </c>
      <c r="P14" s="57">
        <v>1</v>
      </c>
      <c r="Q14" s="58">
        <v>6.25</v>
      </c>
      <c r="R14" s="57">
        <v>7.25</v>
      </c>
      <c r="S14" s="58">
        <v>23</v>
      </c>
      <c r="T14" s="57"/>
      <c r="U14" s="58"/>
      <c r="V14" s="57"/>
      <c r="W14" s="42">
        <f>SUM(C14:N14)</f>
        <v>38.25</v>
      </c>
      <c r="X14" s="67"/>
      <c r="Y14" s="65">
        <v>2.25</v>
      </c>
      <c r="Z14" s="43">
        <f>SUM(W14:Y14)-AA14</f>
        <v>39</v>
      </c>
      <c r="AA14" s="65">
        <v>1.5</v>
      </c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39</v>
      </c>
      <c r="O15" s="56"/>
      <c r="P15" s="57"/>
      <c r="Q15" s="58">
        <v>1.75</v>
      </c>
      <c r="R15" s="57">
        <v>10.5</v>
      </c>
      <c r="S15" s="58">
        <v>21.25</v>
      </c>
      <c r="T15" s="57"/>
      <c r="U15" s="58">
        <v>4</v>
      </c>
      <c r="V15" s="57">
        <v>1.5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39</v>
      </c>
      <c r="O16" s="56">
        <v>2.5</v>
      </c>
      <c r="P16" s="57"/>
      <c r="Q16" s="58">
        <v>2</v>
      </c>
      <c r="R16" s="57">
        <v>10.5</v>
      </c>
      <c r="S16" s="58">
        <v>11.75</v>
      </c>
      <c r="T16" s="57"/>
      <c r="U16" s="58">
        <v>12.25</v>
      </c>
      <c r="V16" s="57"/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>
        <v>0.5</v>
      </c>
      <c r="N17" s="14">
        <f t="shared" ref="N17:N18" si="6">SUM(O17:V17)</f>
        <v>34.5</v>
      </c>
      <c r="O17" s="59"/>
      <c r="P17" s="60">
        <v>0.25</v>
      </c>
      <c r="Q17" s="61"/>
      <c r="R17" s="60">
        <v>8.5</v>
      </c>
      <c r="S17" s="61">
        <v>14.75</v>
      </c>
      <c r="T17" s="60"/>
      <c r="U17" s="61">
        <v>2.25</v>
      </c>
      <c r="V17" s="60">
        <v>8.75</v>
      </c>
      <c r="W17" s="42">
        <f t="shared" si="4"/>
        <v>35</v>
      </c>
      <c r="X17" s="67">
        <v>4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8</v>
      </c>
      <c r="O18" s="62"/>
      <c r="P18" s="63">
        <v>1.25</v>
      </c>
      <c r="Q18" s="64"/>
      <c r="R18" s="63">
        <v>1</v>
      </c>
      <c r="S18" s="64">
        <v>4.75</v>
      </c>
      <c r="T18" s="63"/>
      <c r="U18" s="64">
        <v>1</v>
      </c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0.5</v>
      </c>
      <c r="N19" s="38">
        <f t="shared" si="7"/>
        <v>158.75</v>
      </c>
      <c r="O19" s="38">
        <f t="shared" si="7"/>
        <v>3.25</v>
      </c>
      <c r="P19" s="38">
        <f t="shared" si="7"/>
        <v>2.5</v>
      </c>
      <c r="Q19" s="38">
        <f t="shared" si="7"/>
        <v>10</v>
      </c>
      <c r="R19" s="38">
        <f t="shared" si="7"/>
        <v>37.75</v>
      </c>
      <c r="S19" s="38">
        <f t="shared" si="7"/>
        <v>75.5</v>
      </c>
      <c r="T19" s="38">
        <f t="shared" si="7"/>
        <v>0</v>
      </c>
      <c r="U19" s="38">
        <f t="shared" si="7"/>
        <v>19.5</v>
      </c>
      <c r="V19" s="38">
        <f t="shared" si="7"/>
        <v>10.25</v>
      </c>
      <c r="W19" s="38">
        <f t="shared" si="7"/>
        <v>159.25</v>
      </c>
      <c r="X19" s="38">
        <f>SUM(X14:X18)</f>
        <v>4</v>
      </c>
      <c r="Y19" s="38">
        <f t="shared" si="7"/>
        <v>2.25</v>
      </c>
      <c r="Z19" s="38">
        <f t="shared" si="7"/>
        <v>164</v>
      </c>
      <c r="AA19" s="38">
        <f t="shared" si="7"/>
        <v>1.5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>
        <v>1.75</v>
      </c>
      <c r="N23" s="14">
        <f>SUM(O23:V23)</f>
        <v>29.25</v>
      </c>
      <c r="O23" s="56">
        <v>1.5</v>
      </c>
      <c r="P23" s="57"/>
      <c r="Q23" s="58">
        <v>0.75</v>
      </c>
      <c r="R23" s="57">
        <v>6.5</v>
      </c>
      <c r="S23" s="58">
        <v>17.75</v>
      </c>
      <c r="T23" s="57"/>
      <c r="U23" s="58">
        <v>2</v>
      </c>
      <c r="V23" s="57">
        <v>0.75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>
        <v>39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>
        <v>1.5</v>
      </c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37.5</v>
      </c>
      <c r="O25" s="56"/>
      <c r="P25" s="57">
        <v>3.75</v>
      </c>
      <c r="Q25" s="58">
        <v>3</v>
      </c>
      <c r="R25" s="57">
        <v>10.5</v>
      </c>
      <c r="S25" s="58">
        <v>18.75</v>
      </c>
      <c r="T25" s="57"/>
      <c r="U25" s="58">
        <v>1.5</v>
      </c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>
        <v>0.5</v>
      </c>
      <c r="N26" s="14">
        <f t="shared" si="10"/>
        <v>39.5</v>
      </c>
      <c r="O26" s="59"/>
      <c r="P26" s="60"/>
      <c r="Q26" s="61">
        <v>4</v>
      </c>
      <c r="R26" s="60">
        <v>5</v>
      </c>
      <c r="S26" s="61">
        <v>22</v>
      </c>
      <c r="T26" s="60"/>
      <c r="U26" s="61">
        <v>8</v>
      </c>
      <c r="V26" s="60">
        <v>0.5</v>
      </c>
      <c r="W26" s="42">
        <f t="shared" si="8"/>
        <v>40</v>
      </c>
      <c r="X26" s="67"/>
      <c r="Y26" s="66">
        <v>0.5</v>
      </c>
      <c r="Z26" s="43">
        <f t="shared" si="9"/>
        <v>39</v>
      </c>
      <c r="AA26" s="66">
        <v>1.5</v>
      </c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24</v>
      </c>
      <c r="O27" s="62">
        <v>1</v>
      </c>
      <c r="P27" s="63"/>
      <c r="Q27" s="64">
        <v>1</v>
      </c>
      <c r="R27" s="63">
        <v>8</v>
      </c>
      <c r="S27" s="64">
        <v>13.5</v>
      </c>
      <c r="T27" s="63"/>
      <c r="U27" s="64"/>
      <c r="V27" s="63">
        <v>0.5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1.5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2.25</v>
      </c>
      <c r="N28" s="38">
        <f t="shared" si="12"/>
        <v>130.25</v>
      </c>
      <c r="O28" s="38">
        <f t="shared" si="12"/>
        <v>2.5</v>
      </c>
      <c r="P28" s="38">
        <f t="shared" si="12"/>
        <v>3.75</v>
      </c>
      <c r="Q28" s="38">
        <f t="shared" si="12"/>
        <v>8.75</v>
      </c>
      <c r="R28" s="38">
        <f t="shared" si="12"/>
        <v>30</v>
      </c>
      <c r="S28" s="38">
        <f t="shared" si="12"/>
        <v>72</v>
      </c>
      <c r="T28" s="38">
        <f t="shared" si="12"/>
        <v>0</v>
      </c>
      <c r="U28" s="38">
        <f t="shared" si="12"/>
        <v>11.5</v>
      </c>
      <c r="V28" s="38">
        <f t="shared" si="12"/>
        <v>1.75</v>
      </c>
      <c r="W28" s="38">
        <f t="shared" si="12"/>
        <v>134</v>
      </c>
      <c r="X28" s="38">
        <f>SUM(X23:X27)</f>
        <v>39</v>
      </c>
      <c r="Y28" s="38">
        <f t="shared" si="12"/>
        <v>0.5</v>
      </c>
      <c r="Z28" s="38">
        <f t="shared" si="12"/>
        <v>172</v>
      </c>
      <c r="AA28" s="38">
        <f t="shared" si="12"/>
        <v>1.5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5" spans="2:21" ht="15.75" customHeight="1"/>
    <row r="116" spans="2:21" s="86" customFormat="1" ht="29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9.2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1.5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5.5</v>
      </c>
      <c r="M117" s="82">
        <f t="shared" si="48"/>
        <v>411.75</v>
      </c>
      <c r="N117" s="82">
        <f t="shared" si="48"/>
        <v>8.75</v>
      </c>
      <c r="O117" s="82">
        <f t="shared" si="48"/>
        <v>7</v>
      </c>
      <c r="P117" s="82">
        <f t="shared" si="48"/>
        <v>32.75</v>
      </c>
      <c r="Q117" s="82">
        <f t="shared" si="48"/>
        <v>94.5</v>
      </c>
      <c r="R117" s="82">
        <f t="shared" si="48"/>
        <v>201</v>
      </c>
      <c r="S117" s="82">
        <f t="shared" si="48"/>
        <v>0.5</v>
      </c>
      <c r="T117" s="82">
        <f t="shared" si="48"/>
        <v>54.75</v>
      </c>
      <c r="U117" s="82">
        <f t="shared" si="48"/>
        <v>12.5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A117"/>
  <sheetViews>
    <sheetView topLeftCell="A16" zoomScale="80" zoomScaleNormal="80" workbookViewId="0">
      <selection activeCell="A23" sqref="A23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>
        <v>0.5</v>
      </c>
      <c r="N5" s="14">
        <f>SUM(O5:V5)</f>
        <v>30.5</v>
      </c>
      <c r="O5" s="56">
        <v>4.5</v>
      </c>
      <c r="P5" s="57">
        <v>4</v>
      </c>
      <c r="Q5" s="58">
        <v>4.75</v>
      </c>
      <c r="R5" s="57"/>
      <c r="S5" s="58">
        <v>17.25</v>
      </c>
      <c r="T5" s="57"/>
      <c r="U5" s="58"/>
      <c r="V5" s="57"/>
      <c r="W5" s="42">
        <f>SUM(C5:N5)</f>
        <v>31</v>
      </c>
      <c r="X5" s="67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>
        <v>0.5</v>
      </c>
      <c r="H6" s="46"/>
      <c r="I6" s="45"/>
      <c r="J6" s="44"/>
      <c r="K6" s="45"/>
      <c r="L6" s="44"/>
      <c r="M6" s="45">
        <v>3</v>
      </c>
      <c r="N6" s="14">
        <f t="shared" ref="N6:N9" si="0">SUM(O6:V6)</f>
        <v>28</v>
      </c>
      <c r="O6" s="56"/>
      <c r="P6" s="57">
        <v>3</v>
      </c>
      <c r="Q6" s="58">
        <v>11.5</v>
      </c>
      <c r="R6" s="57"/>
      <c r="S6" s="58">
        <v>13</v>
      </c>
      <c r="T6" s="57"/>
      <c r="U6" s="58">
        <v>0.5</v>
      </c>
      <c r="V6" s="57"/>
      <c r="W6" s="42">
        <f>SUM(C6:N6)</f>
        <v>31.5</v>
      </c>
      <c r="X6" s="67">
        <v>8</v>
      </c>
      <c r="Y6" s="65"/>
      <c r="Z6" s="43">
        <f t="shared" ref="Z6:Z8" si="1">SUM(W6:Y6)-AA6</f>
        <v>39</v>
      </c>
      <c r="AA6" s="65">
        <v>0.5</v>
      </c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39</v>
      </c>
      <c r="O7" s="56"/>
      <c r="P7" s="57">
        <v>3</v>
      </c>
      <c r="Q7" s="58">
        <v>23</v>
      </c>
      <c r="R7" s="57"/>
      <c r="S7" s="58">
        <v>12</v>
      </c>
      <c r="T7" s="57"/>
      <c r="U7" s="58"/>
      <c r="V7" s="57">
        <v>1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>
        <v>1.5</v>
      </c>
      <c r="N8" s="14">
        <f>SUM(O8:V8)</f>
        <v>38</v>
      </c>
      <c r="O8" s="59"/>
      <c r="P8" s="60">
        <v>4.5</v>
      </c>
      <c r="Q8" s="61">
        <v>13.75</v>
      </c>
      <c r="R8" s="60"/>
      <c r="S8" s="61">
        <v>17.75</v>
      </c>
      <c r="T8" s="60"/>
      <c r="U8" s="61"/>
      <c r="V8" s="60">
        <v>2</v>
      </c>
      <c r="W8" s="42">
        <f t="shared" si="2"/>
        <v>39.5</v>
      </c>
      <c r="X8" s="67"/>
      <c r="Y8" s="66"/>
      <c r="Z8" s="43">
        <f t="shared" si="1"/>
        <v>39</v>
      </c>
      <c r="AA8" s="66">
        <v>0.5</v>
      </c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0.5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5</v>
      </c>
      <c r="N10" s="38">
        <f t="shared" si="3"/>
        <v>135.5</v>
      </c>
      <c r="O10" s="38">
        <f t="shared" si="3"/>
        <v>4.5</v>
      </c>
      <c r="P10" s="38">
        <f t="shared" si="3"/>
        <v>14.5</v>
      </c>
      <c r="Q10" s="38">
        <f t="shared" si="3"/>
        <v>53</v>
      </c>
      <c r="R10" s="38">
        <f t="shared" si="3"/>
        <v>0</v>
      </c>
      <c r="S10" s="38">
        <f t="shared" si="3"/>
        <v>60</v>
      </c>
      <c r="T10" s="38">
        <f t="shared" si="3"/>
        <v>0</v>
      </c>
      <c r="U10" s="38">
        <f t="shared" si="3"/>
        <v>0.5</v>
      </c>
      <c r="V10" s="38">
        <f t="shared" si="3"/>
        <v>3</v>
      </c>
      <c r="W10" s="38">
        <f t="shared" si="3"/>
        <v>141</v>
      </c>
      <c r="X10" s="38">
        <f>SUM(X5:X9)</f>
        <v>16</v>
      </c>
      <c r="Y10" s="38">
        <f t="shared" si="3"/>
        <v>0</v>
      </c>
      <c r="Z10" s="38">
        <f t="shared" si="3"/>
        <v>156</v>
      </c>
      <c r="AA10" s="38">
        <f t="shared" si="3"/>
        <v>1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>
        <v>0.5</v>
      </c>
      <c r="N14" s="14">
        <f>SUM(O14:V14)</f>
        <v>38.5</v>
      </c>
      <c r="O14" s="56">
        <v>7</v>
      </c>
      <c r="P14" s="57"/>
      <c r="Q14" s="58">
        <v>23.25</v>
      </c>
      <c r="R14" s="57"/>
      <c r="S14" s="58">
        <v>7</v>
      </c>
      <c r="T14" s="57"/>
      <c r="U14" s="58">
        <v>0.25</v>
      </c>
      <c r="V14" s="57">
        <v>1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>
        <v>2.75</v>
      </c>
      <c r="N15" s="14">
        <f>SUM(O15:V15)</f>
        <v>37.25</v>
      </c>
      <c r="O15" s="56"/>
      <c r="P15" s="57">
        <v>1.25</v>
      </c>
      <c r="Q15" s="58">
        <v>20.5</v>
      </c>
      <c r="R15" s="57"/>
      <c r="S15" s="58">
        <v>15.5</v>
      </c>
      <c r="T15" s="57"/>
      <c r="U15" s="58"/>
      <c r="V15" s="57"/>
      <c r="W15" s="42">
        <f t="shared" ref="W15:W18" si="4">SUM(C15:N15)</f>
        <v>40</v>
      </c>
      <c r="X15" s="67"/>
      <c r="Y15" s="65"/>
      <c r="Z15" s="43">
        <f t="shared" ref="Z15:Z17" si="5">SUM(W15:Y15)-AA15</f>
        <v>39</v>
      </c>
      <c r="AA15" s="65">
        <v>1</v>
      </c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>
        <v>0.75</v>
      </c>
      <c r="N16" s="14">
        <f>SUM(O16:V16)</f>
        <v>38.25</v>
      </c>
      <c r="O16" s="56"/>
      <c r="P16" s="57"/>
      <c r="Q16" s="58">
        <v>25</v>
      </c>
      <c r="R16" s="57"/>
      <c r="S16" s="58">
        <v>9.25</v>
      </c>
      <c r="T16" s="57"/>
      <c r="U16" s="58"/>
      <c r="V16" s="57">
        <v>4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40.75</v>
      </c>
      <c r="O17" s="59"/>
      <c r="P17" s="60">
        <v>1.75</v>
      </c>
      <c r="Q17" s="61">
        <v>30.5</v>
      </c>
      <c r="R17" s="60"/>
      <c r="S17" s="61">
        <v>5</v>
      </c>
      <c r="T17" s="60"/>
      <c r="U17" s="61"/>
      <c r="V17" s="60">
        <v>3.5</v>
      </c>
      <c r="W17" s="42">
        <f t="shared" si="4"/>
        <v>40.75</v>
      </c>
      <c r="X17" s="67"/>
      <c r="Y17" s="66"/>
      <c r="Z17" s="43">
        <f t="shared" si="5"/>
        <v>39</v>
      </c>
      <c r="AA17" s="66">
        <v>1.75</v>
      </c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>
        <v>4.5</v>
      </c>
      <c r="N18" s="14">
        <f t="shared" si="6"/>
        <v>3.5</v>
      </c>
      <c r="O18" s="62"/>
      <c r="P18" s="63"/>
      <c r="Q18" s="64">
        <v>0.75</v>
      </c>
      <c r="R18" s="63"/>
      <c r="S18" s="64">
        <v>2</v>
      </c>
      <c r="T18" s="63"/>
      <c r="U18" s="64"/>
      <c r="V18" s="63">
        <v>0.75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8.5</v>
      </c>
      <c r="N19" s="38">
        <f t="shared" si="7"/>
        <v>158.25</v>
      </c>
      <c r="O19" s="38">
        <f t="shared" si="7"/>
        <v>7</v>
      </c>
      <c r="P19" s="38">
        <f t="shared" si="7"/>
        <v>3</v>
      </c>
      <c r="Q19" s="38">
        <f t="shared" si="7"/>
        <v>100</v>
      </c>
      <c r="R19" s="38">
        <f t="shared" si="7"/>
        <v>0</v>
      </c>
      <c r="S19" s="38">
        <f t="shared" si="7"/>
        <v>38.75</v>
      </c>
      <c r="T19" s="38">
        <f t="shared" si="7"/>
        <v>0</v>
      </c>
      <c r="U19" s="38">
        <f t="shared" si="7"/>
        <v>0.25</v>
      </c>
      <c r="V19" s="38">
        <f t="shared" si="7"/>
        <v>9.25</v>
      </c>
      <c r="W19" s="38">
        <f t="shared" si="7"/>
        <v>166.75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2.75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>
        <v>2.5</v>
      </c>
      <c r="N23" s="14">
        <f>SUM(O23:V23)</f>
        <v>29.5</v>
      </c>
      <c r="O23" s="56">
        <v>5.25</v>
      </c>
      <c r="P23" s="57">
        <v>2</v>
      </c>
      <c r="Q23" s="58">
        <v>20.25</v>
      </c>
      <c r="R23" s="57"/>
      <c r="S23" s="58">
        <v>2</v>
      </c>
      <c r="T23" s="57"/>
      <c r="U23" s="58"/>
      <c r="V23" s="57"/>
      <c r="W23" s="42">
        <f>SUM(C23:N23)</f>
        <v>32</v>
      </c>
      <c r="X23" s="67"/>
      <c r="Y23" s="65"/>
      <c r="Z23" s="43">
        <f>SUM(W23:Y23)-AA23</f>
        <v>31</v>
      </c>
      <c r="AA23" s="65">
        <v>1</v>
      </c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>
        <v>5</v>
      </c>
      <c r="N24" s="14">
        <f>SUM(O24:V24)</f>
        <v>34.75</v>
      </c>
      <c r="O24" s="56"/>
      <c r="P24" s="57"/>
      <c r="Q24" s="58">
        <v>19.75</v>
      </c>
      <c r="R24" s="57"/>
      <c r="S24" s="58">
        <v>10</v>
      </c>
      <c r="T24" s="57"/>
      <c r="U24" s="58"/>
      <c r="V24" s="57">
        <v>5</v>
      </c>
      <c r="W24" s="42">
        <f t="shared" ref="W24:W27" si="8">SUM(C24:N24)</f>
        <v>39.75</v>
      </c>
      <c r="X24" s="67"/>
      <c r="Y24" s="65"/>
      <c r="Z24" s="43">
        <f t="shared" ref="Z24:Z26" si="9">SUM(W24:Y24)-AA24</f>
        <v>39</v>
      </c>
      <c r="AA24" s="65">
        <v>0.75</v>
      </c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>
        <v>0.75</v>
      </c>
      <c r="N25" s="14">
        <f t="shared" ref="N25:N26" si="10">SUM(O25:V25)</f>
        <v>39.25</v>
      </c>
      <c r="O25" s="56"/>
      <c r="P25" s="57"/>
      <c r="Q25" s="58">
        <v>27.25</v>
      </c>
      <c r="R25" s="57"/>
      <c r="S25" s="58">
        <v>12</v>
      </c>
      <c r="T25" s="57"/>
      <c r="U25" s="58"/>
      <c r="V25" s="57"/>
      <c r="W25" s="42">
        <f t="shared" si="8"/>
        <v>40</v>
      </c>
      <c r="X25" s="67"/>
      <c r="Y25" s="65"/>
      <c r="Z25" s="43">
        <f t="shared" si="9"/>
        <v>39</v>
      </c>
      <c r="AA25" s="65">
        <v>1</v>
      </c>
    </row>
    <row r="26" spans="1:27" s="15" customFormat="1" ht="24.95" customHeight="1" thickBot="1">
      <c r="A26" s="13"/>
      <c r="B26" s="73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>
        <v>16.5</v>
      </c>
      <c r="N26" s="14">
        <f t="shared" si="10"/>
        <v>23</v>
      </c>
      <c r="O26" s="59"/>
      <c r="P26" s="60"/>
      <c r="Q26" s="61">
        <v>18</v>
      </c>
      <c r="R26" s="60"/>
      <c r="S26" s="61">
        <v>5</v>
      </c>
      <c r="T26" s="60"/>
      <c r="U26" s="61"/>
      <c r="V26" s="60"/>
      <c r="W26" s="42">
        <f t="shared" si="8"/>
        <v>39.5</v>
      </c>
      <c r="X26" s="67"/>
      <c r="Y26" s="66"/>
      <c r="Z26" s="43">
        <f t="shared" si="9"/>
        <v>39</v>
      </c>
      <c r="AA26" s="66">
        <v>0.5</v>
      </c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>
        <v>4</v>
      </c>
      <c r="N27" s="14">
        <f>SUM(O27:V27)</f>
        <v>13.5</v>
      </c>
      <c r="O27" s="62"/>
      <c r="P27" s="63"/>
      <c r="Q27" s="64">
        <v>6.5</v>
      </c>
      <c r="R27" s="63"/>
      <c r="S27" s="64">
        <v>7</v>
      </c>
      <c r="T27" s="63"/>
      <c r="U27" s="64"/>
      <c r="V27" s="63"/>
      <c r="W27" s="42">
        <f t="shared" si="8"/>
        <v>17.5</v>
      </c>
      <c r="X27" s="67">
        <v>8</v>
      </c>
      <c r="Y27" s="67"/>
      <c r="Z27" s="43">
        <f>SUM(W27:Y27)-AA27</f>
        <v>24</v>
      </c>
      <c r="AA27" s="67">
        <v>1.5</v>
      </c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28.75</v>
      </c>
      <c r="N28" s="38">
        <f t="shared" si="12"/>
        <v>140</v>
      </c>
      <c r="O28" s="38">
        <f t="shared" si="12"/>
        <v>5.25</v>
      </c>
      <c r="P28" s="38">
        <f t="shared" si="12"/>
        <v>2</v>
      </c>
      <c r="Q28" s="38">
        <f t="shared" si="12"/>
        <v>91.75</v>
      </c>
      <c r="R28" s="38">
        <f t="shared" si="12"/>
        <v>0</v>
      </c>
      <c r="S28" s="38">
        <f t="shared" si="12"/>
        <v>36</v>
      </c>
      <c r="T28" s="38">
        <f t="shared" si="12"/>
        <v>0</v>
      </c>
      <c r="U28" s="38">
        <f t="shared" si="12"/>
        <v>0</v>
      </c>
      <c r="V28" s="38">
        <f t="shared" si="12"/>
        <v>5</v>
      </c>
      <c r="W28" s="38">
        <f t="shared" si="12"/>
        <v>168.75</v>
      </c>
      <c r="X28" s="38">
        <f>SUM(X23:X27)</f>
        <v>8</v>
      </c>
      <c r="Y28" s="38">
        <f t="shared" si="12"/>
        <v>0</v>
      </c>
      <c r="Z28" s="38">
        <f t="shared" si="12"/>
        <v>172</v>
      </c>
      <c r="AA28" s="38">
        <f t="shared" si="12"/>
        <v>4.75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6.2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0</v>
      </c>
      <c r="F117" s="82">
        <f t="shared" si="48"/>
        <v>0.5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42.25</v>
      </c>
      <c r="M117" s="82">
        <f t="shared" si="48"/>
        <v>433.75</v>
      </c>
      <c r="N117" s="82">
        <f t="shared" si="48"/>
        <v>16.75</v>
      </c>
      <c r="O117" s="82">
        <f t="shared" si="48"/>
        <v>19.5</v>
      </c>
      <c r="P117" s="82">
        <f t="shared" si="48"/>
        <v>244.75</v>
      </c>
      <c r="Q117" s="82">
        <f t="shared" si="48"/>
        <v>0</v>
      </c>
      <c r="R117" s="82">
        <f t="shared" si="48"/>
        <v>134.75</v>
      </c>
      <c r="S117" s="82">
        <f t="shared" si="48"/>
        <v>0</v>
      </c>
      <c r="T117" s="82">
        <f t="shared" si="48"/>
        <v>0.75</v>
      </c>
      <c r="U117" s="82">
        <f t="shared" si="48"/>
        <v>17.25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A117"/>
  <sheetViews>
    <sheetView topLeftCell="A19" zoomScale="80" zoomScaleNormal="80" workbookViewId="0">
      <selection activeCell="Z26" sqref="Z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>
        <v>1</v>
      </c>
      <c r="F5" s="46"/>
      <c r="G5" s="47"/>
      <c r="H5" s="46"/>
      <c r="I5" s="45"/>
      <c r="J5" s="44"/>
      <c r="K5" s="45"/>
      <c r="L5" s="44"/>
      <c r="M5" s="45"/>
      <c r="N5" s="14">
        <f>SUM(O5:V5)</f>
        <v>40.25</v>
      </c>
      <c r="O5" s="56">
        <v>7</v>
      </c>
      <c r="P5" s="57">
        <v>1</v>
      </c>
      <c r="Q5" s="58">
        <v>28.75</v>
      </c>
      <c r="R5" s="57"/>
      <c r="S5" s="58">
        <v>2</v>
      </c>
      <c r="T5" s="57">
        <v>0.5</v>
      </c>
      <c r="U5" s="58">
        <v>1</v>
      </c>
      <c r="V5" s="57"/>
      <c r="W5" s="42">
        <f>SUM(C5:N5)</f>
        <v>41.25</v>
      </c>
      <c r="X5" s="67"/>
      <c r="Y5" s="65"/>
      <c r="Z5" s="43">
        <f>SUM(W5:Y5)-AA5</f>
        <v>39</v>
      </c>
      <c r="AA5" s="65">
        <v>2.25</v>
      </c>
    </row>
    <row r="6" spans="1:27" s="15" customFormat="1" ht="24.95" customHeight="1" thickBot="1">
      <c r="A6" s="13"/>
      <c r="B6" s="72" t="s">
        <v>80</v>
      </c>
      <c r="C6" s="44"/>
      <c r="D6" s="44">
        <v>2</v>
      </c>
      <c r="E6" s="45"/>
      <c r="F6" s="46"/>
      <c r="G6" s="47"/>
      <c r="H6" s="46"/>
      <c r="I6" s="45"/>
      <c r="J6" s="44"/>
      <c r="K6" s="45"/>
      <c r="L6" s="44">
        <v>2</v>
      </c>
      <c r="M6" s="45">
        <v>1</v>
      </c>
      <c r="N6" s="14">
        <f t="shared" ref="N6:N9" si="0">SUM(O6:V6)</f>
        <v>30.25</v>
      </c>
      <c r="O6" s="56">
        <v>2</v>
      </c>
      <c r="P6" s="57"/>
      <c r="Q6" s="58">
        <v>25.75</v>
      </c>
      <c r="R6" s="57"/>
      <c r="S6" s="58"/>
      <c r="T6" s="57"/>
      <c r="U6" s="58"/>
      <c r="V6" s="57">
        <v>2.5</v>
      </c>
      <c r="W6" s="42">
        <f>SUM(C6:N6)</f>
        <v>35.25</v>
      </c>
      <c r="X6" s="67">
        <v>7</v>
      </c>
      <c r="Y6" s="65"/>
      <c r="Z6" s="43">
        <f t="shared" ref="Z6:Z8" si="1">SUM(W6:Y6)-AA6</f>
        <v>39</v>
      </c>
      <c r="AA6" s="65">
        <v>3.25</v>
      </c>
    </row>
    <row r="7" spans="1:27" s="15" customFormat="1" ht="24.95" customHeight="1" thickBot="1">
      <c r="A7" s="13"/>
      <c r="B7" s="72" t="s">
        <v>81</v>
      </c>
      <c r="C7" s="44"/>
      <c r="D7" s="44">
        <v>2</v>
      </c>
      <c r="E7" s="45"/>
      <c r="F7" s="46"/>
      <c r="G7" s="47"/>
      <c r="H7" s="46"/>
      <c r="I7" s="45"/>
      <c r="J7" s="44"/>
      <c r="K7" s="45"/>
      <c r="L7" s="44">
        <v>1</v>
      </c>
      <c r="M7" s="45">
        <v>6</v>
      </c>
      <c r="N7" s="14">
        <f t="shared" si="0"/>
        <v>32.25</v>
      </c>
      <c r="O7" s="56">
        <v>9</v>
      </c>
      <c r="P7" s="57"/>
      <c r="Q7" s="58">
        <v>19.25</v>
      </c>
      <c r="R7" s="57"/>
      <c r="S7" s="58">
        <v>3</v>
      </c>
      <c r="T7" s="57"/>
      <c r="U7" s="58"/>
      <c r="V7" s="57">
        <v>1</v>
      </c>
      <c r="W7" s="42">
        <f t="shared" ref="W7:W9" si="2">SUM(C7:N7)</f>
        <v>41.25</v>
      </c>
      <c r="X7" s="67"/>
      <c r="Y7" s="65"/>
      <c r="Z7" s="43">
        <f>SUM(W7:Y7)-AA7</f>
        <v>39</v>
      </c>
      <c r="AA7" s="65">
        <v>2.25</v>
      </c>
    </row>
    <row r="8" spans="1:27" s="15" customFormat="1" ht="24.95" customHeight="1" thickBot="1">
      <c r="A8" s="13"/>
      <c r="B8" s="73" t="s">
        <v>82</v>
      </c>
      <c r="C8" s="48"/>
      <c r="D8" s="48"/>
      <c r="E8" s="49">
        <v>0.5</v>
      </c>
      <c r="F8" s="50"/>
      <c r="G8" s="51"/>
      <c r="H8" s="50"/>
      <c r="I8" s="49"/>
      <c r="J8" s="48"/>
      <c r="K8" s="49"/>
      <c r="L8" s="48"/>
      <c r="M8" s="49">
        <v>13</v>
      </c>
      <c r="N8" s="14">
        <f>SUM(O8:V8)</f>
        <v>31.5</v>
      </c>
      <c r="O8" s="59"/>
      <c r="P8" s="60">
        <v>0.5</v>
      </c>
      <c r="Q8" s="61">
        <v>28.5</v>
      </c>
      <c r="R8" s="60"/>
      <c r="S8" s="61"/>
      <c r="T8" s="60">
        <v>1</v>
      </c>
      <c r="U8" s="61"/>
      <c r="V8" s="60">
        <v>1.5</v>
      </c>
      <c r="W8" s="42">
        <f t="shared" si="2"/>
        <v>45</v>
      </c>
      <c r="X8" s="67"/>
      <c r="Y8" s="66"/>
      <c r="Z8" s="43">
        <f t="shared" si="1"/>
        <v>39</v>
      </c>
      <c r="AA8" s="66">
        <v>6</v>
      </c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4</v>
      </c>
      <c r="E10" s="38">
        <f t="shared" si="3"/>
        <v>1.5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3</v>
      </c>
      <c r="M10" s="38">
        <f t="shared" si="3"/>
        <v>20</v>
      </c>
      <c r="N10" s="38">
        <f t="shared" si="3"/>
        <v>134.25</v>
      </c>
      <c r="O10" s="38">
        <f t="shared" si="3"/>
        <v>18</v>
      </c>
      <c r="P10" s="38">
        <f t="shared" si="3"/>
        <v>1.5</v>
      </c>
      <c r="Q10" s="38">
        <f t="shared" si="3"/>
        <v>102.25</v>
      </c>
      <c r="R10" s="38">
        <f t="shared" si="3"/>
        <v>0</v>
      </c>
      <c r="S10" s="38">
        <f t="shared" si="3"/>
        <v>5</v>
      </c>
      <c r="T10" s="38">
        <f t="shared" si="3"/>
        <v>1.5</v>
      </c>
      <c r="U10" s="38">
        <f t="shared" si="3"/>
        <v>1</v>
      </c>
      <c r="V10" s="38">
        <f t="shared" si="3"/>
        <v>5</v>
      </c>
      <c r="W10" s="38">
        <f t="shared" si="3"/>
        <v>162.75</v>
      </c>
      <c r="X10" s="38">
        <f>SUM(X5:X9)</f>
        <v>7</v>
      </c>
      <c r="Y10" s="38">
        <f t="shared" si="3"/>
        <v>0</v>
      </c>
      <c r="Z10" s="38">
        <f t="shared" si="3"/>
        <v>156</v>
      </c>
      <c r="AA10" s="38">
        <f t="shared" si="3"/>
        <v>13.75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>
        <v>4.5</v>
      </c>
      <c r="N14" s="14">
        <f>SUM(O14:V14)</f>
        <v>40</v>
      </c>
      <c r="O14" s="56">
        <v>12</v>
      </c>
      <c r="P14" s="57"/>
      <c r="Q14" s="58">
        <v>23.75</v>
      </c>
      <c r="R14" s="57"/>
      <c r="S14" s="58">
        <v>1</v>
      </c>
      <c r="T14" s="57"/>
      <c r="U14" s="58"/>
      <c r="V14" s="57">
        <v>3.25</v>
      </c>
      <c r="W14" s="42">
        <f>SUM(C14:N14)</f>
        <v>44.5</v>
      </c>
      <c r="X14" s="67"/>
      <c r="Y14" s="65"/>
      <c r="Z14" s="43">
        <f>SUM(W14:Y14)-AA14</f>
        <v>39</v>
      </c>
      <c r="AA14" s="65">
        <v>5.5</v>
      </c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>
        <v>2</v>
      </c>
      <c r="N15" s="14">
        <f>SUM(O15:V15)</f>
        <v>35.5</v>
      </c>
      <c r="O15" s="56">
        <v>2</v>
      </c>
      <c r="P15" s="57"/>
      <c r="Q15" s="58">
        <v>31.5</v>
      </c>
      <c r="R15" s="57"/>
      <c r="S15" s="58">
        <v>1</v>
      </c>
      <c r="T15" s="57"/>
      <c r="U15" s="58"/>
      <c r="V15" s="57">
        <v>1</v>
      </c>
      <c r="W15" s="42">
        <f t="shared" ref="W15:W18" si="4">SUM(C15:N15)</f>
        <v>37.5</v>
      </c>
      <c r="X15" s="67">
        <v>4</v>
      </c>
      <c r="Y15" s="65"/>
      <c r="Z15" s="43">
        <f t="shared" ref="Z15:Z17" si="5">SUM(W15:Y15)-AA15</f>
        <v>39</v>
      </c>
      <c r="AA15" s="65">
        <v>2.5</v>
      </c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40</v>
      </c>
      <c r="O16" s="56"/>
      <c r="P16" s="57"/>
      <c r="Q16" s="58">
        <v>37.5</v>
      </c>
      <c r="R16" s="57"/>
      <c r="S16" s="58">
        <v>2</v>
      </c>
      <c r="T16" s="57"/>
      <c r="U16" s="58"/>
      <c r="V16" s="57">
        <v>0.5</v>
      </c>
      <c r="W16" s="42">
        <f t="shared" si="4"/>
        <v>40</v>
      </c>
      <c r="X16" s="67"/>
      <c r="Y16" s="65"/>
      <c r="Z16" s="43">
        <f t="shared" si="5"/>
        <v>39</v>
      </c>
      <c r="AA16" s="65">
        <v>1</v>
      </c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>
        <v>3</v>
      </c>
      <c r="N17" s="14">
        <f t="shared" ref="N17:N18" si="6">SUM(O17:V17)</f>
        <v>33</v>
      </c>
      <c r="O17" s="59"/>
      <c r="P17" s="60"/>
      <c r="Q17" s="61">
        <v>26</v>
      </c>
      <c r="R17" s="60"/>
      <c r="S17" s="61">
        <v>5</v>
      </c>
      <c r="T17" s="60"/>
      <c r="U17" s="61">
        <v>2</v>
      </c>
      <c r="V17" s="60"/>
      <c r="W17" s="42">
        <f t="shared" si="4"/>
        <v>36</v>
      </c>
      <c r="X17" s="67">
        <v>8</v>
      </c>
      <c r="Y17" s="66"/>
      <c r="Z17" s="43">
        <f t="shared" si="5"/>
        <v>39</v>
      </c>
      <c r="AA17" s="66">
        <v>5</v>
      </c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>
        <v>3.5</v>
      </c>
      <c r="N18" s="14">
        <f t="shared" si="6"/>
        <v>4.5</v>
      </c>
      <c r="O18" s="62"/>
      <c r="P18" s="63"/>
      <c r="Q18" s="64">
        <v>4.5</v>
      </c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13</v>
      </c>
      <c r="N19" s="38">
        <f t="shared" si="7"/>
        <v>153</v>
      </c>
      <c r="O19" s="38">
        <f t="shared" si="7"/>
        <v>14</v>
      </c>
      <c r="P19" s="38">
        <f t="shared" si="7"/>
        <v>0</v>
      </c>
      <c r="Q19" s="38">
        <f t="shared" si="7"/>
        <v>123.25</v>
      </c>
      <c r="R19" s="38">
        <f t="shared" si="7"/>
        <v>0</v>
      </c>
      <c r="S19" s="38">
        <f t="shared" si="7"/>
        <v>9</v>
      </c>
      <c r="T19" s="38">
        <f t="shared" si="7"/>
        <v>0</v>
      </c>
      <c r="U19" s="38">
        <f t="shared" si="7"/>
        <v>2</v>
      </c>
      <c r="V19" s="38">
        <f t="shared" si="7"/>
        <v>4.75</v>
      </c>
      <c r="W19" s="38">
        <f t="shared" si="7"/>
        <v>166</v>
      </c>
      <c r="X19" s="38">
        <f>SUM(X14:X18)</f>
        <v>12</v>
      </c>
      <c r="Y19" s="38">
        <f t="shared" si="7"/>
        <v>0</v>
      </c>
      <c r="Z19" s="38">
        <f t="shared" si="7"/>
        <v>164</v>
      </c>
      <c r="AA19" s="38">
        <f t="shared" si="7"/>
        <v>14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>
        <v>7.5</v>
      </c>
      <c r="N23" s="14">
        <f>SUM(O23:V23)</f>
        <v>25</v>
      </c>
      <c r="O23" s="56">
        <v>8</v>
      </c>
      <c r="P23" s="57"/>
      <c r="Q23" s="58">
        <v>12</v>
      </c>
      <c r="R23" s="57"/>
      <c r="S23" s="58">
        <v>2</v>
      </c>
      <c r="T23" s="57"/>
      <c r="U23" s="58"/>
      <c r="V23" s="57">
        <v>3</v>
      </c>
      <c r="W23" s="42">
        <f>SUM(C23:N23)</f>
        <v>32.5</v>
      </c>
      <c r="X23" s="67"/>
      <c r="Y23" s="65"/>
      <c r="Z23" s="43">
        <f>SUM(W23:Y23)-AA23</f>
        <v>31</v>
      </c>
      <c r="AA23" s="65">
        <v>1.5</v>
      </c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>
        <v>39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0.5</v>
      </c>
      <c r="E25" s="45"/>
      <c r="F25" s="46"/>
      <c r="G25" s="47"/>
      <c r="H25" s="46"/>
      <c r="I25" s="45"/>
      <c r="J25" s="44"/>
      <c r="K25" s="45"/>
      <c r="L25" s="44"/>
      <c r="M25" s="45">
        <v>11</v>
      </c>
      <c r="N25" s="14">
        <f t="shared" ref="N25:N26" si="10">SUM(O25:V25)</f>
        <v>29.5</v>
      </c>
      <c r="O25" s="56"/>
      <c r="P25" s="57"/>
      <c r="Q25" s="58">
        <v>26</v>
      </c>
      <c r="R25" s="57"/>
      <c r="S25" s="58"/>
      <c r="T25" s="57"/>
      <c r="U25" s="58">
        <v>1</v>
      </c>
      <c r="V25" s="57">
        <v>2.5</v>
      </c>
      <c r="W25" s="42">
        <f t="shared" si="8"/>
        <v>41</v>
      </c>
      <c r="X25" s="67"/>
      <c r="Y25" s="65"/>
      <c r="Z25" s="43">
        <f t="shared" si="9"/>
        <v>39</v>
      </c>
      <c r="AA25" s="65">
        <v>2</v>
      </c>
    </row>
    <row r="26" spans="1:27" s="15" customFormat="1" ht="24.95" customHeight="1" thickBot="1">
      <c r="A26" s="13"/>
      <c r="B26" s="73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>
        <v>3</v>
      </c>
      <c r="N26" s="14">
        <f t="shared" si="10"/>
        <v>40</v>
      </c>
      <c r="O26" s="59"/>
      <c r="P26" s="60"/>
      <c r="Q26" s="61">
        <v>37</v>
      </c>
      <c r="R26" s="60"/>
      <c r="S26" s="61">
        <v>3</v>
      </c>
      <c r="T26" s="60"/>
      <c r="U26" s="61"/>
      <c r="V26" s="60"/>
      <c r="W26" s="42">
        <f t="shared" si="8"/>
        <v>43</v>
      </c>
      <c r="X26" s="67"/>
      <c r="Y26" s="66"/>
      <c r="Z26" s="43">
        <f t="shared" si="9"/>
        <v>39</v>
      </c>
      <c r="AA26" s="66">
        <v>4</v>
      </c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8"/>
        <v>0</v>
      </c>
      <c r="X27" s="67">
        <v>24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0.5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21.5</v>
      </c>
      <c r="N28" s="38">
        <f t="shared" si="12"/>
        <v>94.5</v>
      </c>
      <c r="O28" s="38">
        <f t="shared" si="12"/>
        <v>8</v>
      </c>
      <c r="P28" s="38">
        <f t="shared" si="12"/>
        <v>0</v>
      </c>
      <c r="Q28" s="38">
        <f t="shared" si="12"/>
        <v>75</v>
      </c>
      <c r="R28" s="38">
        <f t="shared" si="12"/>
        <v>0</v>
      </c>
      <c r="S28" s="38">
        <f t="shared" si="12"/>
        <v>5</v>
      </c>
      <c r="T28" s="38">
        <f t="shared" si="12"/>
        <v>0</v>
      </c>
      <c r="U28" s="38">
        <f t="shared" si="12"/>
        <v>1</v>
      </c>
      <c r="V28" s="38">
        <f t="shared" si="12"/>
        <v>5.5</v>
      </c>
      <c r="W28" s="38">
        <f t="shared" si="12"/>
        <v>116.5</v>
      </c>
      <c r="X28" s="38">
        <f>SUM(X23:X27)</f>
        <v>63</v>
      </c>
      <c r="Y28" s="38">
        <f t="shared" si="12"/>
        <v>0</v>
      </c>
      <c r="Z28" s="38">
        <f t="shared" si="12"/>
        <v>172</v>
      </c>
      <c r="AA28" s="38">
        <f t="shared" si="12"/>
        <v>7.5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3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8.5" customHeight="1">
      <c r="B117" s="82">
        <f>SUM(C10+C19+C28+C37+C46+C55+C64+C73+C82+C91+C100+C109)</f>
        <v>0</v>
      </c>
      <c r="C117" s="82">
        <f>SUM(D10+D19+D28+D37+D46+D55+D64+D73+D82+D91+D100+D109)</f>
        <v>4.5</v>
      </c>
      <c r="D117" s="82">
        <f>SUM(E10+E19+E28+E37+E46+E55+E64+E73+E82+E91+E100+E109)</f>
        <v>1.5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3</v>
      </c>
      <c r="L117" s="82">
        <f t="shared" si="48"/>
        <v>54.5</v>
      </c>
      <c r="M117" s="82">
        <f t="shared" si="48"/>
        <v>381.75</v>
      </c>
      <c r="N117" s="82">
        <f t="shared" si="48"/>
        <v>40</v>
      </c>
      <c r="O117" s="82">
        <f t="shared" si="48"/>
        <v>1.5</v>
      </c>
      <c r="P117" s="82">
        <f t="shared" si="48"/>
        <v>300.5</v>
      </c>
      <c r="Q117" s="82">
        <f t="shared" si="48"/>
        <v>0</v>
      </c>
      <c r="R117" s="82">
        <f t="shared" si="48"/>
        <v>19</v>
      </c>
      <c r="S117" s="82">
        <f t="shared" si="48"/>
        <v>1.5</v>
      </c>
      <c r="T117" s="82">
        <f t="shared" si="48"/>
        <v>4</v>
      </c>
      <c r="U117" s="82">
        <f t="shared" si="48"/>
        <v>15.25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A117"/>
  <sheetViews>
    <sheetView topLeftCell="A19" zoomScale="80" zoomScaleNormal="80" workbookViewId="0">
      <selection activeCell="I32" sqref="I32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27</v>
      </c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7.5</v>
      </c>
      <c r="O5" s="56"/>
      <c r="P5" s="57"/>
      <c r="Q5" s="58">
        <v>2</v>
      </c>
      <c r="R5" s="57"/>
      <c r="S5" s="58"/>
      <c r="T5" s="57">
        <v>3.5</v>
      </c>
      <c r="U5" s="58"/>
      <c r="V5" s="57">
        <v>2</v>
      </c>
      <c r="W5" s="42">
        <f>SUM(C5:N5)</f>
        <v>34.5</v>
      </c>
      <c r="X5" s="67"/>
      <c r="Y5" s="65">
        <v>4.5</v>
      </c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32.5</v>
      </c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5.5</v>
      </c>
      <c r="O6" s="56"/>
      <c r="P6" s="57"/>
      <c r="Q6" s="58">
        <v>1</v>
      </c>
      <c r="R6" s="57"/>
      <c r="S6" s="58"/>
      <c r="T6" s="57">
        <v>2</v>
      </c>
      <c r="U6" s="58"/>
      <c r="V6" s="57">
        <v>2.5</v>
      </c>
      <c r="W6" s="42">
        <f>SUM(C6:N6)</f>
        <v>38</v>
      </c>
      <c r="X6" s="67"/>
      <c r="Y6" s="65">
        <v>1</v>
      </c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18.25</v>
      </c>
      <c r="E7" s="45">
        <v>14.75</v>
      </c>
      <c r="F7" s="46"/>
      <c r="G7" s="47"/>
      <c r="H7" s="46"/>
      <c r="I7" s="45"/>
      <c r="J7" s="44"/>
      <c r="K7" s="45"/>
      <c r="L7" s="44"/>
      <c r="M7" s="45"/>
      <c r="N7" s="14">
        <f t="shared" si="0"/>
        <v>5.25</v>
      </c>
      <c r="O7" s="56"/>
      <c r="P7" s="57"/>
      <c r="Q7" s="58">
        <v>2.25</v>
      </c>
      <c r="R7" s="57"/>
      <c r="S7" s="58"/>
      <c r="T7" s="57">
        <v>0.75</v>
      </c>
      <c r="U7" s="58"/>
      <c r="V7" s="57">
        <v>2.25</v>
      </c>
      <c r="W7" s="42">
        <f t="shared" ref="W7:W9" si="2">SUM(C7:N7)</f>
        <v>38.25</v>
      </c>
      <c r="X7" s="67"/>
      <c r="Y7" s="65">
        <v>0.75</v>
      </c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14.25</v>
      </c>
      <c r="E8" s="49">
        <v>18.5</v>
      </c>
      <c r="F8" s="50"/>
      <c r="G8" s="51"/>
      <c r="H8" s="50"/>
      <c r="I8" s="49"/>
      <c r="J8" s="48"/>
      <c r="K8" s="49"/>
      <c r="L8" s="48"/>
      <c r="M8" s="49"/>
      <c r="N8" s="14">
        <f>SUM(O8:V8)</f>
        <v>5.5</v>
      </c>
      <c r="O8" s="59"/>
      <c r="P8" s="60">
        <v>0.5</v>
      </c>
      <c r="Q8" s="61">
        <v>2.75</v>
      </c>
      <c r="R8" s="60"/>
      <c r="S8" s="61"/>
      <c r="T8" s="60"/>
      <c r="U8" s="61"/>
      <c r="V8" s="60">
        <v>2.25</v>
      </c>
      <c r="W8" s="42">
        <f t="shared" si="2"/>
        <v>38.25</v>
      </c>
      <c r="X8" s="67"/>
      <c r="Y8" s="66">
        <v>0.75</v>
      </c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92</v>
      </c>
      <c r="E10" s="38">
        <f t="shared" si="3"/>
        <v>33.25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23.75</v>
      </c>
      <c r="O10" s="38">
        <f t="shared" si="3"/>
        <v>0</v>
      </c>
      <c r="P10" s="38">
        <f t="shared" si="3"/>
        <v>0.5</v>
      </c>
      <c r="Q10" s="38">
        <f t="shared" si="3"/>
        <v>8</v>
      </c>
      <c r="R10" s="38">
        <f t="shared" si="3"/>
        <v>0</v>
      </c>
      <c r="S10" s="38">
        <f t="shared" si="3"/>
        <v>0</v>
      </c>
      <c r="T10" s="38">
        <f t="shared" si="3"/>
        <v>6.25</v>
      </c>
      <c r="U10" s="38">
        <f t="shared" si="3"/>
        <v>0</v>
      </c>
      <c r="V10" s="38">
        <f t="shared" si="3"/>
        <v>9</v>
      </c>
      <c r="W10" s="38">
        <f t="shared" si="3"/>
        <v>149</v>
      </c>
      <c r="X10" s="38">
        <f>SUM(X5:X9)</f>
        <v>0</v>
      </c>
      <c r="Y10" s="38">
        <f t="shared" si="3"/>
        <v>7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19</v>
      </c>
      <c r="F14" s="46"/>
      <c r="G14" s="47"/>
      <c r="H14" s="46"/>
      <c r="I14" s="45"/>
      <c r="J14" s="44"/>
      <c r="K14" s="45"/>
      <c r="L14" s="44"/>
      <c r="M14" s="45">
        <v>12.25</v>
      </c>
      <c r="N14" s="14">
        <f>SUM(O14:V14)</f>
        <v>4.75</v>
      </c>
      <c r="O14" s="56"/>
      <c r="P14" s="57"/>
      <c r="Q14" s="58">
        <v>1.5</v>
      </c>
      <c r="R14" s="57"/>
      <c r="S14" s="58"/>
      <c r="T14" s="57"/>
      <c r="U14" s="58"/>
      <c r="V14" s="57">
        <v>3.25</v>
      </c>
      <c r="W14" s="42">
        <f>SUM(C14:N14)</f>
        <v>36</v>
      </c>
      <c r="X14" s="67"/>
      <c r="Y14" s="65">
        <v>3</v>
      </c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9.25</v>
      </c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5</v>
      </c>
      <c r="O15" s="56"/>
      <c r="P15" s="57"/>
      <c r="Q15" s="58">
        <v>0.75</v>
      </c>
      <c r="R15" s="57"/>
      <c r="S15" s="58"/>
      <c r="T15" s="57">
        <v>0.5</v>
      </c>
      <c r="U15" s="58"/>
      <c r="V15" s="57">
        <v>3.75</v>
      </c>
      <c r="W15" s="42">
        <f t="shared" ref="W15:W18" si="4">SUM(C15:N15)</f>
        <v>14.25</v>
      </c>
      <c r="X15" s="67">
        <v>24</v>
      </c>
      <c r="Y15" s="65">
        <v>0.75</v>
      </c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20.25</v>
      </c>
      <c r="E16" s="45">
        <v>1.25</v>
      </c>
      <c r="F16" s="46"/>
      <c r="G16" s="47"/>
      <c r="H16" s="46"/>
      <c r="I16" s="45"/>
      <c r="J16" s="44"/>
      <c r="K16" s="45"/>
      <c r="L16" s="44"/>
      <c r="M16" s="45">
        <v>8</v>
      </c>
      <c r="N16" s="14">
        <f>SUM(O16:V16)</f>
        <v>8.75</v>
      </c>
      <c r="O16" s="56"/>
      <c r="P16" s="57">
        <v>1</v>
      </c>
      <c r="Q16" s="58">
        <v>2</v>
      </c>
      <c r="R16" s="57">
        <v>1.5</v>
      </c>
      <c r="S16" s="58"/>
      <c r="T16" s="57">
        <v>0.5</v>
      </c>
      <c r="U16" s="58">
        <v>1</v>
      </c>
      <c r="V16" s="57">
        <v>2.75</v>
      </c>
      <c r="W16" s="42">
        <f t="shared" si="4"/>
        <v>38.25</v>
      </c>
      <c r="X16" s="67"/>
      <c r="Y16" s="65">
        <v>0.75</v>
      </c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24.75</v>
      </c>
      <c r="E17" s="49"/>
      <c r="F17" s="50"/>
      <c r="G17" s="51"/>
      <c r="H17" s="50"/>
      <c r="I17" s="49"/>
      <c r="J17" s="48"/>
      <c r="K17" s="49"/>
      <c r="L17" s="48"/>
      <c r="M17" s="49">
        <v>8.25</v>
      </c>
      <c r="N17" s="14">
        <f t="shared" ref="N17:N18" si="6">SUM(O17:V17)</f>
        <v>4.25</v>
      </c>
      <c r="O17" s="59"/>
      <c r="P17" s="60"/>
      <c r="Q17" s="61">
        <v>1</v>
      </c>
      <c r="R17" s="60"/>
      <c r="S17" s="61"/>
      <c r="T17" s="60">
        <v>0.75</v>
      </c>
      <c r="U17" s="61"/>
      <c r="V17" s="60">
        <v>2.5</v>
      </c>
      <c r="W17" s="42">
        <f t="shared" si="4"/>
        <v>37.25</v>
      </c>
      <c r="X17" s="67"/>
      <c r="Y17" s="66">
        <v>1.75</v>
      </c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0</v>
      </c>
      <c r="X18" s="67"/>
      <c r="Y18" s="67"/>
      <c r="Z18" s="43">
        <f>SUM(W18:Y18)-AA18</f>
        <v>0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54.25</v>
      </c>
      <c r="E19" s="38">
        <f t="shared" si="7"/>
        <v>20.25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28.5</v>
      </c>
      <c r="N19" s="38">
        <f t="shared" si="7"/>
        <v>22.75</v>
      </c>
      <c r="O19" s="38">
        <f t="shared" si="7"/>
        <v>0</v>
      </c>
      <c r="P19" s="38">
        <f t="shared" si="7"/>
        <v>1</v>
      </c>
      <c r="Q19" s="38">
        <f t="shared" si="7"/>
        <v>5.25</v>
      </c>
      <c r="R19" s="38">
        <f t="shared" si="7"/>
        <v>1.5</v>
      </c>
      <c r="S19" s="38">
        <f t="shared" si="7"/>
        <v>0</v>
      </c>
      <c r="T19" s="38">
        <f t="shared" si="7"/>
        <v>1.75</v>
      </c>
      <c r="U19" s="38">
        <f t="shared" si="7"/>
        <v>1</v>
      </c>
      <c r="V19" s="38">
        <f t="shared" si="7"/>
        <v>12.25</v>
      </c>
      <c r="W19" s="38">
        <f t="shared" si="7"/>
        <v>125.75</v>
      </c>
      <c r="X19" s="38">
        <f>SUM(X14:X18)</f>
        <v>24</v>
      </c>
      <c r="Y19" s="38">
        <f t="shared" si="7"/>
        <v>6.25</v>
      </c>
      <c r="Z19" s="38">
        <f t="shared" si="7"/>
        <v>156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24</v>
      </c>
      <c r="E23" s="45"/>
      <c r="F23" s="46"/>
      <c r="G23" s="47"/>
      <c r="H23" s="46"/>
      <c r="I23" s="45"/>
      <c r="J23" s="44"/>
      <c r="K23" s="45"/>
      <c r="L23" s="44"/>
      <c r="M23" s="45"/>
      <c r="N23" s="14">
        <f>SUM(O23:V23)</f>
        <v>7</v>
      </c>
      <c r="O23" s="56"/>
      <c r="P23" s="57"/>
      <c r="Q23" s="58">
        <v>1.75</v>
      </c>
      <c r="R23" s="57"/>
      <c r="S23" s="58"/>
      <c r="T23" s="57">
        <v>1.25</v>
      </c>
      <c r="U23" s="58"/>
      <c r="V23" s="57">
        <v>4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11.75</v>
      </c>
      <c r="E24" s="45">
        <v>17.75</v>
      </c>
      <c r="F24" s="46"/>
      <c r="G24" s="47"/>
      <c r="H24" s="46"/>
      <c r="I24" s="45"/>
      <c r="J24" s="44"/>
      <c r="K24" s="45"/>
      <c r="L24" s="44"/>
      <c r="M24" s="45"/>
      <c r="N24" s="14">
        <f>SUM(O24:V24)</f>
        <v>2.75</v>
      </c>
      <c r="O24" s="56"/>
      <c r="P24" s="57"/>
      <c r="Q24" s="58">
        <v>1.5</v>
      </c>
      <c r="R24" s="57"/>
      <c r="S24" s="58"/>
      <c r="T24" s="57"/>
      <c r="U24" s="58"/>
      <c r="V24" s="57">
        <v>1.25</v>
      </c>
      <c r="W24" s="42">
        <f t="shared" ref="W24:W27" si="8">SUM(C24:N24)</f>
        <v>32.25</v>
      </c>
      <c r="X24" s="67"/>
      <c r="Y24" s="65">
        <v>6.75</v>
      </c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123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/>
      <c r="Y25" s="65"/>
      <c r="Z25" s="43">
        <f t="shared" si="9"/>
        <v>0</v>
      </c>
      <c r="AA25" s="65"/>
    </row>
    <row r="26" spans="1:27" s="15" customFormat="1" ht="24.95" customHeight="1" thickBot="1">
      <c r="A26" s="13"/>
      <c r="B26" s="124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/>
      <c r="N26" s="14">
        <f t="shared" si="10"/>
        <v>0</v>
      </c>
      <c r="O26" s="59"/>
      <c r="P26" s="60"/>
      <c r="Q26" s="61"/>
      <c r="R26" s="60"/>
      <c r="S26" s="61"/>
      <c r="T26" s="60"/>
      <c r="U26" s="61"/>
      <c r="V26" s="60"/>
      <c r="W26" s="42">
        <f t="shared" si="8"/>
        <v>0</v>
      </c>
      <c r="X26" s="67"/>
      <c r="Y26" s="66"/>
      <c r="Z26" s="43">
        <f t="shared" si="9"/>
        <v>0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8"/>
        <v>0</v>
      </c>
      <c r="X27" s="67">
        <v>24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35.75</v>
      </c>
      <c r="E28" s="38">
        <f>SUM(E23:E27)</f>
        <v>17.75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9.75</v>
      </c>
      <c r="O28" s="38">
        <f t="shared" si="12"/>
        <v>0</v>
      </c>
      <c r="P28" s="38">
        <f t="shared" si="12"/>
        <v>0</v>
      </c>
      <c r="Q28" s="38">
        <f t="shared" si="12"/>
        <v>3.25</v>
      </c>
      <c r="R28" s="38">
        <f t="shared" si="12"/>
        <v>0</v>
      </c>
      <c r="S28" s="38">
        <f t="shared" si="12"/>
        <v>0</v>
      </c>
      <c r="T28" s="38">
        <f t="shared" si="12"/>
        <v>1.25</v>
      </c>
      <c r="U28" s="38">
        <f t="shared" si="12"/>
        <v>0</v>
      </c>
      <c r="V28" s="38">
        <f t="shared" si="12"/>
        <v>5.25</v>
      </c>
      <c r="W28" s="38">
        <f t="shared" si="12"/>
        <v>63.25</v>
      </c>
      <c r="X28" s="38">
        <f>SUM(X23:X27)</f>
        <v>24</v>
      </c>
      <c r="Y28" s="38">
        <f t="shared" si="12"/>
        <v>6.75</v>
      </c>
      <c r="Z28" s="38">
        <f t="shared" si="12"/>
        <v>94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4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7" customHeight="1">
      <c r="B117" s="82">
        <f>SUM(C10+C19+C28+C37+C46+C55+C64+C73+C82+C91+C100+C109)</f>
        <v>0</v>
      </c>
      <c r="C117" s="82">
        <f>SUM(D10+D19+D28+D37+D46+D55+D64+D73+D82+D91+D100+D109)</f>
        <v>182</v>
      </c>
      <c r="D117" s="82">
        <f>SUM(E10+E19+E28+E37+E46+E55+E64+E73+E82+E91+E100+E109)</f>
        <v>71.25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28.5</v>
      </c>
      <c r="M117" s="82">
        <f t="shared" si="48"/>
        <v>56.25</v>
      </c>
      <c r="N117" s="82">
        <f t="shared" si="48"/>
        <v>0</v>
      </c>
      <c r="O117" s="82">
        <f t="shared" si="48"/>
        <v>1.5</v>
      </c>
      <c r="P117" s="82">
        <f t="shared" si="48"/>
        <v>16.5</v>
      </c>
      <c r="Q117" s="82">
        <f t="shared" si="48"/>
        <v>1.5</v>
      </c>
      <c r="R117" s="82">
        <f t="shared" si="48"/>
        <v>0</v>
      </c>
      <c r="S117" s="82">
        <f t="shared" si="48"/>
        <v>9.25</v>
      </c>
      <c r="T117" s="82">
        <f t="shared" si="48"/>
        <v>1</v>
      </c>
      <c r="U117" s="82">
        <f t="shared" si="48"/>
        <v>26.5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A117"/>
  <sheetViews>
    <sheetView topLeftCell="A19" zoomScale="80" zoomScaleNormal="80" workbookViewId="0">
      <selection activeCell="A27" sqref="A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>
        <v>25.25</v>
      </c>
      <c r="F5" s="46"/>
      <c r="G5" s="47">
        <v>3.5</v>
      </c>
      <c r="H5" s="46"/>
      <c r="I5" s="45"/>
      <c r="J5" s="44"/>
      <c r="K5" s="45">
        <v>7</v>
      </c>
      <c r="L5" s="44"/>
      <c r="M5" s="45"/>
      <c r="N5" s="14">
        <f>SUM(O5:V5)</f>
        <v>3.25</v>
      </c>
      <c r="O5" s="56"/>
      <c r="P5" s="57"/>
      <c r="Q5" s="58">
        <v>1.25</v>
      </c>
      <c r="R5" s="57"/>
      <c r="S5" s="58"/>
      <c r="T5" s="57"/>
      <c r="U5" s="58"/>
      <c r="V5" s="57">
        <v>2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3</v>
      </c>
      <c r="F6" s="46"/>
      <c r="G6" s="47">
        <v>1</v>
      </c>
      <c r="H6" s="46"/>
      <c r="I6" s="45"/>
      <c r="J6" s="44"/>
      <c r="K6" s="45">
        <v>20.5</v>
      </c>
      <c r="L6" s="44"/>
      <c r="M6" s="45"/>
      <c r="N6" s="14">
        <f t="shared" ref="N6:N9" si="0">SUM(O6:V6)</f>
        <v>11</v>
      </c>
      <c r="O6" s="56"/>
      <c r="P6" s="57"/>
      <c r="Q6" s="58">
        <v>1</v>
      </c>
      <c r="R6" s="57"/>
      <c r="S6" s="58"/>
      <c r="T6" s="57"/>
      <c r="U6" s="58"/>
      <c r="V6" s="57">
        <v>10</v>
      </c>
      <c r="W6" s="42">
        <f>SUM(C6:N6)</f>
        <v>35.5</v>
      </c>
      <c r="X6" s="67">
        <v>3.5</v>
      </c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>
        <v>12.5</v>
      </c>
      <c r="F7" s="46"/>
      <c r="G7" s="47"/>
      <c r="H7" s="46"/>
      <c r="I7" s="45"/>
      <c r="J7" s="44"/>
      <c r="K7" s="45">
        <v>20.25</v>
      </c>
      <c r="L7" s="44"/>
      <c r="M7" s="45"/>
      <c r="N7" s="14">
        <f t="shared" si="0"/>
        <v>6.25</v>
      </c>
      <c r="O7" s="56"/>
      <c r="P7" s="57"/>
      <c r="Q7" s="58">
        <v>1.25</v>
      </c>
      <c r="R7" s="57"/>
      <c r="S7" s="58"/>
      <c r="T7" s="57"/>
      <c r="U7" s="58"/>
      <c r="V7" s="57">
        <v>5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>
        <v>12</v>
      </c>
      <c r="F8" s="50"/>
      <c r="G8" s="51"/>
      <c r="H8" s="50"/>
      <c r="I8" s="49"/>
      <c r="J8" s="48"/>
      <c r="K8" s="49">
        <v>7.5</v>
      </c>
      <c r="L8" s="48">
        <v>8</v>
      </c>
      <c r="M8" s="49"/>
      <c r="N8" s="14">
        <f>SUM(O8:V8)</f>
        <v>3.5</v>
      </c>
      <c r="O8" s="59"/>
      <c r="P8" s="60"/>
      <c r="Q8" s="61">
        <v>1.5</v>
      </c>
      <c r="R8" s="60"/>
      <c r="S8" s="61"/>
      <c r="T8" s="60"/>
      <c r="U8" s="61">
        <v>1</v>
      </c>
      <c r="V8" s="60">
        <v>1</v>
      </c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52.75</v>
      </c>
      <c r="F10" s="38">
        <f t="shared" si="3"/>
        <v>0</v>
      </c>
      <c r="G10" s="38">
        <f t="shared" si="3"/>
        <v>4.5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55.25</v>
      </c>
      <c r="L10" s="38">
        <f t="shared" si="3"/>
        <v>8</v>
      </c>
      <c r="M10" s="38">
        <f t="shared" si="3"/>
        <v>0</v>
      </c>
      <c r="N10" s="38">
        <f t="shared" si="3"/>
        <v>24</v>
      </c>
      <c r="O10" s="38">
        <f t="shared" si="3"/>
        <v>0</v>
      </c>
      <c r="P10" s="38">
        <f t="shared" si="3"/>
        <v>0</v>
      </c>
      <c r="Q10" s="38">
        <f t="shared" si="3"/>
        <v>5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1</v>
      </c>
      <c r="V10" s="38">
        <f t="shared" si="3"/>
        <v>18</v>
      </c>
      <c r="W10" s="38">
        <f t="shared" si="3"/>
        <v>144.5</v>
      </c>
      <c r="X10" s="38">
        <f>SUM(X5:X9)</f>
        <v>11.5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26.25</v>
      </c>
      <c r="F14" s="46"/>
      <c r="G14" s="47"/>
      <c r="H14" s="46"/>
      <c r="I14" s="45"/>
      <c r="J14" s="44"/>
      <c r="K14" s="45">
        <v>9</v>
      </c>
      <c r="L14" s="44"/>
      <c r="M14" s="45"/>
      <c r="N14" s="14">
        <f>SUM(O14:V14)</f>
        <v>3.75</v>
      </c>
      <c r="O14" s="56"/>
      <c r="P14" s="57">
        <v>1</v>
      </c>
      <c r="Q14" s="58">
        <v>1.75</v>
      </c>
      <c r="R14" s="57"/>
      <c r="S14" s="58"/>
      <c r="T14" s="57"/>
      <c r="U14" s="58"/>
      <c r="V14" s="57">
        <v>1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33.25</v>
      </c>
      <c r="F15" s="46"/>
      <c r="G15" s="47"/>
      <c r="H15" s="46"/>
      <c r="I15" s="45"/>
      <c r="J15" s="44"/>
      <c r="K15" s="45">
        <v>2</v>
      </c>
      <c r="L15" s="44"/>
      <c r="M15" s="45"/>
      <c r="N15" s="14">
        <f>SUM(O15:V15)</f>
        <v>3.75</v>
      </c>
      <c r="O15" s="56"/>
      <c r="P15" s="57"/>
      <c r="Q15" s="58">
        <v>1.75</v>
      </c>
      <c r="R15" s="57"/>
      <c r="S15" s="58"/>
      <c r="T15" s="57"/>
      <c r="U15" s="58"/>
      <c r="V15" s="57">
        <v>2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>
        <v>34</v>
      </c>
      <c r="F16" s="46"/>
      <c r="G16" s="47"/>
      <c r="H16" s="46"/>
      <c r="I16" s="45"/>
      <c r="J16" s="44"/>
      <c r="K16" s="45">
        <v>2</v>
      </c>
      <c r="L16" s="44"/>
      <c r="M16" s="45"/>
      <c r="N16" s="14">
        <f>SUM(O16:V16)</f>
        <v>4.25</v>
      </c>
      <c r="O16" s="56"/>
      <c r="P16" s="57"/>
      <c r="Q16" s="58">
        <v>2.25</v>
      </c>
      <c r="R16" s="57"/>
      <c r="S16" s="58"/>
      <c r="T16" s="57"/>
      <c r="U16" s="58">
        <v>1</v>
      </c>
      <c r="V16" s="57">
        <v>1</v>
      </c>
      <c r="W16" s="42">
        <f t="shared" si="4"/>
        <v>40.25</v>
      </c>
      <c r="X16" s="67"/>
      <c r="Y16" s="65"/>
      <c r="Z16" s="43">
        <f t="shared" si="5"/>
        <v>39</v>
      </c>
      <c r="AA16" s="65">
        <v>1.25</v>
      </c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0</v>
      </c>
      <c r="O17" s="59"/>
      <c r="P17" s="60"/>
      <c r="Q17" s="61"/>
      <c r="R17" s="60"/>
      <c r="S17" s="61"/>
      <c r="T17" s="60"/>
      <c r="U17" s="61"/>
      <c r="V17" s="60"/>
      <c r="W17" s="42">
        <f t="shared" si="4"/>
        <v>0</v>
      </c>
      <c r="X17" s="67">
        <v>39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8</v>
      </c>
      <c r="O18" s="62"/>
      <c r="P18" s="63"/>
      <c r="Q18" s="64"/>
      <c r="R18" s="63"/>
      <c r="S18" s="64"/>
      <c r="T18" s="63"/>
      <c r="U18" s="64"/>
      <c r="V18" s="63">
        <v>8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93.5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13</v>
      </c>
      <c r="L19" s="38">
        <f t="shared" si="7"/>
        <v>0</v>
      </c>
      <c r="M19" s="38">
        <f t="shared" si="7"/>
        <v>0</v>
      </c>
      <c r="N19" s="38">
        <f t="shared" si="7"/>
        <v>19.75</v>
      </c>
      <c r="O19" s="38">
        <f t="shared" si="7"/>
        <v>0</v>
      </c>
      <c r="P19" s="38">
        <f t="shared" si="7"/>
        <v>1</v>
      </c>
      <c r="Q19" s="38">
        <f t="shared" si="7"/>
        <v>5.75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1</v>
      </c>
      <c r="V19" s="38">
        <f t="shared" si="7"/>
        <v>12</v>
      </c>
      <c r="W19" s="38">
        <f t="shared" si="7"/>
        <v>126.25</v>
      </c>
      <c r="X19" s="38">
        <f>SUM(X14:X18)</f>
        <v>39</v>
      </c>
      <c r="Y19" s="38">
        <f t="shared" si="7"/>
        <v>0</v>
      </c>
      <c r="Z19" s="38">
        <f t="shared" si="7"/>
        <v>164</v>
      </c>
      <c r="AA19" s="38">
        <f t="shared" si="7"/>
        <v>1.25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8.5</v>
      </c>
      <c r="F23" s="46"/>
      <c r="G23" s="47"/>
      <c r="H23" s="46"/>
      <c r="I23" s="45"/>
      <c r="J23" s="44"/>
      <c r="K23" s="45">
        <v>14.5</v>
      </c>
      <c r="L23" s="44"/>
      <c r="M23" s="45"/>
      <c r="N23" s="14">
        <f>SUM(O23:V23)</f>
        <v>8</v>
      </c>
      <c r="O23" s="56"/>
      <c r="P23" s="57"/>
      <c r="Q23" s="58"/>
      <c r="R23" s="57"/>
      <c r="S23" s="58"/>
      <c r="T23" s="57"/>
      <c r="U23" s="58"/>
      <c r="V23" s="57">
        <v>8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25.75</v>
      </c>
      <c r="F24" s="46"/>
      <c r="G24" s="47"/>
      <c r="H24" s="46"/>
      <c r="I24" s="45"/>
      <c r="J24" s="44"/>
      <c r="K24" s="45">
        <v>8</v>
      </c>
      <c r="L24" s="44"/>
      <c r="M24" s="45">
        <v>1</v>
      </c>
      <c r="N24" s="14">
        <f>SUM(O24:V24)</f>
        <v>5.25</v>
      </c>
      <c r="O24" s="56"/>
      <c r="P24" s="57"/>
      <c r="Q24" s="58">
        <v>1.25</v>
      </c>
      <c r="R24" s="57"/>
      <c r="S24" s="58"/>
      <c r="T24" s="57"/>
      <c r="U24" s="58"/>
      <c r="V24" s="57">
        <v>4</v>
      </c>
      <c r="W24" s="42">
        <f t="shared" ref="W24:W27" si="8">SUM(C24:N24)</f>
        <v>40</v>
      </c>
      <c r="X24" s="67"/>
      <c r="Y24" s="65"/>
      <c r="Z24" s="43">
        <f t="shared" ref="Z24:Z26" si="9">SUM(W24:Y24)-AA24</f>
        <v>39</v>
      </c>
      <c r="AA24" s="65">
        <v>1</v>
      </c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25.75</v>
      </c>
      <c r="F25" s="46"/>
      <c r="G25" s="47"/>
      <c r="H25" s="46"/>
      <c r="I25" s="45"/>
      <c r="J25" s="44"/>
      <c r="K25" s="45">
        <v>7.75</v>
      </c>
      <c r="L25" s="44"/>
      <c r="M25" s="45"/>
      <c r="N25" s="14">
        <f t="shared" ref="N25:N26" si="10">SUM(O25:V25)</f>
        <v>2.5</v>
      </c>
      <c r="O25" s="56"/>
      <c r="P25" s="57"/>
      <c r="Q25" s="58">
        <v>1.5</v>
      </c>
      <c r="R25" s="57"/>
      <c r="S25" s="58"/>
      <c r="T25" s="57"/>
      <c r="U25" s="58"/>
      <c r="V25" s="57">
        <v>1</v>
      </c>
      <c r="W25" s="42">
        <f t="shared" si="8"/>
        <v>36</v>
      </c>
      <c r="X25" s="67">
        <v>3.5</v>
      </c>
      <c r="Y25" s="65"/>
      <c r="Z25" s="43">
        <f t="shared" si="9"/>
        <v>39</v>
      </c>
      <c r="AA25" s="65">
        <v>0.5</v>
      </c>
    </row>
    <row r="26" spans="1:27" s="15" customFormat="1" ht="24.95" customHeight="1" thickBot="1">
      <c r="A26" s="13"/>
      <c r="B26" s="73" t="s">
        <v>125</v>
      </c>
      <c r="C26" s="48"/>
      <c r="D26" s="48">
        <v>7</v>
      </c>
      <c r="E26" s="49">
        <v>11</v>
      </c>
      <c r="F26" s="50"/>
      <c r="G26" s="51"/>
      <c r="H26" s="50"/>
      <c r="I26" s="49"/>
      <c r="J26" s="48"/>
      <c r="K26" s="49">
        <v>17</v>
      </c>
      <c r="L26" s="48"/>
      <c r="M26" s="49"/>
      <c r="N26" s="14">
        <f t="shared" si="10"/>
        <v>4</v>
      </c>
      <c r="O26" s="59"/>
      <c r="P26" s="60"/>
      <c r="Q26" s="61">
        <v>2</v>
      </c>
      <c r="R26" s="60"/>
      <c r="S26" s="61"/>
      <c r="T26" s="60"/>
      <c r="U26" s="61">
        <v>1</v>
      </c>
      <c r="V26" s="60">
        <v>1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>
        <v>8</v>
      </c>
      <c r="F27" s="54"/>
      <c r="G27" s="55"/>
      <c r="H27" s="54"/>
      <c r="I27" s="53"/>
      <c r="J27" s="52"/>
      <c r="K27" s="53">
        <v>1</v>
      </c>
      <c r="L27" s="52"/>
      <c r="M27" s="53"/>
      <c r="N27" s="14">
        <f>SUM(O27:V27)</f>
        <v>7</v>
      </c>
      <c r="O27" s="62"/>
      <c r="P27" s="63"/>
      <c r="Q27" s="64"/>
      <c r="R27" s="63"/>
      <c r="S27" s="64"/>
      <c r="T27" s="63"/>
      <c r="U27" s="64"/>
      <c r="V27" s="63">
        <v>7</v>
      </c>
      <c r="W27" s="42">
        <f t="shared" si="8"/>
        <v>16</v>
      </c>
      <c r="X27" s="67">
        <v>8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7</v>
      </c>
      <c r="E28" s="38">
        <f>SUM(E23:E27)</f>
        <v>79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48.25</v>
      </c>
      <c r="L28" s="38">
        <f t="shared" si="12"/>
        <v>0</v>
      </c>
      <c r="M28" s="38">
        <f t="shared" si="12"/>
        <v>1</v>
      </c>
      <c r="N28" s="38">
        <f t="shared" si="12"/>
        <v>26.75</v>
      </c>
      <c r="O28" s="38">
        <f t="shared" si="12"/>
        <v>0</v>
      </c>
      <c r="P28" s="38">
        <f t="shared" si="12"/>
        <v>0</v>
      </c>
      <c r="Q28" s="38">
        <f t="shared" si="12"/>
        <v>4.75</v>
      </c>
      <c r="R28" s="38">
        <f t="shared" si="12"/>
        <v>0</v>
      </c>
      <c r="S28" s="38">
        <f t="shared" si="12"/>
        <v>0</v>
      </c>
      <c r="T28" s="38">
        <f t="shared" si="12"/>
        <v>0</v>
      </c>
      <c r="U28" s="38">
        <f t="shared" si="12"/>
        <v>1</v>
      </c>
      <c r="V28" s="38">
        <f t="shared" si="12"/>
        <v>21</v>
      </c>
      <c r="W28" s="38">
        <f t="shared" si="12"/>
        <v>162</v>
      </c>
      <c r="X28" s="38">
        <f>SUM(X23:X27)</f>
        <v>11.5</v>
      </c>
      <c r="Y28" s="38">
        <f t="shared" si="12"/>
        <v>0</v>
      </c>
      <c r="Z28" s="38">
        <f t="shared" si="12"/>
        <v>172</v>
      </c>
      <c r="AA28" s="38">
        <f t="shared" si="12"/>
        <v>1.5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38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7" customHeight="1">
      <c r="B117" s="82">
        <f>SUM(C10+C19+C28+C37+C46+C55+C64+C73+C82+C91+C100+C109)</f>
        <v>0</v>
      </c>
      <c r="C117" s="82">
        <f>SUM(D10+D19+D28+D37+D46+D55+D64+D73+D82+D91+D100+D109)</f>
        <v>7</v>
      </c>
      <c r="D117" s="82">
        <f>SUM(E10+E19+E28+E37+E46+E55+E64+E73+E82+E91+E100+E109)</f>
        <v>225.25</v>
      </c>
      <c r="E117" s="82">
        <f t="shared" ref="E117:U117" si="48">SUM(F10+F19+F28+F37+F46+F55+F64+F73+F82+F91+F100+F109)</f>
        <v>0</v>
      </c>
      <c r="F117" s="82">
        <f t="shared" si="48"/>
        <v>4.5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116.5</v>
      </c>
      <c r="K117" s="82">
        <f t="shared" si="48"/>
        <v>8</v>
      </c>
      <c r="L117" s="82">
        <f t="shared" si="48"/>
        <v>1</v>
      </c>
      <c r="M117" s="82">
        <f t="shared" si="48"/>
        <v>70.5</v>
      </c>
      <c r="N117" s="82">
        <f t="shared" si="48"/>
        <v>0</v>
      </c>
      <c r="O117" s="82">
        <f t="shared" si="48"/>
        <v>1</v>
      </c>
      <c r="P117" s="82">
        <f t="shared" si="48"/>
        <v>15.5</v>
      </c>
      <c r="Q117" s="82">
        <f t="shared" si="48"/>
        <v>0</v>
      </c>
      <c r="R117" s="82">
        <f t="shared" si="48"/>
        <v>0</v>
      </c>
      <c r="S117" s="82">
        <f t="shared" si="48"/>
        <v>0</v>
      </c>
      <c r="T117" s="82">
        <f t="shared" si="48"/>
        <v>3</v>
      </c>
      <c r="U117" s="82">
        <f t="shared" si="48"/>
        <v>51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A109"/>
  <sheetViews>
    <sheetView topLeftCell="A19" zoomScale="80" zoomScaleNormal="80" workbookViewId="0">
      <selection activeCell="D23" sqref="D23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7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69" t="s">
        <v>27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0</v>
      </c>
      <c r="O5" s="56"/>
      <c r="P5" s="57"/>
      <c r="Q5" s="58"/>
      <c r="R5" s="57"/>
      <c r="S5" s="58"/>
      <c r="T5" s="57"/>
      <c r="U5" s="58"/>
      <c r="V5" s="57"/>
      <c r="W5" s="42">
        <f>SUM(C5:N5)</f>
        <v>0</v>
      </c>
      <c r="X5" s="67"/>
      <c r="Y5" s="65"/>
      <c r="Z5" s="43">
        <f>SUM(W5:Y5)-AA5</f>
        <v>0</v>
      </c>
      <c r="AA5" s="65"/>
    </row>
    <row r="6" spans="1:27" s="15" customFormat="1" ht="24.95" customHeight="1" thickBot="1">
      <c r="A6" s="13"/>
      <c r="B6" s="69" t="s">
        <v>27</v>
      </c>
      <c r="C6" s="44"/>
      <c r="D6" s="44"/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0</v>
      </c>
      <c r="O6" s="56"/>
      <c r="P6" s="57"/>
      <c r="Q6" s="58"/>
      <c r="R6" s="57"/>
      <c r="S6" s="58"/>
      <c r="T6" s="57"/>
      <c r="U6" s="58"/>
      <c r="V6" s="57"/>
      <c r="W6" s="42">
        <f>SUM(C6:N6)</f>
        <v>0</v>
      </c>
      <c r="X6" s="67"/>
      <c r="Y6" s="65"/>
      <c r="Z6" s="43">
        <f t="shared" ref="Z6:Z8" si="1">SUM(W6:Y6)-AA6</f>
        <v>0</v>
      </c>
      <c r="AA6" s="65"/>
    </row>
    <row r="7" spans="1:27" s="15" customFormat="1" ht="24.95" customHeight="1" thickBot="1">
      <c r="A7" s="13"/>
      <c r="B7" s="69" t="s">
        <v>27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0</v>
      </c>
      <c r="O7" s="56"/>
      <c r="P7" s="57"/>
      <c r="Q7" s="58"/>
      <c r="R7" s="57"/>
      <c r="S7" s="58"/>
      <c r="T7" s="57"/>
      <c r="U7" s="58"/>
      <c r="V7" s="57"/>
      <c r="W7" s="42">
        <f t="shared" ref="W7:W9" si="2">SUM(C7:N7)</f>
        <v>0</v>
      </c>
      <c r="X7" s="67"/>
      <c r="Y7" s="65"/>
      <c r="Z7" s="43">
        <f>SUM(W7:Y7)-AA7</f>
        <v>0</v>
      </c>
      <c r="AA7" s="65"/>
    </row>
    <row r="8" spans="1:27" s="15" customFormat="1" ht="24.95" customHeight="1" thickBot="1">
      <c r="A8" s="13"/>
      <c r="B8" s="70" t="s">
        <v>27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/>
      <c r="N8" s="14">
        <f>SUM(O8:V8)</f>
        <v>0</v>
      </c>
      <c r="O8" s="59"/>
      <c r="P8" s="60"/>
      <c r="Q8" s="61"/>
      <c r="R8" s="60"/>
      <c r="S8" s="61"/>
      <c r="T8" s="60"/>
      <c r="U8" s="61"/>
      <c r="V8" s="60"/>
      <c r="W8" s="42">
        <f t="shared" si="2"/>
        <v>0</v>
      </c>
      <c r="X8" s="67"/>
      <c r="Y8" s="66"/>
      <c r="Z8" s="43">
        <f t="shared" si="1"/>
        <v>0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>
        <v>156</v>
      </c>
      <c r="Y9" s="67"/>
      <c r="Z9" s="43">
        <f>SUM(W9:Y9)-AA9</f>
        <v>156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0</v>
      </c>
      <c r="O10" s="38">
        <f t="shared" si="3"/>
        <v>0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38">
        <f t="shared" si="3"/>
        <v>0</v>
      </c>
      <c r="W10" s="38">
        <f t="shared" si="3"/>
        <v>0</v>
      </c>
      <c r="X10" s="38">
        <f>SUM(X5:X9)</f>
        <v>156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75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69" t="s">
        <v>27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/>
      <c r="N14" s="14">
        <f>SUM(O14:V14)</f>
        <v>0</v>
      </c>
      <c r="O14" s="56"/>
      <c r="P14" s="57"/>
      <c r="Q14" s="58"/>
      <c r="R14" s="57"/>
      <c r="S14" s="58"/>
      <c r="T14" s="57"/>
      <c r="U14" s="58"/>
      <c r="V14" s="57"/>
      <c r="W14" s="42">
        <f>SUM(C14:N14)</f>
        <v>0</v>
      </c>
      <c r="X14" s="67"/>
      <c r="Y14" s="65"/>
      <c r="Z14" s="43">
        <f>SUM(W14:Y14)-AA14</f>
        <v>0</v>
      </c>
      <c r="AA14" s="65"/>
    </row>
    <row r="15" spans="1:27" s="15" customFormat="1" ht="24.95" customHeight="1" thickBot="1">
      <c r="A15" s="13"/>
      <c r="B15" s="69" t="s">
        <v>27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0</v>
      </c>
      <c r="O15" s="56"/>
      <c r="P15" s="57"/>
      <c r="Q15" s="58"/>
      <c r="R15" s="57"/>
      <c r="S15" s="58"/>
      <c r="T15" s="57"/>
      <c r="U15" s="58"/>
      <c r="V15" s="57"/>
      <c r="W15" s="42">
        <f t="shared" ref="W15:W18" si="4">SUM(C15:N15)</f>
        <v>0</v>
      </c>
      <c r="X15" s="67"/>
      <c r="Y15" s="65"/>
      <c r="Z15" s="43">
        <f t="shared" ref="Z15:Z17" si="5">SUM(W15:Y15)-AA15</f>
        <v>0</v>
      </c>
      <c r="AA15" s="65"/>
    </row>
    <row r="16" spans="1:27" s="15" customFormat="1" ht="24.95" customHeight="1" thickBot="1">
      <c r="A16" s="13"/>
      <c r="B16" s="69" t="s">
        <v>27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/>
      <c r="Y16" s="65"/>
      <c r="Z16" s="43">
        <f t="shared" si="5"/>
        <v>0</v>
      </c>
      <c r="AA16" s="65"/>
    </row>
    <row r="17" spans="1:27" s="15" customFormat="1" ht="24.95" customHeight="1" thickBot="1">
      <c r="A17" s="13"/>
      <c r="B17" s="70" t="s">
        <v>27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0</v>
      </c>
      <c r="O17" s="59"/>
      <c r="P17" s="60"/>
      <c r="Q17" s="61"/>
      <c r="R17" s="60"/>
      <c r="S17" s="61"/>
      <c r="T17" s="60"/>
      <c r="U17" s="61"/>
      <c r="V17" s="60"/>
      <c r="W17" s="42">
        <f t="shared" si="4"/>
        <v>0</v>
      </c>
      <c r="X17" s="67"/>
      <c r="Y17" s="66"/>
      <c r="Z17" s="43">
        <f t="shared" si="5"/>
        <v>0</v>
      </c>
      <c r="AA17" s="66"/>
    </row>
    <row r="18" spans="1:27" s="15" customFormat="1" ht="24.95" customHeight="1" thickBot="1">
      <c r="A18" s="13"/>
      <c r="B18" s="71" t="s">
        <v>27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0</v>
      </c>
      <c r="X18" s="67"/>
      <c r="Y18" s="67"/>
      <c r="Z18" s="43">
        <f>SUM(W18:Y18)-AA18</f>
        <v>0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>SUM(X14:X18)</f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69" t="s">
        <v>123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/>
      <c r="N23" s="14">
        <f>SUM(O23:V23)</f>
        <v>0</v>
      </c>
      <c r="O23" s="56"/>
      <c r="P23" s="57"/>
      <c r="Q23" s="58"/>
      <c r="R23" s="57"/>
      <c r="S23" s="58"/>
      <c r="T23" s="57"/>
      <c r="U23" s="58"/>
      <c r="V23" s="57"/>
      <c r="W23" s="42">
        <f>SUM(C23:N23)</f>
        <v>0</v>
      </c>
      <c r="X23" s="67"/>
      <c r="Y23" s="65"/>
      <c r="Z23" s="43">
        <f>SUM(W23:Y23)-AA23</f>
        <v>0</v>
      </c>
      <c r="AA23" s="65"/>
    </row>
    <row r="24" spans="1:27" s="15" customFormat="1" ht="24.95" customHeight="1" thickBot="1">
      <c r="A24" s="13"/>
      <c r="B24" s="69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/>
      <c r="Y24" s="65"/>
      <c r="Z24" s="43">
        <f t="shared" ref="Z24:Z26" si="9">SUM(W24:Y24)-AA24</f>
        <v>0</v>
      </c>
      <c r="AA24" s="65"/>
    </row>
    <row r="25" spans="1:27" s="15" customFormat="1" ht="24.95" customHeight="1" thickBot="1">
      <c r="A25" s="13"/>
      <c r="B25" s="69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/>
      <c r="Y25" s="65"/>
      <c r="Z25" s="43">
        <f t="shared" si="9"/>
        <v>0</v>
      </c>
      <c r="AA25" s="65"/>
    </row>
    <row r="26" spans="1:27" s="15" customFormat="1" ht="24.95" customHeight="1" thickBot="1">
      <c r="A26" s="13"/>
      <c r="B26" s="70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/>
      <c r="N26" s="14">
        <f t="shared" si="10"/>
        <v>0</v>
      </c>
      <c r="O26" s="59"/>
      <c r="P26" s="60"/>
      <c r="Q26" s="61"/>
      <c r="R26" s="60"/>
      <c r="S26" s="61"/>
      <c r="T26" s="60"/>
      <c r="U26" s="61"/>
      <c r="V26" s="60"/>
      <c r="W26" s="42">
        <f t="shared" si="8"/>
        <v>0</v>
      </c>
      <c r="X26" s="67"/>
      <c r="Y26" s="66"/>
      <c r="Z26" s="43">
        <f t="shared" si="9"/>
        <v>0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>
        <v>0.75</v>
      </c>
      <c r="N27" s="14">
        <f>SUM(O27:V27)</f>
        <v>22</v>
      </c>
      <c r="O27" s="62"/>
      <c r="P27" s="63"/>
      <c r="Q27" s="64">
        <v>20</v>
      </c>
      <c r="R27" s="63">
        <v>1</v>
      </c>
      <c r="S27" s="64"/>
      <c r="T27" s="63">
        <v>1</v>
      </c>
      <c r="U27" s="64"/>
      <c r="V27" s="63"/>
      <c r="W27" s="42">
        <f t="shared" si="8"/>
        <v>22.75</v>
      </c>
      <c r="X27" s="67">
        <v>1.25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0.75</v>
      </c>
      <c r="N28" s="38">
        <f t="shared" si="12"/>
        <v>22</v>
      </c>
      <c r="O28" s="38">
        <f t="shared" si="12"/>
        <v>0</v>
      </c>
      <c r="P28" s="38">
        <f t="shared" si="12"/>
        <v>0</v>
      </c>
      <c r="Q28" s="38">
        <f t="shared" si="12"/>
        <v>20</v>
      </c>
      <c r="R28" s="38">
        <f t="shared" si="12"/>
        <v>1</v>
      </c>
      <c r="S28" s="38">
        <f t="shared" si="12"/>
        <v>0</v>
      </c>
      <c r="T28" s="38">
        <f t="shared" si="12"/>
        <v>1</v>
      </c>
      <c r="U28" s="38">
        <f t="shared" si="12"/>
        <v>0</v>
      </c>
      <c r="V28" s="38">
        <f t="shared" si="12"/>
        <v>0</v>
      </c>
      <c r="W28" s="38">
        <f t="shared" si="12"/>
        <v>22.75</v>
      </c>
      <c r="X28" s="38">
        <f>SUM(X23:X27)</f>
        <v>1.25</v>
      </c>
      <c r="Y28" s="38">
        <f t="shared" si="12"/>
        <v>0</v>
      </c>
      <c r="Z28" s="38">
        <f t="shared" si="12"/>
        <v>24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A117"/>
  <sheetViews>
    <sheetView topLeftCell="A19" zoomScale="80" zoomScaleNormal="80" workbookViewId="0">
      <selection activeCell="N39" sqref="N39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>
        <v>34.5</v>
      </c>
      <c r="H5" s="46"/>
      <c r="I5" s="45"/>
      <c r="J5" s="44"/>
      <c r="K5" s="45"/>
      <c r="L5" s="44"/>
      <c r="M5" s="45">
        <v>1</v>
      </c>
      <c r="N5" s="14">
        <f>SUM(O5:V5)</f>
        <v>3.5</v>
      </c>
      <c r="O5" s="56"/>
      <c r="P5" s="57"/>
      <c r="Q5" s="58">
        <v>2</v>
      </c>
      <c r="R5" s="57">
        <v>1</v>
      </c>
      <c r="S5" s="58"/>
      <c r="T5" s="57"/>
      <c r="U5" s="58"/>
      <c r="V5" s="57">
        <v>0.5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>
        <v>35.5</v>
      </c>
      <c r="H6" s="46"/>
      <c r="I6" s="45"/>
      <c r="J6" s="44"/>
      <c r="K6" s="45"/>
      <c r="L6" s="44"/>
      <c r="M6" s="45"/>
      <c r="N6" s="14">
        <f t="shared" ref="N6:N9" si="0">SUM(O6:V6)</f>
        <v>3.5</v>
      </c>
      <c r="O6" s="56"/>
      <c r="P6" s="57"/>
      <c r="Q6" s="58">
        <v>2</v>
      </c>
      <c r="R6" s="57">
        <v>1.5</v>
      </c>
      <c r="S6" s="58"/>
      <c r="T6" s="57"/>
      <c r="U6" s="58"/>
      <c r="V6" s="57"/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>
        <v>26.5</v>
      </c>
      <c r="H7" s="46"/>
      <c r="I7" s="45"/>
      <c r="J7" s="44"/>
      <c r="K7" s="45"/>
      <c r="L7" s="44"/>
      <c r="M7" s="45">
        <v>3</v>
      </c>
      <c r="N7" s="14">
        <f t="shared" si="0"/>
        <v>9.5</v>
      </c>
      <c r="O7" s="56"/>
      <c r="P7" s="57"/>
      <c r="Q7" s="58">
        <v>8.5</v>
      </c>
      <c r="R7" s="57"/>
      <c r="S7" s="58"/>
      <c r="T7" s="57"/>
      <c r="U7" s="58"/>
      <c r="V7" s="57">
        <v>1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>
        <v>29</v>
      </c>
      <c r="H8" s="50"/>
      <c r="I8" s="49"/>
      <c r="J8" s="48"/>
      <c r="K8" s="49"/>
      <c r="L8" s="48"/>
      <c r="M8" s="49">
        <v>0.5</v>
      </c>
      <c r="N8" s="14">
        <f>SUM(O8:V8)</f>
        <v>1.5</v>
      </c>
      <c r="O8" s="59"/>
      <c r="P8" s="60"/>
      <c r="Q8" s="61">
        <v>1.5</v>
      </c>
      <c r="R8" s="60"/>
      <c r="S8" s="61"/>
      <c r="T8" s="60"/>
      <c r="U8" s="61"/>
      <c r="V8" s="60"/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125.5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4.5</v>
      </c>
      <c r="N10" s="38">
        <f t="shared" si="3"/>
        <v>18</v>
      </c>
      <c r="O10" s="38">
        <f t="shared" si="3"/>
        <v>0</v>
      </c>
      <c r="P10" s="38">
        <f t="shared" si="3"/>
        <v>0</v>
      </c>
      <c r="Q10" s="38">
        <f t="shared" si="3"/>
        <v>14</v>
      </c>
      <c r="R10" s="38">
        <f t="shared" si="3"/>
        <v>2.5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38">
        <f t="shared" si="3"/>
        <v>1.5</v>
      </c>
      <c r="W10" s="38">
        <f t="shared" si="3"/>
        <v>148</v>
      </c>
      <c r="X10" s="38">
        <f>SUM(X5:X9)</f>
        <v>8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>
        <v>37.5</v>
      </c>
      <c r="H14" s="46"/>
      <c r="I14" s="45"/>
      <c r="J14" s="44"/>
      <c r="K14" s="45"/>
      <c r="L14" s="44"/>
      <c r="M14" s="45"/>
      <c r="N14" s="14">
        <f>SUM(O14:V14)</f>
        <v>1.5</v>
      </c>
      <c r="O14" s="56"/>
      <c r="P14" s="57"/>
      <c r="Q14" s="58">
        <v>1.5</v>
      </c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>
        <v>26.5</v>
      </c>
      <c r="H15" s="46"/>
      <c r="I15" s="45"/>
      <c r="J15" s="44"/>
      <c r="K15" s="45"/>
      <c r="L15" s="44"/>
      <c r="M15" s="45">
        <v>9</v>
      </c>
      <c r="N15" s="14">
        <f>SUM(O15:V15)</f>
        <v>3.5</v>
      </c>
      <c r="O15" s="56"/>
      <c r="P15" s="57"/>
      <c r="Q15" s="58">
        <v>3.5</v>
      </c>
      <c r="R15" s="57"/>
      <c r="S15" s="58"/>
      <c r="T15" s="57"/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>
        <v>39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>
        <v>34</v>
      </c>
      <c r="H17" s="50"/>
      <c r="I17" s="49"/>
      <c r="J17" s="48"/>
      <c r="K17" s="49"/>
      <c r="L17" s="48"/>
      <c r="M17" s="49"/>
      <c r="N17" s="14">
        <f t="shared" ref="N17:N18" si="6">SUM(O17:V17)</f>
        <v>1</v>
      </c>
      <c r="O17" s="59"/>
      <c r="P17" s="60"/>
      <c r="Q17" s="61"/>
      <c r="R17" s="60">
        <v>1</v>
      </c>
      <c r="S17" s="61"/>
      <c r="T17" s="60"/>
      <c r="U17" s="61"/>
      <c r="V17" s="60"/>
      <c r="W17" s="42">
        <f t="shared" si="4"/>
        <v>35</v>
      </c>
      <c r="X17" s="67">
        <v>4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>
        <v>7</v>
      </c>
      <c r="H18" s="54"/>
      <c r="I18" s="53"/>
      <c r="J18" s="52"/>
      <c r="K18" s="53"/>
      <c r="L18" s="52"/>
      <c r="M18" s="53"/>
      <c r="N18" s="14">
        <f t="shared" si="6"/>
        <v>1</v>
      </c>
      <c r="O18" s="62"/>
      <c r="P18" s="63"/>
      <c r="Q18" s="64"/>
      <c r="R18" s="63"/>
      <c r="S18" s="64"/>
      <c r="T18" s="63"/>
      <c r="U18" s="64"/>
      <c r="V18" s="63">
        <v>1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105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9</v>
      </c>
      <c r="N19" s="38">
        <f t="shared" si="7"/>
        <v>7</v>
      </c>
      <c r="O19" s="38">
        <f t="shared" si="7"/>
        <v>0</v>
      </c>
      <c r="P19" s="38">
        <f t="shared" si="7"/>
        <v>0</v>
      </c>
      <c r="Q19" s="38">
        <f t="shared" si="7"/>
        <v>5</v>
      </c>
      <c r="R19" s="38">
        <f t="shared" si="7"/>
        <v>1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1</v>
      </c>
      <c r="W19" s="38">
        <f t="shared" si="7"/>
        <v>121</v>
      </c>
      <c r="X19" s="38">
        <f>SUM(X14:X18)</f>
        <v>43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>
        <v>22</v>
      </c>
      <c r="H23" s="46"/>
      <c r="I23" s="45"/>
      <c r="J23" s="44"/>
      <c r="K23" s="45"/>
      <c r="L23" s="44"/>
      <c r="M23" s="45"/>
      <c r="N23" s="14">
        <f>SUM(O23:V23)</f>
        <v>5</v>
      </c>
      <c r="O23" s="56"/>
      <c r="P23" s="57"/>
      <c r="Q23" s="58">
        <v>2</v>
      </c>
      <c r="R23" s="57"/>
      <c r="S23" s="58">
        <v>1</v>
      </c>
      <c r="T23" s="57"/>
      <c r="U23" s="58"/>
      <c r="V23" s="57">
        <v>2</v>
      </c>
      <c r="W23" s="42">
        <f>SUM(C23:N23)</f>
        <v>27</v>
      </c>
      <c r="X23" s="67">
        <v>4</v>
      </c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0.5</v>
      </c>
      <c r="F24" s="46"/>
      <c r="G24" s="47">
        <v>37.5</v>
      </c>
      <c r="H24" s="46"/>
      <c r="I24" s="45"/>
      <c r="J24" s="44"/>
      <c r="K24" s="45"/>
      <c r="L24" s="44"/>
      <c r="M24" s="45"/>
      <c r="N24" s="14">
        <f>SUM(O24:V24)</f>
        <v>1</v>
      </c>
      <c r="O24" s="56"/>
      <c r="P24" s="57"/>
      <c r="Q24" s="58">
        <v>1</v>
      </c>
      <c r="R24" s="57"/>
      <c r="S24" s="58"/>
      <c r="T24" s="57"/>
      <c r="U24" s="58"/>
      <c r="V24" s="57"/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>
        <v>21.75</v>
      </c>
      <c r="H25" s="46"/>
      <c r="I25" s="45"/>
      <c r="J25" s="44"/>
      <c r="K25" s="45"/>
      <c r="L25" s="44"/>
      <c r="M25" s="45">
        <v>13</v>
      </c>
      <c r="N25" s="14">
        <f t="shared" ref="N25:N26" si="10">SUM(O25:V25)</f>
        <v>4.25</v>
      </c>
      <c r="O25" s="56"/>
      <c r="P25" s="57"/>
      <c r="Q25" s="58">
        <v>3.25</v>
      </c>
      <c r="R25" s="57"/>
      <c r="S25" s="58">
        <v>1</v>
      </c>
      <c r="T25" s="57"/>
      <c r="U25" s="58"/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/>
      <c r="F26" s="50"/>
      <c r="G26" s="51">
        <v>29.75</v>
      </c>
      <c r="H26" s="50"/>
      <c r="I26" s="49"/>
      <c r="J26" s="48"/>
      <c r="K26" s="49"/>
      <c r="L26" s="48"/>
      <c r="M26" s="49">
        <v>4.5</v>
      </c>
      <c r="N26" s="14">
        <f t="shared" si="10"/>
        <v>4.75</v>
      </c>
      <c r="O26" s="59"/>
      <c r="P26" s="60"/>
      <c r="Q26" s="61">
        <v>4.75</v>
      </c>
      <c r="R26" s="60"/>
      <c r="S26" s="61"/>
      <c r="T26" s="60"/>
      <c r="U26" s="61"/>
      <c r="V26" s="60"/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>
        <v>20.25</v>
      </c>
      <c r="H27" s="54"/>
      <c r="I27" s="53"/>
      <c r="J27" s="52"/>
      <c r="K27" s="53"/>
      <c r="L27" s="52"/>
      <c r="M27" s="53">
        <v>0.75</v>
      </c>
      <c r="N27" s="14">
        <f>SUM(O27:V27)</f>
        <v>3</v>
      </c>
      <c r="O27" s="62"/>
      <c r="P27" s="63"/>
      <c r="Q27" s="64">
        <v>2</v>
      </c>
      <c r="R27" s="63">
        <v>1</v>
      </c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0.5</v>
      </c>
      <c r="F28" s="38">
        <f t="shared" ref="F28:AA28" si="12">SUM(F23:F27)</f>
        <v>0</v>
      </c>
      <c r="G28" s="38">
        <f t="shared" si="12"/>
        <v>131.25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18.25</v>
      </c>
      <c r="N28" s="38">
        <f t="shared" si="12"/>
        <v>18</v>
      </c>
      <c r="O28" s="38">
        <f t="shared" si="12"/>
        <v>0</v>
      </c>
      <c r="P28" s="38">
        <f t="shared" si="12"/>
        <v>0</v>
      </c>
      <c r="Q28" s="38">
        <f t="shared" si="12"/>
        <v>13</v>
      </c>
      <c r="R28" s="38">
        <f t="shared" si="12"/>
        <v>1</v>
      </c>
      <c r="S28" s="38">
        <f t="shared" si="12"/>
        <v>2</v>
      </c>
      <c r="T28" s="38">
        <f t="shared" si="12"/>
        <v>0</v>
      </c>
      <c r="U28" s="38">
        <f t="shared" si="12"/>
        <v>0</v>
      </c>
      <c r="V28" s="38">
        <f t="shared" si="12"/>
        <v>2</v>
      </c>
      <c r="W28" s="38">
        <f t="shared" si="12"/>
        <v>168</v>
      </c>
      <c r="X28" s="38">
        <f>SUM(X23:X27)</f>
        <v>4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6.2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0.5</v>
      </c>
      <c r="E117" s="82">
        <f t="shared" ref="E117:U117" si="48">SUM(F10+F19+F28+F37+F46+F55+F64+F73+F82+F91+F100+F109)</f>
        <v>0</v>
      </c>
      <c r="F117" s="82">
        <f t="shared" si="48"/>
        <v>361.75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31.75</v>
      </c>
      <c r="M117" s="82">
        <f t="shared" si="48"/>
        <v>43</v>
      </c>
      <c r="N117" s="82">
        <f t="shared" si="48"/>
        <v>0</v>
      </c>
      <c r="O117" s="82">
        <f t="shared" si="48"/>
        <v>0</v>
      </c>
      <c r="P117" s="82">
        <f t="shared" si="48"/>
        <v>32</v>
      </c>
      <c r="Q117" s="82">
        <f t="shared" si="48"/>
        <v>4.5</v>
      </c>
      <c r="R117" s="82">
        <f t="shared" si="48"/>
        <v>2</v>
      </c>
      <c r="S117" s="82">
        <f t="shared" si="48"/>
        <v>0</v>
      </c>
      <c r="T117" s="82">
        <f t="shared" si="48"/>
        <v>0</v>
      </c>
      <c r="U117" s="82">
        <f t="shared" si="48"/>
        <v>4.5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A117"/>
  <sheetViews>
    <sheetView topLeftCell="A19" zoomScale="80" zoomScaleNormal="80" workbookViewId="0">
      <selection activeCell="W24" sqref="W24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10</v>
      </c>
      <c r="E5" s="45">
        <v>3</v>
      </c>
      <c r="F5" s="46"/>
      <c r="G5" s="47">
        <v>2.5</v>
      </c>
      <c r="H5" s="46"/>
      <c r="I5" s="45"/>
      <c r="J5" s="44"/>
      <c r="K5" s="45"/>
      <c r="L5" s="44"/>
      <c r="M5" s="45">
        <v>10.5</v>
      </c>
      <c r="N5" s="14">
        <f>SUM(O5:V5)</f>
        <v>11.5</v>
      </c>
      <c r="O5" s="56"/>
      <c r="P5" s="57">
        <v>1.75</v>
      </c>
      <c r="Q5" s="58">
        <v>0.75</v>
      </c>
      <c r="R5" s="57"/>
      <c r="S5" s="58"/>
      <c r="T5" s="57"/>
      <c r="U5" s="58"/>
      <c r="V5" s="57">
        <v>9</v>
      </c>
      <c r="W5" s="42">
        <f>SUM(C5:N5)</f>
        <v>37.5</v>
      </c>
      <c r="X5" s="67"/>
      <c r="Y5" s="65">
        <v>1.5</v>
      </c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3</v>
      </c>
      <c r="F6" s="46"/>
      <c r="G6" s="47"/>
      <c r="H6" s="46"/>
      <c r="I6" s="45"/>
      <c r="J6" s="44"/>
      <c r="K6" s="45"/>
      <c r="L6" s="44"/>
      <c r="M6" s="45">
        <v>13.75</v>
      </c>
      <c r="N6" s="14">
        <f t="shared" ref="N6:N9" si="0">SUM(O6:V6)</f>
        <v>22.25</v>
      </c>
      <c r="O6" s="56"/>
      <c r="P6" s="57"/>
      <c r="Q6" s="58">
        <v>2.25</v>
      </c>
      <c r="R6" s="57">
        <v>4.75</v>
      </c>
      <c r="S6" s="58"/>
      <c r="T6" s="57"/>
      <c r="U6" s="58"/>
      <c r="V6" s="57">
        <v>15.25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>
        <v>17</v>
      </c>
      <c r="N7" s="14">
        <f t="shared" si="0"/>
        <v>23</v>
      </c>
      <c r="O7" s="56"/>
      <c r="P7" s="57"/>
      <c r="Q7" s="58">
        <v>2</v>
      </c>
      <c r="R7" s="57"/>
      <c r="S7" s="58"/>
      <c r="T7" s="57"/>
      <c r="U7" s="58"/>
      <c r="V7" s="57">
        <v>21</v>
      </c>
      <c r="W7" s="42">
        <f t="shared" ref="W7:W9" si="2">SUM(C7:N7)</f>
        <v>40</v>
      </c>
      <c r="X7" s="67"/>
      <c r="Y7" s="65"/>
      <c r="Z7" s="43">
        <f>SUM(W7:Y7)-AA7</f>
        <v>39</v>
      </c>
      <c r="AA7" s="65">
        <v>1</v>
      </c>
    </row>
    <row r="8" spans="1:27" s="15" customFormat="1" ht="24.95" customHeight="1" thickBot="1">
      <c r="A8" s="13"/>
      <c r="B8" s="73" t="s">
        <v>82</v>
      </c>
      <c r="C8" s="48"/>
      <c r="D8" s="48"/>
      <c r="E8" s="49">
        <v>8</v>
      </c>
      <c r="F8" s="50"/>
      <c r="G8" s="51"/>
      <c r="H8" s="50"/>
      <c r="I8" s="49"/>
      <c r="J8" s="48"/>
      <c r="K8" s="49"/>
      <c r="L8" s="48"/>
      <c r="M8" s="49">
        <v>19</v>
      </c>
      <c r="N8" s="14">
        <f>SUM(O8:V8)</f>
        <v>4</v>
      </c>
      <c r="O8" s="59"/>
      <c r="P8" s="60"/>
      <c r="Q8" s="61">
        <v>0.5</v>
      </c>
      <c r="R8" s="60"/>
      <c r="S8" s="61"/>
      <c r="T8" s="60"/>
      <c r="U8" s="61">
        <v>1</v>
      </c>
      <c r="V8" s="60">
        <v>2.5</v>
      </c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10</v>
      </c>
      <c r="E10" s="38">
        <f t="shared" si="3"/>
        <v>14</v>
      </c>
      <c r="F10" s="38">
        <f t="shared" si="3"/>
        <v>0</v>
      </c>
      <c r="G10" s="38">
        <f t="shared" si="3"/>
        <v>2.5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60.25</v>
      </c>
      <c r="N10" s="38">
        <f t="shared" si="3"/>
        <v>60.75</v>
      </c>
      <c r="O10" s="38">
        <f t="shared" si="3"/>
        <v>0</v>
      </c>
      <c r="P10" s="38">
        <f t="shared" si="3"/>
        <v>1.75</v>
      </c>
      <c r="Q10" s="38">
        <f t="shared" si="3"/>
        <v>5.5</v>
      </c>
      <c r="R10" s="38">
        <f t="shared" si="3"/>
        <v>4.75</v>
      </c>
      <c r="S10" s="38">
        <f t="shared" si="3"/>
        <v>0</v>
      </c>
      <c r="T10" s="38">
        <f t="shared" si="3"/>
        <v>0</v>
      </c>
      <c r="U10" s="38">
        <f t="shared" si="3"/>
        <v>1</v>
      </c>
      <c r="V10" s="38">
        <f t="shared" si="3"/>
        <v>47.75</v>
      </c>
      <c r="W10" s="38">
        <f t="shared" si="3"/>
        <v>147.5</v>
      </c>
      <c r="X10" s="38">
        <f>SUM(X5:X9)</f>
        <v>8</v>
      </c>
      <c r="Y10" s="38">
        <f t="shared" si="3"/>
        <v>1.5</v>
      </c>
      <c r="Z10" s="38">
        <f t="shared" si="3"/>
        <v>156</v>
      </c>
      <c r="AA10" s="38">
        <f t="shared" si="3"/>
        <v>1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17.75</v>
      </c>
      <c r="F14" s="46"/>
      <c r="G14" s="47"/>
      <c r="H14" s="46"/>
      <c r="I14" s="45"/>
      <c r="J14" s="44"/>
      <c r="K14" s="45"/>
      <c r="L14" s="44"/>
      <c r="M14" s="45">
        <v>17</v>
      </c>
      <c r="N14" s="14">
        <f>SUM(O14:V14)</f>
        <v>3.25</v>
      </c>
      <c r="O14" s="56"/>
      <c r="P14" s="57"/>
      <c r="Q14" s="58">
        <v>1.25</v>
      </c>
      <c r="R14" s="57"/>
      <c r="S14" s="58"/>
      <c r="T14" s="57"/>
      <c r="U14" s="58"/>
      <c r="V14" s="57">
        <v>2</v>
      </c>
      <c r="W14" s="42">
        <f>SUM(C14:N14)</f>
        <v>38</v>
      </c>
      <c r="X14" s="67"/>
      <c r="Y14" s="65">
        <v>1</v>
      </c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19</v>
      </c>
      <c r="F15" s="46"/>
      <c r="G15" s="47"/>
      <c r="H15" s="46"/>
      <c r="I15" s="45"/>
      <c r="J15" s="44"/>
      <c r="K15" s="45"/>
      <c r="L15" s="44"/>
      <c r="M15" s="45">
        <v>17.25</v>
      </c>
      <c r="N15" s="14">
        <f>SUM(O15:V15)</f>
        <v>2.75</v>
      </c>
      <c r="O15" s="56"/>
      <c r="P15" s="57"/>
      <c r="Q15" s="58">
        <v>1.25</v>
      </c>
      <c r="R15" s="57">
        <v>0.5</v>
      </c>
      <c r="S15" s="58"/>
      <c r="T15" s="57"/>
      <c r="U15" s="58"/>
      <c r="V15" s="57">
        <v>1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27.75</v>
      </c>
      <c r="E16" s="45">
        <v>1.75</v>
      </c>
      <c r="F16" s="46"/>
      <c r="G16" s="47"/>
      <c r="H16" s="46"/>
      <c r="I16" s="45"/>
      <c r="J16" s="44"/>
      <c r="K16" s="45"/>
      <c r="L16" s="44"/>
      <c r="M16" s="45">
        <v>3.5</v>
      </c>
      <c r="N16" s="14">
        <f>SUM(O16:V16)</f>
        <v>6</v>
      </c>
      <c r="O16" s="56"/>
      <c r="P16" s="57"/>
      <c r="Q16" s="58">
        <v>1</v>
      </c>
      <c r="R16" s="57"/>
      <c r="S16" s="58"/>
      <c r="T16" s="57"/>
      <c r="U16" s="58">
        <v>1</v>
      </c>
      <c r="V16" s="57">
        <v>4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0</v>
      </c>
      <c r="O17" s="59"/>
      <c r="P17" s="60"/>
      <c r="Q17" s="61"/>
      <c r="R17" s="60"/>
      <c r="S17" s="61"/>
      <c r="T17" s="60"/>
      <c r="U17" s="61"/>
      <c r="V17" s="60"/>
      <c r="W17" s="42">
        <f t="shared" si="4"/>
        <v>0</v>
      </c>
      <c r="X17" s="67">
        <v>39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0.5</v>
      </c>
      <c r="E18" s="53">
        <v>6</v>
      </c>
      <c r="F18" s="54"/>
      <c r="G18" s="55"/>
      <c r="H18" s="54"/>
      <c r="I18" s="53"/>
      <c r="J18" s="52"/>
      <c r="K18" s="53"/>
      <c r="L18" s="52"/>
      <c r="M18" s="53"/>
      <c r="N18" s="14">
        <f t="shared" si="6"/>
        <v>1.5</v>
      </c>
      <c r="O18" s="62"/>
      <c r="P18" s="63"/>
      <c r="Q18" s="64"/>
      <c r="R18" s="63"/>
      <c r="S18" s="64"/>
      <c r="T18" s="63"/>
      <c r="U18" s="64"/>
      <c r="V18" s="63">
        <v>1.5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28.25</v>
      </c>
      <c r="E19" s="38">
        <f t="shared" si="7"/>
        <v>44.5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37.75</v>
      </c>
      <c r="N19" s="38">
        <f t="shared" si="7"/>
        <v>13.5</v>
      </c>
      <c r="O19" s="38">
        <f t="shared" si="7"/>
        <v>0</v>
      </c>
      <c r="P19" s="38">
        <f t="shared" si="7"/>
        <v>0</v>
      </c>
      <c r="Q19" s="38">
        <f t="shared" si="7"/>
        <v>3.5</v>
      </c>
      <c r="R19" s="38">
        <f t="shared" si="7"/>
        <v>0.5</v>
      </c>
      <c r="S19" s="38">
        <f t="shared" si="7"/>
        <v>0</v>
      </c>
      <c r="T19" s="38">
        <f t="shared" si="7"/>
        <v>0</v>
      </c>
      <c r="U19" s="38">
        <f t="shared" si="7"/>
        <v>1</v>
      </c>
      <c r="V19" s="38">
        <f t="shared" si="7"/>
        <v>8.5</v>
      </c>
      <c r="W19" s="38">
        <f t="shared" si="7"/>
        <v>124</v>
      </c>
      <c r="X19" s="38">
        <f>SUM(X14:X18)</f>
        <v>39</v>
      </c>
      <c r="Y19" s="38">
        <f t="shared" si="7"/>
        <v>1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10.5</v>
      </c>
      <c r="E23" s="45">
        <v>13.5</v>
      </c>
      <c r="F23" s="46"/>
      <c r="G23" s="47"/>
      <c r="H23" s="46"/>
      <c r="I23" s="45"/>
      <c r="J23" s="44"/>
      <c r="K23" s="45"/>
      <c r="L23" s="44"/>
      <c r="M23" s="45"/>
      <c r="N23" s="14">
        <f>SUM(O23:V23)</f>
        <v>3</v>
      </c>
      <c r="O23" s="56"/>
      <c r="P23" s="57"/>
      <c r="Q23" s="58">
        <v>1</v>
      </c>
      <c r="R23" s="57"/>
      <c r="S23" s="58"/>
      <c r="T23" s="57"/>
      <c r="U23" s="58"/>
      <c r="V23" s="57">
        <v>2</v>
      </c>
      <c r="W23" s="42">
        <f>SUM(C23:N23)</f>
        <v>27</v>
      </c>
      <c r="X23" s="67">
        <v>4</v>
      </c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6.5</v>
      </c>
      <c r="E24" s="45">
        <v>21</v>
      </c>
      <c r="F24" s="46"/>
      <c r="G24" s="47"/>
      <c r="H24" s="46"/>
      <c r="I24" s="45"/>
      <c r="J24" s="44"/>
      <c r="K24" s="45"/>
      <c r="L24" s="44"/>
      <c r="M24" s="45"/>
      <c r="N24" s="14">
        <f>SUM(O24:V24)</f>
        <v>7.5</v>
      </c>
      <c r="O24" s="56"/>
      <c r="P24" s="57"/>
      <c r="Q24" s="58"/>
      <c r="R24" s="57"/>
      <c r="S24" s="58"/>
      <c r="T24" s="57"/>
      <c r="U24" s="58"/>
      <c r="V24" s="57">
        <v>7.5</v>
      </c>
      <c r="W24" s="42">
        <f t="shared" ref="W24:W27" si="8">SUM(C24:N24)</f>
        <v>35</v>
      </c>
      <c r="X24" s="67"/>
      <c r="Y24" s="65">
        <v>1.5</v>
      </c>
      <c r="Z24" s="43">
        <f t="shared" ref="Z24:Z26" si="9">SUM(W24:Y24)-AA24</f>
        <v>35.5</v>
      </c>
      <c r="AA24" s="65">
        <v>1</v>
      </c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17.25</v>
      </c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23.75</v>
      </c>
      <c r="O25" s="56"/>
      <c r="P25" s="57"/>
      <c r="Q25" s="58">
        <v>1</v>
      </c>
      <c r="R25" s="57"/>
      <c r="S25" s="58"/>
      <c r="T25" s="57">
        <v>5</v>
      </c>
      <c r="U25" s="58"/>
      <c r="V25" s="57">
        <v>17.75</v>
      </c>
      <c r="W25" s="42">
        <f t="shared" si="8"/>
        <v>41</v>
      </c>
      <c r="X25" s="67"/>
      <c r="Y25" s="65"/>
      <c r="Z25" s="43">
        <f t="shared" si="9"/>
        <v>39</v>
      </c>
      <c r="AA25" s="65">
        <v>2</v>
      </c>
    </row>
    <row r="26" spans="1:27" s="15" customFormat="1" ht="24.95" customHeight="1" thickBot="1">
      <c r="A26" s="13"/>
      <c r="B26" s="73" t="s">
        <v>125</v>
      </c>
      <c r="C26" s="48"/>
      <c r="D26" s="48">
        <v>17.5</v>
      </c>
      <c r="E26" s="49">
        <v>15.75</v>
      </c>
      <c r="F26" s="50"/>
      <c r="G26" s="51"/>
      <c r="H26" s="50"/>
      <c r="I26" s="49"/>
      <c r="J26" s="48"/>
      <c r="K26" s="49"/>
      <c r="L26" s="48"/>
      <c r="M26" s="49"/>
      <c r="N26" s="14">
        <f t="shared" si="10"/>
        <v>5.75</v>
      </c>
      <c r="O26" s="59"/>
      <c r="P26" s="60"/>
      <c r="Q26" s="61">
        <v>1.75</v>
      </c>
      <c r="R26" s="60"/>
      <c r="S26" s="61"/>
      <c r="T26" s="60"/>
      <c r="U26" s="61">
        <v>1</v>
      </c>
      <c r="V26" s="60">
        <v>3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>
        <v>4</v>
      </c>
      <c r="E27" s="53">
        <v>16</v>
      </c>
      <c r="F27" s="54"/>
      <c r="G27" s="55"/>
      <c r="H27" s="54"/>
      <c r="I27" s="53"/>
      <c r="J27" s="52"/>
      <c r="K27" s="53"/>
      <c r="L27" s="52"/>
      <c r="M27" s="53"/>
      <c r="N27" s="14">
        <f>SUM(O27:V27)</f>
        <v>1</v>
      </c>
      <c r="O27" s="62"/>
      <c r="P27" s="63"/>
      <c r="Q27" s="64"/>
      <c r="R27" s="63"/>
      <c r="S27" s="64"/>
      <c r="T27" s="63"/>
      <c r="U27" s="64"/>
      <c r="V27" s="63">
        <v>1</v>
      </c>
      <c r="W27" s="42">
        <f t="shared" si="8"/>
        <v>21</v>
      </c>
      <c r="X27" s="67">
        <v>4</v>
      </c>
      <c r="Y27" s="67"/>
      <c r="Z27" s="43">
        <f>SUM(W27:Y27)-AA27</f>
        <v>24</v>
      </c>
      <c r="AA27" s="67">
        <v>1</v>
      </c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38.5</v>
      </c>
      <c r="E28" s="38">
        <f>SUM(E23:E27)</f>
        <v>83.5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41</v>
      </c>
      <c r="O28" s="38">
        <f t="shared" si="12"/>
        <v>0</v>
      </c>
      <c r="P28" s="38">
        <f t="shared" si="12"/>
        <v>0</v>
      </c>
      <c r="Q28" s="38">
        <f t="shared" si="12"/>
        <v>3.75</v>
      </c>
      <c r="R28" s="38">
        <f t="shared" si="12"/>
        <v>0</v>
      </c>
      <c r="S28" s="38">
        <f t="shared" si="12"/>
        <v>0</v>
      </c>
      <c r="T28" s="38">
        <f t="shared" si="12"/>
        <v>5</v>
      </c>
      <c r="U28" s="38">
        <f t="shared" si="12"/>
        <v>1</v>
      </c>
      <c r="V28" s="38">
        <f t="shared" si="12"/>
        <v>31.25</v>
      </c>
      <c r="W28" s="38">
        <f t="shared" si="12"/>
        <v>163</v>
      </c>
      <c r="X28" s="38">
        <f>SUM(X23:X27)</f>
        <v>8</v>
      </c>
      <c r="Y28" s="38">
        <f t="shared" si="12"/>
        <v>1.5</v>
      </c>
      <c r="Z28" s="38">
        <f t="shared" si="12"/>
        <v>168.5</v>
      </c>
      <c r="AA28" s="38">
        <f t="shared" si="12"/>
        <v>4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>SUM(Z95:Z99)</f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>SUM(Z104:Z108)</f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30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" customHeight="1">
      <c r="B117" s="82">
        <f>SUM(C10+C19+C28+C37+C46+C55+C64+C73+C82+C91+C100+C109)</f>
        <v>0</v>
      </c>
      <c r="C117" s="82">
        <f>SUM(D10+D19+D28+D37+D46+D55+D64+D73+D82+D91+D100+D109)</f>
        <v>76.75</v>
      </c>
      <c r="D117" s="82">
        <f>SUM(E10+E19+E28+E37+E46+E55+E64+E73+E82+E91+E100+E109)</f>
        <v>142</v>
      </c>
      <c r="E117" s="82">
        <f t="shared" ref="E117:U117" si="48">SUM(F10+F19+F28+F37+F46+F55+F64+F73+F82+F91+F100+F109)</f>
        <v>0</v>
      </c>
      <c r="F117" s="82">
        <f t="shared" si="48"/>
        <v>2.5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98</v>
      </c>
      <c r="M117" s="82">
        <f t="shared" si="48"/>
        <v>115.25</v>
      </c>
      <c r="N117" s="82">
        <f t="shared" si="48"/>
        <v>0</v>
      </c>
      <c r="O117" s="82">
        <f t="shared" si="48"/>
        <v>1.75</v>
      </c>
      <c r="P117" s="82">
        <f t="shared" si="48"/>
        <v>12.75</v>
      </c>
      <c r="Q117" s="82">
        <f t="shared" si="48"/>
        <v>5.25</v>
      </c>
      <c r="R117" s="82">
        <f t="shared" si="48"/>
        <v>0</v>
      </c>
      <c r="S117" s="82">
        <f t="shared" si="48"/>
        <v>5</v>
      </c>
      <c r="T117" s="82">
        <f t="shared" si="48"/>
        <v>3</v>
      </c>
      <c r="U117" s="82">
        <f t="shared" si="48"/>
        <v>87.5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A117"/>
  <sheetViews>
    <sheetView topLeftCell="A19" zoomScale="80" zoomScaleNormal="80" workbookViewId="0">
      <selection activeCell="A26" sqref="A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/>
      <c r="Y1" s="1"/>
      <c r="Z1" s="1"/>
      <c r="AA1" s="1"/>
    </row>
    <row r="2" spans="1:27" ht="24.9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"/>
      <c r="Z2" s="1"/>
      <c r="AA2" s="1"/>
    </row>
    <row r="3" spans="1:27" ht="24.95" customHeight="1" thickBot="1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6"/>
      <c r="Y3" s="1"/>
      <c r="Z3" s="1"/>
      <c r="AA3" s="1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6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>
        <v>35</v>
      </c>
      <c r="D5" s="44"/>
      <c r="E5" s="45"/>
      <c r="F5" s="46"/>
      <c r="G5" s="47"/>
      <c r="H5" s="46"/>
      <c r="I5" s="45"/>
      <c r="J5" s="44"/>
      <c r="K5" s="45">
        <v>1</v>
      </c>
      <c r="L5" s="44"/>
      <c r="M5" s="45"/>
      <c r="N5" s="14">
        <f>SUM(O5:V5)</f>
        <v>3</v>
      </c>
      <c r="O5" s="56"/>
      <c r="P5" s="57">
        <v>2</v>
      </c>
      <c r="Q5" s="58"/>
      <c r="R5" s="57"/>
      <c r="S5" s="58"/>
      <c r="T5" s="57"/>
      <c r="U5" s="58">
        <v>1</v>
      </c>
      <c r="V5" s="57"/>
      <c r="W5" s="42">
        <f>SUM(C5:N5)</f>
        <v>39</v>
      </c>
      <c r="X5" s="67"/>
      <c r="Y5" s="77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>
        <v>38</v>
      </c>
      <c r="D6" s="44"/>
      <c r="E6" s="45"/>
      <c r="F6" s="46"/>
      <c r="G6" s="47"/>
      <c r="H6" s="46"/>
      <c r="I6" s="45"/>
      <c r="J6" s="44"/>
      <c r="K6" s="45">
        <v>1</v>
      </c>
      <c r="L6" s="44"/>
      <c r="M6" s="45"/>
      <c r="N6" s="14">
        <f t="shared" ref="N6:N9" si="0">SUM(O6:V6)</f>
        <v>0</v>
      </c>
      <c r="O6" s="56"/>
      <c r="P6" s="57"/>
      <c r="Q6" s="58"/>
      <c r="R6" s="57"/>
      <c r="S6" s="58"/>
      <c r="T6" s="57"/>
      <c r="U6" s="58"/>
      <c r="V6" s="57"/>
      <c r="W6" s="42">
        <f>SUM(C6:N6)</f>
        <v>39</v>
      </c>
      <c r="X6" s="67"/>
      <c r="Y6" s="77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>
        <v>31</v>
      </c>
      <c r="D7" s="44"/>
      <c r="E7" s="45"/>
      <c r="F7" s="46"/>
      <c r="G7" s="47"/>
      <c r="H7" s="46"/>
      <c r="I7" s="45"/>
      <c r="J7" s="44"/>
      <c r="K7" s="45">
        <v>1</v>
      </c>
      <c r="L7" s="44"/>
      <c r="M7" s="45"/>
      <c r="N7" s="14">
        <f t="shared" si="0"/>
        <v>0</v>
      </c>
      <c r="O7" s="56"/>
      <c r="P7" s="57"/>
      <c r="Q7" s="58"/>
      <c r="R7" s="57"/>
      <c r="S7" s="58"/>
      <c r="T7" s="57"/>
      <c r="U7" s="58"/>
      <c r="V7" s="57"/>
      <c r="W7" s="42">
        <f t="shared" ref="W7:W9" si="2">SUM(C7:N7)</f>
        <v>32</v>
      </c>
      <c r="X7" s="67">
        <v>7</v>
      </c>
      <c r="Y7" s="77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>
        <v>28</v>
      </c>
      <c r="D8" s="48"/>
      <c r="E8" s="49"/>
      <c r="F8" s="50"/>
      <c r="G8" s="51"/>
      <c r="H8" s="50"/>
      <c r="I8" s="49"/>
      <c r="J8" s="48"/>
      <c r="K8" s="49">
        <v>1</v>
      </c>
      <c r="L8" s="48"/>
      <c r="M8" s="49">
        <v>2</v>
      </c>
      <c r="N8" s="14">
        <f>SUM(O8:V8)</f>
        <v>1</v>
      </c>
      <c r="O8" s="59"/>
      <c r="P8" s="60">
        <v>1</v>
      </c>
      <c r="Q8" s="61"/>
      <c r="R8" s="60"/>
      <c r="S8" s="61"/>
      <c r="T8" s="60"/>
      <c r="U8" s="61"/>
      <c r="V8" s="60"/>
      <c r="W8" s="42">
        <f t="shared" si="2"/>
        <v>32</v>
      </c>
      <c r="X8" s="67">
        <v>7</v>
      </c>
      <c r="Y8" s="78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79"/>
      <c r="Z9" s="43">
        <f>SUM(W9:Y9)-AA9</f>
        <v>0</v>
      </c>
      <c r="AA9" s="67"/>
    </row>
    <row r="10" spans="1:27" ht="24.95" customHeight="1" thickBot="1">
      <c r="A10" s="1"/>
      <c r="B10" s="12" t="s">
        <v>28</v>
      </c>
      <c r="C10" s="38">
        <f>SUM(C5:C9)</f>
        <v>132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4</v>
      </c>
      <c r="L10" s="38">
        <f t="shared" si="3"/>
        <v>0</v>
      </c>
      <c r="M10" s="38">
        <f t="shared" si="3"/>
        <v>2</v>
      </c>
      <c r="N10" s="38">
        <f t="shared" si="3"/>
        <v>4</v>
      </c>
      <c r="O10" s="38">
        <f t="shared" si="3"/>
        <v>0</v>
      </c>
      <c r="P10" s="38">
        <f t="shared" si="3"/>
        <v>3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1</v>
      </c>
      <c r="V10" s="38">
        <f t="shared" si="3"/>
        <v>0</v>
      </c>
      <c r="W10" s="38">
        <f t="shared" si="3"/>
        <v>142</v>
      </c>
      <c r="X10" s="38">
        <f>SUM(X5:X9)</f>
        <v>14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6"/>
      <c r="Y12" s="1"/>
      <c r="Z12" s="1"/>
      <c r="AA12" s="1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>
        <v>38</v>
      </c>
      <c r="D14" s="44"/>
      <c r="E14" s="45"/>
      <c r="F14" s="46"/>
      <c r="G14" s="47"/>
      <c r="H14" s="46"/>
      <c r="I14" s="45"/>
      <c r="J14" s="44"/>
      <c r="K14" s="45">
        <v>1</v>
      </c>
      <c r="L14" s="44"/>
      <c r="M14" s="45"/>
      <c r="N14" s="14">
        <f>SUM(O14:V14)</f>
        <v>0</v>
      </c>
      <c r="O14" s="56"/>
      <c r="P14" s="57"/>
      <c r="Q14" s="58"/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>
        <v>35.5</v>
      </c>
      <c r="D15" s="44"/>
      <c r="E15" s="45"/>
      <c r="F15" s="46"/>
      <c r="G15" s="47"/>
      <c r="H15" s="46"/>
      <c r="I15" s="45"/>
      <c r="J15" s="44"/>
      <c r="K15" s="45">
        <v>1</v>
      </c>
      <c r="L15" s="44"/>
      <c r="M15" s="45">
        <v>2</v>
      </c>
      <c r="N15" s="14">
        <f>SUM(O15:V15)</f>
        <v>0.5</v>
      </c>
      <c r="O15" s="56"/>
      <c r="P15" s="57"/>
      <c r="Q15" s="58">
        <v>0.5</v>
      </c>
      <c r="R15" s="57"/>
      <c r="S15" s="58"/>
      <c r="T15" s="57"/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>
        <v>38</v>
      </c>
      <c r="D16" s="44"/>
      <c r="E16" s="45"/>
      <c r="F16" s="46"/>
      <c r="G16" s="47"/>
      <c r="H16" s="46"/>
      <c r="I16" s="45"/>
      <c r="J16" s="44"/>
      <c r="K16" s="45">
        <v>1</v>
      </c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>
        <v>38</v>
      </c>
      <c r="D17" s="48"/>
      <c r="E17" s="49"/>
      <c r="F17" s="50"/>
      <c r="G17" s="51"/>
      <c r="H17" s="50"/>
      <c r="I17" s="49"/>
      <c r="J17" s="48"/>
      <c r="K17" s="49">
        <v>1</v>
      </c>
      <c r="L17" s="48"/>
      <c r="M17" s="49"/>
      <c r="N17" s="14">
        <f t="shared" ref="N17:N18" si="6">SUM(O17:V17)</f>
        <v>0</v>
      </c>
      <c r="O17" s="59"/>
      <c r="P17" s="60"/>
      <c r="Q17" s="61"/>
      <c r="R17" s="60"/>
      <c r="S17" s="61"/>
      <c r="T17" s="60"/>
      <c r="U17" s="61"/>
      <c r="V17" s="60"/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>
        <v>4</v>
      </c>
      <c r="D18" s="52"/>
      <c r="E18" s="53"/>
      <c r="F18" s="54"/>
      <c r="G18" s="55"/>
      <c r="H18" s="54"/>
      <c r="I18" s="53"/>
      <c r="J18" s="52"/>
      <c r="K18" s="53">
        <v>1</v>
      </c>
      <c r="L18" s="52"/>
      <c r="M18" s="53"/>
      <c r="N18" s="14">
        <f t="shared" si="6"/>
        <v>3</v>
      </c>
      <c r="O18" s="62"/>
      <c r="P18" s="63"/>
      <c r="Q18" s="64"/>
      <c r="R18" s="63">
        <v>1</v>
      </c>
      <c r="S18" s="64"/>
      <c r="T18" s="63"/>
      <c r="U18" s="64"/>
      <c r="V18" s="63">
        <v>2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153.5</v>
      </c>
      <c r="D19" s="38">
        <f t="shared" ref="D19" si="7">SUM(D14:D18)</f>
        <v>0</v>
      </c>
      <c r="E19" s="38">
        <f t="shared" ref="E19" si="8">SUM(E14:E18)</f>
        <v>0</v>
      </c>
      <c r="F19" s="38">
        <f t="shared" ref="F19" si="9">SUM(F14:F18)</f>
        <v>0</v>
      </c>
      <c r="G19" s="38">
        <f t="shared" ref="G19" si="10">SUM(G14:G18)</f>
        <v>0</v>
      </c>
      <c r="H19" s="38">
        <f t="shared" ref="H19" si="11">SUM(H14:H18)</f>
        <v>0</v>
      </c>
      <c r="I19" s="38">
        <f t="shared" ref="I19" si="12">SUM(I14:I18)</f>
        <v>0</v>
      </c>
      <c r="J19" s="38">
        <f t="shared" ref="J19" si="13">SUM(J14:J18)</f>
        <v>0</v>
      </c>
      <c r="K19" s="38">
        <f t="shared" ref="K19" si="14">SUM(K14:K18)</f>
        <v>5</v>
      </c>
      <c r="L19" s="38">
        <f t="shared" ref="L19" si="15">SUM(L14:L18)</f>
        <v>0</v>
      </c>
      <c r="M19" s="38">
        <f t="shared" ref="M19" si="16">SUM(M14:M18)</f>
        <v>2</v>
      </c>
      <c r="N19" s="38">
        <f t="shared" ref="N19" si="17">SUM(N14:N18)</f>
        <v>3.5</v>
      </c>
      <c r="O19" s="38">
        <f t="shared" ref="O19" si="18">SUM(O14:O18)</f>
        <v>0</v>
      </c>
      <c r="P19" s="38">
        <f t="shared" ref="P19" si="19">SUM(P14:P18)</f>
        <v>0</v>
      </c>
      <c r="Q19" s="38">
        <f t="shared" ref="Q19" si="20">SUM(Q14:Q18)</f>
        <v>0.5</v>
      </c>
      <c r="R19" s="38">
        <f t="shared" ref="R19" si="21">SUM(R14:R18)</f>
        <v>1</v>
      </c>
      <c r="S19" s="38">
        <f t="shared" ref="S19" si="22">SUM(S14:S18)</f>
        <v>0</v>
      </c>
      <c r="T19" s="38">
        <f t="shared" ref="T19" si="23">SUM(T14:T18)</f>
        <v>0</v>
      </c>
      <c r="U19" s="38">
        <f t="shared" ref="U19" si="24">SUM(U14:U18)</f>
        <v>0</v>
      </c>
      <c r="V19" s="38">
        <f t="shared" ref="V19" si="25">SUM(V14:V18)</f>
        <v>2</v>
      </c>
      <c r="W19" s="38">
        <f t="shared" ref="W19" si="26">SUM(W14:W18)</f>
        <v>164</v>
      </c>
      <c r="X19" s="38">
        <f>SUM(X14:X18)</f>
        <v>0</v>
      </c>
      <c r="Y19" s="38">
        <f t="shared" ref="Y19" si="27">SUM(Y14:Y18)</f>
        <v>0</v>
      </c>
      <c r="Z19" s="38">
        <f t="shared" ref="Z19" si="28">SUM(Z14:Z18)</f>
        <v>164</v>
      </c>
      <c r="AA19" s="38">
        <f t="shared" ref="AA19" si="29">SUM(AA14:AA18)</f>
        <v>0</v>
      </c>
    </row>
    <row r="21" spans="1:27" ht="24.95" customHeight="1" thickBot="1">
      <c r="A21" s="4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6"/>
      <c r="Y21" s="1"/>
      <c r="Z21" s="1"/>
      <c r="AA21" s="1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>
        <v>30</v>
      </c>
      <c r="D23" s="44"/>
      <c r="E23" s="45"/>
      <c r="F23" s="46"/>
      <c r="G23" s="47"/>
      <c r="H23" s="46"/>
      <c r="I23" s="45"/>
      <c r="J23" s="44"/>
      <c r="K23" s="45">
        <v>1</v>
      </c>
      <c r="L23" s="44"/>
      <c r="M23" s="45"/>
      <c r="N23" s="14">
        <f>SUM(O23:V23)</f>
        <v>0</v>
      </c>
      <c r="O23" s="56"/>
      <c r="P23" s="57"/>
      <c r="Q23" s="58"/>
      <c r="R23" s="57"/>
      <c r="S23" s="58"/>
      <c r="T23" s="57"/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>
        <v>38</v>
      </c>
      <c r="D24" s="44"/>
      <c r="E24" s="45"/>
      <c r="F24" s="46"/>
      <c r="G24" s="47"/>
      <c r="H24" s="46"/>
      <c r="I24" s="45"/>
      <c r="J24" s="44"/>
      <c r="K24" s="45">
        <v>1</v>
      </c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30">SUM(C24:N24)</f>
        <v>39</v>
      </c>
      <c r="X24" s="67"/>
      <c r="Y24" s="65"/>
      <c r="Z24" s="43">
        <f t="shared" ref="Z24:Z26" si="31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>
        <v>38</v>
      </c>
      <c r="D25" s="44"/>
      <c r="E25" s="45"/>
      <c r="F25" s="46"/>
      <c r="G25" s="47"/>
      <c r="H25" s="46"/>
      <c r="I25" s="45"/>
      <c r="J25" s="44"/>
      <c r="K25" s="45">
        <v>1</v>
      </c>
      <c r="L25" s="44"/>
      <c r="M25" s="45"/>
      <c r="N25" s="14">
        <f t="shared" ref="N25:N26" si="32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30"/>
        <v>39</v>
      </c>
      <c r="X25" s="67"/>
      <c r="Y25" s="65"/>
      <c r="Z25" s="43">
        <f t="shared" si="31"/>
        <v>39</v>
      </c>
      <c r="AA25" s="65"/>
    </row>
    <row r="26" spans="1:27" s="15" customFormat="1" ht="24.95" customHeight="1" thickBot="1">
      <c r="A26" s="13"/>
      <c r="B26" s="73" t="s">
        <v>125</v>
      </c>
      <c r="C26" s="48">
        <v>38</v>
      </c>
      <c r="D26" s="48"/>
      <c r="E26" s="49"/>
      <c r="F26" s="50"/>
      <c r="G26" s="51"/>
      <c r="H26" s="50"/>
      <c r="I26" s="49"/>
      <c r="J26" s="48"/>
      <c r="K26" s="49">
        <v>1</v>
      </c>
      <c r="L26" s="48"/>
      <c r="M26" s="49"/>
      <c r="N26" s="14">
        <f t="shared" si="32"/>
        <v>0</v>
      </c>
      <c r="O26" s="59"/>
      <c r="P26" s="60"/>
      <c r="Q26" s="61"/>
      <c r="R26" s="60"/>
      <c r="S26" s="61"/>
      <c r="T26" s="60"/>
      <c r="U26" s="61"/>
      <c r="V26" s="60"/>
      <c r="W26" s="42">
        <f t="shared" si="30"/>
        <v>39</v>
      </c>
      <c r="X26" s="67"/>
      <c r="Y26" s="66"/>
      <c r="Z26" s="43">
        <f t="shared" si="31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30"/>
        <v>0</v>
      </c>
      <c r="X27" s="67">
        <v>24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144</v>
      </c>
      <c r="D28" s="38">
        <f t="shared" ref="D28" si="33">SUM(D23:D27)</f>
        <v>0</v>
      </c>
      <c r="E28" s="38">
        <f>SUM(E23:E27)</f>
        <v>0</v>
      </c>
      <c r="F28" s="38">
        <f t="shared" ref="F28" si="34">SUM(F23:F27)</f>
        <v>0</v>
      </c>
      <c r="G28" s="38">
        <f t="shared" ref="G28" si="35">SUM(G23:G27)</f>
        <v>0</v>
      </c>
      <c r="H28" s="38">
        <f t="shared" ref="H28" si="36">SUM(H23:H27)</f>
        <v>0</v>
      </c>
      <c r="I28" s="38">
        <f t="shared" ref="I28" si="37">SUM(I23:I27)</f>
        <v>0</v>
      </c>
      <c r="J28" s="38">
        <f t="shared" ref="J28" si="38">SUM(J23:J27)</f>
        <v>0</v>
      </c>
      <c r="K28" s="38">
        <f t="shared" ref="K28" si="39">SUM(K23:K27)</f>
        <v>4</v>
      </c>
      <c r="L28" s="38">
        <f t="shared" ref="L28" si="40">SUM(L23:L27)</f>
        <v>0</v>
      </c>
      <c r="M28" s="38">
        <f t="shared" ref="M28" si="41">SUM(M23:M27)</f>
        <v>0</v>
      </c>
      <c r="N28" s="38">
        <f t="shared" ref="N28" si="42">SUM(N23:N27)</f>
        <v>0</v>
      </c>
      <c r="O28" s="38">
        <f t="shared" ref="O28" si="43">SUM(O23:O27)</f>
        <v>0</v>
      </c>
      <c r="P28" s="38">
        <f t="shared" ref="P28" si="44">SUM(P23:P27)</f>
        <v>0</v>
      </c>
      <c r="Q28" s="38">
        <f t="shared" ref="Q28" si="45">SUM(Q23:Q27)</f>
        <v>0</v>
      </c>
      <c r="R28" s="38">
        <f t="shared" ref="R28" si="46">SUM(R23:R27)</f>
        <v>0</v>
      </c>
      <c r="S28" s="38">
        <f t="shared" ref="S28" si="47">SUM(S23:S27)</f>
        <v>0</v>
      </c>
      <c r="T28" s="38">
        <f t="shared" ref="T28" si="48">SUM(T23:T27)</f>
        <v>0</v>
      </c>
      <c r="U28" s="38">
        <f t="shared" ref="U28" si="49">SUM(U23:U27)</f>
        <v>0</v>
      </c>
      <c r="V28" s="38">
        <f t="shared" ref="V28" si="50">SUM(V23:V27)</f>
        <v>0</v>
      </c>
      <c r="W28" s="38">
        <f t="shared" ref="W28" si="51">SUM(W23:W27)</f>
        <v>148</v>
      </c>
      <c r="X28" s="38">
        <f>SUM(X23:X27)</f>
        <v>24</v>
      </c>
      <c r="Y28" s="38">
        <f t="shared" ref="Y28" si="52">SUM(Y23:Y27)</f>
        <v>0</v>
      </c>
      <c r="Z28" s="38">
        <f t="shared" ref="Z28" si="53">SUM(Z23:Z27)</f>
        <v>172</v>
      </c>
      <c r="AA28" s="38">
        <f t="shared" ref="AA28" si="54">SUM(AA23:AA27)</f>
        <v>0</v>
      </c>
    </row>
    <row r="30" spans="1:27" ht="24.95" customHeight="1" thickBot="1">
      <c r="A30" s="4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"/>
      <c r="Z30" s="1"/>
      <c r="AA30" s="1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55">SUM(C33:N33)</f>
        <v>0</v>
      </c>
      <c r="X33" s="67"/>
      <c r="Y33" s="65"/>
      <c r="Z33" s="43">
        <f t="shared" ref="Z33:Z35" si="56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57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55"/>
        <v>0</v>
      </c>
      <c r="X34" s="67"/>
      <c r="Y34" s="65"/>
      <c r="Z34" s="43">
        <f t="shared" si="56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57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55"/>
        <v>0</v>
      </c>
      <c r="X35" s="67"/>
      <c r="Y35" s="66"/>
      <c r="Z35" s="43">
        <f t="shared" si="56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55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" si="58">SUM(D32:D36)</f>
        <v>0</v>
      </c>
      <c r="E37" s="38">
        <f t="shared" ref="E37" si="59">SUM(E32:E36)</f>
        <v>0</v>
      </c>
      <c r="F37" s="38">
        <f t="shared" ref="F37" si="60">SUM(F32:F36)</f>
        <v>0</v>
      </c>
      <c r="G37" s="38">
        <f t="shared" ref="G37" si="61">SUM(G32:G36)</f>
        <v>0</v>
      </c>
      <c r="H37" s="38">
        <f t="shared" ref="H37" si="62">SUM(H32:H36)</f>
        <v>0</v>
      </c>
      <c r="I37" s="38">
        <f t="shared" ref="I37" si="63">SUM(I32:I36)</f>
        <v>0</v>
      </c>
      <c r="J37" s="38">
        <f t="shared" ref="J37" si="64">SUM(J32:J36)</f>
        <v>0</v>
      </c>
      <c r="K37" s="38">
        <f t="shared" ref="K37" si="65">SUM(K32:K36)</f>
        <v>0</v>
      </c>
      <c r="L37" s="38">
        <f t="shared" ref="L37" si="66">SUM(L32:L36)</f>
        <v>0</v>
      </c>
      <c r="M37" s="38">
        <f t="shared" ref="M37" si="67">SUM(M32:M36)</f>
        <v>0</v>
      </c>
      <c r="N37" s="38">
        <f t="shared" ref="N37" si="68">SUM(N32:N36)</f>
        <v>0</v>
      </c>
      <c r="O37" s="38">
        <f t="shared" ref="O37" si="69">SUM(O32:O36)</f>
        <v>0</v>
      </c>
      <c r="P37" s="38">
        <f t="shared" ref="P37" si="70">SUM(P32:P36)</f>
        <v>0</v>
      </c>
      <c r="Q37" s="38">
        <f t="shared" ref="Q37" si="71">SUM(Q32:Q36)</f>
        <v>0</v>
      </c>
      <c r="R37" s="38">
        <f t="shared" ref="R37" si="72">SUM(R32:R36)</f>
        <v>0</v>
      </c>
      <c r="S37" s="38">
        <f t="shared" ref="S37" si="73">SUM(S32:S36)</f>
        <v>0</v>
      </c>
      <c r="T37" s="38">
        <f t="shared" ref="T37" si="74">SUM(T32:T36)</f>
        <v>0</v>
      </c>
      <c r="U37" s="38">
        <f t="shared" ref="U37" si="75">SUM(U32:U36)</f>
        <v>0</v>
      </c>
      <c r="V37" s="38">
        <f t="shared" ref="V37" si="76">SUM(V32:V36)</f>
        <v>0</v>
      </c>
      <c r="W37" s="38">
        <f t="shared" ref="W37" si="77">SUM(W32:W36)</f>
        <v>0</v>
      </c>
      <c r="X37" s="38">
        <f>SUM(X32:X36)</f>
        <v>0</v>
      </c>
      <c r="Y37" s="38">
        <f t="shared" ref="Y37" si="78">SUM(Y32:Y36)</f>
        <v>0</v>
      </c>
      <c r="Z37" s="38">
        <f t="shared" ref="Z37" si="79">SUM(Z32:Z36)</f>
        <v>0</v>
      </c>
      <c r="AA37" s="38">
        <f t="shared" ref="AA37" si="80">SUM(AA32:AA36)</f>
        <v>0</v>
      </c>
    </row>
    <row r="39" spans="1:27" ht="24.95" customHeight="1" thickBot="1">
      <c r="A39" s="4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6"/>
      <c r="Y39" s="1"/>
      <c r="Z39" s="1"/>
      <c r="AA39" s="1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81">SUM(C42:N42)</f>
        <v>0</v>
      </c>
      <c r="X42" s="67"/>
      <c r="Y42" s="65"/>
      <c r="Z42" s="43">
        <f t="shared" ref="Z42:Z44" si="82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81"/>
        <v>0</v>
      </c>
      <c r="X43" s="67"/>
      <c r="Y43" s="65"/>
      <c r="Z43" s="43">
        <f t="shared" si="82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83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81"/>
        <v>0</v>
      </c>
      <c r="X44" s="67"/>
      <c r="Y44" s="66"/>
      <c r="Z44" s="43">
        <f t="shared" si="82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81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" si="84">SUM(D41:D45)</f>
        <v>0</v>
      </c>
      <c r="E46" s="38">
        <f t="shared" ref="E46" si="85">SUM(E41:E45)</f>
        <v>0</v>
      </c>
      <c r="F46" s="38">
        <f>SUM(F41:F45)</f>
        <v>0</v>
      </c>
      <c r="G46" s="38">
        <f t="shared" ref="G46" si="86">SUM(G41:G45)</f>
        <v>0</v>
      </c>
      <c r="H46" s="38">
        <f t="shared" ref="H46" si="87">SUM(H41:H45)</f>
        <v>0</v>
      </c>
      <c r="I46" s="38">
        <f t="shared" ref="I46" si="88">SUM(I41:I45)</f>
        <v>0</v>
      </c>
      <c r="J46" s="38">
        <f t="shared" ref="J46" si="89">SUM(J41:J45)</f>
        <v>0</v>
      </c>
      <c r="K46" s="38">
        <f t="shared" ref="K46" si="90">SUM(K41:K45)</f>
        <v>0</v>
      </c>
      <c r="L46" s="38">
        <f t="shared" ref="L46" si="91">SUM(L41:L45)</f>
        <v>0</v>
      </c>
      <c r="M46" s="38">
        <f t="shared" ref="M46" si="92">SUM(M41:M45)</f>
        <v>0</v>
      </c>
      <c r="N46" s="38">
        <f t="shared" ref="N46" si="93">SUM(N41:N45)</f>
        <v>0</v>
      </c>
      <c r="O46" s="38">
        <f t="shared" ref="O46" si="94">SUM(O41:O45)</f>
        <v>0</v>
      </c>
      <c r="P46" s="38">
        <f t="shared" ref="P46" si="95">SUM(P41:P45)</f>
        <v>0</v>
      </c>
      <c r="Q46" s="38">
        <f t="shared" ref="Q46" si="96">SUM(Q41:Q45)</f>
        <v>0</v>
      </c>
      <c r="R46" s="38">
        <f t="shared" ref="R46" si="97">SUM(R41:R45)</f>
        <v>0</v>
      </c>
      <c r="S46" s="38">
        <f t="shared" ref="S46" si="98">SUM(S41:S45)</f>
        <v>0</v>
      </c>
      <c r="T46" s="38">
        <f t="shared" ref="T46" si="99">SUM(T41:T45)</f>
        <v>0</v>
      </c>
      <c r="U46" s="38">
        <f t="shared" ref="U46" si="100">SUM(U41:U45)</f>
        <v>0</v>
      </c>
      <c r="V46" s="38">
        <f t="shared" ref="V46" si="101">SUM(V41:V45)</f>
        <v>0</v>
      </c>
      <c r="W46" s="38">
        <f t="shared" ref="W46" si="102">SUM(W41:W45)</f>
        <v>0</v>
      </c>
      <c r="X46" s="38">
        <f>SUM(X41:X45)</f>
        <v>0</v>
      </c>
      <c r="Y46" s="38">
        <f t="shared" ref="Y46" si="103">SUM(Y41:Y45)</f>
        <v>0</v>
      </c>
      <c r="Z46" s="38">
        <f t="shared" ref="Z46" si="104">SUM(Z41:Z45)</f>
        <v>0</v>
      </c>
      <c r="AA46" s="38">
        <f t="shared" ref="AA46" si="105">SUM(AA41:AA45)</f>
        <v>0</v>
      </c>
    </row>
    <row r="48" spans="1:27" ht="24.95" customHeight="1" thickBot="1">
      <c r="A48" s="4" t="s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6"/>
      <c r="Y48" s="1"/>
      <c r="Z48" s="1"/>
      <c r="AA48" s="1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106">SUM(C51:N51)</f>
        <v>0</v>
      </c>
      <c r="X51" s="67"/>
      <c r="Y51" s="65"/>
      <c r="Z51" s="43">
        <f t="shared" ref="Z51:Z53" si="107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106"/>
        <v>0</v>
      </c>
      <c r="X52" s="67"/>
      <c r="Y52" s="65"/>
      <c r="Z52" s="43">
        <f t="shared" si="107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108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106"/>
        <v>0</v>
      </c>
      <c r="X53" s="67"/>
      <c r="Y53" s="66"/>
      <c r="Z53" s="43">
        <f t="shared" si="107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106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" si="109">SUM(D50:D54)</f>
        <v>0</v>
      </c>
      <c r="E55" s="38">
        <f t="shared" ref="E55" si="110">SUM(E50:E54)</f>
        <v>0</v>
      </c>
      <c r="F55" s="38">
        <f t="shared" ref="F55" si="111">SUM(F50:F54)</f>
        <v>0</v>
      </c>
      <c r="G55" s="38">
        <f t="shared" ref="G55" si="112">SUM(G50:G54)</f>
        <v>0</v>
      </c>
      <c r="H55" s="38">
        <f t="shared" ref="H55" si="113">SUM(H50:H54)</f>
        <v>0</v>
      </c>
      <c r="I55" s="38">
        <f t="shared" ref="I55" si="114">SUM(I50:I54)</f>
        <v>0</v>
      </c>
      <c r="J55" s="38">
        <f t="shared" ref="J55" si="115">SUM(J50:J54)</f>
        <v>0</v>
      </c>
      <c r="K55" s="38">
        <f t="shared" ref="K55" si="116">SUM(K50:K54)</f>
        <v>0</v>
      </c>
      <c r="L55" s="38">
        <f t="shared" ref="L55" si="117">SUM(L50:L54)</f>
        <v>0</v>
      </c>
      <c r="M55" s="38">
        <f t="shared" ref="M55" si="118">SUM(M50:M54)</f>
        <v>0</v>
      </c>
      <c r="N55" s="38">
        <f t="shared" ref="N55" si="119">SUM(N50:N54)</f>
        <v>0</v>
      </c>
      <c r="O55" s="38">
        <f t="shared" ref="O55" si="120">SUM(O50:O54)</f>
        <v>0</v>
      </c>
      <c r="P55" s="38">
        <f t="shared" ref="P55" si="121">SUM(P50:P54)</f>
        <v>0</v>
      </c>
      <c r="Q55" s="38">
        <f t="shared" ref="Q55" si="122">SUM(Q50:Q54)</f>
        <v>0</v>
      </c>
      <c r="R55" s="38">
        <f t="shared" ref="R55" si="123">SUM(R50:R54)</f>
        <v>0</v>
      </c>
      <c r="S55" s="38">
        <f t="shared" ref="S55" si="124">SUM(S50:S54)</f>
        <v>0</v>
      </c>
      <c r="T55" s="38">
        <f t="shared" ref="T55" si="125">SUM(T50:T54)</f>
        <v>0</v>
      </c>
      <c r="U55" s="38">
        <f t="shared" ref="U55" si="126">SUM(U50:U54)</f>
        <v>0</v>
      </c>
      <c r="V55" s="38">
        <f t="shared" ref="V55" si="127">SUM(V50:V54)</f>
        <v>0</v>
      </c>
      <c r="W55" s="38">
        <f t="shared" ref="W55" si="128">SUM(W50:W54)</f>
        <v>0</v>
      </c>
      <c r="X55" s="38">
        <f>SUM(X50:X54)</f>
        <v>0</v>
      </c>
      <c r="Y55" s="38">
        <f t="shared" ref="Y55" si="129">SUM(Y50:Y54)</f>
        <v>0</v>
      </c>
      <c r="Z55" s="38">
        <f t="shared" ref="Z55" si="130">SUM(Z50:Z54)</f>
        <v>0</v>
      </c>
      <c r="AA55" s="38">
        <f t="shared" ref="AA55" si="131">SUM(AA50:AA54)</f>
        <v>0</v>
      </c>
    </row>
    <row r="57" spans="1:27" ht="24.95" customHeight="1" thickBot="1">
      <c r="A57" s="4" t="s">
        <v>34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6"/>
      <c r="Y57" s="1"/>
      <c r="Z57" s="1"/>
      <c r="AA57" s="1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132">SUM(C60:N60)</f>
        <v>0</v>
      </c>
      <c r="X60" s="67"/>
      <c r="Y60" s="65"/>
      <c r="Z60" s="43">
        <f t="shared" ref="Z60:Z62" si="133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132"/>
        <v>0</v>
      </c>
      <c r="X61" s="67"/>
      <c r="Y61" s="65"/>
      <c r="Z61" s="43">
        <f t="shared" si="133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132"/>
        <v>0</v>
      </c>
      <c r="X62" s="67"/>
      <c r="Y62" s="66"/>
      <c r="Z62" s="43">
        <f t="shared" si="133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132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" si="134">SUM(D59:D63)</f>
        <v>0</v>
      </c>
      <c r="E64" s="38">
        <f t="shared" ref="E64" si="135">SUM(E59:E63)</f>
        <v>0</v>
      </c>
      <c r="F64" s="38">
        <f t="shared" ref="F64" si="136">SUM(F59:F63)</f>
        <v>0</v>
      </c>
      <c r="G64" s="38">
        <f t="shared" ref="G64" si="137">SUM(G59:G63)</f>
        <v>0</v>
      </c>
      <c r="H64" s="38">
        <f>SUM(H59:H63)</f>
        <v>0</v>
      </c>
      <c r="I64" s="38">
        <f t="shared" ref="I64" si="138">SUM(I59:I63)</f>
        <v>0</v>
      </c>
      <c r="J64" s="38">
        <f t="shared" ref="J64" si="139">SUM(J59:J63)</f>
        <v>0</v>
      </c>
      <c r="K64" s="38">
        <f t="shared" ref="K64" si="140">SUM(K59:K63)</f>
        <v>0</v>
      </c>
      <c r="L64" s="38">
        <f t="shared" ref="L64" si="141">SUM(L59:L63)</f>
        <v>0</v>
      </c>
      <c r="M64" s="38">
        <f t="shared" ref="M64" si="142">SUM(M59:M63)</f>
        <v>0</v>
      </c>
      <c r="N64" s="38">
        <f t="shared" ref="N64" si="143">SUM(N59:N63)</f>
        <v>0</v>
      </c>
      <c r="O64" s="38">
        <f t="shared" ref="O64" si="144">SUM(O59:O63)</f>
        <v>0</v>
      </c>
      <c r="P64" s="38">
        <f t="shared" ref="P64" si="145">SUM(P59:P63)</f>
        <v>0</v>
      </c>
      <c r="Q64" s="38">
        <f t="shared" ref="Q64" si="146">SUM(Q59:Q63)</f>
        <v>0</v>
      </c>
      <c r="R64" s="38">
        <f t="shared" ref="R64" si="147">SUM(R59:R63)</f>
        <v>0</v>
      </c>
      <c r="S64" s="38">
        <f t="shared" ref="S64" si="148">SUM(S59:S63)</f>
        <v>0</v>
      </c>
      <c r="T64" s="38">
        <f t="shared" ref="T64" si="149">SUM(T59:T63)</f>
        <v>0</v>
      </c>
      <c r="U64" s="38">
        <f t="shared" ref="U64" si="150">SUM(U59:U63)</f>
        <v>0</v>
      </c>
      <c r="V64" s="38">
        <f t="shared" ref="V64" si="151">SUM(V59:V63)</f>
        <v>0</v>
      </c>
      <c r="W64" s="38">
        <f t="shared" ref="W64" si="152">SUM(W59:W63)</f>
        <v>0</v>
      </c>
      <c r="X64" s="38">
        <f>SUM(X59:X63)</f>
        <v>0</v>
      </c>
      <c r="Y64" s="38">
        <f t="shared" ref="Y64" si="153">SUM(Y59:Y63)</f>
        <v>0</v>
      </c>
      <c r="Z64" s="38">
        <f t="shared" ref="Z64" si="154">SUM(Z59:Z63)</f>
        <v>0</v>
      </c>
      <c r="AA64" s="38">
        <f t="shared" ref="AA64" si="155">SUM(AA59:AA63)</f>
        <v>0</v>
      </c>
    </row>
    <row r="66" spans="1:27" ht="24.95" customHeight="1" thickBot="1">
      <c r="A66" s="4" t="s">
        <v>35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6"/>
      <c r="Y66" s="1"/>
      <c r="Z66" s="1"/>
      <c r="AA66" s="1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156">SUM(C69:N69)</f>
        <v>0</v>
      </c>
      <c r="X69" s="67"/>
      <c r="Y69" s="65"/>
      <c r="Z69" s="43">
        <f t="shared" ref="Z69:Z71" si="157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156"/>
        <v>0</v>
      </c>
      <c r="X70" s="67"/>
      <c r="Y70" s="65"/>
      <c r="Z70" s="43">
        <f t="shared" si="157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156"/>
        <v>0</v>
      </c>
      <c r="X71" s="67"/>
      <c r="Y71" s="66"/>
      <c r="Z71" s="43">
        <f t="shared" si="157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156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" si="158">SUM(D68:D72)</f>
        <v>0</v>
      </c>
      <c r="E73" s="38">
        <f t="shared" ref="E73" si="159">SUM(E68:E72)</f>
        <v>0</v>
      </c>
      <c r="F73" s="38">
        <f t="shared" ref="F73" si="160">SUM(F68:F72)</f>
        <v>0</v>
      </c>
      <c r="G73" s="38">
        <f t="shared" ref="G73" si="161">SUM(G68:G72)</f>
        <v>0</v>
      </c>
      <c r="H73" s="38">
        <f t="shared" ref="H73" si="162">SUM(H68:H72)</f>
        <v>0</v>
      </c>
      <c r="I73" s="38">
        <f t="shared" ref="I73" si="163">SUM(I68:I72)</f>
        <v>0</v>
      </c>
      <c r="J73" s="38">
        <f t="shared" ref="J73" si="164">SUM(J68:J72)</f>
        <v>0</v>
      </c>
      <c r="K73" s="38">
        <f>SUM(K68:K72)</f>
        <v>0</v>
      </c>
      <c r="L73" s="38">
        <f t="shared" ref="L73" si="165">SUM(L68:L72)</f>
        <v>0</v>
      </c>
      <c r="M73" s="38">
        <f t="shared" ref="M73" si="166">SUM(M68:M72)</f>
        <v>0</v>
      </c>
      <c r="N73" s="38">
        <f t="shared" ref="N73" si="167">SUM(N68:N72)</f>
        <v>0</v>
      </c>
      <c r="O73" s="38">
        <f t="shared" ref="O73" si="168">SUM(O68:O72)</f>
        <v>0</v>
      </c>
      <c r="P73" s="38">
        <f t="shared" ref="P73" si="169">SUM(P68:P72)</f>
        <v>0</v>
      </c>
      <c r="Q73" s="38">
        <f t="shared" ref="Q73" si="170">SUM(Q68:Q72)</f>
        <v>0</v>
      </c>
      <c r="R73" s="38">
        <f t="shared" ref="R73" si="171">SUM(R68:R72)</f>
        <v>0</v>
      </c>
      <c r="S73" s="38">
        <f t="shared" ref="S73" si="172">SUM(S68:S72)</f>
        <v>0</v>
      </c>
      <c r="T73" s="38">
        <f t="shared" ref="T73" si="173">SUM(T68:T72)</f>
        <v>0</v>
      </c>
      <c r="U73" s="38">
        <f t="shared" ref="U73" si="174">SUM(U68:U72)</f>
        <v>0</v>
      </c>
      <c r="V73" s="38">
        <f t="shared" ref="V73" si="175">SUM(V68:V72)</f>
        <v>0</v>
      </c>
      <c r="W73" s="38">
        <f t="shared" ref="W73" si="176">SUM(W68:W72)</f>
        <v>0</v>
      </c>
      <c r="X73" s="38">
        <f>SUM(X68:X72)</f>
        <v>0</v>
      </c>
      <c r="Y73" s="38">
        <f t="shared" ref="Y73" si="177">SUM(Y68:Y72)</f>
        <v>0</v>
      </c>
      <c r="Z73" s="38">
        <f t="shared" ref="Z73" si="178">SUM(Z68:Z72)</f>
        <v>0</v>
      </c>
      <c r="AA73" s="38">
        <f t="shared" ref="AA73" si="179">SUM(AA68:AA72)</f>
        <v>0</v>
      </c>
    </row>
    <row r="75" spans="1:27" ht="24.95" customHeight="1" thickBot="1">
      <c r="A75" s="4" t="s">
        <v>36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6"/>
      <c r="Y75" s="1"/>
      <c r="Z75" s="1"/>
      <c r="AA75" s="1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180">SUM(C78:N78)</f>
        <v>0</v>
      </c>
      <c r="X78" s="67"/>
      <c r="Y78" s="65"/>
      <c r="Z78" s="43">
        <f t="shared" ref="Z78:Z80" si="181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180"/>
        <v>0</v>
      </c>
      <c r="X79" s="67"/>
      <c r="Y79" s="65"/>
      <c r="Z79" s="43">
        <f t="shared" si="181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180"/>
        <v>0</v>
      </c>
      <c r="X80" s="67"/>
      <c r="Y80" s="66"/>
      <c r="Z80" s="43">
        <f t="shared" si="181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180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" si="182">SUM(D77:D81)</f>
        <v>0</v>
      </c>
      <c r="E82" s="38">
        <f t="shared" ref="E82" si="183">SUM(E77:E81)</f>
        <v>0</v>
      </c>
      <c r="F82" s="38">
        <f t="shared" ref="F82" si="184">SUM(F77:F81)</f>
        <v>0</v>
      </c>
      <c r="G82" s="38">
        <f t="shared" ref="G82" si="185">SUM(G77:G81)</f>
        <v>0</v>
      </c>
      <c r="H82" s="38">
        <f t="shared" ref="H82" si="186">SUM(H77:H81)</f>
        <v>0</v>
      </c>
      <c r="I82" s="38">
        <f t="shared" ref="I82" si="187">SUM(I77:I81)</f>
        <v>0</v>
      </c>
      <c r="J82" s="38">
        <f t="shared" ref="J82" si="188">SUM(J77:J81)</f>
        <v>0</v>
      </c>
      <c r="K82" s="38">
        <f t="shared" ref="K82" si="189">SUM(K77:K81)</f>
        <v>0</v>
      </c>
      <c r="L82" s="38">
        <f t="shared" ref="L82" si="190">SUM(L77:L81)</f>
        <v>0</v>
      </c>
      <c r="M82" s="38">
        <f t="shared" ref="M82" si="191">SUM(M77:M81)</f>
        <v>0</v>
      </c>
      <c r="N82" s="38">
        <f t="shared" ref="N82" si="192">SUM(N77:N81)</f>
        <v>0</v>
      </c>
      <c r="O82" s="38">
        <f t="shared" ref="O82" si="193">SUM(O77:O81)</f>
        <v>0</v>
      </c>
      <c r="P82" s="38">
        <f t="shared" ref="P82" si="194">SUM(P77:P81)</f>
        <v>0</v>
      </c>
      <c r="Q82" s="38">
        <f t="shared" ref="Q82" si="195">SUM(Q77:Q81)</f>
        <v>0</v>
      </c>
      <c r="R82" s="38">
        <f t="shared" ref="R82" si="196">SUM(R77:R81)</f>
        <v>0</v>
      </c>
      <c r="S82" s="38">
        <f t="shared" ref="S82" si="197">SUM(S77:S81)</f>
        <v>0</v>
      </c>
      <c r="T82" s="38">
        <f t="shared" ref="T82" si="198">SUM(T77:T81)</f>
        <v>0</v>
      </c>
      <c r="U82" s="38">
        <f t="shared" ref="U82" si="199">SUM(U77:U81)</f>
        <v>0</v>
      </c>
      <c r="V82" s="38">
        <f t="shared" ref="V82" si="200">SUM(V77:V81)</f>
        <v>0</v>
      </c>
      <c r="W82" s="38">
        <f t="shared" ref="W82" si="201">SUM(W77:W81)</f>
        <v>0</v>
      </c>
      <c r="X82" s="38">
        <f>SUM(X77:X81)</f>
        <v>0</v>
      </c>
      <c r="Y82" s="38">
        <f t="shared" ref="Y82" si="202">SUM(Y77:Y81)</f>
        <v>0</v>
      </c>
      <c r="Z82" s="38">
        <f t="shared" ref="Z82" si="203">SUM(Z77:Z81)</f>
        <v>0</v>
      </c>
      <c r="AA82" s="38">
        <f t="shared" ref="AA82" si="204">SUM(AA77:AA81)</f>
        <v>0</v>
      </c>
    </row>
    <row r="84" spans="1:27" ht="24.95" customHeight="1" thickBot="1">
      <c r="A84" s="4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6"/>
      <c r="Y84" s="1"/>
      <c r="Z84" s="1"/>
      <c r="AA84" s="1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205">SUM(C87:N87)</f>
        <v>0</v>
      </c>
      <c r="X87" s="67"/>
      <c r="Y87" s="65"/>
      <c r="Z87" s="43">
        <f t="shared" ref="Z87:Z89" si="206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205"/>
        <v>0</v>
      </c>
      <c r="X88" s="67"/>
      <c r="Y88" s="65"/>
      <c r="Z88" s="43">
        <f t="shared" si="206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205"/>
        <v>0</v>
      </c>
      <c r="X89" s="67"/>
      <c r="Y89" s="66"/>
      <c r="Z89" s="43">
        <f t="shared" si="206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205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" si="207">SUM(D86:D90)</f>
        <v>0</v>
      </c>
      <c r="E91" s="38">
        <f t="shared" ref="E91" si="208">SUM(E86:E90)</f>
        <v>0</v>
      </c>
      <c r="F91" s="38">
        <f t="shared" ref="F91" si="209">SUM(F86:F90)</f>
        <v>0</v>
      </c>
      <c r="G91" s="38">
        <f t="shared" ref="G91" si="210">SUM(G86:G90)</f>
        <v>0</v>
      </c>
      <c r="H91" s="38">
        <f t="shared" ref="H91" si="211">SUM(H86:H90)</f>
        <v>0</v>
      </c>
      <c r="I91" s="38">
        <f t="shared" ref="I91" si="212">SUM(I86:I90)</f>
        <v>0</v>
      </c>
      <c r="J91" s="38">
        <f t="shared" ref="J91" si="213">SUM(J86:J90)</f>
        <v>0</v>
      </c>
      <c r="K91" s="38">
        <f t="shared" ref="K91" si="214">SUM(K86:K90)</f>
        <v>0</v>
      </c>
      <c r="L91" s="38">
        <f>SUM(L86:L90)</f>
        <v>0</v>
      </c>
      <c r="M91" s="38">
        <f t="shared" ref="M91" si="215">SUM(M86:M90)</f>
        <v>0</v>
      </c>
      <c r="N91" s="38">
        <f t="shared" ref="N91" si="216">SUM(N86:N90)</f>
        <v>0</v>
      </c>
      <c r="O91" s="38">
        <f t="shared" ref="O91" si="217">SUM(O86:O90)</f>
        <v>0</v>
      </c>
      <c r="P91" s="38">
        <f t="shared" ref="P91" si="218">SUM(P86:P90)</f>
        <v>0</v>
      </c>
      <c r="Q91" s="38">
        <f t="shared" ref="Q91" si="219">SUM(Q86:Q90)</f>
        <v>0</v>
      </c>
      <c r="R91" s="38">
        <f t="shared" ref="R91" si="220">SUM(R86:R90)</f>
        <v>0</v>
      </c>
      <c r="S91" s="38">
        <f t="shared" ref="S91" si="221">SUM(S86:S90)</f>
        <v>0</v>
      </c>
      <c r="T91" s="38">
        <f t="shared" ref="T91" si="222">SUM(T86:T90)</f>
        <v>0</v>
      </c>
      <c r="U91" s="38">
        <f t="shared" ref="U91" si="223">SUM(U86:U90)</f>
        <v>0</v>
      </c>
      <c r="V91" s="38">
        <f t="shared" ref="V91" si="224">SUM(V86:V90)</f>
        <v>0</v>
      </c>
      <c r="W91" s="38">
        <f t="shared" ref="W91" si="225">SUM(W86:W90)</f>
        <v>0</v>
      </c>
      <c r="X91" s="38">
        <f>SUM(X86:X90)</f>
        <v>0</v>
      </c>
      <c r="Y91" s="38">
        <f t="shared" ref="Y91" si="226">SUM(Y86:Y90)</f>
        <v>0</v>
      </c>
      <c r="Z91" s="38">
        <f t="shared" ref="Z91" si="227">SUM(Z86:Z90)</f>
        <v>0</v>
      </c>
      <c r="AA91" s="38">
        <f t="shared" ref="AA91" si="228">SUM(AA86:AA90)</f>
        <v>0</v>
      </c>
    </row>
    <row r="93" spans="1:27" ht="24.95" customHeight="1" thickBot="1">
      <c r="A93" s="4" t="s">
        <v>38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6"/>
      <c r="Y93" s="1"/>
      <c r="Z93" s="1"/>
      <c r="AA93" s="1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229">SUM(C96:N96)</f>
        <v>0</v>
      </c>
      <c r="X96" s="67"/>
      <c r="Y96" s="65"/>
      <c r="Z96" s="43">
        <f t="shared" ref="Z96:Z98" si="230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229"/>
        <v>0</v>
      </c>
      <c r="X97" s="67"/>
      <c r="Y97" s="65"/>
      <c r="Z97" s="43">
        <f t="shared" si="230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229"/>
        <v>0</v>
      </c>
      <c r="X98" s="67"/>
      <c r="Y98" s="66"/>
      <c r="Z98" s="43">
        <f t="shared" si="230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229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" si="231">SUM(D95:D99)</f>
        <v>0</v>
      </c>
      <c r="E100" s="38">
        <f t="shared" ref="E100" si="232">SUM(E95:E99)</f>
        <v>0</v>
      </c>
      <c r="F100" s="38">
        <f t="shared" ref="F100" si="233">SUM(F95:F99)</f>
        <v>0</v>
      </c>
      <c r="G100" s="38">
        <f t="shared" ref="G100" si="234">SUM(G95:G99)</f>
        <v>0</v>
      </c>
      <c r="H100" s="38">
        <f t="shared" ref="H100" si="235">SUM(H95:H99)</f>
        <v>0</v>
      </c>
      <c r="I100" s="38">
        <f t="shared" ref="I100" si="236">SUM(I95:I99)</f>
        <v>0</v>
      </c>
      <c r="J100" s="38">
        <f t="shared" ref="J100" si="237">SUM(J95:J99)</f>
        <v>0</v>
      </c>
      <c r="K100" s="38">
        <f t="shared" ref="K100" si="238">SUM(K95:K99)</f>
        <v>0</v>
      </c>
      <c r="L100" s="38">
        <f t="shared" ref="L100" si="239">SUM(L95:L99)</f>
        <v>0</v>
      </c>
      <c r="M100" s="38">
        <f t="shared" ref="M100" si="240">SUM(M95:M99)</f>
        <v>0</v>
      </c>
      <c r="N100" s="38">
        <f t="shared" ref="N100" si="241">SUM(N95:N99)</f>
        <v>0</v>
      </c>
      <c r="O100" s="38">
        <f t="shared" ref="O100" si="242">SUM(O95:O99)</f>
        <v>0</v>
      </c>
      <c r="P100" s="38">
        <f t="shared" ref="P100" si="243">SUM(P95:P99)</f>
        <v>0</v>
      </c>
      <c r="Q100" s="38">
        <f t="shared" ref="Q100" si="244">SUM(Q95:Q99)</f>
        <v>0</v>
      </c>
      <c r="R100" s="38">
        <f t="shared" ref="R100" si="245">SUM(R95:R99)</f>
        <v>0</v>
      </c>
      <c r="S100" s="38">
        <f t="shared" ref="S100" si="246">SUM(S95:S99)</f>
        <v>0</v>
      </c>
      <c r="T100" s="38">
        <f t="shared" ref="T100" si="247">SUM(T95:T99)</f>
        <v>0</v>
      </c>
      <c r="U100" s="38">
        <f t="shared" ref="U100" si="248">SUM(U95:U99)</f>
        <v>0</v>
      </c>
      <c r="V100" s="38">
        <f t="shared" ref="V100" si="249">SUM(V95:V99)</f>
        <v>0</v>
      </c>
      <c r="W100" s="38">
        <f t="shared" ref="W100" si="250">SUM(W95:W99)</f>
        <v>0</v>
      </c>
      <c r="X100" s="38">
        <f>SUM(X95:X99)</f>
        <v>0</v>
      </c>
      <c r="Y100" s="38">
        <f t="shared" ref="Y100" si="251">SUM(Y95:Y99)</f>
        <v>0</v>
      </c>
      <c r="Z100" s="38">
        <f t="shared" ref="Z100" si="252">SUM(Z95:Z99)</f>
        <v>0</v>
      </c>
      <c r="AA100" s="38">
        <f t="shared" ref="AA100" si="253">SUM(AA95:AA99)</f>
        <v>0</v>
      </c>
    </row>
    <row r="102" spans="1:27" ht="24.95" customHeight="1" thickBot="1">
      <c r="A102" s="4" t="s">
        <v>39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6"/>
      <c r="Y102" s="1"/>
      <c r="Z102" s="1"/>
      <c r="AA102" s="1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254">SUM(C105:N105)</f>
        <v>0</v>
      </c>
      <c r="X105" s="67"/>
      <c r="Y105" s="65"/>
      <c r="Z105" s="43">
        <f t="shared" ref="Z105:Z107" si="25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254"/>
        <v>0</v>
      </c>
      <c r="X106" s="67"/>
      <c r="Y106" s="65"/>
      <c r="Z106" s="43">
        <f>SUM(W106:Y106)-AA106</f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254"/>
        <v>0</v>
      </c>
      <c r="X107" s="67"/>
      <c r="Y107" s="66"/>
      <c r="Z107" s="43">
        <f t="shared" si="25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" si="256">SUM(D104:D108)</f>
        <v>0</v>
      </c>
      <c r="E109" s="38">
        <f t="shared" ref="E109" si="257">SUM(E104:E108)</f>
        <v>0</v>
      </c>
      <c r="F109" s="38">
        <f t="shared" ref="F109" si="258">SUM(F104:F108)</f>
        <v>0</v>
      </c>
      <c r="G109" s="38">
        <f t="shared" ref="G109" si="259">SUM(G104:G108)</f>
        <v>0</v>
      </c>
      <c r="H109" s="38">
        <f t="shared" ref="H109" si="260">SUM(H104:H108)</f>
        <v>0</v>
      </c>
      <c r="I109" s="38">
        <f t="shared" ref="I109" si="261">SUM(I104:I108)</f>
        <v>0</v>
      </c>
      <c r="J109" s="38">
        <f t="shared" ref="J109" si="262">SUM(J104:J108)</f>
        <v>0</v>
      </c>
      <c r="K109" s="38">
        <f>SUM(K104:K108)</f>
        <v>0</v>
      </c>
      <c r="L109" s="38">
        <f t="shared" ref="L109" si="263">SUM(L104:L108)</f>
        <v>0</v>
      </c>
      <c r="M109" s="38">
        <f t="shared" ref="M109" si="264">SUM(M104:M108)</f>
        <v>0</v>
      </c>
      <c r="N109" s="38">
        <f t="shared" ref="N109" si="265">SUM(N104:N108)</f>
        <v>0</v>
      </c>
      <c r="O109" s="38">
        <f t="shared" ref="O109" si="266">SUM(O104:O108)</f>
        <v>0</v>
      </c>
      <c r="P109" s="38">
        <f t="shared" ref="P109" si="267">SUM(P104:P108)</f>
        <v>0</v>
      </c>
      <c r="Q109" s="38">
        <f t="shared" ref="Q109" si="268">SUM(Q104:Q108)</f>
        <v>0</v>
      </c>
      <c r="R109" s="38">
        <f t="shared" ref="R109" si="269">SUM(R104:R108)</f>
        <v>0</v>
      </c>
      <c r="S109" s="38">
        <f t="shared" ref="S109" si="270">SUM(S104:S108)</f>
        <v>0</v>
      </c>
      <c r="T109" s="38">
        <f t="shared" ref="T109" si="271">SUM(T104:T108)</f>
        <v>0</v>
      </c>
      <c r="U109" s="38">
        <f t="shared" ref="U109" si="272">SUM(U104:U108)</f>
        <v>0</v>
      </c>
      <c r="V109" s="38">
        <f t="shared" ref="V109" si="273">SUM(V104:V108)</f>
        <v>0</v>
      </c>
      <c r="W109" s="38">
        <f t="shared" ref="W109" si="274">SUM(W104:W108)</f>
        <v>0</v>
      </c>
      <c r="X109" s="38">
        <f>SUM(X104:X108)</f>
        <v>0</v>
      </c>
      <c r="Y109" s="38">
        <f t="shared" ref="Y109" si="275">SUM(Y104:Y108)</f>
        <v>0</v>
      </c>
      <c r="Z109" s="38">
        <f t="shared" ref="Z109" si="276">SUM(Z104:Z108)</f>
        <v>0</v>
      </c>
      <c r="AA109" s="38">
        <f t="shared" ref="AA109" si="277">SUM(AA104:AA108)</f>
        <v>0</v>
      </c>
    </row>
    <row r="114" spans="2:21" ht="28.5">
      <c r="B114" s="81" t="s">
        <v>87</v>
      </c>
    </row>
    <row r="116" spans="2:21" s="86" customFormat="1" ht="27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3.25" customHeight="1">
      <c r="B117" s="82">
        <f>SUM(C10+C19+C28+C37+C46+C55+C64+C73+C82+C91+C100+C109)</f>
        <v>429.5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278">SUM(F10+F19+F28+F37+F46+F55+F64+F73+F82+F91+F100+F109)</f>
        <v>0</v>
      </c>
      <c r="F117" s="82">
        <f t="shared" si="278"/>
        <v>0</v>
      </c>
      <c r="G117" s="82">
        <f t="shared" si="278"/>
        <v>0</v>
      </c>
      <c r="H117" s="82">
        <f t="shared" si="278"/>
        <v>0</v>
      </c>
      <c r="I117" s="82">
        <f t="shared" si="278"/>
        <v>0</v>
      </c>
      <c r="J117" s="82">
        <f t="shared" si="278"/>
        <v>13</v>
      </c>
      <c r="K117" s="82">
        <f t="shared" si="278"/>
        <v>0</v>
      </c>
      <c r="L117" s="82">
        <f t="shared" si="278"/>
        <v>4</v>
      </c>
      <c r="M117" s="82">
        <f t="shared" si="278"/>
        <v>7.5</v>
      </c>
      <c r="N117" s="82">
        <f t="shared" si="278"/>
        <v>0</v>
      </c>
      <c r="O117" s="82">
        <f t="shared" si="278"/>
        <v>3</v>
      </c>
      <c r="P117" s="82">
        <f t="shared" si="278"/>
        <v>0.5</v>
      </c>
      <c r="Q117" s="82">
        <f t="shared" si="278"/>
        <v>1</v>
      </c>
      <c r="R117" s="82">
        <f t="shared" si="278"/>
        <v>0</v>
      </c>
      <c r="S117" s="82">
        <f t="shared" si="278"/>
        <v>0</v>
      </c>
      <c r="T117" s="82">
        <f t="shared" si="278"/>
        <v>1</v>
      </c>
      <c r="U117" s="82">
        <f t="shared" si="278"/>
        <v>2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A117"/>
  <sheetViews>
    <sheetView topLeftCell="A19" zoomScale="80" zoomScaleNormal="80" workbookViewId="0">
      <selection activeCell="B25" sqref="B25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0.25</v>
      </c>
      <c r="E5" s="45">
        <v>24</v>
      </c>
      <c r="F5" s="46"/>
      <c r="G5" s="47"/>
      <c r="H5" s="46"/>
      <c r="I5" s="45"/>
      <c r="J5" s="44"/>
      <c r="K5" s="45"/>
      <c r="L5" s="44"/>
      <c r="M5" s="45"/>
      <c r="N5" s="14">
        <f>SUM(O5:V5)</f>
        <v>14.75</v>
      </c>
      <c r="O5" s="56"/>
      <c r="P5" s="57"/>
      <c r="Q5" s="58">
        <v>1.75</v>
      </c>
      <c r="R5" s="57"/>
      <c r="S5" s="58"/>
      <c r="T5" s="57"/>
      <c r="U5" s="58">
        <v>0.25</v>
      </c>
      <c r="V5" s="57">
        <v>12.75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1</v>
      </c>
      <c r="F6" s="46"/>
      <c r="G6" s="47">
        <v>22</v>
      </c>
      <c r="H6" s="46"/>
      <c r="I6" s="45"/>
      <c r="J6" s="44"/>
      <c r="K6" s="45"/>
      <c r="L6" s="44"/>
      <c r="M6" s="45">
        <v>6.75</v>
      </c>
      <c r="N6" s="14">
        <f t="shared" ref="N6:N9" si="0">SUM(O6:V6)</f>
        <v>9.25</v>
      </c>
      <c r="O6" s="56"/>
      <c r="P6" s="57"/>
      <c r="Q6" s="58">
        <v>1.25</v>
      </c>
      <c r="R6" s="57"/>
      <c r="S6" s="58"/>
      <c r="T6" s="57">
        <v>0.5</v>
      </c>
      <c r="U6" s="58">
        <v>0.25</v>
      </c>
      <c r="V6" s="57">
        <v>7.25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>
        <v>32.75</v>
      </c>
      <c r="F7" s="46"/>
      <c r="G7" s="47"/>
      <c r="H7" s="46"/>
      <c r="I7" s="45"/>
      <c r="J7" s="44"/>
      <c r="K7" s="45"/>
      <c r="L7" s="44"/>
      <c r="M7" s="45">
        <v>0.5</v>
      </c>
      <c r="N7" s="14">
        <f t="shared" si="0"/>
        <v>5.75</v>
      </c>
      <c r="O7" s="56"/>
      <c r="P7" s="57"/>
      <c r="Q7" s="58">
        <v>3.25</v>
      </c>
      <c r="R7" s="57"/>
      <c r="S7" s="58"/>
      <c r="T7" s="57"/>
      <c r="U7" s="58">
        <v>0.5</v>
      </c>
      <c r="V7" s="57">
        <v>2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>
        <v>16</v>
      </c>
      <c r="F8" s="50"/>
      <c r="G8" s="51"/>
      <c r="H8" s="50"/>
      <c r="I8" s="49"/>
      <c r="J8" s="48"/>
      <c r="K8" s="49"/>
      <c r="L8" s="48"/>
      <c r="M8" s="49"/>
      <c r="N8" s="14">
        <f>SUM(O8:V8)</f>
        <v>24</v>
      </c>
      <c r="O8" s="59"/>
      <c r="P8" s="60"/>
      <c r="Q8" s="61">
        <v>2.5</v>
      </c>
      <c r="R8" s="60"/>
      <c r="S8" s="61"/>
      <c r="T8" s="60"/>
      <c r="U8" s="61">
        <v>1.25</v>
      </c>
      <c r="V8" s="60">
        <v>20.25</v>
      </c>
      <c r="W8" s="42">
        <f t="shared" si="2"/>
        <v>40</v>
      </c>
      <c r="X8" s="67"/>
      <c r="Y8" s="66"/>
      <c r="Z8" s="43">
        <f t="shared" si="1"/>
        <v>39</v>
      </c>
      <c r="AA8" s="66">
        <v>1</v>
      </c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0.25</v>
      </c>
      <c r="E10" s="38">
        <f t="shared" si="3"/>
        <v>73.75</v>
      </c>
      <c r="F10" s="38">
        <f t="shared" si="3"/>
        <v>0</v>
      </c>
      <c r="G10" s="38">
        <f t="shared" si="3"/>
        <v>22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7.25</v>
      </c>
      <c r="N10" s="38">
        <f t="shared" si="3"/>
        <v>53.75</v>
      </c>
      <c r="O10" s="38">
        <f t="shared" si="3"/>
        <v>0</v>
      </c>
      <c r="P10" s="38">
        <f t="shared" si="3"/>
        <v>0</v>
      </c>
      <c r="Q10" s="38">
        <f t="shared" si="3"/>
        <v>8.75</v>
      </c>
      <c r="R10" s="38">
        <f t="shared" si="3"/>
        <v>0</v>
      </c>
      <c r="S10" s="38">
        <f t="shared" si="3"/>
        <v>0</v>
      </c>
      <c r="T10" s="38">
        <f t="shared" si="3"/>
        <v>0.5</v>
      </c>
      <c r="U10" s="38">
        <f t="shared" si="3"/>
        <v>2.25</v>
      </c>
      <c r="V10" s="38">
        <f t="shared" si="3"/>
        <v>42.25</v>
      </c>
      <c r="W10" s="38">
        <f t="shared" si="3"/>
        <v>157</v>
      </c>
      <c r="X10" s="38">
        <f>SUM(X5:X9)</f>
        <v>0</v>
      </c>
      <c r="Y10" s="38">
        <f t="shared" si="3"/>
        <v>0</v>
      </c>
      <c r="Z10" s="38">
        <f t="shared" si="3"/>
        <v>156</v>
      </c>
      <c r="AA10" s="38">
        <f t="shared" si="3"/>
        <v>1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20.75</v>
      </c>
      <c r="E14" s="45"/>
      <c r="F14" s="46"/>
      <c r="G14" s="47"/>
      <c r="H14" s="46"/>
      <c r="I14" s="45"/>
      <c r="J14" s="44"/>
      <c r="K14" s="45"/>
      <c r="L14" s="44"/>
      <c r="M14" s="45"/>
      <c r="N14" s="14">
        <f>SUM(O14:V14)</f>
        <v>18.25</v>
      </c>
      <c r="O14" s="56">
        <v>1</v>
      </c>
      <c r="P14" s="57">
        <v>1</v>
      </c>
      <c r="Q14" s="58">
        <v>1.75</v>
      </c>
      <c r="R14" s="57"/>
      <c r="S14" s="58"/>
      <c r="T14" s="57"/>
      <c r="U14" s="58">
        <v>0.25</v>
      </c>
      <c r="V14" s="57">
        <v>14.25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7</v>
      </c>
      <c r="E15" s="45">
        <v>14.25</v>
      </c>
      <c r="F15" s="46"/>
      <c r="G15" s="47"/>
      <c r="H15" s="46"/>
      <c r="I15" s="45"/>
      <c r="J15" s="44"/>
      <c r="K15" s="45"/>
      <c r="L15" s="44"/>
      <c r="M15" s="45">
        <v>15.25</v>
      </c>
      <c r="N15" s="14">
        <f>SUM(O15:V15)</f>
        <v>2.5</v>
      </c>
      <c r="O15" s="56"/>
      <c r="P15" s="57"/>
      <c r="Q15" s="58">
        <v>1.25</v>
      </c>
      <c r="R15" s="57"/>
      <c r="S15" s="58"/>
      <c r="T15" s="57"/>
      <c r="U15" s="58">
        <v>0.5</v>
      </c>
      <c r="V15" s="57">
        <v>0.75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6.75</v>
      </c>
      <c r="E16" s="45">
        <v>26.25</v>
      </c>
      <c r="F16" s="46"/>
      <c r="G16" s="47"/>
      <c r="H16" s="46"/>
      <c r="I16" s="45"/>
      <c r="J16" s="44"/>
      <c r="K16" s="45"/>
      <c r="L16" s="44"/>
      <c r="M16" s="45">
        <v>1.5</v>
      </c>
      <c r="N16" s="14">
        <f>SUM(O16:V16)</f>
        <v>4.5</v>
      </c>
      <c r="O16" s="56"/>
      <c r="P16" s="57"/>
      <c r="Q16" s="58">
        <v>1.75</v>
      </c>
      <c r="R16" s="57"/>
      <c r="S16" s="58"/>
      <c r="T16" s="57"/>
      <c r="U16" s="58">
        <v>0.25</v>
      </c>
      <c r="V16" s="57">
        <v>2.5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34</v>
      </c>
      <c r="F17" s="50"/>
      <c r="G17" s="51"/>
      <c r="H17" s="50"/>
      <c r="I17" s="49"/>
      <c r="J17" s="48"/>
      <c r="K17" s="49"/>
      <c r="L17" s="48"/>
      <c r="M17" s="49">
        <v>0.5</v>
      </c>
      <c r="N17" s="14">
        <f t="shared" ref="N17:N18" si="6">SUM(O17:V17)</f>
        <v>4.5</v>
      </c>
      <c r="O17" s="59"/>
      <c r="P17" s="60"/>
      <c r="Q17" s="61">
        <v>0.75</v>
      </c>
      <c r="R17" s="60"/>
      <c r="S17" s="61"/>
      <c r="T17" s="60"/>
      <c r="U17" s="61">
        <v>0.5</v>
      </c>
      <c r="V17" s="60">
        <v>3.25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4.5</v>
      </c>
      <c r="F18" s="54"/>
      <c r="G18" s="55"/>
      <c r="H18" s="54"/>
      <c r="I18" s="53"/>
      <c r="J18" s="52"/>
      <c r="K18" s="53"/>
      <c r="L18" s="52"/>
      <c r="M18" s="53"/>
      <c r="N18" s="14">
        <f t="shared" si="6"/>
        <v>3.5</v>
      </c>
      <c r="O18" s="62"/>
      <c r="P18" s="63"/>
      <c r="Q18" s="64">
        <v>0.25</v>
      </c>
      <c r="R18" s="63"/>
      <c r="S18" s="64"/>
      <c r="T18" s="63"/>
      <c r="U18" s="64">
        <v>0.25</v>
      </c>
      <c r="V18" s="63">
        <v>3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34.5</v>
      </c>
      <c r="E19" s="38">
        <f t="shared" si="7"/>
        <v>79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17.25</v>
      </c>
      <c r="N19" s="38">
        <f t="shared" si="7"/>
        <v>33.25</v>
      </c>
      <c r="O19" s="38">
        <f t="shared" si="7"/>
        <v>1</v>
      </c>
      <c r="P19" s="38">
        <f t="shared" si="7"/>
        <v>1</v>
      </c>
      <c r="Q19" s="38">
        <f t="shared" si="7"/>
        <v>5.75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1.75</v>
      </c>
      <c r="V19" s="38">
        <f t="shared" si="7"/>
        <v>23.75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23.75</v>
      </c>
      <c r="F23" s="46"/>
      <c r="G23" s="47"/>
      <c r="H23" s="46"/>
      <c r="I23" s="45"/>
      <c r="J23" s="44"/>
      <c r="K23" s="45"/>
      <c r="L23" s="44"/>
      <c r="M23" s="45"/>
      <c r="N23" s="14">
        <f>SUM(O23:V23)</f>
        <v>3.25</v>
      </c>
      <c r="O23" s="56"/>
      <c r="P23" s="57"/>
      <c r="Q23" s="58">
        <v>0.75</v>
      </c>
      <c r="R23" s="57"/>
      <c r="S23" s="58"/>
      <c r="T23" s="57"/>
      <c r="U23" s="58"/>
      <c r="V23" s="57">
        <v>2.5</v>
      </c>
      <c r="W23" s="42">
        <f>SUM(C23:N23)</f>
        <v>27</v>
      </c>
      <c r="X23" s="67">
        <v>4</v>
      </c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20.5</v>
      </c>
      <c r="F24" s="46"/>
      <c r="G24" s="47">
        <v>11</v>
      </c>
      <c r="H24" s="46"/>
      <c r="I24" s="45"/>
      <c r="J24" s="44"/>
      <c r="K24" s="45"/>
      <c r="L24" s="44"/>
      <c r="M24" s="45"/>
      <c r="N24" s="14">
        <f>SUM(O24:V24)</f>
        <v>7.5</v>
      </c>
      <c r="O24" s="56"/>
      <c r="P24" s="57">
        <v>2</v>
      </c>
      <c r="Q24" s="58">
        <v>1.5</v>
      </c>
      <c r="R24" s="57"/>
      <c r="S24" s="58"/>
      <c r="T24" s="57"/>
      <c r="U24" s="58">
        <v>0.75</v>
      </c>
      <c r="V24" s="57">
        <v>3.25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>
        <v>39</v>
      </c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4">
        <v>33</v>
      </c>
      <c r="E26" s="45">
        <v>0.25</v>
      </c>
      <c r="F26" s="50"/>
      <c r="G26" s="51"/>
      <c r="H26" s="50"/>
      <c r="I26" s="49"/>
      <c r="J26" s="48"/>
      <c r="K26" s="49"/>
      <c r="L26" s="48"/>
      <c r="M26" s="49"/>
      <c r="N26" s="14">
        <f t="shared" si="10"/>
        <v>5.75</v>
      </c>
      <c r="O26" s="59"/>
      <c r="P26" s="60"/>
      <c r="Q26" s="58">
        <v>1.5</v>
      </c>
      <c r="R26" s="57"/>
      <c r="S26" s="58"/>
      <c r="T26" s="57"/>
      <c r="U26" s="58">
        <v>1.5</v>
      </c>
      <c r="V26" s="57">
        <v>2.75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48">
        <v>18.75</v>
      </c>
      <c r="E27" s="49"/>
      <c r="F27" s="54"/>
      <c r="G27" s="55"/>
      <c r="H27" s="54"/>
      <c r="I27" s="53"/>
      <c r="J27" s="52"/>
      <c r="K27" s="53"/>
      <c r="L27" s="52"/>
      <c r="M27" s="53"/>
      <c r="N27" s="14">
        <f>SUM(O27:V27)</f>
        <v>5.25</v>
      </c>
      <c r="O27" s="62"/>
      <c r="P27" s="63"/>
      <c r="Q27" s="64"/>
      <c r="R27" s="63"/>
      <c r="S27" s="64"/>
      <c r="T27" s="63">
        <v>3.75</v>
      </c>
      <c r="U27" s="64">
        <v>0.25</v>
      </c>
      <c r="V27" s="63">
        <v>1.25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51.75</v>
      </c>
      <c r="E28" s="38">
        <f>SUM(E23:E27)</f>
        <v>44.5</v>
      </c>
      <c r="F28" s="38">
        <f t="shared" ref="F28:AA28" si="12">SUM(F23:F27)</f>
        <v>0</v>
      </c>
      <c r="G28" s="38">
        <f t="shared" si="12"/>
        <v>11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21.75</v>
      </c>
      <c r="O28" s="38">
        <f t="shared" si="12"/>
        <v>0</v>
      </c>
      <c r="P28" s="38">
        <f t="shared" si="12"/>
        <v>2</v>
      </c>
      <c r="Q28" s="38">
        <f t="shared" si="12"/>
        <v>3.75</v>
      </c>
      <c r="R28" s="38">
        <f t="shared" si="12"/>
        <v>0</v>
      </c>
      <c r="S28" s="38">
        <f t="shared" si="12"/>
        <v>0</v>
      </c>
      <c r="T28" s="38">
        <f t="shared" si="12"/>
        <v>3.75</v>
      </c>
      <c r="U28" s="38">
        <f t="shared" si="12"/>
        <v>2.5</v>
      </c>
      <c r="V28" s="38">
        <f t="shared" si="12"/>
        <v>9.75</v>
      </c>
      <c r="W28" s="38">
        <f t="shared" si="12"/>
        <v>129</v>
      </c>
      <c r="X28" s="38">
        <f>SUM(X23:X27)</f>
        <v>43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3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2.25" customHeight="1">
      <c r="B117" s="82">
        <f>SUM(C10+C19+C28+C37+C46+C55+C64+C73+C82+C91+C100+C109)</f>
        <v>0</v>
      </c>
      <c r="C117" s="82">
        <f>SUM(D10+D19+D28+D37+D46+D55+D64+D73+D82+D91+D100+D109)</f>
        <v>86.5</v>
      </c>
      <c r="D117" s="82">
        <f>SUM(E10+E19+E28+E37+E46+E55+E64+E73+E82+E91+E100+E109)</f>
        <v>197.25</v>
      </c>
      <c r="E117" s="82">
        <f t="shared" ref="E117:U117" si="48">SUM(F10+F19+F28+F37+F46+F55+F64+F73+F82+F91+F100+F109)</f>
        <v>0</v>
      </c>
      <c r="F117" s="82">
        <f t="shared" si="48"/>
        <v>33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24.5</v>
      </c>
      <c r="M117" s="82">
        <f t="shared" si="48"/>
        <v>108.75</v>
      </c>
      <c r="N117" s="82">
        <f t="shared" si="48"/>
        <v>1</v>
      </c>
      <c r="O117" s="82">
        <f t="shared" si="48"/>
        <v>3</v>
      </c>
      <c r="P117" s="82">
        <f t="shared" si="48"/>
        <v>18.25</v>
      </c>
      <c r="Q117" s="82">
        <f t="shared" si="48"/>
        <v>0</v>
      </c>
      <c r="R117" s="82">
        <f t="shared" si="48"/>
        <v>0</v>
      </c>
      <c r="S117" s="82">
        <f t="shared" si="48"/>
        <v>4.25</v>
      </c>
      <c r="T117" s="82">
        <f t="shared" si="48"/>
        <v>6.5</v>
      </c>
      <c r="U117" s="82">
        <f t="shared" si="48"/>
        <v>75.75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A117"/>
  <sheetViews>
    <sheetView topLeftCell="A19" zoomScale="80" zoomScaleNormal="80" workbookViewId="0">
      <selection activeCell="I26" sqref="I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>
        <v>1.75</v>
      </c>
      <c r="D5" s="44">
        <v>1</v>
      </c>
      <c r="E5" s="45">
        <v>5.5</v>
      </c>
      <c r="F5" s="46"/>
      <c r="G5" s="47"/>
      <c r="H5" s="46"/>
      <c r="I5" s="45"/>
      <c r="J5" s="44"/>
      <c r="K5" s="45"/>
      <c r="L5" s="44">
        <v>11.5</v>
      </c>
      <c r="M5" s="45">
        <v>4.75</v>
      </c>
      <c r="N5" s="14">
        <f>SUM(O5:V5)</f>
        <v>6.5</v>
      </c>
      <c r="O5" s="56">
        <v>1.25</v>
      </c>
      <c r="P5" s="57">
        <v>1.75</v>
      </c>
      <c r="Q5" s="58">
        <v>1.75</v>
      </c>
      <c r="R5" s="57"/>
      <c r="S5" s="58"/>
      <c r="T5" s="57"/>
      <c r="U5" s="58"/>
      <c r="V5" s="57">
        <v>1.75</v>
      </c>
      <c r="W5" s="42">
        <f>SUM(C5:N5)</f>
        <v>31</v>
      </c>
      <c r="X5" s="67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>
        <v>1.25</v>
      </c>
      <c r="D6" s="44"/>
      <c r="E6" s="45">
        <v>24</v>
      </c>
      <c r="F6" s="46"/>
      <c r="G6" s="47"/>
      <c r="H6" s="46"/>
      <c r="I6" s="45"/>
      <c r="J6" s="44"/>
      <c r="K6" s="45"/>
      <c r="L6" s="44">
        <v>7.75</v>
      </c>
      <c r="M6" s="45">
        <v>1.25</v>
      </c>
      <c r="N6" s="14">
        <f t="shared" ref="N6:N9" si="0">SUM(O6:V6)</f>
        <v>4.75</v>
      </c>
      <c r="O6" s="56">
        <v>0.5</v>
      </c>
      <c r="P6" s="57">
        <v>0.75</v>
      </c>
      <c r="Q6" s="58">
        <v>1.25</v>
      </c>
      <c r="R6" s="57"/>
      <c r="S6" s="58"/>
      <c r="T6" s="57">
        <v>0.5</v>
      </c>
      <c r="U6" s="58"/>
      <c r="V6" s="57">
        <v>1.75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>
        <v>4.25</v>
      </c>
      <c r="D7" s="44">
        <v>2</v>
      </c>
      <c r="E7" s="45">
        <v>19.75</v>
      </c>
      <c r="F7" s="46"/>
      <c r="G7" s="47"/>
      <c r="H7" s="46"/>
      <c r="I7" s="45"/>
      <c r="J7" s="44">
        <v>0.75</v>
      </c>
      <c r="K7" s="45"/>
      <c r="L7" s="44">
        <v>0.5</v>
      </c>
      <c r="M7" s="45">
        <v>0.25</v>
      </c>
      <c r="N7" s="14">
        <f t="shared" si="0"/>
        <v>7.5</v>
      </c>
      <c r="O7" s="56">
        <v>0.5</v>
      </c>
      <c r="P7" s="57">
        <v>0.25</v>
      </c>
      <c r="Q7" s="58">
        <v>1.75</v>
      </c>
      <c r="R7" s="57"/>
      <c r="S7" s="58"/>
      <c r="T7" s="57"/>
      <c r="U7" s="58"/>
      <c r="V7" s="57">
        <v>5</v>
      </c>
      <c r="W7" s="42">
        <f t="shared" ref="W7:W9" si="2">SUM(C7:N7)</f>
        <v>35</v>
      </c>
      <c r="X7" s="67">
        <v>4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>
        <v>1</v>
      </c>
      <c r="D8" s="48"/>
      <c r="E8" s="49">
        <v>22.5</v>
      </c>
      <c r="F8" s="50"/>
      <c r="G8" s="51"/>
      <c r="H8" s="50"/>
      <c r="I8" s="49"/>
      <c r="J8" s="48"/>
      <c r="K8" s="49"/>
      <c r="L8" s="48"/>
      <c r="M8" s="49">
        <v>1.25</v>
      </c>
      <c r="N8" s="14">
        <f>SUM(O8:V8)</f>
        <v>14.25</v>
      </c>
      <c r="O8" s="59">
        <v>1</v>
      </c>
      <c r="P8" s="60">
        <v>0.25</v>
      </c>
      <c r="Q8" s="61">
        <v>1.25</v>
      </c>
      <c r="R8" s="60"/>
      <c r="S8" s="61"/>
      <c r="T8" s="60">
        <v>3</v>
      </c>
      <c r="U8" s="61">
        <v>1</v>
      </c>
      <c r="V8" s="60">
        <v>7.75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8.25</v>
      </c>
      <c r="D10" s="38">
        <f t="shared" ref="D10:AA10" si="3">SUM(D5:D9)</f>
        <v>3</v>
      </c>
      <c r="E10" s="38">
        <f t="shared" si="3"/>
        <v>71.75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0.75</v>
      </c>
      <c r="K10" s="38">
        <f t="shared" si="3"/>
        <v>0</v>
      </c>
      <c r="L10" s="38">
        <f t="shared" si="3"/>
        <v>19.75</v>
      </c>
      <c r="M10" s="38">
        <f t="shared" si="3"/>
        <v>7.5</v>
      </c>
      <c r="N10" s="38">
        <f t="shared" si="3"/>
        <v>33</v>
      </c>
      <c r="O10" s="38">
        <f t="shared" si="3"/>
        <v>3.25</v>
      </c>
      <c r="P10" s="38">
        <f t="shared" si="3"/>
        <v>3</v>
      </c>
      <c r="Q10" s="38">
        <f t="shared" si="3"/>
        <v>6</v>
      </c>
      <c r="R10" s="38">
        <f t="shared" si="3"/>
        <v>0</v>
      </c>
      <c r="S10" s="38">
        <f t="shared" si="3"/>
        <v>0</v>
      </c>
      <c r="T10" s="38">
        <f t="shared" si="3"/>
        <v>3.5</v>
      </c>
      <c r="U10" s="38">
        <f t="shared" si="3"/>
        <v>1</v>
      </c>
      <c r="V10" s="38">
        <f t="shared" si="3"/>
        <v>16.25</v>
      </c>
      <c r="W10" s="38">
        <f t="shared" si="3"/>
        <v>144</v>
      </c>
      <c r="X10" s="38">
        <f>SUM(X5:X9)</f>
        <v>12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>
        <v>2</v>
      </c>
      <c r="D14" s="44"/>
      <c r="E14" s="45">
        <v>27.5</v>
      </c>
      <c r="F14" s="46"/>
      <c r="G14" s="47"/>
      <c r="H14" s="46"/>
      <c r="I14" s="45"/>
      <c r="J14" s="44"/>
      <c r="K14" s="45"/>
      <c r="L14" s="44"/>
      <c r="M14" s="45"/>
      <c r="N14" s="14">
        <f>SUM(O14:V14)</f>
        <v>5.5</v>
      </c>
      <c r="O14" s="56">
        <v>1.75</v>
      </c>
      <c r="P14" s="57"/>
      <c r="Q14" s="58">
        <v>1.25</v>
      </c>
      <c r="R14" s="57"/>
      <c r="S14" s="58"/>
      <c r="T14" s="57">
        <v>1.75</v>
      </c>
      <c r="U14" s="58"/>
      <c r="V14" s="57">
        <v>0.75</v>
      </c>
      <c r="W14" s="42">
        <f>SUM(C14:N14)</f>
        <v>35</v>
      </c>
      <c r="X14" s="67">
        <v>4</v>
      </c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14.5</v>
      </c>
      <c r="F15" s="46"/>
      <c r="G15" s="47"/>
      <c r="H15" s="46"/>
      <c r="I15" s="45"/>
      <c r="J15" s="44"/>
      <c r="K15" s="45"/>
      <c r="L15" s="44"/>
      <c r="M15" s="45">
        <v>17.5</v>
      </c>
      <c r="N15" s="14">
        <f>SUM(O15:V15)</f>
        <v>7</v>
      </c>
      <c r="O15" s="56">
        <v>1</v>
      </c>
      <c r="P15" s="57">
        <v>1.75</v>
      </c>
      <c r="Q15" s="58">
        <v>1.75</v>
      </c>
      <c r="R15" s="57"/>
      <c r="S15" s="58"/>
      <c r="T15" s="57">
        <v>0.25</v>
      </c>
      <c r="U15" s="58"/>
      <c r="V15" s="57">
        <v>2.25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>
        <v>6.25</v>
      </c>
      <c r="F16" s="46"/>
      <c r="G16" s="47"/>
      <c r="H16" s="46"/>
      <c r="I16" s="45"/>
      <c r="J16" s="44"/>
      <c r="K16" s="45"/>
      <c r="L16" s="44"/>
      <c r="M16" s="45">
        <v>0.75</v>
      </c>
      <c r="N16" s="14">
        <f>SUM(O16:V16)</f>
        <v>8</v>
      </c>
      <c r="O16" s="56">
        <v>0.75</v>
      </c>
      <c r="P16" s="57"/>
      <c r="Q16" s="58">
        <v>1</v>
      </c>
      <c r="R16" s="57"/>
      <c r="S16" s="58"/>
      <c r="T16" s="57">
        <v>0.75</v>
      </c>
      <c r="U16" s="58">
        <v>2</v>
      </c>
      <c r="V16" s="57">
        <v>3.5</v>
      </c>
      <c r="W16" s="42">
        <f t="shared" si="4"/>
        <v>15</v>
      </c>
      <c r="X16" s="67">
        <v>24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16.25</v>
      </c>
      <c r="F17" s="50"/>
      <c r="G17" s="51"/>
      <c r="H17" s="50"/>
      <c r="I17" s="49"/>
      <c r="J17" s="48"/>
      <c r="K17" s="49"/>
      <c r="L17" s="48">
        <v>13</v>
      </c>
      <c r="M17" s="49"/>
      <c r="N17" s="14">
        <f t="shared" ref="N17:N18" si="6">SUM(O17:V17)</f>
        <v>5.75</v>
      </c>
      <c r="O17" s="59">
        <v>0.5</v>
      </c>
      <c r="P17" s="60"/>
      <c r="Q17" s="61">
        <v>0.75</v>
      </c>
      <c r="R17" s="60"/>
      <c r="S17" s="61"/>
      <c r="T17" s="60">
        <v>1</v>
      </c>
      <c r="U17" s="61"/>
      <c r="V17" s="60">
        <v>3.5</v>
      </c>
      <c r="W17" s="42">
        <f t="shared" si="4"/>
        <v>35</v>
      </c>
      <c r="X17" s="67">
        <v>4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2.75</v>
      </c>
      <c r="F18" s="54"/>
      <c r="G18" s="55"/>
      <c r="H18" s="54"/>
      <c r="I18" s="53"/>
      <c r="J18" s="52"/>
      <c r="K18" s="53"/>
      <c r="L18" s="52"/>
      <c r="M18" s="53">
        <v>0.25</v>
      </c>
      <c r="N18" s="14">
        <f t="shared" si="6"/>
        <v>1</v>
      </c>
      <c r="O18" s="62">
        <v>0.5</v>
      </c>
      <c r="P18" s="63"/>
      <c r="Q18" s="64">
        <v>0.25</v>
      </c>
      <c r="R18" s="63"/>
      <c r="S18" s="64"/>
      <c r="T18" s="63"/>
      <c r="U18" s="64"/>
      <c r="V18" s="63">
        <v>0.25</v>
      </c>
      <c r="W18" s="42">
        <f t="shared" si="4"/>
        <v>4</v>
      </c>
      <c r="X18" s="67">
        <v>4</v>
      </c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2</v>
      </c>
      <c r="D19" s="38">
        <f t="shared" ref="D19:AA19" si="7">SUM(D14:D18)</f>
        <v>0</v>
      </c>
      <c r="E19" s="38">
        <f t="shared" si="7"/>
        <v>67.25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13</v>
      </c>
      <c r="M19" s="38">
        <f t="shared" si="7"/>
        <v>18.5</v>
      </c>
      <c r="N19" s="38">
        <f t="shared" si="7"/>
        <v>27.25</v>
      </c>
      <c r="O19" s="38">
        <f t="shared" si="7"/>
        <v>4.5</v>
      </c>
      <c r="P19" s="38">
        <f t="shared" si="7"/>
        <v>1.75</v>
      </c>
      <c r="Q19" s="38">
        <f t="shared" si="7"/>
        <v>5</v>
      </c>
      <c r="R19" s="38">
        <f t="shared" si="7"/>
        <v>0</v>
      </c>
      <c r="S19" s="38">
        <f t="shared" si="7"/>
        <v>0</v>
      </c>
      <c r="T19" s="38">
        <f t="shared" si="7"/>
        <v>3.75</v>
      </c>
      <c r="U19" s="38">
        <f t="shared" si="7"/>
        <v>2</v>
      </c>
      <c r="V19" s="38">
        <f t="shared" si="7"/>
        <v>10.25</v>
      </c>
      <c r="W19" s="38">
        <f t="shared" si="7"/>
        <v>128</v>
      </c>
      <c r="X19" s="38">
        <f>SUM(X14:X18)</f>
        <v>36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>
        <v>23</v>
      </c>
      <c r="N23" s="14">
        <f>SUM(O23:V23)</f>
        <v>8</v>
      </c>
      <c r="O23" s="56"/>
      <c r="P23" s="57">
        <v>0.25</v>
      </c>
      <c r="Q23" s="58">
        <v>1.5</v>
      </c>
      <c r="R23" s="57"/>
      <c r="S23" s="58"/>
      <c r="T23" s="57"/>
      <c r="U23" s="58"/>
      <c r="V23" s="57">
        <v>6.25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>
        <v>39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7.75</v>
      </c>
      <c r="E25" s="45">
        <v>0.25</v>
      </c>
      <c r="F25" s="46"/>
      <c r="G25" s="47"/>
      <c r="H25" s="46"/>
      <c r="I25" s="45"/>
      <c r="J25" s="44"/>
      <c r="K25" s="45"/>
      <c r="L25" s="44"/>
      <c r="M25" s="45">
        <v>18.5</v>
      </c>
      <c r="N25" s="14">
        <f t="shared" ref="N25:N26" si="10">SUM(O25:V25)</f>
        <v>12.5</v>
      </c>
      <c r="O25" s="56">
        <v>1.75</v>
      </c>
      <c r="P25" s="57">
        <v>1</v>
      </c>
      <c r="Q25" s="58">
        <v>1.5</v>
      </c>
      <c r="R25" s="57"/>
      <c r="S25" s="58"/>
      <c r="T25" s="57"/>
      <c r="U25" s="58"/>
      <c r="V25" s="57">
        <v>8.25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>
        <v>26.5</v>
      </c>
      <c r="F26" s="50"/>
      <c r="G26" s="51"/>
      <c r="H26" s="50"/>
      <c r="I26" s="49"/>
      <c r="J26" s="48"/>
      <c r="K26" s="49"/>
      <c r="L26" s="48"/>
      <c r="M26" s="49">
        <v>5.25</v>
      </c>
      <c r="N26" s="14">
        <f t="shared" si="10"/>
        <v>7.25</v>
      </c>
      <c r="O26" s="59">
        <v>0.75</v>
      </c>
      <c r="P26" s="60"/>
      <c r="Q26" s="61">
        <v>1.75</v>
      </c>
      <c r="R26" s="60"/>
      <c r="S26" s="61">
        <v>1.25</v>
      </c>
      <c r="T26" s="60"/>
      <c r="U26" s="61">
        <v>1</v>
      </c>
      <c r="V26" s="60">
        <v>2.5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>
        <v>0.5</v>
      </c>
      <c r="E27" s="53">
        <v>11.25</v>
      </c>
      <c r="F27" s="54"/>
      <c r="G27" s="55">
        <v>1</v>
      </c>
      <c r="H27" s="54"/>
      <c r="I27" s="53"/>
      <c r="J27" s="52"/>
      <c r="K27" s="53"/>
      <c r="L27" s="52"/>
      <c r="M27" s="53">
        <v>7.5</v>
      </c>
      <c r="N27" s="14">
        <f>SUM(O27:V27)</f>
        <v>3.75</v>
      </c>
      <c r="O27" s="62">
        <v>1.25</v>
      </c>
      <c r="P27" s="63"/>
      <c r="Q27" s="64">
        <v>0.25</v>
      </c>
      <c r="R27" s="63"/>
      <c r="S27" s="64"/>
      <c r="T27" s="63"/>
      <c r="U27" s="64"/>
      <c r="V27" s="63">
        <v>2.25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8.25</v>
      </c>
      <c r="E28" s="38">
        <f>SUM(E23:E27)</f>
        <v>38</v>
      </c>
      <c r="F28" s="38">
        <f t="shared" ref="F28:AA28" si="12">SUM(F23:F27)</f>
        <v>0</v>
      </c>
      <c r="G28" s="38">
        <f t="shared" si="12"/>
        <v>1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54.25</v>
      </c>
      <c r="N28" s="38">
        <f t="shared" si="12"/>
        <v>31.5</v>
      </c>
      <c r="O28" s="38">
        <f t="shared" si="12"/>
        <v>3.75</v>
      </c>
      <c r="P28" s="38">
        <f t="shared" si="12"/>
        <v>1.25</v>
      </c>
      <c r="Q28" s="38">
        <f t="shared" si="12"/>
        <v>5</v>
      </c>
      <c r="R28" s="38">
        <f t="shared" si="12"/>
        <v>0</v>
      </c>
      <c r="S28" s="38">
        <f t="shared" si="12"/>
        <v>1.25</v>
      </c>
      <c r="T28" s="38">
        <f t="shared" si="12"/>
        <v>0</v>
      </c>
      <c r="U28" s="38">
        <f t="shared" si="12"/>
        <v>1</v>
      </c>
      <c r="V28" s="38">
        <f t="shared" si="12"/>
        <v>19.25</v>
      </c>
      <c r="W28" s="38">
        <f t="shared" si="12"/>
        <v>133</v>
      </c>
      <c r="X28" s="38">
        <f>SUM(X23:X27)</f>
        <v>39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5.25" customHeight="1">
      <c r="B117" s="82">
        <f>SUM(C10+C19+C28+C37+C46+C55+C64+C73+C82+C91+C100+C109)</f>
        <v>10.25</v>
      </c>
      <c r="C117" s="82">
        <f>SUM(D10+D19+D28+D37+D46+D55+D64+D73+D82+D91+D100+D109)</f>
        <v>11.25</v>
      </c>
      <c r="D117" s="82">
        <f>SUM(E10+E19+E28+E37+E46+E55+E64+E73+E82+E91+E100+E109)</f>
        <v>177</v>
      </c>
      <c r="E117" s="82">
        <f t="shared" ref="E117:U117" si="48">SUM(F10+F19+F28+F37+F46+F55+F64+F73+F82+F91+F100+F109)</f>
        <v>0</v>
      </c>
      <c r="F117" s="82">
        <f t="shared" si="48"/>
        <v>1</v>
      </c>
      <c r="G117" s="82">
        <f t="shared" si="48"/>
        <v>0</v>
      </c>
      <c r="H117" s="82">
        <f t="shared" si="48"/>
        <v>0</v>
      </c>
      <c r="I117" s="82">
        <f t="shared" si="48"/>
        <v>0.75</v>
      </c>
      <c r="J117" s="82">
        <f t="shared" si="48"/>
        <v>0</v>
      </c>
      <c r="K117" s="82">
        <f t="shared" si="48"/>
        <v>32.75</v>
      </c>
      <c r="L117" s="82">
        <f t="shared" si="48"/>
        <v>80.25</v>
      </c>
      <c r="M117" s="82">
        <f t="shared" si="48"/>
        <v>91.75</v>
      </c>
      <c r="N117" s="82">
        <f t="shared" si="48"/>
        <v>11.5</v>
      </c>
      <c r="O117" s="82">
        <f t="shared" si="48"/>
        <v>6</v>
      </c>
      <c r="P117" s="82">
        <f t="shared" si="48"/>
        <v>16</v>
      </c>
      <c r="Q117" s="82">
        <f t="shared" si="48"/>
        <v>0</v>
      </c>
      <c r="R117" s="82">
        <f t="shared" si="48"/>
        <v>1.25</v>
      </c>
      <c r="S117" s="82">
        <f t="shared" si="48"/>
        <v>7.25</v>
      </c>
      <c r="T117" s="82">
        <f t="shared" si="48"/>
        <v>4</v>
      </c>
      <c r="U117" s="82">
        <f t="shared" si="48"/>
        <v>45.75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A117"/>
  <sheetViews>
    <sheetView topLeftCell="A19" zoomScale="80" zoomScaleNormal="80" workbookViewId="0">
      <selection activeCell="L26" sqref="L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31</v>
      </c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8</v>
      </c>
      <c r="O5" s="56"/>
      <c r="P5" s="57"/>
      <c r="Q5" s="58">
        <v>2</v>
      </c>
      <c r="R5" s="57"/>
      <c r="S5" s="58"/>
      <c r="T5" s="57"/>
      <c r="U5" s="58"/>
      <c r="V5" s="57">
        <v>6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35</v>
      </c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4</v>
      </c>
      <c r="O6" s="56"/>
      <c r="P6" s="57"/>
      <c r="Q6" s="58">
        <v>1.75</v>
      </c>
      <c r="R6" s="57"/>
      <c r="S6" s="58"/>
      <c r="T6" s="57"/>
      <c r="U6" s="58"/>
      <c r="V6" s="57">
        <v>2.25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4</v>
      </c>
      <c r="E7" s="45">
        <v>10.75</v>
      </c>
      <c r="F7" s="46"/>
      <c r="G7" s="47"/>
      <c r="H7" s="46"/>
      <c r="I7" s="45"/>
      <c r="J7" s="44"/>
      <c r="K7" s="45"/>
      <c r="L7" s="44"/>
      <c r="M7" s="45">
        <v>11.5</v>
      </c>
      <c r="N7" s="14">
        <f t="shared" si="0"/>
        <v>13</v>
      </c>
      <c r="O7" s="56"/>
      <c r="P7" s="57"/>
      <c r="Q7" s="58">
        <v>2.5</v>
      </c>
      <c r="R7" s="57"/>
      <c r="S7" s="58"/>
      <c r="T7" s="57"/>
      <c r="U7" s="58"/>
      <c r="V7" s="57">
        <v>10.5</v>
      </c>
      <c r="W7" s="42">
        <f t="shared" ref="W7:W9" si="2">SUM(C7:N7)</f>
        <v>39.25</v>
      </c>
      <c r="X7" s="67"/>
      <c r="Y7" s="65"/>
      <c r="Z7" s="43">
        <f>SUM(W7:Y7)-AA7</f>
        <v>39</v>
      </c>
      <c r="AA7" s="65">
        <v>0.25</v>
      </c>
    </row>
    <row r="8" spans="1:27" s="15" customFormat="1" ht="24.95" customHeight="1" thickBot="1">
      <c r="A8" s="13"/>
      <c r="B8" s="73" t="s">
        <v>82</v>
      </c>
      <c r="C8" s="48">
        <v>1</v>
      </c>
      <c r="D8" s="48">
        <v>17.5</v>
      </c>
      <c r="E8" s="49">
        <v>0.25</v>
      </c>
      <c r="F8" s="50"/>
      <c r="G8" s="51">
        <v>0.5</v>
      </c>
      <c r="H8" s="50"/>
      <c r="I8" s="49"/>
      <c r="J8" s="48"/>
      <c r="K8" s="49"/>
      <c r="L8" s="48"/>
      <c r="M8" s="49">
        <v>10.5</v>
      </c>
      <c r="N8" s="14">
        <f>SUM(O8:V8)</f>
        <v>9.25</v>
      </c>
      <c r="O8" s="59"/>
      <c r="P8" s="60"/>
      <c r="Q8" s="61">
        <v>3</v>
      </c>
      <c r="R8" s="60">
        <v>2.5</v>
      </c>
      <c r="S8" s="61"/>
      <c r="T8" s="60">
        <v>0.75</v>
      </c>
      <c r="U8" s="61">
        <v>1</v>
      </c>
      <c r="V8" s="60">
        <v>2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1</v>
      </c>
      <c r="D10" s="38">
        <f t="shared" ref="D10:AA10" si="3">SUM(D5:D9)</f>
        <v>52.5</v>
      </c>
      <c r="E10" s="38">
        <f t="shared" si="3"/>
        <v>46</v>
      </c>
      <c r="F10" s="38">
        <f t="shared" si="3"/>
        <v>0</v>
      </c>
      <c r="G10" s="38">
        <f t="shared" si="3"/>
        <v>0.5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22</v>
      </c>
      <c r="N10" s="38">
        <f t="shared" si="3"/>
        <v>34.25</v>
      </c>
      <c r="O10" s="38">
        <f t="shared" si="3"/>
        <v>0</v>
      </c>
      <c r="P10" s="38">
        <f t="shared" si="3"/>
        <v>0</v>
      </c>
      <c r="Q10" s="38">
        <f t="shared" si="3"/>
        <v>9.25</v>
      </c>
      <c r="R10" s="38">
        <f t="shared" si="3"/>
        <v>2.5</v>
      </c>
      <c r="S10" s="38">
        <f t="shared" si="3"/>
        <v>0</v>
      </c>
      <c r="T10" s="38">
        <f t="shared" si="3"/>
        <v>0.75</v>
      </c>
      <c r="U10" s="38">
        <f t="shared" si="3"/>
        <v>1</v>
      </c>
      <c r="V10" s="38">
        <f t="shared" si="3"/>
        <v>20.75</v>
      </c>
      <c r="W10" s="38">
        <f t="shared" si="3"/>
        <v>156.25</v>
      </c>
      <c r="X10" s="38">
        <f>SUM(X5:X9)</f>
        <v>0</v>
      </c>
      <c r="Y10" s="38">
        <f t="shared" si="3"/>
        <v>0</v>
      </c>
      <c r="Z10" s="38">
        <f t="shared" si="3"/>
        <v>156</v>
      </c>
      <c r="AA10" s="38">
        <f t="shared" si="3"/>
        <v>0.25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5.5</v>
      </c>
      <c r="E14" s="45">
        <v>21.5</v>
      </c>
      <c r="F14" s="46"/>
      <c r="G14" s="47"/>
      <c r="H14" s="46"/>
      <c r="I14" s="45"/>
      <c r="J14" s="44"/>
      <c r="K14" s="45"/>
      <c r="L14" s="44"/>
      <c r="M14" s="45">
        <v>4</v>
      </c>
      <c r="N14" s="14">
        <f>SUM(O14:V14)</f>
        <v>4.5</v>
      </c>
      <c r="O14" s="56"/>
      <c r="P14" s="57"/>
      <c r="Q14" s="58">
        <v>1.75</v>
      </c>
      <c r="R14" s="57"/>
      <c r="S14" s="58"/>
      <c r="T14" s="57">
        <v>0.75</v>
      </c>
      <c r="U14" s="58"/>
      <c r="V14" s="57">
        <v>2</v>
      </c>
      <c r="W14" s="42">
        <f>SUM(C14:N14)</f>
        <v>35.5</v>
      </c>
      <c r="X14" s="67">
        <v>3.5</v>
      </c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25.25</v>
      </c>
      <c r="F15" s="46"/>
      <c r="G15" s="47"/>
      <c r="H15" s="46"/>
      <c r="I15" s="45"/>
      <c r="J15" s="44"/>
      <c r="K15" s="45"/>
      <c r="L15" s="44"/>
      <c r="M15" s="45">
        <v>1.5</v>
      </c>
      <c r="N15" s="14">
        <f>SUM(O15:V15)</f>
        <v>5.25</v>
      </c>
      <c r="O15" s="56"/>
      <c r="P15" s="57">
        <v>1</v>
      </c>
      <c r="Q15" s="58">
        <v>1</v>
      </c>
      <c r="R15" s="57"/>
      <c r="S15" s="58"/>
      <c r="T15" s="57"/>
      <c r="U15" s="58"/>
      <c r="V15" s="57">
        <v>3.25</v>
      </c>
      <c r="W15" s="42">
        <f t="shared" ref="W15:W18" si="4">SUM(C15:N15)</f>
        <v>32</v>
      </c>
      <c r="X15" s="67">
        <v>7</v>
      </c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>
        <v>39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>
        <v>1.5</v>
      </c>
      <c r="D17" s="48">
        <v>3.5</v>
      </c>
      <c r="E17" s="49">
        <v>30.25</v>
      </c>
      <c r="F17" s="50"/>
      <c r="G17" s="51">
        <v>1</v>
      </c>
      <c r="H17" s="50"/>
      <c r="I17" s="49"/>
      <c r="J17" s="48"/>
      <c r="K17" s="49"/>
      <c r="L17" s="48"/>
      <c r="M17" s="49">
        <v>0.5</v>
      </c>
      <c r="N17" s="14">
        <f t="shared" ref="N17:N18" si="6">SUM(O17:V17)</f>
        <v>2.25</v>
      </c>
      <c r="O17" s="59"/>
      <c r="P17" s="60"/>
      <c r="Q17" s="61">
        <v>1</v>
      </c>
      <c r="R17" s="60"/>
      <c r="S17" s="61"/>
      <c r="T17" s="60"/>
      <c r="U17" s="61"/>
      <c r="V17" s="60">
        <v>1.25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>
        <v>0.5</v>
      </c>
      <c r="D18" s="52">
        <v>2</v>
      </c>
      <c r="E18" s="53">
        <v>3.5</v>
      </c>
      <c r="F18" s="54"/>
      <c r="G18" s="55">
        <v>1</v>
      </c>
      <c r="H18" s="54"/>
      <c r="I18" s="53"/>
      <c r="J18" s="52"/>
      <c r="K18" s="53"/>
      <c r="L18" s="52"/>
      <c r="M18" s="53">
        <v>0.75</v>
      </c>
      <c r="N18" s="14">
        <f t="shared" si="6"/>
        <v>0.25</v>
      </c>
      <c r="O18" s="62"/>
      <c r="P18" s="63">
        <v>0.25</v>
      </c>
      <c r="Q18" s="64"/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2</v>
      </c>
      <c r="D19" s="38">
        <f t="shared" ref="D19:AA19" si="7">SUM(D14:D18)</f>
        <v>11</v>
      </c>
      <c r="E19" s="38">
        <f t="shared" si="7"/>
        <v>80.5</v>
      </c>
      <c r="F19" s="38">
        <f t="shared" si="7"/>
        <v>0</v>
      </c>
      <c r="G19" s="38">
        <f t="shared" si="7"/>
        <v>2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6.75</v>
      </c>
      <c r="N19" s="38">
        <f t="shared" si="7"/>
        <v>12.25</v>
      </c>
      <c r="O19" s="38">
        <f t="shared" si="7"/>
        <v>0</v>
      </c>
      <c r="P19" s="38">
        <f t="shared" si="7"/>
        <v>1.25</v>
      </c>
      <c r="Q19" s="38">
        <f t="shared" si="7"/>
        <v>3.75</v>
      </c>
      <c r="R19" s="38">
        <f t="shared" si="7"/>
        <v>0</v>
      </c>
      <c r="S19" s="38">
        <f t="shared" si="7"/>
        <v>0</v>
      </c>
      <c r="T19" s="38">
        <f t="shared" si="7"/>
        <v>0.75</v>
      </c>
      <c r="U19" s="38">
        <f t="shared" si="7"/>
        <v>0</v>
      </c>
      <c r="V19" s="38">
        <f t="shared" si="7"/>
        <v>6.5</v>
      </c>
      <c r="W19" s="38">
        <f t="shared" si="7"/>
        <v>114.5</v>
      </c>
      <c r="X19" s="38">
        <f>SUM(X14:X18)</f>
        <v>49.5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>
        <v>1.5</v>
      </c>
      <c r="D23" s="44">
        <v>3</v>
      </c>
      <c r="E23" s="45">
        <v>19.25</v>
      </c>
      <c r="F23" s="46"/>
      <c r="G23" s="47"/>
      <c r="H23" s="46"/>
      <c r="I23" s="45"/>
      <c r="J23" s="44"/>
      <c r="K23" s="45"/>
      <c r="L23" s="44"/>
      <c r="M23" s="45">
        <v>1</v>
      </c>
      <c r="N23" s="14">
        <f>SUM(O23:V23)</f>
        <v>6.75</v>
      </c>
      <c r="O23" s="56"/>
      <c r="P23" s="57">
        <v>1.5</v>
      </c>
      <c r="Q23" s="58">
        <v>1.5</v>
      </c>
      <c r="R23" s="57"/>
      <c r="S23" s="58"/>
      <c r="T23" s="57">
        <v>0.5</v>
      </c>
      <c r="U23" s="58"/>
      <c r="V23" s="57">
        <v>3.25</v>
      </c>
      <c r="W23" s="42">
        <f>SUM(C23:N23)</f>
        <v>31.5</v>
      </c>
      <c r="X23" s="67"/>
      <c r="Y23" s="65"/>
      <c r="Z23" s="43">
        <f>SUM(W23:Y23)-AA23</f>
        <v>31</v>
      </c>
      <c r="AA23" s="65">
        <v>0.5</v>
      </c>
    </row>
    <row r="24" spans="1:27" s="15" customFormat="1" ht="24.95" customHeight="1" thickBot="1">
      <c r="A24" s="13"/>
      <c r="B24" s="72" t="s">
        <v>124</v>
      </c>
      <c r="C24" s="44">
        <v>2.25</v>
      </c>
      <c r="D24" s="44">
        <v>3</v>
      </c>
      <c r="E24" s="45">
        <v>24.5</v>
      </c>
      <c r="F24" s="46"/>
      <c r="G24" s="47"/>
      <c r="H24" s="46"/>
      <c r="I24" s="45"/>
      <c r="J24" s="44"/>
      <c r="K24" s="45"/>
      <c r="L24" s="44"/>
      <c r="M24" s="45"/>
      <c r="N24" s="14">
        <f>SUM(O24:V24)</f>
        <v>6.5</v>
      </c>
      <c r="O24" s="56"/>
      <c r="P24" s="57">
        <v>0.5</v>
      </c>
      <c r="Q24" s="58">
        <v>1.25</v>
      </c>
      <c r="R24" s="57"/>
      <c r="S24" s="58"/>
      <c r="T24" s="57"/>
      <c r="U24" s="58"/>
      <c r="V24" s="57">
        <v>4.75</v>
      </c>
      <c r="W24" s="42">
        <f t="shared" ref="W24:W27" si="8">SUM(C24:N24)</f>
        <v>36.25</v>
      </c>
      <c r="X24" s="67">
        <v>3.5</v>
      </c>
      <c r="Y24" s="65"/>
      <c r="Z24" s="43">
        <f t="shared" ref="Z24:Z26" si="9">SUM(W24:Y24)-AA24</f>
        <v>39</v>
      </c>
      <c r="AA24" s="65">
        <v>0.75</v>
      </c>
    </row>
    <row r="25" spans="1:27" s="15" customFormat="1" ht="24.95" customHeight="1" thickBot="1">
      <c r="A25" s="13"/>
      <c r="B25" s="72" t="s">
        <v>122</v>
      </c>
      <c r="C25" s="44">
        <v>2.5</v>
      </c>
      <c r="D25" s="44">
        <v>3</v>
      </c>
      <c r="E25" s="45">
        <v>31.75</v>
      </c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4</v>
      </c>
      <c r="O25" s="56"/>
      <c r="P25" s="57"/>
      <c r="Q25" s="58">
        <v>1.75</v>
      </c>
      <c r="R25" s="57"/>
      <c r="S25" s="58"/>
      <c r="T25" s="57"/>
      <c r="U25" s="58"/>
      <c r="V25" s="57">
        <v>2.25</v>
      </c>
      <c r="W25" s="42">
        <f t="shared" si="8"/>
        <v>41.25</v>
      </c>
      <c r="X25" s="67"/>
      <c r="Y25" s="65"/>
      <c r="Z25" s="43">
        <f t="shared" si="9"/>
        <v>39</v>
      </c>
      <c r="AA25" s="65">
        <v>2.25</v>
      </c>
    </row>
    <row r="26" spans="1:27" s="15" customFormat="1" ht="24.95" customHeight="1" thickBot="1">
      <c r="A26" s="13"/>
      <c r="B26" s="73" t="s">
        <v>125</v>
      </c>
      <c r="C26" s="48">
        <v>3.5</v>
      </c>
      <c r="D26" s="48">
        <v>3.5</v>
      </c>
      <c r="E26" s="49">
        <v>26.5</v>
      </c>
      <c r="F26" s="50"/>
      <c r="G26" s="51"/>
      <c r="H26" s="50"/>
      <c r="I26" s="49"/>
      <c r="J26" s="48"/>
      <c r="K26" s="49"/>
      <c r="L26" s="48"/>
      <c r="M26" s="49">
        <v>0.75</v>
      </c>
      <c r="N26" s="14">
        <f t="shared" si="10"/>
        <v>5.25</v>
      </c>
      <c r="O26" s="59"/>
      <c r="P26" s="60"/>
      <c r="Q26" s="61">
        <v>2</v>
      </c>
      <c r="R26" s="60"/>
      <c r="S26" s="61"/>
      <c r="T26" s="60"/>
      <c r="U26" s="61">
        <v>1</v>
      </c>
      <c r="V26" s="60">
        <v>2.25</v>
      </c>
      <c r="W26" s="42">
        <f t="shared" si="8"/>
        <v>39.5</v>
      </c>
      <c r="X26" s="67"/>
      <c r="Y26" s="66"/>
      <c r="Z26" s="43">
        <f t="shared" si="9"/>
        <v>39</v>
      </c>
      <c r="AA26" s="66">
        <v>0.5</v>
      </c>
    </row>
    <row r="27" spans="1:27" s="15" customFormat="1" ht="24.95" customHeight="1" thickBot="1">
      <c r="A27" s="13"/>
      <c r="B27" s="125" t="s">
        <v>127</v>
      </c>
      <c r="C27" s="52">
        <v>0.5</v>
      </c>
      <c r="D27" s="52">
        <v>2.5</v>
      </c>
      <c r="E27" s="53">
        <v>18</v>
      </c>
      <c r="F27" s="54"/>
      <c r="G27" s="55"/>
      <c r="H27" s="54"/>
      <c r="I27" s="53"/>
      <c r="J27" s="52"/>
      <c r="K27" s="53"/>
      <c r="L27" s="52"/>
      <c r="M27" s="53"/>
      <c r="N27" s="14">
        <f>SUM(O27:V27)</f>
        <v>3</v>
      </c>
      <c r="O27" s="62"/>
      <c r="P27" s="63">
        <v>0.5</v>
      </c>
      <c r="Q27" s="64">
        <v>0.25</v>
      </c>
      <c r="R27" s="63"/>
      <c r="S27" s="64"/>
      <c r="T27" s="63"/>
      <c r="U27" s="64"/>
      <c r="V27" s="63">
        <v>2.25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10.25</v>
      </c>
      <c r="D28" s="38">
        <f t="shared" ref="D28" si="11">SUM(D23:D27)</f>
        <v>15</v>
      </c>
      <c r="E28" s="38">
        <f>SUM(E23:E27)</f>
        <v>120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1.75</v>
      </c>
      <c r="N28" s="38">
        <f t="shared" si="12"/>
        <v>25.5</v>
      </c>
      <c r="O28" s="38">
        <f t="shared" si="12"/>
        <v>0</v>
      </c>
      <c r="P28" s="38">
        <f t="shared" si="12"/>
        <v>2.5</v>
      </c>
      <c r="Q28" s="38">
        <f t="shared" si="12"/>
        <v>6.75</v>
      </c>
      <c r="R28" s="38">
        <f t="shared" si="12"/>
        <v>0</v>
      </c>
      <c r="S28" s="38">
        <f t="shared" si="12"/>
        <v>0</v>
      </c>
      <c r="T28" s="38">
        <f t="shared" si="12"/>
        <v>0.5</v>
      </c>
      <c r="U28" s="38">
        <f t="shared" si="12"/>
        <v>1</v>
      </c>
      <c r="V28" s="38">
        <f t="shared" si="12"/>
        <v>14.75</v>
      </c>
      <c r="W28" s="38">
        <f t="shared" si="12"/>
        <v>172.5</v>
      </c>
      <c r="X28" s="38">
        <f>SUM(X23:X27)</f>
        <v>3.5</v>
      </c>
      <c r="Y28" s="38">
        <f t="shared" si="12"/>
        <v>0</v>
      </c>
      <c r="Z28" s="38">
        <f t="shared" si="12"/>
        <v>172</v>
      </c>
      <c r="AA28" s="38">
        <f t="shared" si="12"/>
        <v>4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" customHeight="1">
      <c r="B117" s="82">
        <f>SUM(C10+C19+C28+C37+C46+C55+C64+C73+C82+C91+C100+C109)</f>
        <v>13.25</v>
      </c>
      <c r="C117" s="82">
        <f>SUM(D10+D19+D28+D37+D46+D55+D64+D73+D82+D91+D100+D109)</f>
        <v>78.5</v>
      </c>
      <c r="D117" s="82">
        <f>SUM(E10+E19+E28+E37+E46+E55+E64+E73+E82+E91+E100+E109)</f>
        <v>246.5</v>
      </c>
      <c r="E117" s="82">
        <f t="shared" ref="E117:U117" si="48">SUM(F10+F19+F28+F37+F46+F55+F64+F73+F82+F91+F100+F109)</f>
        <v>0</v>
      </c>
      <c r="F117" s="82">
        <f t="shared" si="48"/>
        <v>2.5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30.5</v>
      </c>
      <c r="M117" s="82">
        <f t="shared" si="48"/>
        <v>72</v>
      </c>
      <c r="N117" s="82">
        <f t="shared" si="48"/>
        <v>0</v>
      </c>
      <c r="O117" s="82">
        <f t="shared" si="48"/>
        <v>3.75</v>
      </c>
      <c r="P117" s="82">
        <f t="shared" si="48"/>
        <v>19.75</v>
      </c>
      <c r="Q117" s="82">
        <f t="shared" si="48"/>
        <v>2.5</v>
      </c>
      <c r="R117" s="82">
        <f t="shared" si="48"/>
        <v>0</v>
      </c>
      <c r="S117" s="82">
        <f t="shared" si="48"/>
        <v>2</v>
      </c>
      <c r="T117" s="82">
        <f t="shared" si="48"/>
        <v>2</v>
      </c>
      <c r="U117" s="82">
        <f t="shared" si="48"/>
        <v>42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AA117"/>
  <sheetViews>
    <sheetView topLeftCell="A19" zoomScale="80" zoomScaleNormal="80" workbookViewId="0">
      <selection activeCell="S27" sqref="S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>
        <v>4.75</v>
      </c>
      <c r="I5" s="45"/>
      <c r="J5" s="44"/>
      <c r="K5" s="45">
        <v>5</v>
      </c>
      <c r="L5" s="44"/>
      <c r="M5" s="45"/>
      <c r="N5" s="14">
        <f>SUM(O5:V5)</f>
        <v>31.25</v>
      </c>
      <c r="O5" s="56">
        <v>10</v>
      </c>
      <c r="P5" s="57"/>
      <c r="Q5" s="58">
        <v>7.25</v>
      </c>
      <c r="R5" s="57"/>
      <c r="S5" s="58">
        <v>5</v>
      </c>
      <c r="T5" s="57">
        <v>5</v>
      </c>
      <c r="U5" s="58">
        <v>4</v>
      </c>
      <c r="V5" s="57"/>
      <c r="W5" s="42">
        <f>SUM(C5:N5)</f>
        <v>41</v>
      </c>
      <c r="X5" s="67"/>
      <c r="Y5" s="65"/>
      <c r="Z5" s="43">
        <f>SUM(W5:Y5)-AA5</f>
        <v>39</v>
      </c>
      <c r="AA5" s="65">
        <v>2</v>
      </c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/>
      <c r="H6" s="46">
        <v>5</v>
      </c>
      <c r="I6" s="45"/>
      <c r="J6" s="44"/>
      <c r="K6" s="45">
        <v>5</v>
      </c>
      <c r="L6" s="44"/>
      <c r="M6" s="45"/>
      <c r="N6" s="14">
        <f t="shared" ref="N6:N9" si="0">SUM(O6:V6)</f>
        <v>31</v>
      </c>
      <c r="O6" s="56">
        <v>6.75</v>
      </c>
      <c r="P6" s="57"/>
      <c r="Q6" s="58">
        <v>9.25</v>
      </c>
      <c r="R6" s="57">
        <v>5</v>
      </c>
      <c r="S6" s="58">
        <v>10</v>
      </c>
      <c r="T6" s="57"/>
      <c r="U6" s="58"/>
      <c r="V6" s="57"/>
      <c r="W6" s="42">
        <f>SUM(C6:N6)</f>
        <v>41</v>
      </c>
      <c r="X6" s="67"/>
      <c r="Y6" s="65"/>
      <c r="Z6" s="43">
        <f t="shared" ref="Z6:Z8" si="1">SUM(W6:Y6)-AA6</f>
        <v>39</v>
      </c>
      <c r="AA6" s="65">
        <v>2</v>
      </c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>
        <v>5</v>
      </c>
      <c r="I7" s="45"/>
      <c r="J7" s="44"/>
      <c r="K7" s="45">
        <v>5</v>
      </c>
      <c r="L7" s="44"/>
      <c r="M7" s="45"/>
      <c r="N7" s="14">
        <f t="shared" si="0"/>
        <v>31.75</v>
      </c>
      <c r="O7" s="56">
        <v>4.75</v>
      </c>
      <c r="P7" s="57"/>
      <c r="Q7" s="58">
        <v>9</v>
      </c>
      <c r="R7" s="57"/>
      <c r="S7" s="58">
        <v>18</v>
      </c>
      <c r="T7" s="57"/>
      <c r="U7" s="58"/>
      <c r="V7" s="57"/>
      <c r="W7" s="42">
        <f t="shared" ref="W7:W9" si="2">SUM(C7:N7)</f>
        <v>41.75</v>
      </c>
      <c r="X7" s="67"/>
      <c r="Y7" s="65"/>
      <c r="Z7" s="43">
        <f>SUM(W7:Y7)-AA7</f>
        <v>39</v>
      </c>
      <c r="AA7" s="65">
        <v>2.75</v>
      </c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/>
      <c r="N8" s="14">
        <f>SUM(O8:V8)</f>
        <v>0</v>
      </c>
      <c r="O8" s="59"/>
      <c r="P8" s="60"/>
      <c r="Q8" s="61"/>
      <c r="R8" s="60"/>
      <c r="S8" s="61"/>
      <c r="T8" s="60"/>
      <c r="U8" s="61"/>
      <c r="V8" s="60"/>
      <c r="W8" s="42">
        <f t="shared" si="2"/>
        <v>0</v>
      </c>
      <c r="X8" s="67">
        <v>39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14.75</v>
      </c>
      <c r="I10" s="38">
        <f t="shared" si="3"/>
        <v>0</v>
      </c>
      <c r="J10" s="38">
        <f t="shared" si="3"/>
        <v>0</v>
      </c>
      <c r="K10" s="38">
        <f t="shared" si="3"/>
        <v>15</v>
      </c>
      <c r="L10" s="38">
        <f t="shared" si="3"/>
        <v>0</v>
      </c>
      <c r="M10" s="38">
        <f t="shared" si="3"/>
        <v>0</v>
      </c>
      <c r="N10" s="38">
        <f t="shared" si="3"/>
        <v>94</v>
      </c>
      <c r="O10" s="38">
        <f t="shared" si="3"/>
        <v>21.5</v>
      </c>
      <c r="P10" s="38">
        <f t="shared" si="3"/>
        <v>0</v>
      </c>
      <c r="Q10" s="38">
        <f t="shared" si="3"/>
        <v>25.5</v>
      </c>
      <c r="R10" s="38">
        <f t="shared" si="3"/>
        <v>5</v>
      </c>
      <c r="S10" s="38">
        <f t="shared" si="3"/>
        <v>33</v>
      </c>
      <c r="T10" s="38">
        <f t="shared" si="3"/>
        <v>5</v>
      </c>
      <c r="U10" s="38">
        <f t="shared" si="3"/>
        <v>4</v>
      </c>
      <c r="V10" s="38">
        <f t="shared" si="3"/>
        <v>0</v>
      </c>
      <c r="W10" s="38">
        <f t="shared" si="3"/>
        <v>123.75</v>
      </c>
      <c r="X10" s="38">
        <f>SUM(X5:X9)</f>
        <v>39</v>
      </c>
      <c r="Y10" s="38">
        <f t="shared" si="3"/>
        <v>0</v>
      </c>
      <c r="Z10" s="38">
        <f t="shared" si="3"/>
        <v>156</v>
      </c>
      <c r="AA10" s="38">
        <f t="shared" si="3"/>
        <v>6.75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>
        <v>5</v>
      </c>
      <c r="L14" s="44"/>
      <c r="M14" s="45"/>
      <c r="N14" s="14">
        <f>SUM(O14:V14)</f>
        <v>36</v>
      </c>
      <c r="O14" s="56">
        <v>8</v>
      </c>
      <c r="P14" s="57"/>
      <c r="Q14" s="58">
        <v>6</v>
      </c>
      <c r="R14" s="57">
        <v>10</v>
      </c>
      <c r="S14" s="58">
        <v>10</v>
      </c>
      <c r="T14" s="57"/>
      <c r="U14" s="58">
        <v>2</v>
      </c>
      <c r="V14" s="57"/>
      <c r="W14" s="42">
        <f>SUM(C14:N14)</f>
        <v>41</v>
      </c>
      <c r="X14" s="67"/>
      <c r="Y14" s="65"/>
      <c r="Z14" s="43">
        <f>SUM(W14:Y14)-AA14</f>
        <v>39</v>
      </c>
      <c r="AA14" s="65">
        <v>2</v>
      </c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>
        <v>10</v>
      </c>
      <c r="L15" s="44"/>
      <c r="M15" s="45"/>
      <c r="N15" s="14">
        <f>SUM(O15:V15)</f>
        <v>32.5</v>
      </c>
      <c r="O15" s="56"/>
      <c r="P15" s="57"/>
      <c r="Q15" s="58">
        <v>9</v>
      </c>
      <c r="R15" s="57">
        <v>13.5</v>
      </c>
      <c r="S15" s="58">
        <v>10</v>
      </c>
      <c r="T15" s="57"/>
      <c r="U15" s="58"/>
      <c r="V15" s="57"/>
      <c r="W15" s="42">
        <f t="shared" ref="W15:W18" si="4">SUM(C15:N15)</f>
        <v>42.5</v>
      </c>
      <c r="X15" s="67"/>
      <c r="Y15" s="65"/>
      <c r="Z15" s="43">
        <f t="shared" ref="Z15:Z17" si="5">SUM(W15:Y15)-AA15</f>
        <v>39</v>
      </c>
      <c r="AA15" s="65">
        <v>3.5</v>
      </c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>
        <v>5</v>
      </c>
      <c r="I16" s="45"/>
      <c r="J16" s="44"/>
      <c r="K16" s="45">
        <v>5</v>
      </c>
      <c r="L16" s="44"/>
      <c r="M16" s="45"/>
      <c r="N16" s="14">
        <f>SUM(O16:V16)</f>
        <v>32.75</v>
      </c>
      <c r="O16" s="56"/>
      <c r="P16" s="57"/>
      <c r="Q16" s="58">
        <v>10</v>
      </c>
      <c r="R16" s="57">
        <v>8.75</v>
      </c>
      <c r="S16" s="58">
        <v>14</v>
      </c>
      <c r="T16" s="57"/>
      <c r="U16" s="58"/>
      <c r="V16" s="57"/>
      <c r="W16" s="42">
        <f t="shared" si="4"/>
        <v>42.75</v>
      </c>
      <c r="X16" s="67"/>
      <c r="Y16" s="65"/>
      <c r="Z16" s="43">
        <f t="shared" si="5"/>
        <v>39</v>
      </c>
      <c r="AA16" s="65">
        <v>3.75</v>
      </c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>
        <v>2</v>
      </c>
      <c r="I17" s="49"/>
      <c r="J17" s="48"/>
      <c r="K17" s="49">
        <v>9</v>
      </c>
      <c r="L17" s="48"/>
      <c r="M17" s="49"/>
      <c r="N17" s="14">
        <f t="shared" ref="N17:N18" si="6">SUM(O17:V17)</f>
        <v>31</v>
      </c>
      <c r="O17" s="59">
        <v>10</v>
      </c>
      <c r="P17" s="60"/>
      <c r="Q17" s="61">
        <v>7</v>
      </c>
      <c r="R17" s="60">
        <v>4</v>
      </c>
      <c r="S17" s="61">
        <v>10</v>
      </c>
      <c r="T17" s="60"/>
      <c r="U17" s="61"/>
      <c r="V17" s="60"/>
      <c r="W17" s="42">
        <f t="shared" si="4"/>
        <v>42</v>
      </c>
      <c r="X17" s="67"/>
      <c r="Y17" s="66"/>
      <c r="Z17" s="43">
        <f t="shared" si="5"/>
        <v>39</v>
      </c>
      <c r="AA17" s="66">
        <v>3</v>
      </c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>
        <v>2</v>
      </c>
      <c r="L18" s="52"/>
      <c r="M18" s="53"/>
      <c r="N18" s="14">
        <f t="shared" si="6"/>
        <v>6.25</v>
      </c>
      <c r="O18" s="62">
        <v>1</v>
      </c>
      <c r="P18" s="63"/>
      <c r="Q18" s="64">
        <v>1</v>
      </c>
      <c r="R18" s="63">
        <v>1.25</v>
      </c>
      <c r="S18" s="64">
        <v>2</v>
      </c>
      <c r="T18" s="63">
        <v>1</v>
      </c>
      <c r="U18" s="64"/>
      <c r="V18" s="63"/>
      <c r="W18" s="42">
        <f t="shared" si="4"/>
        <v>8.25</v>
      </c>
      <c r="X18" s="67"/>
      <c r="Y18" s="67"/>
      <c r="Z18" s="43">
        <f>SUM(W18:Y18)-AA18</f>
        <v>8</v>
      </c>
      <c r="AA18" s="67">
        <v>0.25</v>
      </c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7</v>
      </c>
      <c r="I19" s="38">
        <f t="shared" si="7"/>
        <v>0</v>
      </c>
      <c r="J19" s="38">
        <f t="shared" si="7"/>
        <v>0</v>
      </c>
      <c r="K19" s="38">
        <f t="shared" si="7"/>
        <v>31</v>
      </c>
      <c r="L19" s="38">
        <f t="shared" si="7"/>
        <v>0</v>
      </c>
      <c r="M19" s="38">
        <f t="shared" si="7"/>
        <v>0</v>
      </c>
      <c r="N19" s="38">
        <f t="shared" si="7"/>
        <v>138.5</v>
      </c>
      <c r="O19" s="38">
        <f t="shared" si="7"/>
        <v>19</v>
      </c>
      <c r="P19" s="38">
        <f t="shared" si="7"/>
        <v>0</v>
      </c>
      <c r="Q19" s="38">
        <f t="shared" si="7"/>
        <v>33</v>
      </c>
      <c r="R19" s="38">
        <f t="shared" si="7"/>
        <v>37.5</v>
      </c>
      <c r="S19" s="38">
        <f t="shared" si="7"/>
        <v>46</v>
      </c>
      <c r="T19" s="38">
        <f t="shared" si="7"/>
        <v>1</v>
      </c>
      <c r="U19" s="38">
        <f t="shared" si="7"/>
        <v>2</v>
      </c>
      <c r="V19" s="38">
        <f t="shared" si="7"/>
        <v>0</v>
      </c>
      <c r="W19" s="38">
        <f t="shared" si="7"/>
        <v>176.5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12.5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69" t="s">
        <v>123</v>
      </c>
      <c r="C23" s="44"/>
      <c r="D23" s="44"/>
      <c r="E23" s="45"/>
      <c r="F23" s="46"/>
      <c r="G23" s="47"/>
      <c r="H23" s="46">
        <v>2</v>
      </c>
      <c r="I23" s="45"/>
      <c r="J23" s="44"/>
      <c r="K23" s="45">
        <v>3.5</v>
      </c>
      <c r="L23" s="44"/>
      <c r="M23" s="45"/>
      <c r="N23" s="14">
        <f>SUM(O23:V23)</f>
        <v>27</v>
      </c>
      <c r="O23" s="56">
        <v>10</v>
      </c>
      <c r="P23" s="57"/>
      <c r="Q23" s="58">
        <v>7</v>
      </c>
      <c r="R23" s="57"/>
      <c r="S23" s="58">
        <v>10</v>
      </c>
      <c r="T23" s="57"/>
      <c r="U23" s="58"/>
      <c r="V23" s="57"/>
      <c r="W23" s="42">
        <f>SUM(C23:N23)</f>
        <v>32.5</v>
      </c>
      <c r="X23" s="67"/>
      <c r="Y23" s="65"/>
      <c r="Z23" s="43">
        <f>SUM(W23:Y23)-AA23</f>
        <v>31</v>
      </c>
      <c r="AA23" s="65">
        <v>1.5</v>
      </c>
    </row>
    <row r="24" spans="1:27" s="15" customFormat="1" ht="24.95" customHeight="1" thickBot="1">
      <c r="A24" s="13"/>
      <c r="B24" s="69" t="s">
        <v>124</v>
      </c>
      <c r="C24" s="44"/>
      <c r="D24" s="44"/>
      <c r="E24" s="45"/>
      <c r="F24" s="46"/>
      <c r="G24" s="47"/>
      <c r="H24" s="46">
        <v>2</v>
      </c>
      <c r="I24" s="45"/>
      <c r="J24" s="44"/>
      <c r="K24" s="45">
        <v>10</v>
      </c>
      <c r="L24" s="44"/>
      <c r="M24" s="45"/>
      <c r="N24" s="14">
        <f>SUM(O24:V24)</f>
        <v>29.5</v>
      </c>
      <c r="O24" s="56"/>
      <c r="P24" s="57"/>
      <c r="Q24" s="58">
        <v>11</v>
      </c>
      <c r="R24" s="57">
        <v>8.5</v>
      </c>
      <c r="S24" s="58">
        <v>10</v>
      </c>
      <c r="T24" s="57"/>
      <c r="U24" s="58"/>
      <c r="V24" s="57"/>
      <c r="W24" s="42">
        <f t="shared" ref="W24:W27" si="8">SUM(C24:N24)</f>
        <v>41.5</v>
      </c>
      <c r="X24" s="67"/>
      <c r="Y24" s="65"/>
      <c r="Z24" s="43">
        <f t="shared" ref="Z24:Z26" si="9">SUM(W24:Y24)-AA24</f>
        <v>39</v>
      </c>
      <c r="AA24" s="65">
        <v>2.5</v>
      </c>
    </row>
    <row r="25" spans="1:27" s="15" customFormat="1" ht="24.95" customHeight="1" thickBot="1">
      <c r="A25" s="13"/>
      <c r="B25" s="69" t="s">
        <v>122</v>
      </c>
      <c r="C25" s="44"/>
      <c r="D25" s="44"/>
      <c r="E25" s="45"/>
      <c r="F25" s="46"/>
      <c r="G25" s="47"/>
      <c r="H25" s="46">
        <v>2</v>
      </c>
      <c r="I25" s="45"/>
      <c r="J25" s="44"/>
      <c r="K25" s="45">
        <v>10</v>
      </c>
      <c r="L25" s="44"/>
      <c r="M25" s="45"/>
      <c r="N25" s="14">
        <f t="shared" ref="N25:N26" si="10">SUM(O25:V25)</f>
        <v>30.25</v>
      </c>
      <c r="O25" s="56">
        <v>6.25</v>
      </c>
      <c r="P25" s="57"/>
      <c r="Q25" s="58">
        <v>7</v>
      </c>
      <c r="R25" s="57">
        <v>5</v>
      </c>
      <c r="S25" s="58">
        <v>10</v>
      </c>
      <c r="T25" s="57">
        <v>2</v>
      </c>
      <c r="U25" s="58"/>
      <c r="V25" s="57"/>
      <c r="W25" s="42">
        <f t="shared" si="8"/>
        <v>42.25</v>
      </c>
      <c r="X25" s="67"/>
      <c r="Y25" s="65"/>
      <c r="Z25" s="43">
        <f t="shared" si="9"/>
        <v>39</v>
      </c>
      <c r="AA25" s="65">
        <v>3.25</v>
      </c>
    </row>
    <row r="26" spans="1:27" s="15" customFormat="1" ht="24.95" customHeight="1" thickBot="1">
      <c r="A26" s="13"/>
      <c r="B26" s="122" t="s">
        <v>125</v>
      </c>
      <c r="C26" s="48"/>
      <c r="D26" s="48"/>
      <c r="E26" s="49"/>
      <c r="F26" s="50"/>
      <c r="G26" s="51"/>
      <c r="H26" s="50">
        <v>2.75</v>
      </c>
      <c r="I26" s="49"/>
      <c r="J26" s="48"/>
      <c r="K26" s="49">
        <v>10</v>
      </c>
      <c r="L26" s="48"/>
      <c r="M26" s="49"/>
      <c r="N26" s="14">
        <f t="shared" si="10"/>
        <v>30</v>
      </c>
      <c r="O26" s="59"/>
      <c r="P26" s="60"/>
      <c r="Q26" s="61">
        <v>10</v>
      </c>
      <c r="R26" s="60">
        <v>10</v>
      </c>
      <c r="S26" s="61">
        <v>10</v>
      </c>
      <c r="T26" s="60"/>
      <c r="U26" s="61"/>
      <c r="V26" s="60"/>
      <c r="W26" s="42">
        <f t="shared" si="8"/>
        <v>42.75</v>
      </c>
      <c r="X26" s="67"/>
      <c r="Y26" s="66"/>
      <c r="Z26" s="43">
        <f t="shared" si="9"/>
        <v>39</v>
      </c>
      <c r="AA26" s="66">
        <v>3.75</v>
      </c>
    </row>
    <row r="27" spans="1:27" s="15" customFormat="1" ht="24.95" customHeight="1" thickBot="1">
      <c r="A27" s="13"/>
      <c r="B27" s="121" t="s">
        <v>126</v>
      </c>
      <c r="C27" s="52"/>
      <c r="D27" s="52"/>
      <c r="E27" s="53"/>
      <c r="F27" s="54"/>
      <c r="G27" s="55"/>
      <c r="H27" s="54">
        <v>4</v>
      </c>
      <c r="I27" s="53"/>
      <c r="J27" s="52"/>
      <c r="K27" s="53">
        <v>2.5</v>
      </c>
      <c r="L27" s="52"/>
      <c r="M27" s="53"/>
      <c r="N27" s="14">
        <f>SUM(O27:V27)</f>
        <v>16</v>
      </c>
      <c r="O27" s="62">
        <v>2</v>
      </c>
      <c r="P27" s="63"/>
      <c r="Q27" s="64">
        <v>4</v>
      </c>
      <c r="R27" s="63"/>
      <c r="S27" s="64">
        <v>10</v>
      </c>
      <c r="T27" s="63"/>
      <c r="U27" s="64"/>
      <c r="V27" s="63"/>
      <c r="W27" s="42">
        <f t="shared" si="8"/>
        <v>22.5</v>
      </c>
      <c r="X27" s="67"/>
      <c r="Y27" s="67"/>
      <c r="Z27" s="43">
        <f>SUM(W27:Y27)-AA27</f>
        <v>21.5</v>
      </c>
      <c r="AA27" s="67">
        <v>1</v>
      </c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12.75</v>
      </c>
      <c r="I28" s="38">
        <f t="shared" si="12"/>
        <v>0</v>
      </c>
      <c r="J28" s="38">
        <f t="shared" si="12"/>
        <v>0</v>
      </c>
      <c r="K28" s="38">
        <f t="shared" si="12"/>
        <v>36</v>
      </c>
      <c r="L28" s="38">
        <f t="shared" si="12"/>
        <v>0</v>
      </c>
      <c r="M28" s="38">
        <f t="shared" si="12"/>
        <v>0</v>
      </c>
      <c r="N28" s="38">
        <f t="shared" si="12"/>
        <v>132.75</v>
      </c>
      <c r="O28" s="38">
        <f t="shared" si="12"/>
        <v>18.25</v>
      </c>
      <c r="P28" s="38">
        <f t="shared" si="12"/>
        <v>0</v>
      </c>
      <c r="Q28" s="38">
        <f t="shared" si="12"/>
        <v>39</v>
      </c>
      <c r="R28" s="38">
        <f t="shared" si="12"/>
        <v>23.5</v>
      </c>
      <c r="S28" s="38">
        <f t="shared" si="12"/>
        <v>50</v>
      </c>
      <c r="T28" s="38">
        <f t="shared" si="12"/>
        <v>2</v>
      </c>
      <c r="U28" s="38">
        <f t="shared" si="12"/>
        <v>0</v>
      </c>
      <c r="V28" s="38">
        <f t="shared" si="12"/>
        <v>0</v>
      </c>
      <c r="W28" s="38">
        <f t="shared" si="12"/>
        <v>181.5</v>
      </c>
      <c r="X28" s="38">
        <f>SUM(X23:X27)</f>
        <v>0</v>
      </c>
      <c r="Y28" s="38">
        <f t="shared" si="12"/>
        <v>0</v>
      </c>
      <c r="Z28" s="38">
        <f t="shared" si="12"/>
        <v>169.5</v>
      </c>
      <c r="AA28" s="38">
        <f t="shared" si="12"/>
        <v>12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5.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34.5</v>
      </c>
      <c r="H117" s="82">
        <f t="shared" si="48"/>
        <v>0</v>
      </c>
      <c r="I117" s="82">
        <f t="shared" si="48"/>
        <v>0</v>
      </c>
      <c r="J117" s="82">
        <f t="shared" si="48"/>
        <v>82</v>
      </c>
      <c r="K117" s="82">
        <f t="shared" si="48"/>
        <v>0</v>
      </c>
      <c r="L117" s="82">
        <f t="shared" si="48"/>
        <v>0</v>
      </c>
      <c r="M117" s="82">
        <f t="shared" si="48"/>
        <v>365.25</v>
      </c>
      <c r="N117" s="82">
        <f t="shared" si="48"/>
        <v>58.75</v>
      </c>
      <c r="O117" s="82">
        <f t="shared" si="48"/>
        <v>0</v>
      </c>
      <c r="P117" s="82">
        <f t="shared" si="48"/>
        <v>97.5</v>
      </c>
      <c r="Q117" s="82">
        <f t="shared" si="48"/>
        <v>66</v>
      </c>
      <c r="R117" s="82">
        <f t="shared" si="48"/>
        <v>129</v>
      </c>
      <c r="S117" s="82">
        <f t="shared" si="48"/>
        <v>8</v>
      </c>
      <c r="T117" s="82">
        <f t="shared" si="48"/>
        <v>6</v>
      </c>
      <c r="U117" s="82">
        <f t="shared" si="48"/>
        <v>0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AA117"/>
  <sheetViews>
    <sheetView topLeftCell="A19" zoomScale="80" zoomScaleNormal="80" workbookViewId="0">
      <selection activeCell="R40" sqref="R40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39</v>
      </c>
      <c r="O5" s="56">
        <v>12</v>
      </c>
      <c r="P5" s="57"/>
      <c r="Q5" s="58"/>
      <c r="R5" s="57"/>
      <c r="S5" s="58">
        <v>10</v>
      </c>
      <c r="T5" s="57">
        <v>10</v>
      </c>
      <c r="U5" s="58"/>
      <c r="V5" s="57">
        <v>7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16</v>
      </c>
      <c r="O6" s="56"/>
      <c r="P6" s="57"/>
      <c r="Q6" s="58"/>
      <c r="R6" s="57"/>
      <c r="S6" s="58">
        <v>4</v>
      </c>
      <c r="T6" s="57"/>
      <c r="U6" s="58"/>
      <c r="V6" s="57">
        <v>12</v>
      </c>
      <c r="W6" s="42">
        <f>SUM(C6:N6)</f>
        <v>16</v>
      </c>
      <c r="X6" s="67">
        <v>23</v>
      </c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31</v>
      </c>
      <c r="O7" s="56"/>
      <c r="P7" s="57">
        <v>2</v>
      </c>
      <c r="Q7" s="58">
        <v>2.5</v>
      </c>
      <c r="R7" s="57">
        <v>7</v>
      </c>
      <c r="S7" s="58">
        <v>10</v>
      </c>
      <c r="T7" s="57"/>
      <c r="U7" s="58">
        <v>0.5</v>
      </c>
      <c r="V7" s="57">
        <v>9</v>
      </c>
      <c r="W7" s="42">
        <f t="shared" ref="W7:W9" si="2">SUM(C7:N7)</f>
        <v>31</v>
      </c>
      <c r="X7" s="67">
        <v>8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>
        <v>2</v>
      </c>
      <c r="I8" s="49"/>
      <c r="J8" s="48"/>
      <c r="K8" s="49"/>
      <c r="L8" s="48"/>
      <c r="M8" s="49"/>
      <c r="N8" s="14">
        <f>SUM(O8:V8)</f>
        <v>37</v>
      </c>
      <c r="O8" s="59"/>
      <c r="P8" s="60">
        <v>6</v>
      </c>
      <c r="Q8" s="61"/>
      <c r="R8" s="60">
        <v>9</v>
      </c>
      <c r="S8" s="61">
        <v>16</v>
      </c>
      <c r="T8" s="60"/>
      <c r="U8" s="61"/>
      <c r="V8" s="60">
        <v>6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2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123</v>
      </c>
      <c r="O10" s="38">
        <f t="shared" si="3"/>
        <v>12</v>
      </c>
      <c r="P10" s="38">
        <f t="shared" si="3"/>
        <v>8</v>
      </c>
      <c r="Q10" s="38">
        <f t="shared" si="3"/>
        <v>2.5</v>
      </c>
      <c r="R10" s="38">
        <f t="shared" si="3"/>
        <v>16</v>
      </c>
      <c r="S10" s="38">
        <f t="shared" si="3"/>
        <v>40</v>
      </c>
      <c r="T10" s="38">
        <f t="shared" si="3"/>
        <v>10</v>
      </c>
      <c r="U10" s="38">
        <f t="shared" si="3"/>
        <v>0.5</v>
      </c>
      <c r="V10" s="38">
        <f t="shared" si="3"/>
        <v>34</v>
      </c>
      <c r="W10" s="38">
        <f t="shared" si="3"/>
        <v>125</v>
      </c>
      <c r="X10" s="38">
        <f>SUM(X5:X9)</f>
        <v>31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/>
      <c r="N14" s="14">
        <f>SUM(O14:V14)</f>
        <v>39</v>
      </c>
      <c r="O14" s="56"/>
      <c r="P14" s="57">
        <v>5</v>
      </c>
      <c r="Q14" s="58"/>
      <c r="R14" s="57">
        <v>14</v>
      </c>
      <c r="S14" s="58">
        <v>10</v>
      </c>
      <c r="T14" s="57"/>
      <c r="U14" s="58"/>
      <c r="V14" s="57">
        <v>10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39</v>
      </c>
      <c r="O15" s="56"/>
      <c r="P15" s="57"/>
      <c r="Q15" s="58">
        <v>1</v>
      </c>
      <c r="R15" s="57">
        <v>9</v>
      </c>
      <c r="S15" s="58">
        <v>13</v>
      </c>
      <c r="T15" s="57"/>
      <c r="U15" s="58"/>
      <c r="V15" s="57">
        <v>16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>
        <v>39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>
        <v>3</v>
      </c>
      <c r="I17" s="49"/>
      <c r="J17" s="48"/>
      <c r="K17" s="49"/>
      <c r="L17" s="48"/>
      <c r="M17" s="49"/>
      <c r="N17" s="14">
        <f t="shared" ref="N17:N18" si="6">SUM(O17:V17)</f>
        <v>33.5</v>
      </c>
      <c r="O17" s="59"/>
      <c r="P17" s="60"/>
      <c r="Q17" s="61"/>
      <c r="R17" s="60">
        <v>13.5</v>
      </c>
      <c r="S17" s="61">
        <v>10</v>
      </c>
      <c r="T17" s="60"/>
      <c r="U17" s="61"/>
      <c r="V17" s="60">
        <v>10</v>
      </c>
      <c r="W17" s="42">
        <f t="shared" si="4"/>
        <v>36.5</v>
      </c>
      <c r="X17" s="67"/>
      <c r="Y17" s="66">
        <v>2.5</v>
      </c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>
        <v>0.5</v>
      </c>
      <c r="I18" s="53"/>
      <c r="J18" s="52"/>
      <c r="K18" s="53"/>
      <c r="L18" s="52"/>
      <c r="M18" s="53"/>
      <c r="N18" s="14">
        <f t="shared" si="6"/>
        <v>7.5</v>
      </c>
      <c r="O18" s="62"/>
      <c r="P18" s="63"/>
      <c r="Q18" s="64"/>
      <c r="R18" s="63">
        <v>3.5</v>
      </c>
      <c r="S18" s="64">
        <v>2</v>
      </c>
      <c r="T18" s="63"/>
      <c r="U18" s="64">
        <v>2</v>
      </c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3.5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119</v>
      </c>
      <c r="O19" s="38">
        <f t="shared" si="7"/>
        <v>0</v>
      </c>
      <c r="P19" s="38">
        <f t="shared" si="7"/>
        <v>5</v>
      </c>
      <c r="Q19" s="38">
        <f t="shared" si="7"/>
        <v>1</v>
      </c>
      <c r="R19" s="38">
        <f t="shared" si="7"/>
        <v>40</v>
      </c>
      <c r="S19" s="38">
        <f t="shared" si="7"/>
        <v>35</v>
      </c>
      <c r="T19" s="38">
        <f t="shared" si="7"/>
        <v>0</v>
      </c>
      <c r="U19" s="38">
        <f t="shared" si="7"/>
        <v>2</v>
      </c>
      <c r="V19" s="38">
        <f t="shared" si="7"/>
        <v>36</v>
      </c>
      <c r="W19" s="38">
        <f t="shared" si="7"/>
        <v>122.5</v>
      </c>
      <c r="X19" s="38">
        <f>SUM(X14:X18)</f>
        <v>39</v>
      </c>
      <c r="Y19" s="38">
        <f t="shared" si="7"/>
        <v>2.5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>
        <v>2</v>
      </c>
      <c r="I23" s="45"/>
      <c r="J23" s="44"/>
      <c r="K23" s="45"/>
      <c r="L23" s="44"/>
      <c r="M23" s="45">
        <v>2</v>
      </c>
      <c r="N23" s="14">
        <f>SUM(O23:V23)</f>
        <v>27</v>
      </c>
      <c r="O23" s="56"/>
      <c r="P23" s="57">
        <v>1</v>
      </c>
      <c r="Q23" s="58"/>
      <c r="R23" s="57">
        <v>14</v>
      </c>
      <c r="S23" s="58">
        <v>8</v>
      </c>
      <c r="T23" s="57"/>
      <c r="U23" s="58"/>
      <c r="V23" s="57">
        <v>4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>
        <v>0.5</v>
      </c>
      <c r="I24" s="45"/>
      <c r="J24" s="44"/>
      <c r="K24" s="45"/>
      <c r="L24" s="44"/>
      <c r="M24" s="45"/>
      <c r="N24" s="14">
        <f>SUM(O24:V24)</f>
        <v>38.5</v>
      </c>
      <c r="O24" s="56"/>
      <c r="P24" s="57"/>
      <c r="Q24" s="58">
        <v>1.5</v>
      </c>
      <c r="R24" s="57">
        <v>21</v>
      </c>
      <c r="S24" s="58">
        <v>10</v>
      </c>
      <c r="T24" s="57"/>
      <c r="U24" s="58"/>
      <c r="V24" s="57">
        <v>6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>
        <v>2</v>
      </c>
      <c r="I25" s="45"/>
      <c r="J25" s="44"/>
      <c r="K25" s="45"/>
      <c r="L25" s="44"/>
      <c r="M25" s="45">
        <v>11</v>
      </c>
      <c r="N25" s="14">
        <f t="shared" ref="N25:N26" si="10">SUM(O25:V25)</f>
        <v>26</v>
      </c>
      <c r="O25" s="56"/>
      <c r="P25" s="57"/>
      <c r="Q25" s="58">
        <v>1.5</v>
      </c>
      <c r="R25" s="57">
        <v>10</v>
      </c>
      <c r="S25" s="58">
        <v>8</v>
      </c>
      <c r="T25" s="57">
        <v>0.5</v>
      </c>
      <c r="U25" s="58"/>
      <c r="V25" s="57">
        <v>6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>
        <v>7</v>
      </c>
      <c r="N26" s="14">
        <f t="shared" si="10"/>
        <v>32</v>
      </c>
      <c r="O26" s="59"/>
      <c r="P26" s="60"/>
      <c r="Q26" s="61">
        <v>1</v>
      </c>
      <c r="R26" s="60">
        <v>21</v>
      </c>
      <c r="S26" s="61">
        <v>7</v>
      </c>
      <c r="T26" s="60"/>
      <c r="U26" s="61">
        <v>1</v>
      </c>
      <c r="V26" s="60">
        <v>2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>
        <v>2</v>
      </c>
      <c r="N27" s="14">
        <f>SUM(O27:V27)</f>
        <v>6</v>
      </c>
      <c r="O27" s="62"/>
      <c r="P27" s="63"/>
      <c r="Q27" s="64"/>
      <c r="R27" s="63">
        <v>1.5</v>
      </c>
      <c r="S27" s="64">
        <v>3</v>
      </c>
      <c r="T27" s="63"/>
      <c r="U27" s="64"/>
      <c r="V27" s="63">
        <v>1.5</v>
      </c>
      <c r="W27" s="42">
        <f t="shared" si="8"/>
        <v>8</v>
      </c>
      <c r="X27" s="67">
        <v>16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4.5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22</v>
      </c>
      <c r="N28" s="38">
        <f t="shared" si="12"/>
        <v>129.5</v>
      </c>
      <c r="O28" s="38">
        <f t="shared" si="12"/>
        <v>0</v>
      </c>
      <c r="P28" s="38">
        <f t="shared" si="12"/>
        <v>1</v>
      </c>
      <c r="Q28" s="38">
        <f t="shared" si="12"/>
        <v>4</v>
      </c>
      <c r="R28" s="38">
        <f t="shared" si="12"/>
        <v>67.5</v>
      </c>
      <c r="S28" s="38">
        <f t="shared" si="12"/>
        <v>36</v>
      </c>
      <c r="T28" s="38">
        <f t="shared" si="12"/>
        <v>0.5</v>
      </c>
      <c r="U28" s="38">
        <f t="shared" si="12"/>
        <v>1</v>
      </c>
      <c r="V28" s="38">
        <f t="shared" si="12"/>
        <v>19.5</v>
      </c>
      <c r="W28" s="38">
        <f t="shared" si="12"/>
        <v>156</v>
      </c>
      <c r="X28" s="38">
        <f>SUM(X23:X27)</f>
        <v>16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6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.7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10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22</v>
      </c>
      <c r="M117" s="82">
        <f t="shared" si="48"/>
        <v>371.5</v>
      </c>
      <c r="N117" s="82">
        <f t="shared" si="48"/>
        <v>12</v>
      </c>
      <c r="O117" s="82">
        <f t="shared" si="48"/>
        <v>14</v>
      </c>
      <c r="P117" s="82">
        <f t="shared" si="48"/>
        <v>7.5</v>
      </c>
      <c r="Q117" s="82">
        <f t="shared" si="48"/>
        <v>123.5</v>
      </c>
      <c r="R117" s="82">
        <f t="shared" si="48"/>
        <v>111</v>
      </c>
      <c r="S117" s="82">
        <f t="shared" si="48"/>
        <v>10.5</v>
      </c>
      <c r="T117" s="82">
        <f t="shared" si="48"/>
        <v>3.5</v>
      </c>
      <c r="U117" s="82">
        <f t="shared" si="48"/>
        <v>89.5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AA117"/>
  <sheetViews>
    <sheetView topLeftCell="A19" zoomScale="80" zoomScaleNormal="80" workbookViewId="0">
      <selection activeCell="F25" sqref="F25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5</v>
      </c>
      <c r="E5" s="45">
        <v>10.55</v>
      </c>
      <c r="F5" s="46"/>
      <c r="G5" s="47">
        <v>2</v>
      </c>
      <c r="H5" s="46"/>
      <c r="I5" s="45"/>
      <c r="J5" s="44">
        <v>4.5</v>
      </c>
      <c r="K5" s="45"/>
      <c r="L5" s="44"/>
      <c r="M5" s="45">
        <v>1.55</v>
      </c>
      <c r="N5" s="14">
        <f>SUM(O5:V5)</f>
        <v>15.4</v>
      </c>
      <c r="O5" s="56"/>
      <c r="P5" s="57"/>
      <c r="Q5" s="58">
        <v>0.5</v>
      </c>
      <c r="R5" s="57"/>
      <c r="S5" s="58"/>
      <c r="T5" s="57">
        <v>14.9</v>
      </c>
      <c r="U5" s="58"/>
      <c r="V5" s="57"/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2.5</v>
      </c>
      <c r="E6" s="45">
        <v>26.5</v>
      </c>
      <c r="F6" s="46"/>
      <c r="G6" s="47">
        <v>1.5</v>
      </c>
      <c r="H6" s="46"/>
      <c r="I6" s="45"/>
      <c r="J6" s="44">
        <v>3</v>
      </c>
      <c r="K6" s="45"/>
      <c r="L6" s="44"/>
      <c r="M6" s="45"/>
      <c r="N6" s="14">
        <f t="shared" ref="N6:N9" si="0">SUM(O6:V6)</f>
        <v>5.5</v>
      </c>
      <c r="O6" s="56"/>
      <c r="P6" s="57"/>
      <c r="Q6" s="58">
        <v>1.25</v>
      </c>
      <c r="R6" s="57"/>
      <c r="S6" s="58"/>
      <c r="T6" s="57">
        <v>4.25</v>
      </c>
      <c r="U6" s="58"/>
      <c r="V6" s="57"/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1.5</v>
      </c>
      <c r="E7" s="45">
        <v>8.75</v>
      </c>
      <c r="F7" s="46"/>
      <c r="G7" s="47"/>
      <c r="H7" s="46"/>
      <c r="I7" s="45"/>
      <c r="J7" s="44">
        <v>2.5</v>
      </c>
      <c r="K7" s="45"/>
      <c r="L7" s="44"/>
      <c r="M7" s="45">
        <v>21.75</v>
      </c>
      <c r="N7" s="14">
        <f t="shared" si="0"/>
        <v>4.5</v>
      </c>
      <c r="O7" s="56"/>
      <c r="P7" s="57">
        <v>1.5</v>
      </c>
      <c r="Q7" s="58">
        <v>2.25</v>
      </c>
      <c r="R7" s="57"/>
      <c r="S7" s="58"/>
      <c r="T7" s="57"/>
      <c r="U7" s="58">
        <v>0.75</v>
      </c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3</v>
      </c>
      <c r="E8" s="49">
        <v>3.5</v>
      </c>
      <c r="F8" s="50"/>
      <c r="G8" s="51"/>
      <c r="H8" s="50"/>
      <c r="I8" s="49"/>
      <c r="J8" s="48">
        <v>2.5</v>
      </c>
      <c r="K8" s="49"/>
      <c r="L8" s="48"/>
      <c r="M8" s="49">
        <v>8.5</v>
      </c>
      <c r="N8" s="14">
        <f>SUM(O8:V8)</f>
        <v>21.5</v>
      </c>
      <c r="O8" s="59"/>
      <c r="P8" s="60">
        <v>2.5</v>
      </c>
      <c r="Q8" s="61"/>
      <c r="R8" s="60"/>
      <c r="S8" s="61"/>
      <c r="T8" s="60">
        <v>19</v>
      </c>
      <c r="U8" s="61"/>
      <c r="V8" s="60"/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12</v>
      </c>
      <c r="E10" s="38">
        <f t="shared" si="3"/>
        <v>49.3</v>
      </c>
      <c r="F10" s="38">
        <f t="shared" si="3"/>
        <v>0</v>
      </c>
      <c r="G10" s="38">
        <f t="shared" si="3"/>
        <v>3.5</v>
      </c>
      <c r="H10" s="38">
        <f t="shared" si="3"/>
        <v>0</v>
      </c>
      <c r="I10" s="38">
        <f t="shared" si="3"/>
        <v>0</v>
      </c>
      <c r="J10" s="38">
        <f t="shared" si="3"/>
        <v>12.5</v>
      </c>
      <c r="K10" s="38">
        <f t="shared" si="3"/>
        <v>0</v>
      </c>
      <c r="L10" s="38">
        <f t="shared" si="3"/>
        <v>0</v>
      </c>
      <c r="M10" s="38">
        <f t="shared" si="3"/>
        <v>31.8</v>
      </c>
      <c r="N10" s="38">
        <f t="shared" si="3"/>
        <v>46.9</v>
      </c>
      <c r="O10" s="38">
        <f t="shared" si="3"/>
        <v>0</v>
      </c>
      <c r="P10" s="38">
        <f t="shared" si="3"/>
        <v>4</v>
      </c>
      <c r="Q10" s="38">
        <f t="shared" si="3"/>
        <v>4</v>
      </c>
      <c r="R10" s="38">
        <f t="shared" si="3"/>
        <v>0</v>
      </c>
      <c r="S10" s="38">
        <f t="shared" si="3"/>
        <v>0</v>
      </c>
      <c r="T10" s="38">
        <f t="shared" si="3"/>
        <v>38.15</v>
      </c>
      <c r="U10" s="38">
        <f t="shared" si="3"/>
        <v>0.75</v>
      </c>
      <c r="V10" s="38">
        <f t="shared" si="3"/>
        <v>0</v>
      </c>
      <c r="W10" s="38">
        <f t="shared" si="3"/>
        <v>156</v>
      </c>
      <c r="X10" s="38">
        <f>SUM(X5:X9)</f>
        <v>0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2</v>
      </c>
      <c r="E14" s="45">
        <v>26</v>
      </c>
      <c r="F14" s="46"/>
      <c r="G14" s="47"/>
      <c r="H14" s="46"/>
      <c r="I14" s="45"/>
      <c r="J14" s="44">
        <v>2.5</v>
      </c>
      <c r="K14" s="45"/>
      <c r="L14" s="44"/>
      <c r="M14" s="45">
        <v>5.75</v>
      </c>
      <c r="N14" s="14">
        <f>SUM(O14:V14)</f>
        <v>2.75</v>
      </c>
      <c r="O14" s="56"/>
      <c r="P14" s="57">
        <v>1.5</v>
      </c>
      <c r="Q14" s="58">
        <v>1.25</v>
      </c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6</v>
      </c>
      <c r="E15" s="45">
        <v>25.75</v>
      </c>
      <c r="F15" s="46"/>
      <c r="G15" s="47"/>
      <c r="H15" s="46"/>
      <c r="I15" s="45"/>
      <c r="J15" s="44">
        <v>3.5</v>
      </c>
      <c r="K15" s="45"/>
      <c r="L15" s="44"/>
      <c r="M15" s="45"/>
      <c r="N15" s="14">
        <f>SUM(O15:V15)</f>
        <v>3.75</v>
      </c>
      <c r="O15" s="56"/>
      <c r="P15" s="57">
        <v>2</v>
      </c>
      <c r="Q15" s="58">
        <v>1.5</v>
      </c>
      <c r="R15" s="57"/>
      <c r="S15" s="58"/>
      <c r="T15" s="57">
        <v>0.25</v>
      </c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13.25</v>
      </c>
      <c r="E16" s="45">
        <v>18.25</v>
      </c>
      <c r="F16" s="46"/>
      <c r="G16" s="47"/>
      <c r="H16" s="46"/>
      <c r="I16" s="45"/>
      <c r="J16" s="44">
        <v>4.75</v>
      </c>
      <c r="K16" s="45"/>
      <c r="L16" s="44"/>
      <c r="M16" s="45"/>
      <c r="N16" s="14">
        <f>SUM(O16:V16)</f>
        <v>2.75</v>
      </c>
      <c r="O16" s="56"/>
      <c r="P16" s="57">
        <v>1</v>
      </c>
      <c r="Q16" s="58">
        <v>1.75</v>
      </c>
      <c r="R16" s="57"/>
      <c r="S16" s="58"/>
      <c r="T16" s="57"/>
      <c r="U16" s="58"/>
      <c r="V16" s="57"/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2</v>
      </c>
      <c r="E17" s="49">
        <v>30</v>
      </c>
      <c r="F17" s="50"/>
      <c r="G17" s="51"/>
      <c r="H17" s="50"/>
      <c r="I17" s="49"/>
      <c r="J17" s="48">
        <v>2.5</v>
      </c>
      <c r="K17" s="49"/>
      <c r="L17" s="48"/>
      <c r="M17" s="49">
        <v>2</v>
      </c>
      <c r="N17" s="14">
        <f t="shared" ref="N17:N18" si="6">SUM(O17:V17)</f>
        <v>2.5</v>
      </c>
      <c r="O17" s="59"/>
      <c r="P17" s="60">
        <v>1.5</v>
      </c>
      <c r="Q17" s="61">
        <v>1</v>
      </c>
      <c r="R17" s="60"/>
      <c r="S17" s="61"/>
      <c r="T17" s="60"/>
      <c r="U17" s="61"/>
      <c r="V17" s="60"/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6</v>
      </c>
      <c r="E18" s="53"/>
      <c r="F18" s="54"/>
      <c r="G18" s="55"/>
      <c r="H18" s="54"/>
      <c r="I18" s="53"/>
      <c r="J18" s="52">
        <v>0.5</v>
      </c>
      <c r="K18" s="53"/>
      <c r="L18" s="52"/>
      <c r="M18" s="53"/>
      <c r="N18" s="14">
        <f t="shared" si="6"/>
        <v>1.5</v>
      </c>
      <c r="O18" s="62"/>
      <c r="P18" s="63">
        <v>1.5</v>
      </c>
      <c r="Q18" s="64"/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29.25</v>
      </c>
      <c r="E19" s="38">
        <f t="shared" si="7"/>
        <v>100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13.75</v>
      </c>
      <c r="K19" s="38">
        <f t="shared" si="7"/>
        <v>0</v>
      </c>
      <c r="L19" s="38">
        <f t="shared" si="7"/>
        <v>0</v>
      </c>
      <c r="M19" s="38">
        <f t="shared" si="7"/>
        <v>7.75</v>
      </c>
      <c r="N19" s="38">
        <f t="shared" si="7"/>
        <v>13.25</v>
      </c>
      <c r="O19" s="38">
        <f t="shared" si="7"/>
        <v>0</v>
      </c>
      <c r="P19" s="38">
        <f t="shared" si="7"/>
        <v>7.5</v>
      </c>
      <c r="Q19" s="38">
        <f t="shared" si="7"/>
        <v>5.5</v>
      </c>
      <c r="R19" s="38">
        <f t="shared" si="7"/>
        <v>0</v>
      </c>
      <c r="S19" s="38">
        <f t="shared" si="7"/>
        <v>0</v>
      </c>
      <c r="T19" s="38">
        <f t="shared" si="7"/>
        <v>0.25</v>
      </c>
      <c r="U19" s="38">
        <f t="shared" si="7"/>
        <v>0</v>
      </c>
      <c r="V19" s="38">
        <f t="shared" si="7"/>
        <v>0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1.25</v>
      </c>
      <c r="E23" s="45">
        <v>12.75</v>
      </c>
      <c r="F23" s="46"/>
      <c r="G23" s="47"/>
      <c r="H23" s="46"/>
      <c r="I23" s="45"/>
      <c r="J23" s="44">
        <v>2</v>
      </c>
      <c r="K23" s="45"/>
      <c r="L23" s="44"/>
      <c r="M23" s="45">
        <v>1</v>
      </c>
      <c r="N23" s="14">
        <f>SUM(O23:V23)</f>
        <v>14</v>
      </c>
      <c r="O23" s="56"/>
      <c r="P23" s="57">
        <v>13</v>
      </c>
      <c r="Q23" s="58">
        <v>1</v>
      </c>
      <c r="R23" s="57"/>
      <c r="S23" s="58"/>
      <c r="T23" s="57"/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2.5</v>
      </c>
      <c r="E24" s="45">
        <v>16.25</v>
      </c>
      <c r="F24" s="46"/>
      <c r="G24" s="47"/>
      <c r="H24" s="46"/>
      <c r="I24" s="45"/>
      <c r="J24" s="44">
        <v>2.5</v>
      </c>
      <c r="K24" s="45"/>
      <c r="L24" s="44"/>
      <c r="M24" s="45"/>
      <c r="N24" s="14">
        <f>SUM(O24:V24)</f>
        <v>17.75</v>
      </c>
      <c r="O24" s="56"/>
      <c r="P24" s="57">
        <v>12.5</v>
      </c>
      <c r="Q24" s="58">
        <v>1.25</v>
      </c>
      <c r="R24" s="57"/>
      <c r="S24" s="58"/>
      <c r="T24" s="57">
        <v>4</v>
      </c>
      <c r="U24" s="58"/>
      <c r="V24" s="57"/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18</v>
      </c>
      <c r="F25" s="46"/>
      <c r="G25" s="47"/>
      <c r="H25" s="46"/>
      <c r="I25" s="45"/>
      <c r="J25" s="44">
        <v>2.5</v>
      </c>
      <c r="K25" s="45"/>
      <c r="L25" s="44"/>
      <c r="M25" s="45">
        <v>3</v>
      </c>
      <c r="N25" s="14">
        <f t="shared" ref="N25:N26" si="10">SUM(O25:V25)</f>
        <v>15.5</v>
      </c>
      <c r="O25" s="56"/>
      <c r="P25" s="57">
        <v>4</v>
      </c>
      <c r="Q25" s="58"/>
      <c r="R25" s="57">
        <v>11.5</v>
      </c>
      <c r="S25" s="58"/>
      <c r="T25" s="57"/>
      <c r="U25" s="58"/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>
        <v>6</v>
      </c>
      <c r="E26" s="49">
        <v>22.5</v>
      </c>
      <c r="F26" s="50"/>
      <c r="G26" s="51"/>
      <c r="H26" s="50"/>
      <c r="I26" s="49"/>
      <c r="J26" s="48">
        <v>2.5</v>
      </c>
      <c r="K26" s="49"/>
      <c r="L26" s="48"/>
      <c r="M26" s="49">
        <v>1.25</v>
      </c>
      <c r="N26" s="14">
        <f t="shared" si="10"/>
        <v>6.75</v>
      </c>
      <c r="O26" s="59"/>
      <c r="P26" s="60"/>
      <c r="Q26" s="61">
        <v>2.25</v>
      </c>
      <c r="R26" s="60"/>
      <c r="S26" s="61"/>
      <c r="T26" s="60">
        <v>4.5</v>
      </c>
      <c r="U26" s="61"/>
      <c r="V26" s="60"/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>
        <v>7</v>
      </c>
      <c r="E27" s="53">
        <v>10.5</v>
      </c>
      <c r="F27" s="54"/>
      <c r="G27" s="55"/>
      <c r="H27" s="54"/>
      <c r="I27" s="53"/>
      <c r="J27" s="52">
        <v>1.5</v>
      </c>
      <c r="K27" s="53"/>
      <c r="L27" s="52"/>
      <c r="M27" s="53"/>
      <c r="N27" s="14">
        <f>SUM(O27:V27)</f>
        <v>5</v>
      </c>
      <c r="O27" s="62"/>
      <c r="P27" s="63"/>
      <c r="Q27" s="64">
        <v>0.75</v>
      </c>
      <c r="R27" s="63">
        <v>4.25</v>
      </c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16.75</v>
      </c>
      <c r="E28" s="38">
        <f>SUM(E23:E27)</f>
        <v>80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11</v>
      </c>
      <c r="K28" s="38">
        <f t="shared" si="12"/>
        <v>0</v>
      </c>
      <c r="L28" s="38">
        <f t="shared" si="12"/>
        <v>0</v>
      </c>
      <c r="M28" s="38">
        <f t="shared" si="12"/>
        <v>5.25</v>
      </c>
      <c r="N28" s="38">
        <f t="shared" si="12"/>
        <v>59</v>
      </c>
      <c r="O28" s="38">
        <f t="shared" si="12"/>
        <v>0</v>
      </c>
      <c r="P28" s="38">
        <f t="shared" si="12"/>
        <v>29.5</v>
      </c>
      <c r="Q28" s="38">
        <f t="shared" si="12"/>
        <v>5.25</v>
      </c>
      <c r="R28" s="38">
        <f t="shared" si="12"/>
        <v>15.75</v>
      </c>
      <c r="S28" s="38">
        <f t="shared" si="12"/>
        <v>0</v>
      </c>
      <c r="T28" s="38">
        <f t="shared" si="12"/>
        <v>8.5</v>
      </c>
      <c r="U28" s="38">
        <f t="shared" si="12"/>
        <v>0</v>
      </c>
      <c r="V28" s="38">
        <f t="shared" si="12"/>
        <v>0</v>
      </c>
      <c r="W28" s="38">
        <f t="shared" si="12"/>
        <v>172</v>
      </c>
      <c r="X28" s="38">
        <f>SUM(X23:X27)</f>
        <v>0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1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1" customHeight="1">
      <c r="B117" s="82">
        <f>SUM(C10+C19+C28+C37+C46+C55+C64+C73+C82+C91+C100+C109)</f>
        <v>0</v>
      </c>
      <c r="C117" s="82">
        <f>SUM(D10+D19+D28+D37+D46+D55+D64+D73+D82+D91+D100+D109)</f>
        <v>58</v>
      </c>
      <c r="D117" s="82">
        <f>SUM(E10+E19+E28+E37+E46+E55+E64+E73+E82+E91+E100+E109)</f>
        <v>229.3</v>
      </c>
      <c r="E117" s="82">
        <f t="shared" ref="E117:U117" si="48">SUM(F10+F19+F28+F37+F46+F55+F64+F73+F82+F91+F100+F109)</f>
        <v>0</v>
      </c>
      <c r="F117" s="82">
        <f t="shared" si="48"/>
        <v>3.5</v>
      </c>
      <c r="G117" s="82">
        <f t="shared" si="48"/>
        <v>0</v>
      </c>
      <c r="H117" s="82">
        <f t="shared" si="48"/>
        <v>0</v>
      </c>
      <c r="I117" s="82">
        <f t="shared" si="48"/>
        <v>37.25</v>
      </c>
      <c r="J117" s="82">
        <f t="shared" si="48"/>
        <v>0</v>
      </c>
      <c r="K117" s="82">
        <f t="shared" si="48"/>
        <v>0</v>
      </c>
      <c r="L117" s="82">
        <f t="shared" si="48"/>
        <v>44.8</v>
      </c>
      <c r="M117" s="82">
        <f t="shared" si="48"/>
        <v>119.15</v>
      </c>
      <c r="N117" s="82">
        <f t="shared" si="48"/>
        <v>0</v>
      </c>
      <c r="O117" s="82">
        <f t="shared" si="48"/>
        <v>41</v>
      </c>
      <c r="P117" s="82">
        <f t="shared" si="48"/>
        <v>14.75</v>
      </c>
      <c r="Q117" s="82">
        <f t="shared" si="48"/>
        <v>15.75</v>
      </c>
      <c r="R117" s="82">
        <f t="shared" si="48"/>
        <v>0</v>
      </c>
      <c r="S117" s="82">
        <f t="shared" si="48"/>
        <v>46.9</v>
      </c>
      <c r="T117" s="82">
        <f t="shared" si="48"/>
        <v>0.75</v>
      </c>
      <c r="U117" s="82">
        <f t="shared" si="48"/>
        <v>0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AA117"/>
  <sheetViews>
    <sheetView topLeftCell="A19" zoomScale="80" zoomScaleNormal="80" workbookViewId="0">
      <selection activeCell="S42" sqref="S42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0</v>
      </c>
      <c r="O5" s="56"/>
      <c r="P5" s="57"/>
      <c r="Q5" s="58"/>
      <c r="R5" s="57"/>
      <c r="S5" s="58"/>
      <c r="T5" s="57"/>
      <c r="U5" s="58"/>
      <c r="V5" s="57"/>
      <c r="W5" s="42">
        <f>SUM(C5:N5)</f>
        <v>0</v>
      </c>
      <c r="X5" s="67">
        <v>39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20</v>
      </c>
      <c r="F6" s="46"/>
      <c r="G6" s="47"/>
      <c r="H6" s="46"/>
      <c r="I6" s="45"/>
      <c r="J6" s="44">
        <v>3</v>
      </c>
      <c r="K6" s="45"/>
      <c r="L6" s="44"/>
      <c r="M6" s="45">
        <v>10</v>
      </c>
      <c r="N6" s="14">
        <f t="shared" ref="N6:N9" si="0">SUM(O6:V6)</f>
        <v>6</v>
      </c>
      <c r="O6" s="56"/>
      <c r="P6" s="57"/>
      <c r="Q6" s="58">
        <v>1</v>
      </c>
      <c r="R6" s="57"/>
      <c r="S6" s="58"/>
      <c r="T6" s="57">
        <v>5</v>
      </c>
      <c r="U6" s="58"/>
      <c r="V6" s="57"/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>
        <v>25</v>
      </c>
      <c r="F7" s="46"/>
      <c r="G7" s="47"/>
      <c r="H7" s="46"/>
      <c r="I7" s="45"/>
      <c r="J7" s="44">
        <v>3</v>
      </c>
      <c r="K7" s="45"/>
      <c r="L7" s="44"/>
      <c r="M7" s="45">
        <v>2</v>
      </c>
      <c r="N7" s="14">
        <f t="shared" si="0"/>
        <v>9</v>
      </c>
      <c r="O7" s="56"/>
      <c r="P7" s="57"/>
      <c r="Q7" s="58">
        <v>2</v>
      </c>
      <c r="R7" s="57"/>
      <c r="S7" s="58"/>
      <c r="T7" s="57">
        <v>6</v>
      </c>
      <c r="U7" s="58">
        <v>1</v>
      </c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>
        <v>29</v>
      </c>
      <c r="F8" s="50"/>
      <c r="G8" s="51">
        <v>4</v>
      </c>
      <c r="H8" s="50"/>
      <c r="I8" s="49"/>
      <c r="J8" s="48">
        <v>3</v>
      </c>
      <c r="K8" s="49"/>
      <c r="L8" s="48"/>
      <c r="M8" s="49"/>
      <c r="N8" s="14">
        <f>SUM(O8:V8)</f>
        <v>3</v>
      </c>
      <c r="O8" s="59"/>
      <c r="P8" s="60"/>
      <c r="Q8" s="61"/>
      <c r="R8" s="60"/>
      <c r="S8" s="61"/>
      <c r="T8" s="60">
        <v>3</v>
      </c>
      <c r="U8" s="61"/>
      <c r="V8" s="60"/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74</v>
      </c>
      <c r="F10" s="38">
        <f t="shared" si="3"/>
        <v>0</v>
      </c>
      <c r="G10" s="38">
        <f t="shared" si="3"/>
        <v>4</v>
      </c>
      <c r="H10" s="38">
        <f t="shared" si="3"/>
        <v>0</v>
      </c>
      <c r="I10" s="38">
        <f t="shared" si="3"/>
        <v>0</v>
      </c>
      <c r="J10" s="38">
        <f t="shared" si="3"/>
        <v>9</v>
      </c>
      <c r="K10" s="38">
        <f t="shared" si="3"/>
        <v>0</v>
      </c>
      <c r="L10" s="38">
        <f t="shared" si="3"/>
        <v>0</v>
      </c>
      <c r="M10" s="38">
        <f t="shared" si="3"/>
        <v>12</v>
      </c>
      <c r="N10" s="38">
        <f t="shared" si="3"/>
        <v>18</v>
      </c>
      <c r="O10" s="38">
        <f t="shared" si="3"/>
        <v>0</v>
      </c>
      <c r="P10" s="38">
        <f t="shared" si="3"/>
        <v>0</v>
      </c>
      <c r="Q10" s="38">
        <f t="shared" si="3"/>
        <v>3</v>
      </c>
      <c r="R10" s="38">
        <f t="shared" si="3"/>
        <v>0</v>
      </c>
      <c r="S10" s="38">
        <f t="shared" si="3"/>
        <v>0</v>
      </c>
      <c r="T10" s="38">
        <f t="shared" si="3"/>
        <v>14</v>
      </c>
      <c r="U10" s="38">
        <f t="shared" si="3"/>
        <v>1</v>
      </c>
      <c r="V10" s="38">
        <f t="shared" si="3"/>
        <v>0</v>
      </c>
      <c r="W10" s="38">
        <f t="shared" si="3"/>
        <v>117</v>
      </c>
      <c r="X10" s="38">
        <f>SUM(X5:X9)</f>
        <v>39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12</v>
      </c>
      <c r="E14" s="45">
        <v>1</v>
      </c>
      <c r="F14" s="46"/>
      <c r="G14" s="47"/>
      <c r="H14" s="46"/>
      <c r="I14" s="45">
        <v>16</v>
      </c>
      <c r="J14" s="44">
        <v>3</v>
      </c>
      <c r="K14" s="45"/>
      <c r="L14" s="44"/>
      <c r="M14" s="45"/>
      <c r="N14" s="14">
        <f>SUM(O14:V14)</f>
        <v>7</v>
      </c>
      <c r="O14" s="56"/>
      <c r="P14" s="57"/>
      <c r="Q14" s="58">
        <v>1</v>
      </c>
      <c r="R14" s="57"/>
      <c r="S14" s="58"/>
      <c r="T14" s="57">
        <v>3</v>
      </c>
      <c r="U14" s="58"/>
      <c r="V14" s="57">
        <v>3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12</v>
      </c>
      <c r="E15" s="45">
        <v>2</v>
      </c>
      <c r="F15" s="46"/>
      <c r="G15" s="47"/>
      <c r="H15" s="46"/>
      <c r="I15" s="45">
        <v>15</v>
      </c>
      <c r="J15" s="44">
        <v>3</v>
      </c>
      <c r="K15" s="45"/>
      <c r="L15" s="44"/>
      <c r="M15" s="45"/>
      <c r="N15" s="14">
        <f>SUM(O15:V15)</f>
        <v>7</v>
      </c>
      <c r="O15" s="56"/>
      <c r="P15" s="57"/>
      <c r="Q15" s="58">
        <v>3</v>
      </c>
      <c r="R15" s="57"/>
      <c r="S15" s="58"/>
      <c r="T15" s="57">
        <v>1</v>
      </c>
      <c r="U15" s="58"/>
      <c r="V15" s="57">
        <v>3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5</v>
      </c>
      <c r="E16" s="45">
        <v>4</v>
      </c>
      <c r="F16" s="46"/>
      <c r="G16" s="47"/>
      <c r="H16" s="46"/>
      <c r="I16" s="45">
        <v>14</v>
      </c>
      <c r="J16" s="44"/>
      <c r="K16" s="45"/>
      <c r="L16" s="44"/>
      <c r="M16" s="45"/>
      <c r="N16" s="14">
        <f>SUM(O16:V16)</f>
        <v>8</v>
      </c>
      <c r="O16" s="56"/>
      <c r="P16" s="57"/>
      <c r="Q16" s="58">
        <v>2</v>
      </c>
      <c r="R16" s="57"/>
      <c r="S16" s="58"/>
      <c r="T16" s="57">
        <v>2</v>
      </c>
      <c r="U16" s="58"/>
      <c r="V16" s="57">
        <v>4</v>
      </c>
      <c r="W16" s="42">
        <f t="shared" si="4"/>
        <v>31</v>
      </c>
      <c r="X16" s="67"/>
      <c r="Y16" s="65">
        <v>8</v>
      </c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10</v>
      </c>
      <c r="E17" s="49"/>
      <c r="F17" s="50"/>
      <c r="G17" s="51"/>
      <c r="H17" s="50"/>
      <c r="I17" s="49">
        <v>18</v>
      </c>
      <c r="J17" s="48"/>
      <c r="K17" s="49"/>
      <c r="L17" s="48"/>
      <c r="M17" s="49">
        <v>6</v>
      </c>
      <c r="N17" s="14">
        <f t="shared" ref="N17:N18" si="6">SUM(O17:V17)</f>
        <v>5</v>
      </c>
      <c r="O17" s="59"/>
      <c r="P17" s="60"/>
      <c r="Q17" s="61">
        <v>1</v>
      </c>
      <c r="R17" s="60"/>
      <c r="S17" s="61"/>
      <c r="T17" s="60">
        <v>2</v>
      </c>
      <c r="U17" s="61"/>
      <c r="V17" s="60">
        <v>2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>
        <v>8</v>
      </c>
      <c r="J18" s="52"/>
      <c r="K18" s="53"/>
      <c r="L18" s="52"/>
      <c r="M18" s="53"/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39</v>
      </c>
      <c r="E19" s="38">
        <f t="shared" si="7"/>
        <v>7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71</v>
      </c>
      <c r="J19" s="38">
        <f t="shared" si="7"/>
        <v>6</v>
      </c>
      <c r="K19" s="38">
        <f t="shared" si="7"/>
        <v>0</v>
      </c>
      <c r="L19" s="38">
        <f t="shared" si="7"/>
        <v>0</v>
      </c>
      <c r="M19" s="38">
        <f t="shared" si="7"/>
        <v>6</v>
      </c>
      <c r="N19" s="38">
        <f t="shared" si="7"/>
        <v>27</v>
      </c>
      <c r="O19" s="38">
        <f t="shared" si="7"/>
        <v>0</v>
      </c>
      <c r="P19" s="38">
        <f t="shared" si="7"/>
        <v>0</v>
      </c>
      <c r="Q19" s="38">
        <f t="shared" si="7"/>
        <v>7</v>
      </c>
      <c r="R19" s="38">
        <f t="shared" si="7"/>
        <v>0</v>
      </c>
      <c r="S19" s="38">
        <f t="shared" si="7"/>
        <v>0</v>
      </c>
      <c r="T19" s="38">
        <f t="shared" si="7"/>
        <v>8</v>
      </c>
      <c r="U19" s="38">
        <f t="shared" si="7"/>
        <v>0</v>
      </c>
      <c r="V19" s="38">
        <f t="shared" si="7"/>
        <v>12</v>
      </c>
      <c r="W19" s="38">
        <f t="shared" si="7"/>
        <v>156</v>
      </c>
      <c r="X19" s="38">
        <f>SUM(X14:X18)</f>
        <v>0</v>
      </c>
      <c r="Y19" s="38">
        <f t="shared" si="7"/>
        <v>8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>
        <v>2</v>
      </c>
      <c r="K23" s="45"/>
      <c r="L23" s="44"/>
      <c r="M23" s="45"/>
      <c r="N23" s="14">
        <f>SUM(O23:V23)</f>
        <v>29</v>
      </c>
      <c r="O23" s="56"/>
      <c r="P23" s="57">
        <v>26</v>
      </c>
      <c r="Q23" s="58">
        <v>1</v>
      </c>
      <c r="R23" s="57"/>
      <c r="S23" s="58"/>
      <c r="T23" s="57">
        <v>2</v>
      </c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1</v>
      </c>
      <c r="F24" s="46"/>
      <c r="G24" s="47"/>
      <c r="H24" s="46"/>
      <c r="I24" s="45"/>
      <c r="J24" s="44">
        <v>2</v>
      </c>
      <c r="K24" s="45"/>
      <c r="L24" s="44"/>
      <c r="M24" s="45">
        <v>3</v>
      </c>
      <c r="N24" s="14">
        <f>SUM(O24:V24)</f>
        <v>33</v>
      </c>
      <c r="O24" s="56"/>
      <c r="P24" s="57">
        <v>30</v>
      </c>
      <c r="Q24" s="58">
        <v>1</v>
      </c>
      <c r="R24" s="57"/>
      <c r="S24" s="58"/>
      <c r="T24" s="57">
        <v>2</v>
      </c>
      <c r="U24" s="58"/>
      <c r="V24" s="57"/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1</v>
      </c>
      <c r="F25" s="46"/>
      <c r="G25" s="47"/>
      <c r="H25" s="46"/>
      <c r="I25" s="45">
        <v>30</v>
      </c>
      <c r="J25" s="44">
        <v>2</v>
      </c>
      <c r="K25" s="45"/>
      <c r="L25" s="44"/>
      <c r="M25" s="45">
        <v>3</v>
      </c>
      <c r="N25" s="14">
        <f t="shared" ref="N25:N26" si="10">SUM(O25:V25)</f>
        <v>3</v>
      </c>
      <c r="O25" s="56"/>
      <c r="P25" s="57"/>
      <c r="Q25" s="58">
        <v>1</v>
      </c>
      <c r="R25" s="57"/>
      <c r="S25" s="58"/>
      <c r="T25" s="57">
        <v>2</v>
      </c>
      <c r="U25" s="58"/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/>
      <c r="G26" s="51"/>
      <c r="H26" s="50"/>
      <c r="I26" s="49">
        <v>25</v>
      </c>
      <c r="J26" s="48">
        <v>2</v>
      </c>
      <c r="K26" s="49"/>
      <c r="L26" s="48"/>
      <c r="M26" s="49"/>
      <c r="N26" s="14">
        <f t="shared" si="10"/>
        <v>5</v>
      </c>
      <c r="O26" s="59"/>
      <c r="P26" s="60"/>
      <c r="Q26" s="61">
        <v>2</v>
      </c>
      <c r="R26" s="60"/>
      <c r="S26" s="61"/>
      <c r="T26" s="60">
        <v>2</v>
      </c>
      <c r="U26" s="61">
        <v>1</v>
      </c>
      <c r="V26" s="60"/>
      <c r="W26" s="42">
        <f t="shared" si="8"/>
        <v>32</v>
      </c>
      <c r="X26" s="67">
        <v>7</v>
      </c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/>
      <c r="H27" s="54"/>
      <c r="I27" s="53">
        <v>20</v>
      </c>
      <c r="J27" s="52">
        <v>1</v>
      </c>
      <c r="K27" s="53"/>
      <c r="L27" s="52"/>
      <c r="M27" s="53"/>
      <c r="N27" s="14">
        <f>SUM(O27:V27)</f>
        <v>3</v>
      </c>
      <c r="O27" s="62"/>
      <c r="P27" s="63"/>
      <c r="Q27" s="64">
        <v>1</v>
      </c>
      <c r="R27" s="63"/>
      <c r="S27" s="64"/>
      <c r="T27" s="63">
        <v>2</v>
      </c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2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75</v>
      </c>
      <c r="J28" s="38">
        <f t="shared" si="12"/>
        <v>9</v>
      </c>
      <c r="K28" s="38">
        <f t="shared" si="12"/>
        <v>0</v>
      </c>
      <c r="L28" s="38">
        <f t="shared" si="12"/>
        <v>0</v>
      </c>
      <c r="M28" s="38">
        <f t="shared" si="12"/>
        <v>6</v>
      </c>
      <c r="N28" s="38">
        <f t="shared" si="12"/>
        <v>73</v>
      </c>
      <c r="O28" s="38">
        <f t="shared" si="12"/>
        <v>0</v>
      </c>
      <c r="P28" s="38">
        <f t="shared" si="12"/>
        <v>56</v>
      </c>
      <c r="Q28" s="38">
        <f t="shared" si="12"/>
        <v>6</v>
      </c>
      <c r="R28" s="38">
        <f t="shared" si="12"/>
        <v>0</v>
      </c>
      <c r="S28" s="38">
        <f t="shared" si="12"/>
        <v>0</v>
      </c>
      <c r="T28" s="38">
        <f t="shared" si="12"/>
        <v>10</v>
      </c>
      <c r="U28" s="38">
        <f t="shared" si="12"/>
        <v>1</v>
      </c>
      <c r="V28" s="38">
        <f t="shared" si="12"/>
        <v>0</v>
      </c>
      <c r="W28" s="38">
        <f t="shared" si="12"/>
        <v>165</v>
      </c>
      <c r="X28" s="38">
        <f>SUM(X23:X27)</f>
        <v>7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6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9.25" customHeight="1">
      <c r="B117" s="82">
        <f>SUM(C10+C19+C28+C37+C46+C55+C64+C73+C82+C91+C100+C109)</f>
        <v>0</v>
      </c>
      <c r="C117" s="82">
        <f>SUM(D10+D19+D28+D37+D46+D55+D64+D73+D82+D91+D100+D109)</f>
        <v>39</v>
      </c>
      <c r="D117" s="82">
        <f>SUM(E10+E19+E28+E37+E46+E55+E64+E73+E82+E91+E100+E109)</f>
        <v>83</v>
      </c>
      <c r="E117" s="82">
        <f t="shared" ref="E117:U117" si="48">SUM(F10+F19+F28+F37+F46+F55+F64+F73+F82+F91+F100+F109)</f>
        <v>0</v>
      </c>
      <c r="F117" s="82">
        <f t="shared" si="48"/>
        <v>4</v>
      </c>
      <c r="G117" s="82">
        <f t="shared" si="48"/>
        <v>0</v>
      </c>
      <c r="H117" s="82">
        <f t="shared" si="48"/>
        <v>146</v>
      </c>
      <c r="I117" s="82">
        <f t="shared" si="48"/>
        <v>24</v>
      </c>
      <c r="J117" s="82">
        <f t="shared" si="48"/>
        <v>0</v>
      </c>
      <c r="K117" s="82">
        <f t="shared" si="48"/>
        <v>0</v>
      </c>
      <c r="L117" s="82">
        <f t="shared" si="48"/>
        <v>24</v>
      </c>
      <c r="M117" s="82">
        <f t="shared" si="48"/>
        <v>118</v>
      </c>
      <c r="N117" s="82">
        <f t="shared" si="48"/>
        <v>0</v>
      </c>
      <c r="O117" s="82">
        <f t="shared" si="48"/>
        <v>56</v>
      </c>
      <c r="P117" s="82">
        <f t="shared" si="48"/>
        <v>16</v>
      </c>
      <c r="Q117" s="82">
        <f t="shared" si="48"/>
        <v>0</v>
      </c>
      <c r="R117" s="82">
        <f t="shared" si="48"/>
        <v>0</v>
      </c>
      <c r="S117" s="82">
        <f t="shared" si="48"/>
        <v>32</v>
      </c>
      <c r="T117" s="82">
        <f t="shared" si="48"/>
        <v>2</v>
      </c>
      <c r="U117" s="82">
        <f t="shared" si="48"/>
        <v>12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AA117"/>
  <sheetViews>
    <sheetView topLeftCell="A19" zoomScale="80" zoomScaleNormal="80" workbookViewId="0">
      <selection activeCell="E27" sqref="E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>
        <v>27</v>
      </c>
      <c r="J5" s="44"/>
      <c r="K5" s="45"/>
      <c r="L5" s="44"/>
      <c r="M5" s="45"/>
      <c r="N5" s="14">
        <f>SUM(O5:V5)</f>
        <v>4</v>
      </c>
      <c r="O5" s="56"/>
      <c r="P5" s="57"/>
      <c r="Q5" s="58"/>
      <c r="R5" s="57"/>
      <c r="S5" s="58"/>
      <c r="T5" s="57">
        <v>4</v>
      </c>
      <c r="U5" s="58"/>
      <c r="V5" s="57"/>
      <c r="W5" s="42">
        <f>SUM(C5:N5)</f>
        <v>31</v>
      </c>
      <c r="X5" s="67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/>
      <c r="H6" s="46"/>
      <c r="I6" s="45">
        <v>27</v>
      </c>
      <c r="J6" s="44"/>
      <c r="K6" s="45"/>
      <c r="L6" s="44"/>
      <c r="M6" s="45"/>
      <c r="N6" s="14">
        <f t="shared" ref="N6:N9" si="0">SUM(O6:V6)</f>
        <v>12</v>
      </c>
      <c r="O6" s="56"/>
      <c r="P6" s="57"/>
      <c r="Q6" s="58"/>
      <c r="R6" s="57"/>
      <c r="S6" s="58"/>
      <c r="T6" s="57">
        <v>11.5</v>
      </c>
      <c r="U6" s="58"/>
      <c r="V6" s="57">
        <v>0.5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2</v>
      </c>
      <c r="E7" s="45"/>
      <c r="F7" s="46"/>
      <c r="G7" s="47"/>
      <c r="H7" s="46"/>
      <c r="I7" s="45">
        <v>25</v>
      </c>
      <c r="J7" s="44"/>
      <c r="K7" s="45"/>
      <c r="L7" s="44"/>
      <c r="M7" s="45"/>
      <c r="N7" s="14">
        <f t="shared" si="0"/>
        <v>12</v>
      </c>
      <c r="O7" s="56"/>
      <c r="P7" s="57"/>
      <c r="Q7" s="58">
        <v>2</v>
      </c>
      <c r="R7" s="57"/>
      <c r="S7" s="58"/>
      <c r="T7" s="57">
        <v>9.5</v>
      </c>
      <c r="U7" s="58"/>
      <c r="V7" s="57">
        <v>0.5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>
        <v>24</v>
      </c>
      <c r="J8" s="48">
        <v>1</v>
      </c>
      <c r="K8" s="49"/>
      <c r="L8" s="48"/>
      <c r="M8" s="49"/>
      <c r="N8" s="14">
        <f>SUM(O8:V8)</f>
        <v>14</v>
      </c>
      <c r="O8" s="59"/>
      <c r="P8" s="60"/>
      <c r="Q8" s="61"/>
      <c r="R8" s="60"/>
      <c r="S8" s="61"/>
      <c r="T8" s="60">
        <v>7</v>
      </c>
      <c r="U8" s="61"/>
      <c r="V8" s="60">
        <v>7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2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103</v>
      </c>
      <c r="J10" s="38">
        <f t="shared" si="3"/>
        <v>1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42</v>
      </c>
      <c r="O10" s="38">
        <f t="shared" si="3"/>
        <v>0</v>
      </c>
      <c r="P10" s="38">
        <f t="shared" si="3"/>
        <v>0</v>
      </c>
      <c r="Q10" s="38">
        <f t="shared" si="3"/>
        <v>2</v>
      </c>
      <c r="R10" s="38">
        <f t="shared" si="3"/>
        <v>0</v>
      </c>
      <c r="S10" s="38">
        <f t="shared" si="3"/>
        <v>0</v>
      </c>
      <c r="T10" s="38">
        <f t="shared" si="3"/>
        <v>32</v>
      </c>
      <c r="U10" s="38">
        <f t="shared" si="3"/>
        <v>0</v>
      </c>
      <c r="V10" s="38">
        <f t="shared" si="3"/>
        <v>8</v>
      </c>
      <c r="W10" s="38">
        <f t="shared" si="3"/>
        <v>148</v>
      </c>
      <c r="X10" s="38">
        <f>SUM(X5:X9)</f>
        <v>8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>
        <v>24.75</v>
      </c>
      <c r="J14" s="44"/>
      <c r="K14" s="45"/>
      <c r="L14" s="44"/>
      <c r="M14" s="45"/>
      <c r="N14" s="14">
        <f>SUM(O14:V14)</f>
        <v>14.25</v>
      </c>
      <c r="O14" s="56"/>
      <c r="P14" s="57"/>
      <c r="Q14" s="58">
        <v>1.25</v>
      </c>
      <c r="R14" s="57"/>
      <c r="S14" s="58"/>
      <c r="T14" s="57">
        <v>13</v>
      </c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0.5</v>
      </c>
      <c r="F15" s="46"/>
      <c r="G15" s="47"/>
      <c r="H15" s="46"/>
      <c r="I15" s="45">
        <v>23</v>
      </c>
      <c r="J15" s="44"/>
      <c r="K15" s="45"/>
      <c r="L15" s="44"/>
      <c r="M15" s="45">
        <v>3.25</v>
      </c>
      <c r="N15" s="14">
        <f>SUM(O15:V15)</f>
        <v>12.25</v>
      </c>
      <c r="O15" s="56"/>
      <c r="P15" s="57">
        <v>2.25</v>
      </c>
      <c r="Q15" s="58"/>
      <c r="R15" s="57"/>
      <c r="S15" s="58"/>
      <c r="T15" s="57">
        <v>10</v>
      </c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5</v>
      </c>
      <c r="E16" s="45">
        <v>3</v>
      </c>
      <c r="F16" s="46"/>
      <c r="G16" s="47"/>
      <c r="H16" s="46"/>
      <c r="I16" s="45">
        <v>18</v>
      </c>
      <c r="J16" s="44"/>
      <c r="K16" s="45"/>
      <c r="L16" s="44"/>
      <c r="M16" s="45"/>
      <c r="N16" s="14">
        <f>SUM(O16:V16)</f>
        <v>13</v>
      </c>
      <c r="O16" s="56"/>
      <c r="P16" s="57"/>
      <c r="Q16" s="58">
        <v>4</v>
      </c>
      <c r="R16" s="57"/>
      <c r="S16" s="58"/>
      <c r="T16" s="57"/>
      <c r="U16" s="58"/>
      <c r="V16" s="57">
        <v>9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3.25</v>
      </c>
      <c r="E17" s="49">
        <v>0.5</v>
      </c>
      <c r="F17" s="50"/>
      <c r="G17" s="51"/>
      <c r="H17" s="50"/>
      <c r="I17" s="49">
        <v>24.25</v>
      </c>
      <c r="J17" s="48"/>
      <c r="K17" s="49"/>
      <c r="L17" s="48"/>
      <c r="M17" s="49">
        <v>0.5</v>
      </c>
      <c r="N17" s="14">
        <f t="shared" ref="N17:N18" si="6">SUM(O17:V17)</f>
        <v>10.5</v>
      </c>
      <c r="O17" s="59"/>
      <c r="P17" s="60"/>
      <c r="Q17" s="61">
        <v>1</v>
      </c>
      <c r="R17" s="60"/>
      <c r="S17" s="61"/>
      <c r="T17" s="60">
        <v>9</v>
      </c>
      <c r="U17" s="61"/>
      <c r="V17" s="60">
        <v>0.5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>
        <v>5</v>
      </c>
      <c r="J18" s="52"/>
      <c r="K18" s="53"/>
      <c r="L18" s="52"/>
      <c r="M18" s="53"/>
      <c r="N18" s="14">
        <f t="shared" si="6"/>
        <v>3</v>
      </c>
      <c r="O18" s="62"/>
      <c r="P18" s="63"/>
      <c r="Q18" s="64">
        <v>0.25</v>
      </c>
      <c r="R18" s="63"/>
      <c r="S18" s="64"/>
      <c r="T18" s="63">
        <v>2.5</v>
      </c>
      <c r="U18" s="64"/>
      <c r="V18" s="63">
        <v>0.25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8.25</v>
      </c>
      <c r="E19" s="38">
        <f t="shared" si="7"/>
        <v>4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95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3.75</v>
      </c>
      <c r="N19" s="38">
        <f t="shared" si="7"/>
        <v>53</v>
      </c>
      <c r="O19" s="38">
        <f t="shared" si="7"/>
        <v>0</v>
      </c>
      <c r="P19" s="38">
        <f t="shared" si="7"/>
        <v>2.25</v>
      </c>
      <c r="Q19" s="38">
        <f t="shared" si="7"/>
        <v>6.5</v>
      </c>
      <c r="R19" s="38">
        <f t="shared" si="7"/>
        <v>0</v>
      </c>
      <c r="S19" s="38">
        <f t="shared" si="7"/>
        <v>0</v>
      </c>
      <c r="T19" s="38">
        <f t="shared" si="7"/>
        <v>34.5</v>
      </c>
      <c r="U19" s="38">
        <f t="shared" si="7"/>
        <v>0</v>
      </c>
      <c r="V19" s="38">
        <f t="shared" si="7"/>
        <v>9.75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8</v>
      </c>
      <c r="F23" s="46"/>
      <c r="G23" s="47"/>
      <c r="H23" s="46"/>
      <c r="I23" s="45">
        <v>11</v>
      </c>
      <c r="J23" s="44">
        <v>2</v>
      </c>
      <c r="K23" s="45"/>
      <c r="L23" s="44"/>
      <c r="M23" s="45"/>
      <c r="N23" s="14">
        <f>SUM(O23:V23)</f>
        <v>10</v>
      </c>
      <c r="O23" s="56"/>
      <c r="P23" s="57"/>
      <c r="Q23" s="58">
        <v>1</v>
      </c>
      <c r="R23" s="57"/>
      <c r="S23" s="58"/>
      <c r="T23" s="57">
        <v>9</v>
      </c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21.5</v>
      </c>
      <c r="F24" s="46"/>
      <c r="G24" s="47"/>
      <c r="H24" s="46"/>
      <c r="I24" s="45">
        <v>4</v>
      </c>
      <c r="J24" s="44"/>
      <c r="K24" s="45"/>
      <c r="L24" s="44"/>
      <c r="M24" s="45"/>
      <c r="N24" s="14">
        <f>SUM(O24:V24)</f>
        <v>13.5</v>
      </c>
      <c r="O24" s="56"/>
      <c r="P24" s="57"/>
      <c r="Q24" s="58">
        <v>1.5</v>
      </c>
      <c r="R24" s="57"/>
      <c r="S24" s="58"/>
      <c r="T24" s="57">
        <v>12</v>
      </c>
      <c r="U24" s="58"/>
      <c r="V24" s="57"/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16</v>
      </c>
      <c r="E25" s="45">
        <v>6.25</v>
      </c>
      <c r="F25" s="46"/>
      <c r="G25" s="47">
        <v>2.25</v>
      </c>
      <c r="H25" s="46"/>
      <c r="I25" s="45">
        <v>0.5</v>
      </c>
      <c r="J25" s="44"/>
      <c r="K25" s="45"/>
      <c r="L25" s="44"/>
      <c r="M25" s="45">
        <v>2</v>
      </c>
      <c r="N25" s="14">
        <f t="shared" ref="N25:N26" si="10">SUM(O25:V25)</f>
        <v>12</v>
      </c>
      <c r="O25" s="56"/>
      <c r="P25" s="57"/>
      <c r="Q25" s="58">
        <v>1</v>
      </c>
      <c r="R25" s="57"/>
      <c r="S25" s="58"/>
      <c r="T25" s="57">
        <v>9</v>
      </c>
      <c r="U25" s="58"/>
      <c r="V25" s="57">
        <v>2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>
        <v>10</v>
      </c>
      <c r="E26" s="49">
        <v>4.75</v>
      </c>
      <c r="F26" s="50"/>
      <c r="G26" s="51">
        <v>6</v>
      </c>
      <c r="H26" s="50"/>
      <c r="I26" s="49"/>
      <c r="J26" s="48"/>
      <c r="K26" s="49"/>
      <c r="L26" s="48"/>
      <c r="M26" s="49"/>
      <c r="N26" s="14">
        <f t="shared" si="10"/>
        <v>18.25</v>
      </c>
      <c r="O26" s="59"/>
      <c r="P26" s="60"/>
      <c r="Q26" s="61">
        <v>2.25</v>
      </c>
      <c r="R26" s="60"/>
      <c r="S26" s="61"/>
      <c r="T26" s="60">
        <v>13.5</v>
      </c>
      <c r="U26" s="61"/>
      <c r="V26" s="60">
        <v>2.5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>
        <v>7</v>
      </c>
      <c r="F27" s="54"/>
      <c r="G27" s="55"/>
      <c r="H27" s="54"/>
      <c r="I27" s="53">
        <v>2</v>
      </c>
      <c r="J27" s="52">
        <v>1.25</v>
      </c>
      <c r="K27" s="53"/>
      <c r="L27" s="52"/>
      <c r="M27" s="53"/>
      <c r="N27" s="14">
        <f>SUM(O27:V27)</f>
        <v>9.75</v>
      </c>
      <c r="O27" s="62"/>
      <c r="P27" s="63"/>
      <c r="Q27" s="64">
        <v>0.75</v>
      </c>
      <c r="R27" s="63"/>
      <c r="S27" s="64"/>
      <c r="T27" s="63">
        <v>9</v>
      </c>
      <c r="U27" s="64"/>
      <c r="V27" s="63"/>
      <c r="W27" s="42">
        <f t="shared" si="8"/>
        <v>20</v>
      </c>
      <c r="X27" s="67">
        <v>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26</v>
      </c>
      <c r="E28" s="38">
        <f>SUM(E23:E27)</f>
        <v>47.5</v>
      </c>
      <c r="F28" s="38">
        <f t="shared" ref="F28:AA28" si="12">SUM(F23:F27)</f>
        <v>0</v>
      </c>
      <c r="G28" s="38">
        <f t="shared" si="12"/>
        <v>8.25</v>
      </c>
      <c r="H28" s="38">
        <f t="shared" si="12"/>
        <v>0</v>
      </c>
      <c r="I28" s="38">
        <f t="shared" si="12"/>
        <v>17.5</v>
      </c>
      <c r="J28" s="38">
        <f t="shared" si="12"/>
        <v>3.25</v>
      </c>
      <c r="K28" s="38">
        <f t="shared" si="12"/>
        <v>0</v>
      </c>
      <c r="L28" s="38">
        <f t="shared" si="12"/>
        <v>0</v>
      </c>
      <c r="M28" s="38">
        <f t="shared" si="12"/>
        <v>2</v>
      </c>
      <c r="N28" s="38">
        <f t="shared" si="12"/>
        <v>63.5</v>
      </c>
      <c r="O28" s="38">
        <f t="shared" si="12"/>
        <v>0</v>
      </c>
      <c r="P28" s="38">
        <f t="shared" si="12"/>
        <v>0</v>
      </c>
      <c r="Q28" s="38">
        <f t="shared" si="12"/>
        <v>6.5</v>
      </c>
      <c r="R28" s="38">
        <f t="shared" si="12"/>
        <v>0</v>
      </c>
      <c r="S28" s="38">
        <f t="shared" si="12"/>
        <v>0</v>
      </c>
      <c r="T28" s="38">
        <f t="shared" si="12"/>
        <v>52.5</v>
      </c>
      <c r="U28" s="38">
        <f t="shared" si="12"/>
        <v>0</v>
      </c>
      <c r="V28" s="38">
        <f t="shared" si="12"/>
        <v>4.5</v>
      </c>
      <c r="W28" s="38">
        <f t="shared" si="12"/>
        <v>168</v>
      </c>
      <c r="X28" s="38">
        <f>SUM(X23:X27)</f>
        <v>4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30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5.5" customHeight="1">
      <c r="B117" s="82">
        <f>SUM(C10+C19+C28+C37+C46+C55+C64+C73+C82+C91+C100+C109)</f>
        <v>0</v>
      </c>
      <c r="C117" s="82">
        <f>SUM(D10+D19+D28+D37+D46+D55+D64+D73+D82+D91+D100+D109)</f>
        <v>36.25</v>
      </c>
      <c r="D117" s="82">
        <f>SUM(E10+E19+E28+E37+E46+E55+E64+E73+E82+E91+E100+E109)</f>
        <v>51.5</v>
      </c>
      <c r="E117" s="82">
        <f t="shared" ref="E117:U117" si="48">SUM(F10+F19+F28+F37+F46+F55+F64+F73+F82+F91+F100+F109)</f>
        <v>0</v>
      </c>
      <c r="F117" s="82">
        <f t="shared" si="48"/>
        <v>8.25</v>
      </c>
      <c r="G117" s="82">
        <f t="shared" si="48"/>
        <v>0</v>
      </c>
      <c r="H117" s="82">
        <f t="shared" si="48"/>
        <v>215.5</v>
      </c>
      <c r="I117" s="82">
        <f t="shared" si="48"/>
        <v>4.25</v>
      </c>
      <c r="J117" s="82">
        <f t="shared" si="48"/>
        <v>0</v>
      </c>
      <c r="K117" s="82">
        <f t="shared" si="48"/>
        <v>0</v>
      </c>
      <c r="L117" s="82">
        <f t="shared" si="48"/>
        <v>5.75</v>
      </c>
      <c r="M117" s="82">
        <f t="shared" si="48"/>
        <v>158.5</v>
      </c>
      <c r="N117" s="82">
        <f t="shared" si="48"/>
        <v>0</v>
      </c>
      <c r="O117" s="82">
        <f t="shared" si="48"/>
        <v>2.25</v>
      </c>
      <c r="P117" s="82">
        <f t="shared" si="48"/>
        <v>15</v>
      </c>
      <c r="Q117" s="82">
        <f t="shared" si="48"/>
        <v>0</v>
      </c>
      <c r="R117" s="82">
        <f t="shared" si="48"/>
        <v>0</v>
      </c>
      <c r="S117" s="82">
        <f t="shared" si="48"/>
        <v>119</v>
      </c>
      <c r="T117" s="82">
        <f t="shared" si="48"/>
        <v>0</v>
      </c>
      <c r="U117" s="82">
        <f t="shared" si="48"/>
        <v>22.25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opLeftCell="A19" zoomScale="80" zoomScaleNormal="80" workbookViewId="0">
      <selection activeCell="M42" sqref="M42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68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69" t="s">
        <v>27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0</v>
      </c>
      <c r="O5" s="56"/>
      <c r="P5" s="57"/>
      <c r="Q5" s="58"/>
      <c r="R5" s="57"/>
      <c r="S5" s="58"/>
      <c r="T5" s="57"/>
      <c r="U5" s="58"/>
      <c r="V5" s="57"/>
      <c r="W5" s="42">
        <f>SUM(C5:N5)</f>
        <v>0</v>
      </c>
      <c r="X5" s="67"/>
      <c r="Y5" s="65"/>
      <c r="Z5" s="43">
        <f>SUM(W5:Y5)-AA5</f>
        <v>0</v>
      </c>
      <c r="AA5" s="65"/>
    </row>
    <row r="6" spans="1:27" s="15" customFormat="1" ht="24.95" customHeight="1" thickBot="1">
      <c r="A6" s="13"/>
      <c r="B6" s="69" t="s">
        <v>27</v>
      </c>
      <c r="C6" s="44"/>
      <c r="D6" s="44"/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0</v>
      </c>
      <c r="O6" s="56"/>
      <c r="P6" s="57"/>
      <c r="Q6" s="58"/>
      <c r="R6" s="57"/>
      <c r="S6" s="58"/>
      <c r="T6" s="57"/>
      <c r="U6" s="58"/>
      <c r="V6" s="57"/>
      <c r="W6" s="42">
        <f>SUM(C6:N6)</f>
        <v>0</v>
      </c>
      <c r="X6" s="67"/>
      <c r="Y6" s="65"/>
      <c r="Z6" s="43">
        <f t="shared" ref="Z6:Z8" si="1">SUM(W6:Y6)-AA6</f>
        <v>0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39</v>
      </c>
      <c r="O7" s="56"/>
      <c r="P7" s="57">
        <v>35.75</v>
      </c>
      <c r="Q7" s="58">
        <v>2.25</v>
      </c>
      <c r="R7" s="57"/>
      <c r="S7" s="58"/>
      <c r="T7" s="57"/>
      <c r="U7" s="58">
        <v>1</v>
      </c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/>
      <c r="N8" s="14">
        <f>SUM(O8:V8)</f>
        <v>39</v>
      </c>
      <c r="O8" s="59"/>
      <c r="P8" s="60">
        <v>39</v>
      </c>
      <c r="Q8" s="61"/>
      <c r="R8" s="60"/>
      <c r="S8" s="61"/>
      <c r="T8" s="60"/>
      <c r="U8" s="61"/>
      <c r="V8" s="60"/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78</v>
      </c>
      <c r="O10" s="38">
        <f t="shared" si="3"/>
        <v>0</v>
      </c>
      <c r="P10" s="38">
        <f t="shared" si="3"/>
        <v>74.75</v>
      </c>
      <c r="Q10" s="38">
        <f t="shared" si="3"/>
        <v>2.25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1</v>
      </c>
      <c r="V10" s="38">
        <f t="shared" si="3"/>
        <v>0</v>
      </c>
      <c r="W10" s="38">
        <f t="shared" si="3"/>
        <v>78</v>
      </c>
      <c r="X10" s="38">
        <f>SUM(X5:X9)</f>
        <v>0</v>
      </c>
      <c r="Y10" s="38">
        <f t="shared" si="3"/>
        <v>0</v>
      </c>
      <c r="Z10" s="38">
        <f t="shared" si="3"/>
        <v>78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>
        <v>1</v>
      </c>
      <c r="K14" s="45"/>
      <c r="L14" s="44"/>
      <c r="M14" s="45"/>
      <c r="N14" s="14">
        <f>SUM(O14:V14)</f>
        <v>38</v>
      </c>
      <c r="O14" s="56"/>
      <c r="P14" s="57">
        <v>37</v>
      </c>
      <c r="Q14" s="58">
        <v>1</v>
      </c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>
        <v>1</v>
      </c>
      <c r="K15" s="45"/>
      <c r="L15" s="44"/>
      <c r="M15" s="45"/>
      <c r="N15" s="14">
        <f>SUM(O15:V15)</f>
        <v>38</v>
      </c>
      <c r="O15" s="56"/>
      <c r="P15" s="57">
        <v>37</v>
      </c>
      <c r="Q15" s="58">
        <v>1</v>
      </c>
      <c r="R15" s="57"/>
      <c r="S15" s="58"/>
      <c r="T15" s="57"/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>
        <v>1</v>
      </c>
      <c r="K16" s="45"/>
      <c r="L16" s="44"/>
      <c r="M16" s="45"/>
      <c r="N16" s="14">
        <f>SUM(O16:V16)</f>
        <v>38</v>
      </c>
      <c r="O16" s="56"/>
      <c r="P16" s="57">
        <v>36.5</v>
      </c>
      <c r="Q16" s="58">
        <v>1.5</v>
      </c>
      <c r="R16" s="57"/>
      <c r="S16" s="58"/>
      <c r="T16" s="57"/>
      <c r="U16" s="58"/>
      <c r="V16" s="57"/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>
        <v>36</v>
      </c>
      <c r="J17" s="48">
        <v>1</v>
      </c>
      <c r="K17" s="49"/>
      <c r="L17" s="48"/>
      <c r="M17" s="49"/>
      <c r="N17" s="14">
        <f t="shared" ref="N17:N18" si="6">SUM(O17:V17)</f>
        <v>2</v>
      </c>
      <c r="O17" s="59"/>
      <c r="P17" s="60"/>
      <c r="Q17" s="61">
        <v>1</v>
      </c>
      <c r="R17" s="60"/>
      <c r="S17" s="61"/>
      <c r="T17" s="60">
        <v>1</v>
      </c>
      <c r="U17" s="61"/>
      <c r="V17" s="60"/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>
        <v>7.5</v>
      </c>
      <c r="J18" s="52">
        <v>0.25</v>
      </c>
      <c r="K18" s="53"/>
      <c r="L18" s="52"/>
      <c r="M18" s="53"/>
      <c r="N18" s="14">
        <f t="shared" si="6"/>
        <v>0.25</v>
      </c>
      <c r="O18" s="62"/>
      <c r="P18" s="63"/>
      <c r="Q18" s="64">
        <v>0.25</v>
      </c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43.5</v>
      </c>
      <c r="J19" s="38">
        <f t="shared" si="7"/>
        <v>4.25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116.25</v>
      </c>
      <c r="O19" s="38">
        <f t="shared" si="7"/>
        <v>0</v>
      </c>
      <c r="P19" s="38">
        <f t="shared" si="7"/>
        <v>110.5</v>
      </c>
      <c r="Q19" s="38">
        <f t="shared" si="7"/>
        <v>4.75</v>
      </c>
      <c r="R19" s="38">
        <f t="shared" si="7"/>
        <v>0</v>
      </c>
      <c r="S19" s="38">
        <f t="shared" si="7"/>
        <v>0</v>
      </c>
      <c r="T19" s="38">
        <f t="shared" si="7"/>
        <v>1</v>
      </c>
      <c r="U19" s="38">
        <f t="shared" si="7"/>
        <v>0</v>
      </c>
      <c r="V19" s="38">
        <f t="shared" si="7"/>
        <v>0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>
        <v>21</v>
      </c>
      <c r="J23" s="44">
        <v>1</v>
      </c>
      <c r="K23" s="45"/>
      <c r="L23" s="44"/>
      <c r="M23" s="45"/>
      <c r="N23" s="14">
        <f>SUM(O23:V23)</f>
        <v>9</v>
      </c>
      <c r="O23" s="56"/>
      <c r="P23" s="57">
        <v>8</v>
      </c>
      <c r="Q23" s="58">
        <v>1</v>
      </c>
      <c r="R23" s="57"/>
      <c r="S23" s="58"/>
      <c r="T23" s="57"/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>
        <v>30</v>
      </c>
      <c r="J24" s="44">
        <v>1</v>
      </c>
      <c r="K24" s="45"/>
      <c r="L24" s="44"/>
      <c r="M24" s="45"/>
      <c r="N24" s="14">
        <f>SUM(O24:V24)</f>
        <v>1</v>
      </c>
      <c r="O24" s="56"/>
      <c r="P24" s="57"/>
      <c r="Q24" s="58">
        <v>1</v>
      </c>
      <c r="R24" s="57"/>
      <c r="S24" s="58"/>
      <c r="T24" s="57"/>
      <c r="U24" s="58"/>
      <c r="V24" s="57"/>
      <c r="W24" s="42">
        <f t="shared" ref="W24:W27" si="8">SUM(C24:N24)</f>
        <v>32</v>
      </c>
      <c r="X24" s="67">
        <v>7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>
        <v>37</v>
      </c>
      <c r="J25" s="44">
        <v>1</v>
      </c>
      <c r="K25" s="45"/>
      <c r="L25" s="44"/>
      <c r="M25" s="45"/>
      <c r="N25" s="14">
        <f t="shared" ref="N25:N26" si="10">SUM(O25:V25)</f>
        <v>1</v>
      </c>
      <c r="O25" s="56"/>
      <c r="P25" s="57"/>
      <c r="Q25" s="58">
        <v>1</v>
      </c>
      <c r="R25" s="57"/>
      <c r="S25" s="58"/>
      <c r="T25" s="57"/>
      <c r="U25" s="58"/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/>
      <c r="G26" s="51"/>
      <c r="H26" s="50"/>
      <c r="I26" s="49">
        <v>36</v>
      </c>
      <c r="J26" s="48">
        <v>1</v>
      </c>
      <c r="K26" s="49"/>
      <c r="L26" s="48"/>
      <c r="M26" s="49"/>
      <c r="N26" s="14">
        <f t="shared" si="10"/>
        <v>2</v>
      </c>
      <c r="O26" s="59">
        <v>0.5</v>
      </c>
      <c r="P26" s="60"/>
      <c r="Q26" s="61">
        <v>1.5</v>
      </c>
      <c r="R26" s="60"/>
      <c r="S26" s="61"/>
      <c r="T26" s="60"/>
      <c r="U26" s="61"/>
      <c r="V26" s="60"/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/>
      <c r="G27" s="55"/>
      <c r="H27" s="54"/>
      <c r="I27" s="53">
        <v>22.5</v>
      </c>
      <c r="J27" s="52">
        <v>0.5</v>
      </c>
      <c r="K27" s="53"/>
      <c r="L27" s="52"/>
      <c r="M27" s="53"/>
      <c r="N27" s="14">
        <f>SUM(O27:V27)</f>
        <v>1</v>
      </c>
      <c r="O27" s="62"/>
      <c r="P27" s="63">
        <v>0.5</v>
      </c>
      <c r="Q27" s="64">
        <v>0.5</v>
      </c>
      <c r="R27" s="63"/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146.5</v>
      </c>
      <c r="J28" s="38">
        <f t="shared" si="12"/>
        <v>4.5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14</v>
      </c>
      <c r="O28" s="38">
        <f t="shared" si="12"/>
        <v>0.5</v>
      </c>
      <c r="P28" s="38">
        <f t="shared" si="12"/>
        <v>8.5</v>
      </c>
      <c r="Q28" s="38">
        <f t="shared" si="12"/>
        <v>5</v>
      </c>
      <c r="R28" s="38">
        <f t="shared" si="12"/>
        <v>0</v>
      </c>
      <c r="S28" s="38">
        <f t="shared" si="12"/>
        <v>0</v>
      </c>
      <c r="T28" s="38">
        <f t="shared" si="12"/>
        <v>0</v>
      </c>
      <c r="U28" s="38">
        <f t="shared" si="12"/>
        <v>0</v>
      </c>
      <c r="V28" s="38">
        <f t="shared" si="12"/>
        <v>0</v>
      </c>
      <c r="W28" s="38">
        <f t="shared" si="12"/>
        <v>165</v>
      </c>
      <c r="X28" s="38">
        <f>SUM(X23:X27)</f>
        <v>7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4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2.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190</v>
      </c>
      <c r="I117" s="82">
        <f t="shared" si="48"/>
        <v>8.75</v>
      </c>
      <c r="J117" s="82">
        <f t="shared" si="48"/>
        <v>0</v>
      </c>
      <c r="K117" s="82">
        <f t="shared" si="48"/>
        <v>0</v>
      </c>
      <c r="L117" s="82">
        <f t="shared" si="48"/>
        <v>0</v>
      </c>
      <c r="M117" s="82">
        <f t="shared" si="48"/>
        <v>208.25</v>
      </c>
      <c r="N117" s="82">
        <f t="shared" si="48"/>
        <v>0.5</v>
      </c>
      <c r="O117" s="82">
        <f t="shared" si="48"/>
        <v>193.75</v>
      </c>
      <c r="P117" s="82">
        <f t="shared" si="48"/>
        <v>12</v>
      </c>
      <c r="Q117" s="82">
        <f t="shared" si="48"/>
        <v>0</v>
      </c>
      <c r="R117" s="82">
        <f t="shared" si="48"/>
        <v>0</v>
      </c>
      <c r="S117" s="82">
        <f t="shared" si="48"/>
        <v>1</v>
      </c>
      <c r="T117" s="82">
        <f t="shared" si="48"/>
        <v>1</v>
      </c>
      <c r="U117" s="82">
        <f t="shared" si="48"/>
        <v>0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AA117"/>
  <sheetViews>
    <sheetView topLeftCell="A19" zoomScale="80" zoomScaleNormal="80" workbookViewId="0">
      <selection activeCell="Q45" sqref="Q45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>
        <v>27</v>
      </c>
      <c r="F5" s="46"/>
      <c r="G5" s="47"/>
      <c r="H5" s="46"/>
      <c r="I5" s="45"/>
      <c r="J5" s="44"/>
      <c r="K5" s="45"/>
      <c r="L5" s="44"/>
      <c r="M5" s="45"/>
      <c r="N5" s="14">
        <f>SUM(O5:V5)</f>
        <v>12</v>
      </c>
      <c r="O5" s="56">
        <v>3</v>
      </c>
      <c r="P5" s="57"/>
      <c r="Q5" s="58"/>
      <c r="R5" s="57"/>
      <c r="S5" s="58"/>
      <c r="T5" s="57">
        <v>1</v>
      </c>
      <c r="U5" s="58">
        <v>8</v>
      </c>
      <c r="V5" s="57"/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10</v>
      </c>
      <c r="F6" s="46"/>
      <c r="G6" s="47"/>
      <c r="H6" s="46"/>
      <c r="I6" s="45"/>
      <c r="J6" s="44"/>
      <c r="K6" s="45"/>
      <c r="L6" s="44"/>
      <c r="M6" s="45">
        <v>22</v>
      </c>
      <c r="N6" s="14">
        <f t="shared" ref="N6:N9" si="0">SUM(O6:V6)</f>
        <v>7</v>
      </c>
      <c r="O6" s="56">
        <v>6</v>
      </c>
      <c r="P6" s="57"/>
      <c r="Q6" s="58"/>
      <c r="R6" s="57"/>
      <c r="S6" s="58"/>
      <c r="T6" s="57">
        <v>1</v>
      </c>
      <c r="U6" s="58"/>
      <c r="V6" s="57"/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>
        <v>10</v>
      </c>
      <c r="F7" s="46"/>
      <c r="G7" s="47"/>
      <c r="H7" s="46"/>
      <c r="I7" s="45"/>
      <c r="J7" s="44">
        <v>3</v>
      </c>
      <c r="K7" s="45"/>
      <c r="L7" s="44"/>
      <c r="M7" s="45">
        <v>13</v>
      </c>
      <c r="N7" s="14">
        <f t="shared" si="0"/>
        <v>13</v>
      </c>
      <c r="O7" s="56">
        <v>10</v>
      </c>
      <c r="P7" s="57"/>
      <c r="Q7" s="58"/>
      <c r="R7" s="57"/>
      <c r="S7" s="58"/>
      <c r="T7" s="57"/>
      <c r="U7" s="58">
        <v>3</v>
      </c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>
        <v>13</v>
      </c>
      <c r="F8" s="50"/>
      <c r="G8" s="51"/>
      <c r="H8" s="50"/>
      <c r="I8" s="49"/>
      <c r="J8" s="48"/>
      <c r="K8" s="49"/>
      <c r="L8" s="48"/>
      <c r="M8" s="49">
        <v>13</v>
      </c>
      <c r="N8" s="14">
        <f>SUM(O8:V8)</f>
        <v>13</v>
      </c>
      <c r="O8" s="59">
        <v>12</v>
      </c>
      <c r="P8" s="60"/>
      <c r="Q8" s="61"/>
      <c r="R8" s="60"/>
      <c r="S8" s="61"/>
      <c r="T8" s="60">
        <v>1</v>
      </c>
      <c r="U8" s="61"/>
      <c r="V8" s="60"/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60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3</v>
      </c>
      <c r="K10" s="38">
        <f t="shared" si="3"/>
        <v>0</v>
      </c>
      <c r="L10" s="38">
        <f t="shared" si="3"/>
        <v>0</v>
      </c>
      <c r="M10" s="38">
        <f t="shared" si="3"/>
        <v>48</v>
      </c>
      <c r="N10" s="38">
        <f t="shared" si="3"/>
        <v>45</v>
      </c>
      <c r="O10" s="38">
        <f t="shared" si="3"/>
        <v>31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3</v>
      </c>
      <c r="U10" s="38">
        <f t="shared" si="3"/>
        <v>11</v>
      </c>
      <c r="V10" s="38">
        <f t="shared" si="3"/>
        <v>0</v>
      </c>
      <c r="W10" s="38">
        <f t="shared" si="3"/>
        <v>156</v>
      </c>
      <c r="X10" s="38">
        <f>SUM(X5:X9)</f>
        <v>0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14</v>
      </c>
      <c r="F14" s="46"/>
      <c r="G14" s="47"/>
      <c r="H14" s="46"/>
      <c r="I14" s="45"/>
      <c r="J14" s="44"/>
      <c r="K14" s="45"/>
      <c r="L14" s="44"/>
      <c r="M14" s="45">
        <v>10</v>
      </c>
      <c r="N14" s="14">
        <f>SUM(O14:V14)</f>
        <v>15</v>
      </c>
      <c r="O14" s="56">
        <v>15</v>
      </c>
      <c r="P14" s="57"/>
      <c r="Q14" s="58"/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14.25</v>
      </c>
      <c r="F15" s="46"/>
      <c r="G15" s="47">
        <v>4</v>
      </c>
      <c r="H15" s="46"/>
      <c r="I15" s="45"/>
      <c r="J15" s="44"/>
      <c r="K15" s="45"/>
      <c r="L15" s="44"/>
      <c r="M15" s="45"/>
      <c r="N15" s="14">
        <f>SUM(O15:V15)</f>
        <v>20.75</v>
      </c>
      <c r="O15" s="56">
        <v>19</v>
      </c>
      <c r="P15" s="57">
        <v>1.75</v>
      </c>
      <c r="Q15" s="58"/>
      <c r="R15" s="57"/>
      <c r="S15" s="58"/>
      <c r="T15" s="57"/>
      <c r="U15" s="58"/>
      <c r="V15" s="57"/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>
        <v>39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14</v>
      </c>
      <c r="F17" s="50"/>
      <c r="G17" s="51"/>
      <c r="H17" s="50"/>
      <c r="I17" s="49"/>
      <c r="J17" s="48">
        <v>2</v>
      </c>
      <c r="K17" s="49"/>
      <c r="L17" s="48"/>
      <c r="M17" s="49">
        <v>15</v>
      </c>
      <c r="N17" s="14">
        <f t="shared" ref="N17:N18" si="6">SUM(O17:V17)</f>
        <v>8</v>
      </c>
      <c r="O17" s="59">
        <v>2</v>
      </c>
      <c r="P17" s="60"/>
      <c r="Q17" s="61"/>
      <c r="R17" s="60"/>
      <c r="S17" s="61"/>
      <c r="T17" s="60"/>
      <c r="U17" s="61">
        <v>6</v>
      </c>
      <c r="V17" s="60"/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4</v>
      </c>
      <c r="F18" s="54"/>
      <c r="G18" s="55"/>
      <c r="H18" s="54"/>
      <c r="I18" s="53"/>
      <c r="J18" s="52"/>
      <c r="K18" s="53"/>
      <c r="L18" s="52"/>
      <c r="M18" s="53">
        <v>4</v>
      </c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46.25</v>
      </c>
      <c r="F19" s="38">
        <f t="shared" si="7"/>
        <v>0</v>
      </c>
      <c r="G19" s="38">
        <f t="shared" si="7"/>
        <v>4</v>
      </c>
      <c r="H19" s="38">
        <f t="shared" si="7"/>
        <v>0</v>
      </c>
      <c r="I19" s="38">
        <f t="shared" si="7"/>
        <v>0</v>
      </c>
      <c r="J19" s="38">
        <f t="shared" si="7"/>
        <v>2</v>
      </c>
      <c r="K19" s="38">
        <f t="shared" si="7"/>
        <v>0</v>
      </c>
      <c r="L19" s="38">
        <f t="shared" si="7"/>
        <v>0</v>
      </c>
      <c r="M19" s="38">
        <f t="shared" si="7"/>
        <v>29</v>
      </c>
      <c r="N19" s="38">
        <f t="shared" si="7"/>
        <v>43.75</v>
      </c>
      <c r="O19" s="38">
        <f t="shared" si="7"/>
        <v>36</v>
      </c>
      <c r="P19" s="38">
        <f t="shared" si="7"/>
        <v>1.75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6</v>
      </c>
      <c r="V19" s="38">
        <f t="shared" si="7"/>
        <v>0</v>
      </c>
      <c r="W19" s="38">
        <f t="shared" si="7"/>
        <v>125</v>
      </c>
      <c r="X19" s="38">
        <f>SUM(X14:X18)</f>
        <v>39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26</v>
      </c>
      <c r="F23" s="46"/>
      <c r="G23" s="47"/>
      <c r="H23" s="46"/>
      <c r="I23" s="45"/>
      <c r="J23" s="44"/>
      <c r="K23" s="45"/>
      <c r="L23" s="44"/>
      <c r="M23" s="45">
        <v>5</v>
      </c>
      <c r="N23" s="14">
        <f>SUM(O23:V23)</f>
        <v>0</v>
      </c>
      <c r="O23" s="56"/>
      <c r="P23" s="57"/>
      <c r="Q23" s="58"/>
      <c r="R23" s="57"/>
      <c r="S23" s="58"/>
      <c r="T23" s="57"/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>
        <v>39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33</v>
      </c>
      <c r="F25" s="46"/>
      <c r="G25" s="47"/>
      <c r="H25" s="46"/>
      <c r="I25" s="45"/>
      <c r="J25" s="44"/>
      <c r="K25" s="45"/>
      <c r="L25" s="44"/>
      <c r="M25" s="45">
        <v>3.75</v>
      </c>
      <c r="N25" s="14">
        <f t="shared" ref="N25:N26" si="10">SUM(O25:V25)</f>
        <v>3</v>
      </c>
      <c r="O25" s="56"/>
      <c r="P25" s="57"/>
      <c r="Q25" s="58"/>
      <c r="R25" s="57"/>
      <c r="S25" s="58"/>
      <c r="T25" s="57"/>
      <c r="U25" s="58">
        <v>3</v>
      </c>
      <c r="V25" s="57"/>
      <c r="W25" s="42">
        <f t="shared" si="8"/>
        <v>39.75</v>
      </c>
      <c r="X25" s="67"/>
      <c r="Y25" s="65"/>
      <c r="Z25" s="43">
        <f t="shared" si="9"/>
        <v>39</v>
      </c>
      <c r="AA25" s="65">
        <v>0.75</v>
      </c>
    </row>
    <row r="26" spans="1:27" s="15" customFormat="1" ht="24.95" customHeight="1" thickBot="1">
      <c r="A26" s="13"/>
      <c r="B26" s="126" t="s">
        <v>125</v>
      </c>
      <c r="C26" s="48"/>
      <c r="D26" s="48"/>
      <c r="E26" s="49">
        <v>33</v>
      </c>
      <c r="F26" s="50"/>
      <c r="G26" s="51">
        <v>3</v>
      </c>
      <c r="H26" s="50"/>
      <c r="I26" s="49"/>
      <c r="J26" s="48"/>
      <c r="K26" s="49"/>
      <c r="L26" s="48"/>
      <c r="M26" s="49"/>
      <c r="N26" s="14">
        <f t="shared" si="10"/>
        <v>3</v>
      </c>
      <c r="O26" s="59"/>
      <c r="P26" s="60"/>
      <c r="Q26" s="61">
        <v>1</v>
      </c>
      <c r="R26" s="60"/>
      <c r="S26" s="61"/>
      <c r="T26" s="60">
        <v>2</v>
      </c>
      <c r="U26" s="61"/>
      <c r="V26" s="60"/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/>
      <c r="E27" s="53">
        <v>19</v>
      </c>
      <c r="F27" s="54"/>
      <c r="G27" s="55"/>
      <c r="H27" s="54"/>
      <c r="I27" s="53"/>
      <c r="J27" s="52"/>
      <c r="K27" s="53"/>
      <c r="L27" s="52"/>
      <c r="M27" s="53">
        <v>2</v>
      </c>
      <c r="N27" s="14">
        <f>SUM(O27:V27)</f>
        <v>3</v>
      </c>
      <c r="O27" s="62">
        <v>3</v>
      </c>
      <c r="P27" s="63"/>
      <c r="Q27" s="64"/>
      <c r="R27" s="63"/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111</v>
      </c>
      <c r="F28" s="38">
        <f t="shared" ref="F28:AA28" si="12">SUM(F23:F27)</f>
        <v>0</v>
      </c>
      <c r="G28" s="38">
        <f t="shared" si="12"/>
        <v>3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10.75</v>
      </c>
      <c r="N28" s="38">
        <f t="shared" si="12"/>
        <v>9</v>
      </c>
      <c r="O28" s="38">
        <f t="shared" si="12"/>
        <v>3</v>
      </c>
      <c r="P28" s="38">
        <f t="shared" si="12"/>
        <v>0</v>
      </c>
      <c r="Q28" s="38">
        <f t="shared" si="12"/>
        <v>1</v>
      </c>
      <c r="R28" s="38">
        <f t="shared" si="12"/>
        <v>0</v>
      </c>
      <c r="S28" s="38">
        <f t="shared" si="12"/>
        <v>0</v>
      </c>
      <c r="T28" s="38">
        <f t="shared" si="12"/>
        <v>2</v>
      </c>
      <c r="U28" s="38">
        <f t="shared" si="12"/>
        <v>3</v>
      </c>
      <c r="V28" s="38">
        <f t="shared" si="12"/>
        <v>0</v>
      </c>
      <c r="W28" s="38">
        <f t="shared" si="12"/>
        <v>133.75</v>
      </c>
      <c r="X28" s="38">
        <f>SUM(X23:X27)</f>
        <v>39</v>
      </c>
      <c r="Y28" s="38">
        <f t="shared" si="12"/>
        <v>0</v>
      </c>
      <c r="Z28" s="38">
        <f t="shared" si="12"/>
        <v>172</v>
      </c>
      <c r="AA28" s="38">
        <f t="shared" si="12"/>
        <v>0.75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7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18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217.25</v>
      </c>
      <c r="E117" s="82">
        <f t="shared" ref="E117:U117" si="48">SUM(F10+F19+F28+F37+F46+F55+F64+F73+F82+F91+F100+F109)</f>
        <v>0</v>
      </c>
      <c r="F117" s="82">
        <f t="shared" si="48"/>
        <v>7</v>
      </c>
      <c r="G117" s="82">
        <f t="shared" si="48"/>
        <v>0</v>
      </c>
      <c r="H117" s="82">
        <f t="shared" si="48"/>
        <v>0</v>
      </c>
      <c r="I117" s="82">
        <f t="shared" si="48"/>
        <v>5</v>
      </c>
      <c r="J117" s="82">
        <f t="shared" si="48"/>
        <v>0</v>
      </c>
      <c r="K117" s="82">
        <f t="shared" si="48"/>
        <v>0</v>
      </c>
      <c r="L117" s="82">
        <f t="shared" si="48"/>
        <v>87.75</v>
      </c>
      <c r="M117" s="82">
        <f t="shared" si="48"/>
        <v>97.75</v>
      </c>
      <c r="N117" s="82">
        <f t="shared" si="48"/>
        <v>70</v>
      </c>
      <c r="O117" s="82">
        <f t="shared" si="48"/>
        <v>1.75</v>
      </c>
      <c r="P117" s="82">
        <f t="shared" si="48"/>
        <v>1</v>
      </c>
      <c r="Q117" s="82">
        <f t="shared" si="48"/>
        <v>0</v>
      </c>
      <c r="R117" s="82">
        <f t="shared" si="48"/>
        <v>0</v>
      </c>
      <c r="S117" s="82">
        <f t="shared" si="48"/>
        <v>5</v>
      </c>
      <c r="T117" s="82">
        <f t="shared" si="48"/>
        <v>20</v>
      </c>
      <c r="U117" s="82">
        <f t="shared" si="48"/>
        <v>0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A117"/>
  <sheetViews>
    <sheetView topLeftCell="A19" zoomScale="80" zoomScaleNormal="80" workbookViewId="0">
      <selection activeCell="B27" sqref="B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16</v>
      </c>
      <c r="E5" s="45">
        <v>1</v>
      </c>
      <c r="F5" s="46"/>
      <c r="G5" s="47"/>
      <c r="H5" s="46"/>
      <c r="I5" s="45">
        <v>5.5</v>
      </c>
      <c r="J5" s="44"/>
      <c r="K5" s="45"/>
      <c r="L5" s="44"/>
      <c r="M5" s="45"/>
      <c r="N5" s="14">
        <f>SUM(O5:V5)</f>
        <v>8.5</v>
      </c>
      <c r="O5" s="56"/>
      <c r="P5" s="57">
        <v>2</v>
      </c>
      <c r="Q5" s="58">
        <v>1</v>
      </c>
      <c r="R5" s="57">
        <v>2</v>
      </c>
      <c r="S5" s="58"/>
      <c r="T5" s="57"/>
      <c r="U5" s="58">
        <v>1</v>
      </c>
      <c r="V5" s="57">
        <v>2.5</v>
      </c>
      <c r="W5" s="42">
        <f>SUM(C5:N5)</f>
        <v>31</v>
      </c>
      <c r="X5" s="67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>
        <v>2</v>
      </c>
      <c r="D6" s="44">
        <v>20.5</v>
      </c>
      <c r="E6" s="45">
        <v>5.75</v>
      </c>
      <c r="F6" s="46"/>
      <c r="G6" s="47"/>
      <c r="H6" s="46"/>
      <c r="I6" s="45">
        <v>5.75</v>
      </c>
      <c r="J6" s="44"/>
      <c r="K6" s="45"/>
      <c r="L6" s="44"/>
      <c r="M6" s="45"/>
      <c r="N6" s="14">
        <f t="shared" ref="N6:N9" si="0">SUM(O6:V6)</f>
        <v>5</v>
      </c>
      <c r="O6" s="56"/>
      <c r="P6" s="57"/>
      <c r="Q6" s="58"/>
      <c r="R6" s="57">
        <v>2</v>
      </c>
      <c r="S6" s="58"/>
      <c r="T6" s="57"/>
      <c r="U6" s="58">
        <v>0.5</v>
      </c>
      <c r="V6" s="57">
        <v>2.5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>
        <v>2</v>
      </c>
      <c r="D7" s="44">
        <v>18.5</v>
      </c>
      <c r="E7" s="45">
        <v>3.5</v>
      </c>
      <c r="F7" s="46"/>
      <c r="G7" s="47"/>
      <c r="H7" s="46"/>
      <c r="I7" s="45">
        <v>8</v>
      </c>
      <c r="J7" s="44"/>
      <c r="K7" s="45"/>
      <c r="L7" s="44"/>
      <c r="M7" s="45"/>
      <c r="N7" s="14">
        <f t="shared" si="0"/>
        <v>7</v>
      </c>
      <c r="O7" s="56"/>
      <c r="P7" s="57"/>
      <c r="Q7" s="58">
        <v>1</v>
      </c>
      <c r="R7" s="57">
        <v>2</v>
      </c>
      <c r="S7" s="58"/>
      <c r="T7" s="57"/>
      <c r="U7" s="58">
        <v>1.5</v>
      </c>
      <c r="V7" s="57">
        <v>2.5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>
        <v>7</v>
      </c>
      <c r="D8" s="48">
        <v>8.25</v>
      </c>
      <c r="E8" s="49">
        <v>2</v>
      </c>
      <c r="F8" s="50"/>
      <c r="G8" s="51"/>
      <c r="H8" s="50"/>
      <c r="I8" s="49">
        <v>8.25</v>
      </c>
      <c r="J8" s="48"/>
      <c r="K8" s="49"/>
      <c r="L8" s="48"/>
      <c r="M8" s="49"/>
      <c r="N8" s="14">
        <f>SUM(O8:V8)</f>
        <v>5.5</v>
      </c>
      <c r="O8" s="59"/>
      <c r="P8" s="60"/>
      <c r="Q8" s="61"/>
      <c r="R8" s="60">
        <v>3</v>
      </c>
      <c r="S8" s="61"/>
      <c r="T8" s="60"/>
      <c r="U8" s="61">
        <v>0.5</v>
      </c>
      <c r="V8" s="60">
        <v>2</v>
      </c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11</v>
      </c>
      <c r="D10" s="38">
        <f t="shared" ref="D10:AA10" si="3">SUM(D5:D9)</f>
        <v>63.25</v>
      </c>
      <c r="E10" s="38">
        <f t="shared" si="3"/>
        <v>12.25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27.5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26</v>
      </c>
      <c r="O10" s="38">
        <f t="shared" si="3"/>
        <v>0</v>
      </c>
      <c r="P10" s="38">
        <f t="shared" si="3"/>
        <v>2</v>
      </c>
      <c r="Q10" s="38">
        <f t="shared" si="3"/>
        <v>2</v>
      </c>
      <c r="R10" s="38">
        <f t="shared" si="3"/>
        <v>9</v>
      </c>
      <c r="S10" s="38">
        <f t="shared" si="3"/>
        <v>0</v>
      </c>
      <c r="T10" s="38">
        <f t="shared" si="3"/>
        <v>0</v>
      </c>
      <c r="U10" s="38">
        <f t="shared" si="3"/>
        <v>3.5</v>
      </c>
      <c r="V10" s="38">
        <f t="shared" si="3"/>
        <v>9.5</v>
      </c>
      <c r="W10" s="38">
        <f t="shared" si="3"/>
        <v>140</v>
      </c>
      <c r="X10" s="38">
        <f>SUM(X5:X9)</f>
        <v>16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16</v>
      </c>
      <c r="E14" s="45">
        <v>12</v>
      </c>
      <c r="F14" s="46"/>
      <c r="G14" s="47"/>
      <c r="H14" s="46"/>
      <c r="I14" s="45">
        <v>5</v>
      </c>
      <c r="J14" s="44"/>
      <c r="K14" s="45"/>
      <c r="L14" s="44"/>
      <c r="M14" s="45"/>
      <c r="N14" s="14">
        <f>SUM(O14:V14)</f>
        <v>6</v>
      </c>
      <c r="O14" s="56"/>
      <c r="P14" s="57"/>
      <c r="Q14" s="58"/>
      <c r="R14" s="57">
        <v>3</v>
      </c>
      <c r="S14" s="58"/>
      <c r="T14" s="57"/>
      <c r="U14" s="58">
        <v>0.5</v>
      </c>
      <c r="V14" s="57">
        <v>2.5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16.5</v>
      </c>
      <c r="E15" s="45">
        <v>6</v>
      </c>
      <c r="F15" s="46"/>
      <c r="G15" s="47"/>
      <c r="H15" s="46"/>
      <c r="I15" s="45">
        <v>9</v>
      </c>
      <c r="J15" s="44"/>
      <c r="K15" s="45"/>
      <c r="L15" s="44"/>
      <c r="M15" s="45"/>
      <c r="N15" s="14">
        <f>SUM(O15:V15)</f>
        <v>7.5</v>
      </c>
      <c r="O15" s="56"/>
      <c r="P15" s="57"/>
      <c r="Q15" s="58">
        <v>2</v>
      </c>
      <c r="R15" s="57">
        <v>3</v>
      </c>
      <c r="S15" s="58"/>
      <c r="T15" s="57"/>
      <c r="U15" s="58">
        <v>0.5</v>
      </c>
      <c r="V15" s="57">
        <v>2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18</v>
      </c>
      <c r="E16" s="45">
        <v>5</v>
      </c>
      <c r="F16" s="46"/>
      <c r="G16" s="47"/>
      <c r="H16" s="46"/>
      <c r="I16" s="45">
        <v>9.5</v>
      </c>
      <c r="J16" s="44"/>
      <c r="K16" s="45"/>
      <c r="L16" s="44"/>
      <c r="M16" s="45"/>
      <c r="N16" s="14">
        <f>SUM(O16:V16)</f>
        <v>6.5</v>
      </c>
      <c r="O16" s="56"/>
      <c r="P16" s="57"/>
      <c r="Q16" s="58"/>
      <c r="R16" s="57">
        <v>3</v>
      </c>
      <c r="S16" s="58"/>
      <c r="T16" s="57"/>
      <c r="U16" s="58">
        <v>1</v>
      </c>
      <c r="V16" s="57">
        <v>2.5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11</v>
      </c>
      <c r="E17" s="49">
        <v>11</v>
      </c>
      <c r="F17" s="50"/>
      <c r="G17" s="51"/>
      <c r="H17" s="50"/>
      <c r="I17" s="49">
        <v>11.5</v>
      </c>
      <c r="J17" s="48"/>
      <c r="K17" s="49"/>
      <c r="L17" s="48"/>
      <c r="M17" s="49"/>
      <c r="N17" s="14">
        <f t="shared" ref="N17:N18" si="6">SUM(O17:V17)</f>
        <v>5.5</v>
      </c>
      <c r="O17" s="59"/>
      <c r="P17" s="60"/>
      <c r="Q17" s="61"/>
      <c r="R17" s="60">
        <v>2</v>
      </c>
      <c r="S17" s="61"/>
      <c r="T17" s="60"/>
      <c r="U17" s="61"/>
      <c r="V17" s="60">
        <v>3.5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2</v>
      </c>
      <c r="E18" s="53">
        <v>3</v>
      </c>
      <c r="F18" s="54"/>
      <c r="G18" s="55"/>
      <c r="H18" s="54"/>
      <c r="I18" s="53">
        <v>0.5</v>
      </c>
      <c r="J18" s="52"/>
      <c r="K18" s="53"/>
      <c r="L18" s="52"/>
      <c r="M18" s="53"/>
      <c r="N18" s="14">
        <f t="shared" si="6"/>
        <v>2.5</v>
      </c>
      <c r="O18" s="62"/>
      <c r="P18" s="63"/>
      <c r="Q18" s="64"/>
      <c r="R18" s="63">
        <v>2.5</v>
      </c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63.5</v>
      </c>
      <c r="E19" s="38">
        <f t="shared" si="7"/>
        <v>37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35.5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28</v>
      </c>
      <c r="O19" s="38">
        <f t="shared" si="7"/>
        <v>0</v>
      </c>
      <c r="P19" s="38">
        <f t="shared" si="7"/>
        <v>0</v>
      </c>
      <c r="Q19" s="38">
        <f t="shared" si="7"/>
        <v>2</v>
      </c>
      <c r="R19" s="38">
        <f t="shared" si="7"/>
        <v>13.5</v>
      </c>
      <c r="S19" s="38">
        <f t="shared" si="7"/>
        <v>0</v>
      </c>
      <c r="T19" s="38">
        <f t="shared" si="7"/>
        <v>0</v>
      </c>
      <c r="U19" s="38">
        <f t="shared" si="7"/>
        <v>2</v>
      </c>
      <c r="V19" s="38">
        <f t="shared" si="7"/>
        <v>10.5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6</v>
      </c>
      <c r="E23" s="45">
        <v>5</v>
      </c>
      <c r="F23" s="46"/>
      <c r="G23" s="47"/>
      <c r="H23" s="46"/>
      <c r="I23" s="45">
        <v>12.5</v>
      </c>
      <c r="J23" s="44"/>
      <c r="K23" s="45">
        <v>2</v>
      </c>
      <c r="L23" s="44"/>
      <c r="M23" s="45"/>
      <c r="N23" s="14">
        <f>SUM(O23:V23)</f>
        <v>5.5</v>
      </c>
      <c r="O23" s="56"/>
      <c r="P23" s="57"/>
      <c r="Q23" s="58"/>
      <c r="R23" s="57">
        <v>3</v>
      </c>
      <c r="S23" s="58"/>
      <c r="T23" s="57"/>
      <c r="U23" s="58">
        <v>0.5</v>
      </c>
      <c r="V23" s="57">
        <v>2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>
        <v>3</v>
      </c>
      <c r="D24" s="44">
        <v>16.5</v>
      </c>
      <c r="E24" s="45">
        <v>8</v>
      </c>
      <c r="F24" s="46"/>
      <c r="G24" s="47"/>
      <c r="H24" s="46"/>
      <c r="I24" s="45">
        <v>6.5</v>
      </c>
      <c r="J24" s="44"/>
      <c r="K24" s="45"/>
      <c r="L24" s="44"/>
      <c r="M24" s="45"/>
      <c r="N24" s="14">
        <f>SUM(O24:V24)</f>
        <v>1</v>
      </c>
      <c r="O24" s="56"/>
      <c r="P24" s="57"/>
      <c r="Q24" s="58">
        <v>0.75</v>
      </c>
      <c r="R24" s="57"/>
      <c r="S24" s="58"/>
      <c r="T24" s="57"/>
      <c r="U24" s="58">
        <v>0.25</v>
      </c>
      <c r="V24" s="57"/>
      <c r="W24" s="42">
        <f t="shared" ref="W24:W27" si="8">SUM(C24:N24)</f>
        <v>35</v>
      </c>
      <c r="X24" s="67">
        <v>4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23.25</v>
      </c>
      <c r="E25" s="45">
        <v>6</v>
      </c>
      <c r="F25" s="46"/>
      <c r="G25" s="47"/>
      <c r="H25" s="46"/>
      <c r="I25" s="45">
        <v>5.25</v>
      </c>
      <c r="J25" s="44"/>
      <c r="K25" s="45">
        <v>2.5</v>
      </c>
      <c r="L25" s="44"/>
      <c r="M25" s="45"/>
      <c r="N25" s="14">
        <f t="shared" ref="N25:N26" si="10">SUM(O25:V25)</f>
        <v>2</v>
      </c>
      <c r="O25" s="56"/>
      <c r="P25" s="57"/>
      <c r="Q25" s="58"/>
      <c r="R25" s="57">
        <v>2</v>
      </c>
      <c r="S25" s="58"/>
      <c r="T25" s="57"/>
      <c r="U25" s="58"/>
      <c r="V25" s="57"/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>
        <v>20.25</v>
      </c>
      <c r="E26" s="49">
        <v>3</v>
      </c>
      <c r="F26" s="50"/>
      <c r="G26" s="51"/>
      <c r="H26" s="50"/>
      <c r="I26" s="49">
        <v>5.25</v>
      </c>
      <c r="J26" s="48"/>
      <c r="K26" s="49">
        <v>2.5</v>
      </c>
      <c r="L26" s="48"/>
      <c r="M26" s="49"/>
      <c r="N26" s="14">
        <f t="shared" si="10"/>
        <v>4</v>
      </c>
      <c r="O26" s="59"/>
      <c r="P26" s="60"/>
      <c r="Q26" s="61">
        <v>1</v>
      </c>
      <c r="R26" s="60">
        <v>2</v>
      </c>
      <c r="S26" s="61"/>
      <c r="T26" s="60"/>
      <c r="U26" s="61">
        <v>1</v>
      </c>
      <c r="V26" s="60"/>
      <c r="W26" s="42">
        <f t="shared" si="8"/>
        <v>35</v>
      </c>
      <c r="X26" s="67">
        <v>4</v>
      </c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>
        <v>15</v>
      </c>
      <c r="D27" s="52">
        <v>4</v>
      </c>
      <c r="E27" s="53"/>
      <c r="F27" s="54"/>
      <c r="G27" s="55"/>
      <c r="H27" s="54"/>
      <c r="I27" s="53">
        <v>3</v>
      </c>
      <c r="J27" s="52"/>
      <c r="K27" s="53">
        <v>1.5</v>
      </c>
      <c r="L27" s="52"/>
      <c r="M27" s="53"/>
      <c r="N27" s="14">
        <f>SUM(O27:V27)</f>
        <v>0.5</v>
      </c>
      <c r="O27" s="62"/>
      <c r="P27" s="63"/>
      <c r="Q27" s="64">
        <v>0.5</v>
      </c>
      <c r="R27" s="63"/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18</v>
      </c>
      <c r="D28" s="38">
        <f t="shared" ref="D28" si="11">SUM(D23:D27)</f>
        <v>70</v>
      </c>
      <c r="E28" s="38">
        <f>SUM(E23:E27)</f>
        <v>22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32.5</v>
      </c>
      <c r="J28" s="38">
        <f t="shared" si="12"/>
        <v>0</v>
      </c>
      <c r="K28" s="38">
        <f t="shared" si="12"/>
        <v>8.5</v>
      </c>
      <c r="L28" s="38">
        <f t="shared" si="12"/>
        <v>0</v>
      </c>
      <c r="M28" s="38">
        <f t="shared" si="12"/>
        <v>0</v>
      </c>
      <c r="N28" s="38">
        <f t="shared" si="12"/>
        <v>13</v>
      </c>
      <c r="O28" s="38">
        <f t="shared" si="12"/>
        <v>0</v>
      </c>
      <c r="P28" s="38">
        <f t="shared" si="12"/>
        <v>0</v>
      </c>
      <c r="Q28" s="38">
        <f t="shared" si="12"/>
        <v>2.25</v>
      </c>
      <c r="R28" s="38">
        <f t="shared" si="12"/>
        <v>7</v>
      </c>
      <c r="S28" s="38">
        <f t="shared" si="12"/>
        <v>0</v>
      </c>
      <c r="T28" s="38">
        <f t="shared" si="12"/>
        <v>0</v>
      </c>
      <c r="U28" s="38">
        <f t="shared" si="12"/>
        <v>1.75</v>
      </c>
      <c r="V28" s="38">
        <f t="shared" si="12"/>
        <v>2</v>
      </c>
      <c r="W28" s="38">
        <f t="shared" si="12"/>
        <v>164</v>
      </c>
      <c r="X28" s="38">
        <f>SUM(X23:X27)</f>
        <v>8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" customHeight="1">
      <c r="B117" s="82">
        <f>SUM(C10+C19+C28+C37+C46+C55+C64+C73+C82+C91+C100+C109)</f>
        <v>29</v>
      </c>
      <c r="C117" s="82">
        <f>SUM(D10+D19+D28+D37+D46+D55+D64+D73+D82+D91+D100+D109)</f>
        <v>196.75</v>
      </c>
      <c r="D117" s="82">
        <f>SUM(E10+E19+E28+E37+E46+E55+E64+E73+E82+E91+E100+E109)</f>
        <v>71.25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95.5</v>
      </c>
      <c r="I117" s="82">
        <f t="shared" si="48"/>
        <v>0</v>
      </c>
      <c r="J117" s="82">
        <f t="shared" si="48"/>
        <v>8.5</v>
      </c>
      <c r="K117" s="82">
        <f t="shared" si="48"/>
        <v>0</v>
      </c>
      <c r="L117" s="82">
        <f t="shared" si="48"/>
        <v>0</v>
      </c>
      <c r="M117" s="82">
        <f t="shared" si="48"/>
        <v>67</v>
      </c>
      <c r="N117" s="82">
        <f t="shared" si="48"/>
        <v>0</v>
      </c>
      <c r="O117" s="82">
        <f t="shared" si="48"/>
        <v>2</v>
      </c>
      <c r="P117" s="82">
        <f t="shared" si="48"/>
        <v>6.25</v>
      </c>
      <c r="Q117" s="82">
        <f t="shared" si="48"/>
        <v>29.5</v>
      </c>
      <c r="R117" s="82">
        <f t="shared" si="48"/>
        <v>0</v>
      </c>
      <c r="S117" s="82">
        <f t="shared" si="48"/>
        <v>0</v>
      </c>
      <c r="T117" s="82">
        <f t="shared" si="48"/>
        <v>7.25</v>
      </c>
      <c r="U117" s="82">
        <f t="shared" si="48"/>
        <v>22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AA117"/>
  <sheetViews>
    <sheetView topLeftCell="A19" zoomScale="80" zoomScaleNormal="80" workbookViewId="0">
      <selection activeCell="A26" sqref="A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7.5</v>
      </c>
      <c r="E5" s="45">
        <v>4.5</v>
      </c>
      <c r="F5" s="46"/>
      <c r="G5" s="47"/>
      <c r="H5" s="46"/>
      <c r="I5" s="45">
        <v>14.5</v>
      </c>
      <c r="J5" s="44">
        <v>5.5</v>
      </c>
      <c r="K5" s="45"/>
      <c r="L5" s="44"/>
      <c r="M5" s="45">
        <v>3.5</v>
      </c>
      <c r="N5" s="14">
        <f>SUM(O5:V5)</f>
        <v>3.5</v>
      </c>
      <c r="O5" s="56"/>
      <c r="P5" s="57"/>
      <c r="Q5" s="58"/>
      <c r="R5" s="57">
        <v>0.75</v>
      </c>
      <c r="S5" s="58"/>
      <c r="T5" s="57"/>
      <c r="U5" s="58"/>
      <c r="V5" s="57">
        <v>2.75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8.5</v>
      </c>
      <c r="E6" s="45">
        <v>8</v>
      </c>
      <c r="F6" s="46"/>
      <c r="G6" s="47"/>
      <c r="H6" s="46"/>
      <c r="I6" s="45">
        <v>9.5</v>
      </c>
      <c r="J6" s="44">
        <v>2.75</v>
      </c>
      <c r="K6" s="45"/>
      <c r="L6" s="44"/>
      <c r="M6" s="45">
        <v>2.5</v>
      </c>
      <c r="N6" s="14">
        <f t="shared" ref="N6:N9" si="0">SUM(O6:V6)</f>
        <v>7.75</v>
      </c>
      <c r="O6" s="56"/>
      <c r="P6" s="57"/>
      <c r="Q6" s="58">
        <v>1.25</v>
      </c>
      <c r="R6" s="57"/>
      <c r="S6" s="58"/>
      <c r="T6" s="57"/>
      <c r="U6" s="58"/>
      <c r="V6" s="57">
        <v>6.5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11.5</v>
      </c>
      <c r="E7" s="45"/>
      <c r="F7" s="46"/>
      <c r="G7" s="47"/>
      <c r="H7" s="46"/>
      <c r="I7" s="45">
        <v>7.75</v>
      </c>
      <c r="J7" s="44">
        <v>2</v>
      </c>
      <c r="K7" s="45"/>
      <c r="L7" s="44"/>
      <c r="M7" s="45"/>
      <c r="N7" s="14">
        <f t="shared" si="0"/>
        <v>10.75</v>
      </c>
      <c r="O7" s="56"/>
      <c r="P7" s="57">
        <v>5.75</v>
      </c>
      <c r="Q7" s="58">
        <v>1.75</v>
      </c>
      <c r="R7" s="57"/>
      <c r="S7" s="58"/>
      <c r="T7" s="57">
        <v>0.5</v>
      </c>
      <c r="U7" s="58">
        <v>0.75</v>
      </c>
      <c r="V7" s="57">
        <v>2</v>
      </c>
      <c r="W7" s="42">
        <f t="shared" ref="W7:W9" si="2">SUM(C7:N7)</f>
        <v>32</v>
      </c>
      <c r="X7" s="67">
        <v>7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13.5</v>
      </c>
      <c r="E8" s="49">
        <v>1.75</v>
      </c>
      <c r="F8" s="50"/>
      <c r="G8" s="51"/>
      <c r="H8" s="50"/>
      <c r="I8" s="49">
        <v>7.5</v>
      </c>
      <c r="J8" s="48">
        <v>2.5</v>
      </c>
      <c r="K8" s="49">
        <v>2.75</v>
      </c>
      <c r="L8" s="48"/>
      <c r="M8" s="49">
        <v>2</v>
      </c>
      <c r="N8" s="14">
        <f>SUM(O8:V8)</f>
        <v>9</v>
      </c>
      <c r="O8" s="59"/>
      <c r="P8" s="60">
        <v>3.75</v>
      </c>
      <c r="Q8" s="61">
        <v>2.5</v>
      </c>
      <c r="R8" s="60"/>
      <c r="S8" s="61"/>
      <c r="T8" s="60"/>
      <c r="U8" s="61"/>
      <c r="V8" s="60">
        <v>2.75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41</v>
      </c>
      <c r="E10" s="38">
        <f t="shared" si="3"/>
        <v>14.25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39.25</v>
      </c>
      <c r="J10" s="38">
        <f t="shared" si="3"/>
        <v>12.75</v>
      </c>
      <c r="K10" s="38">
        <f t="shared" si="3"/>
        <v>2.75</v>
      </c>
      <c r="L10" s="38">
        <f t="shared" si="3"/>
        <v>0</v>
      </c>
      <c r="M10" s="38">
        <f t="shared" si="3"/>
        <v>8</v>
      </c>
      <c r="N10" s="38">
        <f t="shared" si="3"/>
        <v>31</v>
      </c>
      <c r="O10" s="38">
        <f t="shared" si="3"/>
        <v>0</v>
      </c>
      <c r="P10" s="38">
        <f t="shared" si="3"/>
        <v>9.5</v>
      </c>
      <c r="Q10" s="38">
        <f t="shared" si="3"/>
        <v>5.5</v>
      </c>
      <c r="R10" s="38">
        <f t="shared" si="3"/>
        <v>0.75</v>
      </c>
      <c r="S10" s="38">
        <f t="shared" si="3"/>
        <v>0</v>
      </c>
      <c r="T10" s="38">
        <f t="shared" si="3"/>
        <v>0.5</v>
      </c>
      <c r="U10" s="38">
        <f t="shared" si="3"/>
        <v>0.75</v>
      </c>
      <c r="V10" s="38">
        <f t="shared" si="3"/>
        <v>14</v>
      </c>
      <c r="W10" s="38">
        <f t="shared" si="3"/>
        <v>149</v>
      </c>
      <c r="X10" s="38">
        <f>SUM(X5:X9)</f>
        <v>7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29.75</v>
      </c>
      <c r="F14" s="46"/>
      <c r="G14" s="47"/>
      <c r="H14" s="46"/>
      <c r="I14" s="45"/>
      <c r="J14" s="44">
        <v>3.5</v>
      </c>
      <c r="K14" s="45"/>
      <c r="L14" s="44"/>
      <c r="M14" s="45">
        <v>4.5</v>
      </c>
      <c r="N14" s="14">
        <f>SUM(O14:V14)</f>
        <v>1.25</v>
      </c>
      <c r="O14" s="56"/>
      <c r="P14" s="57"/>
      <c r="Q14" s="58">
        <v>1.25</v>
      </c>
      <c r="R14" s="57"/>
      <c r="S14" s="58"/>
      <c r="T14" s="57"/>
      <c r="U14" s="58"/>
      <c r="V14" s="57"/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>
        <v>20.75</v>
      </c>
      <c r="F15" s="46"/>
      <c r="G15" s="47"/>
      <c r="H15" s="46"/>
      <c r="I15" s="45"/>
      <c r="J15" s="44">
        <v>6.75</v>
      </c>
      <c r="K15" s="45"/>
      <c r="L15" s="44"/>
      <c r="M15" s="45">
        <v>0.5</v>
      </c>
      <c r="N15" s="14">
        <f>SUM(O15:V15)</f>
        <v>4</v>
      </c>
      <c r="O15" s="56"/>
      <c r="P15" s="57">
        <v>2.25</v>
      </c>
      <c r="Q15" s="58">
        <v>1.25</v>
      </c>
      <c r="R15" s="57"/>
      <c r="S15" s="58"/>
      <c r="T15" s="57">
        <v>0.5</v>
      </c>
      <c r="U15" s="58"/>
      <c r="V15" s="57"/>
      <c r="W15" s="42">
        <f t="shared" ref="W15:W18" si="4">SUM(C15:N15)</f>
        <v>32</v>
      </c>
      <c r="X15" s="67">
        <v>7</v>
      </c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1.25</v>
      </c>
      <c r="E16" s="45">
        <v>21.5</v>
      </c>
      <c r="F16" s="46"/>
      <c r="G16" s="47"/>
      <c r="H16" s="46"/>
      <c r="I16" s="45"/>
      <c r="J16" s="44">
        <v>4.25</v>
      </c>
      <c r="K16" s="45"/>
      <c r="L16" s="44"/>
      <c r="M16" s="45"/>
      <c r="N16" s="14">
        <f>SUM(O16:V16)</f>
        <v>5</v>
      </c>
      <c r="O16" s="56"/>
      <c r="P16" s="57">
        <v>1</v>
      </c>
      <c r="Q16" s="58">
        <v>2.5</v>
      </c>
      <c r="R16" s="57"/>
      <c r="S16" s="58"/>
      <c r="T16" s="57"/>
      <c r="U16" s="58">
        <v>0.5</v>
      </c>
      <c r="V16" s="57">
        <v>1</v>
      </c>
      <c r="W16" s="42">
        <f t="shared" si="4"/>
        <v>32</v>
      </c>
      <c r="X16" s="67">
        <v>7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27.5</v>
      </c>
      <c r="F17" s="50"/>
      <c r="G17" s="51"/>
      <c r="H17" s="50"/>
      <c r="I17" s="49"/>
      <c r="J17" s="48">
        <v>4</v>
      </c>
      <c r="K17" s="49"/>
      <c r="L17" s="48">
        <v>3</v>
      </c>
      <c r="M17" s="49">
        <v>3.5</v>
      </c>
      <c r="N17" s="14">
        <f t="shared" ref="N17:N18" si="6">SUM(O17:V17)</f>
        <v>1</v>
      </c>
      <c r="O17" s="59"/>
      <c r="P17" s="60"/>
      <c r="Q17" s="61">
        <v>1</v>
      </c>
      <c r="R17" s="60"/>
      <c r="S17" s="61"/>
      <c r="T17" s="60"/>
      <c r="U17" s="61"/>
      <c r="V17" s="60"/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1.5</v>
      </c>
      <c r="E18" s="53">
        <v>1.5</v>
      </c>
      <c r="F18" s="54"/>
      <c r="G18" s="55"/>
      <c r="H18" s="54"/>
      <c r="I18" s="53"/>
      <c r="J18" s="52">
        <v>0.5</v>
      </c>
      <c r="K18" s="53">
        <v>3.75</v>
      </c>
      <c r="L18" s="52"/>
      <c r="M18" s="53"/>
      <c r="N18" s="14">
        <f t="shared" si="6"/>
        <v>0.75</v>
      </c>
      <c r="O18" s="62"/>
      <c r="P18" s="63"/>
      <c r="Q18" s="64">
        <v>0.25</v>
      </c>
      <c r="R18" s="63"/>
      <c r="S18" s="64"/>
      <c r="T18" s="63"/>
      <c r="U18" s="64"/>
      <c r="V18" s="63">
        <v>0.5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2.75</v>
      </c>
      <c r="E19" s="38">
        <f t="shared" si="7"/>
        <v>101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19</v>
      </c>
      <c r="K19" s="38">
        <f t="shared" si="7"/>
        <v>3.75</v>
      </c>
      <c r="L19" s="38">
        <f t="shared" si="7"/>
        <v>3</v>
      </c>
      <c r="M19" s="38">
        <f t="shared" si="7"/>
        <v>8.5</v>
      </c>
      <c r="N19" s="38">
        <f t="shared" si="7"/>
        <v>12</v>
      </c>
      <c r="O19" s="38">
        <f t="shared" si="7"/>
        <v>0</v>
      </c>
      <c r="P19" s="38">
        <f t="shared" si="7"/>
        <v>3.25</v>
      </c>
      <c r="Q19" s="38">
        <f t="shared" si="7"/>
        <v>6.25</v>
      </c>
      <c r="R19" s="38">
        <f t="shared" si="7"/>
        <v>0</v>
      </c>
      <c r="S19" s="38">
        <f t="shared" si="7"/>
        <v>0</v>
      </c>
      <c r="T19" s="38">
        <f t="shared" si="7"/>
        <v>0.5</v>
      </c>
      <c r="U19" s="38">
        <f t="shared" si="7"/>
        <v>0.5</v>
      </c>
      <c r="V19" s="38">
        <f t="shared" si="7"/>
        <v>1.5</v>
      </c>
      <c r="W19" s="38">
        <f t="shared" si="7"/>
        <v>150</v>
      </c>
      <c r="X19" s="38">
        <f>SUM(X14:X18)</f>
        <v>14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7.5</v>
      </c>
      <c r="E23" s="45">
        <v>9.25</v>
      </c>
      <c r="F23" s="46"/>
      <c r="G23" s="47"/>
      <c r="H23" s="46"/>
      <c r="I23" s="45"/>
      <c r="J23" s="44">
        <v>5.5</v>
      </c>
      <c r="K23" s="45">
        <v>3</v>
      </c>
      <c r="L23" s="44"/>
      <c r="M23" s="45"/>
      <c r="N23" s="14">
        <f>SUM(O23:V23)</f>
        <v>5.75</v>
      </c>
      <c r="O23" s="56"/>
      <c r="P23" s="57">
        <v>1</v>
      </c>
      <c r="Q23" s="58">
        <v>1</v>
      </c>
      <c r="R23" s="57"/>
      <c r="S23" s="58"/>
      <c r="T23" s="57">
        <v>3.75</v>
      </c>
      <c r="U23" s="58"/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7.5</v>
      </c>
      <c r="E24" s="45">
        <v>14.75</v>
      </c>
      <c r="F24" s="46"/>
      <c r="G24" s="47">
        <v>2</v>
      </c>
      <c r="H24" s="46"/>
      <c r="I24" s="45"/>
      <c r="J24" s="44">
        <v>2.5</v>
      </c>
      <c r="K24" s="45">
        <v>3</v>
      </c>
      <c r="L24" s="44"/>
      <c r="M24" s="45">
        <v>2</v>
      </c>
      <c r="N24" s="14">
        <f>SUM(O24:V24)</f>
        <v>7.25</v>
      </c>
      <c r="O24" s="56"/>
      <c r="P24" s="57"/>
      <c r="Q24" s="58">
        <v>1</v>
      </c>
      <c r="R24" s="57"/>
      <c r="S24" s="58"/>
      <c r="T24" s="57">
        <v>4.25</v>
      </c>
      <c r="U24" s="58"/>
      <c r="V24" s="57">
        <v>2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>
        <v>39</v>
      </c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/>
      <c r="N26" s="14">
        <f t="shared" si="10"/>
        <v>0</v>
      </c>
      <c r="O26" s="59"/>
      <c r="P26" s="60"/>
      <c r="Q26" s="61"/>
      <c r="R26" s="60"/>
      <c r="S26" s="61"/>
      <c r="T26" s="60"/>
      <c r="U26" s="61"/>
      <c r="V26" s="60"/>
      <c r="W26" s="42">
        <f t="shared" si="8"/>
        <v>0</v>
      </c>
      <c r="X26" s="67">
        <v>39</v>
      </c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126</v>
      </c>
      <c r="C27" s="52"/>
      <c r="D27" s="52">
        <v>7</v>
      </c>
      <c r="E27" s="53">
        <v>6.25</v>
      </c>
      <c r="F27" s="54"/>
      <c r="G27" s="55"/>
      <c r="H27" s="54"/>
      <c r="I27" s="53"/>
      <c r="J27" s="52">
        <v>2.25</v>
      </c>
      <c r="K27" s="53">
        <v>1.5</v>
      </c>
      <c r="L27" s="52"/>
      <c r="M27" s="53"/>
      <c r="N27" s="14">
        <f>SUM(O27:V27)</f>
        <v>7</v>
      </c>
      <c r="O27" s="62"/>
      <c r="P27" s="63"/>
      <c r="Q27" s="64">
        <v>0.75</v>
      </c>
      <c r="R27" s="63"/>
      <c r="S27" s="64"/>
      <c r="T27" s="63">
        <v>4.75</v>
      </c>
      <c r="U27" s="64"/>
      <c r="V27" s="63">
        <v>1.5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22</v>
      </c>
      <c r="E28" s="38">
        <f>SUM(E23:E27)</f>
        <v>30.25</v>
      </c>
      <c r="F28" s="38">
        <f t="shared" ref="F28:AA28" si="12">SUM(F23:F27)</f>
        <v>0</v>
      </c>
      <c r="G28" s="38">
        <f t="shared" si="12"/>
        <v>2</v>
      </c>
      <c r="H28" s="38">
        <f t="shared" si="12"/>
        <v>0</v>
      </c>
      <c r="I28" s="38">
        <f t="shared" si="12"/>
        <v>0</v>
      </c>
      <c r="J28" s="38">
        <f t="shared" si="12"/>
        <v>10.25</v>
      </c>
      <c r="K28" s="38">
        <f t="shared" si="12"/>
        <v>7.5</v>
      </c>
      <c r="L28" s="38">
        <f t="shared" si="12"/>
        <v>0</v>
      </c>
      <c r="M28" s="38">
        <f t="shared" si="12"/>
        <v>2</v>
      </c>
      <c r="N28" s="38">
        <f t="shared" si="12"/>
        <v>20</v>
      </c>
      <c r="O28" s="38">
        <f t="shared" si="12"/>
        <v>0</v>
      </c>
      <c r="P28" s="38">
        <f t="shared" si="12"/>
        <v>1</v>
      </c>
      <c r="Q28" s="38">
        <f t="shared" si="12"/>
        <v>2.75</v>
      </c>
      <c r="R28" s="38">
        <f t="shared" si="12"/>
        <v>0</v>
      </c>
      <c r="S28" s="38">
        <f t="shared" si="12"/>
        <v>0</v>
      </c>
      <c r="T28" s="38">
        <f t="shared" si="12"/>
        <v>12.75</v>
      </c>
      <c r="U28" s="38">
        <f t="shared" si="12"/>
        <v>0</v>
      </c>
      <c r="V28" s="38">
        <f t="shared" si="12"/>
        <v>3.5</v>
      </c>
      <c r="W28" s="38">
        <f t="shared" si="12"/>
        <v>94</v>
      </c>
      <c r="X28" s="38">
        <f>SUM(X23:X27)</f>
        <v>78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0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3" customHeight="1">
      <c r="B117" s="82">
        <f>SUM(C10+C19+C28+C37+C46+C55+C64+C73+C82+C91+C100+C109)</f>
        <v>0</v>
      </c>
      <c r="C117" s="82">
        <f>SUM(D10+D19+D28+D37+D46+D55+D64+D73+D82+D91+D100+D109)</f>
        <v>65.75</v>
      </c>
      <c r="D117" s="82">
        <f>SUM(E10+E19+E28+E37+E46+E55+E64+E73+E82+E91+E100+E109)</f>
        <v>145.5</v>
      </c>
      <c r="E117" s="82">
        <f t="shared" ref="E117:U117" si="48">SUM(F10+F19+F28+F37+F46+F55+F64+F73+F82+F91+F100+F109)</f>
        <v>0</v>
      </c>
      <c r="F117" s="82">
        <f t="shared" si="48"/>
        <v>2</v>
      </c>
      <c r="G117" s="82">
        <f t="shared" si="48"/>
        <v>0</v>
      </c>
      <c r="H117" s="82">
        <f t="shared" si="48"/>
        <v>39.25</v>
      </c>
      <c r="I117" s="82">
        <f t="shared" si="48"/>
        <v>42</v>
      </c>
      <c r="J117" s="82">
        <f t="shared" si="48"/>
        <v>14</v>
      </c>
      <c r="K117" s="82">
        <f t="shared" si="48"/>
        <v>3</v>
      </c>
      <c r="L117" s="82">
        <f t="shared" si="48"/>
        <v>18.5</v>
      </c>
      <c r="M117" s="82">
        <f t="shared" si="48"/>
        <v>63</v>
      </c>
      <c r="N117" s="82">
        <f t="shared" si="48"/>
        <v>0</v>
      </c>
      <c r="O117" s="82">
        <f t="shared" si="48"/>
        <v>13.75</v>
      </c>
      <c r="P117" s="82">
        <f t="shared" si="48"/>
        <v>14.5</v>
      </c>
      <c r="Q117" s="82">
        <f t="shared" si="48"/>
        <v>0.75</v>
      </c>
      <c r="R117" s="82">
        <f t="shared" si="48"/>
        <v>0</v>
      </c>
      <c r="S117" s="82">
        <f t="shared" si="48"/>
        <v>13.75</v>
      </c>
      <c r="T117" s="82">
        <f t="shared" si="48"/>
        <v>1.25</v>
      </c>
      <c r="U117" s="82">
        <f t="shared" si="48"/>
        <v>19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AA117"/>
  <sheetViews>
    <sheetView topLeftCell="A19" zoomScale="80" zoomScaleNormal="80" workbookViewId="0">
      <selection activeCell="H26" sqref="H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>
        <v>30.75</v>
      </c>
      <c r="G5" s="47"/>
      <c r="H5" s="46"/>
      <c r="I5" s="45"/>
      <c r="J5" s="44"/>
      <c r="K5" s="45"/>
      <c r="L5" s="44"/>
      <c r="M5" s="45"/>
      <c r="N5" s="14">
        <f>SUM(O5:V5)</f>
        <v>4.75</v>
      </c>
      <c r="O5" s="56">
        <v>1</v>
      </c>
      <c r="P5" s="57"/>
      <c r="Q5" s="58"/>
      <c r="R5" s="57"/>
      <c r="S5" s="58"/>
      <c r="T5" s="57"/>
      <c r="U5" s="58">
        <v>3</v>
      </c>
      <c r="V5" s="57">
        <v>0.75</v>
      </c>
      <c r="W5" s="42">
        <f>SUM(C5:N5)</f>
        <v>35.5</v>
      </c>
      <c r="X5" s="67">
        <v>3.5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>
        <v>28.75</v>
      </c>
      <c r="G6" s="47"/>
      <c r="H6" s="46"/>
      <c r="I6" s="45"/>
      <c r="J6" s="44"/>
      <c r="K6" s="45"/>
      <c r="L6" s="44"/>
      <c r="M6" s="45"/>
      <c r="N6" s="14">
        <f t="shared" ref="N6:N9" si="0">SUM(O6:V6)</f>
        <v>2.25</v>
      </c>
      <c r="O6" s="56"/>
      <c r="P6" s="57"/>
      <c r="Q6" s="58"/>
      <c r="R6" s="57"/>
      <c r="S6" s="58"/>
      <c r="T6" s="57"/>
      <c r="U6" s="58">
        <v>2</v>
      </c>
      <c r="V6" s="57">
        <v>0.25</v>
      </c>
      <c r="W6" s="42">
        <f>SUM(C6:N6)</f>
        <v>31</v>
      </c>
      <c r="X6" s="67">
        <v>8</v>
      </c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>
        <v>28.75</v>
      </c>
      <c r="G7" s="47"/>
      <c r="H7" s="46"/>
      <c r="I7" s="45"/>
      <c r="J7" s="44"/>
      <c r="K7" s="45"/>
      <c r="L7" s="44"/>
      <c r="M7" s="45"/>
      <c r="N7" s="14">
        <f t="shared" si="0"/>
        <v>10.25</v>
      </c>
      <c r="O7" s="56">
        <v>1.75</v>
      </c>
      <c r="P7" s="57"/>
      <c r="Q7" s="58">
        <v>1.75</v>
      </c>
      <c r="R7" s="57">
        <v>0.25</v>
      </c>
      <c r="S7" s="58">
        <v>0.5</v>
      </c>
      <c r="T7" s="57"/>
      <c r="U7" s="58">
        <v>5.75</v>
      </c>
      <c r="V7" s="57">
        <v>0.25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>
        <v>30.25</v>
      </c>
      <c r="G8" s="51"/>
      <c r="H8" s="50"/>
      <c r="I8" s="49"/>
      <c r="J8" s="48"/>
      <c r="K8" s="49"/>
      <c r="L8" s="48"/>
      <c r="M8" s="49"/>
      <c r="N8" s="14">
        <f>SUM(O8:V8)</f>
        <v>8.75</v>
      </c>
      <c r="O8" s="59">
        <v>4.5</v>
      </c>
      <c r="P8" s="60"/>
      <c r="Q8" s="61"/>
      <c r="R8" s="60"/>
      <c r="S8" s="61">
        <v>0.25</v>
      </c>
      <c r="T8" s="60"/>
      <c r="U8" s="61">
        <v>3.75</v>
      </c>
      <c r="V8" s="60">
        <v>0.25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118.5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26</v>
      </c>
      <c r="O10" s="38">
        <f t="shared" si="3"/>
        <v>7.25</v>
      </c>
      <c r="P10" s="38">
        <f t="shared" si="3"/>
        <v>0</v>
      </c>
      <c r="Q10" s="38">
        <f t="shared" si="3"/>
        <v>1.75</v>
      </c>
      <c r="R10" s="38">
        <f t="shared" si="3"/>
        <v>0.25</v>
      </c>
      <c r="S10" s="38">
        <f t="shared" si="3"/>
        <v>0.75</v>
      </c>
      <c r="T10" s="38">
        <f t="shared" si="3"/>
        <v>0</v>
      </c>
      <c r="U10" s="38">
        <f t="shared" si="3"/>
        <v>14.5</v>
      </c>
      <c r="V10" s="38">
        <f t="shared" si="3"/>
        <v>1.5</v>
      </c>
      <c r="W10" s="38">
        <f t="shared" si="3"/>
        <v>144.5</v>
      </c>
      <c r="X10" s="38">
        <f>SUM(X5:X9)</f>
        <v>11.5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>
        <v>35.5</v>
      </c>
      <c r="G14" s="47"/>
      <c r="H14" s="46"/>
      <c r="I14" s="45"/>
      <c r="J14" s="44"/>
      <c r="K14" s="45"/>
      <c r="L14" s="44"/>
      <c r="M14" s="45"/>
      <c r="N14" s="14">
        <f>SUM(O14:V14)</f>
        <v>3.5</v>
      </c>
      <c r="O14" s="56">
        <v>2</v>
      </c>
      <c r="P14" s="57"/>
      <c r="Q14" s="58"/>
      <c r="R14" s="57"/>
      <c r="S14" s="58"/>
      <c r="T14" s="57"/>
      <c r="U14" s="58">
        <v>1.25</v>
      </c>
      <c r="V14" s="57">
        <v>0.25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>
        <v>34.75</v>
      </c>
      <c r="G15" s="47"/>
      <c r="H15" s="46"/>
      <c r="I15" s="45"/>
      <c r="J15" s="44"/>
      <c r="K15" s="45"/>
      <c r="L15" s="44"/>
      <c r="M15" s="45"/>
      <c r="N15" s="14">
        <f>SUM(O15:V15)</f>
        <v>4.25</v>
      </c>
      <c r="O15" s="56"/>
      <c r="P15" s="57"/>
      <c r="Q15" s="58">
        <v>0.5</v>
      </c>
      <c r="R15" s="57"/>
      <c r="S15" s="58"/>
      <c r="T15" s="57"/>
      <c r="U15" s="58">
        <v>3.5</v>
      </c>
      <c r="V15" s="57">
        <v>0.25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>
        <v>24.25</v>
      </c>
      <c r="G16" s="47"/>
      <c r="H16" s="46"/>
      <c r="I16" s="45"/>
      <c r="J16" s="44"/>
      <c r="K16" s="45"/>
      <c r="L16" s="44"/>
      <c r="M16" s="45"/>
      <c r="N16" s="14">
        <f>SUM(O16:V16)</f>
        <v>6.75</v>
      </c>
      <c r="O16" s="56"/>
      <c r="P16" s="57"/>
      <c r="Q16" s="58"/>
      <c r="R16" s="57"/>
      <c r="S16" s="58"/>
      <c r="T16" s="57"/>
      <c r="U16" s="58">
        <v>6.5</v>
      </c>
      <c r="V16" s="57">
        <v>0.25</v>
      </c>
      <c r="W16" s="42">
        <f t="shared" si="4"/>
        <v>31</v>
      </c>
      <c r="X16" s="67">
        <v>8</v>
      </c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>
        <v>33.25</v>
      </c>
      <c r="G17" s="51"/>
      <c r="H17" s="50"/>
      <c r="I17" s="49"/>
      <c r="J17" s="48"/>
      <c r="K17" s="49">
        <v>4</v>
      </c>
      <c r="L17" s="48"/>
      <c r="M17" s="49"/>
      <c r="N17" s="14">
        <f t="shared" ref="N17:N18" si="6">SUM(O17:V17)</f>
        <v>1.75</v>
      </c>
      <c r="O17" s="59"/>
      <c r="P17" s="60"/>
      <c r="Q17" s="61"/>
      <c r="R17" s="60"/>
      <c r="S17" s="61"/>
      <c r="T17" s="60"/>
      <c r="U17" s="61">
        <v>1.5</v>
      </c>
      <c r="V17" s="60">
        <v>0.25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>
        <v>5.25</v>
      </c>
      <c r="G18" s="55"/>
      <c r="H18" s="54"/>
      <c r="I18" s="53"/>
      <c r="J18" s="52"/>
      <c r="K18" s="53"/>
      <c r="L18" s="52"/>
      <c r="M18" s="53"/>
      <c r="N18" s="14">
        <f t="shared" si="6"/>
        <v>2.75</v>
      </c>
      <c r="O18" s="62"/>
      <c r="P18" s="63"/>
      <c r="Q18" s="64"/>
      <c r="R18" s="63"/>
      <c r="S18" s="64"/>
      <c r="T18" s="63"/>
      <c r="U18" s="64">
        <v>2.5</v>
      </c>
      <c r="V18" s="63">
        <v>0.25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133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4</v>
      </c>
      <c r="L19" s="38">
        <f t="shared" si="7"/>
        <v>0</v>
      </c>
      <c r="M19" s="38">
        <f t="shared" si="7"/>
        <v>0</v>
      </c>
      <c r="N19" s="38">
        <f t="shared" si="7"/>
        <v>19</v>
      </c>
      <c r="O19" s="38">
        <f t="shared" si="7"/>
        <v>2</v>
      </c>
      <c r="P19" s="38">
        <f t="shared" si="7"/>
        <v>0</v>
      </c>
      <c r="Q19" s="38">
        <f t="shared" si="7"/>
        <v>0.5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15.25</v>
      </c>
      <c r="V19" s="38">
        <f t="shared" si="7"/>
        <v>1.25</v>
      </c>
      <c r="W19" s="38">
        <f t="shared" si="7"/>
        <v>156</v>
      </c>
      <c r="X19" s="38">
        <f>SUM(X14:X18)</f>
        <v>8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>
        <v>26.25</v>
      </c>
      <c r="G23" s="47"/>
      <c r="H23" s="46"/>
      <c r="I23" s="45"/>
      <c r="J23" s="44"/>
      <c r="K23" s="45"/>
      <c r="L23" s="44"/>
      <c r="M23" s="45"/>
      <c r="N23" s="14">
        <f>SUM(O23:V23)</f>
        <v>4.75</v>
      </c>
      <c r="O23" s="56">
        <v>1.75</v>
      </c>
      <c r="P23" s="57"/>
      <c r="Q23" s="58"/>
      <c r="R23" s="57"/>
      <c r="S23" s="58">
        <v>0.5</v>
      </c>
      <c r="T23" s="57"/>
      <c r="U23" s="58">
        <v>2.5</v>
      </c>
      <c r="V23" s="57"/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>
        <v>33.25</v>
      </c>
      <c r="G24" s="47"/>
      <c r="H24" s="46"/>
      <c r="I24" s="45"/>
      <c r="J24" s="44"/>
      <c r="K24" s="45"/>
      <c r="L24" s="44"/>
      <c r="M24" s="45"/>
      <c r="N24" s="14">
        <f>SUM(O24:V24)</f>
        <v>5.75</v>
      </c>
      <c r="O24" s="56"/>
      <c r="P24" s="57"/>
      <c r="Q24" s="58">
        <v>0.5</v>
      </c>
      <c r="R24" s="57"/>
      <c r="S24" s="58">
        <v>0.5</v>
      </c>
      <c r="T24" s="57"/>
      <c r="U24" s="58">
        <v>4.5</v>
      </c>
      <c r="V24" s="57">
        <v>0.25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>
        <v>39</v>
      </c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>
        <v>35.25</v>
      </c>
      <c r="G26" s="51"/>
      <c r="H26" s="50"/>
      <c r="I26" s="49"/>
      <c r="J26" s="48"/>
      <c r="K26" s="49"/>
      <c r="L26" s="48"/>
      <c r="M26" s="49"/>
      <c r="N26" s="14">
        <f t="shared" si="10"/>
        <v>5.25</v>
      </c>
      <c r="O26" s="59"/>
      <c r="P26" s="60"/>
      <c r="Q26" s="61">
        <v>1</v>
      </c>
      <c r="R26" s="60"/>
      <c r="S26" s="61">
        <v>0.75</v>
      </c>
      <c r="T26" s="60"/>
      <c r="U26" s="61">
        <v>3.25</v>
      </c>
      <c r="V26" s="60">
        <v>0.25</v>
      </c>
      <c r="W26" s="42">
        <f t="shared" si="8"/>
        <v>40.5</v>
      </c>
      <c r="X26" s="67"/>
      <c r="Y26" s="66"/>
      <c r="Z26" s="43">
        <f t="shared" si="9"/>
        <v>39</v>
      </c>
      <c r="AA26" s="66">
        <v>1.5</v>
      </c>
    </row>
    <row r="27" spans="1:27" s="15" customFormat="1" ht="24.95" customHeight="1" thickBot="1">
      <c r="A27" s="13"/>
      <c r="B27" s="125" t="s">
        <v>126</v>
      </c>
      <c r="C27" s="52"/>
      <c r="D27" s="52"/>
      <c r="E27" s="53"/>
      <c r="F27" s="54">
        <v>19.25</v>
      </c>
      <c r="G27" s="55"/>
      <c r="H27" s="54"/>
      <c r="I27" s="53"/>
      <c r="J27" s="52"/>
      <c r="K27" s="53"/>
      <c r="L27" s="52"/>
      <c r="M27" s="53"/>
      <c r="N27" s="14">
        <f>SUM(O27:V27)</f>
        <v>0.75</v>
      </c>
      <c r="O27" s="62"/>
      <c r="P27" s="63"/>
      <c r="Q27" s="64"/>
      <c r="R27" s="63"/>
      <c r="S27" s="64"/>
      <c r="T27" s="63"/>
      <c r="U27" s="64">
        <v>0.5</v>
      </c>
      <c r="V27" s="63">
        <v>0.25</v>
      </c>
      <c r="W27" s="42">
        <f t="shared" si="8"/>
        <v>20</v>
      </c>
      <c r="X27" s="67">
        <v>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114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16.5</v>
      </c>
      <c r="O28" s="38">
        <f t="shared" si="12"/>
        <v>1.75</v>
      </c>
      <c r="P28" s="38">
        <f t="shared" si="12"/>
        <v>0</v>
      </c>
      <c r="Q28" s="38">
        <f t="shared" si="12"/>
        <v>1.5</v>
      </c>
      <c r="R28" s="38">
        <f t="shared" si="12"/>
        <v>0</v>
      </c>
      <c r="S28" s="38">
        <f t="shared" si="12"/>
        <v>1.75</v>
      </c>
      <c r="T28" s="38">
        <f t="shared" si="12"/>
        <v>0</v>
      </c>
      <c r="U28" s="38">
        <f t="shared" si="12"/>
        <v>10.75</v>
      </c>
      <c r="V28" s="38">
        <f t="shared" si="12"/>
        <v>0.75</v>
      </c>
      <c r="W28" s="38">
        <f t="shared" si="12"/>
        <v>130.5</v>
      </c>
      <c r="X28" s="38">
        <f>SUM(X23:X27)</f>
        <v>43</v>
      </c>
      <c r="Y28" s="38">
        <f t="shared" si="12"/>
        <v>0</v>
      </c>
      <c r="Z28" s="38">
        <f t="shared" si="12"/>
        <v>172</v>
      </c>
      <c r="AA28" s="38">
        <f t="shared" si="12"/>
        <v>1.5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6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8.5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365.5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4</v>
      </c>
      <c r="K117" s="82">
        <f t="shared" si="48"/>
        <v>0</v>
      </c>
      <c r="L117" s="82">
        <f t="shared" si="48"/>
        <v>0</v>
      </c>
      <c r="M117" s="82">
        <f t="shared" si="48"/>
        <v>61.5</v>
      </c>
      <c r="N117" s="82">
        <f t="shared" si="48"/>
        <v>11</v>
      </c>
      <c r="O117" s="82">
        <f t="shared" si="48"/>
        <v>0</v>
      </c>
      <c r="P117" s="82">
        <f t="shared" si="48"/>
        <v>3.75</v>
      </c>
      <c r="Q117" s="82">
        <f t="shared" si="48"/>
        <v>0.25</v>
      </c>
      <c r="R117" s="82">
        <f t="shared" si="48"/>
        <v>2.5</v>
      </c>
      <c r="S117" s="82">
        <f t="shared" si="48"/>
        <v>0</v>
      </c>
      <c r="T117" s="82">
        <f t="shared" si="48"/>
        <v>40.5</v>
      </c>
      <c r="U117" s="82">
        <f t="shared" si="48"/>
        <v>3.5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AA117"/>
  <sheetViews>
    <sheetView topLeftCell="A19" zoomScale="80" zoomScaleNormal="80" workbookViewId="0">
      <selection activeCell="B25" sqref="B25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/>
      <c r="E5" s="45"/>
      <c r="F5" s="46"/>
      <c r="G5" s="47"/>
      <c r="H5" s="46"/>
      <c r="I5" s="45"/>
      <c r="J5" s="44">
        <v>16</v>
      </c>
      <c r="K5" s="45"/>
      <c r="L5" s="44"/>
      <c r="M5" s="45"/>
      <c r="N5" s="14">
        <f>SUM(O5:V5)</f>
        <v>15</v>
      </c>
      <c r="O5" s="56"/>
      <c r="P5" s="57"/>
      <c r="Q5" s="58">
        <v>0.5</v>
      </c>
      <c r="R5" s="57"/>
      <c r="S5" s="58"/>
      <c r="T5" s="57">
        <v>12.5</v>
      </c>
      <c r="U5" s="58"/>
      <c r="V5" s="57">
        <v>2</v>
      </c>
      <c r="W5" s="42">
        <f>SUM(C5:N5)</f>
        <v>31</v>
      </c>
      <c r="X5" s="67">
        <v>8</v>
      </c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/>
      <c r="F6" s="46"/>
      <c r="G6" s="47"/>
      <c r="H6" s="46"/>
      <c r="I6" s="45"/>
      <c r="J6" s="44">
        <v>14.75</v>
      </c>
      <c r="K6" s="45"/>
      <c r="L6" s="44"/>
      <c r="M6" s="45"/>
      <c r="N6" s="14">
        <f t="shared" ref="N6:N9" si="0">SUM(O6:V6)</f>
        <v>24.25</v>
      </c>
      <c r="O6" s="56">
        <v>0.25</v>
      </c>
      <c r="P6" s="57"/>
      <c r="Q6" s="58">
        <v>6.25</v>
      </c>
      <c r="R6" s="57"/>
      <c r="S6" s="58"/>
      <c r="T6" s="57">
        <v>14.75</v>
      </c>
      <c r="U6" s="58">
        <v>1</v>
      </c>
      <c r="V6" s="57">
        <v>2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>
        <v>9.5</v>
      </c>
      <c r="K7" s="45"/>
      <c r="L7" s="44"/>
      <c r="M7" s="45"/>
      <c r="N7" s="14">
        <f t="shared" si="0"/>
        <v>21.5</v>
      </c>
      <c r="O7" s="56"/>
      <c r="P7" s="57"/>
      <c r="Q7" s="58">
        <v>3.25</v>
      </c>
      <c r="R7" s="57"/>
      <c r="S7" s="58"/>
      <c r="T7" s="57">
        <v>12.25</v>
      </c>
      <c r="U7" s="58">
        <v>1.5</v>
      </c>
      <c r="V7" s="57">
        <v>4.5</v>
      </c>
      <c r="W7" s="42">
        <f t="shared" ref="W7:W9" si="2">SUM(C7:N7)</f>
        <v>31</v>
      </c>
      <c r="X7" s="67">
        <v>8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>
        <v>7.5</v>
      </c>
      <c r="K8" s="49"/>
      <c r="L8" s="48"/>
      <c r="M8" s="49"/>
      <c r="N8" s="14">
        <f>SUM(O8:V8)</f>
        <v>35</v>
      </c>
      <c r="O8" s="59">
        <v>1.75</v>
      </c>
      <c r="P8" s="60">
        <v>12.5</v>
      </c>
      <c r="Q8" s="61">
        <v>0.75</v>
      </c>
      <c r="R8" s="60"/>
      <c r="S8" s="61"/>
      <c r="T8" s="60">
        <v>9.5</v>
      </c>
      <c r="U8" s="61">
        <v>0.25</v>
      </c>
      <c r="V8" s="60">
        <f>SUM(3.5+6.75)</f>
        <v>10.25</v>
      </c>
      <c r="W8" s="42">
        <f t="shared" si="2"/>
        <v>42.5</v>
      </c>
      <c r="X8" s="67"/>
      <c r="Y8" s="66"/>
      <c r="Z8" s="43">
        <f t="shared" si="1"/>
        <v>39</v>
      </c>
      <c r="AA8" s="66">
        <v>3.5</v>
      </c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47.75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95.75</v>
      </c>
      <c r="O10" s="38">
        <f t="shared" si="3"/>
        <v>2</v>
      </c>
      <c r="P10" s="38">
        <f t="shared" si="3"/>
        <v>12.5</v>
      </c>
      <c r="Q10" s="38">
        <f t="shared" si="3"/>
        <v>10.75</v>
      </c>
      <c r="R10" s="38">
        <f t="shared" si="3"/>
        <v>0</v>
      </c>
      <c r="S10" s="38">
        <f t="shared" si="3"/>
        <v>0</v>
      </c>
      <c r="T10" s="38">
        <f t="shared" si="3"/>
        <v>49</v>
      </c>
      <c r="U10" s="38">
        <f t="shared" si="3"/>
        <v>2.75</v>
      </c>
      <c r="V10" s="38">
        <f t="shared" si="3"/>
        <v>18.75</v>
      </c>
      <c r="W10" s="38">
        <f t="shared" si="3"/>
        <v>143.5</v>
      </c>
      <c r="X10" s="38">
        <f>SUM(X5:X9)</f>
        <v>16</v>
      </c>
      <c r="Y10" s="38">
        <f t="shared" si="3"/>
        <v>0</v>
      </c>
      <c r="Z10" s="38">
        <f t="shared" si="3"/>
        <v>156</v>
      </c>
      <c r="AA10" s="38">
        <f t="shared" si="3"/>
        <v>3.5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/>
      <c r="F14" s="46"/>
      <c r="G14" s="47"/>
      <c r="H14" s="46"/>
      <c r="I14" s="45"/>
      <c r="J14" s="44">
        <v>13</v>
      </c>
      <c r="K14" s="45"/>
      <c r="L14" s="44"/>
      <c r="M14" s="45"/>
      <c r="N14" s="14">
        <f>SUM(O14:V14)</f>
        <v>26</v>
      </c>
      <c r="O14" s="56">
        <v>1</v>
      </c>
      <c r="P14" s="57"/>
      <c r="Q14" s="58">
        <v>1</v>
      </c>
      <c r="R14" s="57"/>
      <c r="S14" s="58"/>
      <c r="T14" s="57">
        <v>17.75</v>
      </c>
      <c r="U14" s="58"/>
      <c r="V14" s="57">
        <v>6.25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>
        <v>10</v>
      </c>
      <c r="K15" s="45"/>
      <c r="L15" s="44"/>
      <c r="M15" s="45"/>
      <c r="N15" s="14">
        <f>SUM(O15:V15)</f>
        <v>29</v>
      </c>
      <c r="O15" s="56">
        <v>2.5</v>
      </c>
      <c r="P15" s="57"/>
      <c r="Q15" s="58">
        <v>1.25</v>
      </c>
      <c r="R15" s="57"/>
      <c r="S15" s="58"/>
      <c r="T15" s="57">
        <v>22</v>
      </c>
      <c r="U15" s="58"/>
      <c r="V15" s="57">
        <v>3.25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>
        <v>10</v>
      </c>
      <c r="K16" s="45"/>
      <c r="L16" s="44"/>
      <c r="M16" s="45"/>
      <c r="N16" s="14">
        <f>SUM(O16:V16)</f>
        <v>29</v>
      </c>
      <c r="O16" s="56">
        <v>5</v>
      </c>
      <c r="P16" s="57"/>
      <c r="Q16" s="58"/>
      <c r="R16" s="57">
        <v>1.75</v>
      </c>
      <c r="S16" s="58"/>
      <c r="T16" s="57">
        <v>18.5</v>
      </c>
      <c r="U16" s="58">
        <v>1.75</v>
      </c>
      <c r="V16" s="57">
        <v>2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/>
      <c r="F17" s="50"/>
      <c r="G17" s="51"/>
      <c r="H17" s="50"/>
      <c r="I17" s="49"/>
      <c r="J17" s="48">
        <v>8</v>
      </c>
      <c r="K17" s="49"/>
      <c r="L17" s="48"/>
      <c r="M17" s="49"/>
      <c r="N17" s="14">
        <f t="shared" ref="N17:N18" si="6">SUM(O17:V17)</f>
        <v>31</v>
      </c>
      <c r="O17" s="59">
        <v>13.5</v>
      </c>
      <c r="P17" s="60"/>
      <c r="Q17" s="61"/>
      <c r="R17" s="60"/>
      <c r="S17" s="61"/>
      <c r="T17" s="60">
        <v>11</v>
      </c>
      <c r="U17" s="61"/>
      <c r="V17" s="60">
        <v>6.5</v>
      </c>
      <c r="W17" s="42">
        <f t="shared" si="4"/>
        <v>39</v>
      </c>
      <c r="X17" s="67"/>
      <c r="Y17" s="66"/>
      <c r="Z17" s="43">
        <f t="shared" si="5"/>
        <v>37.5</v>
      </c>
      <c r="AA17" s="66">
        <v>1.5</v>
      </c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>
        <v>0.5</v>
      </c>
      <c r="K18" s="53"/>
      <c r="L18" s="52"/>
      <c r="M18" s="53"/>
      <c r="N18" s="14">
        <f t="shared" si="6"/>
        <v>7</v>
      </c>
      <c r="O18" s="62">
        <v>2.5</v>
      </c>
      <c r="P18" s="63">
        <v>4</v>
      </c>
      <c r="Q18" s="64"/>
      <c r="R18" s="63"/>
      <c r="S18" s="64"/>
      <c r="T18" s="63">
        <v>0.5</v>
      </c>
      <c r="U18" s="64"/>
      <c r="V18" s="63"/>
      <c r="W18" s="42">
        <f t="shared" si="4"/>
        <v>7.5</v>
      </c>
      <c r="X18" s="67"/>
      <c r="Y18" s="67"/>
      <c r="Z18" s="43">
        <f>SUM(W18:Y18)-AA18</f>
        <v>7</v>
      </c>
      <c r="AA18" s="67">
        <v>0.5</v>
      </c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41.5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122</v>
      </c>
      <c r="O19" s="38">
        <f t="shared" si="7"/>
        <v>24.5</v>
      </c>
      <c r="P19" s="38">
        <f t="shared" si="7"/>
        <v>4</v>
      </c>
      <c r="Q19" s="38">
        <f t="shared" si="7"/>
        <v>2.25</v>
      </c>
      <c r="R19" s="38">
        <f t="shared" si="7"/>
        <v>1.75</v>
      </c>
      <c r="S19" s="38">
        <f t="shared" si="7"/>
        <v>0</v>
      </c>
      <c r="T19" s="38">
        <f t="shared" si="7"/>
        <v>69.75</v>
      </c>
      <c r="U19" s="38">
        <f t="shared" si="7"/>
        <v>1.75</v>
      </c>
      <c r="V19" s="38">
        <f t="shared" si="7"/>
        <v>18</v>
      </c>
      <c r="W19" s="38">
        <f t="shared" si="7"/>
        <v>163.5</v>
      </c>
      <c r="X19" s="38">
        <f>SUM(X14:X18)</f>
        <v>0</v>
      </c>
      <c r="Y19" s="38">
        <f t="shared" si="7"/>
        <v>0</v>
      </c>
      <c r="Z19" s="38">
        <f t="shared" si="7"/>
        <v>161.5</v>
      </c>
      <c r="AA19" s="38">
        <f t="shared" si="7"/>
        <v>2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/>
      <c r="F23" s="46"/>
      <c r="G23" s="47"/>
      <c r="H23" s="46"/>
      <c r="I23" s="45"/>
      <c r="J23" s="44">
        <v>2</v>
      </c>
      <c r="K23" s="45"/>
      <c r="L23" s="44"/>
      <c r="M23" s="45"/>
      <c r="N23" s="14">
        <f>SUM(O23:V23)</f>
        <v>30</v>
      </c>
      <c r="O23" s="56"/>
      <c r="P23" s="57">
        <v>12</v>
      </c>
      <c r="Q23" s="58">
        <v>9.75</v>
      </c>
      <c r="R23" s="57"/>
      <c r="S23" s="58"/>
      <c r="T23" s="57">
        <v>6.75</v>
      </c>
      <c r="U23" s="58"/>
      <c r="V23" s="57">
        <v>1.5</v>
      </c>
      <c r="W23" s="42">
        <f>SUM(C23:N23)</f>
        <v>32</v>
      </c>
      <c r="X23" s="67"/>
      <c r="Y23" s="65"/>
      <c r="Z23" s="43">
        <f>SUM(W23:Y23)-AA23</f>
        <v>31</v>
      </c>
      <c r="AA23" s="65">
        <v>1</v>
      </c>
    </row>
    <row r="24" spans="1:27" s="15" customFormat="1" ht="24.95" customHeight="1" thickBot="1">
      <c r="A24" s="13"/>
      <c r="B24" s="72" t="s">
        <v>124</v>
      </c>
      <c r="C24" s="44"/>
      <c r="D24" s="44"/>
      <c r="E24" s="45"/>
      <c r="F24" s="46"/>
      <c r="G24" s="47"/>
      <c r="H24" s="46"/>
      <c r="I24" s="45"/>
      <c r="J24" s="44">
        <v>9.5</v>
      </c>
      <c r="K24" s="45"/>
      <c r="L24" s="44"/>
      <c r="M24" s="45"/>
      <c r="N24" s="14">
        <f>SUM(O24:V24)</f>
        <v>29.5</v>
      </c>
      <c r="O24" s="56"/>
      <c r="P24" s="57"/>
      <c r="Q24" s="58">
        <v>5.5</v>
      </c>
      <c r="R24" s="57"/>
      <c r="S24" s="58"/>
      <c r="T24" s="57"/>
      <c r="U24" s="58"/>
      <c r="V24" s="57">
        <v>24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/>
      <c r="F25" s="46"/>
      <c r="G25" s="47"/>
      <c r="H25" s="46"/>
      <c r="I25" s="45"/>
      <c r="J25" s="44">
        <v>7</v>
      </c>
      <c r="K25" s="45"/>
      <c r="L25" s="44"/>
      <c r="M25" s="45"/>
      <c r="N25" s="14">
        <f t="shared" ref="N25:N26" si="10">SUM(O25:V25)</f>
        <v>33.5</v>
      </c>
      <c r="O25" s="56"/>
      <c r="P25" s="57"/>
      <c r="Q25" s="58">
        <v>0.75</v>
      </c>
      <c r="R25" s="57"/>
      <c r="S25" s="58"/>
      <c r="T25" s="57">
        <v>27.75</v>
      </c>
      <c r="U25" s="58">
        <v>1.75</v>
      </c>
      <c r="V25" s="57">
        <v>3.25</v>
      </c>
      <c r="W25" s="42">
        <f t="shared" si="8"/>
        <v>40.5</v>
      </c>
      <c r="X25" s="67"/>
      <c r="Y25" s="65"/>
      <c r="Z25" s="43">
        <f t="shared" si="9"/>
        <v>39</v>
      </c>
      <c r="AA25" s="65">
        <v>1.5</v>
      </c>
    </row>
    <row r="26" spans="1:27" s="15" customFormat="1" ht="24.95" customHeight="1" thickBot="1">
      <c r="A26" s="13"/>
      <c r="B26" s="126" t="s">
        <v>125</v>
      </c>
      <c r="C26" s="48"/>
      <c r="D26" s="48"/>
      <c r="E26" s="49"/>
      <c r="F26" s="50"/>
      <c r="G26" s="51"/>
      <c r="H26" s="50"/>
      <c r="I26" s="49"/>
      <c r="J26" s="48">
        <v>9</v>
      </c>
      <c r="K26" s="49"/>
      <c r="L26" s="48"/>
      <c r="M26" s="49"/>
      <c r="N26" s="14">
        <f t="shared" si="10"/>
        <v>36</v>
      </c>
      <c r="O26" s="59"/>
      <c r="P26" s="60"/>
      <c r="Q26" s="61">
        <v>1</v>
      </c>
      <c r="R26" s="60"/>
      <c r="S26" s="61"/>
      <c r="T26" s="60">
        <v>29.75</v>
      </c>
      <c r="U26" s="61">
        <v>2</v>
      </c>
      <c r="V26" s="60">
        <v>3.25</v>
      </c>
      <c r="W26" s="42">
        <f t="shared" si="8"/>
        <v>45</v>
      </c>
      <c r="X26" s="67"/>
      <c r="Y26" s="66"/>
      <c r="Z26" s="43">
        <f t="shared" si="9"/>
        <v>39</v>
      </c>
      <c r="AA26" s="66">
        <v>6</v>
      </c>
    </row>
    <row r="27" spans="1:27" s="15" customFormat="1" ht="24.95" customHeight="1" thickBot="1">
      <c r="A27" s="13"/>
      <c r="B27" s="125" t="s">
        <v>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8"/>
        <v>0</v>
      </c>
      <c r="X27" s="67">
        <v>24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27.5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129</v>
      </c>
      <c r="O28" s="38">
        <f t="shared" si="12"/>
        <v>0</v>
      </c>
      <c r="P28" s="38">
        <f t="shared" si="12"/>
        <v>12</v>
      </c>
      <c r="Q28" s="38">
        <f t="shared" si="12"/>
        <v>17</v>
      </c>
      <c r="R28" s="38">
        <f t="shared" si="12"/>
        <v>0</v>
      </c>
      <c r="S28" s="38">
        <f t="shared" si="12"/>
        <v>0</v>
      </c>
      <c r="T28" s="38">
        <f t="shared" si="12"/>
        <v>64.25</v>
      </c>
      <c r="U28" s="38">
        <f t="shared" si="12"/>
        <v>3.75</v>
      </c>
      <c r="V28" s="38">
        <f t="shared" si="12"/>
        <v>32</v>
      </c>
      <c r="W28" s="38">
        <f t="shared" si="12"/>
        <v>156.5</v>
      </c>
      <c r="X28" s="38">
        <f>SUM(X23:X27)</f>
        <v>24</v>
      </c>
      <c r="Y28" s="38">
        <f t="shared" si="12"/>
        <v>0</v>
      </c>
      <c r="Z28" s="38">
        <f t="shared" si="12"/>
        <v>172</v>
      </c>
      <c r="AA28" s="38">
        <f t="shared" si="12"/>
        <v>8.5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4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7" customHeight="1">
      <c r="B117" s="82">
        <f>SUM(C10+C19+C28+C37+C46+C55+C64+C73+C82+C91+C100+C109)</f>
        <v>0</v>
      </c>
      <c r="C117" s="82">
        <f>SUM(D10+D19+D28+D37+D46+D55+D64+D73+D82+D91+D100+D109)</f>
        <v>0</v>
      </c>
      <c r="D117" s="82">
        <f>SUM(E10+E19+E28+E37+E46+E55+E64+E73+E82+E91+E100+E109)</f>
        <v>0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116.75</v>
      </c>
      <c r="J117" s="82">
        <f t="shared" si="48"/>
        <v>0</v>
      </c>
      <c r="K117" s="82">
        <f t="shared" si="48"/>
        <v>0</v>
      </c>
      <c r="L117" s="82">
        <f t="shared" si="48"/>
        <v>0</v>
      </c>
      <c r="M117" s="82">
        <f t="shared" si="48"/>
        <v>346.75</v>
      </c>
      <c r="N117" s="82">
        <f t="shared" si="48"/>
        <v>26.5</v>
      </c>
      <c r="O117" s="82">
        <f t="shared" si="48"/>
        <v>28.5</v>
      </c>
      <c r="P117" s="82">
        <f t="shared" si="48"/>
        <v>30</v>
      </c>
      <c r="Q117" s="82">
        <f t="shared" si="48"/>
        <v>1.75</v>
      </c>
      <c r="R117" s="82">
        <f t="shared" si="48"/>
        <v>0</v>
      </c>
      <c r="S117" s="82">
        <f t="shared" si="48"/>
        <v>183</v>
      </c>
      <c r="T117" s="82">
        <f t="shared" si="48"/>
        <v>8.25</v>
      </c>
      <c r="U117" s="82">
        <f t="shared" si="48"/>
        <v>68.75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zoomScale="80" zoomScaleNormal="80" workbookViewId="0">
      <selection activeCell="C3" sqref="C3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68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69" t="s">
        <v>27</v>
      </c>
      <c r="C5" s="44"/>
      <c r="D5" s="44"/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0</v>
      </c>
      <c r="O5" s="56"/>
      <c r="P5" s="57"/>
      <c r="Q5" s="58"/>
      <c r="R5" s="57"/>
      <c r="S5" s="58"/>
      <c r="T5" s="57"/>
      <c r="U5" s="58"/>
      <c r="V5" s="57"/>
      <c r="W5" s="42">
        <f>SUM(C5:N5)</f>
        <v>0</v>
      </c>
      <c r="X5" s="67"/>
      <c r="Y5" s="65"/>
      <c r="Z5" s="43">
        <f>SUM(W5:Y5)-AA5</f>
        <v>0</v>
      </c>
      <c r="AA5" s="65"/>
    </row>
    <row r="6" spans="1:27" s="15" customFormat="1" ht="24.95" customHeight="1" thickBot="1">
      <c r="A6" s="13"/>
      <c r="B6" s="69" t="s">
        <v>27</v>
      </c>
      <c r="C6" s="44"/>
      <c r="D6" s="44"/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0</v>
      </c>
      <c r="O6" s="56"/>
      <c r="P6" s="57"/>
      <c r="Q6" s="58"/>
      <c r="R6" s="57"/>
      <c r="S6" s="58"/>
      <c r="T6" s="57"/>
      <c r="U6" s="58"/>
      <c r="V6" s="57"/>
      <c r="W6" s="42">
        <f>SUM(C6:N6)</f>
        <v>0</v>
      </c>
      <c r="X6" s="67"/>
      <c r="Y6" s="65"/>
      <c r="Z6" s="43">
        <f t="shared" ref="Z6:Z8" si="1">SUM(W6:Y6)-AA6</f>
        <v>0</v>
      </c>
      <c r="AA6" s="65"/>
    </row>
    <row r="7" spans="1:27" s="15" customFormat="1" ht="24.95" customHeight="1" thickBot="1">
      <c r="A7" s="13"/>
      <c r="B7" s="69" t="s">
        <v>27</v>
      </c>
      <c r="C7" s="44"/>
      <c r="D7" s="44"/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0</v>
      </c>
      <c r="O7" s="56"/>
      <c r="P7" s="57"/>
      <c r="Q7" s="58"/>
      <c r="R7" s="57"/>
      <c r="S7" s="58"/>
      <c r="T7" s="57"/>
      <c r="U7" s="58"/>
      <c r="V7" s="57"/>
      <c r="W7" s="42">
        <f t="shared" ref="W7:W9" si="2">SUM(C7:N7)</f>
        <v>0</v>
      </c>
      <c r="X7" s="67"/>
      <c r="Y7" s="65"/>
      <c r="Z7" s="43">
        <f>SUM(W7:Y7)-AA7</f>
        <v>0</v>
      </c>
      <c r="AA7" s="65"/>
    </row>
    <row r="8" spans="1:27" s="15" customFormat="1" ht="24.95" customHeight="1" thickBot="1">
      <c r="A8" s="13"/>
      <c r="B8" s="70" t="s">
        <v>27</v>
      </c>
      <c r="C8" s="48"/>
      <c r="D8" s="48"/>
      <c r="E8" s="49"/>
      <c r="F8" s="50"/>
      <c r="G8" s="51"/>
      <c r="H8" s="50"/>
      <c r="I8" s="49"/>
      <c r="J8" s="48"/>
      <c r="K8" s="49"/>
      <c r="L8" s="48"/>
      <c r="M8" s="49"/>
      <c r="N8" s="14">
        <f>SUM(O8:V8)</f>
        <v>0</v>
      </c>
      <c r="O8" s="59"/>
      <c r="P8" s="60"/>
      <c r="Q8" s="61"/>
      <c r="R8" s="60"/>
      <c r="S8" s="61"/>
      <c r="T8" s="60"/>
      <c r="U8" s="61"/>
      <c r="V8" s="60"/>
      <c r="W8" s="42">
        <f t="shared" si="2"/>
        <v>0</v>
      </c>
      <c r="X8" s="67"/>
      <c r="Y8" s="66"/>
      <c r="Z8" s="43">
        <f t="shared" si="1"/>
        <v>0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0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0</v>
      </c>
      <c r="O10" s="38">
        <f t="shared" si="3"/>
        <v>0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38">
        <f t="shared" si="3"/>
        <v>0</v>
      </c>
      <c r="W10" s="38">
        <f t="shared" si="3"/>
        <v>0</v>
      </c>
      <c r="X10" s="38">
        <f>SUM(X5:X9)</f>
        <v>0</v>
      </c>
      <c r="Y10" s="38">
        <f t="shared" si="3"/>
        <v>0</v>
      </c>
      <c r="Z10" s="38">
        <f t="shared" si="3"/>
        <v>0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69" t="s">
        <v>27</v>
      </c>
      <c r="C14" s="44"/>
      <c r="D14" s="44"/>
      <c r="E14" s="45"/>
      <c r="F14" s="46"/>
      <c r="G14" s="47"/>
      <c r="H14" s="46"/>
      <c r="I14" s="45"/>
      <c r="J14" s="44"/>
      <c r="K14" s="45"/>
      <c r="L14" s="44"/>
      <c r="M14" s="45"/>
      <c r="N14" s="14">
        <f>SUM(O14:V14)</f>
        <v>0</v>
      </c>
      <c r="O14" s="56"/>
      <c r="P14" s="57"/>
      <c r="Q14" s="58"/>
      <c r="R14" s="57"/>
      <c r="S14" s="58"/>
      <c r="T14" s="57"/>
      <c r="U14" s="58"/>
      <c r="V14" s="57"/>
      <c r="W14" s="42">
        <f>SUM(C14:N14)</f>
        <v>0</v>
      </c>
      <c r="X14" s="67"/>
      <c r="Y14" s="65"/>
      <c r="Z14" s="43">
        <f>SUM(W14:Y14)-AA14</f>
        <v>0</v>
      </c>
      <c r="AA14" s="65"/>
    </row>
    <row r="15" spans="1:27" s="15" customFormat="1" ht="24.95" customHeight="1" thickBot="1">
      <c r="A15" s="13"/>
      <c r="B15" s="69" t="s">
        <v>27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0</v>
      </c>
      <c r="O15" s="56"/>
      <c r="P15" s="57"/>
      <c r="Q15" s="58"/>
      <c r="R15" s="57"/>
      <c r="S15" s="58"/>
      <c r="T15" s="57"/>
      <c r="U15" s="58"/>
      <c r="V15" s="57"/>
      <c r="W15" s="42">
        <f t="shared" ref="W15:W18" si="4">SUM(C15:N15)</f>
        <v>0</v>
      </c>
      <c r="X15" s="67"/>
      <c r="Y15" s="65"/>
      <c r="Z15" s="43">
        <f t="shared" ref="Z15:Z17" si="5">SUM(W15:Y15)-AA15</f>
        <v>0</v>
      </c>
      <c r="AA15" s="65"/>
    </row>
    <row r="16" spans="1:27" s="15" customFormat="1" ht="24.95" customHeight="1" thickBot="1">
      <c r="A16" s="13"/>
      <c r="B16" s="69" t="s">
        <v>27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/>
      <c r="Y16" s="65"/>
      <c r="Z16" s="43">
        <f t="shared" si="5"/>
        <v>0</v>
      </c>
      <c r="AA16" s="65"/>
    </row>
    <row r="17" spans="1:27" s="15" customFormat="1" ht="24.95" customHeight="1" thickBot="1">
      <c r="A17" s="13"/>
      <c r="B17" s="70" t="s">
        <v>27</v>
      </c>
      <c r="C17" s="48"/>
      <c r="D17" s="48"/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0</v>
      </c>
      <c r="O17" s="59"/>
      <c r="P17" s="60"/>
      <c r="Q17" s="61"/>
      <c r="R17" s="60"/>
      <c r="S17" s="61"/>
      <c r="T17" s="60"/>
      <c r="U17" s="61"/>
      <c r="V17" s="60"/>
      <c r="W17" s="42">
        <f t="shared" si="4"/>
        <v>0</v>
      </c>
      <c r="X17" s="67"/>
      <c r="Y17" s="66"/>
      <c r="Z17" s="43">
        <f t="shared" si="5"/>
        <v>0</v>
      </c>
      <c r="AA17" s="66"/>
    </row>
    <row r="18" spans="1:27" s="15" customFormat="1" ht="24.95" customHeight="1" thickBot="1">
      <c r="A18" s="13"/>
      <c r="B18" s="71" t="s">
        <v>27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0</v>
      </c>
      <c r="X18" s="67"/>
      <c r="Y18" s="67"/>
      <c r="Z18" s="43">
        <f>SUM(W18:Y18)-AA18</f>
        <v>0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>SUM(X14:X18)</f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69" t="s">
        <v>27</v>
      </c>
      <c r="C23" s="44"/>
      <c r="D23" s="44"/>
      <c r="E23" s="45"/>
      <c r="F23" s="46"/>
      <c r="G23" s="47"/>
      <c r="H23" s="46"/>
      <c r="I23" s="45"/>
      <c r="J23" s="44"/>
      <c r="K23" s="45"/>
      <c r="L23" s="44"/>
      <c r="M23" s="45"/>
      <c r="N23" s="14">
        <f>SUM(O23:V23)</f>
        <v>0</v>
      </c>
      <c r="O23" s="56"/>
      <c r="P23" s="57"/>
      <c r="Q23" s="58"/>
      <c r="R23" s="57"/>
      <c r="S23" s="58"/>
      <c r="T23" s="57"/>
      <c r="U23" s="58"/>
      <c r="V23" s="57"/>
      <c r="W23" s="42">
        <f>SUM(C23:N23)</f>
        <v>0</v>
      </c>
      <c r="X23" s="67"/>
      <c r="Y23" s="65"/>
      <c r="Z23" s="43">
        <f>SUM(W23:Y23)-AA23</f>
        <v>0</v>
      </c>
      <c r="AA23" s="65"/>
    </row>
    <row r="24" spans="1:27" s="15" customFormat="1" ht="24.95" customHeight="1" thickBot="1">
      <c r="A24" s="13"/>
      <c r="B24" s="69" t="s">
        <v>27</v>
      </c>
      <c r="C24" s="44"/>
      <c r="D24" s="44"/>
      <c r="E24" s="45"/>
      <c r="F24" s="46"/>
      <c r="G24" s="47"/>
      <c r="H24" s="46"/>
      <c r="I24" s="45"/>
      <c r="J24" s="44"/>
      <c r="K24" s="45"/>
      <c r="L24" s="44"/>
      <c r="M24" s="45"/>
      <c r="N24" s="14">
        <f>SUM(O24:V24)</f>
        <v>0</v>
      </c>
      <c r="O24" s="56"/>
      <c r="P24" s="57"/>
      <c r="Q24" s="58"/>
      <c r="R24" s="57"/>
      <c r="S24" s="58"/>
      <c r="T24" s="57"/>
      <c r="U24" s="58"/>
      <c r="V24" s="57"/>
      <c r="W24" s="42">
        <f t="shared" ref="W24:W27" si="8">SUM(C24:N24)</f>
        <v>0</v>
      </c>
      <c r="X24" s="67"/>
      <c r="Y24" s="65"/>
      <c r="Z24" s="43">
        <f t="shared" ref="Z24:Z26" si="9">SUM(W24:Y24)-AA24</f>
        <v>0</v>
      </c>
      <c r="AA24" s="65"/>
    </row>
    <row r="25" spans="1:27" s="15" customFormat="1" ht="24.95" customHeight="1" thickBot="1">
      <c r="A25" s="13"/>
      <c r="B25" s="69" t="s">
        <v>27</v>
      </c>
      <c r="C25" s="44"/>
      <c r="D25" s="44"/>
      <c r="E25" s="45"/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0</v>
      </c>
      <c r="O25" s="56"/>
      <c r="P25" s="57"/>
      <c r="Q25" s="58"/>
      <c r="R25" s="57"/>
      <c r="S25" s="58"/>
      <c r="T25" s="57"/>
      <c r="U25" s="58"/>
      <c r="V25" s="57"/>
      <c r="W25" s="42">
        <f t="shared" si="8"/>
        <v>0</v>
      </c>
      <c r="X25" s="67"/>
      <c r="Y25" s="65"/>
      <c r="Z25" s="43">
        <f t="shared" si="9"/>
        <v>0</v>
      </c>
      <c r="AA25" s="65"/>
    </row>
    <row r="26" spans="1:27" s="15" customFormat="1" ht="24.95" customHeight="1" thickBot="1">
      <c r="A26" s="13"/>
      <c r="B26" s="70" t="s">
        <v>27</v>
      </c>
      <c r="C26" s="48"/>
      <c r="D26" s="48"/>
      <c r="E26" s="49"/>
      <c r="F26" s="50"/>
      <c r="G26" s="51"/>
      <c r="H26" s="50"/>
      <c r="I26" s="49"/>
      <c r="J26" s="48"/>
      <c r="K26" s="49"/>
      <c r="L26" s="48"/>
      <c r="M26" s="49"/>
      <c r="N26" s="14">
        <f t="shared" si="10"/>
        <v>0</v>
      </c>
      <c r="O26" s="59"/>
      <c r="P26" s="60"/>
      <c r="Q26" s="61"/>
      <c r="R26" s="60"/>
      <c r="S26" s="61"/>
      <c r="T26" s="60"/>
      <c r="U26" s="61"/>
      <c r="V26" s="60"/>
      <c r="W26" s="42">
        <f t="shared" si="8"/>
        <v>0</v>
      </c>
      <c r="X26" s="67"/>
      <c r="Y26" s="66"/>
      <c r="Z26" s="43">
        <f t="shared" si="9"/>
        <v>0</v>
      </c>
      <c r="AA26" s="66"/>
    </row>
    <row r="27" spans="1:27" s="15" customFormat="1" ht="24.95" customHeight="1" thickBot="1">
      <c r="A27" s="13"/>
      <c r="B27" s="71" t="s">
        <v>27</v>
      </c>
      <c r="C27" s="52"/>
      <c r="D27" s="52"/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0</v>
      </c>
      <c r="O27" s="62"/>
      <c r="P27" s="63"/>
      <c r="Q27" s="64"/>
      <c r="R27" s="63"/>
      <c r="S27" s="64"/>
      <c r="T27" s="63"/>
      <c r="U27" s="64"/>
      <c r="V27" s="63"/>
      <c r="W27" s="42">
        <f t="shared" si="8"/>
        <v>0</v>
      </c>
      <c r="X27" s="67"/>
      <c r="Y27" s="67"/>
      <c r="Z27" s="43">
        <f>SUM(W27:Y27)-AA27</f>
        <v>0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0</v>
      </c>
      <c r="O28" s="38">
        <f t="shared" si="12"/>
        <v>0</v>
      </c>
      <c r="P28" s="38">
        <f t="shared" si="12"/>
        <v>0</v>
      </c>
      <c r="Q28" s="38">
        <f t="shared" si="12"/>
        <v>0</v>
      </c>
      <c r="R28" s="38">
        <f t="shared" si="12"/>
        <v>0</v>
      </c>
      <c r="S28" s="38">
        <f t="shared" si="12"/>
        <v>0</v>
      </c>
      <c r="T28" s="38">
        <f t="shared" si="12"/>
        <v>0</v>
      </c>
      <c r="U28" s="38">
        <f t="shared" si="12"/>
        <v>0</v>
      </c>
      <c r="V28" s="38">
        <f t="shared" si="12"/>
        <v>0</v>
      </c>
      <c r="W28" s="38">
        <f t="shared" si="12"/>
        <v>0</v>
      </c>
      <c r="X28" s="38">
        <f>SUM(X23:X27)</f>
        <v>0</v>
      </c>
      <c r="Y28" s="38">
        <f t="shared" si="12"/>
        <v>0</v>
      </c>
      <c r="Z28" s="38">
        <f t="shared" si="12"/>
        <v>0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</sheetData>
  <sheetProtection password="CC35" sheet="1" objects="1" scenarios="1" formatCell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>
    <pageSetUpPr fitToPage="1"/>
  </sheetPr>
  <dimension ref="A1:Z61"/>
  <sheetViews>
    <sheetView topLeftCell="A19" zoomScale="80" zoomScaleNormal="80" workbookViewId="0">
      <selection activeCell="F35" sqref="F35"/>
    </sheetView>
  </sheetViews>
  <sheetFormatPr baseColWidth="10" defaultRowHeight="15"/>
  <cols>
    <col min="1" max="1" width="33.5703125" customWidth="1"/>
    <col min="2" max="2" width="18.7109375" style="95" customWidth="1"/>
    <col min="3" max="3" width="15.42578125" style="95" customWidth="1"/>
    <col min="4" max="4" width="15" style="95" customWidth="1"/>
    <col min="5" max="5" width="18.28515625" style="95" customWidth="1"/>
    <col min="6" max="6" width="19" style="95" customWidth="1"/>
    <col min="7" max="7" width="20.5703125" style="95" customWidth="1"/>
    <col min="8" max="8" width="22" style="95" customWidth="1"/>
    <col min="9" max="26" width="15.42578125" style="95" customWidth="1"/>
  </cols>
  <sheetData>
    <row r="1" spans="1:26" ht="21">
      <c r="A1" s="91" t="s">
        <v>88</v>
      </c>
    </row>
    <row r="2" spans="1:26">
      <c r="A2" t="s">
        <v>98</v>
      </c>
    </row>
    <row r="3" spans="1:26" ht="15.75">
      <c r="C3" s="98" t="s">
        <v>92</v>
      </c>
    </row>
    <row r="4" spans="1:26">
      <c r="C4" s="95" t="s">
        <v>93</v>
      </c>
    </row>
    <row r="5" spans="1:26" ht="15.75" thickBot="1"/>
    <row r="6" spans="1:26" ht="16.5" thickBot="1">
      <c r="A6" s="26"/>
      <c r="B6" s="20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  <c r="H6" s="21" t="s">
        <v>40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  <c r="T6" s="20" t="s">
        <v>21</v>
      </c>
      <c r="U6" s="20" t="s">
        <v>22</v>
      </c>
      <c r="V6" s="20" t="s">
        <v>41</v>
      </c>
      <c r="W6" s="20" t="s">
        <v>85</v>
      </c>
      <c r="X6" s="20" t="s">
        <v>24</v>
      </c>
      <c r="Y6" s="20" t="s">
        <v>42</v>
      </c>
      <c r="Z6" s="22" t="s">
        <v>43</v>
      </c>
    </row>
    <row r="7" spans="1:26" ht="15.75">
      <c r="A7" s="111" t="s">
        <v>1</v>
      </c>
      <c r="B7" s="112">
        <f>SUM(BERNADOU!C10+BOULESTIN!C10+LAFAYE!C10+'MARRON '!C10+LABEQUE!C10+QUESADA!C10+'MONGIE '!C10+MASSY!C10+CRON!C10+BAH!C10+ABAD!C10+CAVAILLE!C10)</f>
        <v>11.75</v>
      </c>
      <c r="C7" s="112">
        <f>SUM(BERNADOU!D10+BOULESTIN!D10+LAFAYE!D10+'MARRON '!D10+LABEQUE!D10+QUESADA!D10+'MONGIE '!D10+MASSY!D10+CRON!D10+BAH!D10+ABAD!D10+CAVAILLE!D10)</f>
        <v>476</v>
      </c>
      <c r="D7" s="112">
        <f>SUM(BERNADOU!E10+BOULESTIN!E10+LAFAYE!E10+'MARRON '!E10+LABEQUE!E10+QUESADA!E10+'MONGIE '!E10+MASSY!E10+CRON!E10+BAH!E10+ABAD!E10+CAVAILLE!E10)</f>
        <v>486.5</v>
      </c>
      <c r="E7" s="112">
        <f>SUM(BERNADOU!F10+BOULESTIN!F10+LAFAYE!F10+'MARRON '!F10+LABEQUE!F10+QUESADA!F10+'MONGIE '!F10+MASSY!F10+CRON!F10+BAH!F10+ABAD!F10+CAVAILLE!F10)</f>
        <v>0</v>
      </c>
      <c r="F7" s="112">
        <f>SUM(BERNADOU!G10+BOULESTIN!G10+LAFAYE!G10+'MARRON '!G10+LABEQUE!G10+QUESADA!G10+'MONGIE '!G10+MASSY!G10+CRON!G10+BAH!G10+ABAD!G10+CAVAILLE!G10)</f>
        <v>79.5</v>
      </c>
      <c r="G7" s="112">
        <f>SUM(BERNADOU!H10+BOULESTIN!H10+LAFAYE!H10+'MARRON '!H10+LABEQUE!H10+QUESADA!H10+'MONGIE '!H10+MASSY!H10+CRON!H10+BAH!H10+ABAD!H10+CAVAILLE!H10)</f>
        <v>0</v>
      </c>
      <c r="H7" s="112">
        <f>SUM(BERNADOU!I10+BOULESTIN!I10+LAFAYE!I10+'MARRON '!I10+LABEQUE!I10+QUESADA!I10+'MONGIE '!I10+MASSY!I10+CRON!I10+BAH!I10+ABAD!I10+CAVAILLE!I10)</f>
        <v>0</v>
      </c>
      <c r="I7" s="112">
        <f>SUM(BERNADOU!J10+BOULESTIN!J10+LAFAYE!J10+'MARRON '!J10+LABEQUE!J10+QUESADA!J10+'MONGIE '!J10+MASSY!J10+CRON!J10+BAH!J10+ABAD!J10+CAVAILLE!J10)</f>
        <v>2.75</v>
      </c>
      <c r="J7" s="112">
        <f>SUM(BERNADOU!K10+BOULESTIN!K10+LAFAYE!K10+'MARRON '!K10+LABEQUE!K10+QUESADA!K10+'MONGIE '!K10+MASSY!K10+CRON!K10+BAH!K10+ABAD!K10+CAVAILLE!K10)</f>
        <v>55.25</v>
      </c>
      <c r="K7" s="112">
        <f>SUM(BERNADOU!L10+BOULESTIN!L10+LAFAYE!L10+'MARRON '!L10+LABEQUE!L10+QUESADA!L10+'MONGIE '!L10+MASSY!L10+CRON!L10+BAH!L10+ABAD!L10+CAVAILLE!L10)</f>
        <v>58.75</v>
      </c>
      <c r="L7" s="112">
        <f>SUM(BERNADOU!M10+BOULESTIN!M10+LAFAYE!M10+'MARRON '!M10+LABEQUE!M10+QUESADA!M10+'MONGIE '!M10+MASSY!M10+CRON!M10+BAH!M10+ABAD!M10+CAVAILLE!M10)</f>
        <v>149.5</v>
      </c>
      <c r="M7" s="112">
        <f>SUM(BERNADOU!N10+BOULESTIN!N10+LAFAYE!N10+'MARRON '!N10+LABEQUE!N10+QUESADA!N10+'MONGIE '!N10+MASSY!N10+CRON!N10+BAH!N10+ABAD!N10+CAVAILLE!N10)</f>
        <v>483</v>
      </c>
      <c r="N7" s="112">
        <f>SUM(BERNADOU!O10+BOULESTIN!O10+LAFAYE!O10+'MARRON '!O10+LABEQUE!O10+QUESADA!O10+'MONGIE '!O10+MASSY!O10+CRON!O10+BAH!O10+ABAD!O10+CAVAILLE!O10)</f>
        <v>4</v>
      </c>
      <c r="O7" s="112">
        <f>SUM(BERNADOU!P10+BOULESTIN!P10+LAFAYE!P10+'MARRON '!P10+LABEQUE!P10+QUESADA!P10+'MONGIE '!P10+MASSY!P10+CRON!P10+BAH!P10+ABAD!P10+CAVAILLE!P10)</f>
        <v>17</v>
      </c>
      <c r="P7" s="112">
        <f>SUM(BERNADOU!Q10+BOULESTIN!Q10+LAFAYE!Q10+'MARRON '!Q10+LABEQUE!Q10+QUESADA!Q10+'MONGIE '!Q10+MASSY!Q10+CRON!Q10+BAH!Q10+ABAD!Q10+CAVAILLE!Q10)</f>
        <v>88</v>
      </c>
      <c r="Q7" s="112">
        <f>SUM(BERNADOU!R10+BOULESTIN!R10+LAFAYE!R10+'MARRON '!R10+LABEQUE!R10+QUESADA!R10+'MONGIE '!R10+MASSY!R10+CRON!R10+BAH!R10+ABAD!R10+CAVAILLE!R10)</f>
        <v>11.5</v>
      </c>
      <c r="R7" s="112">
        <f>SUM(BERNADOU!S10+BOULESTIN!S10+LAFAYE!S10+'MARRON '!S10+LABEQUE!S10+QUESADA!S10+'MONGIE '!S10+MASSY!S10+CRON!S10+BAH!S10+ABAD!S10+CAVAILLE!S10)</f>
        <v>27.5</v>
      </c>
      <c r="S7" s="112">
        <f>SUM(BERNADOU!T10+BOULESTIN!T10+LAFAYE!T10+'MARRON '!T10+LABEQUE!T10+QUESADA!T10+'MONGIE '!T10+MASSY!T10+CRON!T10+BAH!T10+ABAD!T10+CAVAILLE!T10)</f>
        <v>98</v>
      </c>
      <c r="T7" s="112">
        <f>SUM(BERNADOU!U10+BOULESTIN!U10+LAFAYE!U10+'MARRON '!U10+LABEQUE!U10+QUESADA!U10+'MONGIE '!U10+MASSY!U10+CRON!U10+BAH!U10+ABAD!U10+CAVAILLE!U10)</f>
        <v>13.5</v>
      </c>
      <c r="U7" s="112">
        <f>SUM(BERNADOU!V10+BOULESTIN!V10+LAFAYE!V10+'MARRON '!V10+LABEQUE!V10+QUESADA!V10+'MONGIE '!V10+MASSY!V10+CRON!V10+BAH!V10+ABAD!V10+CAVAILLE!V10)</f>
        <v>223.5</v>
      </c>
      <c r="V7" s="112">
        <f>SUM(BERNADOU!W10+BOULESTIN!W10+LAFAYE!W10+'MARRON '!W10+LABEQUE!W10+QUESADA!W10+'MONGIE '!W10+MASSY!W10+CRON!W10+BAH!W10+ABAD!W10+CAVAILLE!W10)</f>
        <v>1803</v>
      </c>
      <c r="W7" s="112">
        <f>SUM(BERNADOU!X10+BOULESTIN!X10+LAFAYE!X10+'MARRON '!X10+LABEQUE!X10+QUESADA!X10+'MONGIE '!X10+MASSY!X10+CRON!X10+BAH!X10+ABAD!X10+CAVAILLE!X10)</f>
        <v>62.5</v>
      </c>
      <c r="X7" s="112">
        <f>SUM(BERNADOU!Y10+BOULESTIN!Y10+LAFAYE!Y10+'MARRON '!Y10+LABEQUE!Y10+QUESADA!Y10+'MONGIE '!Y10+MASSY!Y10+CRON!Y10+BAH!Y10+ABAD!Y10+CAVAILLE!Y10)</f>
        <v>10.75</v>
      </c>
      <c r="Y7" s="112">
        <f>SUM(BERNADOU!Z10+BOULESTIN!Z10+LAFAYE!Z10+'MARRON '!Z10+LABEQUE!Z10+QUESADA!Z10+'MONGIE '!Z10+MASSY!Z10+CRON!Z10+BAH!Z10+ABAD!Z10+CAVAILLE!Z10)</f>
        <v>1872</v>
      </c>
      <c r="Z7" s="112">
        <f>SUM(BERNADOU!AA10+BOULESTIN!AA10+LAFAYE!AA10+'MARRON '!AA10+LABEQUE!AA10+QUESADA!AA10+'MONGIE '!AA10+MASSY!AA10+CRON!AA10+BAH!AA10+ABAD!AA10+CAVAILLE!AA10)</f>
        <v>4.25</v>
      </c>
    </row>
    <row r="8" spans="1:26" s="92" customFormat="1" ht="15.75">
      <c r="A8" s="111" t="s">
        <v>29</v>
      </c>
      <c r="B8" s="113">
        <f>ABAD!C19+BAH!C19+BERNADOU!C19+BOULESTIN!C19+CAVAILLE!C19+CRON!C19+LABEQUE!C19+LAFAYE!C19+'MARRON '!C19+'MONGIE '!C19+MASSY!C19+QUESADA!C19</f>
        <v>9.75</v>
      </c>
      <c r="C8" s="113">
        <f>ABAD!D19+BAH!D19+BERNADOU!D19+BOULESTIN!D19+CAVAILLE!D19+CRON!D19+LABEQUE!D19+LAFAYE!D19+'MARRON '!D19+'MONGIE '!D19+MASSY!D19+QUESADA!D19</f>
        <v>350.75</v>
      </c>
      <c r="D8" s="113">
        <f>ABAD!E19+BAH!E19+BERNADOU!E19+BOULESTIN!E19+CAVAILLE!E19+CRON!E19+LABEQUE!E19+LAFAYE!E19+'MARRON '!E19+'MONGIE '!E19+MASSY!E19+QUESADA!E19</f>
        <v>667.75</v>
      </c>
      <c r="E8" s="113">
        <f>ABAD!F19+BAH!F19+BERNADOU!F19+BOULESTIN!F19+CAVAILLE!F19+CRON!F19+LABEQUE!F19+LAFAYE!F19+'MARRON '!F19+'MONGIE '!F19+MASSY!F19+QUESADA!F19</f>
        <v>0</v>
      </c>
      <c r="F8" s="113">
        <f>ABAD!G19+BAH!G19+BERNADOU!G19+BOULESTIN!G19+CAVAILLE!G19+CRON!G19+LABEQUE!G19+LAFAYE!G19+'MARRON '!G19+'MONGIE '!G19+MASSY!G19+QUESADA!G19</f>
        <v>24.25</v>
      </c>
      <c r="G8" s="113">
        <f>ABAD!H19+BAH!H19+BERNADOU!H19+BOULESTIN!H19+CAVAILLE!H19+CRON!H19+LABEQUE!H19+LAFAYE!H19+'MARRON '!H19+'MONGIE '!H19+MASSY!H19+QUESADA!H19</f>
        <v>0</v>
      </c>
      <c r="H8" s="113">
        <f>ABAD!I19+BAH!I19+BERNADOU!I19+BOULESTIN!I19+CAVAILLE!I19+CRON!I19+LABEQUE!I19+LAFAYE!I19+'MARRON '!I19+'MONGIE '!I19+MASSY!I19+QUESADA!I19</f>
        <v>0</v>
      </c>
      <c r="I8" s="113">
        <f>ABAD!J19+BAH!J19+BERNADOU!J19+BOULESTIN!J19+CAVAILLE!J19+CRON!J19+LABEQUE!J19+LAFAYE!J19+'MARRON '!J19+'MONGIE '!J19+MASSY!J19+QUESADA!J19</f>
        <v>0</v>
      </c>
      <c r="J8" s="113">
        <f>ABAD!K19+BAH!K19+BERNADOU!K19+BOULESTIN!K19+CAVAILLE!K19+CRON!K19+LABEQUE!K19+LAFAYE!K19+'MARRON '!K19+'MONGIE '!K19+MASSY!K19+QUESADA!K19</f>
        <v>13</v>
      </c>
      <c r="K8" s="113"/>
      <c r="L8" s="113">
        <v>192.25</v>
      </c>
      <c r="M8" s="113">
        <f>ABAD!N19+BAH!N19+BERNADOU!N19+BOULESTIN!N19+CAVAILLE!N19+CRON!N19+LABEQUE!N19+LAFAYE!N19+'MARRON '!N19+'MONGIE '!N19+MASSY!N19+QUESADA!N19</f>
        <v>390</v>
      </c>
      <c r="N8" s="113">
        <f>ABAD!O19+BAH!O19+BERNADOU!O19+BOULESTIN!O19+CAVAILLE!O19+CRON!O19+LABEQUE!O19+LAFAYE!O19+'MARRON '!O19+'MONGIE '!O19+MASSY!O19+QUESADA!O19</f>
        <v>10.75</v>
      </c>
      <c r="O8" s="113">
        <f>ABAD!P19+BAH!P19+BERNADOU!P19+BOULESTIN!P19+CAVAILLE!P19+CRON!P19+LABEQUE!P19+LAFAYE!P19+'MARRON '!P19+'MONGIE '!P19+MASSY!P19+QUESADA!P19</f>
        <v>15.75</v>
      </c>
      <c r="P8" s="113">
        <f>ABAD!Q19+BAH!Q19+BERNADOU!Q19+BOULESTIN!Q19+CAVAILLE!Q19+CRON!Q19+LABEQUE!Q19+LAFAYE!Q19+'MARRON '!Q19+'MONGIE '!Q19+MASSY!Q19+QUESADA!Q19</f>
        <v>64.25</v>
      </c>
      <c r="Q8" s="113">
        <f>ABAD!R19+BAH!R19+BERNADOU!R19+BOULESTIN!R19+CAVAILLE!R19+CRON!R19+LABEQUE!R19+LAFAYE!R19+'MARRON '!R19+'MONGIE '!R19+MASSY!R19+QUESADA!R19</f>
        <v>15.25</v>
      </c>
      <c r="R8" s="113">
        <f>ABAD!S19+BAH!S19+BERNADOU!S19+BOULESTIN!S19+CAVAILLE!S19+CRON!S19+LABEQUE!S19+LAFAYE!S19+'MARRON '!S19+'MONGIE '!S19+MASSY!S19+QUESADA!S19</f>
        <v>57</v>
      </c>
      <c r="S8" s="113">
        <f>ABAD!T19+BAH!T19+BERNADOU!T19+BOULESTIN!T19+CAVAILLE!T19+CRON!T19+LABEQUE!T19+LAFAYE!T19+'MARRON '!T19+'MONGIE '!T19+MASSY!T19+QUESADA!T19</f>
        <v>72.25</v>
      </c>
      <c r="T8" s="113">
        <f>ABAD!U19+BAH!U19+BERNADOU!U19+BOULESTIN!U19+CAVAILLE!U19+CRON!U19+LABEQUE!U19+LAFAYE!U19+'MARRON '!U19+'MONGIE '!U19+MASSY!U19+QUESADA!U19</f>
        <v>10.75</v>
      </c>
      <c r="U8" s="113">
        <f>ABAD!V19+BAH!V19+BERNADOU!V19+BOULESTIN!V19+CAVAILLE!V19+CRON!V19+LABEQUE!V19+LAFAYE!V19+'MARRON '!V19+'MONGIE '!V19+MASSY!V19+QUESADA!V19</f>
        <v>144</v>
      </c>
      <c r="V8" s="113">
        <f>ABAD!W19+BAH!W19+BERNADOU!W19+BOULESTIN!W19+CAVAILLE!W19+CRON!W19+LABEQUE!W19+LAFAYE!W19+'MARRON '!W19+'MONGIE '!W19+MASSY!W19+QUESADA!W19</f>
        <v>1647.75</v>
      </c>
      <c r="W8" s="113">
        <f>ABAD!X19+BAH!X19+BERNADOU!X19+BOULESTIN!X19+CAVAILLE!X19+CRON!X19+LABEQUE!X19+LAFAYE!X19+'MARRON '!X19+'MONGIE '!X19+MASSY!X19+QUESADA!X19</f>
        <v>233.5</v>
      </c>
      <c r="X8" s="113">
        <f>ABAD!Y19+BAH!Y19+BERNADOU!Y19+BOULESTIN!Y19+CAVAILLE!Y19+CRON!Y19+LABEQUE!Y19+LAFAYE!Y19+'MARRON '!Y19+'MONGIE '!Y19+MASSY!Y19+QUESADA!Y19</f>
        <v>21.5</v>
      </c>
      <c r="Y8" s="113">
        <f>ABAD!Z19+BAH!Z19+BERNADOU!Z19+BOULESTIN!Z19+CAVAILLE!Z19+CRON!Z19+LABEQUE!Z19+LAFAYE!Z19+'MARRON '!Z19+'MONGIE '!Z19+MASSY!Z19+QUESADA!Z19</f>
        <v>1897</v>
      </c>
      <c r="Z8" s="113">
        <f>ABAD!AA19+BAH!AA19+BERNADOU!AA19+BOULESTIN!AA19+CAVAILLE!AA19+CRON!AA19+LABEQUE!AA19+LAFAYE!AA19+'MARRON '!AA19+'MONGIE '!AA19+MASSY!AA19+QUESADA!AA19</f>
        <v>5.75</v>
      </c>
    </row>
    <row r="12" spans="1:26" ht="15.75" thickBot="1"/>
    <row r="13" spans="1:26" ht="19.5" thickBot="1">
      <c r="A13" s="127" t="s">
        <v>95</v>
      </c>
      <c r="B13" s="128"/>
      <c r="C13" s="129"/>
    </row>
    <row r="14" spans="1:26">
      <c r="A14" s="104"/>
      <c r="B14" s="105"/>
    </row>
    <row r="15" spans="1:26" ht="15.75">
      <c r="A15" s="99" t="s">
        <v>99</v>
      </c>
      <c r="C15" s="98"/>
    </row>
    <row r="16" spans="1:26" ht="15.75">
      <c r="A16" s="99" t="s">
        <v>97</v>
      </c>
      <c r="C16" s="98"/>
    </row>
    <row r="17" spans="1:3" ht="18.75">
      <c r="A17" s="103" t="s">
        <v>96</v>
      </c>
    </row>
    <row r="19" spans="1:3">
      <c r="B19" s="100" t="s">
        <v>89</v>
      </c>
      <c r="C19" s="100" t="s">
        <v>94</v>
      </c>
    </row>
    <row r="20" spans="1:3" ht="15.75">
      <c r="A20" s="90" t="s">
        <v>105</v>
      </c>
      <c r="B20" s="101">
        <v>569.5</v>
      </c>
      <c r="C20" s="101">
        <v>476</v>
      </c>
    </row>
    <row r="21" spans="1:3" ht="15.75">
      <c r="A21" s="92" t="s">
        <v>106</v>
      </c>
      <c r="B21" s="101">
        <v>845</v>
      </c>
      <c r="C21" s="101">
        <v>487</v>
      </c>
    </row>
    <row r="22" spans="1:3" ht="15.75">
      <c r="A22" s="92" t="s">
        <v>107</v>
      </c>
      <c r="B22" s="101" t="s">
        <v>100</v>
      </c>
      <c r="C22" s="101">
        <v>483</v>
      </c>
    </row>
    <row r="23" spans="1:3" ht="15.75">
      <c r="A23" s="92" t="s">
        <v>108</v>
      </c>
      <c r="C23" s="101">
        <v>11.75</v>
      </c>
    </row>
    <row r="24" spans="1:3" ht="15.75">
      <c r="A24" s="92" t="s">
        <v>110</v>
      </c>
      <c r="C24" s="101">
        <v>2.75</v>
      </c>
    </row>
    <row r="25" spans="1:3" ht="15.75">
      <c r="A25" s="92" t="s">
        <v>11</v>
      </c>
      <c r="C25" s="101">
        <v>55.25</v>
      </c>
    </row>
    <row r="26" spans="1:3">
      <c r="C26" s="100">
        <f>SUM(C20:C25)</f>
        <v>1515.75</v>
      </c>
    </row>
    <row r="28" spans="1:3">
      <c r="A28" s="93"/>
      <c r="B28" s="107" t="s">
        <v>102</v>
      </c>
      <c r="C28" s="96">
        <v>306</v>
      </c>
    </row>
    <row r="29" spans="1:3">
      <c r="A29" t="s">
        <v>90</v>
      </c>
      <c r="C29" s="95">
        <v>149</v>
      </c>
    </row>
    <row r="30" spans="1:3">
      <c r="A30" t="s">
        <v>91</v>
      </c>
      <c r="C30" s="95">
        <v>58.75</v>
      </c>
    </row>
    <row r="31" spans="1:3">
      <c r="A31" t="s">
        <v>101</v>
      </c>
      <c r="C31" s="95">
        <v>79.5</v>
      </c>
    </row>
    <row r="32" spans="1:3">
      <c r="A32" s="94"/>
      <c r="B32" s="108" t="s">
        <v>103</v>
      </c>
      <c r="C32" s="97">
        <f>SUM(C29:C31)</f>
        <v>287.25</v>
      </c>
    </row>
    <row r="36" spans="1:8">
      <c r="A36" s="102"/>
      <c r="B36" s="109" t="s">
        <v>104</v>
      </c>
      <c r="C36" s="106">
        <f>SUM(C20:C25,C29:C31)</f>
        <v>1803</v>
      </c>
    </row>
    <row r="38" spans="1:8">
      <c r="A38" t="s">
        <v>109</v>
      </c>
    </row>
    <row r="39" spans="1:8" ht="15.75" thickBot="1"/>
    <row r="40" spans="1:8" ht="19.5" thickBot="1">
      <c r="A40" s="127" t="s">
        <v>116</v>
      </c>
      <c r="B40" s="128"/>
      <c r="C40" s="129"/>
    </row>
    <row r="41" spans="1:8">
      <c r="A41" s="104"/>
      <c r="B41" s="105"/>
    </row>
    <row r="42" spans="1:8" ht="15.75">
      <c r="A42" s="99" t="s">
        <v>99</v>
      </c>
      <c r="C42" s="98"/>
    </row>
    <row r="43" spans="1:8" ht="15.75">
      <c r="A43" s="99" t="s">
        <v>118</v>
      </c>
      <c r="B43" s="23">
        <v>1897</v>
      </c>
      <c r="C43" s="98"/>
    </row>
    <row r="44" spans="1:8" ht="18.75">
      <c r="A44" s="103" t="s">
        <v>117</v>
      </c>
      <c r="B44" s="23">
        <v>1647</v>
      </c>
    </row>
    <row r="45" spans="1:8">
      <c r="D45" s="117"/>
    </row>
    <row r="46" spans="1:8" ht="15" customHeight="1">
      <c r="B46" s="100" t="s">
        <v>89</v>
      </c>
      <c r="C46" s="100" t="s">
        <v>94</v>
      </c>
      <c r="D46" s="117"/>
      <c r="E46" s="130" t="s">
        <v>121</v>
      </c>
      <c r="F46" s="131"/>
      <c r="G46" s="131"/>
      <c r="H46" s="132"/>
    </row>
    <row r="47" spans="1:8" ht="15.75">
      <c r="A47" s="90" t="s">
        <v>105</v>
      </c>
      <c r="B47" s="101">
        <v>458</v>
      </c>
      <c r="C47" s="115">
        <v>350.75</v>
      </c>
      <c r="D47" s="118"/>
      <c r="E47" s="133"/>
      <c r="F47" s="134"/>
      <c r="G47" s="134"/>
      <c r="H47" s="135"/>
    </row>
    <row r="48" spans="1:8" ht="15.75">
      <c r="A48" s="92" t="s">
        <v>106</v>
      </c>
      <c r="B48" s="101">
        <v>1141</v>
      </c>
      <c r="C48" s="116">
        <v>667.75</v>
      </c>
      <c r="D48" s="119"/>
      <c r="E48" s="133"/>
      <c r="F48" s="134"/>
      <c r="G48" s="134"/>
      <c r="H48" s="135"/>
    </row>
    <row r="49" spans="1:8" ht="15.75">
      <c r="A49" s="92" t="s">
        <v>107</v>
      </c>
      <c r="B49" s="101" t="s">
        <v>119</v>
      </c>
      <c r="C49" s="115">
        <v>390</v>
      </c>
      <c r="D49" s="118"/>
      <c r="E49" s="133"/>
      <c r="F49" s="134"/>
      <c r="G49" s="134"/>
      <c r="H49" s="135"/>
    </row>
    <row r="50" spans="1:8" ht="15.75">
      <c r="A50" s="92" t="s">
        <v>108</v>
      </c>
      <c r="C50" s="101">
        <v>9.75</v>
      </c>
      <c r="D50" s="117"/>
      <c r="E50" s="133"/>
      <c r="F50" s="134"/>
      <c r="G50" s="134"/>
      <c r="H50" s="135"/>
    </row>
    <row r="51" spans="1:8" ht="15.75">
      <c r="A51" s="92" t="s">
        <v>110</v>
      </c>
      <c r="C51" s="101">
        <v>0</v>
      </c>
      <c r="D51" s="117"/>
      <c r="E51" s="133"/>
      <c r="F51" s="134"/>
      <c r="G51" s="134"/>
      <c r="H51" s="135"/>
    </row>
    <row r="52" spans="1:8" ht="15.75">
      <c r="A52" s="92" t="s">
        <v>11</v>
      </c>
      <c r="C52" s="101">
        <v>13</v>
      </c>
      <c r="D52" s="117"/>
      <c r="E52" s="133"/>
      <c r="F52" s="134"/>
      <c r="G52" s="134"/>
      <c r="H52" s="135"/>
    </row>
    <row r="53" spans="1:8" ht="15" customHeight="1">
      <c r="C53" s="100">
        <f>SUM(C47:C52)</f>
        <v>1431.25</v>
      </c>
      <c r="D53" s="117"/>
      <c r="E53" s="133"/>
      <c r="F53" s="134"/>
      <c r="G53" s="134"/>
      <c r="H53" s="135"/>
    </row>
    <row r="54" spans="1:8">
      <c r="D54" s="117"/>
      <c r="E54" s="133"/>
      <c r="F54" s="134"/>
      <c r="G54" s="134"/>
      <c r="H54" s="135"/>
    </row>
    <row r="55" spans="1:8">
      <c r="A55" s="93"/>
      <c r="B55" s="107" t="s">
        <v>102</v>
      </c>
      <c r="C55" s="96">
        <v>306</v>
      </c>
      <c r="D55" s="117"/>
      <c r="E55" s="133"/>
      <c r="F55" s="134"/>
      <c r="G55" s="134"/>
      <c r="H55" s="135"/>
    </row>
    <row r="56" spans="1:8">
      <c r="A56" t="s">
        <v>90</v>
      </c>
      <c r="C56" s="120">
        <v>192</v>
      </c>
      <c r="D56" s="117"/>
      <c r="E56" s="133"/>
      <c r="F56" s="134"/>
      <c r="G56" s="134"/>
      <c r="H56" s="135"/>
    </row>
    <row r="57" spans="1:8">
      <c r="A57" t="s">
        <v>101</v>
      </c>
      <c r="C57" s="95">
        <v>24.25</v>
      </c>
      <c r="D57" s="117"/>
      <c r="E57" s="133"/>
      <c r="F57" s="134"/>
      <c r="G57" s="134"/>
      <c r="H57" s="135"/>
    </row>
    <row r="58" spans="1:8">
      <c r="A58" s="94"/>
      <c r="B58" s="108" t="s">
        <v>103</v>
      </c>
      <c r="C58" s="97">
        <f>SUM(C56:C57)</f>
        <v>216.25</v>
      </c>
      <c r="D58" s="117"/>
      <c r="E58" s="133"/>
      <c r="F58" s="134"/>
      <c r="G58" s="134"/>
      <c r="H58" s="135"/>
    </row>
    <row r="59" spans="1:8">
      <c r="D59" s="117"/>
      <c r="E59" s="136"/>
      <c r="F59" s="137"/>
      <c r="G59" s="137"/>
      <c r="H59" s="138"/>
    </row>
    <row r="60" spans="1:8">
      <c r="C60" s="114">
        <f>C53+C58</f>
        <v>1647.5</v>
      </c>
      <c r="D60" s="117"/>
    </row>
    <row r="61" spans="1:8">
      <c r="A61" t="s">
        <v>120</v>
      </c>
    </row>
  </sheetData>
  <mergeCells count="3">
    <mergeCell ref="A13:C13"/>
    <mergeCell ref="A40:C40"/>
    <mergeCell ref="E46:H59"/>
  </mergeCells>
  <pageMargins left="0" right="0" top="0.74803149606299213" bottom="0.74803149606299213" header="0.31496062992125984" footer="0.31496062992125984"/>
  <pageSetup paperSize="9" scale="32" orientation="landscape" r:id="rId1"/>
  <headerFooter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A117"/>
  <sheetViews>
    <sheetView topLeftCell="A19" zoomScale="80" zoomScaleNormal="80" workbookViewId="0">
      <selection activeCell="E47" sqref="E4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18</v>
      </c>
      <c r="E5" s="45">
        <v>3.5</v>
      </c>
      <c r="F5" s="46"/>
      <c r="G5" s="47"/>
      <c r="H5" s="46">
        <v>4</v>
      </c>
      <c r="I5" s="45">
        <v>5</v>
      </c>
      <c r="J5" s="44"/>
      <c r="K5" s="45"/>
      <c r="L5" s="44"/>
      <c r="M5" s="45"/>
      <c r="N5" s="14">
        <f>SUM(O5:V5)</f>
        <v>6</v>
      </c>
      <c r="O5" s="56"/>
      <c r="P5" s="57"/>
      <c r="Q5" s="58">
        <v>3</v>
      </c>
      <c r="R5" s="57">
        <v>1</v>
      </c>
      <c r="S5" s="58"/>
      <c r="T5" s="57"/>
      <c r="U5" s="58">
        <v>1</v>
      </c>
      <c r="V5" s="57">
        <v>1</v>
      </c>
      <c r="W5" s="42">
        <f>SUM(C5:N5)</f>
        <v>36.5</v>
      </c>
      <c r="X5" s="67"/>
      <c r="Y5" s="65">
        <v>2.5</v>
      </c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13</v>
      </c>
      <c r="E6" s="45">
        <v>12</v>
      </c>
      <c r="F6" s="46"/>
      <c r="G6" s="47"/>
      <c r="H6" s="46"/>
      <c r="I6" s="45">
        <v>2</v>
      </c>
      <c r="J6" s="44"/>
      <c r="K6" s="45"/>
      <c r="L6" s="44"/>
      <c r="M6" s="45"/>
      <c r="N6" s="14">
        <f t="shared" ref="N6:N9" si="0">SUM(O6:V6)</f>
        <v>4</v>
      </c>
      <c r="O6" s="56"/>
      <c r="P6" s="57"/>
      <c r="Q6" s="58">
        <v>1</v>
      </c>
      <c r="R6" s="57">
        <v>1</v>
      </c>
      <c r="S6" s="58"/>
      <c r="T6" s="57"/>
      <c r="U6" s="58">
        <v>1</v>
      </c>
      <c r="V6" s="57">
        <v>1</v>
      </c>
      <c r="W6" s="42">
        <f>SUM(C6:N6)</f>
        <v>31</v>
      </c>
      <c r="X6" s="67"/>
      <c r="Y6" s="65">
        <v>8</v>
      </c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10</v>
      </c>
      <c r="E7" s="45">
        <v>8</v>
      </c>
      <c r="F7" s="46"/>
      <c r="G7" s="47"/>
      <c r="H7" s="46"/>
      <c r="I7" s="45">
        <v>1</v>
      </c>
      <c r="J7" s="44"/>
      <c r="K7" s="45"/>
      <c r="L7" s="44"/>
      <c r="M7" s="45"/>
      <c r="N7" s="14">
        <f t="shared" si="0"/>
        <v>4</v>
      </c>
      <c r="O7" s="56"/>
      <c r="P7" s="57"/>
      <c r="Q7" s="58"/>
      <c r="R7" s="57">
        <v>1</v>
      </c>
      <c r="S7" s="58"/>
      <c r="T7" s="57"/>
      <c r="U7" s="58">
        <v>2</v>
      </c>
      <c r="V7" s="57">
        <v>1</v>
      </c>
      <c r="W7" s="42">
        <f t="shared" ref="W7:W9" si="2">SUM(C7:N7)</f>
        <v>23</v>
      </c>
      <c r="X7" s="67">
        <v>16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13</v>
      </c>
      <c r="E8" s="49">
        <v>9</v>
      </c>
      <c r="F8" s="50"/>
      <c r="G8" s="51"/>
      <c r="H8" s="50"/>
      <c r="I8" s="49">
        <v>6</v>
      </c>
      <c r="J8" s="48"/>
      <c r="K8" s="49"/>
      <c r="L8" s="48"/>
      <c r="M8" s="49"/>
      <c r="N8" s="14">
        <f>SUM(O8:V8)</f>
        <v>3</v>
      </c>
      <c r="O8" s="59"/>
      <c r="P8" s="60"/>
      <c r="Q8" s="61"/>
      <c r="R8" s="60">
        <v>1</v>
      </c>
      <c r="S8" s="61"/>
      <c r="T8" s="60"/>
      <c r="U8" s="61">
        <v>1</v>
      </c>
      <c r="V8" s="60">
        <v>1</v>
      </c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54</v>
      </c>
      <c r="E10" s="38">
        <f t="shared" si="3"/>
        <v>32.5</v>
      </c>
      <c r="F10" s="38">
        <f t="shared" si="3"/>
        <v>0</v>
      </c>
      <c r="G10" s="38">
        <f t="shared" si="3"/>
        <v>0</v>
      </c>
      <c r="H10" s="38">
        <f t="shared" si="3"/>
        <v>4</v>
      </c>
      <c r="I10" s="38">
        <f t="shared" si="3"/>
        <v>14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17</v>
      </c>
      <c r="O10" s="38">
        <f t="shared" si="3"/>
        <v>0</v>
      </c>
      <c r="P10" s="38">
        <f t="shared" si="3"/>
        <v>0</v>
      </c>
      <c r="Q10" s="38">
        <f t="shared" si="3"/>
        <v>4</v>
      </c>
      <c r="R10" s="38">
        <f t="shared" si="3"/>
        <v>4</v>
      </c>
      <c r="S10" s="38">
        <f t="shared" si="3"/>
        <v>0</v>
      </c>
      <c r="T10" s="38">
        <f t="shared" si="3"/>
        <v>0</v>
      </c>
      <c r="U10" s="38">
        <f t="shared" si="3"/>
        <v>5</v>
      </c>
      <c r="V10" s="38">
        <f t="shared" si="3"/>
        <v>4</v>
      </c>
      <c r="W10" s="38">
        <f t="shared" si="3"/>
        <v>121.5</v>
      </c>
      <c r="X10" s="38">
        <f>SUM(X5:X9)</f>
        <v>24</v>
      </c>
      <c r="Y10" s="38">
        <f t="shared" si="3"/>
        <v>10.5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16</v>
      </c>
      <c r="E14" s="45">
        <v>14</v>
      </c>
      <c r="F14" s="46"/>
      <c r="G14" s="47"/>
      <c r="H14" s="46"/>
      <c r="I14" s="45">
        <v>4</v>
      </c>
      <c r="J14" s="44"/>
      <c r="K14" s="45"/>
      <c r="L14" s="44"/>
      <c r="M14" s="45"/>
      <c r="N14" s="14">
        <f>SUM(O14:V14)</f>
        <v>5</v>
      </c>
      <c r="O14" s="56"/>
      <c r="P14" s="57"/>
      <c r="Q14" s="58">
        <v>2</v>
      </c>
      <c r="R14" s="57">
        <v>1</v>
      </c>
      <c r="S14" s="58"/>
      <c r="T14" s="57"/>
      <c r="U14" s="58">
        <v>1</v>
      </c>
      <c r="V14" s="57">
        <v>1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16</v>
      </c>
      <c r="E15" s="45">
        <v>8</v>
      </c>
      <c r="F15" s="46"/>
      <c r="G15" s="47"/>
      <c r="H15" s="46">
        <v>4</v>
      </c>
      <c r="I15" s="45"/>
      <c r="J15" s="44"/>
      <c r="K15" s="45"/>
      <c r="L15" s="44"/>
      <c r="M15" s="45"/>
      <c r="N15" s="14">
        <f>SUM(O15:V15)</f>
        <v>3</v>
      </c>
      <c r="O15" s="56"/>
      <c r="P15" s="57"/>
      <c r="Q15" s="58"/>
      <c r="R15" s="57">
        <v>1</v>
      </c>
      <c r="S15" s="58"/>
      <c r="T15" s="57"/>
      <c r="U15" s="58">
        <v>1</v>
      </c>
      <c r="V15" s="57">
        <v>1</v>
      </c>
      <c r="W15" s="42">
        <f t="shared" ref="W15:W18" si="4">SUM(C15:N15)</f>
        <v>31</v>
      </c>
      <c r="X15" s="67"/>
      <c r="Y15" s="65">
        <v>8</v>
      </c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20</v>
      </c>
      <c r="E16" s="45">
        <v>11</v>
      </c>
      <c r="F16" s="46"/>
      <c r="G16" s="47"/>
      <c r="H16" s="46"/>
      <c r="I16" s="45">
        <v>4</v>
      </c>
      <c r="J16" s="44"/>
      <c r="K16" s="45">
        <v>1</v>
      </c>
      <c r="L16" s="44"/>
      <c r="M16" s="45"/>
      <c r="N16" s="14">
        <f>SUM(O16:V16)</f>
        <v>3</v>
      </c>
      <c r="O16" s="56"/>
      <c r="P16" s="57"/>
      <c r="Q16" s="58"/>
      <c r="R16" s="57">
        <v>1</v>
      </c>
      <c r="S16" s="58"/>
      <c r="T16" s="57"/>
      <c r="U16" s="58">
        <v>1</v>
      </c>
      <c r="V16" s="57">
        <v>1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19</v>
      </c>
      <c r="E17" s="49">
        <v>7.5</v>
      </c>
      <c r="F17" s="50"/>
      <c r="G17" s="51"/>
      <c r="H17" s="50"/>
      <c r="I17" s="49">
        <v>10.5</v>
      </c>
      <c r="J17" s="48"/>
      <c r="K17" s="49"/>
      <c r="L17" s="48"/>
      <c r="M17" s="49"/>
      <c r="N17" s="14">
        <f t="shared" ref="N17:N18" si="6">SUM(O17:V17)</f>
        <v>2</v>
      </c>
      <c r="O17" s="59"/>
      <c r="P17" s="60"/>
      <c r="Q17" s="61"/>
      <c r="R17" s="60">
        <v>1</v>
      </c>
      <c r="S17" s="61"/>
      <c r="T17" s="60"/>
      <c r="U17" s="61"/>
      <c r="V17" s="60">
        <v>1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2</v>
      </c>
      <c r="F18" s="54"/>
      <c r="G18" s="55"/>
      <c r="H18" s="54"/>
      <c r="I18" s="53">
        <v>3</v>
      </c>
      <c r="J18" s="52"/>
      <c r="K18" s="53"/>
      <c r="L18" s="52"/>
      <c r="M18" s="53"/>
      <c r="N18" s="14">
        <f t="shared" si="6"/>
        <v>3</v>
      </c>
      <c r="O18" s="62"/>
      <c r="P18" s="63"/>
      <c r="Q18" s="64"/>
      <c r="R18" s="63">
        <v>2</v>
      </c>
      <c r="S18" s="64"/>
      <c r="T18" s="63"/>
      <c r="U18" s="64"/>
      <c r="V18" s="63">
        <v>1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71</v>
      </c>
      <c r="E19" s="38">
        <f t="shared" si="7"/>
        <v>42.5</v>
      </c>
      <c r="F19" s="38">
        <f t="shared" si="7"/>
        <v>0</v>
      </c>
      <c r="G19" s="38">
        <f t="shared" si="7"/>
        <v>0</v>
      </c>
      <c r="H19" s="38">
        <f t="shared" si="7"/>
        <v>4</v>
      </c>
      <c r="I19" s="38">
        <f t="shared" si="7"/>
        <v>21.5</v>
      </c>
      <c r="J19" s="38">
        <f t="shared" si="7"/>
        <v>0</v>
      </c>
      <c r="K19" s="38">
        <f t="shared" si="7"/>
        <v>1</v>
      </c>
      <c r="L19" s="38">
        <f t="shared" si="7"/>
        <v>0</v>
      </c>
      <c r="M19" s="38">
        <f t="shared" si="7"/>
        <v>0</v>
      </c>
      <c r="N19" s="38">
        <f t="shared" si="7"/>
        <v>16</v>
      </c>
      <c r="O19" s="38">
        <f t="shared" si="7"/>
        <v>0</v>
      </c>
      <c r="P19" s="38">
        <f t="shared" si="7"/>
        <v>0</v>
      </c>
      <c r="Q19" s="38">
        <f t="shared" si="7"/>
        <v>2</v>
      </c>
      <c r="R19" s="38">
        <f t="shared" si="7"/>
        <v>6</v>
      </c>
      <c r="S19" s="38">
        <f t="shared" si="7"/>
        <v>0</v>
      </c>
      <c r="T19" s="38">
        <f t="shared" si="7"/>
        <v>0</v>
      </c>
      <c r="U19" s="38">
        <f t="shared" si="7"/>
        <v>3</v>
      </c>
      <c r="V19" s="38">
        <f t="shared" si="7"/>
        <v>5</v>
      </c>
      <c r="W19" s="38">
        <f t="shared" si="7"/>
        <v>156</v>
      </c>
      <c r="X19" s="38">
        <f>SUM(X14:X18)</f>
        <v>0</v>
      </c>
      <c r="Y19" s="38">
        <f t="shared" si="7"/>
        <v>8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4</v>
      </c>
      <c r="E23" s="45">
        <v>7</v>
      </c>
      <c r="F23" s="46"/>
      <c r="G23" s="47"/>
      <c r="H23" s="46"/>
      <c r="I23" s="45">
        <v>7</v>
      </c>
      <c r="J23" s="44"/>
      <c r="K23" s="45"/>
      <c r="L23" s="44"/>
      <c r="M23" s="45"/>
      <c r="N23" s="14">
        <f>SUM(O23:V23)</f>
        <v>5</v>
      </c>
      <c r="O23" s="56"/>
      <c r="P23" s="57"/>
      <c r="Q23" s="58"/>
      <c r="R23" s="57">
        <v>2</v>
      </c>
      <c r="S23" s="58"/>
      <c r="T23" s="57"/>
      <c r="U23" s="58">
        <v>2</v>
      </c>
      <c r="V23" s="57">
        <v>1</v>
      </c>
      <c r="W23" s="42">
        <f>SUM(C23:N23)</f>
        <v>23</v>
      </c>
      <c r="X23" s="67"/>
      <c r="Y23" s="65">
        <v>8</v>
      </c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>
        <v>2</v>
      </c>
      <c r="D24" s="44">
        <v>7</v>
      </c>
      <c r="E24" s="45">
        <v>18</v>
      </c>
      <c r="F24" s="46"/>
      <c r="G24" s="47"/>
      <c r="H24" s="46"/>
      <c r="I24" s="45">
        <v>9</v>
      </c>
      <c r="J24" s="44"/>
      <c r="K24" s="45"/>
      <c r="L24" s="44"/>
      <c r="M24" s="45"/>
      <c r="N24" s="14">
        <f>SUM(O24:V24)</f>
        <v>3</v>
      </c>
      <c r="O24" s="56"/>
      <c r="P24" s="57"/>
      <c r="Q24" s="58"/>
      <c r="R24" s="57">
        <v>1</v>
      </c>
      <c r="S24" s="58"/>
      <c r="T24" s="57"/>
      <c r="U24" s="58">
        <v>1</v>
      </c>
      <c r="V24" s="57">
        <v>1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20</v>
      </c>
      <c r="E25" s="45">
        <v>9</v>
      </c>
      <c r="F25" s="46"/>
      <c r="G25" s="47"/>
      <c r="H25" s="46"/>
      <c r="I25" s="45"/>
      <c r="J25" s="44"/>
      <c r="K25" s="45"/>
      <c r="L25" s="44"/>
      <c r="M25" s="45"/>
      <c r="N25" s="14">
        <f t="shared" ref="N25:N26" si="10">SUM(O25:V25)</f>
        <v>2</v>
      </c>
      <c r="O25" s="56"/>
      <c r="P25" s="57"/>
      <c r="Q25" s="58"/>
      <c r="R25" s="57">
        <v>1</v>
      </c>
      <c r="S25" s="58"/>
      <c r="T25" s="57"/>
      <c r="U25" s="58"/>
      <c r="V25" s="57">
        <v>1</v>
      </c>
      <c r="W25" s="42">
        <f t="shared" si="8"/>
        <v>31</v>
      </c>
      <c r="X25" s="67">
        <v>8</v>
      </c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>
        <v>20</v>
      </c>
      <c r="E26" s="49">
        <v>9</v>
      </c>
      <c r="F26" s="50"/>
      <c r="G26" s="51"/>
      <c r="H26" s="50"/>
      <c r="I26" s="49">
        <v>6</v>
      </c>
      <c r="J26" s="48"/>
      <c r="K26" s="49"/>
      <c r="L26" s="48"/>
      <c r="M26" s="49"/>
      <c r="N26" s="14">
        <f t="shared" si="10"/>
        <v>4</v>
      </c>
      <c r="O26" s="59"/>
      <c r="P26" s="60"/>
      <c r="Q26" s="61">
        <v>1</v>
      </c>
      <c r="R26" s="60">
        <v>1</v>
      </c>
      <c r="S26" s="61"/>
      <c r="T26" s="60"/>
      <c r="U26" s="61">
        <v>1</v>
      </c>
      <c r="V26" s="60">
        <v>1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>
        <v>14</v>
      </c>
      <c r="E27" s="53"/>
      <c r="F27" s="54"/>
      <c r="G27" s="55"/>
      <c r="H27" s="54"/>
      <c r="I27" s="53"/>
      <c r="J27" s="52"/>
      <c r="K27" s="53"/>
      <c r="L27" s="52"/>
      <c r="M27" s="53"/>
      <c r="N27" s="14">
        <f>SUM(O27:V27)</f>
        <v>2</v>
      </c>
      <c r="O27" s="62"/>
      <c r="P27" s="63"/>
      <c r="Q27" s="64"/>
      <c r="R27" s="63">
        <v>1</v>
      </c>
      <c r="S27" s="64"/>
      <c r="T27" s="63"/>
      <c r="U27" s="64"/>
      <c r="V27" s="63">
        <v>1</v>
      </c>
      <c r="W27" s="42">
        <f t="shared" si="8"/>
        <v>16</v>
      </c>
      <c r="X27" s="67">
        <v>8</v>
      </c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2</v>
      </c>
      <c r="D28" s="38">
        <f t="shared" ref="D28" si="11">SUM(D23:D27)</f>
        <v>65</v>
      </c>
      <c r="E28" s="38">
        <f>SUM(E23:E27)</f>
        <v>43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22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0</v>
      </c>
      <c r="N28" s="38">
        <f t="shared" si="12"/>
        <v>16</v>
      </c>
      <c r="O28" s="38">
        <f t="shared" si="12"/>
        <v>0</v>
      </c>
      <c r="P28" s="38">
        <f t="shared" si="12"/>
        <v>0</v>
      </c>
      <c r="Q28" s="38">
        <f t="shared" si="12"/>
        <v>1</v>
      </c>
      <c r="R28" s="38">
        <f t="shared" si="12"/>
        <v>6</v>
      </c>
      <c r="S28" s="38">
        <f t="shared" si="12"/>
        <v>0</v>
      </c>
      <c r="T28" s="38">
        <f t="shared" si="12"/>
        <v>0</v>
      </c>
      <c r="U28" s="38">
        <f t="shared" si="12"/>
        <v>4</v>
      </c>
      <c r="V28" s="38">
        <f t="shared" si="12"/>
        <v>5</v>
      </c>
      <c r="W28" s="38">
        <f t="shared" si="12"/>
        <v>148</v>
      </c>
      <c r="X28" s="38">
        <f>SUM(X23:X27)</f>
        <v>16</v>
      </c>
      <c r="Y28" s="38">
        <f t="shared" si="12"/>
        <v>8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7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2.5" customHeight="1">
      <c r="B117" s="82">
        <f>SUM(C10+C19+C28+C37+C46+C55+C64+C73+C82+C91+C100+C109)</f>
        <v>2</v>
      </c>
      <c r="C117" s="82">
        <f>SUM(D10+D19+D28+D37+D46+D55+D64+D73+D82+D91+D100+D109)</f>
        <v>190</v>
      </c>
      <c r="D117" s="82">
        <f>SUM(E10+E19+E28+E37+E46+E55+E64+E73+E82+E91+E100+E109)</f>
        <v>118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8</v>
      </c>
      <c r="H117" s="82">
        <f t="shared" si="48"/>
        <v>57.5</v>
      </c>
      <c r="I117" s="82">
        <f t="shared" si="48"/>
        <v>0</v>
      </c>
      <c r="J117" s="82">
        <f t="shared" si="48"/>
        <v>1</v>
      </c>
      <c r="K117" s="82">
        <f t="shared" si="48"/>
        <v>0</v>
      </c>
      <c r="L117" s="82">
        <f t="shared" si="48"/>
        <v>0</v>
      </c>
      <c r="M117" s="82">
        <f t="shared" si="48"/>
        <v>49</v>
      </c>
      <c r="N117" s="82">
        <f t="shared" si="48"/>
        <v>0</v>
      </c>
      <c r="O117" s="82">
        <f t="shared" si="48"/>
        <v>0</v>
      </c>
      <c r="P117" s="82">
        <f t="shared" si="48"/>
        <v>7</v>
      </c>
      <c r="Q117" s="82">
        <f t="shared" si="48"/>
        <v>16</v>
      </c>
      <c r="R117" s="82">
        <f t="shared" si="48"/>
        <v>0</v>
      </c>
      <c r="S117" s="82">
        <f t="shared" si="48"/>
        <v>0</v>
      </c>
      <c r="T117" s="82">
        <f t="shared" si="48"/>
        <v>12</v>
      </c>
      <c r="U117" s="82">
        <f t="shared" si="48"/>
        <v>14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A117"/>
  <sheetViews>
    <sheetView topLeftCell="A19" zoomScale="80" zoomScaleNormal="80" workbookViewId="0">
      <selection activeCell="A27" sqref="A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>
        <v>1.5</v>
      </c>
      <c r="D5" s="44">
        <v>2</v>
      </c>
      <c r="E5" s="46">
        <v>27</v>
      </c>
      <c r="F5" s="46"/>
      <c r="G5" s="47"/>
      <c r="H5" s="46"/>
      <c r="I5" s="45"/>
      <c r="J5" s="44"/>
      <c r="K5" s="45"/>
      <c r="L5" s="44"/>
      <c r="M5" s="45">
        <v>2.5</v>
      </c>
      <c r="N5" s="14">
        <f>SUM(O5:V5)</f>
        <v>6</v>
      </c>
      <c r="O5" s="56"/>
      <c r="P5" s="57">
        <v>2</v>
      </c>
      <c r="Q5" s="58">
        <v>1</v>
      </c>
      <c r="R5" s="57"/>
      <c r="S5" s="58"/>
      <c r="T5" s="57">
        <v>3</v>
      </c>
      <c r="U5" s="58"/>
      <c r="V5" s="57"/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>
        <v>0.5</v>
      </c>
      <c r="D6" s="44">
        <v>2</v>
      </c>
      <c r="E6" s="46">
        <v>27.5</v>
      </c>
      <c r="F6" s="46"/>
      <c r="G6" s="47"/>
      <c r="H6" s="46"/>
      <c r="I6" s="45"/>
      <c r="J6" s="44"/>
      <c r="K6" s="45"/>
      <c r="L6" s="44"/>
      <c r="M6" s="45">
        <v>2</v>
      </c>
      <c r="N6" s="14">
        <f t="shared" ref="N6:N9" si="0">SUM(O6:V6)</f>
        <v>6</v>
      </c>
      <c r="O6" s="56"/>
      <c r="P6" s="57"/>
      <c r="Q6" s="58">
        <v>1</v>
      </c>
      <c r="R6" s="57"/>
      <c r="S6" s="58"/>
      <c r="T6" s="57">
        <v>3.5</v>
      </c>
      <c r="U6" s="58"/>
      <c r="V6" s="57">
        <v>1.5</v>
      </c>
      <c r="W6" s="42">
        <f>SUM(C6:N6)</f>
        <v>38</v>
      </c>
      <c r="X6" s="67"/>
      <c r="Y6" s="65">
        <v>1</v>
      </c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1.5</v>
      </c>
      <c r="E7" s="46">
        <v>31</v>
      </c>
      <c r="F7" s="46"/>
      <c r="G7" s="47"/>
      <c r="H7" s="46"/>
      <c r="I7" s="45"/>
      <c r="J7" s="44"/>
      <c r="K7" s="45"/>
      <c r="L7" s="44"/>
      <c r="M7" s="45"/>
      <c r="N7" s="14">
        <f t="shared" si="0"/>
        <v>6.5</v>
      </c>
      <c r="O7" s="56"/>
      <c r="P7" s="57">
        <v>3</v>
      </c>
      <c r="Q7" s="58">
        <v>2</v>
      </c>
      <c r="R7" s="57"/>
      <c r="S7" s="58"/>
      <c r="T7" s="57">
        <v>0.5</v>
      </c>
      <c r="U7" s="58"/>
      <c r="V7" s="57">
        <v>1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1.5</v>
      </c>
      <c r="E8" s="50">
        <v>34.5</v>
      </c>
      <c r="F8" s="50"/>
      <c r="G8" s="51"/>
      <c r="H8" s="50"/>
      <c r="I8" s="49"/>
      <c r="J8" s="48"/>
      <c r="K8" s="49"/>
      <c r="L8" s="48"/>
      <c r="M8" s="49"/>
      <c r="N8" s="14">
        <f>SUM(O8:V8)</f>
        <v>3</v>
      </c>
      <c r="O8" s="59"/>
      <c r="P8" s="60"/>
      <c r="Q8" s="61">
        <v>1</v>
      </c>
      <c r="R8" s="60"/>
      <c r="S8" s="61"/>
      <c r="T8" s="60"/>
      <c r="U8" s="61">
        <v>1</v>
      </c>
      <c r="V8" s="60">
        <v>1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2</v>
      </c>
      <c r="D10" s="38">
        <f t="shared" ref="D10:AA10" si="3">SUM(D5:D9)</f>
        <v>7</v>
      </c>
      <c r="E10" s="38">
        <f t="shared" si="3"/>
        <v>120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4.5</v>
      </c>
      <c r="N10" s="38">
        <f t="shared" si="3"/>
        <v>21.5</v>
      </c>
      <c r="O10" s="38">
        <f t="shared" si="3"/>
        <v>0</v>
      </c>
      <c r="P10" s="38">
        <f t="shared" si="3"/>
        <v>5</v>
      </c>
      <c r="Q10" s="38">
        <f t="shared" si="3"/>
        <v>5</v>
      </c>
      <c r="R10" s="38">
        <f t="shared" si="3"/>
        <v>0</v>
      </c>
      <c r="S10" s="38">
        <f t="shared" si="3"/>
        <v>0</v>
      </c>
      <c r="T10" s="38">
        <f t="shared" si="3"/>
        <v>7</v>
      </c>
      <c r="U10" s="38">
        <f t="shared" si="3"/>
        <v>1</v>
      </c>
      <c r="V10" s="38">
        <f t="shared" si="3"/>
        <v>3.5</v>
      </c>
      <c r="W10" s="38">
        <f t="shared" si="3"/>
        <v>155</v>
      </c>
      <c r="X10" s="38">
        <f>SUM(X5:X9)</f>
        <v>0</v>
      </c>
      <c r="Y10" s="38">
        <f t="shared" si="3"/>
        <v>1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2</v>
      </c>
      <c r="E14" s="45">
        <v>31.75</v>
      </c>
      <c r="F14" s="46"/>
      <c r="G14" s="47"/>
      <c r="H14" s="46"/>
      <c r="I14" s="45"/>
      <c r="J14" s="44"/>
      <c r="K14" s="45"/>
      <c r="L14" s="44"/>
      <c r="M14" s="45"/>
      <c r="N14" s="14">
        <f>SUM(O14:V14)</f>
        <v>5.25</v>
      </c>
      <c r="O14" s="56"/>
      <c r="P14" s="57">
        <v>1</v>
      </c>
      <c r="Q14" s="58">
        <v>1.25</v>
      </c>
      <c r="R14" s="57"/>
      <c r="S14" s="58"/>
      <c r="T14" s="57"/>
      <c r="U14" s="58"/>
      <c r="V14" s="57">
        <v>3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3</v>
      </c>
      <c r="E15" s="45">
        <v>28.5</v>
      </c>
      <c r="F15" s="46"/>
      <c r="G15" s="47"/>
      <c r="H15" s="46"/>
      <c r="I15" s="45"/>
      <c r="J15" s="44"/>
      <c r="K15" s="45"/>
      <c r="L15" s="44"/>
      <c r="M15" s="45"/>
      <c r="N15" s="14">
        <f>SUM(O15:V15)</f>
        <v>7.5</v>
      </c>
      <c r="O15" s="56"/>
      <c r="P15" s="57"/>
      <c r="Q15" s="58">
        <v>1.5</v>
      </c>
      <c r="R15" s="57"/>
      <c r="S15" s="58"/>
      <c r="T15" s="57">
        <v>4</v>
      </c>
      <c r="U15" s="58"/>
      <c r="V15" s="57">
        <v>2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2</v>
      </c>
      <c r="E16" s="45">
        <v>24.75</v>
      </c>
      <c r="F16" s="46"/>
      <c r="G16" s="47"/>
      <c r="H16" s="46"/>
      <c r="I16" s="45"/>
      <c r="J16" s="44"/>
      <c r="K16" s="45"/>
      <c r="L16" s="44"/>
      <c r="M16" s="45"/>
      <c r="N16" s="14">
        <f>SUM(O16:V16)</f>
        <v>5</v>
      </c>
      <c r="O16" s="56"/>
      <c r="P16" s="57"/>
      <c r="Q16" s="58">
        <v>1</v>
      </c>
      <c r="R16" s="57"/>
      <c r="S16" s="58"/>
      <c r="T16" s="57"/>
      <c r="U16" s="58">
        <v>1</v>
      </c>
      <c r="V16" s="57">
        <v>3</v>
      </c>
      <c r="W16" s="42">
        <f t="shared" si="4"/>
        <v>31.75</v>
      </c>
      <c r="X16" s="67"/>
      <c r="Y16" s="65">
        <v>7.25</v>
      </c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14.75</v>
      </c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0.25</v>
      </c>
      <c r="O17" s="59"/>
      <c r="P17" s="60"/>
      <c r="Q17" s="61">
        <v>0.25</v>
      </c>
      <c r="R17" s="60"/>
      <c r="S17" s="61"/>
      <c r="T17" s="60"/>
      <c r="U17" s="61"/>
      <c r="V17" s="60"/>
      <c r="W17" s="42">
        <f t="shared" si="4"/>
        <v>15</v>
      </c>
      <c r="X17" s="67"/>
      <c r="Y17" s="66"/>
      <c r="Z17" s="43">
        <f t="shared" si="5"/>
        <v>15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>
        <v>7.75</v>
      </c>
      <c r="F18" s="54"/>
      <c r="G18" s="55"/>
      <c r="H18" s="54"/>
      <c r="I18" s="53"/>
      <c r="J18" s="52"/>
      <c r="K18" s="53"/>
      <c r="L18" s="52"/>
      <c r="M18" s="53"/>
      <c r="N18" s="14">
        <f t="shared" si="6"/>
        <v>0.25</v>
      </c>
      <c r="O18" s="62"/>
      <c r="P18" s="63"/>
      <c r="Q18" s="64">
        <v>0.25</v>
      </c>
      <c r="R18" s="63"/>
      <c r="S18" s="64"/>
      <c r="T18" s="63"/>
      <c r="U18" s="64"/>
      <c r="V18" s="63"/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7</v>
      </c>
      <c r="E19" s="38">
        <f t="shared" si="7"/>
        <v>107.5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18.25</v>
      </c>
      <c r="O19" s="38">
        <f t="shared" si="7"/>
        <v>0</v>
      </c>
      <c r="P19" s="38">
        <f t="shared" si="7"/>
        <v>1</v>
      </c>
      <c r="Q19" s="38">
        <f t="shared" si="7"/>
        <v>4.25</v>
      </c>
      <c r="R19" s="38">
        <f t="shared" si="7"/>
        <v>0</v>
      </c>
      <c r="S19" s="38">
        <f t="shared" si="7"/>
        <v>0</v>
      </c>
      <c r="T19" s="38">
        <f t="shared" si="7"/>
        <v>4</v>
      </c>
      <c r="U19" s="38">
        <f t="shared" si="7"/>
        <v>1</v>
      </c>
      <c r="V19" s="38">
        <f t="shared" si="7"/>
        <v>8</v>
      </c>
      <c r="W19" s="38">
        <f t="shared" si="7"/>
        <v>132.75</v>
      </c>
      <c r="X19" s="38">
        <f>SUM(X14:X18)</f>
        <v>0</v>
      </c>
      <c r="Y19" s="38">
        <f t="shared" si="7"/>
        <v>7.25</v>
      </c>
      <c r="Z19" s="38">
        <f t="shared" si="7"/>
        <v>140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29</v>
      </c>
      <c r="F23" s="46"/>
      <c r="G23" s="47"/>
      <c r="H23" s="46"/>
      <c r="I23" s="45"/>
      <c r="J23" s="44"/>
      <c r="K23" s="45"/>
      <c r="L23" s="44"/>
      <c r="M23" s="45"/>
      <c r="N23" s="14">
        <f>SUM(O23:V23)</f>
        <v>2</v>
      </c>
      <c r="O23" s="56"/>
      <c r="P23" s="57"/>
      <c r="Q23" s="58">
        <v>1</v>
      </c>
      <c r="R23" s="57"/>
      <c r="S23" s="58"/>
      <c r="T23" s="57"/>
      <c r="U23" s="58"/>
      <c r="V23" s="57">
        <v>1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0.5</v>
      </c>
      <c r="E24" s="45">
        <v>33.5</v>
      </c>
      <c r="F24" s="46"/>
      <c r="G24" s="47">
        <v>0.5</v>
      </c>
      <c r="H24" s="46"/>
      <c r="I24" s="45"/>
      <c r="J24" s="44"/>
      <c r="K24" s="45"/>
      <c r="L24" s="44"/>
      <c r="M24" s="45">
        <v>2</v>
      </c>
      <c r="N24" s="14">
        <f>SUM(O24:V24)</f>
        <v>2.5</v>
      </c>
      <c r="O24" s="56"/>
      <c r="P24" s="57">
        <v>0.5</v>
      </c>
      <c r="Q24" s="58">
        <v>1</v>
      </c>
      <c r="R24" s="57"/>
      <c r="S24" s="58"/>
      <c r="T24" s="57"/>
      <c r="U24" s="58"/>
      <c r="V24" s="57">
        <v>1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33.5</v>
      </c>
      <c r="F25" s="46"/>
      <c r="G25" s="47"/>
      <c r="H25" s="46"/>
      <c r="I25" s="45"/>
      <c r="J25" s="44"/>
      <c r="K25" s="45"/>
      <c r="L25" s="44"/>
      <c r="M25" s="45">
        <v>1</v>
      </c>
      <c r="N25" s="14">
        <f t="shared" ref="N25:N26" si="10">SUM(O25:V25)</f>
        <v>4.5</v>
      </c>
      <c r="O25" s="56"/>
      <c r="P25" s="57"/>
      <c r="Q25" s="58">
        <v>1</v>
      </c>
      <c r="R25" s="57"/>
      <c r="S25" s="58"/>
      <c r="T25" s="57">
        <v>2.5</v>
      </c>
      <c r="U25" s="58"/>
      <c r="V25" s="57">
        <v>1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>
        <v>33.5</v>
      </c>
      <c r="F26" s="50"/>
      <c r="G26" s="51"/>
      <c r="H26" s="50"/>
      <c r="I26" s="49"/>
      <c r="J26" s="48"/>
      <c r="K26" s="49"/>
      <c r="L26" s="48"/>
      <c r="M26" s="49"/>
      <c r="N26" s="14">
        <f t="shared" si="10"/>
        <v>5.5</v>
      </c>
      <c r="O26" s="59"/>
      <c r="P26" s="60"/>
      <c r="Q26" s="61">
        <v>1.5</v>
      </c>
      <c r="R26" s="60"/>
      <c r="S26" s="61"/>
      <c r="T26" s="60">
        <v>2</v>
      </c>
      <c r="U26" s="61">
        <v>1</v>
      </c>
      <c r="V26" s="60">
        <v>1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>
        <v>23</v>
      </c>
      <c r="F27" s="54"/>
      <c r="G27" s="55"/>
      <c r="H27" s="54"/>
      <c r="I27" s="53"/>
      <c r="J27" s="52"/>
      <c r="K27" s="53"/>
      <c r="L27" s="52"/>
      <c r="M27" s="53"/>
      <c r="N27" s="14">
        <f>SUM(O27:V27)</f>
        <v>1</v>
      </c>
      <c r="O27" s="62"/>
      <c r="P27" s="63"/>
      <c r="Q27" s="64">
        <v>0.5</v>
      </c>
      <c r="R27" s="63"/>
      <c r="S27" s="64"/>
      <c r="T27" s="63">
        <v>0.5</v>
      </c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0.5</v>
      </c>
      <c r="E28" s="38">
        <f>SUM(E23:E27)</f>
        <v>152.5</v>
      </c>
      <c r="F28" s="38">
        <f t="shared" ref="F28:AA28" si="12">SUM(F23:F27)</f>
        <v>0</v>
      </c>
      <c r="G28" s="38">
        <f t="shared" si="12"/>
        <v>0.5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3</v>
      </c>
      <c r="N28" s="38">
        <f t="shared" si="12"/>
        <v>15.5</v>
      </c>
      <c r="O28" s="38">
        <f t="shared" si="12"/>
        <v>0</v>
      </c>
      <c r="P28" s="38">
        <f t="shared" si="12"/>
        <v>0.5</v>
      </c>
      <c r="Q28" s="38">
        <f t="shared" si="12"/>
        <v>5</v>
      </c>
      <c r="R28" s="38">
        <f t="shared" si="12"/>
        <v>0</v>
      </c>
      <c r="S28" s="38">
        <f t="shared" si="12"/>
        <v>0</v>
      </c>
      <c r="T28" s="38">
        <f t="shared" si="12"/>
        <v>5</v>
      </c>
      <c r="U28" s="38">
        <f t="shared" si="12"/>
        <v>1</v>
      </c>
      <c r="V28" s="38">
        <f t="shared" si="12"/>
        <v>4</v>
      </c>
      <c r="W28" s="38">
        <f t="shared" si="12"/>
        <v>172</v>
      </c>
      <c r="X28" s="38">
        <f>SUM(X23:X27)</f>
        <v>0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23.2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6.25" customHeight="1">
      <c r="B117" s="82">
        <f>SUM(C10+C19+C28+C37+C46+C55+C64+C73+C82+C91+C100+C109)</f>
        <v>2</v>
      </c>
      <c r="C117" s="82">
        <f>SUM(D10+D19+D28+D37+D46+D55+D64+D73+D82+D91+D100+D109)</f>
        <v>14.5</v>
      </c>
      <c r="D117" s="82">
        <f>SUM(E10+E19+E28+E37+E46+E55+E64+E73+E82+E91+E100+E109)</f>
        <v>380</v>
      </c>
      <c r="E117" s="82">
        <f t="shared" ref="E117:U117" si="48">SUM(F10+F19+F28+F37+F46+F55+F64+F73+F82+F91+F100+F109)</f>
        <v>0</v>
      </c>
      <c r="F117" s="82">
        <f t="shared" si="48"/>
        <v>0.5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7.5</v>
      </c>
      <c r="M117" s="82">
        <f t="shared" si="48"/>
        <v>55.25</v>
      </c>
      <c r="N117" s="82">
        <f t="shared" si="48"/>
        <v>0</v>
      </c>
      <c r="O117" s="82">
        <f t="shared" si="48"/>
        <v>6.5</v>
      </c>
      <c r="P117" s="82">
        <f t="shared" si="48"/>
        <v>14.25</v>
      </c>
      <c r="Q117" s="82">
        <f t="shared" si="48"/>
        <v>0</v>
      </c>
      <c r="R117" s="82">
        <f t="shared" si="48"/>
        <v>0</v>
      </c>
      <c r="S117" s="82">
        <f t="shared" si="48"/>
        <v>16</v>
      </c>
      <c r="T117" s="82">
        <f t="shared" si="48"/>
        <v>3</v>
      </c>
      <c r="U117" s="82">
        <f t="shared" si="48"/>
        <v>15.5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A117"/>
  <sheetViews>
    <sheetView topLeftCell="A19" zoomScale="80" zoomScaleNormal="80" workbookViewId="0">
      <selection activeCell="A26" sqref="A26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25.5</v>
      </c>
      <c r="E5" s="45"/>
      <c r="F5" s="46"/>
      <c r="G5" s="47"/>
      <c r="H5" s="46"/>
      <c r="I5" s="45"/>
      <c r="J5" s="44"/>
      <c r="K5" s="45"/>
      <c r="L5" s="44"/>
      <c r="M5" s="45">
        <v>1</v>
      </c>
      <c r="N5" s="14">
        <f>SUM(O5:V5)</f>
        <v>12.5</v>
      </c>
      <c r="O5" s="56"/>
      <c r="P5" s="57">
        <v>2.5</v>
      </c>
      <c r="Q5" s="58">
        <f>SUM(1.75+0.5)</f>
        <v>2.25</v>
      </c>
      <c r="R5" s="57"/>
      <c r="S5" s="58"/>
      <c r="T5" s="57">
        <v>1</v>
      </c>
      <c r="U5" s="58"/>
      <c r="V5" s="57">
        <v>6.75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24.5</v>
      </c>
      <c r="E6" s="45"/>
      <c r="F6" s="46"/>
      <c r="G6" s="47"/>
      <c r="H6" s="46"/>
      <c r="I6" s="45"/>
      <c r="J6" s="44"/>
      <c r="K6" s="45"/>
      <c r="L6" s="44"/>
      <c r="M6" s="45">
        <v>1.5</v>
      </c>
      <c r="N6" s="14">
        <f t="shared" ref="N6:N9" si="0">SUM(O6:V6)</f>
        <v>13</v>
      </c>
      <c r="O6" s="56"/>
      <c r="P6" s="57"/>
      <c r="Q6" s="58">
        <v>1.25</v>
      </c>
      <c r="R6" s="57"/>
      <c r="S6" s="58"/>
      <c r="T6" s="57">
        <v>0.75</v>
      </c>
      <c r="U6" s="58"/>
      <c r="V6" s="57">
        <v>11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25</v>
      </c>
      <c r="E7" s="45">
        <v>0.25</v>
      </c>
      <c r="F7" s="46"/>
      <c r="G7" s="47"/>
      <c r="H7" s="46"/>
      <c r="I7" s="45"/>
      <c r="J7" s="44"/>
      <c r="K7" s="45"/>
      <c r="L7" s="44"/>
      <c r="M7" s="45">
        <v>4.25</v>
      </c>
      <c r="N7" s="14">
        <f t="shared" si="0"/>
        <v>9.5</v>
      </c>
      <c r="O7" s="56">
        <v>0.5</v>
      </c>
      <c r="P7" s="57"/>
      <c r="Q7" s="58">
        <v>3.75</v>
      </c>
      <c r="R7" s="57"/>
      <c r="S7" s="58"/>
      <c r="T7" s="57">
        <v>2.25</v>
      </c>
      <c r="U7" s="58"/>
      <c r="V7" s="57">
        <v>3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21.75</v>
      </c>
      <c r="E8" s="49">
        <v>2</v>
      </c>
      <c r="F8" s="50"/>
      <c r="G8" s="51"/>
      <c r="H8" s="50"/>
      <c r="I8" s="49"/>
      <c r="J8" s="48"/>
      <c r="K8" s="49"/>
      <c r="L8" s="48"/>
      <c r="M8" s="49">
        <v>9.75</v>
      </c>
      <c r="N8" s="14">
        <f>SUM(O8:V8)</f>
        <v>6.25</v>
      </c>
      <c r="O8" s="59"/>
      <c r="P8" s="60"/>
      <c r="Q8" s="61">
        <v>2</v>
      </c>
      <c r="R8" s="60"/>
      <c r="S8" s="61"/>
      <c r="T8" s="60">
        <v>0.75</v>
      </c>
      <c r="U8" s="61">
        <v>1</v>
      </c>
      <c r="V8" s="60">
        <v>2.5</v>
      </c>
      <c r="W8" s="42">
        <f>SUM(C8:N8)</f>
        <v>39.75</v>
      </c>
      <c r="X8" s="67"/>
      <c r="Y8" s="67">
        <v>1.25</v>
      </c>
      <c r="Z8" s="43">
        <f t="shared" si="1"/>
        <v>39</v>
      </c>
      <c r="AA8" s="66">
        <v>2</v>
      </c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96.75</v>
      </c>
      <c r="E10" s="38">
        <f t="shared" si="3"/>
        <v>2.25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16.5</v>
      </c>
      <c r="N10" s="38">
        <f t="shared" si="3"/>
        <v>41.25</v>
      </c>
      <c r="O10" s="38">
        <f t="shared" si="3"/>
        <v>0.5</v>
      </c>
      <c r="P10" s="38">
        <f t="shared" si="3"/>
        <v>2.5</v>
      </c>
      <c r="Q10" s="38">
        <f t="shared" si="3"/>
        <v>9.25</v>
      </c>
      <c r="R10" s="38">
        <f t="shared" si="3"/>
        <v>0</v>
      </c>
      <c r="S10" s="38">
        <f t="shared" si="3"/>
        <v>0</v>
      </c>
      <c r="T10" s="38">
        <f t="shared" si="3"/>
        <v>4.75</v>
      </c>
      <c r="U10" s="38">
        <f t="shared" si="3"/>
        <v>1</v>
      </c>
      <c r="V10" s="38">
        <f t="shared" si="3"/>
        <v>23.25</v>
      </c>
      <c r="W10" s="38">
        <f t="shared" si="3"/>
        <v>156.75</v>
      </c>
      <c r="X10" s="38">
        <f>SUM(X5:X9)</f>
        <v>0</v>
      </c>
      <c r="Y10" s="38">
        <f t="shared" si="3"/>
        <v>1.25</v>
      </c>
      <c r="Z10" s="38">
        <f t="shared" si="3"/>
        <v>156</v>
      </c>
      <c r="AA10" s="38">
        <f t="shared" si="3"/>
        <v>2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9.75</v>
      </c>
      <c r="E14" s="45"/>
      <c r="F14" s="46"/>
      <c r="G14" s="47"/>
      <c r="H14" s="46"/>
      <c r="I14" s="45"/>
      <c r="J14" s="44"/>
      <c r="K14" s="45"/>
      <c r="L14" s="44"/>
      <c r="M14" s="45">
        <v>7.75</v>
      </c>
      <c r="N14" s="14">
        <f>SUM(O14:V14)</f>
        <v>13.5</v>
      </c>
      <c r="O14" s="56"/>
      <c r="P14" s="57"/>
      <c r="Q14" s="58">
        <v>1</v>
      </c>
      <c r="R14" s="57">
        <v>7</v>
      </c>
      <c r="S14" s="58"/>
      <c r="T14" s="57">
        <v>0.75</v>
      </c>
      <c r="U14" s="58"/>
      <c r="V14" s="57">
        <v>4.75</v>
      </c>
      <c r="W14" s="42">
        <f>SUM(C14:N14)</f>
        <v>31</v>
      </c>
      <c r="X14" s="67">
        <v>8</v>
      </c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29.25</v>
      </c>
      <c r="E15" s="45"/>
      <c r="F15" s="46"/>
      <c r="G15" s="47"/>
      <c r="H15" s="46"/>
      <c r="I15" s="45"/>
      <c r="J15" s="44"/>
      <c r="K15" s="45"/>
      <c r="L15" s="44"/>
      <c r="M15" s="45">
        <v>4</v>
      </c>
      <c r="N15" s="14">
        <f>SUM(O15:V15)</f>
        <v>5.75</v>
      </c>
      <c r="O15" s="56"/>
      <c r="P15" s="57">
        <v>0.5</v>
      </c>
      <c r="Q15" s="58">
        <v>1.75</v>
      </c>
      <c r="R15" s="57">
        <v>0.5</v>
      </c>
      <c r="S15" s="58"/>
      <c r="T15" s="57">
        <v>0.75</v>
      </c>
      <c r="U15" s="58"/>
      <c r="V15" s="57">
        <v>2.25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>
        <v>25.75</v>
      </c>
      <c r="E16" s="45">
        <v>0.5</v>
      </c>
      <c r="F16" s="46"/>
      <c r="G16" s="47"/>
      <c r="H16" s="46"/>
      <c r="I16" s="45"/>
      <c r="J16" s="44"/>
      <c r="K16" s="45"/>
      <c r="L16" s="44"/>
      <c r="M16" s="45"/>
      <c r="N16" s="14">
        <f>SUM(O16:V16)</f>
        <v>12.75</v>
      </c>
      <c r="O16" s="56">
        <v>3</v>
      </c>
      <c r="P16" s="57"/>
      <c r="Q16" s="58">
        <v>1.5</v>
      </c>
      <c r="R16" s="57">
        <v>0.25</v>
      </c>
      <c r="S16" s="58">
        <v>4</v>
      </c>
      <c r="T16" s="57"/>
      <c r="U16" s="58"/>
      <c r="V16" s="57">
        <v>4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31</v>
      </c>
      <c r="E17" s="49">
        <v>0.5</v>
      </c>
      <c r="F17" s="50"/>
      <c r="G17" s="51"/>
      <c r="H17" s="50"/>
      <c r="I17" s="49"/>
      <c r="J17" s="48"/>
      <c r="K17" s="49"/>
      <c r="L17" s="48"/>
      <c r="M17" s="49">
        <v>0.5</v>
      </c>
      <c r="N17" s="14">
        <f t="shared" ref="N17:N18" si="6">SUM(O17:V17)</f>
        <v>7</v>
      </c>
      <c r="O17" s="59">
        <v>1.25</v>
      </c>
      <c r="P17" s="60"/>
      <c r="Q17" s="61">
        <v>0.75</v>
      </c>
      <c r="R17" s="60"/>
      <c r="S17" s="61"/>
      <c r="T17" s="60">
        <v>2.25</v>
      </c>
      <c r="U17" s="61"/>
      <c r="V17" s="60">
        <v>2.75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0</v>
      </c>
      <c r="O18" s="62"/>
      <c r="P18" s="63"/>
      <c r="Q18" s="64"/>
      <c r="R18" s="63"/>
      <c r="S18" s="64"/>
      <c r="T18" s="63"/>
      <c r="U18" s="64"/>
      <c r="V18" s="63"/>
      <c r="W18" s="42">
        <f t="shared" si="4"/>
        <v>0</v>
      </c>
      <c r="X18" s="67">
        <v>8</v>
      </c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95.75</v>
      </c>
      <c r="E19" s="38">
        <f t="shared" si="7"/>
        <v>1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12.25</v>
      </c>
      <c r="N19" s="38">
        <f t="shared" si="7"/>
        <v>39</v>
      </c>
      <c r="O19" s="38">
        <f t="shared" si="7"/>
        <v>4.25</v>
      </c>
      <c r="P19" s="38">
        <f t="shared" si="7"/>
        <v>0.5</v>
      </c>
      <c r="Q19" s="38">
        <f t="shared" si="7"/>
        <v>5</v>
      </c>
      <c r="R19" s="38">
        <f t="shared" si="7"/>
        <v>7.75</v>
      </c>
      <c r="S19" s="38">
        <f t="shared" si="7"/>
        <v>4</v>
      </c>
      <c r="T19" s="38">
        <f t="shared" si="7"/>
        <v>3.75</v>
      </c>
      <c r="U19" s="38">
        <f t="shared" si="7"/>
        <v>0</v>
      </c>
      <c r="V19" s="38">
        <f t="shared" si="7"/>
        <v>13.75</v>
      </c>
      <c r="W19" s="38">
        <f t="shared" si="7"/>
        <v>148</v>
      </c>
      <c r="X19" s="38">
        <f>SUM(X14:X18)</f>
        <v>16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18.75</v>
      </c>
      <c r="E23" s="45"/>
      <c r="F23" s="46"/>
      <c r="G23" s="47"/>
      <c r="H23" s="46"/>
      <c r="I23" s="45"/>
      <c r="J23" s="44"/>
      <c r="K23" s="45"/>
      <c r="L23" s="44"/>
      <c r="M23" s="45"/>
      <c r="N23" s="14">
        <f>SUM(O23:V23)</f>
        <v>4.25</v>
      </c>
      <c r="O23" s="56"/>
      <c r="P23" s="57"/>
      <c r="Q23" s="58">
        <v>1</v>
      </c>
      <c r="R23" s="57"/>
      <c r="S23" s="58"/>
      <c r="T23" s="57">
        <v>0.5</v>
      </c>
      <c r="U23" s="58"/>
      <c r="V23" s="57">
        <v>2.75</v>
      </c>
      <c r="W23" s="42">
        <f>SUM(C23:N23)</f>
        <v>23</v>
      </c>
      <c r="X23" s="67">
        <v>8</v>
      </c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9.25</v>
      </c>
      <c r="E24" s="45">
        <v>2.5</v>
      </c>
      <c r="F24" s="46"/>
      <c r="G24" s="47"/>
      <c r="H24" s="46"/>
      <c r="I24" s="45"/>
      <c r="J24" s="44"/>
      <c r="K24" s="45"/>
      <c r="L24" s="44">
        <v>2.25</v>
      </c>
      <c r="M24" s="45">
        <v>13.25</v>
      </c>
      <c r="N24" s="14">
        <f>SUM(O24:V24)</f>
        <v>11.75</v>
      </c>
      <c r="O24" s="56">
        <v>1</v>
      </c>
      <c r="P24" s="57">
        <v>0.75</v>
      </c>
      <c r="Q24" s="58">
        <v>1</v>
      </c>
      <c r="R24" s="57"/>
      <c r="S24" s="58"/>
      <c r="T24" s="57">
        <v>0.75</v>
      </c>
      <c r="U24" s="58"/>
      <c r="V24" s="57">
        <v>8.25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27.75</v>
      </c>
      <c r="E25" s="45">
        <v>3.75</v>
      </c>
      <c r="F25" s="46"/>
      <c r="G25" s="47"/>
      <c r="H25" s="46"/>
      <c r="I25" s="45"/>
      <c r="J25" s="44"/>
      <c r="K25" s="45"/>
      <c r="L25" s="44"/>
      <c r="M25" s="45">
        <v>0.75</v>
      </c>
      <c r="N25" s="14">
        <f t="shared" ref="N25:N26" si="10">SUM(O25:V25)</f>
        <v>6.75</v>
      </c>
      <c r="O25" s="56">
        <v>0.25</v>
      </c>
      <c r="P25" s="57">
        <v>0.5</v>
      </c>
      <c r="Q25" s="58">
        <v>0.75</v>
      </c>
      <c r="R25" s="57"/>
      <c r="S25" s="58"/>
      <c r="T25" s="57">
        <v>0.75</v>
      </c>
      <c r="U25" s="58"/>
      <c r="V25" s="57">
        <v>4.5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>
        <v>29.5</v>
      </c>
      <c r="E26" s="49">
        <v>1</v>
      </c>
      <c r="F26" s="50"/>
      <c r="G26" s="51"/>
      <c r="H26" s="50"/>
      <c r="I26" s="49"/>
      <c r="J26" s="48"/>
      <c r="K26" s="49"/>
      <c r="L26" s="48"/>
      <c r="M26" s="49">
        <v>1.5</v>
      </c>
      <c r="N26" s="14">
        <f t="shared" si="10"/>
        <v>5</v>
      </c>
      <c r="O26" s="59"/>
      <c r="P26" s="60"/>
      <c r="Q26" s="61">
        <v>2</v>
      </c>
      <c r="R26" s="60"/>
      <c r="S26" s="61"/>
      <c r="T26" s="60">
        <v>1.5</v>
      </c>
      <c r="U26" s="61">
        <v>1</v>
      </c>
      <c r="V26" s="60">
        <v>0.5</v>
      </c>
      <c r="W26" s="42">
        <f t="shared" si="8"/>
        <v>37</v>
      </c>
      <c r="X26" s="67"/>
      <c r="Y26" s="66"/>
      <c r="Z26" s="43">
        <f t="shared" si="9"/>
        <v>36</v>
      </c>
      <c r="AA26" s="66">
        <v>1</v>
      </c>
    </row>
    <row r="27" spans="1:27" s="15" customFormat="1" ht="24.95" customHeight="1" thickBot="1">
      <c r="A27" s="13"/>
      <c r="B27" s="125" t="s">
        <v>127</v>
      </c>
      <c r="C27" s="52"/>
      <c r="D27" s="52">
        <v>24</v>
      </c>
      <c r="E27" s="53">
        <v>0.5</v>
      </c>
      <c r="F27" s="54"/>
      <c r="G27" s="55"/>
      <c r="H27" s="54"/>
      <c r="I27" s="53"/>
      <c r="J27" s="52"/>
      <c r="K27" s="53"/>
      <c r="L27" s="52"/>
      <c r="M27" s="53"/>
      <c r="N27" s="14">
        <f>SUM(O27:V27)</f>
        <v>1.75</v>
      </c>
      <c r="O27" s="62"/>
      <c r="P27" s="63"/>
      <c r="Q27" s="64"/>
      <c r="R27" s="63"/>
      <c r="S27" s="64"/>
      <c r="T27" s="63">
        <v>0.75</v>
      </c>
      <c r="U27" s="64"/>
      <c r="V27" s="63">
        <v>1</v>
      </c>
      <c r="W27" s="42">
        <f t="shared" si="8"/>
        <v>26.25</v>
      </c>
      <c r="X27" s="67"/>
      <c r="Y27" s="67"/>
      <c r="Z27" s="43">
        <f>SUM(W27:Y27)-AA27</f>
        <v>24</v>
      </c>
      <c r="AA27" s="67">
        <v>2.25</v>
      </c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109.25</v>
      </c>
      <c r="E28" s="38">
        <f>SUM(E23:E27)</f>
        <v>7.75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2.25</v>
      </c>
      <c r="M28" s="38">
        <f t="shared" si="12"/>
        <v>15.5</v>
      </c>
      <c r="N28" s="38">
        <f t="shared" si="12"/>
        <v>29.5</v>
      </c>
      <c r="O28" s="38">
        <f t="shared" si="12"/>
        <v>1.25</v>
      </c>
      <c r="P28" s="38">
        <f t="shared" si="12"/>
        <v>1.25</v>
      </c>
      <c r="Q28" s="38">
        <f t="shared" si="12"/>
        <v>4.75</v>
      </c>
      <c r="R28" s="38">
        <f t="shared" si="12"/>
        <v>0</v>
      </c>
      <c r="S28" s="38">
        <f t="shared" si="12"/>
        <v>0</v>
      </c>
      <c r="T28" s="38">
        <f t="shared" si="12"/>
        <v>4.25</v>
      </c>
      <c r="U28" s="38">
        <f t="shared" si="12"/>
        <v>1</v>
      </c>
      <c r="V28" s="38">
        <f t="shared" si="12"/>
        <v>17</v>
      </c>
      <c r="W28" s="38">
        <f t="shared" si="12"/>
        <v>164.25</v>
      </c>
      <c r="X28" s="38">
        <f>SUM(X23:X27)</f>
        <v>8</v>
      </c>
      <c r="Y28" s="38">
        <f t="shared" si="12"/>
        <v>0</v>
      </c>
      <c r="Z28" s="38">
        <f t="shared" si="12"/>
        <v>169</v>
      </c>
      <c r="AA28" s="38">
        <f t="shared" si="12"/>
        <v>3.25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7.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6.25" customHeight="1">
      <c r="B117" s="82">
        <f>SUM(C10+C19+C28+C37+C46+C55+C64+C73+C82+C91+C100+C109)</f>
        <v>0</v>
      </c>
      <c r="C117" s="82">
        <f>SUM(D10+D19+D28+D37+D46+D55+D64+D73+D82+D91+D100+D109)</f>
        <v>301.75</v>
      </c>
      <c r="D117" s="82">
        <f>SUM(E10+E19+E28+E37+E46+E55+E64+E73+E82+E91+E100+E109)</f>
        <v>11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2.25</v>
      </c>
      <c r="L117" s="82">
        <f t="shared" si="48"/>
        <v>44.25</v>
      </c>
      <c r="M117" s="82">
        <f t="shared" si="48"/>
        <v>109.75</v>
      </c>
      <c r="N117" s="82">
        <f t="shared" si="48"/>
        <v>6</v>
      </c>
      <c r="O117" s="82">
        <f t="shared" si="48"/>
        <v>4.25</v>
      </c>
      <c r="P117" s="82">
        <f t="shared" si="48"/>
        <v>19</v>
      </c>
      <c r="Q117" s="82">
        <f t="shared" si="48"/>
        <v>7.75</v>
      </c>
      <c r="R117" s="82">
        <f t="shared" si="48"/>
        <v>4</v>
      </c>
      <c r="S117" s="82">
        <f t="shared" si="48"/>
        <v>12.75</v>
      </c>
      <c r="T117" s="82">
        <f t="shared" si="48"/>
        <v>2</v>
      </c>
      <c r="U117" s="82">
        <f t="shared" si="48"/>
        <v>54</v>
      </c>
    </row>
  </sheetData>
  <sheetProtection password="CC35" sheet="1" objects="1" scenarios="1" formatCells="0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A117"/>
  <sheetViews>
    <sheetView topLeftCell="A19" zoomScale="80" zoomScaleNormal="80" workbookViewId="0">
      <selection activeCell="A27" sqref="A27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>
        <v>0.5</v>
      </c>
      <c r="D5" s="44"/>
      <c r="E5" s="45">
        <v>0.5</v>
      </c>
      <c r="F5" s="46"/>
      <c r="G5" s="47"/>
      <c r="H5" s="46"/>
      <c r="I5" s="45"/>
      <c r="J5" s="44"/>
      <c r="K5" s="45"/>
      <c r="L5" s="44">
        <v>10.25</v>
      </c>
      <c r="M5" s="45"/>
      <c r="N5" s="14">
        <f>SUM(O5:V5)</f>
        <v>27.75</v>
      </c>
      <c r="O5" s="56"/>
      <c r="P5" s="57"/>
      <c r="Q5" s="58">
        <v>1.75</v>
      </c>
      <c r="R5" s="57"/>
      <c r="S5" s="58">
        <v>1</v>
      </c>
      <c r="T5" s="57">
        <v>17.5</v>
      </c>
      <c r="U5" s="58">
        <v>0.5</v>
      </c>
      <c r="V5" s="57">
        <v>7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/>
      <c r="E6" s="45">
        <v>0.25</v>
      </c>
      <c r="F6" s="46"/>
      <c r="G6" s="47"/>
      <c r="H6" s="46"/>
      <c r="I6" s="45"/>
      <c r="J6" s="44"/>
      <c r="K6" s="45"/>
      <c r="L6" s="44">
        <v>2</v>
      </c>
      <c r="M6" s="45">
        <v>2</v>
      </c>
      <c r="N6" s="14">
        <f t="shared" ref="N6:N9" si="0">SUM(O6:V6)</f>
        <v>34.75</v>
      </c>
      <c r="O6" s="56"/>
      <c r="P6" s="57"/>
      <c r="Q6" s="58">
        <v>3</v>
      </c>
      <c r="R6" s="57"/>
      <c r="S6" s="58">
        <v>12.25</v>
      </c>
      <c r="T6" s="57">
        <v>17.5</v>
      </c>
      <c r="U6" s="58"/>
      <c r="V6" s="57">
        <v>2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/>
      <c r="E7" s="45"/>
      <c r="F7" s="46"/>
      <c r="G7" s="47"/>
      <c r="H7" s="46"/>
      <c r="I7" s="45"/>
      <c r="J7" s="44"/>
      <c r="K7" s="45"/>
      <c r="L7" s="44">
        <v>8</v>
      </c>
      <c r="M7" s="45"/>
      <c r="N7" s="14">
        <f t="shared" si="0"/>
        <v>23</v>
      </c>
      <c r="O7" s="56"/>
      <c r="P7" s="57"/>
      <c r="Q7" s="58">
        <v>0.5</v>
      </c>
      <c r="R7" s="57"/>
      <c r="S7" s="58">
        <v>1</v>
      </c>
      <c r="T7" s="57">
        <v>20.25</v>
      </c>
      <c r="U7" s="58"/>
      <c r="V7" s="57">
        <v>1.25</v>
      </c>
      <c r="W7" s="42">
        <f t="shared" ref="W7:W9" si="2">SUM(C7:N7)</f>
        <v>31</v>
      </c>
      <c r="X7" s="67">
        <v>8</v>
      </c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/>
      <c r="E8" s="49"/>
      <c r="F8" s="50"/>
      <c r="G8" s="51"/>
      <c r="H8" s="50"/>
      <c r="I8" s="49"/>
      <c r="J8" s="48"/>
      <c r="K8" s="49"/>
      <c r="L8" s="48">
        <v>1.5</v>
      </c>
      <c r="M8" s="49"/>
      <c r="N8" s="14">
        <f>SUM(O8:V8)</f>
        <v>30.5</v>
      </c>
      <c r="O8" s="59"/>
      <c r="P8" s="60">
        <v>0.25</v>
      </c>
      <c r="Q8" s="61">
        <v>2.5</v>
      </c>
      <c r="R8" s="60"/>
      <c r="S8" s="61">
        <v>13.25</v>
      </c>
      <c r="T8" s="60">
        <v>10.75</v>
      </c>
      <c r="U8" s="61">
        <v>1</v>
      </c>
      <c r="V8" s="60">
        <v>2.75</v>
      </c>
      <c r="W8" s="42">
        <f t="shared" si="2"/>
        <v>32</v>
      </c>
      <c r="X8" s="67">
        <v>7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0.5</v>
      </c>
      <c r="D10" s="38">
        <f t="shared" ref="D10:AA10" si="3">SUM(D5:D9)</f>
        <v>0</v>
      </c>
      <c r="E10" s="38">
        <f t="shared" si="3"/>
        <v>0.75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21.75</v>
      </c>
      <c r="M10" s="38">
        <f t="shared" si="3"/>
        <v>2</v>
      </c>
      <c r="N10" s="38">
        <f t="shared" si="3"/>
        <v>116</v>
      </c>
      <c r="O10" s="38">
        <f t="shared" si="3"/>
        <v>0</v>
      </c>
      <c r="P10" s="38">
        <f t="shared" si="3"/>
        <v>0.25</v>
      </c>
      <c r="Q10" s="38">
        <f t="shared" si="3"/>
        <v>7.75</v>
      </c>
      <c r="R10" s="38">
        <f t="shared" si="3"/>
        <v>0</v>
      </c>
      <c r="S10" s="38">
        <f t="shared" si="3"/>
        <v>27.5</v>
      </c>
      <c r="T10" s="38">
        <f t="shared" si="3"/>
        <v>66</v>
      </c>
      <c r="U10" s="38">
        <f t="shared" si="3"/>
        <v>1.5</v>
      </c>
      <c r="V10" s="38">
        <f t="shared" si="3"/>
        <v>13</v>
      </c>
      <c r="W10" s="38">
        <f t="shared" si="3"/>
        <v>141</v>
      </c>
      <c r="X10" s="38">
        <f>SUM(X5:X9)</f>
        <v>15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/>
      <c r="E14" s="45">
        <v>1</v>
      </c>
      <c r="F14" s="46"/>
      <c r="G14" s="47"/>
      <c r="H14" s="46"/>
      <c r="I14" s="45"/>
      <c r="J14" s="44"/>
      <c r="K14" s="45"/>
      <c r="L14" s="44">
        <v>3</v>
      </c>
      <c r="M14" s="45"/>
      <c r="N14" s="14">
        <f>SUM(O14:V14)</f>
        <v>36</v>
      </c>
      <c r="O14" s="56"/>
      <c r="P14" s="57">
        <v>0.5</v>
      </c>
      <c r="Q14" s="58">
        <v>1.75</v>
      </c>
      <c r="R14" s="57"/>
      <c r="S14" s="58">
        <v>13.5</v>
      </c>
      <c r="T14" s="57">
        <v>16.25</v>
      </c>
      <c r="U14" s="58"/>
      <c r="V14" s="57">
        <v>4</v>
      </c>
      <c r="W14" s="42">
        <f>SUM(C14:N14)</f>
        <v>40</v>
      </c>
      <c r="X14" s="67"/>
      <c r="Y14" s="65"/>
      <c r="Z14" s="43">
        <f>SUM(W14:Y14)-AA14</f>
        <v>39</v>
      </c>
      <c r="AA14" s="65">
        <v>1</v>
      </c>
    </row>
    <row r="15" spans="1:27" s="15" customFormat="1" ht="24.95" customHeight="1" thickBot="1">
      <c r="A15" s="13"/>
      <c r="B15" s="72" t="s">
        <v>112</v>
      </c>
      <c r="C15" s="44"/>
      <c r="D15" s="44"/>
      <c r="E15" s="45"/>
      <c r="F15" s="46"/>
      <c r="G15" s="47"/>
      <c r="H15" s="46"/>
      <c r="I15" s="45"/>
      <c r="J15" s="44"/>
      <c r="K15" s="45"/>
      <c r="L15" s="44"/>
      <c r="M15" s="45"/>
      <c r="N15" s="14">
        <f>SUM(O15:V15)</f>
        <v>39.75</v>
      </c>
      <c r="O15" s="56"/>
      <c r="P15" s="57"/>
      <c r="Q15" s="58">
        <v>1.5</v>
      </c>
      <c r="R15" s="57"/>
      <c r="S15" s="58">
        <v>26.75</v>
      </c>
      <c r="T15" s="57">
        <v>11.5</v>
      </c>
      <c r="U15" s="58"/>
      <c r="V15" s="57"/>
      <c r="W15" s="42">
        <f t="shared" ref="W15:W18" si="4">SUM(C15:N15)</f>
        <v>39.75</v>
      </c>
      <c r="X15" s="67"/>
      <c r="Y15" s="65"/>
      <c r="Z15" s="43">
        <f t="shared" ref="Z15:Z17" si="5">SUM(W15:Y15)-AA15</f>
        <v>39</v>
      </c>
      <c r="AA15" s="65">
        <v>0.75</v>
      </c>
    </row>
    <row r="16" spans="1:27" s="15" customFormat="1" ht="24.95" customHeight="1" thickBot="1">
      <c r="A16" s="13"/>
      <c r="B16" s="72" t="s">
        <v>113</v>
      </c>
      <c r="C16" s="44"/>
      <c r="D16" s="44"/>
      <c r="E16" s="45">
        <v>1</v>
      </c>
      <c r="F16" s="46"/>
      <c r="G16" s="47"/>
      <c r="H16" s="46"/>
      <c r="I16" s="45"/>
      <c r="J16" s="44"/>
      <c r="K16" s="45"/>
      <c r="L16" s="44">
        <v>7</v>
      </c>
      <c r="M16" s="45"/>
      <c r="N16" s="14">
        <f>SUM(O16:V16)</f>
        <v>25</v>
      </c>
      <c r="O16" s="56"/>
      <c r="P16" s="57">
        <v>0.5</v>
      </c>
      <c r="Q16" s="58">
        <v>0.25</v>
      </c>
      <c r="R16" s="57"/>
      <c r="S16" s="58">
        <v>12.75</v>
      </c>
      <c r="T16" s="57">
        <v>9.5</v>
      </c>
      <c r="U16" s="58">
        <v>1</v>
      </c>
      <c r="V16" s="57">
        <v>1</v>
      </c>
      <c r="W16" s="42">
        <f t="shared" si="4"/>
        <v>33</v>
      </c>
      <c r="X16" s="67">
        <v>7</v>
      </c>
      <c r="Y16" s="65"/>
      <c r="Z16" s="43">
        <f t="shared" si="5"/>
        <v>39</v>
      </c>
      <c r="AA16" s="65">
        <v>1</v>
      </c>
    </row>
    <row r="17" spans="1:27" s="15" customFormat="1" ht="24.95" customHeight="1" thickBot="1">
      <c r="A17" s="13"/>
      <c r="B17" s="72" t="s">
        <v>114</v>
      </c>
      <c r="C17" s="48"/>
      <c r="D17" s="48"/>
      <c r="E17" s="49">
        <v>0.25</v>
      </c>
      <c r="F17" s="50"/>
      <c r="G17" s="51"/>
      <c r="H17" s="50"/>
      <c r="I17" s="49"/>
      <c r="J17" s="48"/>
      <c r="K17" s="49"/>
      <c r="L17" s="48">
        <v>5</v>
      </c>
      <c r="M17" s="49"/>
      <c r="N17" s="14">
        <f t="shared" ref="N17:N18" si="6">SUM(O17:V17)</f>
        <v>10.75</v>
      </c>
      <c r="O17" s="59"/>
      <c r="P17" s="60"/>
      <c r="Q17" s="61">
        <v>0.5</v>
      </c>
      <c r="R17" s="60"/>
      <c r="S17" s="61"/>
      <c r="T17" s="60">
        <v>9</v>
      </c>
      <c r="U17" s="61"/>
      <c r="V17" s="60">
        <v>1.25</v>
      </c>
      <c r="W17" s="42">
        <f t="shared" si="4"/>
        <v>16</v>
      </c>
      <c r="X17" s="67">
        <v>23</v>
      </c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/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8</v>
      </c>
      <c r="O18" s="62"/>
      <c r="P18" s="63"/>
      <c r="Q18" s="64"/>
      <c r="R18" s="63"/>
      <c r="S18" s="64"/>
      <c r="T18" s="63">
        <v>7.5</v>
      </c>
      <c r="U18" s="64"/>
      <c r="V18" s="63">
        <v>0.5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0</v>
      </c>
      <c r="E19" s="38">
        <f t="shared" si="7"/>
        <v>2.25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15</v>
      </c>
      <c r="M19" s="38">
        <f t="shared" si="7"/>
        <v>0</v>
      </c>
      <c r="N19" s="38">
        <f t="shared" si="7"/>
        <v>119.5</v>
      </c>
      <c r="O19" s="38">
        <f t="shared" si="7"/>
        <v>0</v>
      </c>
      <c r="P19" s="38">
        <f t="shared" si="7"/>
        <v>1</v>
      </c>
      <c r="Q19" s="38">
        <f t="shared" si="7"/>
        <v>4</v>
      </c>
      <c r="R19" s="38">
        <f t="shared" si="7"/>
        <v>0</v>
      </c>
      <c r="S19" s="38">
        <f t="shared" si="7"/>
        <v>53</v>
      </c>
      <c r="T19" s="38">
        <f t="shared" si="7"/>
        <v>53.75</v>
      </c>
      <c r="U19" s="38">
        <f t="shared" si="7"/>
        <v>1</v>
      </c>
      <c r="V19" s="38">
        <f t="shared" si="7"/>
        <v>6.75</v>
      </c>
      <c r="W19" s="38">
        <f t="shared" si="7"/>
        <v>136.75</v>
      </c>
      <c r="X19" s="38">
        <f>SUM(X14:X18)</f>
        <v>30</v>
      </c>
      <c r="Y19" s="38">
        <f t="shared" si="7"/>
        <v>0</v>
      </c>
      <c r="Z19" s="38">
        <f t="shared" si="7"/>
        <v>164</v>
      </c>
      <c r="AA19" s="38">
        <f t="shared" si="7"/>
        <v>2.75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/>
      <c r="E23" s="45">
        <v>0.25</v>
      </c>
      <c r="F23" s="46"/>
      <c r="G23" s="47"/>
      <c r="H23" s="46"/>
      <c r="I23" s="45"/>
      <c r="J23" s="44"/>
      <c r="K23" s="45"/>
      <c r="L23" s="44">
        <v>8</v>
      </c>
      <c r="M23" s="45"/>
      <c r="N23" s="14">
        <f>SUM(O23:V23)</f>
        <v>14.75</v>
      </c>
      <c r="O23" s="56"/>
      <c r="P23" s="57"/>
      <c r="Q23" s="58">
        <v>1.75</v>
      </c>
      <c r="R23" s="57"/>
      <c r="S23" s="58">
        <v>0.5</v>
      </c>
      <c r="T23" s="57">
        <v>8.5</v>
      </c>
      <c r="U23" s="58"/>
      <c r="V23" s="57">
        <v>4</v>
      </c>
      <c r="W23" s="42">
        <f>SUM(C23:N23)</f>
        <v>23</v>
      </c>
      <c r="X23" s="67">
        <v>8</v>
      </c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/>
      <c r="E24" s="45">
        <v>0.25</v>
      </c>
      <c r="F24" s="46"/>
      <c r="G24" s="47"/>
      <c r="H24" s="46"/>
      <c r="I24" s="45"/>
      <c r="J24" s="44"/>
      <c r="K24" s="45"/>
      <c r="L24" s="44">
        <v>5.5</v>
      </c>
      <c r="M24" s="45"/>
      <c r="N24" s="14">
        <f>SUM(O24:V24)</f>
        <v>33.25</v>
      </c>
      <c r="O24" s="56"/>
      <c r="P24" s="57"/>
      <c r="Q24" s="58">
        <v>1.25</v>
      </c>
      <c r="R24" s="57"/>
      <c r="S24" s="58">
        <v>9.5</v>
      </c>
      <c r="T24" s="57">
        <v>13</v>
      </c>
      <c r="U24" s="58"/>
      <c r="V24" s="57">
        <v>9.5</v>
      </c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/>
      <c r="E25" s="45">
        <v>0.75</v>
      </c>
      <c r="F25" s="46"/>
      <c r="G25" s="47"/>
      <c r="H25" s="46"/>
      <c r="I25" s="45"/>
      <c r="J25" s="44"/>
      <c r="K25" s="45"/>
      <c r="L25" s="44">
        <v>2.75</v>
      </c>
      <c r="M25" s="45"/>
      <c r="N25" s="14">
        <f t="shared" ref="N25:N26" si="10">SUM(O25:V25)</f>
        <v>35.5</v>
      </c>
      <c r="O25" s="56"/>
      <c r="P25" s="57"/>
      <c r="Q25" s="58">
        <v>1</v>
      </c>
      <c r="R25" s="57"/>
      <c r="S25" s="58">
        <v>8.75</v>
      </c>
      <c r="T25" s="57">
        <v>23</v>
      </c>
      <c r="U25" s="58"/>
      <c r="V25" s="57">
        <v>2.75</v>
      </c>
      <c r="W25" s="42">
        <f t="shared" si="8"/>
        <v>39</v>
      </c>
      <c r="X25" s="67"/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>
        <v>0.5</v>
      </c>
      <c r="F26" s="50"/>
      <c r="G26" s="51"/>
      <c r="H26" s="50"/>
      <c r="I26" s="49"/>
      <c r="J26" s="48"/>
      <c r="K26" s="49"/>
      <c r="L26" s="48">
        <v>3.75</v>
      </c>
      <c r="M26" s="49">
        <v>2.5</v>
      </c>
      <c r="N26" s="14">
        <f t="shared" si="10"/>
        <v>32.25</v>
      </c>
      <c r="O26" s="59"/>
      <c r="P26" s="60"/>
      <c r="Q26" s="61"/>
      <c r="R26" s="60">
        <v>0.5</v>
      </c>
      <c r="S26" s="60">
        <v>7.75</v>
      </c>
      <c r="T26" s="60">
        <v>18.5</v>
      </c>
      <c r="U26" s="61">
        <v>1</v>
      </c>
      <c r="V26" s="60">
        <v>4.5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>
        <v>3.25</v>
      </c>
      <c r="F27" s="54"/>
      <c r="G27" s="55"/>
      <c r="H27" s="54"/>
      <c r="I27" s="53"/>
      <c r="J27" s="52"/>
      <c r="K27" s="53"/>
      <c r="L27" s="52">
        <v>0.5</v>
      </c>
      <c r="M27" s="53"/>
      <c r="N27" s="14">
        <f>SUM(O27:V27)</f>
        <v>22</v>
      </c>
      <c r="O27" s="62"/>
      <c r="P27" s="63"/>
      <c r="Q27" s="64"/>
      <c r="R27" s="63">
        <v>1</v>
      </c>
      <c r="S27" s="64">
        <v>7</v>
      </c>
      <c r="T27" s="63">
        <v>13</v>
      </c>
      <c r="U27" s="64"/>
      <c r="V27" s="63">
        <v>1</v>
      </c>
      <c r="W27" s="42">
        <f t="shared" si="8"/>
        <v>25.75</v>
      </c>
      <c r="X27" s="67"/>
      <c r="Y27" s="67"/>
      <c r="Z27" s="43">
        <f>SUM(W27:Y27)-AA27</f>
        <v>23</v>
      </c>
      <c r="AA27" s="67">
        <v>2.75</v>
      </c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0</v>
      </c>
      <c r="E28" s="38">
        <f>SUM(E23:E27)</f>
        <v>5</v>
      </c>
      <c r="F28" s="38">
        <f t="shared" ref="F28:AA28" si="12">SUM(F23:F27)</f>
        <v>0</v>
      </c>
      <c r="G28" s="38">
        <f t="shared" si="12"/>
        <v>0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20.5</v>
      </c>
      <c r="M28" s="38">
        <f t="shared" si="12"/>
        <v>2.5</v>
      </c>
      <c r="N28" s="38">
        <f t="shared" si="12"/>
        <v>137.75</v>
      </c>
      <c r="O28" s="38">
        <f t="shared" si="12"/>
        <v>0</v>
      </c>
      <c r="P28" s="38">
        <f t="shared" si="12"/>
        <v>0</v>
      </c>
      <c r="Q28" s="38">
        <f t="shared" si="12"/>
        <v>4</v>
      </c>
      <c r="R28" s="38">
        <f t="shared" si="12"/>
        <v>1.5</v>
      </c>
      <c r="S28" s="38">
        <f t="shared" si="12"/>
        <v>33.5</v>
      </c>
      <c r="T28" s="38">
        <f t="shared" si="12"/>
        <v>76</v>
      </c>
      <c r="U28" s="38">
        <f t="shared" si="12"/>
        <v>1</v>
      </c>
      <c r="V28" s="38">
        <f t="shared" si="12"/>
        <v>21.75</v>
      </c>
      <c r="W28" s="38">
        <f t="shared" si="12"/>
        <v>165.75</v>
      </c>
      <c r="X28" s="38">
        <f>SUM(X23:X27)</f>
        <v>8</v>
      </c>
      <c r="Y28" s="38">
        <f t="shared" si="12"/>
        <v>0</v>
      </c>
      <c r="Z28" s="38">
        <f t="shared" si="12"/>
        <v>171</v>
      </c>
      <c r="AA28" s="38">
        <f t="shared" si="12"/>
        <v>2.75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33.75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" customHeight="1">
      <c r="B117" s="82">
        <f>SUM(C10+C19+C28+C37+C46+C55+C64+C73+C82+C91+C100+C109)</f>
        <v>0.5</v>
      </c>
      <c r="C117" s="82">
        <f>SUM(D10+D19+D28+D37+D46+D55+D64+D73+D82+D91+D100+D109)</f>
        <v>0</v>
      </c>
      <c r="D117" s="82">
        <f>SUM(E10+E19+E28+E37+E46+E55+E64+E73+E82+E91+E100+E109)</f>
        <v>8</v>
      </c>
      <c r="E117" s="82">
        <f t="shared" ref="E117:U117" si="48">SUM(F10+F19+F28+F37+F46+F55+F64+F73+F82+F91+F100+F109)</f>
        <v>0</v>
      </c>
      <c r="F117" s="82">
        <f t="shared" si="48"/>
        <v>0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57.25</v>
      </c>
      <c r="L117" s="82">
        <f t="shared" si="48"/>
        <v>4.5</v>
      </c>
      <c r="M117" s="82">
        <f t="shared" si="48"/>
        <v>373.25</v>
      </c>
      <c r="N117" s="82">
        <f t="shared" si="48"/>
        <v>0</v>
      </c>
      <c r="O117" s="82">
        <f t="shared" si="48"/>
        <v>1.25</v>
      </c>
      <c r="P117" s="82">
        <f t="shared" si="48"/>
        <v>15.75</v>
      </c>
      <c r="Q117" s="82">
        <f t="shared" si="48"/>
        <v>1.5</v>
      </c>
      <c r="R117" s="82">
        <f t="shared" si="48"/>
        <v>114</v>
      </c>
      <c r="S117" s="82">
        <f t="shared" si="48"/>
        <v>195.75</v>
      </c>
      <c r="T117" s="82">
        <f t="shared" si="48"/>
        <v>3.5</v>
      </c>
      <c r="U117" s="82">
        <f t="shared" si="48"/>
        <v>41.5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A117"/>
  <sheetViews>
    <sheetView topLeftCell="A21" zoomScale="80" zoomScaleNormal="80" workbookViewId="0">
      <selection activeCell="I30" sqref="I30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13.5</v>
      </c>
      <c r="E5" s="45">
        <v>7</v>
      </c>
      <c r="F5" s="46"/>
      <c r="G5" s="47"/>
      <c r="H5" s="46"/>
      <c r="I5" s="45"/>
      <c r="J5" s="44"/>
      <c r="K5" s="45"/>
      <c r="L5" s="44">
        <v>8.25</v>
      </c>
      <c r="M5" s="45">
        <v>1</v>
      </c>
      <c r="N5" s="14">
        <f>SUM(O5:V5)</f>
        <v>9.25</v>
      </c>
      <c r="O5" s="56"/>
      <c r="P5" s="57"/>
      <c r="Q5" s="58">
        <v>2.75</v>
      </c>
      <c r="R5" s="57">
        <v>1.5</v>
      </c>
      <c r="S5" s="58"/>
      <c r="T5" s="57"/>
      <c r="U5" s="58"/>
      <c r="V5" s="57">
        <v>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27.75</v>
      </c>
      <c r="E6" s="45">
        <v>2.25</v>
      </c>
      <c r="F6" s="46"/>
      <c r="G6" s="47"/>
      <c r="H6" s="46"/>
      <c r="I6" s="45"/>
      <c r="J6" s="44"/>
      <c r="K6" s="45"/>
      <c r="L6" s="44"/>
      <c r="M6" s="45">
        <v>2.25</v>
      </c>
      <c r="N6" s="14">
        <f t="shared" ref="N6:N9" si="0">SUM(O6:V6)</f>
        <v>6.75</v>
      </c>
      <c r="O6" s="56"/>
      <c r="P6" s="57"/>
      <c r="Q6" s="58">
        <v>1.25</v>
      </c>
      <c r="R6" s="57"/>
      <c r="S6" s="58"/>
      <c r="T6" s="57">
        <v>2.5</v>
      </c>
      <c r="U6" s="58"/>
      <c r="V6" s="57">
        <v>3</v>
      </c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23.75</v>
      </c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15.25</v>
      </c>
      <c r="O7" s="56"/>
      <c r="P7" s="57"/>
      <c r="Q7" s="58">
        <v>4</v>
      </c>
      <c r="R7" s="57">
        <v>2.25</v>
      </c>
      <c r="S7" s="58"/>
      <c r="T7" s="57"/>
      <c r="U7" s="58"/>
      <c r="V7" s="57">
        <v>9</v>
      </c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12.25</v>
      </c>
      <c r="E8" s="49">
        <v>6.25</v>
      </c>
      <c r="F8" s="50"/>
      <c r="G8" s="51"/>
      <c r="H8" s="50"/>
      <c r="I8" s="49"/>
      <c r="J8" s="48"/>
      <c r="K8" s="49"/>
      <c r="L8" s="48"/>
      <c r="M8" s="49">
        <v>6</v>
      </c>
      <c r="N8" s="14">
        <f>SUM(O8:V8)</f>
        <v>6.5</v>
      </c>
      <c r="O8" s="59"/>
      <c r="P8" s="60"/>
      <c r="Q8" s="61">
        <v>2</v>
      </c>
      <c r="R8" s="60"/>
      <c r="S8" s="61"/>
      <c r="T8" s="60"/>
      <c r="U8" s="61">
        <v>1.25</v>
      </c>
      <c r="V8" s="60">
        <v>3.25</v>
      </c>
      <c r="W8" s="42">
        <f t="shared" si="2"/>
        <v>31</v>
      </c>
      <c r="X8" s="67">
        <v>8</v>
      </c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77.25</v>
      </c>
      <c r="E10" s="38">
        <f t="shared" si="3"/>
        <v>15.5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8.25</v>
      </c>
      <c r="M10" s="38">
        <f t="shared" si="3"/>
        <v>9.25</v>
      </c>
      <c r="N10" s="38">
        <f t="shared" si="3"/>
        <v>37.75</v>
      </c>
      <c r="O10" s="38">
        <f t="shared" si="3"/>
        <v>0</v>
      </c>
      <c r="P10" s="38">
        <f t="shared" si="3"/>
        <v>0</v>
      </c>
      <c r="Q10" s="38">
        <f t="shared" si="3"/>
        <v>10</v>
      </c>
      <c r="R10" s="38">
        <f t="shared" si="3"/>
        <v>3.75</v>
      </c>
      <c r="S10" s="38">
        <f t="shared" si="3"/>
        <v>0</v>
      </c>
      <c r="T10" s="38">
        <f t="shared" si="3"/>
        <v>2.5</v>
      </c>
      <c r="U10" s="38">
        <f t="shared" si="3"/>
        <v>1.25</v>
      </c>
      <c r="V10" s="38">
        <f t="shared" si="3"/>
        <v>20.25</v>
      </c>
      <c r="W10" s="38">
        <f t="shared" si="3"/>
        <v>148</v>
      </c>
      <c r="X10" s="38">
        <f>SUM(X5:X9)</f>
        <v>8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44"/>
      <c r="D14" s="44">
        <v>4</v>
      </c>
      <c r="E14" s="45">
        <v>17.75</v>
      </c>
      <c r="F14" s="46"/>
      <c r="G14" s="47"/>
      <c r="H14" s="46"/>
      <c r="I14" s="45"/>
      <c r="J14" s="44"/>
      <c r="K14" s="45"/>
      <c r="L14" s="44"/>
      <c r="M14" s="45">
        <v>5.25</v>
      </c>
      <c r="N14" s="14">
        <f>SUM(O14:V14)</f>
        <v>12</v>
      </c>
      <c r="O14" s="56"/>
      <c r="P14" s="57"/>
      <c r="Q14" s="58">
        <v>3</v>
      </c>
      <c r="R14" s="57">
        <v>4</v>
      </c>
      <c r="S14" s="58"/>
      <c r="T14" s="57"/>
      <c r="U14" s="58"/>
      <c r="V14" s="57">
        <v>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/>
      <c r="D15" s="44">
        <v>26.5</v>
      </c>
      <c r="E15" s="45">
        <v>0.5</v>
      </c>
      <c r="F15" s="46"/>
      <c r="G15" s="47"/>
      <c r="H15" s="46"/>
      <c r="I15" s="45"/>
      <c r="J15" s="44"/>
      <c r="K15" s="45"/>
      <c r="L15" s="44"/>
      <c r="M15" s="45">
        <v>4</v>
      </c>
      <c r="N15" s="14">
        <f>SUM(O15:V15)</f>
        <v>8</v>
      </c>
      <c r="O15" s="56"/>
      <c r="P15" s="57">
        <v>1</v>
      </c>
      <c r="Q15" s="58">
        <v>3.5</v>
      </c>
      <c r="R15" s="57"/>
      <c r="S15" s="58"/>
      <c r="T15" s="57"/>
      <c r="U15" s="58"/>
      <c r="V15" s="57">
        <v>3.5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/>
      <c r="D16" s="44"/>
      <c r="E16" s="45"/>
      <c r="F16" s="46"/>
      <c r="G16" s="47"/>
      <c r="H16" s="46"/>
      <c r="I16" s="45"/>
      <c r="J16" s="44"/>
      <c r="K16" s="45"/>
      <c r="L16" s="44"/>
      <c r="M16" s="45"/>
      <c r="N16" s="14">
        <f>SUM(O16:V16)</f>
        <v>0</v>
      </c>
      <c r="O16" s="56"/>
      <c r="P16" s="57"/>
      <c r="Q16" s="58"/>
      <c r="R16" s="57"/>
      <c r="S16" s="58"/>
      <c r="T16" s="57"/>
      <c r="U16" s="58"/>
      <c r="V16" s="57"/>
      <c r="W16" s="42">
        <f t="shared" si="4"/>
        <v>0</v>
      </c>
      <c r="X16" s="67"/>
      <c r="Y16" s="65"/>
      <c r="Z16" s="43">
        <f t="shared" si="5"/>
        <v>0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19</v>
      </c>
      <c r="E17" s="49"/>
      <c r="F17" s="50"/>
      <c r="G17" s="51"/>
      <c r="H17" s="50"/>
      <c r="I17" s="49"/>
      <c r="J17" s="48"/>
      <c r="K17" s="49"/>
      <c r="L17" s="48"/>
      <c r="M17" s="49">
        <v>8.5</v>
      </c>
      <c r="N17" s="14">
        <f t="shared" ref="N17:N18" si="6">SUM(O17:V17)</f>
        <v>11.5</v>
      </c>
      <c r="O17" s="59"/>
      <c r="P17" s="60">
        <v>0.5</v>
      </c>
      <c r="Q17" s="61">
        <v>3.5</v>
      </c>
      <c r="R17" s="60"/>
      <c r="S17" s="61"/>
      <c r="T17" s="60"/>
      <c r="U17" s="61"/>
      <c r="V17" s="60">
        <v>7.5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3.75</v>
      </c>
      <c r="E18" s="53"/>
      <c r="F18" s="54"/>
      <c r="G18" s="55"/>
      <c r="H18" s="54"/>
      <c r="I18" s="53"/>
      <c r="J18" s="52"/>
      <c r="K18" s="53"/>
      <c r="L18" s="52"/>
      <c r="M18" s="53">
        <v>1</v>
      </c>
      <c r="N18" s="14">
        <f t="shared" si="6"/>
        <v>3.25</v>
      </c>
      <c r="O18" s="62"/>
      <c r="P18" s="63">
        <v>0.5</v>
      </c>
      <c r="Q18" s="64">
        <v>0.75</v>
      </c>
      <c r="R18" s="63"/>
      <c r="S18" s="64"/>
      <c r="T18" s="63">
        <v>0.5</v>
      </c>
      <c r="U18" s="64"/>
      <c r="V18" s="63">
        <v>1.5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0</v>
      </c>
      <c r="D19" s="38">
        <f t="shared" ref="D19:AA19" si="7">SUM(D14:D18)</f>
        <v>53.25</v>
      </c>
      <c r="E19" s="38">
        <f t="shared" si="7"/>
        <v>18.25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18.75</v>
      </c>
      <c r="N19" s="38">
        <f t="shared" si="7"/>
        <v>34.75</v>
      </c>
      <c r="O19" s="38">
        <f t="shared" si="7"/>
        <v>0</v>
      </c>
      <c r="P19" s="38">
        <f t="shared" si="7"/>
        <v>2</v>
      </c>
      <c r="Q19" s="38">
        <f t="shared" si="7"/>
        <v>10.75</v>
      </c>
      <c r="R19" s="38">
        <f t="shared" si="7"/>
        <v>4</v>
      </c>
      <c r="S19" s="38">
        <f t="shared" si="7"/>
        <v>0</v>
      </c>
      <c r="T19" s="38">
        <f t="shared" si="7"/>
        <v>0.5</v>
      </c>
      <c r="U19" s="38">
        <f t="shared" si="7"/>
        <v>0</v>
      </c>
      <c r="V19" s="38">
        <f t="shared" si="7"/>
        <v>17.5</v>
      </c>
      <c r="W19" s="38">
        <f t="shared" si="7"/>
        <v>125</v>
      </c>
      <c r="X19" s="38">
        <f>SUM(X14:X18)</f>
        <v>0</v>
      </c>
      <c r="Y19" s="38">
        <f t="shared" si="7"/>
        <v>0</v>
      </c>
      <c r="Z19" s="38">
        <f t="shared" si="7"/>
        <v>125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19</v>
      </c>
      <c r="E23" s="45"/>
      <c r="F23" s="46"/>
      <c r="G23" s="47"/>
      <c r="H23" s="46"/>
      <c r="I23" s="45"/>
      <c r="J23" s="44"/>
      <c r="K23" s="45"/>
      <c r="L23" s="44"/>
      <c r="M23" s="45">
        <v>0.75</v>
      </c>
      <c r="N23" s="14">
        <f>SUM(O23:V23)</f>
        <v>12.25</v>
      </c>
      <c r="O23" s="56"/>
      <c r="P23" s="57"/>
      <c r="Q23" s="58">
        <v>8.5</v>
      </c>
      <c r="R23" s="57"/>
      <c r="S23" s="58"/>
      <c r="T23" s="57"/>
      <c r="U23" s="58"/>
      <c r="V23" s="57">
        <v>3.75</v>
      </c>
      <c r="W23" s="42">
        <f>SUM(C23:N23)</f>
        <v>32</v>
      </c>
      <c r="X23" s="67"/>
      <c r="Y23" s="65"/>
      <c r="Z23" s="43">
        <f>SUM(W23:Y23)-AA23</f>
        <v>31</v>
      </c>
      <c r="AA23" s="65">
        <v>1</v>
      </c>
    </row>
    <row r="24" spans="1:27" s="15" customFormat="1" ht="24.95" customHeight="1" thickBot="1">
      <c r="A24" s="13"/>
      <c r="B24" s="72" t="s">
        <v>124</v>
      </c>
      <c r="C24" s="44"/>
      <c r="D24" s="44">
        <v>1</v>
      </c>
      <c r="E24" s="45">
        <v>0.75</v>
      </c>
      <c r="F24" s="46"/>
      <c r="G24" s="47">
        <v>10.25</v>
      </c>
      <c r="H24" s="46"/>
      <c r="I24" s="45"/>
      <c r="J24" s="44"/>
      <c r="K24" s="45"/>
      <c r="L24" s="44"/>
      <c r="M24" s="45">
        <v>3</v>
      </c>
      <c r="N24" s="14">
        <f>SUM(O24:V24)</f>
        <v>8</v>
      </c>
      <c r="O24" s="56"/>
      <c r="P24" s="57">
        <v>5</v>
      </c>
      <c r="Q24" s="58">
        <v>1.5</v>
      </c>
      <c r="R24" s="57">
        <v>0.25</v>
      </c>
      <c r="S24" s="58"/>
      <c r="T24" s="57"/>
      <c r="U24" s="58"/>
      <c r="V24" s="57">
        <v>1.25</v>
      </c>
      <c r="W24" s="42">
        <f t="shared" ref="W24:W27" si="8">SUM(C24:N24)</f>
        <v>23</v>
      </c>
      <c r="X24" s="67">
        <v>16</v>
      </c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/>
      <c r="D25" s="44">
        <v>1</v>
      </c>
      <c r="E25" s="45"/>
      <c r="F25" s="46"/>
      <c r="G25" s="47">
        <v>26</v>
      </c>
      <c r="H25" s="46"/>
      <c r="I25" s="45"/>
      <c r="J25" s="44"/>
      <c r="K25" s="45"/>
      <c r="L25" s="44"/>
      <c r="M25" s="45">
        <v>6</v>
      </c>
      <c r="N25" s="14">
        <f t="shared" ref="N25:N26" si="10">SUM(O25:V25)</f>
        <v>5.25</v>
      </c>
      <c r="O25" s="56"/>
      <c r="P25" s="57">
        <v>1</v>
      </c>
      <c r="Q25" s="58">
        <v>1.75</v>
      </c>
      <c r="R25" s="57"/>
      <c r="S25" s="58"/>
      <c r="T25" s="57"/>
      <c r="U25" s="58"/>
      <c r="V25" s="57">
        <v>2.5</v>
      </c>
      <c r="W25" s="42">
        <f t="shared" si="8"/>
        <v>38.25</v>
      </c>
      <c r="X25" s="67"/>
      <c r="Y25" s="65">
        <v>0.75</v>
      </c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/>
      <c r="E26" s="49">
        <v>15.75</v>
      </c>
      <c r="F26" s="50"/>
      <c r="G26" s="51">
        <v>15.5</v>
      </c>
      <c r="H26" s="50"/>
      <c r="I26" s="49"/>
      <c r="J26" s="48"/>
      <c r="K26" s="49"/>
      <c r="L26" s="48"/>
      <c r="M26" s="49"/>
      <c r="N26" s="14">
        <f t="shared" si="10"/>
        <v>7.75</v>
      </c>
      <c r="O26" s="59"/>
      <c r="P26" s="60"/>
      <c r="Q26" s="61">
        <v>1.75</v>
      </c>
      <c r="R26" s="60"/>
      <c r="S26" s="61"/>
      <c r="T26" s="60"/>
      <c r="U26" s="61">
        <v>1.5</v>
      </c>
      <c r="V26" s="60">
        <v>4.5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/>
      <c r="E27" s="53">
        <v>7.5</v>
      </c>
      <c r="F27" s="54"/>
      <c r="G27" s="55">
        <v>7</v>
      </c>
      <c r="H27" s="54"/>
      <c r="I27" s="53"/>
      <c r="J27" s="52"/>
      <c r="K27" s="53"/>
      <c r="L27" s="52"/>
      <c r="M27" s="53">
        <v>6</v>
      </c>
      <c r="N27" s="14">
        <f>SUM(O27:V27)</f>
        <v>3.5</v>
      </c>
      <c r="O27" s="62"/>
      <c r="P27" s="63"/>
      <c r="Q27" s="64">
        <v>3.5</v>
      </c>
      <c r="R27" s="63"/>
      <c r="S27" s="64"/>
      <c r="T27" s="63"/>
      <c r="U27" s="64"/>
      <c r="V27" s="63"/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</v>
      </c>
      <c r="D28" s="38">
        <f t="shared" ref="D28" si="11">SUM(D23:D27)</f>
        <v>21</v>
      </c>
      <c r="E28" s="38">
        <f>SUM(E23:E27)</f>
        <v>24</v>
      </c>
      <c r="F28" s="38">
        <f t="shared" ref="F28:AA28" si="12">SUM(F23:F27)</f>
        <v>0</v>
      </c>
      <c r="G28" s="38">
        <f t="shared" si="12"/>
        <v>58.75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15.75</v>
      </c>
      <c r="N28" s="38">
        <f t="shared" si="12"/>
        <v>36.75</v>
      </c>
      <c r="O28" s="38">
        <f t="shared" si="12"/>
        <v>0</v>
      </c>
      <c r="P28" s="38">
        <f t="shared" si="12"/>
        <v>6</v>
      </c>
      <c r="Q28" s="38">
        <f t="shared" si="12"/>
        <v>17</v>
      </c>
      <c r="R28" s="38">
        <f t="shared" si="12"/>
        <v>0.25</v>
      </c>
      <c r="S28" s="38">
        <f t="shared" si="12"/>
        <v>0</v>
      </c>
      <c r="T28" s="38">
        <f t="shared" si="12"/>
        <v>0</v>
      </c>
      <c r="U28" s="38">
        <f t="shared" si="12"/>
        <v>1.5</v>
      </c>
      <c r="V28" s="38">
        <f t="shared" si="12"/>
        <v>12</v>
      </c>
      <c r="W28" s="38">
        <f t="shared" si="12"/>
        <v>156.25</v>
      </c>
      <c r="X28" s="38">
        <f>SUM(X23:X27)</f>
        <v>16</v>
      </c>
      <c r="Y28" s="38">
        <f t="shared" si="12"/>
        <v>0.75</v>
      </c>
      <c r="Z28" s="38">
        <f t="shared" si="12"/>
        <v>172</v>
      </c>
      <c r="AA28" s="38">
        <f t="shared" si="12"/>
        <v>1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s="86" customFormat="1" ht="33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30" customHeight="1">
      <c r="B117" s="82">
        <f>SUM(C10+C19+C28+C37+C46+C55+C64+C73+C82+C91+C100+C109)</f>
        <v>0</v>
      </c>
      <c r="C117" s="82">
        <f>SUM(D10+D19+D28+D37+D46+D55+D64+D73+D82+D91+D100+D109)</f>
        <v>151.5</v>
      </c>
      <c r="D117" s="82">
        <f>SUM(E10+E19+E28+E37+E46+E55+E64+E73+E82+E91+E100+E109)</f>
        <v>57.75</v>
      </c>
      <c r="E117" s="82">
        <f t="shared" ref="E117:U117" si="48">SUM(F10+F19+F28+F37+F46+F55+F64+F73+F82+F91+F100+F109)</f>
        <v>0</v>
      </c>
      <c r="F117" s="82">
        <f t="shared" si="48"/>
        <v>58.75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8.25</v>
      </c>
      <c r="L117" s="82">
        <f t="shared" si="48"/>
        <v>43.75</v>
      </c>
      <c r="M117" s="82">
        <f t="shared" si="48"/>
        <v>109.25</v>
      </c>
      <c r="N117" s="82">
        <f t="shared" si="48"/>
        <v>0</v>
      </c>
      <c r="O117" s="82">
        <f t="shared" si="48"/>
        <v>8</v>
      </c>
      <c r="P117" s="82">
        <f t="shared" si="48"/>
        <v>37.75</v>
      </c>
      <c r="Q117" s="82">
        <f t="shared" si="48"/>
        <v>8</v>
      </c>
      <c r="R117" s="82">
        <f t="shared" si="48"/>
        <v>0</v>
      </c>
      <c r="S117" s="82">
        <f t="shared" si="48"/>
        <v>3</v>
      </c>
      <c r="T117" s="82">
        <f t="shared" si="48"/>
        <v>2.75</v>
      </c>
      <c r="U117" s="82">
        <f t="shared" si="48"/>
        <v>49.75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A117"/>
  <sheetViews>
    <sheetView topLeftCell="A19" zoomScale="80" zoomScaleNormal="80" workbookViewId="0">
      <selection activeCell="E24" sqref="E24"/>
    </sheetView>
  </sheetViews>
  <sheetFormatPr baseColWidth="10" defaultRowHeight="15"/>
  <cols>
    <col min="1" max="2" width="20.7109375" customWidth="1"/>
    <col min="3" max="27" width="15.7109375" customWidth="1"/>
  </cols>
  <sheetData>
    <row r="1" spans="1:27" ht="24.95" customHeight="1">
      <c r="A1" s="2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.95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4.95" customHeight="1" thickBo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4.5" customHeight="1" thickBot="1">
      <c r="A4" s="5"/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8" t="s">
        <v>13</v>
      </c>
      <c r="N4" s="7" t="s">
        <v>14</v>
      </c>
      <c r="O4" s="9" t="s">
        <v>15</v>
      </c>
      <c r="P4" s="7" t="s">
        <v>16</v>
      </c>
      <c r="Q4" s="8" t="s">
        <v>17</v>
      </c>
      <c r="R4" s="7" t="s">
        <v>18</v>
      </c>
      <c r="S4" s="8" t="s">
        <v>19</v>
      </c>
      <c r="T4" s="7" t="s">
        <v>20</v>
      </c>
      <c r="U4" s="8" t="s">
        <v>21</v>
      </c>
      <c r="V4" s="7" t="s">
        <v>22</v>
      </c>
      <c r="W4" s="10" t="s">
        <v>23</v>
      </c>
      <c r="X4" s="80" t="s">
        <v>85</v>
      </c>
      <c r="Y4" s="7" t="s">
        <v>24</v>
      </c>
      <c r="Z4" s="10" t="s">
        <v>25</v>
      </c>
      <c r="AA4" s="11" t="s">
        <v>26</v>
      </c>
    </row>
    <row r="5" spans="1:27" s="15" customFormat="1" ht="24.95" customHeight="1" thickBot="1">
      <c r="A5" s="13"/>
      <c r="B5" s="72" t="s">
        <v>79</v>
      </c>
      <c r="C5" s="44"/>
      <c r="D5" s="44">
        <v>32</v>
      </c>
      <c r="E5" s="45"/>
      <c r="F5" s="46"/>
      <c r="G5" s="47"/>
      <c r="H5" s="46"/>
      <c r="I5" s="45"/>
      <c r="J5" s="44"/>
      <c r="K5" s="45"/>
      <c r="L5" s="44"/>
      <c r="M5" s="45"/>
      <c r="N5" s="14">
        <f>SUM(O5:V5)</f>
        <v>7</v>
      </c>
      <c r="O5" s="56"/>
      <c r="P5" s="57">
        <v>2</v>
      </c>
      <c r="Q5" s="58">
        <v>1.5</v>
      </c>
      <c r="R5" s="57"/>
      <c r="S5" s="58"/>
      <c r="T5" s="57">
        <v>3</v>
      </c>
      <c r="U5" s="58"/>
      <c r="V5" s="57">
        <v>0.5</v>
      </c>
      <c r="W5" s="42">
        <f>SUM(C5:N5)</f>
        <v>39</v>
      </c>
      <c r="X5" s="67"/>
      <c r="Y5" s="65"/>
      <c r="Z5" s="43">
        <f>SUM(W5:Y5)-AA5</f>
        <v>39</v>
      </c>
      <c r="AA5" s="65"/>
    </row>
    <row r="6" spans="1:27" s="15" customFormat="1" ht="24.95" customHeight="1" thickBot="1">
      <c r="A6" s="13"/>
      <c r="B6" s="72" t="s">
        <v>80</v>
      </c>
      <c r="C6" s="44"/>
      <c r="D6" s="44">
        <v>36</v>
      </c>
      <c r="E6" s="45"/>
      <c r="F6" s="46"/>
      <c r="G6" s="47"/>
      <c r="H6" s="46"/>
      <c r="I6" s="45"/>
      <c r="J6" s="44"/>
      <c r="K6" s="45"/>
      <c r="L6" s="44"/>
      <c r="M6" s="45"/>
      <c r="N6" s="14">
        <f t="shared" ref="N6:N9" si="0">SUM(O6:V6)</f>
        <v>3</v>
      </c>
      <c r="O6" s="56"/>
      <c r="P6" s="57"/>
      <c r="Q6" s="58">
        <v>1.25</v>
      </c>
      <c r="R6" s="57">
        <v>0.25</v>
      </c>
      <c r="S6" s="58"/>
      <c r="T6" s="57">
        <v>1.5</v>
      </c>
      <c r="U6" s="58"/>
      <c r="V6" s="57"/>
      <c r="W6" s="42">
        <f>SUM(C6:N6)</f>
        <v>39</v>
      </c>
      <c r="X6" s="67"/>
      <c r="Y6" s="65"/>
      <c r="Z6" s="43">
        <f t="shared" ref="Z6:Z8" si="1">SUM(W6:Y6)-AA6</f>
        <v>39</v>
      </c>
      <c r="AA6" s="65"/>
    </row>
    <row r="7" spans="1:27" s="15" customFormat="1" ht="24.95" customHeight="1" thickBot="1">
      <c r="A7" s="13"/>
      <c r="B7" s="72" t="s">
        <v>81</v>
      </c>
      <c r="C7" s="44"/>
      <c r="D7" s="44">
        <v>34</v>
      </c>
      <c r="E7" s="45"/>
      <c r="F7" s="46"/>
      <c r="G7" s="47"/>
      <c r="H7" s="46"/>
      <c r="I7" s="45"/>
      <c r="J7" s="44"/>
      <c r="K7" s="45"/>
      <c r="L7" s="44"/>
      <c r="M7" s="45"/>
      <c r="N7" s="14">
        <f t="shared" si="0"/>
        <v>5</v>
      </c>
      <c r="O7" s="56"/>
      <c r="P7" s="57"/>
      <c r="Q7" s="58">
        <v>3.5</v>
      </c>
      <c r="R7" s="57">
        <v>0.25</v>
      </c>
      <c r="S7" s="58"/>
      <c r="T7" s="57">
        <v>1.25</v>
      </c>
      <c r="U7" s="58"/>
      <c r="V7" s="57"/>
      <c r="W7" s="42">
        <f t="shared" ref="W7:W9" si="2">SUM(C7:N7)</f>
        <v>39</v>
      </c>
      <c r="X7" s="67"/>
      <c r="Y7" s="65"/>
      <c r="Z7" s="43">
        <f>SUM(W7:Y7)-AA7</f>
        <v>39</v>
      </c>
      <c r="AA7" s="65"/>
    </row>
    <row r="8" spans="1:27" s="15" customFormat="1" ht="24.95" customHeight="1" thickBot="1">
      <c r="A8" s="13"/>
      <c r="B8" s="73" t="s">
        <v>82</v>
      </c>
      <c r="C8" s="48"/>
      <c r="D8" s="48">
        <v>34</v>
      </c>
      <c r="E8" s="49"/>
      <c r="F8" s="50"/>
      <c r="G8" s="51"/>
      <c r="H8" s="50"/>
      <c r="I8" s="49"/>
      <c r="J8" s="48"/>
      <c r="K8" s="49"/>
      <c r="L8" s="48"/>
      <c r="M8" s="49"/>
      <c r="N8" s="14">
        <f>SUM(O8:V8)</f>
        <v>5</v>
      </c>
      <c r="O8" s="59"/>
      <c r="P8" s="60"/>
      <c r="Q8" s="61">
        <v>1.25</v>
      </c>
      <c r="R8" s="60"/>
      <c r="S8" s="61"/>
      <c r="T8" s="60">
        <v>1</v>
      </c>
      <c r="U8" s="61">
        <v>1</v>
      </c>
      <c r="V8" s="60">
        <v>1.75</v>
      </c>
      <c r="W8" s="42">
        <f t="shared" si="2"/>
        <v>39</v>
      </c>
      <c r="X8" s="67"/>
      <c r="Y8" s="66"/>
      <c r="Z8" s="43">
        <f t="shared" si="1"/>
        <v>39</v>
      </c>
      <c r="AA8" s="66"/>
    </row>
    <row r="9" spans="1:27" s="15" customFormat="1" ht="24.95" customHeight="1" thickBot="1">
      <c r="A9" s="13"/>
      <c r="B9" s="71" t="s">
        <v>27</v>
      </c>
      <c r="C9" s="52"/>
      <c r="D9" s="52"/>
      <c r="E9" s="53"/>
      <c r="F9" s="54"/>
      <c r="G9" s="55"/>
      <c r="H9" s="54"/>
      <c r="I9" s="53"/>
      <c r="J9" s="52"/>
      <c r="K9" s="53"/>
      <c r="L9" s="52"/>
      <c r="M9" s="53"/>
      <c r="N9" s="14">
        <f t="shared" si="0"/>
        <v>0</v>
      </c>
      <c r="O9" s="62"/>
      <c r="P9" s="63"/>
      <c r="Q9" s="64"/>
      <c r="R9" s="63"/>
      <c r="S9" s="64"/>
      <c r="T9" s="63"/>
      <c r="U9" s="64"/>
      <c r="V9" s="63"/>
      <c r="W9" s="42">
        <f t="shared" si="2"/>
        <v>0</v>
      </c>
      <c r="X9" s="67"/>
      <c r="Y9" s="67"/>
      <c r="Z9" s="43">
        <f>SUM(W9:Y9)-AA9</f>
        <v>0</v>
      </c>
      <c r="AA9" s="67"/>
    </row>
    <row r="10" spans="1:27" ht="24.95" customHeight="1" thickBot="1">
      <c r="A10" s="16"/>
      <c r="B10" s="12" t="s">
        <v>28</v>
      </c>
      <c r="C10" s="38">
        <f>SUM(C5:C9)</f>
        <v>0</v>
      </c>
      <c r="D10" s="38">
        <f t="shared" ref="D10:AA10" si="3">SUM(D5:D9)</f>
        <v>136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20</v>
      </c>
      <c r="O10" s="38">
        <f t="shared" si="3"/>
        <v>0</v>
      </c>
      <c r="P10" s="38">
        <f t="shared" si="3"/>
        <v>2</v>
      </c>
      <c r="Q10" s="38">
        <f t="shared" si="3"/>
        <v>7.5</v>
      </c>
      <c r="R10" s="38">
        <f t="shared" si="3"/>
        <v>0.5</v>
      </c>
      <c r="S10" s="38">
        <f t="shared" si="3"/>
        <v>0</v>
      </c>
      <c r="T10" s="38">
        <f t="shared" si="3"/>
        <v>6.75</v>
      </c>
      <c r="U10" s="38">
        <f t="shared" si="3"/>
        <v>1</v>
      </c>
      <c r="V10" s="38">
        <f t="shared" si="3"/>
        <v>2.25</v>
      </c>
      <c r="W10" s="38">
        <f t="shared" si="3"/>
        <v>156</v>
      </c>
      <c r="X10" s="38">
        <f>SUM(X5:X9)</f>
        <v>0</v>
      </c>
      <c r="Y10" s="38">
        <f t="shared" si="3"/>
        <v>0</v>
      </c>
      <c r="Z10" s="38">
        <f t="shared" si="3"/>
        <v>156</v>
      </c>
      <c r="AA10" s="38">
        <f t="shared" si="3"/>
        <v>0</v>
      </c>
    </row>
    <row r="12" spans="1:27" ht="24.95" customHeight="1" thickBot="1">
      <c r="A12" s="4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4.5" customHeight="1" thickBot="1">
      <c r="A13" s="5"/>
      <c r="B13" s="6" t="s">
        <v>2</v>
      </c>
      <c r="C13" s="7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7" t="s">
        <v>8</v>
      </c>
      <c r="I13" s="8" t="s">
        <v>9</v>
      </c>
      <c r="J13" s="7" t="s">
        <v>10</v>
      </c>
      <c r="K13" s="8" t="s">
        <v>11</v>
      </c>
      <c r="L13" s="7" t="s">
        <v>12</v>
      </c>
      <c r="M13" s="8" t="s">
        <v>13</v>
      </c>
      <c r="N13" s="7" t="s">
        <v>14</v>
      </c>
      <c r="O13" s="9" t="s">
        <v>15</v>
      </c>
      <c r="P13" s="7" t="s">
        <v>16</v>
      </c>
      <c r="Q13" s="8" t="s">
        <v>17</v>
      </c>
      <c r="R13" s="7" t="s">
        <v>18</v>
      </c>
      <c r="S13" s="8" t="s">
        <v>19</v>
      </c>
      <c r="T13" s="7" t="s">
        <v>20</v>
      </c>
      <c r="U13" s="8" t="s">
        <v>21</v>
      </c>
      <c r="V13" s="7" t="s">
        <v>22</v>
      </c>
      <c r="W13" s="10" t="s">
        <v>23</v>
      </c>
      <c r="X13" s="80" t="s">
        <v>85</v>
      </c>
      <c r="Y13" s="7" t="s">
        <v>24</v>
      </c>
      <c r="Z13" s="10" t="s">
        <v>25</v>
      </c>
      <c r="AA13" s="11" t="s">
        <v>26</v>
      </c>
    </row>
    <row r="14" spans="1:27" s="15" customFormat="1" ht="24.95" customHeight="1" thickBot="1">
      <c r="A14" s="13"/>
      <c r="B14" s="72" t="s">
        <v>111</v>
      </c>
      <c r="C14" s="110">
        <v>0.5</v>
      </c>
      <c r="D14" s="44">
        <v>25.75</v>
      </c>
      <c r="E14" s="45">
        <v>4.25</v>
      </c>
      <c r="F14" s="46"/>
      <c r="G14" s="47"/>
      <c r="H14" s="46"/>
      <c r="I14" s="45"/>
      <c r="J14" s="44"/>
      <c r="K14" s="45"/>
      <c r="L14" s="44"/>
      <c r="M14" s="45"/>
      <c r="N14" s="14">
        <f>SUM(O14:V14)</f>
        <v>8.5</v>
      </c>
      <c r="O14" s="56"/>
      <c r="P14" s="57"/>
      <c r="Q14" s="58">
        <v>2.25</v>
      </c>
      <c r="R14" s="57">
        <v>0.25</v>
      </c>
      <c r="S14" s="58"/>
      <c r="T14" s="57">
        <v>1.5</v>
      </c>
      <c r="U14" s="58"/>
      <c r="V14" s="57">
        <v>4.5</v>
      </c>
      <c r="W14" s="42">
        <f>SUM(C14:N14)</f>
        <v>39</v>
      </c>
      <c r="X14" s="67"/>
      <c r="Y14" s="65"/>
      <c r="Z14" s="43">
        <f>SUM(W14:Y14)-AA14</f>
        <v>39</v>
      </c>
      <c r="AA14" s="65"/>
    </row>
    <row r="15" spans="1:27" s="15" customFormat="1" ht="24.95" customHeight="1" thickBot="1">
      <c r="A15" s="13"/>
      <c r="B15" s="72" t="s">
        <v>112</v>
      </c>
      <c r="C15" s="44">
        <v>2.75</v>
      </c>
      <c r="D15" s="44"/>
      <c r="E15" s="45">
        <v>32</v>
      </c>
      <c r="F15" s="46"/>
      <c r="G15" s="47"/>
      <c r="H15" s="46"/>
      <c r="I15" s="45"/>
      <c r="J15" s="44"/>
      <c r="K15" s="45"/>
      <c r="L15" s="44"/>
      <c r="M15" s="45"/>
      <c r="N15" s="14">
        <f>SUM(O15:V15)</f>
        <v>4.25</v>
      </c>
      <c r="O15" s="56"/>
      <c r="P15" s="57"/>
      <c r="Q15" s="58">
        <v>1.75</v>
      </c>
      <c r="R15" s="57">
        <v>0.5</v>
      </c>
      <c r="S15" s="58"/>
      <c r="T15" s="57"/>
      <c r="U15" s="58"/>
      <c r="V15" s="57">
        <v>2</v>
      </c>
      <c r="W15" s="42">
        <f t="shared" ref="W15:W18" si="4">SUM(C15:N15)</f>
        <v>39</v>
      </c>
      <c r="X15" s="67"/>
      <c r="Y15" s="65"/>
      <c r="Z15" s="43">
        <f t="shared" ref="Z15:Z17" si="5">SUM(W15:Y15)-AA15</f>
        <v>39</v>
      </c>
      <c r="AA15" s="65"/>
    </row>
    <row r="16" spans="1:27" s="15" customFormat="1" ht="24.95" customHeight="1" thickBot="1">
      <c r="A16" s="13"/>
      <c r="B16" s="72" t="s">
        <v>113</v>
      </c>
      <c r="C16" s="44">
        <v>2.5</v>
      </c>
      <c r="D16" s="44"/>
      <c r="E16" s="45">
        <v>32.75</v>
      </c>
      <c r="F16" s="46"/>
      <c r="G16" s="47"/>
      <c r="H16" s="46"/>
      <c r="I16" s="45"/>
      <c r="J16" s="44"/>
      <c r="K16" s="45"/>
      <c r="L16" s="44"/>
      <c r="M16" s="45"/>
      <c r="N16" s="14">
        <f>SUM(O16:V16)</f>
        <v>3.75</v>
      </c>
      <c r="O16" s="56"/>
      <c r="P16" s="57"/>
      <c r="Q16" s="58">
        <v>1.5</v>
      </c>
      <c r="R16" s="57">
        <v>0.25</v>
      </c>
      <c r="S16" s="58"/>
      <c r="T16" s="57"/>
      <c r="U16" s="58">
        <v>1</v>
      </c>
      <c r="V16" s="57">
        <v>1</v>
      </c>
      <c r="W16" s="42">
        <f t="shared" si="4"/>
        <v>39</v>
      </c>
      <c r="X16" s="67"/>
      <c r="Y16" s="65"/>
      <c r="Z16" s="43">
        <f t="shared" si="5"/>
        <v>39</v>
      </c>
      <c r="AA16" s="65"/>
    </row>
    <row r="17" spans="1:27" s="15" customFormat="1" ht="24.95" customHeight="1" thickBot="1">
      <c r="A17" s="13"/>
      <c r="B17" s="72" t="s">
        <v>114</v>
      </c>
      <c r="C17" s="48"/>
      <c r="D17" s="48">
        <v>33.75</v>
      </c>
      <c r="E17" s="49"/>
      <c r="F17" s="50"/>
      <c r="G17" s="51"/>
      <c r="H17" s="50"/>
      <c r="I17" s="49"/>
      <c r="J17" s="48"/>
      <c r="K17" s="49"/>
      <c r="L17" s="48"/>
      <c r="M17" s="49"/>
      <c r="N17" s="14">
        <f t="shared" ref="N17:N18" si="6">SUM(O17:V17)</f>
        <v>5.25</v>
      </c>
      <c r="O17" s="59"/>
      <c r="P17" s="60"/>
      <c r="Q17" s="61">
        <v>0.75</v>
      </c>
      <c r="R17" s="60">
        <v>0.5</v>
      </c>
      <c r="S17" s="61"/>
      <c r="T17" s="60">
        <v>2.25</v>
      </c>
      <c r="U17" s="61"/>
      <c r="V17" s="60">
        <v>1.75</v>
      </c>
      <c r="W17" s="42">
        <f t="shared" si="4"/>
        <v>39</v>
      </c>
      <c r="X17" s="67"/>
      <c r="Y17" s="66"/>
      <c r="Z17" s="43">
        <f t="shared" si="5"/>
        <v>39</v>
      </c>
      <c r="AA17" s="66"/>
    </row>
    <row r="18" spans="1:27" s="15" customFormat="1" ht="24.95" customHeight="1" thickBot="1">
      <c r="A18" s="13"/>
      <c r="B18" s="72" t="s">
        <v>115</v>
      </c>
      <c r="C18" s="52"/>
      <c r="D18" s="52">
        <v>7.25</v>
      </c>
      <c r="E18" s="53"/>
      <c r="F18" s="54"/>
      <c r="G18" s="55"/>
      <c r="H18" s="54"/>
      <c r="I18" s="53"/>
      <c r="J18" s="52"/>
      <c r="K18" s="53"/>
      <c r="L18" s="52"/>
      <c r="M18" s="53"/>
      <c r="N18" s="14">
        <f t="shared" si="6"/>
        <v>0.75</v>
      </c>
      <c r="O18" s="62"/>
      <c r="P18" s="63"/>
      <c r="Q18" s="64">
        <v>0.25</v>
      </c>
      <c r="R18" s="63"/>
      <c r="S18" s="64"/>
      <c r="T18" s="63">
        <v>0.25</v>
      </c>
      <c r="U18" s="64"/>
      <c r="V18" s="63">
        <v>0.25</v>
      </c>
      <c r="W18" s="42">
        <f t="shared" si="4"/>
        <v>8</v>
      </c>
      <c r="X18" s="67"/>
      <c r="Y18" s="67"/>
      <c r="Z18" s="43">
        <f>SUM(W18:Y18)-AA18</f>
        <v>8</v>
      </c>
      <c r="AA18" s="67"/>
    </row>
    <row r="19" spans="1:27" ht="24.95" customHeight="1" thickBot="1">
      <c r="A19" s="16"/>
      <c r="B19" s="12" t="s">
        <v>28</v>
      </c>
      <c r="C19" s="38">
        <f>SUM(C14:C18)</f>
        <v>5.75</v>
      </c>
      <c r="D19" s="38">
        <f t="shared" ref="D19:AA19" si="7">SUM(D14:D18)</f>
        <v>66.75</v>
      </c>
      <c r="E19" s="38">
        <f t="shared" si="7"/>
        <v>69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22.5</v>
      </c>
      <c r="O19" s="38">
        <f t="shared" si="7"/>
        <v>0</v>
      </c>
      <c r="P19" s="38">
        <f t="shared" si="7"/>
        <v>0</v>
      </c>
      <c r="Q19" s="38">
        <f t="shared" si="7"/>
        <v>6.5</v>
      </c>
      <c r="R19" s="38">
        <f t="shared" si="7"/>
        <v>1.5</v>
      </c>
      <c r="S19" s="38">
        <f t="shared" si="7"/>
        <v>0</v>
      </c>
      <c r="T19" s="38">
        <f t="shared" si="7"/>
        <v>4</v>
      </c>
      <c r="U19" s="38">
        <f t="shared" si="7"/>
        <v>1</v>
      </c>
      <c r="V19" s="38">
        <f t="shared" si="7"/>
        <v>9.5</v>
      </c>
      <c r="W19" s="38">
        <f t="shared" si="7"/>
        <v>164</v>
      </c>
      <c r="X19" s="38">
        <f>SUM(X14:X18)</f>
        <v>0</v>
      </c>
      <c r="Y19" s="38">
        <f t="shared" si="7"/>
        <v>0</v>
      </c>
      <c r="Z19" s="38">
        <f t="shared" si="7"/>
        <v>164</v>
      </c>
      <c r="AA19" s="38">
        <f t="shared" si="7"/>
        <v>0</v>
      </c>
    </row>
    <row r="21" spans="1:27" ht="24.95" customHeight="1" thickBot="1">
      <c r="A21" s="4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4.5" customHeight="1" thickBot="1">
      <c r="A22" s="5"/>
      <c r="B22" s="6" t="s">
        <v>2</v>
      </c>
      <c r="C22" s="7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7" t="s">
        <v>8</v>
      </c>
      <c r="I22" s="8" t="s">
        <v>9</v>
      </c>
      <c r="J22" s="7" t="s">
        <v>10</v>
      </c>
      <c r="K22" s="8" t="s">
        <v>11</v>
      </c>
      <c r="L22" s="7" t="s">
        <v>12</v>
      </c>
      <c r="M22" s="8" t="s">
        <v>13</v>
      </c>
      <c r="N22" s="7" t="s">
        <v>14</v>
      </c>
      <c r="O22" s="9" t="s">
        <v>15</v>
      </c>
      <c r="P22" s="7" t="s">
        <v>16</v>
      </c>
      <c r="Q22" s="8" t="s">
        <v>17</v>
      </c>
      <c r="R22" s="7" t="s">
        <v>18</v>
      </c>
      <c r="S22" s="8" t="s">
        <v>19</v>
      </c>
      <c r="T22" s="7" t="s">
        <v>20</v>
      </c>
      <c r="U22" s="8" t="s">
        <v>21</v>
      </c>
      <c r="V22" s="7" t="s">
        <v>22</v>
      </c>
      <c r="W22" s="10" t="s">
        <v>23</v>
      </c>
      <c r="X22" s="80" t="s">
        <v>85</v>
      </c>
      <c r="Y22" s="7" t="s">
        <v>24</v>
      </c>
      <c r="Z22" s="10" t="s">
        <v>25</v>
      </c>
      <c r="AA22" s="11" t="s">
        <v>26</v>
      </c>
    </row>
    <row r="23" spans="1:27" s="15" customFormat="1" ht="24.95" customHeight="1" thickBot="1">
      <c r="A23" s="13"/>
      <c r="B23" s="72" t="s">
        <v>123</v>
      </c>
      <c r="C23" s="44"/>
      <c r="D23" s="44">
        <v>19.75</v>
      </c>
      <c r="E23" s="45"/>
      <c r="F23" s="46"/>
      <c r="G23" s="47"/>
      <c r="H23" s="46"/>
      <c r="I23" s="45"/>
      <c r="J23" s="44"/>
      <c r="K23" s="45"/>
      <c r="L23" s="44"/>
      <c r="M23" s="45">
        <v>7</v>
      </c>
      <c r="N23" s="14">
        <f>SUM(O23:V23)</f>
        <v>4.25</v>
      </c>
      <c r="O23" s="56"/>
      <c r="P23" s="57"/>
      <c r="Q23" s="58">
        <v>1.75</v>
      </c>
      <c r="R23" s="57"/>
      <c r="S23" s="58"/>
      <c r="T23" s="57">
        <v>0.5</v>
      </c>
      <c r="U23" s="58"/>
      <c r="V23" s="57">
        <v>2</v>
      </c>
      <c r="W23" s="42">
        <f>SUM(C23:N23)</f>
        <v>31</v>
      </c>
      <c r="X23" s="67"/>
      <c r="Y23" s="65"/>
      <c r="Z23" s="43">
        <f>SUM(W23:Y23)-AA23</f>
        <v>31</v>
      </c>
      <c r="AA23" s="65"/>
    </row>
    <row r="24" spans="1:27" s="15" customFormat="1" ht="24.95" customHeight="1" thickBot="1">
      <c r="A24" s="13"/>
      <c r="B24" s="72" t="s">
        <v>124</v>
      </c>
      <c r="C24" s="44"/>
      <c r="D24" s="44">
        <v>28.75</v>
      </c>
      <c r="E24" s="45"/>
      <c r="F24" s="46"/>
      <c r="G24" s="47"/>
      <c r="H24" s="46"/>
      <c r="I24" s="45"/>
      <c r="J24" s="44"/>
      <c r="K24" s="45"/>
      <c r="L24" s="44"/>
      <c r="M24" s="45">
        <v>7.25</v>
      </c>
      <c r="N24" s="14">
        <f>SUM(O24:V24)</f>
        <v>3</v>
      </c>
      <c r="O24" s="56"/>
      <c r="P24" s="57"/>
      <c r="Q24" s="58">
        <v>1.5</v>
      </c>
      <c r="R24" s="57">
        <v>0.75</v>
      </c>
      <c r="S24" s="58"/>
      <c r="T24" s="57">
        <v>0.75</v>
      </c>
      <c r="U24" s="58"/>
      <c r="V24" s="57"/>
      <c r="W24" s="42">
        <f t="shared" ref="W24:W27" si="8">SUM(C24:N24)</f>
        <v>39</v>
      </c>
      <c r="X24" s="67"/>
      <c r="Y24" s="65"/>
      <c r="Z24" s="43">
        <f t="shared" ref="Z24:Z26" si="9">SUM(W24:Y24)-AA24</f>
        <v>39</v>
      </c>
      <c r="AA24" s="65"/>
    </row>
    <row r="25" spans="1:27" s="15" customFormat="1" ht="24.95" customHeight="1" thickBot="1">
      <c r="A25" s="13"/>
      <c r="B25" s="72" t="s">
        <v>122</v>
      </c>
      <c r="C25" s="44">
        <v>0.75</v>
      </c>
      <c r="D25" s="44">
        <v>10</v>
      </c>
      <c r="E25" s="45"/>
      <c r="F25" s="46"/>
      <c r="G25" s="47">
        <v>8</v>
      </c>
      <c r="H25" s="46"/>
      <c r="I25" s="45"/>
      <c r="J25" s="44"/>
      <c r="K25" s="45"/>
      <c r="L25" s="44"/>
      <c r="M25" s="45">
        <v>8</v>
      </c>
      <c r="N25" s="14">
        <f t="shared" ref="N25:N26" si="10">SUM(O25:V25)</f>
        <v>4.25</v>
      </c>
      <c r="O25" s="56"/>
      <c r="P25" s="57"/>
      <c r="Q25" s="58">
        <v>1</v>
      </c>
      <c r="R25" s="57">
        <v>0.25</v>
      </c>
      <c r="S25" s="58"/>
      <c r="T25" s="57">
        <v>1.5</v>
      </c>
      <c r="U25" s="58"/>
      <c r="V25" s="57">
        <v>1.5</v>
      </c>
      <c r="W25" s="42">
        <f t="shared" si="8"/>
        <v>31</v>
      </c>
      <c r="X25" s="67">
        <v>8</v>
      </c>
      <c r="Y25" s="65"/>
      <c r="Z25" s="43">
        <f t="shared" si="9"/>
        <v>39</v>
      </c>
      <c r="AA25" s="65"/>
    </row>
    <row r="26" spans="1:27" s="15" customFormat="1" ht="24.95" customHeight="1" thickBot="1">
      <c r="A26" s="13"/>
      <c r="B26" s="73" t="s">
        <v>125</v>
      </c>
      <c r="C26" s="48"/>
      <c r="D26" s="48">
        <v>26.5</v>
      </c>
      <c r="E26" s="49"/>
      <c r="F26" s="50"/>
      <c r="G26" s="51"/>
      <c r="H26" s="50"/>
      <c r="I26" s="49"/>
      <c r="J26" s="48"/>
      <c r="K26" s="49"/>
      <c r="L26" s="48"/>
      <c r="M26" s="49">
        <v>6.5</v>
      </c>
      <c r="N26" s="14">
        <f t="shared" si="10"/>
        <v>6</v>
      </c>
      <c r="O26" s="59"/>
      <c r="P26" s="60"/>
      <c r="Q26" s="61">
        <v>1.75</v>
      </c>
      <c r="R26" s="60"/>
      <c r="S26" s="61"/>
      <c r="T26" s="60">
        <v>1.25</v>
      </c>
      <c r="U26" s="61">
        <v>1</v>
      </c>
      <c r="V26" s="60">
        <v>2</v>
      </c>
      <c r="W26" s="42">
        <f t="shared" si="8"/>
        <v>39</v>
      </c>
      <c r="X26" s="67"/>
      <c r="Y26" s="66"/>
      <c r="Z26" s="43">
        <f t="shared" si="9"/>
        <v>39</v>
      </c>
      <c r="AA26" s="66"/>
    </row>
    <row r="27" spans="1:27" s="15" customFormat="1" ht="24.95" customHeight="1" thickBot="1">
      <c r="A27" s="13"/>
      <c r="B27" s="125" t="s">
        <v>127</v>
      </c>
      <c r="C27" s="52"/>
      <c r="D27" s="52">
        <v>13.5</v>
      </c>
      <c r="E27" s="53"/>
      <c r="F27" s="54"/>
      <c r="G27" s="55"/>
      <c r="H27" s="54"/>
      <c r="I27" s="53"/>
      <c r="J27" s="52"/>
      <c r="K27" s="53"/>
      <c r="L27" s="52"/>
      <c r="M27" s="53">
        <v>6</v>
      </c>
      <c r="N27" s="14">
        <f>SUM(O27:V27)</f>
        <v>4.5</v>
      </c>
      <c r="O27" s="62"/>
      <c r="P27" s="63"/>
      <c r="Q27" s="64">
        <v>0.5</v>
      </c>
      <c r="R27" s="63">
        <v>0.25</v>
      </c>
      <c r="S27" s="64"/>
      <c r="T27" s="63">
        <v>2</v>
      </c>
      <c r="U27" s="64"/>
      <c r="V27" s="63">
        <v>1.75</v>
      </c>
      <c r="W27" s="42">
        <f t="shared" si="8"/>
        <v>24</v>
      </c>
      <c r="X27" s="67"/>
      <c r="Y27" s="67"/>
      <c r="Z27" s="43">
        <f>SUM(W27:Y27)-AA27</f>
        <v>24</v>
      </c>
      <c r="AA27" s="67"/>
    </row>
    <row r="28" spans="1:27" ht="24.95" customHeight="1" thickBot="1">
      <c r="A28" s="16"/>
      <c r="B28" s="12" t="s">
        <v>28</v>
      </c>
      <c r="C28" s="38">
        <f>SUM(C23:C27)</f>
        <v>0.75</v>
      </c>
      <c r="D28" s="38">
        <f t="shared" ref="D28" si="11">SUM(D23:D27)</f>
        <v>98.5</v>
      </c>
      <c r="E28" s="38">
        <f>SUM(E23:E27)</f>
        <v>0</v>
      </c>
      <c r="F28" s="38">
        <f t="shared" ref="F28:AA28" si="12">SUM(F23:F27)</f>
        <v>0</v>
      </c>
      <c r="G28" s="38">
        <f t="shared" si="12"/>
        <v>8</v>
      </c>
      <c r="H28" s="38">
        <f t="shared" si="12"/>
        <v>0</v>
      </c>
      <c r="I28" s="38">
        <f t="shared" si="12"/>
        <v>0</v>
      </c>
      <c r="J28" s="38">
        <f t="shared" si="12"/>
        <v>0</v>
      </c>
      <c r="K28" s="38">
        <f t="shared" si="12"/>
        <v>0</v>
      </c>
      <c r="L28" s="38">
        <f t="shared" si="12"/>
        <v>0</v>
      </c>
      <c r="M28" s="38">
        <f t="shared" si="12"/>
        <v>34.75</v>
      </c>
      <c r="N28" s="38">
        <f t="shared" si="12"/>
        <v>22</v>
      </c>
      <c r="O28" s="38">
        <f t="shared" si="12"/>
        <v>0</v>
      </c>
      <c r="P28" s="38">
        <f t="shared" si="12"/>
        <v>0</v>
      </c>
      <c r="Q28" s="38">
        <f t="shared" si="12"/>
        <v>6.5</v>
      </c>
      <c r="R28" s="38">
        <f t="shared" si="12"/>
        <v>1.25</v>
      </c>
      <c r="S28" s="38">
        <f t="shared" si="12"/>
        <v>0</v>
      </c>
      <c r="T28" s="38">
        <f t="shared" si="12"/>
        <v>6</v>
      </c>
      <c r="U28" s="38">
        <f t="shared" si="12"/>
        <v>1</v>
      </c>
      <c r="V28" s="38">
        <f t="shared" si="12"/>
        <v>7.25</v>
      </c>
      <c r="W28" s="38">
        <f t="shared" si="12"/>
        <v>164</v>
      </c>
      <c r="X28" s="38">
        <f>SUM(X23:X27)</f>
        <v>8</v>
      </c>
      <c r="Y28" s="38">
        <f t="shared" si="12"/>
        <v>0</v>
      </c>
      <c r="Z28" s="38">
        <f t="shared" si="12"/>
        <v>172</v>
      </c>
      <c r="AA28" s="38">
        <f t="shared" si="12"/>
        <v>0</v>
      </c>
    </row>
    <row r="30" spans="1:27" ht="24.95" customHeight="1" thickBot="1">
      <c r="A30" s="4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4.5" customHeight="1" thickBot="1">
      <c r="A31" s="5"/>
      <c r="B31" s="6" t="s">
        <v>2</v>
      </c>
      <c r="C31" s="7" t="s">
        <v>3</v>
      </c>
      <c r="D31" s="7" t="s">
        <v>4</v>
      </c>
      <c r="E31" s="8" t="s">
        <v>5</v>
      </c>
      <c r="F31" s="7" t="s">
        <v>6</v>
      </c>
      <c r="G31" s="8" t="s">
        <v>7</v>
      </c>
      <c r="H31" s="7" t="s">
        <v>8</v>
      </c>
      <c r="I31" s="8" t="s">
        <v>9</v>
      </c>
      <c r="J31" s="7" t="s">
        <v>10</v>
      </c>
      <c r="K31" s="8" t="s">
        <v>11</v>
      </c>
      <c r="L31" s="7" t="s">
        <v>12</v>
      </c>
      <c r="M31" s="8" t="s">
        <v>13</v>
      </c>
      <c r="N31" s="7" t="s">
        <v>14</v>
      </c>
      <c r="O31" s="9" t="s">
        <v>15</v>
      </c>
      <c r="P31" s="7" t="s">
        <v>16</v>
      </c>
      <c r="Q31" s="8" t="s">
        <v>17</v>
      </c>
      <c r="R31" s="7" t="s">
        <v>18</v>
      </c>
      <c r="S31" s="8" t="s">
        <v>19</v>
      </c>
      <c r="T31" s="7" t="s">
        <v>20</v>
      </c>
      <c r="U31" s="8" t="s">
        <v>21</v>
      </c>
      <c r="V31" s="7" t="s">
        <v>22</v>
      </c>
      <c r="W31" s="10" t="s">
        <v>23</v>
      </c>
      <c r="X31" s="80" t="s">
        <v>85</v>
      </c>
      <c r="Y31" s="7" t="s">
        <v>24</v>
      </c>
      <c r="Z31" s="10" t="s">
        <v>25</v>
      </c>
      <c r="AA31" s="11" t="s">
        <v>26</v>
      </c>
    </row>
    <row r="32" spans="1:27" s="15" customFormat="1" ht="24.95" customHeight="1" thickBot="1">
      <c r="A32" s="13"/>
      <c r="B32" s="69" t="s">
        <v>27</v>
      </c>
      <c r="C32" s="44"/>
      <c r="D32" s="44"/>
      <c r="E32" s="45"/>
      <c r="F32" s="46"/>
      <c r="G32" s="47"/>
      <c r="H32" s="46"/>
      <c r="I32" s="45"/>
      <c r="J32" s="44"/>
      <c r="K32" s="45"/>
      <c r="L32" s="44"/>
      <c r="M32" s="45"/>
      <c r="N32" s="14">
        <f>SUM(O32:V32)</f>
        <v>0</v>
      </c>
      <c r="O32" s="56"/>
      <c r="P32" s="57"/>
      <c r="Q32" s="58"/>
      <c r="R32" s="57"/>
      <c r="S32" s="58"/>
      <c r="T32" s="57"/>
      <c r="U32" s="58"/>
      <c r="V32" s="57"/>
      <c r="W32" s="42">
        <f>SUM(C32:N32)</f>
        <v>0</v>
      </c>
      <c r="X32" s="67"/>
      <c r="Y32" s="65"/>
      <c r="Z32" s="43">
        <f>SUM(W32:Y32)-AA32</f>
        <v>0</v>
      </c>
      <c r="AA32" s="65"/>
    </row>
    <row r="33" spans="1:27" s="15" customFormat="1" ht="24.95" customHeight="1" thickBot="1">
      <c r="A33" s="13"/>
      <c r="B33" s="69" t="s">
        <v>27</v>
      </c>
      <c r="C33" s="44"/>
      <c r="D33" s="44"/>
      <c r="E33" s="45"/>
      <c r="F33" s="46"/>
      <c r="G33" s="47"/>
      <c r="H33" s="46"/>
      <c r="I33" s="45"/>
      <c r="J33" s="44"/>
      <c r="K33" s="45"/>
      <c r="L33" s="44"/>
      <c r="M33" s="45"/>
      <c r="N33" s="14">
        <f>SUM(O33:V33)</f>
        <v>0</v>
      </c>
      <c r="O33" s="56"/>
      <c r="P33" s="57"/>
      <c r="Q33" s="58"/>
      <c r="R33" s="57"/>
      <c r="S33" s="58"/>
      <c r="T33" s="57"/>
      <c r="U33" s="58"/>
      <c r="V33" s="57"/>
      <c r="W33" s="42">
        <f t="shared" ref="W33:W36" si="13">SUM(C33:N33)</f>
        <v>0</v>
      </c>
      <c r="X33" s="67"/>
      <c r="Y33" s="65"/>
      <c r="Z33" s="43">
        <f t="shared" ref="Z33:Z35" si="14">SUM(W33:Y33)-AA33</f>
        <v>0</v>
      </c>
      <c r="AA33" s="65"/>
    </row>
    <row r="34" spans="1:27" s="15" customFormat="1" ht="24.95" customHeight="1" thickBot="1">
      <c r="A34" s="13"/>
      <c r="B34" s="69" t="s">
        <v>27</v>
      </c>
      <c r="C34" s="44"/>
      <c r="D34" s="44"/>
      <c r="E34" s="45"/>
      <c r="F34" s="46"/>
      <c r="G34" s="47"/>
      <c r="H34" s="46"/>
      <c r="I34" s="45"/>
      <c r="J34" s="44"/>
      <c r="K34" s="45"/>
      <c r="L34" s="44"/>
      <c r="M34" s="45"/>
      <c r="N34" s="14">
        <f t="shared" ref="N34:N35" si="15">SUM(O34:V34)</f>
        <v>0</v>
      </c>
      <c r="O34" s="56"/>
      <c r="P34" s="57"/>
      <c r="Q34" s="58"/>
      <c r="R34" s="57"/>
      <c r="S34" s="58"/>
      <c r="T34" s="57"/>
      <c r="U34" s="58"/>
      <c r="V34" s="57"/>
      <c r="W34" s="42">
        <f t="shared" si="13"/>
        <v>0</v>
      </c>
      <c r="X34" s="67"/>
      <c r="Y34" s="65"/>
      <c r="Z34" s="43">
        <f t="shared" si="14"/>
        <v>0</v>
      </c>
      <c r="AA34" s="65"/>
    </row>
    <row r="35" spans="1:27" s="15" customFormat="1" ht="24.95" customHeight="1" thickBot="1">
      <c r="A35" s="13"/>
      <c r="B35" s="70" t="s">
        <v>27</v>
      </c>
      <c r="C35" s="48"/>
      <c r="D35" s="48"/>
      <c r="E35" s="49"/>
      <c r="F35" s="50"/>
      <c r="G35" s="51"/>
      <c r="H35" s="50"/>
      <c r="I35" s="49"/>
      <c r="J35" s="48"/>
      <c r="K35" s="49"/>
      <c r="L35" s="48"/>
      <c r="M35" s="49"/>
      <c r="N35" s="14">
        <f t="shared" si="15"/>
        <v>0</v>
      </c>
      <c r="O35" s="59"/>
      <c r="P35" s="60"/>
      <c r="Q35" s="61"/>
      <c r="R35" s="60"/>
      <c r="S35" s="61"/>
      <c r="T35" s="60"/>
      <c r="U35" s="61"/>
      <c r="V35" s="60"/>
      <c r="W35" s="42">
        <f t="shared" si="13"/>
        <v>0</v>
      </c>
      <c r="X35" s="67"/>
      <c r="Y35" s="66"/>
      <c r="Z35" s="43">
        <f t="shared" si="14"/>
        <v>0</v>
      </c>
      <c r="AA35" s="66"/>
    </row>
    <row r="36" spans="1:27" s="15" customFormat="1" ht="24.95" customHeight="1" thickBot="1">
      <c r="A36" s="13"/>
      <c r="B36" s="71" t="s">
        <v>27</v>
      </c>
      <c r="C36" s="52"/>
      <c r="D36" s="52"/>
      <c r="E36" s="53"/>
      <c r="F36" s="54"/>
      <c r="G36" s="55"/>
      <c r="H36" s="54"/>
      <c r="I36" s="53"/>
      <c r="J36" s="52"/>
      <c r="K36" s="53"/>
      <c r="L36" s="52"/>
      <c r="M36" s="53"/>
      <c r="N36" s="14">
        <f>SUM(O36:V36)</f>
        <v>0</v>
      </c>
      <c r="O36" s="62"/>
      <c r="P36" s="63"/>
      <c r="Q36" s="64"/>
      <c r="R36" s="63"/>
      <c r="S36" s="64"/>
      <c r="T36" s="63"/>
      <c r="U36" s="64"/>
      <c r="V36" s="63"/>
      <c r="W36" s="42">
        <f t="shared" si="13"/>
        <v>0</v>
      </c>
      <c r="X36" s="67"/>
      <c r="Y36" s="67"/>
      <c r="Z36" s="43">
        <f>SUM(W36:Y36)-AA36</f>
        <v>0</v>
      </c>
      <c r="AA36" s="67"/>
    </row>
    <row r="37" spans="1:27" ht="24.95" customHeight="1" thickBot="1">
      <c r="A37" s="16"/>
      <c r="B37" s="12" t="s">
        <v>28</v>
      </c>
      <c r="C37" s="38">
        <f>SUM(C32:C36)</f>
        <v>0</v>
      </c>
      <c r="D37" s="38">
        <f t="shared" ref="D37:AA37" si="16">SUM(D32:D36)</f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6"/>
        <v>0</v>
      </c>
      <c r="U37" s="38">
        <f t="shared" si="16"/>
        <v>0</v>
      </c>
      <c r="V37" s="38">
        <f t="shared" si="16"/>
        <v>0</v>
      </c>
      <c r="W37" s="38">
        <f t="shared" si="16"/>
        <v>0</v>
      </c>
      <c r="X37" s="38">
        <f>SUM(X32:X36)</f>
        <v>0</v>
      </c>
      <c r="Y37" s="38">
        <f t="shared" si="16"/>
        <v>0</v>
      </c>
      <c r="Z37" s="38">
        <f t="shared" si="16"/>
        <v>0</v>
      </c>
      <c r="AA37" s="38">
        <f t="shared" si="16"/>
        <v>0</v>
      </c>
    </row>
    <row r="39" spans="1:27" ht="24.95" customHeight="1" thickBot="1">
      <c r="A39" s="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4.5" customHeight="1" thickBot="1">
      <c r="A40" s="5"/>
      <c r="B40" s="6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8" t="s">
        <v>7</v>
      </c>
      <c r="H40" s="7" t="s">
        <v>8</v>
      </c>
      <c r="I40" s="8" t="s">
        <v>9</v>
      </c>
      <c r="J40" s="7" t="s">
        <v>10</v>
      </c>
      <c r="K40" s="8" t="s">
        <v>11</v>
      </c>
      <c r="L40" s="7" t="s">
        <v>12</v>
      </c>
      <c r="M40" s="8" t="s">
        <v>13</v>
      </c>
      <c r="N40" s="7" t="s">
        <v>14</v>
      </c>
      <c r="O40" s="9" t="s">
        <v>15</v>
      </c>
      <c r="P40" s="7" t="s">
        <v>16</v>
      </c>
      <c r="Q40" s="8" t="s">
        <v>17</v>
      </c>
      <c r="R40" s="7" t="s">
        <v>18</v>
      </c>
      <c r="S40" s="8" t="s">
        <v>19</v>
      </c>
      <c r="T40" s="7" t="s">
        <v>20</v>
      </c>
      <c r="U40" s="8" t="s">
        <v>21</v>
      </c>
      <c r="V40" s="7" t="s">
        <v>22</v>
      </c>
      <c r="W40" s="10" t="s">
        <v>23</v>
      </c>
      <c r="X40" s="80" t="s">
        <v>85</v>
      </c>
      <c r="Y40" s="7" t="s">
        <v>24</v>
      </c>
      <c r="Z40" s="10" t="s">
        <v>25</v>
      </c>
      <c r="AA40" s="11" t="s">
        <v>26</v>
      </c>
    </row>
    <row r="41" spans="1:27" s="15" customFormat="1" ht="24.95" customHeight="1" thickBot="1">
      <c r="A41" s="13"/>
      <c r="B41" s="69" t="s">
        <v>27</v>
      </c>
      <c r="C41" s="44"/>
      <c r="D41" s="44"/>
      <c r="E41" s="45"/>
      <c r="F41" s="46"/>
      <c r="G41" s="47"/>
      <c r="H41" s="46"/>
      <c r="I41" s="45"/>
      <c r="J41" s="44"/>
      <c r="K41" s="45"/>
      <c r="L41" s="44"/>
      <c r="M41" s="45"/>
      <c r="N41" s="14">
        <f>SUM(O41:V41)</f>
        <v>0</v>
      </c>
      <c r="O41" s="56"/>
      <c r="P41" s="57"/>
      <c r="Q41" s="58"/>
      <c r="R41" s="57"/>
      <c r="S41" s="58"/>
      <c r="T41" s="57"/>
      <c r="U41" s="58"/>
      <c r="V41" s="57"/>
      <c r="W41" s="42">
        <f>SUM(C41:N41)</f>
        <v>0</v>
      </c>
      <c r="X41" s="67"/>
      <c r="Y41" s="65"/>
      <c r="Z41" s="43">
        <f>SUM(W41:Y41)-AA41</f>
        <v>0</v>
      </c>
      <c r="AA41" s="65"/>
    </row>
    <row r="42" spans="1:27" s="15" customFormat="1" ht="24.95" customHeight="1" thickBot="1">
      <c r="A42" s="13"/>
      <c r="B42" s="69" t="s">
        <v>27</v>
      </c>
      <c r="C42" s="44"/>
      <c r="D42" s="44"/>
      <c r="E42" s="45"/>
      <c r="F42" s="46"/>
      <c r="G42" s="47"/>
      <c r="H42" s="46"/>
      <c r="I42" s="45"/>
      <c r="J42" s="44"/>
      <c r="K42" s="45"/>
      <c r="L42" s="44"/>
      <c r="M42" s="45"/>
      <c r="N42" s="14">
        <f>SUM(O42:V42)</f>
        <v>0</v>
      </c>
      <c r="O42" s="56"/>
      <c r="P42" s="57"/>
      <c r="Q42" s="58"/>
      <c r="R42" s="57"/>
      <c r="S42" s="58"/>
      <c r="T42" s="57"/>
      <c r="U42" s="58"/>
      <c r="V42" s="57"/>
      <c r="W42" s="42">
        <f t="shared" ref="W42:W45" si="17">SUM(C42:N42)</f>
        <v>0</v>
      </c>
      <c r="X42" s="67"/>
      <c r="Y42" s="65"/>
      <c r="Z42" s="43">
        <f t="shared" ref="Z42:Z44" si="18">SUM(W42:Y42)-AA42</f>
        <v>0</v>
      </c>
      <c r="AA42" s="65"/>
    </row>
    <row r="43" spans="1:27" s="15" customFormat="1" ht="24.95" customHeight="1" thickBot="1">
      <c r="A43" s="13"/>
      <c r="B43" s="69" t="s">
        <v>27</v>
      </c>
      <c r="C43" s="44"/>
      <c r="D43" s="44"/>
      <c r="E43" s="45"/>
      <c r="F43" s="46"/>
      <c r="G43" s="47"/>
      <c r="H43" s="46"/>
      <c r="I43" s="45"/>
      <c r="J43" s="44"/>
      <c r="K43" s="45"/>
      <c r="L43" s="44"/>
      <c r="M43" s="45"/>
      <c r="N43" s="14">
        <f>SUM(O43:V43)</f>
        <v>0</v>
      </c>
      <c r="O43" s="56"/>
      <c r="P43" s="57"/>
      <c r="Q43" s="58"/>
      <c r="R43" s="57"/>
      <c r="S43" s="58"/>
      <c r="T43" s="57"/>
      <c r="U43" s="58"/>
      <c r="V43" s="57"/>
      <c r="W43" s="42">
        <f t="shared" si="17"/>
        <v>0</v>
      </c>
      <c r="X43" s="67"/>
      <c r="Y43" s="65"/>
      <c r="Z43" s="43">
        <f t="shared" si="18"/>
        <v>0</v>
      </c>
      <c r="AA43" s="65"/>
    </row>
    <row r="44" spans="1:27" s="15" customFormat="1" ht="24.95" customHeight="1" thickBot="1">
      <c r="A44" s="13"/>
      <c r="B44" s="70" t="s">
        <v>27</v>
      </c>
      <c r="C44" s="48"/>
      <c r="D44" s="48"/>
      <c r="E44" s="49"/>
      <c r="F44" s="50"/>
      <c r="G44" s="51"/>
      <c r="H44" s="50"/>
      <c r="I44" s="49"/>
      <c r="J44" s="48"/>
      <c r="K44" s="49"/>
      <c r="L44" s="48"/>
      <c r="M44" s="49"/>
      <c r="N44" s="14">
        <f t="shared" ref="N44" si="19">SUM(O44:V44)</f>
        <v>0</v>
      </c>
      <c r="O44" s="59"/>
      <c r="P44" s="60"/>
      <c r="Q44" s="61"/>
      <c r="R44" s="60"/>
      <c r="S44" s="61"/>
      <c r="T44" s="60"/>
      <c r="U44" s="61"/>
      <c r="V44" s="60"/>
      <c r="W44" s="42">
        <f t="shared" si="17"/>
        <v>0</v>
      </c>
      <c r="X44" s="67"/>
      <c r="Y44" s="66"/>
      <c r="Z44" s="43">
        <f t="shared" si="18"/>
        <v>0</v>
      </c>
      <c r="AA44" s="66"/>
    </row>
    <row r="45" spans="1:27" s="15" customFormat="1" ht="24.95" customHeight="1" thickBot="1">
      <c r="A45" s="13"/>
      <c r="B45" s="71" t="s">
        <v>27</v>
      </c>
      <c r="C45" s="52"/>
      <c r="D45" s="52"/>
      <c r="E45" s="53"/>
      <c r="F45" s="54"/>
      <c r="G45" s="55"/>
      <c r="H45" s="54"/>
      <c r="I45" s="53"/>
      <c r="J45" s="52"/>
      <c r="K45" s="53"/>
      <c r="L45" s="52"/>
      <c r="M45" s="53"/>
      <c r="N45" s="14">
        <f>SUM(O45:V45)</f>
        <v>0</v>
      </c>
      <c r="O45" s="62"/>
      <c r="P45" s="63"/>
      <c r="Q45" s="64"/>
      <c r="R45" s="63"/>
      <c r="S45" s="64"/>
      <c r="T45" s="63"/>
      <c r="U45" s="64"/>
      <c r="V45" s="63"/>
      <c r="W45" s="42">
        <f t="shared" si="17"/>
        <v>0</v>
      </c>
      <c r="X45" s="67"/>
      <c r="Y45" s="67"/>
      <c r="Z45" s="43">
        <f>SUM(W45:Y45)-AA45</f>
        <v>0</v>
      </c>
      <c r="AA45" s="67"/>
    </row>
    <row r="46" spans="1:27" ht="24.95" customHeight="1" thickBot="1">
      <c r="A46" s="16"/>
      <c r="B46" s="12" t="s">
        <v>28</v>
      </c>
      <c r="C46" s="38">
        <f>SUM(C41:C45)</f>
        <v>0</v>
      </c>
      <c r="D46" s="38">
        <f t="shared" ref="D46:E46" si="20">SUM(D41:D45)</f>
        <v>0</v>
      </c>
      <c r="E46" s="38">
        <f t="shared" si="20"/>
        <v>0</v>
      </c>
      <c r="F46" s="38">
        <f>SUM(F41:F45)</f>
        <v>0</v>
      </c>
      <c r="G46" s="38">
        <f t="shared" ref="G46:AA46" si="21">SUM(G41:G45)</f>
        <v>0</v>
      </c>
      <c r="H46" s="38">
        <f t="shared" si="21"/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8">
        <f t="shared" si="21"/>
        <v>0</v>
      </c>
      <c r="M46" s="38">
        <f t="shared" si="21"/>
        <v>0</v>
      </c>
      <c r="N46" s="38">
        <f t="shared" si="21"/>
        <v>0</v>
      </c>
      <c r="O46" s="38">
        <f t="shared" si="21"/>
        <v>0</v>
      </c>
      <c r="P46" s="38">
        <f t="shared" si="21"/>
        <v>0</v>
      </c>
      <c r="Q46" s="38">
        <f t="shared" si="21"/>
        <v>0</v>
      </c>
      <c r="R46" s="38">
        <f t="shared" si="21"/>
        <v>0</v>
      </c>
      <c r="S46" s="38">
        <f t="shared" si="21"/>
        <v>0</v>
      </c>
      <c r="T46" s="38">
        <f t="shared" si="21"/>
        <v>0</v>
      </c>
      <c r="U46" s="38">
        <f t="shared" si="21"/>
        <v>0</v>
      </c>
      <c r="V46" s="38">
        <f t="shared" si="21"/>
        <v>0</v>
      </c>
      <c r="W46" s="38">
        <f t="shared" si="21"/>
        <v>0</v>
      </c>
      <c r="X46" s="38">
        <f>SUM(X41:X45)</f>
        <v>0</v>
      </c>
      <c r="Y46" s="38">
        <f t="shared" si="21"/>
        <v>0</v>
      </c>
      <c r="Z46" s="38">
        <f t="shared" si="21"/>
        <v>0</v>
      </c>
      <c r="AA46" s="38">
        <f t="shared" si="21"/>
        <v>0</v>
      </c>
    </row>
    <row r="48" spans="1:27" ht="24.95" customHeight="1" thickBot="1">
      <c r="A48" s="4" t="s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4.5" customHeight="1" thickBot="1">
      <c r="A49" s="5"/>
      <c r="B49" s="6" t="s">
        <v>2</v>
      </c>
      <c r="C49" s="7" t="s">
        <v>3</v>
      </c>
      <c r="D49" s="7" t="s">
        <v>4</v>
      </c>
      <c r="E49" s="8" t="s">
        <v>5</v>
      </c>
      <c r="F49" s="7" t="s">
        <v>6</v>
      </c>
      <c r="G49" s="8" t="s">
        <v>7</v>
      </c>
      <c r="H49" s="7" t="s">
        <v>8</v>
      </c>
      <c r="I49" s="8" t="s">
        <v>9</v>
      </c>
      <c r="J49" s="7" t="s">
        <v>10</v>
      </c>
      <c r="K49" s="8" t="s">
        <v>11</v>
      </c>
      <c r="L49" s="7" t="s">
        <v>12</v>
      </c>
      <c r="M49" s="8" t="s">
        <v>13</v>
      </c>
      <c r="N49" s="7" t="s">
        <v>14</v>
      </c>
      <c r="O49" s="9" t="s">
        <v>15</v>
      </c>
      <c r="P49" s="7" t="s">
        <v>16</v>
      </c>
      <c r="Q49" s="8" t="s">
        <v>17</v>
      </c>
      <c r="R49" s="7" t="s">
        <v>18</v>
      </c>
      <c r="S49" s="8" t="s">
        <v>19</v>
      </c>
      <c r="T49" s="7" t="s">
        <v>20</v>
      </c>
      <c r="U49" s="8" t="s">
        <v>21</v>
      </c>
      <c r="V49" s="7" t="s">
        <v>22</v>
      </c>
      <c r="W49" s="10" t="s">
        <v>23</v>
      </c>
      <c r="X49" s="80" t="s">
        <v>85</v>
      </c>
      <c r="Y49" s="7" t="s">
        <v>24</v>
      </c>
      <c r="Z49" s="10" t="s">
        <v>25</v>
      </c>
      <c r="AA49" s="11" t="s">
        <v>26</v>
      </c>
    </row>
    <row r="50" spans="1:27" s="15" customFormat="1" ht="24.95" customHeight="1" thickBot="1">
      <c r="A50" s="13"/>
      <c r="B50" s="69" t="s">
        <v>27</v>
      </c>
      <c r="C50" s="44"/>
      <c r="D50" s="44"/>
      <c r="E50" s="45"/>
      <c r="F50" s="46"/>
      <c r="G50" s="47"/>
      <c r="H50" s="46"/>
      <c r="I50" s="45"/>
      <c r="J50" s="44"/>
      <c r="K50" s="45"/>
      <c r="L50" s="44"/>
      <c r="M50" s="45"/>
      <c r="N50" s="14">
        <f>SUM(O50:V50)</f>
        <v>0</v>
      </c>
      <c r="O50" s="56"/>
      <c r="P50" s="57"/>
      <c r="Q50" s="58"/>
      <c r="R50" s="57"/>
      <c r="S50" s="58"/>
      <c r="T50" s="57"/>
      <c r="U50" s="58"/>
      <c r="V50" s="57"/>
      <c r="W50" s="42">
        <f>SUM(C50:N50)</f>
        <v>0</v>
      </c>
      <c r="X50" s="67"/>
      <c r="Y50" s="65"/>
      <c r="Z50" s="43">
        <f>SUM(W50:Y50)-AA50</f>
        <v>0</v>
      </c>
      <c r="AA50" s="65"/>
    </row>
    <row r="51" spans="1:27" s="15" customFormat="1" ht="24.95" customHeight="1" thickBot="1">
      <c r="A51" s="13"/>
      <c r="B51" s="69" t="s">
        <v>27</v>
      </c>
      <c r="C51" s="44"/>
      <c r="D51" s="44"/>
      <c r="E51" s="45"/>
      <c r="F51" s="46"/>
      <c r="G51" s="47"/>
      <c r="H51" s="46"/>
      <c r="I51" s="45"/>
      <c r="J51" s="44"/>
      <c r="K51" s="45"/>
      <c r="L51" s="44"/>
      <c r="M51" s="45"/>
      <c r="N51" s="14">
        <f>SUM(O51:V51)</f>
        <v>0</v>
      </c>
      <c r="O51" s="56"/>
      <c r="P51" s="57"/>
      <c r="Q51" s="58"/>
      <c r="R51" s="57"/>
      <c r="S51" s="58"/>
      <c r="T51" s="57"/>
      <c r="U51" s="58"/>
      <c r="V51" s="57"/>
      <c r="W51" s="42">
        <f t="shared" ref="W51:W54" si="22">SUM(C51:N51)</f>
        <v>0</v>
      </c>
      <c r="X51" s="67"/>
      <c r="Y51" s="65"/>
      <c r="Z51" s="43">
        <f t="shared" ref="Z51:Z53" si="23">SUM(W51:Y51)-AA51</f>
        <v>0</v>
      </c>
      <c r="AA51" s="65"/>
    </row>
    <row r="52" spans="1:27" s="15" customFormat="1" ht="24.95" customHeight="1" thickBot="1">
      <c r="A52" s="13"/>
      <c r="B52" s="69" t="s">
        <v>27</v>
      </c>
      <c r="C52" s="44"/>
      <c r="D52" s="44"/>
      <c r="E52" s="45"/>
      <c r="F52" s="46"/>
      <c r="G52" s="47"/>
      <c r="H52" s="46"/>
      <c r="I52" s="45"/>
      <c r="J52" s="44"/>
      <c r="K52" s="45"/>
      <c r="L52" s="44"/>
      <c r="M52" s="45"/>
      <c r="N52" s="14">
        <f>SUM(O52:V52)</f>
        <v>0</v>
      </c>
      <c r="O52" s="56"/>
      <c r="P52" s="57"/>
      <c r="Q52" s="58"/>
      <c r="R52" s="57"/>
      <c r="S52" s="58"/>
      <c r="T52" s="57"/>
      <c r="U52" s="58"/>
      <c r="V52" s="57"/>
      <c r="W52" s="42">
        <f t="shared" si="22"/>
        <v>0</v>
      </c>
      <c r="X52" s="67"/>
      <c r="Y52" s="65"/>
      <c r="Z52" s="43">
        <f t="shared" si="23"/>
        <v>0</v>
      </c>
      <c r="AA52" s="65"/>
    </row>
    <row r="53" spans="1:27" s="15" customFormat="1" ht="24.95" customHeight="1" thickBot="1">
      <c r="A53" s="13"/>
      <c r="B53" s="70" t="s">
        <v>27</v>
      </c>
      <c r="C53" s="48"/>
      <c r="D53" s="48"/>
      <c r="E53" s="49"/>
      <c r="F53" s="50"/>
      <c r="G53" s="51"/>
      <c r="H53" s="50"/>
      <c r="I53" s="49"/>
      <c r="J53" s="48"/>
      <c r="K53" s="49"/>
      <c r="L53" s="48"/>
      <c r="M53" s="49"/>
      <c r="N53" s="14">
        <f t="shared" ref="N53" si="24">SUM(O53:V53)</f>
        <v>0</v>
      </c>
      <c r="O53" s="59"/>
      <c r="P53" s="60"/>
      <c r="Q53" s="61"/>
      <c r="R53" s="60"/>
      <c r="S53" s="61"/>
      <c r="T53" s="60"/>
      <c r="U53" s="61"/>
      <c r="V53" s="60"/>
      <c r="W53" s="42">
        <f t="shared" si="22"/>
        <v>0</v>
      </c>
      <c r="X53" s="67"/>
      <c r="Y53" s="66"/>
      <c r="Z53" s="43">
        <f t="shared" si="23"/>
        <v>0</v>
      </c>
      <c r="AA53" s="66"/>
    </row>
    <row r="54" spans="1:27" s="15" customFormat="1" ht="24.95" customHeight="1" thickBot="1">
      <c r="A54" s="13"/>
      <c r="B54" s="71" t="s">
        <v>27</v>
      </c>
      <c r="C54" s="52"/>
      <c r="D54" s="52"/>
      <c r="E54" s="53"/>
      <c r="F54" s="54"/>
      <c r="G54" s="55"/>
      <c r="H54" s="54"/>
      <c r="I54" s="53"/>
      <c r="J54" s="52"/>
      <c r="K54" s="53"/>
      <c r="L54" s="52"/>
      <c r="M54" s="53"/>
      <c r="N54" s="14">
        <f>SUM(O54:V54)</f>
        <v>0</v>
      </c>
      <c r="O54" s="62"/>
      <c r="P54" s="63"/>
      <c r="Q54" s="64"/>
      <c r="R54" s="63"/>
      <c r="S54" s="64"/>
      <c r="T54" s="63"/>
      <c r="U54" s="64"/>
      <c r="V54" s="63"/>
      <c r="W54" s="42">
        <f t="shared" si="22"/>
        <v>0</v>
      </c>
      <c r="X54" s="67"/>
      <c r="Y54" s="67"/>
      <c r="Z54" s="43">
        <f>SUM(W54:Y54)-AA54</f>
        <v>0</v>
      </c>
      <c r="AA54" s="67"/>
    </row>
    <row r="55" spans="1:27" ht="24.95" customHeight="1" thickBot="1">
      <c r="A55" s="16"/>
      <c r="B55" s="12" t="s">
        <v>28</v>
      </c>
      <c r="C55" s="38">
        <f>SUM(C50:C54)</f>
        <v>0</v>
      </c>
      <c r="D55" s="38">
        <f t="shared" ref="D55:AA55" si="25">SUM(D50:D54)</f>
        <v>0</v>
      </c>
      <c r="E55" s="38">
        <f t="shared" si="25"/>
        <v>0</v>
      </c>
      <c r="F55" s="38">
        <f t="shared" si="25"/>
        <v>0</v>
      </c>
      <c r="G55" s="38">
        <f t="shared" si="25"/>
        <v>0</v>
      </c>
      <c r="H55" s="38">
        <f t="shared" si="25"/>
        <v>0</v>
      </c>
      <c r="I55" s="38">
        <f t="shared" si="25"/>
        <v>0</v>
      </c>
      <c r="J55" s="38">
        <f t="shared" si="25"/>
        <v>0</v>
      </c>
      <c r="K55" s="38">
        <f t="shared" si="25"/>
        <v>0</v>
      </c>
      <c r="L55" s="38">
        <f t="shared" si="25"/>
        <v>0</v>
      </c>
      <c r="M55" s="38">
        <f t="shared" si="25"/>
        <v>0</v>
      </c>
      <c r="N55" s="38">
        <f t="shared" si="25"/>
        <v>0</v>
      </c>
      <c r="O55" s="38">
        <f t="shared" si="25"/>
        <v>0</v>
      </c>
      <c r="P55" s="38">
        <f t="shared" si="25"/>
        <v>0</v>
      </c>
      <c r="Q55" s="38">
        <f t="shared" si="25"/>
        <v>0</v>
      </c>
      <c r="R55" s="38">
        <f t="shared" si="25"/>
        <v>0</v>
      </c>
      <c r="S55" s="38">
        <f t="shared" si="25"/>
        <v>0</v>
      </c>
      <c r="T55" s="38">
        <f t="shared" si="25"/>
        <v>0</v>
      </c>
      <c r="U55" s="38">
        <f t="shared" si="25"/>
        <v>0</v>
      </c>
      <c r="V55" s="38">
        <f t="shared" si="25"/>
        <v>0</v>
      </c>
      <c r="W55" s="38">
        <f t="shared" si="25"/>
        <v>0</v>
      </c>
      <c r="X55" s="38">
        <f>SUM(X50:X54)</f>
        <v>0</v>
      </c>
      <c r="Y55" s="38">
        <f t="shared" si="25"/>
        <v>0</v>
      </c>
      <c r="Z55" s="38">
        <f t="shared" si="25"/>
        <v>0</v>
      </c>
      <c r="AA55" s="38">
        <f t="shared" si="25"/>
        <v>0</v>
      </c>
    </row>
    <row r="57" spans="1:27" ht="24.95" customHeight="1" thickBot="1">
      <c r="A57" s="4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4.5" customHeight="1" thickBot="1">
      <c r="A58" s="5"/>
      <c r="B58" s="6" t="s">
        <v>2</v>
      </c>
      <c r="C58" s="7" t="s">
        <v>3</v>
      </c>
      <c r="D58" s="7" t="s">
        <v>4</v>
      </c>
      <c r="E58" s="8" t="s">
        <v>5</v>
      </c>
      <c r="F58" s="7" t="s">
        <v>6</v>
      </c>
      <c r="G58" s="8" t="s">
        <v>7</v>
      </c>
      <c r="H58" s="7" t="s">
        <v>8</v>
      </c>
      <c r="I58" s="8" t="s">
        <v>9</v>
      </c>
      <c r="J58" s="7" t="s">
        <v>10</v>
      </c>
      <c r="K58" s="8" t="s">
        <v>11</v>
      </c>
      <c r="L58" s="7" t="s">
        <v>12</v>
      </c>
      <c r="M58" s="8" t="s">
        <v>13</v>
      </c>
      <c r="N58" s="7" t="s">
        <v>14</v>
      </c>
      <c r="O58" s="9" t="s">
        <v>15</v>
      </c>
      <c r="P58" s="7" t="s">
        <v>16</v>
      </c>
      <c r="Q58" s="8" t="s">
        <v>17</v>
      </c>
      <c r="R58" s="7" t="s">
        <v>18</v>
      </c>
      <c r="S58" s="8" t="s">
        <v>19</v>
      </c>
      <c r="T58" s="7" t="s">
        <v>20</v>
      </c>
      <c r="U58" s="8" t="s">
        <v>21</v>
      </c>
      <c r="V58" s="7" t="s">
        <v>22</v>
      </c>
      <c r="W58" s="10" t="s">
        <v>23</v>
      </c>
      <c r="X58" s="80" t="s">
        <v>85</v>
      </c>
      <c r="Y58" s="7" t="s">
        <v>24</v>
      </c>
      <c r="Z58" s="10" t="s">
        <v>25</v>
      </c>
      <c r="AA58" s="11" t="s">
        <v>26</v>
      </c>
    </row>
    <row r="59" spans="1:27" s="15" customFormat="1" ht="24.95" customHeight="1" thickBot="1">
      <c r="A59" s="13"/>
      <c r="B59" s="69" t="s">
        <v>27</v>
      </c>
      <c r="C59" s="44"/>
      <c r="D59" s="44"/>
      <c r="E59" s="45"/>
      <c r="F59" s="46"/>
      <c r="G59" s="47"/>
      <c r="H59" s="46"/>
      <c r="I59" s="45"/>
      <c r="J59" s="44"/>
      <c r="K59" s="45"/>
      <c r="L59" s="44"/>
      <c r="M59" s="45"/>
      <c r="N59" s="14">
        <f>SUM(O59:V59)</f>
        <v>0</v>
      </c>
      <c r="O59" s="56"/>
      <c r="P59" s="57"/>
      <c r="Q59" s="58"/>
      <c r="R59" s="57"/>
      <c r="S59" s="58"/>
      <c r="T59" s="57"/>
      <c r="U59" s="58"/>
      <c r="V59" s="57"/>
      <c r="W59" s="42">
        <f>SUM(C59:N59)</f>
        <v>0</v>
      </c>
      <c r="X59" s="67"/>
      <c r="Y59" s="65"/>
      <c r="Z59" s="43">
        <f>SUM(W59:Y59)-AA59</f>
        <v>0</v>
      </c>
      <c r="AA59" s="65"/>
    </row>
    <row r="60" spans="1:27" s="15" customFormat="1" ht="24.95" customHeight="1" thickBot="1">
      <c r="A60" s="13"/>
      <c r="B60" s="69" t="s">
        <v>27</v>
      </c>
      <c r="C60" s="44"/>
      <c r="D60" s="44"/>
      <c r="E60" s="45"/>
      <c r="F60" s="46"/>
      <c r="G60" s="47"/>
      <c r="H60" s="46"/>
      <c r="I60" s="45"/>
      <c r="J60" s="44"/>
      <c r="K60" s="45"/>
      <c r="L60" s="44"/>
      <c r="M60" s="45"/>
      <c r="N60" s="14">
        <f>SUM(O60:V60)</f>
        <v>0</v>
      </c>
      <c r="O60" s="56"/>
      <c r="P60" s="57"/>
      <c r="Q60" s="58"/>
      <c r="R60" s="57"/>
      <c r="S60" s="58"/>
      <c r="T60" s="57"/>
      <c r="U60" s="58"/>
      <c r="V60" s="57"/>
      <c r="W60" s="42">
        <f t="shared" ref="W60:W63" si="26">SUM(C60:N60)</f>
        <v>0</v>
      </c>
      <c r="X60" s="67"/>
      <c r="Y60" s="65"/>
      <c r="Z60" s="43">
        <f t="shared" ref="Z60:Z62" si="27">SUM(W60:Y60)-AA60</f>
        <v>0</v>
      </c>
      <c r="AA60" s="65"/>
    </row>
    <row r="61" spans="1:27" s="15" customFormat="1" ht="24.95" customHeight="1" thickBot="1">
      <c r="A61" s="13"/>
      <c r="B61" s="69" t="s">
        <v>27</v>
      </c>
      <c r="C61" s="44"/>
      <c r="D61" s="44"/>
      <c r="E61" s="45"/>
      <c r="F61" s="46"/>
      <c r="G61" s="47"/>
      <c r="H61" s="46"/>
      <c r="I61" s="45"/>
      <c r="J61" s="44"/>
      <c r="K61" s="45"/>
      <c r="L61" s="44"/>
      <c r="M61" s="45"/>
      <c r="N61" s="14">
        <f>SUM(O61:V61)</f>
        <v>0</v>
      </c>
      <c r="O61" s="56"/>
      <c r="P61" s="57"/>
      <c r="Q61" s="58"/>
      <c r="R61" s="57"/>
      <c r="S61" s="58"/>
      <c r="T61" s="57"/>
      <c r="U61" s="58"/>
      <c r="V61" s="57"/>
      <c r="W61" s="42">
        <f t="shared" si="26"/>
        <v>0</v>
      </c>
      <c r="X61" s="67"/>
      <c r="Y61" s="65"/>
      <c r="Z61" s="43">
        <f t="shared" si="27"/>
        <v>0</v>
      </c>
      <c r="AA61" s="65"/>
    </row>
    <row r="62" spans="1:27" s="15" customFormat="1" ht="24.95" customHeight="1" thickBot="1">
      <c r="A62" s="13"/>
      <c r="B62" s="70" t="s">
        <v>27</v>
      </c>
      <c r="C62" s="48"/>
      <c r="D62" s="48"/>
      <c r="E62" s="49"/>
      <c r="F62" s="50"/>
      <c r="G62" s="51"/>
      <c r="H62" s="50"/>
      <c r="I62" s="49"/>
      <c r="J62" s="48"/>
      <c r="K62" s="49"/>
      <c r="L62" s="48"/>
      <c r="M62" s="49"/>
      <c r="N62" s="14">
        <f>SUM(O62:V62)</f>
        <v>0</v>
      </c>
      <c r="O62" s="59"/>
      <c r="P62" s="60"/>
      <c r="Q62" s="61"/>
      <c r="R62" s="60"/>
      <c r="S62" s="61"/>
      <c r="T62" s="60"/>
      <c r="U62" s="61"/>
      <c r="V62" s="60"/>
      <c r="W62" s="42">
        <f t="shared" si="26"/>
        <v>0</v>
      </c>
      <c r="X62" s="67"/>
      <c r="Y62" s="66"/>
      <c r="Z62" s="43">
        <f t="shared" si="27"/>
        <v>0</v>
      </c>
      <c r="AA62" s="66"/>
    </row>
    <row r="63" spans="1:27" s="15" customFormat="1" ht="24.95" customHeight="1" thickBot="1">
      <c r="A63" s="13"/>
      <c r="B63" s="71" t="s">
        <v>27</v>
      </c>
      <c r="C63" s="52"/>
      <c r="D63" s="52"/>
      <c r="E63" s="53"/>
      <c r="F63" s="54"/>
      <c r="G63" s="55"/>
      <c r="H63" s="54"/>
      <c r="I63" s="53"/>
      <c r="J63" s="52"/>
      <c r="K63" s="53"/>
      <c r="L63" s="52"/>
      <c r="M63" s="53"/>
      <c r="N63" s="14">
        <f>SUM(O63:V63)</f>
        <v>0</v>
      </c>
      <c r="O63" s="62"/>
      <c r="P63" s="63"/>
      <c r="Q63" s="64"/>
      <c r="R63" s="63"/>
      <c r="S63" s="64"/>
      <c r="T63" s="63"/>
      <c r="U63" s="64"/>
      <c r="V63" s="63"/>
      <c r="W63" s="42">
        <f t="shared" si="26"/>
        <v>0</v>
      </c>
      <c r="X63" s="67"/>
      <c r="Y63" s="67"/>
      <c r="Z63" s="43">
        <f>SUM(W63:Y63)-AA63</f>
        <v>0</v>
      </c>
      <c r="AA63" s="67"/>
    </row>
    <row r="64" spans="1:27" ht="24.95" customHeight="1" thickBot="1">
      <c r="A64" s="16"/>
      <c r="B64" s="12" t="s">
        <v>28</v>
      </c>
      <c r="C64" s="38">
        <f>SUM(C59:C63)</f>
        <v>0</v>
      </c>
      <c r="D64" s="38">
        <f t="shared" ref="D64:G64" si="28">SUM(D59:D63)</f>
        <v>0</v>
      </c>
      <c r="E64" s="38">
        <f t="shared" si="28"/>
        <v>0</v>
      </c>
      <c r="F64" s="38">
        <f t="shared" si="28"/>
        <v>0</v>
      </c>
      <c r="G64" s="38">
        <f t="shared" si="28"/>
        <v>0</v>
      </c>
      <c r="H64" s="38">
        <f>SUM(H59:H63)</f>
        <v>0</v>
      </c>
      <c r="I64" s="38">
        <f t="shared" ref="I64:AA64" si="29">SUM(I59:I63)</f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0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t="shared" si="29"/>
        <v>0</v>
      </c>
      <c r="V64" s="38">
        <f t="shared" si="29"/>
        <v>0</v>
      </c>
      <c r="W64" s="38">
        <f t="shared" si="29"/>
        <v>0</v>
      </c>
      <c r="X64" s="38">
        <f>SUM(X59:X63)</f>
        <v>0</v>
      </c>
      <c r="Y64" s="38">
        <f t="shared" si="29"/>
        <v>0</v>
      </c>
      <c r="Z64" s="38">
        <f t="shared" si="29"/>
        <v>0</v>
      </c>
      <c r="AA64" s="38">
        <f t="shared" si="29"/>
        <v>0</v>
      </c>
    </row>
    <row r="66" spans="1:27" ht="24.95" customHeight="1" thickBot="1">
      <c r="A66" s="4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4.5" customHeight="1" thickBot="1">
      <c r="A67" s="5"/>
      <c r="B67" s="6" t="s">
        <v>2</v>
      </c>
      <c r="C67" s="7" t="s">
        <v>3</v>
      </c>
      <c r="D67" s="7" t="s">
        <v>4</v>
      </c>
      <c r="E67" s="8" t="s">
        <v>5</v>
      </c>
      <c r="F67" s="7" t="s">
        <v>6</v>
      </c>
      <c r="G67" s="8" t="s">
        <v>7</v>
      </c>
      <c r="H67" s="7" t="s">
        <v>8</v>
      </c>
      <c r="I67" s="8" t="s">
        <v>9</v>
      </c>
      <c r="J67" s="7" t="s">
        <v>10</v>
      </c>
      <c r="K67" s="8" t="s">
        <v>11</v>
      </c>
      <c r="L67" s="7" t="s">
        <v>12</v>
      </c>
      <c r="M67" s="8" t="s">
        <v>13</v>
      </c>
      <c r="N67" s="7" t="s">
        <v>14</v>
      </c>
      <c r="O67" s="9" t="s">
        <v>15</v>
      </c>
      <c r="P67" s="7" t="s">
        <v>16</v>
      </c>
      <c r="Q67" s="8" t="s">
        <v>17</v>
      </c>
      <c r="R67" s="7" t="s">
        <v>18</v>
      </c>
      <c r="S67" s="8" t="s">
        <v>19</v>
      </c>
      <c r="T67" s="7" t="s">
        <v>20</v>
      </c>
      <c r="U67" s="8" t="s">
        <v>21</v>
      </c>
      <c r="V67" s="7" t="s">
        <v>22</v>
      </c>
      <c r="W67" s="10" t="s">
        <v>23</v>
      </c>
      <c r="X67" s="80" t="s">
        <v>85</v>
      </c>
      <c r="Y67" s="7" t="s">
        <v>24</v>
      </c>
      <c r="Z67" s="10" t="s">
        <v>25</v>
      </c>
      <c r="AA67" s="11" t="s">
        <v>26</v>
      </c>
    </row>
    <row r="68" spans="1:27" s="15" customFormat="1" ht="24.95" customHeight="1" thickBot="1">
      <c r="A68" s="13"/>
      <c r="B68" s="69" t="s">
        <v>27</v>
      </c>
      <c r="C68" s="44"/>
      <c r="D68" s="44"/>
      <c r="E68" s="45"/>
      <c r="F68" s="46"/>
      <c r="G68" s="47"/>
      <c r="H68" s="46"/>
      <c r="I68" s="45"/>
      <c r="J68" s="44"/>
      <c r="K68" s="45"/>
      <c r="L68" s="44"/>
      <c r="M68" s="45"/>
      <c r="N68" s="14">
        <f>SUM(O68:V68)</f>
        <v>0</v>
      </c>
      <c r="O68" s="56"/>
      <c r="P68" s="57"/>
      <c r="Q68" s="58"/>
      <c r="R68" s="57"/>
      <c r="S68" s="58"/>
      <c r="T68" s="57"/>
      <c r="U68" s="58"/>
      <c r="V68" s="57"/>
      <c r="W68" s="42">
        <f>SUM(C68:N68)</f>
        <v>0</v>
      </c>
      <c r="X68" s="67"/>
      <c r="Y68" s="65"/>
      <c r="Z68" s="43">
        <f>SUM(W68:Y68)-AA68</f>
        <v>0</v>
      </c>
      <c r="AA68" s="65"/>
    </row>
    <row r="69" spans="1:27" s="15" customFormat="1" ht="24.95" customHeight="1" thickBot="1">
      <c r="A69" s="13"/>
      <c r="B69" s="69" t="s">
        <v>27</v>
      </c>
      <c r="C69" s="44"/>
      <c r="D69" s="44"/>
      <c r="E69" s="45"/>
      <c r="F69" s="46"/>
      <c r="G69" s="47"/>
      <c r="H69" s="46"/>
      <c r="I69" s="45"/>
      <c r="J69" s="44"/>
      <c r="K69" s="45"/>
      <c r="L69" s="44"/>
      <c r="M69" s="45"/>
      <c r="N69" s="14">
        <f>SUM(O69:V69)</f>
        <v>0</v>
      </c>
      <c r="O69" s="56"/>
      <c r="P69" s="57"/>
      <c r="Q69" s="58"/>
      <c r="R69" s="57"/>
      <c r="S69" s="58"/>
      <c r="T69" s="57"/>
      <c r="U69" s="58"/>
      <c r="V69" s="57"/>
      <c r="W69" s="42">
        <f t="shared" ref="W69:W72" si="30">SUM(C69:N69)</f>
        <v>0</v>
      </c>
      <c r="X69" s="67"/>
      <c r="Y69" s="65"/>
      <c r="Z69" s="43">
        <f t="shared" ref="Z69:Z71" si="31">SUM(W69:Y69)-AA69</f>
        <v>0</v>
      </c>
      <c r="AA69" s="65"/>
    </row>
    <row r="70" spans="1:27" s="15" customFormat="1" ht="24.95" customHeight="1" thickBot="1">
      <c r="A70" s="13"/>
      <c r="B70" s="69" t="s">
        <v>27</v>
      </c>
      <c r="C70" s="44"/>
      <c r="D70" s="44"/>
      <c r="E70" s="45"/>
      <c r="F70" s="46"/>
      <c r="G70" s="47"/>
      <c r="H70" s="46"/>
      <c r="I70" s="45"/>
      <c r="J70" s="44"/>
      <c r="K70" s="45"/>
      <c r="L70" s="44"/>
      <c r="M70" s="45"/>
      <c r="N70" s="14">
        <f>SUM(O70:V70)</f>
        <v>0</v>
      </c>
      <c r="O70" s="56"/>
      <c r="P70" s="57"/>
      <c r="Q70" s="58"/>
      <c r="R70" s="57"/>
      <c r="S70" s="58"/>
      <c r="T70" s="57"/>
      <c r="U70" s="58"/>
      <c r="V70" s="57"/>
      <c r="W70" s="42">
        <f t="shared" si="30"/>
        <v>0</v>
      </c>
      <c r="X70" s="67"/>
      <c r="Y70" s="65"/>
      <c r="Z70" s="43">
        <f t="shared" si="31"/>
        <v>0</v>
      </c>
      <c r="AA70" s="65"/>
    </row>
    <row r="71" spans="1:27" s="15" customFormat="1" ht="24.95" customHeight="1" thickBot="1">
      <c r="A71" s="13"/>
      <c r="B71" s="70" t="s">
        <v>27</v>
      </c>
      <c r="C71" s="48"/>
      <c r="D71" s="48"/>
      <c r="E71" s="49"/>
      <c r="F71" s="50"/>
      <c r="G71" s="51"/>
      <c r="H71" s="50"/>
      <c r="I71" s="49"/>
      <c r="J71" s="48"/>
      <c r="K71" s="49"/>
      <c r="L71" s="48"/>
      <c r="M71" s="49"/>
      <c r="N71" s="14">
        <f>SUM(O71:V71)</f>
        <v>0</v>
      </c>
      <c r="O71" s="59"/>
      <c r="P71" s="60"/>
      <c r="Q71" s="61"/>
      <c r="R71" s="60"/>
      <c r="S71" s="61"/>
      <c r="T71" s="60"/>
      <c r="U71" s="61"/>
      <c r="V71" s="60"/>
      <c r="W71" s="42">
        <f t="shared" si="30"/>
        <v>0</v>
      </c>
      <c r="X71" s="67"/>
      <c r="Y71" s="66"/>
      <c r="Z71" s="43">
        <f t="shared" si="31"/>
        <v>0</v>
      </c>
      <c r="AA71" s="66"/>
    </row>
    <row r="72" spans="1:27" s="15" customFormat="1" ht="24.95" customHeight="1" thickBot="1">
      <c r="A72" s="13"/>
      <c r="B72" s="71" t="s">
        <v>27</v>
      </c>
      <c r="C72" s="52"/>
      <c r="D72" s="52"/>
      <c r="E72" s="53"/>
      <c r="F72" s="54"/>
      <c r="G72" s="55"/>
      <c r="H72" s="54"/>
      <c r="I72" s="53"/>
      <c r="J72" s="52"/>
      <c r="K72" s="53"/>
      <c r="L72" s="52"/>
      <c r="M72" s="53"/>
      <c r="N72" s="14">
        <f>SUM(O72:V72)</f>
        <v>0</v>
      </c>
      <c r="O72" s="62"/>
      <c r="P72" s="63"/>
      <c r="Q72" s="64"/>
      <c r="R72" s="63"/>
      <c r="S72" s="64"/>
      <c r="T72" s="63"/>
      <c r="U72" s="64"/>
      <c r="V72" s="63"/>
      <c r="W72" s="42">
        <f t="shared" si="30"/>
        <v>0</v>
      </c>
      <c r="X72" s="67"/>
      <c r="Y72" s="67"/>
      <c r="Z72" s="43">
        <f>SUM(W72:Y72)-AA72</f>
        <v>0</v>
      </c>
      <c r="AA72" s="67"/>
    </row>
    <row r="73" spans="1:27" ht="24.95" customHeight="1" thickBot="1">
      <c r="A73" s="16"/>
      <c r="B73" s="12" t="s">
        <v>28</v>
      </c>
      <c r="C73" s="38">
        <f>SUM(C68:C72)</f>
        <v>0</v>
      </c>
      <c r="D73" s="38">
        <f t="shared" ref="D73:J73" si="32">SUM(D68:D72)</f>
        <v>0</v>
      </c>
      <c r="E73" s="38">
        <f t="shared" si="32"/>
        <v>0</v>
      </c>
      <c r="F73" s="38">
        <f t="shared" si="32"/>
        <v>0</v>
      </c>
      <c r="G73" s="38">
        <f t="shared" si="32"/>
        <v>0</v>
      </c>
      <c r="H73" s="38">
        <f t="shared" si="32"/>
        <v>0</v>
      </c>
      <c r="I73" s="38">
        <f t="shared" si="32"/>
        <v>0</v>
      </c>
      <c r="J73" s="38">
        <f t="shared" si="32"/>
        <v>0</v>
      </c>
      <c r="K73" s="38">
        <f>SUM(K68:K72)</f>
        <v>0</v>
      </c>
      <c r="L73" s="38">
        <f t="shared" ref="L73:AA73" si="33">SUM(L68:L72)</f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3"/>
        <v>0</v>
      </c>
      <c r="U73" s="38">
        <f t="shared" si="33"/>
        <v>0</v>
      </c>
      <c r="V73" s="38">
        <f t="shared" si="33"/>
        <v>0</v>
      </c>
      <c r="W73" s="38">
        <f t="shared" si="33"/>
        <v>0</v>
      </c>
      <c r="X73" s="38">
        <f>SUM(X68:X72)</f>
        <v>0</v>
      </c>
      <c r="Y73" s="38">
        <f t="shared" si="33"/>
        <v>0</v>
      </c>
      <c r="Z73" s="38">
        <f t="shared" si="33"/>
        <v>0</v>
      </c>
      <c r="AA73" s="38">
        <f t="shared" si="33"/>
        <v>0</v>
      </c>
    </row>
    <row r="75" spans="1:27" ht="24.95" customHeight="1" thickBot="1">
      <c r="A75" s="4" t="s">
        <v>36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4.5" customHeight="1" thickBot="1">
      <c r="A76" s="5"/>
      <c r="B76" s="6" t="s">
        <v>2</v>
      </c>
      <c r="C76" s="7" t="s">
        <v>3</v>
      </c>
      <c r="D76" s="7" t="s">
        <v>4</v>
      </c>
      <c r="E76" s="8" t="s">
        <v>5</v>
      </c>
      <c r="F76" s="7" t="s">
        <v>6</v>
      </c>
      <c r="G76" s="8" t="s">
        <v>7</v>
      </c>
      <c r="H76" s="7" t="s">
        <v>8</v>
      </c>
      <c r="I76" s="8" t="s">
        <v>9</v>
      </c>
      <c r="J76" s="7" t="s">
        <v>10</v>
      </c>
      <c r="K76" s="8" t="s">
        <v>11</v>
      </c>
      <c r="L76" s="7" t="s">
        <v>12</v>
      </c>
      <c r="M76" s="8" t="s">
        <v>13</v>
      </c>
      <c r="N76" s="7" t="s">
        <v>14</v>
      </c>
      <c r="O76" s="9" t="s">
        <v>15</v>
      </c>
      <c r="P76" s="7" t="s">
        <v>16</v>
      </c>
      <c r="Q76" s="8" t="s">
        <v>17</v>
      </c>
      <c r="R76" s="7" t="s">
        <v>18</v>
      </c>
      <c r="S76" s="8" t="s">
        <v>19</v>
      </c>
      <c r="T76" s="7" t="s">
        <v>20</v>
      </c>
      <c r="U76" s="8" t="s">
        <v>21</v>
      </c>
      <c r="V76" s="7" t="s">
        <v>22</v>
      </c>
      <c r="W76" s="10" t="s">
        <v>23</v>
      </c>
      <c r="X76" s="80" t="s">
        <v>85</v>
      </c>
      <c r="Y76" s="7" t="s">
        <v>24</v>
      </c>
      <c r="Z76" s="10" t="s">
        <v>25</v>
      </c>
      <c r="AA76" s="11" t="s">
        <v>26</v>
      </c>
    </row>
    <row r="77" spans="1:27" s="15" customFormat="1" ht="24.95" customHeight="1" thickBot="1">
      <c r="A77" s="13"/>
      <c r="B77" s="69" t="s">
        <v>27</v>
      </c>
      <c r="C77" s="44"/>
      <c r="D77" s="44"/>
      <c r="E77" s="45"/>
      <c r="F77" s="46"/>
      <c r="G77" s="47"/>
      <c r="H77" s="46"/>
      <c r="I77" s="45"/>
      <c r="J77" s="44"/>
      <c r="K77" s="45"/>
      <c r="L77" s="44"/>
      <c r="M77" s="45"/>
      <c r="N77" s="14">
        <f>SUM(O77:V77)</f>
        <v>0</v>
      </c>
      <c r="O77" s="56"/>
      <c r="P77" s="57"/>
      <c r="Q77" s="58"/>
      <c r="R77" s="57"/>
      <c r="S77" s="58"/>
      <c r="T77" s="57"/>
      <c r="U77" s="58"/>
      <c r="V77" s="57"/>
      <c r="W77" s="42">
        <f>SUM(C77:N77)</f>
        <v>0</v>
      </c>
      <c r="X77" s="67"/>
      <c r="Y77" s="65"/>
      <c r="Z77" s="43">
        <f>SUM(W77:Y77)-AA77</f>
        <v>0</v>
      </c>
      <c r="AA77" s="65"/>
    </row>
    <row r="78" spans="1:27" s="15" customFormat="1" ht="24.95" customHeight="1" thickBot="1">
      <c r="A78" s="13"/>
      <c r="B78" s="69" t="s">
        <v>27</v>
      </c>
      <c r="C78" s="44"/>
      <c r="D78" s="44"/>
      <c r="E78" s="45"/>
      <c r="F78" s="46"/>
      <c r="G78" s="47"/>
      <c r="H78" s="46"/>
      <c r="I78" s="45"/>
      <c r="J78" s="44"/>
      <c r="K78" s="45"/>
      <c r="L78" s="44"/>
      <c r="M78" s="45"/>
      <c r="N78" s="14">
        <f>SUM(O78:V78)</f>
        <v>0</v>
      </c>
      <c r="O78" s="56"/>
      <c r="P78" s="57"/>
      <c r="Q78" s="58"/>
      <c r="R78" s="57"/>
      <c r="S78" s="58"/>
      <c r="T78" s="57"/>
      <c r="U78" s="58"/>
      <c r="V78" s="57"/>
      <c r="W78" s="42">
        <f t="shared" ref="W78:W81" si="34">SUM(C78:N78)</f>
        <v>0</v>
      </c>
      <c r="X78" s="67"/>
      <c r="Y78" s="65"/>
      <c r="Z78" s="43">
        <f t="shared" ref="Z78:Z80" si="35">SUM(W78:Y78)-AA78</f>
        <v>0</v>
      </c>
      <c r="AA78" s="65"/>
    </row>
    <row r="79" spans="1:27" s="15" customFormat="1" ht="24.95" customHeight="1" thickBot="1">
      <c r="A79" s="13"/>
      <c r="B79" s="69" t="s">
        <v>27</v>
      </c>
      <c r="C79" s="44"/>
      <c r="D79" s="44"/>
      <c r="E79" s="45"/>
      <c r="F79" s="46"/>
      <c r="G79" s="47"/>
      <c r="H79" s="46"/>
      <c r="I79" s="45"/>
      <c r="J79" s="44"/>
      <c r="K79" s="45"/>
      <c r="L79" s="44"/>
      <c r="M79" s="45"/>
      <c r="N79" s="14">
        <f>SUM(O79:V79)</f>
        <v>0</v>
      </c>
      <c r="O79" s="56"/>
      <c r="P79" s="57"/>
      <c r="Q79" s="58"/>
      <c r="R79" s="57"/>
      <c r="S79" s="58"/>
      <c r="T79" s="57"/>
      <c r="U79" s="58"/>
      <c r="V79" s="57"/>
      <c r="W79" s="42">
        <f t="shared" si="34"/>
        <v>0</v>
      </c>
      <c r="X79" s="67"/>
      <c r="Y79" s="65"/>
      <c r="Z79" s="43">
        <f t="shared" si="35"/>
        <v>0</v>
      </c>
      <c r="AA79" s="65"/>
    </row>
    <row r="80" spans="1:27" s="15" customFormat="1" ht="24.95" customHeight="1" thickBot="1">
      <c r="A80" s="13"/>
      <c r="B80" s="70" t="s">
        <v>27</v>
      </c>
      <c r="C80" s="48"/>
      <c r="D80" s="48"/>
      <c r="E80" s="49"/>
      <c r="F80" s="50"/>
      <c r="G80" s="51"/>
      <c r="H80" s="50"/>
      <c r="I80" s="49"/>
      <c r="J80" s="48"/>
      <c r="K80" s="49"/>
      <c r="L80" s="48"/>
      <c r="M80" s="49"/>
      <c r="N80" s="14">
        <f>SUM(O80:V80)</f>
        <v>0</v>
      </c>
      <c r="O80" s="59"/>
      <c r="P80" s="60"/>
      <c r="Q80" s="61"/>
      <c r="R80" s="60"/>
      <c r="S80" s="61"/>
      <c r="T80" s="60"/>
      <c r="U80" s="61"/>
      <c r="V80" s="60"/>
      <c r="W80" s="42">
        <f t="shared" si="34"/>
        <v>0</v>
      </c>
      <c r="X80" s="67"/>
      <c r="Y80" s="66"/>
      <c r="Z80" s="43">
        <f t="shared" si="35"/>
        <v>0</v>
      </c>
      <c r="AA80" s="66"/>
    </row>
    <row r="81" spans="1:27" s="15" customFormat="1" ht="24.95" customHeight="1" thickBot="1">
      <c r="A81" s="13"/>
      <c r="B81" s="71" t="s">
        <v>27</v>
      </c>
      <c r="C81" s="52"/>
      <c r="D81" s="52"/>
      <c r="E81" s="53"/>
      <c r="F81" s="54"/>
      <c r="G81" s="55"/>
      <c r="H81" s="54"/>
      <c r="I81" s="53"/>
      <c r="J81" s="52"/>
      <c r="K81" s="53"/>
      <c r="L81" s="52"/>
      <c r="M81" s="53"/>
      <c r="N81" s="14">
        <f>SUM(O81:V81)</f>
        <v>0</v>
      </c>
      <c r="O81" s="62"/>
      <c r="P81" s="63"/>
      <c r="Q81" s="64"/>
      <c r="R81" s="63"/>
      <c r="S81" s="64"/>
      <c r="T81" s="63"/>
      <c r="U81" s="64"/>
      <c r="V81" s="63"/>
      <c r="W81" s="42">
        <f t="shared" si="34"/>
        <v>0</v>
      </c>
      <c r="X81" s="67"/>
      <c r="Y81" s="67"/>
      <c r="Z81" s="43">
        <f>SUM(W81:Y81)-AA81</f>
        <v>0</v>
      </c>
      <c r="AA81" s="67"/>
    </row>
    <row r="82" spans="1:27" ht="24.95" customHeight="1" thickBot="1">
      <c r="A82" s="16"/>
      <c r="B82" s="12" t="s">
        <v>28</v>
      </c>
      <c r="C82" s="38">
        <f>SUM(C77:C81)</f>
        <v>0</v>
      </c>
      <c r="D82" s="38">
        <f t="shared" ref="D82:AA82" si="36">SUM(D77:D81)</f>
        <v>0</v>
      </c>
      <c r="E82" s="38">
        <f t="shared" si="36"/>
        <v>0</v>
      </c>
      <c r="F82" s="38">
        <f t="shared" si="36"/>
        <v>0</v>
      </c>
      <c r="G82" s="38">
        <f t="shared" si="36"/>
        <v>0</v>
      </c>
      <c r="H82" s="38">
        <f t="shared" si="36"/>
        <v>0</v>
      </c>
      <c r="I82" s="38">
        <f t="shared" si="36"/>
        <v>0</v>
      </c>
      <c r="J82" s="38">
        <f t="shared" si="36"/>
        <v>0</v>
      </c>
      <c r="K82" s="38">
        <f t="shared" si="36"/>
        <v>0</v>
      </c>
      <c r="L82" s="38">
        <f t="shared" si="36"/>
        <v>0</v>
      </c>
      <c r="M82" s="38">
        <f t="shared" si="36"/>
        <v>0</v>
      </c>
      <c r="N82" s="38">
        <f t="shared" si="36"/>
        <v>0</v>
      </c>
      <c r="O82" s="38">
        <f t="shared" si="36"/>
        <v>0</v>
      </c>
      <c r="P82" s="38">
        <f t="shared" si="36"/>
        <v>0</v>
      </c>
      <c r="Q82" s="38">
        <f t="shared" si="36"/>
        <v>0</v>
      </c>
      <c r="R82" s="38">
        <f t="shared" si="36"/>
        <v>0</v>
      </c>
      <c r="S82" s="38">
        <f t="shared" si="36"/>
        <v>0</v>
      </c>
      <c r="T82" s="38">
        <f t="shared" si="36"/>
        <v>0</v>
      </c>
      <c r="U82" s="38">
        <f t="shared" si="36"/>
        <v>0</v>
      </c>
      <c r="V82" s="38">
        <f t="shared" si="36"/>
        <v>0</v>
      </c>
      <c r="W82" s="38">
        <f t="shared" si="36"/>
        <v>0</v>
      </c>
      <c r="X82" s="38">
        <f>SUM(X77:X81)</f>
        <v>0</v>
      </c>
      <c r="Y82" s="38">
        <f t="shared" si="36"/>
        <v>0</v>
      </c>
      <c r="Z82" s="38">
        <f t="shared" si="36"/>
        <v>0</v>
      </c>
      <c r="AA82" s="38">
        <f t="shared" si="36"/>
        <v>0</v>
      </c>
    </row>
    <row r="84" spans="1:27" ht="24.95" customHeight="1" thickBot="1">
      <c r="A84" s="4" t="s">
        <v>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4.5" customHeight="1" thickBot="1">
      <c r="A85" s="5"/>
      <c r="B85" s="6" t="s">
        <v>2</v>
      </c>
      <c r="C85" s="7" t="s">
        <v>3</v>
      </c>
      <c r="D85" s="7" t="s">
        <v>4</v>
      </c>
      <c r="E85" s="8" t="s">
        <v>5</v>
      </c>
      <c r="F85" s="7" t="s">
        <v>6</v>
      </c>
      <c r="G85" s="8" t="s">
        <v>7</v>
      </c>
      <c r="H85" s="7" t="s">
        <v>8</v>
      </c>
      <c r="I85" s="8" t="s">
        <v>9</v>
      </c>
      <c r="J85" s="7" t="s">
        <v>10</v>
      </c>
      <c r="K85" s="8" t="s">
        <v>11</v>
      </c>
      <c r="L85" s="7" t="s">
        <v>12</v>
      </c>
      <c r="M85" s="8" t="s">
        <v>13</v>
      </c>
      <c r="N85" s="7" t="s">
        <v>14</v>
      </c>
      <c r="O85" s="9" t="s">
        <v>15</v>
      </c>
      <c r="P85" s="7" t="s">
        <v>16</v>
      </c>
      <c r="Q85" s="8" t="s">
        <v>17</v>
      </c>
      <c r="R85" s="7" t="s">
        <v>18</v>
      </c>
      <c r="S85" s="8" t="s">
        <v>19</v>
      </c>
      <c r="T85" s="7" t="s">
        <v>20</v>
      </c>
      <c r="U85" s="8" t="s">
        <v>21</v>
      </c>
      <c r="V85" s="7" t="s">
        <v>22</v>
      </c>
      <c r="W85" s="10" t="s">
        <v>23</v>
      </c>
      <c r="X85" s="80" t="s">
        <v>85</v>
      </c>
      <c r="Y85" s="7" t="s">
        <v>24</v>
      </c>
      <c r="Z85" s="10" t="s">
        <v>25</v>
      </c>
      <c r="AA85" s="11" t="s">
        <v>26</v>
      </c>
    </row>
    <row r="86" spans="1:27" s="15" customFormat="1" ht="24.95" customHeight="1" thickBot="1">
      <c r="A86" s="13"/>
      <c r="B86" s="69" t="s">
        <v>27</v>
      </c>
      <c r="C86" s="44"/>
      <c r="D86" s="44"/>
      <c r="E86" s="45"/>
      <c r="F86" s="46"/>
      <c r="G86" s="47"/>
      <c r="H86" s="46"/>
      <c r="I86" s="45"/>
      <c r="J86" s="44"/>
      <c r="K86" s="45"/>
      <c r="L86" s="44"/>
      <c r="M86" s="45"/>
      <c r="N86" s="14">
        <f>SUM(O86:V86)</f>
        <v>0</v>
      </c>
      <c r="O86" s="56"/>
      <c r="P86" s="57"/>
      <c r="Q86" s="58"/>
      <c r="R86" s="57"/>
      <c r="S86" s="58"/>
      <c r="T86" s="57"/>
      <c r="U86" s="58"/>
      <c r="V86" s="57"/>
      <c r="W86" s="42">
        <f>SUM(C86:N86)</f>
        <v>0</v>
      </c>
      <c r="X86" s="67"/>
      <c r="Y86" s="65"/>
      <c r="Z86" s="43">
        <f>SUM(W86:Y86)-AA86</f>
        <v>0</v>
      </c>
      <c r="AA86" s="65"/>
    </row>
    <row r="87" spans="1:27" s="15" customFormat="1" ht="24.95" customHeight="1" thickBot="1">
      <c r="A87" s="13"/>
      <c r="B87" s="69" t="s">
        <v>27</v>
      </c>
      <c r="C87" s="44"/>
      <c r="D87" s="44"/>
      <c r="E87" s="45"/>
      <c r="F87" s="46"/>
      <c r="G87" s="47"/>
      <c r="H87" s="46"/>
      <c r="I87" s="45"/>
      <c r="J87" s="44"/>
      <c r="K87" s="45"/>
      <c r="L87" s="44"/>
      <c r="M87" s="45"/>
      <c r="N87" s="14">
        <f>SUM(O87:V87)</f>
        <v>0</v>
      </c>
      <c r="O87" s="56"/>
      <c r="P87" s="57"/>
      <c r="Q87" s="58"/>
      <c r="R87" s="57"/>
      <c r="S87" s="58"/>
      <c r="T87" s="57"/>
      <c r="U87" s="58"/>
      <c r="V87" s="57"/>
      <c r="W87" s="42">
        <f t="shared" ref="W87:W90" si="37">SUM(C87:N87)</f>
        <v>0</v>
      </c>
      <c r="X87" s="67"/>
      <c r="Y87" s="65"/>
      <c r="Z87" s="43">
        <f t="shared" ref="Z87:Z89" si="38">SUM(W87:Y87)-AA87</f>
        <v>0</v>
      </c>
      <c r="AA87" s="65"/>
    </row>
    <row r="88" spans="1:27" s="15" customFormat="1" ht="24.95" customHeight="1" thickBot="1">
      <c r="A88" s="13"/>
      <c r="B88" s="69" t="s">
        <v>27</v>
      </c>
      <c r="C88" s="44"/>
      <c r="D88" s="44"/>
      <c r="E88" s="45"/>
      <c r="F88" s="46"/>
      <c r="G88" s="47"/>
      <c r="H88" s="46"/>
      <c r="I88" s="45"/>
      <c r="J88" s="44"/>
      <c r="K88" s="45"/>
      <c r="L88" s="44"/>
      <c r="M88" s="45"/>
      <c r="N88" s="14">
        <f>SUM(O88:V88)</f>
        <v>0</v>
      </c>
      <c r="O88" s="56"/>
      <c r="P88" s="57"/>
      <c r="Q88" s="58"/>
      <c r="R88" s="57"/>
      <c r="S88" s="58"/>
      <c r="T88" s="57"/>
      <c r="U88" s="58"/>
      <c r="V88" s="57"/>
      <c r="W88" s="42">
        <f t="shared" si="37"/>
        <v>0</v>
      </c>
      <c r="X88" s="67"/>
      <c r="Y88" s="65"/>
      <c r="Z88" s="43">
        <f t="shared" si="38"/>
        <v>0</v>
      </c>
      <c r="AA88" s="65"/>
    </row>
    <row r="89" spans="1:27" s="15" customFormat="1" ht="24.95" customHeight="1" thickBot="1">
      <c r="A89" s="13"/>
      <c r="B89" s="70" t="s">
        <v>27</v>
      </c>
      <c r="C89" s="48"/>
      <c r="D89" s="48"/>
      <c r="E89" s="49"/>
      <c r="F89" s="50"/>
      <c r="G89" s="51"/>
      <c r="H89" s="50"/>
      <c r="I89" s="49"/>
      <c r="J89" s="48"/>
      <c r="K89" s="49"/>
      <c r="L89" s="48"/>
      <c r="M89" s="49"/>
      <c r="N89" s="14">
        <f>SUM(O89:V89)</f>
        <v>0</v>
      </c>
      <c r="O89" s="59"/>
      <c r="P89" s="60"/>
      <c r="Q89" s="61"/>
      <c r="R89" s="60"/>
      <c r="S89" s="61"/>
      <c r="T89" s="60"/>
      <c r="U89" s="61"/>
      <c r="V89" s="60"/>
      <c r="W89" s="42">
        <f t="shared" si="37"/>
        <v>0</v>
      </c>
      <c r="X89" s="67"/>
      <c r="Y89" s="66"/>
      <c r="Z89" s="43">
        <f t="shared" si="38"/>
        <v>0</v>
      </c>
      <c r="AA89" s="66"/>
    </row>
    <row r="90" spans="1:27" s="15" customFormat="1" ht="24.95" customHeight="1" thickBot="1">
      <c r="A90" s="13"/>
      <c r="B90" s="71" t="s">
        <v>27</v>
      </c>
      <c r="C90" s="52"/>
      <c r="D90" s="52"/>
      <c r="E90" s="53"/>
      <c r="F90" s="54"/>
      <c r="G90" s="55"/>
      <c r="H90" s="54"/>
      <c r="I90" s="53"/>
      <c r="J90" s="52"/>
      <c r="K90" s="53"/>
      <c r="L90" s="52"/>
      <c r="M90" s="53"/>
      <c r="N90" s="14">
        <f>SUM(O90:V90)</f>
        <v>0</v>
      </c>
      <c r="O90" s="62"/>
      <c r="P90" s="63"/>
      <c r="Q90" s="64"/>
      <c r="R90" s="63"/>
      <c r="S90" s="64"/>
      <c r="T90" s="63"/>
      <c r="U90" s="64"/>
      <c r="V90" s="63"/>
      <c r="W90" s="42">
        <f t="shared" si="37"/>
        <v>0</v>
      </c>
      <c r="X90" s="67"/>
      <c r="Y90" s="67"/>
      <c r="Z90" s="43">
        <f>SUM(W90:Y90)-AA90</f>
        <v>0</v>
      </c>
      <c r="AA90" s="67"/>
    </row>
    <row r="91" spans="1:27" ht="24.95" customHeight="1" thickBot="1">
      <c r="A91" s="16"/>
      <c r="B91" s="12" t="s">
        <v>28</v>
      </c>
      <c r="C91" s="38">
        <f>SUM(C86:C90)</f>
        <v>0</v>
      </c>
      <c r="D91" s="38">
        <f t="shared" ref="D91:K91" si="39">SUM(D86:D90)</f>
        <v>0</v>
      </c>
      <c r="E91" s="38">
        <f t="shared" si="39"/>
        <v>0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</v>
      </c>
      <c r="J91" s="38">
        <f t="shared" si="39"/>
        <v>0</v>
      </c>
      <c r="K91" s="38">
        <f t="shared" si="39"/>
        <v>0</v>
      </c>
      <c r="L91" s="38">
        <f>SUM(L86:L90)</f>
        <v>0</v>
      </c>
      <c r="M91" s="38">
        <f t="shared" ref="M91:AA91" si="40">SUM(M86:M90)</f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38">
        <f>SUM(X86:X90)</f>
        <v>0</v>
      </c>
      <c r="Y91" s="38">
        <f t="shared" si="40"/>
        <v>0</v>
      </c>
      <c r="Z91" s="38">
        <f t="shared" si="40"/>
        <v>0</v>
      </c>
      <c r="AA91" s="38">
        <f t="shared" si="40"/>
        <v>0</v>
      </c>
    </row>
    <row r="93" spans="1:27" ht="24.95" customHeight="1" thickBot="1">
      <c r="A93" s="4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4.5" customHeight="1" thickBot="1">
      <c r="A94" s="5"/>
      <c r="B94" s="6" t="s">
        <v>2</v>
      </c>
      <c r="C94" s="7" t="s">
        <v>3</v>
      </c>
      <c r="D94" s="7" t="s">
        <v>4</v>
      </c>
      <c r="E94" s="8" t="s">
        <v>5</v>
      </c>
      <c r="F94" s="7" t="s">
        <v>6</v>
      </c>
      <c r="G94" s="8" t="s">
        <v>7</v>
      </c>
      <c r="H94" s="7" t="s">
        <v>8</v>
      </c>
      <c r="I94" s="8" t="s">
        <v>9</v>
      </c>
      <c r="J94" s="7" t="s">
        <v>10</v>
      </c>
      <c r="K94" s="8" t="s">
        <v>11</v>
      </c>
      <c r="L94" s="7" t="s">
        <v>12</v>
      </c>
      <c r="M94" s="8" t="s">
        <v>13</v>
      </c>
      <c r="N94" s="7" t="s">
        <v>14</v>
      </c>
      <c r="O94" s="9" t="s">
        <v>15</v>
      </c>
      <c r="P94" s="7" t="s">
        <v>16</v>
      </c>
      <c r="Q94" s="8" t="s">
        <v>17</v>
      </c>
      <c r="R94" s="7" t="s">
        <v>18</v>
      </c>
      <c r="S94" s="8" t="s">
        <v>19</v>
      </c>
      <c r="T94" s="7" t="s">
        <v>20</v>
      </c>
      <c r="U94" s="8" t="s">
        <v>21</v>
      </c>
      <c r="V94" s="7" t="s">
        <v>22</v>
      </c>
      <c r="W94" s="10" t="s">
        <v>23</v>
      </c>
      <c r="X94" s="80" t="s">
        <v>85</v>
      </c>
      <c r="Y94" s="7" t="s">
        <v>24</v>
      </c>
      <c r="Z94" s="10" t="s">
        <v>25</v>
      </c>
      <c r="AA94" s="11" t="s">
        <v>26</v>
      </c>
    </row>
    <row r="95" spans="1:27" s="15" customFormat="1" ht="24.95" customHeight="1" thickBot="1">
      <c r="A95" s="13"/>
      <c r="B95" s="69" t="s">
        <v>27</v>
      </c>
      <c r="C95" s="44"/>
      <c r="D95" s="44"/>
      <c r="E95" s="45"/>
      <c r="F95" s="46"/>
      <c r="G95" s="47"/>
      <c r="H95" s="46"/>
      <c r="I95" s="45"/>
      <c r="J95" s="44"/>
      <c r="K95" s="45"/>
      <c r="L95" s="44"/>
      <c r="M95" s="45"/>
      <c r="N95" s="14">
        <f>SUM(O95:V95)</f>
        <v>0</v>
      </c>
      <c r="O95" s="56"/>
      <c r="P95" s="57"/>
      <c r="Q95" s="58"/>
      <c r="R95" s="57"/>
      <c r="S95" s="58"/>
      <c r="T95" s="57"/>
      <c r="U95" s="58"/>
      <c r="V95" s="57"/>
      <c r="W95" s="42">
        <f>SUM(C95:N95)</f>
        <v>0</v>
      </c>
      <c r="X95" s="67"/>
      <c r="Y95" s="65"/>
      <c r="Z95" s="43">
        <f>SUM(W95:Y95)-AA95</f>
        <v>0</v>
      </c>
      <c r="AA95" s="65"/>
    </row>
    <row r="96" spans="1:27" s="15" customFormat="1" ht="24.95" customHeight="1" thickBot="1">
      <c r="A96" s="13"/>
      <c r="B96" s="69" t="s">
        <v>27</v>
      </c>
      <c r="C96" s="44"/>
      <c r="D96" s="44"/>
      <c r="E96" s="45"/>
      <c r="F96" s="46"/>
      <c r="G96" s="47"/>
      <c r="H96" s="46"/>
      <c r="I96" s="45"/>
      <c r="J96" s="44"/>
      <c r="K96" s="45"/>
      <c r="L96" s="44"/>
      <c r="M96" s="45"/>
      <c r="N96" s="14">
        <f>SUM(O96:V96)</f>
        <v>0</v>
      </c>
      <c r="O96" s="56"/>
      <c r="P96" s="57"/>
      <c r="Q96" s="58"/>
      <c r="R96" s="57"/>
      <c r="S96" s="58"/>
      <c r="T96" s="57"/>
      <c r="U96" s="58"/>
      <c r="V96" s="57"/>
      <c r="W96" s="42">
        <f t="shared" ref="W96:W99" si="41">SUM(C96:N96)</f>
        <v>0</v>
      </c>
      <c r="X96" s="67"/>
      <c r="Y96" s="65"/>
      <c r="Z96" s="43">
        <f t="shared" ref="Z96:Z98" si="42">SUM(W96:Y96)-AA96</f>
        <v>0</v>
      </c>
      <c r="AA96" s="65"/>
    </row>
    <row r="97" spans="1:27" s="15" customFormat="1" ht="24.95" customHeight="1" thickBot="1">
      <c r="A97" s="13"/>
      <c r="B97" s="69" t="s">
        <v>27</v>
      </c>
      <c r="C97" s="44"/>
      <c r="D97" s="44"/>
      <c r="E97" s="45"/>
      <c r="F97" s="46"/>
      <c r="G97" s="47"/>
      <c r="H97" s="46"/>
      <c r="I97" s="45"/>
      <c r="J97" s="44"/>
      <c r="K97" s="45"/>
      <c r="L97" s="44"/>
      <c r="M97" s="45"/>
      <c r="N97" s="14">
        <f>SUM(O97:V97)</f>
        <v>0</v>
      </c>
      <c r="O97" s="56"/>
      <c r="P97" s="57"/>
      <c r="Q97" s="58"/>
      <c r="R97" s="57"/>
      <c r="S97" s="58"/>
      <c r="T97" s="57"/>
      <c r="U97" s="58"/>
      <c r="V97" s="57"/>
      <c r="W97" s="42">
        <f t="shared" si="41"/>
        <v>0</v>
      </c>
      <c r="X97" s="67"/>
      <c r="Y97" s="65"/>
      <c r="Z97" s="43">
        <f t="shared" si="42"/>
        <v>0</v>
      </c>
      <c r="AA97" s="65"/>
    </row>
    <row r="98" spans="1:27" s="15" customFormat="1" ht="24.95" customHeight="1" thickBot="1">
      <c r="A98" s="13"/>
      <c r="B98" s="70" t="s">
        <v>27</v>
      </c>
      <c r="C98" s="48"/>
      <c r="D98" s="48"/>
      <c r="E98" s="49"/>
      <c r="F98" s="50"/>
      <c r="G98" s="51"/>
      <c r="H98" s="50"/>
      <c r="I98" s="49"/>
      <c r="J98" s="48"/>
      <c r="K98" s="49"/>
      <c r="L98" s="48"/>
      <c r="M98" s="49"/>
      <c r="N98" s="14">
        <f>SUM(O98:V98)</f>
        <v>0</v>
      </c>
      <c r="O98" s="59"/>
      <c r="P98" s="60"/>
      <c r="Q98" s="61"/>
      <c r="R98" s="60"/>
      <c r="S98" s="61"/>
      <c r="T98" s="60"/>
      <c r="U98" s="61"/>
      <c r="V98" s="60"/>
      <c r="W98" s="42">
        <f t="shared" si="41"/>
        <v>0</v>
      </c>
      <c r="X98" s="67"/>
      <c r="Y98" s="66"/>
      <c r="Z98" s="43">
        <f t="shared" si="42"/>
        <v>0</v>
      </c>
      <c r="AA98" s="66"/>
    </row>
    <row r="99" spans="1:27" s="15" customFormat="1" ht="24.95" customHeight="1" thickBot="1">
      <c r="A99" s="13"/>
      <c r="B99" s="71" t="s">
        <v>27</v>
      </c>
      <c r="C99" s="52"/>
      <c r="D99" s="52"/>
      <c r="E99" s="53"/>
      <c r="F99" s="54"/>
      <c r="G99" s="55"/>
      <c r="H99" s="54"/>
      <c r="I99" s="53"/>
      <c r="J99" s="52"/>
      <c r="K99" s="53"/>
      <c r="L99" s="52"/>
      <c r="M99" s="53"/>
      <c r="N99" s="14">
        <f>SUM(O99:V99)</f>
        <v>0</v>
      </c>
      <c r="O99" s="62"/>
      <c r="P99" s="63"/>
      <c r="Q99" s="64"/>
      <c r="R99" s="63"/>
      <c r="S99" s="64"/>
      <c r="T99" s="63"/>
      <c r="U99" s="64"/>
      <c r="V99" s="63"/>
      <c r="W99" s="42">
        <f t="shared" si="41"/>
        <v>0</v>
      </c>
      <c r="X99" s="67"/>
      <c r="Y99" s="67"/>
      <c r="Z99" s="43">
        <f>SUM(W99:Y99)-AA99</f>
        <v>0</v>
      </c>
      <c r="AA99" s="67"/>
    </row>
    <row r="100" spans="1:27" ht="24.95" customHeight="1" thickBot="1">
      <c r="A100" s="16"/>
      <c r="B100" s="12" t="s">
        <v>28</v>
      </c>
      <c r="C100" s="38">
        <f>SUM(C95:C99)</f>
        <v>0</v>
      </c>
      <c r="D100" s="38">
        <f t="shared" ref="D100:AA100" si="43">SUM(D95:D99)</f>
        <v>0</v>
      </c>
      <c r="E100" s="38">
        <f t="shared" si="43"/>
        <v>0</v>
      </c>
      <c r="F100" s="38">
        <f t="shared" si="43"/>
        <v>0</v>
      </c>
      <c r="G100" s="38">
        <f t="shared" si="43"/>
        <v>0</v>
      </c>
      <c r="H100" s="38">
        <f t="shared" si="43"/>
        <v>0</v>
      </c>
      <c r="I100" s="38">
        <f t="shared" si="43"/>
        <v>0</v>
      </c>
      <c r="J100" s="38">
        <f t="shared" si="43"/>
        <v>0</v>
      </c>
      <c r="K100" s="38">
        <f t="shared" si="43"/>
        <v>0</v>
      </c>
      <c r="L100" s="38">
        <f t="shared" si="43"/>
        <v>0</v>
      </c>
      <c r="M100" s="38">
        <f t="shared" si="43"/>
        <v>0</v>
      </c>
      <c r="N100" s="38">
        <f t="shared" si="43"/>
        <v>0</v>
      </c>
      <c r="O100" s="38">
        <f t="shared" si="43"/>
        <v>0</v>
      </c>
      <c r="P100" s="38">
        <f t="shared" si="43"/>
        <v>0</v>
      </c>
      <c r="Q100" s="38">
        <f t="shared" si="43"/>
        <v>0</v>
      </c>
      <c r="R100" s="38">
        <f t="shared" si="43"/>
        <v>0</v>
      </c>
      <c r="S100" s="38">
        <f t="shared" si="43"/>
        <v>0</v>
      </c>
      <c r="T100" s="38">
        <f t="shared" si="43"/>
        <v>0</v>
      </c>
      <c r="U100" s="38">
        <f t="shared" si="43"/>
        <v>0</v>
      </c>
      <c r="V100" s="38">
        <f t="shared" si="43"/>
        <v>0</v>
      </c>
      <c r="W100" s="38">
        <f t="shared" si="43"/>
        <v>0</v>
      </c>
      <c r="X100" s="38">
        <f>SUM(X95:X99)</f>
        <v>0</v>
      </c>
      <c r="Y100" s="38">
        <f t="shared" si="43"/>
        <v>0</v>
      </c>
      <c r="Z100" s="38">
        <f t="shared" si="43"/>
        <v>0</v>
      </c>
      <c r="AA100" s="38">
        <f t="shared" si="43"/>
        <v>0</v>
      </c>
    </row>
    <row r="102" spans="1:27" ht="24.95" customHeight="1" thickBot="1">
      <c r="A102" s="4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4.5" customHeight="1" thickBot="1">
      <c r="A103" s="5"/>
      <c r="B103" s="6" t="s">
        <v>2</v>
      </c>
      <c r="C103" s="7" t="s">
        <v>3</v>
      </c>
      <c r="D103" s="7" t="s">
        <v>4</v>
      </c>
      <c r="E103" s="8" t="s">
        <v>5</v>
      </c>
      <c r="F103" s="7" t="s">
        <v>6</v>
      </c>
      <c r="G103" s="8" t="s">
        <v>7</v>
      </c>
      <c r="H103" s="7" t="s">
        <v>8</v>
      </c>
      <c r="I103" s="8" t="s">
        <v>9</v>
      </c>
      <c r="J103" s="7" t="s">
        <v>10</v>
      </c>
      <c r="K103" s="8" t="s">
        <v>11</v>
      </c>
      <c r="L103" s="7" t="s">
        <v>12</v>
      </c>
      <c r="M103" s="8" t="s">
        <v>13</v>
      </c>
      <c r="N103" s="7" t="s">
        <v>14</v>
      </c>
      <c r="O103" s="9" t="s">
        <v>15</v>
      </c>
      <c r="P103" s="7" t="s">
        <v>16</v>
      </c>
      <c r="Q103" s="8" t="s">
        <v>17</v>
      </c>
      <c r="R103" s="7" t="s">
        <v>18</v>
      </c>
      <c r="S103" s="8" t="s">
        <v>19</v>
      </c>
      <c r="T103" s="7" t="s">
        <v>20</v>
      </c>
      <c r="U103" s="8" t="s">
        <v>21</v>
      </c>
      <c r="V103" s="7" t="s">
        <v>22</v>
      </c>
      <c r="W103" s="10" t="s">
        <v>23</v>
      </c>
      <c r="X103" s="80" t="s">
        <v>85</v>
      </c>
      <c r="Y103" s="7" t="s">
        <v>24</v>
      </c>
      <c r="Z103" s="10" t="s">
        <v>25</v>
      </c>
      <c r="AA103" s="11" t="s">
        <v>26</v>
      </c>
    </row>
    <row r="104" spans="1:27" s="15" customFormat="1" ht="24.95" customHeight="1" thickBot="1">
      <c r="A104" s="13"/>
      <c r="B104" s="69" t="s">
        <v>27</v>
      </c>
      <c r="C104" s="44"/>
      <c r="D104" s="44"/>
      <c r="E104" s="45"/>
      <c r="F104" s="46"/>
      <c r="G104" s="47"/>
      <c r="H104" s="46"/>
      <c r="I104" s="45"/>
      <c r="J104" s="44"/>
      <c r="K104" s="45"/>
      <c r="L104" s="44"/>
      <c r="M104" s="45"/>
      <c r="N104" s="14">
        <f>SUM(O104:V104)</f>
        <v>0</v>
      </c>
      <c r="O104" s="56"/>
      <c r="P104" s="57"/>
      <c r="Q104" s="58"/>
      <c r="R104" s="57"/>
      <c r="S104" s="58"/>
      <c r="T104" s="57"/>
      <c r="U104" s="58"/>
      <c r="V104" s="57"/>
      <c r="W104" s="42">
        <f>SUM(C104:N104)</f>
        <v>0</v>
      </c>
      <c r="X104" s="67"/>
      <c r="Y104" s="65"/>
      <c r="Z104" s="43">
        <f>SUM(W104:Y104)-AA104</f>
        <v>0</v>
      </c>
      <c r="AA104" s="65"/>
    </row>
    <row r="105" spans="1:27" s="15" customFormat="1" ht="24.95" customHeight="1" thickBot="1">
      <c r="A105" s="13"/>
      <c r="B105" s="69" t="s">
        <v>27</v>
      </c>
      <c r="C105" s="44"/>
      <c r="D105" s="44"/>
      <c r="E105" s="45"/>
      <c r="F105" s="46"/>
      <c r="G105" s="47"/>
      <c r="H105" s="46"/>
      <c r="I105" s="45"/>
      <c r="J105" s="44"/>
      <c r="K105" s="45"/>
      <c r="L105" s="44"/>
      <c r="M105" s="45"/>
      <c r="N105" s="14">
        <f>SUM(O105:V105)</f>
        <v>0</v>
      </c>
      <c r="O105" s="56"/>
      <c r="P105" s="57"/>
      <c r="Q105" s="58"/>
      <c r="R105" s="57"/>
      <c r="S105" s="58"/>
      <c r="T105" s="57"/>
      <c r="U105" s="58"/>
      <c r="V105" s="57"/>
      <c r="W105" s="42">
        <f t="shared" ref="W105:W107" si="44">SUM(C105:N105)</f>
        <v>0</v>
      </c>
      <c r="X105" s="67"/>
      <c r="Y105" s="65"/>
      <c r="Z105" s="43">
        <f t="shared" ref="Z105:Z107" si="45">SUM(W105:Y105)-AA105</f>
        <v>0</v>
      </c>
      <c r="AA105" s="65"/>
    </row>
    <row r="106" spans="1:27" s="15" customFormat="1" ht="24.95" customHeight="1" thickBot="1">
      <c r="A106" s="13"/>
      <c r="B106" s="69" t="s">
        <v>27</v>
      </c>
      <c r="C106" s="44"/>
      <c r="D106" s="44"/>
      <c r="E106" s="45"/>
      <c r="F106" s="46"/>
      <c r="G106" s="47"/>
      <c r="H106" s="46"/>
      <c r="I106" s="45"/>
      <c r="J106" s="44"/>
      <c r="K106" s="45"/>
      <c r="L106" s="44"/>
      <c r="M106" s="45"/>
      <c r="N106" s="14">
        <f>SUM(O106:V106)</f>
        <v>0</v>
      </c>
      <c r="O106" s="56"/>
      <c r="P106" s="57"/>
      <c r="Q106" s="58"/>
      <c r="R106" s="57"/>
      <c r="S106" s="58"/>
      <c r="T106" s="57"/>
      <c r="U106" s="58"/>
      <c r="V106" s="57"/>
      <c r="W106" s="42">
        <f t="shared" si="44"/>
        <v>0</v>
      </c>
      <c r="X106" s="67"/>
      <c r="Y106" s="65"/>
      <c r="Z106" s="43">
        <f t="shared" si="45"/>
        <v>0</v>
      </c>
      <c r="AA106" s="65"/>
    </row>
    <row r="107" spans="1:27" s="15" customFormat="1" ht="24.95" customHeight="1" thickBot="1">
      <c r="A107" s="13"/>
      <c r="B107" s="70" t="s">
        <v>27</v>
      </c>
      <c r="C107" s="48"/>
      <c r="D107" s="48"/>
      <c r="E107" s="49"/>
      <c r="F107" s="50"/>
      <c r="G107" s="51"/>
      <c r="H107" s="50"/>
      <c r="I107" s="49"/>
      <c r="J107" s="48"/>
      <c r="K107" s="49"/>
      <c r="L107" s="48"/>
      <c r="M107" s="49"/>
      <c r="N107" s="14">
        <f>SUM(O107:V107)</f>
        <v>0</v>
      </c>
      <c r="O107" s="59"/>
      <c r="P107" s="60"/>
      <c r="Q107" s="61"/>
      <c r="R107" s="60"/>
      <c r="S107" s="61"/>
      <c r="T107" s="60"/>
      <c r="U107" s="61"/>
      <c r="V107" s="60"/>
      <c r="W107" s="42">
        <f t="shared" si="44"/>
        <v>0</v>
      </c>
      <c r="X107" s="67"/>
      <c r="Y107" s="66"/>
      <c r="Z107" s="43">
        <f t="shared" si="45"/>
        <v>0</v>
      </c>
      <c r="AA107" s="66"/>
    </row>
    <row r="108" spans="1:27" s="15" customFormat="1" ht="24.95" customHeight="1" thickBot="1">
      <c r="A108" s="13"/>
      <c r="B108" s="71" t="s">
        <v>27</v>
      </c>
      <c r="C108" s="52"/>
      <c r="D108" s="52"/>
      <c r="E108" s="53"/>
      <c r="F108" s="54"/>
      <c r="G108" s="55"/>
      <c r="H108" s="54"/>
      <c r="I108" s="53"/>
      <c r="J108" s="52"/>
      <c r="K108" s="53"/>
      <c r="L108" s="52"/>
      <c r="M108" s="53"/>
      <c r="N108" s="14">
        <f>SUM(O108:V108)</f>
        <v>0</v>
      </c>
      <c r="O108" s="62"/>
      <c r="P108" s="63"/>
      <c r="Q108" s="64"/>
      <c r="R108" s="63"/>
      <c r="S108" s="64"/>
      <c r="T108" s="63"/>
      <c r="U108" s="64"/>
      <c r="V108" s="63"/>
      <c r="W108" s="42">
        <f>SUM(C108:N108)</f>
        <v>0</v>
      </c>
      <c r="X108" s="67"/>
      <c r="Y108" s="67"/>
      <c r="Z108" s="43">
        <f>SUM(W108:Y108)-AA108</f>
        <v>0</v>
      </c>
      <c r="AA108" s="67"/>
    </row>
    <row r="109" spans="1:27" ht="24.95" customHeight="1" thickBot="1">
      <c r="A109" s="16"/>
      <c r="B109" s="12" t="s">
        <v>28</v>
      </c>
      <c r="C109" s="38">
        <f>SUM(C104:C108)</f>
        <v>0</v>
      </c>
      <c r="D109" s="38">
        <f t="shared" ref="D109:J109" si="46">SUM(D104:D108)</f>
        <v>0</v>
      </c>
      <c r="E109" s="38">
        <f t="shared" si="46"/>
        <v>0</v>
      </c>
      <c r="F109" s="38">
        <f t="shared" si="46"/>
        <v>0</v>
      </c>
      <c r="G109" s="38">
        <f t="shared" si="46"/>
        <v>0</v>
      </c>
      <c r="H109" s="38">
        <f t="shared" si="46"/>
        <v>0</v>
      </c>
      <c r="I109" s="38">
        <f t="shared" si="46"/>
        <v>0</v>
      </c>
      <c r="J109" s="38">
        <f t="shared" si="46"/>
        <v>0</v>
      </c>
      <c r="K109" s="38">
        <f>SUM(K104:K108)</f>
        <v>0</v>
      </c>
      <c r="L109" s="38">
        <f t="shared" ref="L109:AA109" si="47">SUM(L104:L108)</f>
        <v>0</v>
      </c>
      <c r="M109" s="38">
        <f t="shared" si="47"/>
        <v>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>SUM(X104:X108)</f>
        <v>0</v>
      </c>
      <c r="Y109" s="38">
        <f t="shared" si="47"/>
        <v>0</v>
      </c>
      <c r="Z109" s="38">
        <f t="shared" si="47"/>
        <v>0</v>
      </c>
      <c r="AA109" s="38">
        <f t="shared" si="47"/>
        <v>0</v>
      </c>
    </row>
    <row r="114" spans="2:21" ht="28.5">
      <c r="B114" s="81" t="s">
        <v>87</v>
      </c>
    </row>
    <row r="116" spans="2:21" ht="24" customHeight="1">
      <c r="B116" s="84" t="s">
        <v>3</v>
      </c>
      <c r="C116" s="84" t="s">
        <v>4</v>
      </c>
      <c r="D116" s="84" t="s">
        <v>5</v>
      </c>
      <c r="E116" s="84" t="s">
        <v>6</v>
      </c>
      <c r="F116" s="84" t="s">
        <v>7</v>
      </c>
      <c r="G116" s="84" t="s">
        <v>8</v>
      </c>
      <c r="H116" s="84" t="s">
        <v>9</v>
      </c>
      <c r="I116" s="84" t="s">
        <v>10</v>
      </c>
      <c r="J116" s="84" t="s">
        <v>11</v>
      </c>
      <c r="K116" s="84" t="s">
        <v>12</v>
      </c>
      <c r="L116" s="84" t="s">
        <v>13</v>
      </c>
      <c r="M116" s="84" t="s">
        <v>14</v>
      </c>
      <c r="N116" s="85" t="s">
        <v>15</v>
      </c>
      <c r="O116" s="84" t="s">
        <v>16</v>
      </c>
      <c r="P116" s="84" t="s">
        <v>17</v>
      </c>
      <c r="Q116" s="84" t="s">
        <v>18</v>
      </c>
      <c r="R116" s="84" t="s">
        <v>19</v>
      </c>
      <c r="S116" s="84" t="s">
        <v>20</v>
      </c>
      <c r="T116" s="84" t="s">
        <v>21</v>
      </c>
      <c r="U116" s="84" t="s">
        <v>22</v>
      </c>
    </row>
    <row r="117" spans="2:21" ht="24.75" customHeight="1">
      <c r="B117" s="82">
        <f>SUM(C10+C19+C28+C37+C46+C55+C64+C73+C82+C91+C100+C109)</f>
        <v>6.5</v>
      </c>
      <c r="C117" s="82">
        <f>SUM(D10+D19+D28+D37+D46+D55+D64+D73+D82+D91+D100+D109)</f>
        <v>301.25</v>
      </c>
      <c r="D117" s="82">
        <f>SUM(E10+E19+E28+E37+E46+E55+E64+E73+E82+E91+E100+E109)</f>
        <v>69</v>
      </c>
      <c r="E117" s="82">
        <f t="shared" ref="E117:U117" si="48">SUM(F10+F19+F28+F37+F46+F55+F64+F73+F82+F91+F100+F109)</f>
        <v>0</v>
      </c>
      <c r="F117" s="82">
        <f t="shared" si="48"/>
        <v>8</v>
      </c>
      <c r="G117" s="82">
        <f t="shared" si="48"/>
        <v>0</v>
      </c>
      <c r="H117" s="82">
        <f t="shared" si="48"/>
        <v>0</v>
      </c>
      <c r="I117" s="82">
        <f t="shared" si="48"/>
        <v>0</v>
      </c>
      <c r="J117" s="82">
        <f t="shared" si="48"/>
        <v>0</v>
      </c>
      <c r="K117" s="82">
        <f t="shared" si="48"/>
        <v>0</v>
      </c>
      <c r="L117" s="82">
        <f t="shared" si="48"/>
        <v>34.75</v>
      </c>
      <c r="M117" s="82">
        <f t="shared" si="48"/>
        <v>64.5</v>
      </c>
      <c r="N117" s="82">
        <f t="shared" si="48"/>
        <v>0</v>
      </c>
      <c r="O117" s="82">
        <f t="shared" si="48"/>
        <v>2</v>
      </c>
      <c r="P117" s="82">
        <f t="shared" si="48"/>
        <v>20.5</v>
      </c>
      <c r="Q117" s="82">
        <f t="shared" si="48"/>
        <v>3.25</v>
      </c>
      <c r="R117" s="82">
        <f t="shared" si="48"/>
        <v>0</v>
      </c>
      <c r="S117" s="82">
        <f t="shared" si="48"/>
        <v>16.75</v>
      </c>
      <c r="T117" s="82">
        <f t="shared" si="48"/>
        <v>3</v>
      </c>
      <c r="U117" s="82">
        <f t="shared" si="48"/>
        <v>19</v>
      </c>
    </row>
  </sheetData>
  <sheetProtection password="CC35" sheet="1" objects="1" scenarios="1" formatCell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Imputations des activités</vt:lpstr>
      <vt:lpstr>BONNEMORE</vt:lpstr>
      <vt:lpstr>EPRON</vt:lpstr>
      <vt:lpstr>VEYSSIERE</vt:lpstr>
      <vt:lpstr>ABAD</vt:lpstr>
      <vt:lpstr>BAH</vt:lpstr>
      <vt:lpstr>BERNADOU</vt:lpstr>
      <vt:lpstr>BOULESTIN</vt:lpstr>
      <vt:lpstr>CAVAILLE</vt:lpstr>
      <vt:lpstr>CERVEAUX </vt:lpstr>
      <vt:lpstr>CRON</vt:lpstr>
      <vt:lpstr>GUEGUEN</vt:lpstr>
      <vt:lpstr>GASNIER</vt:lpstr>
      <vt:lpstr>HERVE</vt:lpstr>
      <vt:lpstr>LABEQUE</vt:lpstr>
      <vt:lpstr>LAFAYE</vt:lpstr>
      <vt:lpstr>MICHELET</vt:lpstr>
      <vt:lpstr>MERCIER</vt:lpstr>
      <vt:lpstr>MARRON </vt:lpstr>
      <vt:lpstr>MONGIE </vt:lpstr>
      <vt:lpstr>MASSY</vt:lpstr>
      <vt:lpstr>QUESADA</vt:lpstr>
      <vt:lpstr>BARSACQ</vt:lpstr>
      <vt:lpstr>BOUGHIDAH</vt:lpstr>
      <vt:lpstr>GROUT</vt:lpstr>
      <vt:lpstr>MARCHETTI</vt:lpstr>
      <vt:lpstr>MAUPEU</vt:lpstr>
      <vt:lpstr>MORNET</vt:lpstr>
      <vt:lpstr>PANATIER</vt:lpstr>
      <vt:lpstr>SAVINOT</vt:lpstr>
      <vt:lpstr>PIQUET</vt:lpstr>
      <vt:lpstr>RODRIGUES</vt:lpstr>
      <vt:lpstr>VIERGE</vt:lpstr>
      <vt:lpstr>BILAN 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Julie</dc:creator>
  <cp:lastModifiedBy>MJ_DEBUISSER</cp:lastModifiedBy>
  <cp:lastPrinted>2016-03-04T13:26:36Z</cp:lastPrinted>
  <dcterms:created xsi:type="dcterms:W3CDTF">2016-01-29T11:09:47Z</dcterms:created>
  <dcterms:modified xsi:type="dcterms:W3CDTF">2016-04-05T15:09:23Z</dcterms:modified>
</cp:coreProperties>
</file>