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20" windowWidth="15876" windowHeight="5856" activeTab="1"/>
  </bookViews>
  <sheets>
    <sheet name="BDD" sheetId="2" r:id="rId1"/>
    <sheet name="EDIT" sheetId="3" r:id="rId2"/>
  </sheets>
  <definedNames>
    <definedName name="Noms">BDD!$I$2:$I$15</definedName>
    <definedName name="Prenoms">BDD!$K$2:$K$9</definedName>
    <definedName name="Table">BDD!$A$1:$E$28</definedName>
  </definedNames>
  <calcPr calcId="125725"/>
</workbook>
</file>

<file path=xl/calcChain.xml><?xml version="1.0" encoding="utf-8"?>
<calcChain xmlns="http://schemas.openxmlformats.org/spreadsheetml/2006/main">
  <c r="H20" i="2"/>
  <c r="A3" i="3"/>
  <c r="F3" s="1"/>
  <c r="A4"/>
  <c r="F4" s="1"/>
  <c r="E4"/>
  <c r="A5"/>
  <c r="F5" s="1"/>
  <c r="A6"/>
  <c r="F6" s="1"/>
  <c r="A7"/>
  <c r="F7" s="1"/>
  <c r="A8"/>
  <c r="F8" s="1"/>
  <c r="A9"/>
  <c r="F9" s="1"/>
  <c r="A10"/>
  <c r="F10" s="1"/>
  <c r="A11"/>
  <c r="F11" s="1"/>
  <c r="A12"/>
  <c r="F12" s="1"/>
  <c r="A13"/>
  <c r="F13" s="1"/>
  <c r="A14"/>
  <c r="F14" s="1"/>
  <c r="A15"/>
  <c r="F15" s="1"/>
  <c r="A16"/>
  <c r="F16" s="1"/>
  <c r="A17"/>
  <c r="F17" s="1"/>
  <c r="A18"/>
  <c r="F18" s="1"/>
  <c r="A19"/>
  <c r="F19" s="1"/>
  <c r="A20"/>
  <c r="F20" s="1"/>
  <c r="A2"/>
  <c r="E2" s="1"/>
  <c r="H2" i="2"/>
  <c r="H28" l="1"/>
  <c r="H24"/>
  <c r="H12"/>
  <c r="H8"/>
  <c r="H4"/>
  <c r="H3"/>
  <c r="H7" s="1"/>
  <c r="H14" s="1"/>
  <c r="H21"/>
  <c r="H17"/>
  <c r="H13"/>
  <c r="H9"/>
  <c r="H5"/>
  <c r="H26"/>
  <c r="H22"/>
  <c r="H18"/>
  <c r="H10"/>
  <c r="H6"/>
  <c r="H27"/>
  <c r="H23"/>
  <c r="H19"/>
  <c r="H15"/>
  <c r="H11"/>
  <c r="D2" i="3"/>
  <c r="F2"/>
  <c r="D20"/>
  <c r="D19"/>
  <c r="D18"/>
  <c r="D17"/>
  <c r="D16"/>
  <c r="D15"/>
  <c r="D14"/>
  <c r="D13"/>
  <c r="D12"/>
  <c r="D11"/>
  <c r="D10"/>
  <c r="D9"/>
  <c r="D8"/>
  <c r="D7"/>
  <c r="D6"/>
  <c r="D5"/>
  <c r="D4"/>
  <c r="D3"/>
  <c r="E19"/>
  <c r="E17"/>
  <c r="E15"/>
  <c r="E14"/>
  <c r="E12"/>
  <c r="E11"/>
  <c r="E10"/>
  <c r="E9"/>
  <c r="E8"/>
  <c r="E7"/>
  <c r="E6"/>
  <c r="E5"/>
  <c r="E3"/>
  <c r="E20"/>
  <c r="E18"/>
  <c r="E16"/>
  <c r="E13"/>
  <c r="J18" i="2"/>
  <c r="J10"/>
  <c r="J27"/>
  <c r="J28"/>
  <c r="J24"/>
  <c r="J12"/>
  <c r="J8"/>
  <c r="J4"/>
  <c r="J25"/>
  <c r="J13"/>
  <c r="J9"/>
  <c r="J5"/>
  <c r="J26"/>
  <c r="J6"/>
  <c r="J22"/>
  <c r="J14"/>
  <c r="J23"/>
  <c r="J19"/>
  <c r="J15"/>
  <c r="J11"/>
  <c r="J7"/>
  <c r="J3"/>
  <c r="J16" s="1"/>
  <c r="J17" l="1"/>
  <c r="H16"/>
  <c r="H25"/>
  <c r="I3" s="1"/>
  <c r="J21"/>
  <c r="J20"/>
  <c r="K4" s="1"/>
  <c r="K3" l="1"/>
  <c r="K9"/>
  <c r="K8"/>
  <c r="K5"/>
  <c r="K6"/>
  <c r="K7"/>
  <c r="I13"/>
  <c r="I8" l="1"/>
  <c r="I9"/>
  <c r="I4"/>
  <c r="I12"/>
  <c r="I5"/>
  <c r="I14"/>
  <c r="I10"/>
  <c r="I6"/>
  <c r="I15"/>
  <c r="I11"/>
  <c r="I7"/>
</calcChain>
</file>

<file path=xl/sharedStrings.xml><?xml version="1.0" encoding="utf-8"?>
<sst xmlns="http://schemas.openxmlformats.org/spreadsheetml/2006/main" count="161" uniqueCount="141">
  <si>
    <t>Paul</t>
  </si>
  <si>
    <t>Renè</t>
  </si>
  <si>
    <t>André</t>
  </si>
  <si>
    <t>Ewan</t>
  </si>
  <si>
    <t>Marcel</t>
  </si>
  <si>
    <t>Patrick</t>
  </si>
  <si>
    <t>Eric</t>
  </si>
  <si>
    <t>Corinne</t>
  </si>
  <si>
    <t>Chrystel</t>
  </si>
  <si>
    <t>Monique</t>
  </si>
  <si>
    <t>Léa</t>
  </si>
  <si>
    <t>Lucas</t>
  </si>
  <si>
    <t>Anne-Marie</t>
  </si>
  <si>
    <t>Madeleine</t>
  </si>
  <si>
    <t>Martin</t>
  </si>
  <si>
    <t>Durand</t>
  </si>
  <si>
    <t>Xitana</t>
  </si>
  <si>
    <t>Abrani</t>
  </si>
  <si>
    <t>Marcello</t>
  </si>
  <si>
    <t>Teilhol</t>
  </si>
  <si>
    <t>Platère</t>
  </si>
  <si>
    <t>Morel</t>
  </si>
  <si>
    <t>Paquite</t>
  </si>
  <si>
    <t>Kourta</t>
  </si>
  <si>
    <t>Banaci</t>
  </si>
  <si>
    <t>Romara</t>
  </si>
  <si>
    <t>Carline</t>
  </si>
  <si>
    <t>Esmerh</t>
  </si>
  <si>
    <t>Galibot</t>
  </si>
  <si>
    <t>Hizarde</t>
  </si>
  <si>
    <t>Journey</t>
  </si>
  <si>
    <t>Latour</t>
  </si>
  <si>
    <t>Matone</t>
  </si>
  <si>
    <t>Nouche</t>
  </si>
  <si>
    <t>Oralando</t>
  </si>
  <si>
    <t>Questimbert</t>
  </si>
  <si>
    <t>INFO 1</t>
  </si>
  <si>
    <t>INFO 2</t>
  </si>
  <si>
    <t>INFO 3</t>
  </si>
  <si>
    <t>Paris</t>
  </si>
  <si>
    <t>Marseille</t>
  </si>
  <si>
    <t>Lyon</t>
  </si>
  <si>
    <t>Birdeaux</t>
  </si>
  <si>
    <t>Brunois</t>
  </si>
  <si>
    <t>Toul</t>
  </si>
  <si>
    <t>Vezoul</t>
  </si>
  <si>
    <t>Vierzon</t>
  </si>
  <si>
    <t>Limoges</t>
  </si>
  <si>
    <t>Brest</t>
  </si>
  <si>
    <t>Nantes</t>
  </si>
  <si>
    <t>Montpellier</t>
  </si>
  <si>
    <t>Toulouse</t>
  </si>
  <si>
    <t>Perpignan</t>
  </si>
  <si>
    <t>Pau</t>
  </si>
  <si>
    <t>Bourg-en -Bresse</t>
  </si>
  <si>
    <t>Gex</t>
  </si>
  <si>
    <t>Bellegarde</t>
  </si>
  <si>
    <t>Strasbourg</t>
  </si>
  <si>
    <t>Colmar</t>
  </si>
  <si>
    <t>Mulhouse</t>
  </si>
  <si>
    <t>Belfort</t>
  </si>
  <si>
    <t>Nacy</t>
  </si>
  <si>
    <t>Dijon</t>
  </si>
  <si>
    <t>Metz</t>
  </si>
  <si>
    <t>Calais</t>
  </si>
  <si>
    <t>Chêne</t>
  </si>
  <si>
    <t>Bouleau</t>
  </si>
  <si>
    <t>Sapin</t>
  </si>
  <si>
    <t>Epicea</t>
  </si>
  <si>
    <t>Méléze</t>
  </si>
  <si>
    <t>Pin</t>
  </si>
  <si>
    <t>Orme</t>
  </si>
  <si>
    <t>Orne</t>
  </si>
  <si>
    <t>Acacuia</t>
  </si>
  <si>
    <t>Pommiers</t>
  </si>
  <si>
    <t>Pruniers</t>
  </si>
  <si>
    <t>Frêne</t>
  </si>
  <si>
    <t>Peuplier</t>
  </si>
  <si>
    <t>Châtaignier</t>
  </si>
  <si>
    <t>Olivier</t>
  </si>
  <si>
    <t>Erable</t>
  </si>
  <si>
    <t>Séquoia</t>
  </si>
  <si>
    <t>Palmier</t>
  </si>
  <si>
    <t>Cocotier</t>
  </si>
  <si>
    <t>Buis</t>
  </si>
  <si>
    <t>Houx</t>
  </si>
  <si>
    <t>Mimosa</t>
  </si>
  <si>
    <t>Poirier</t>
  </si>
  <si>
    <t>Abricotier</t>
  </si>
  <si>
    <t>Charme</t>
  </si>
  <si>
    <t>Saule</t>
  </si>
  <si>
    <t>Rouge</t>
  </si>
  <si>
    <t>Bleu</t>
  </si>
  <si>
    <t>vert</t>
  </si>
  <si>
    <t>orange</t>
  </si>
  <si>
    <t>marron</t>
  </si>
  <si>
    <t>gris</t>
  </si>
  <si>
    <t>noir</t>
  </si>
  <si>
    <t>beige</t>
  </si>
  <si>
    <t>jaune</t>
  </si>
  <si>
    <t>kaki</t>
  </si>
  <si>
    <t>indigo</t>
  </si>
  <si>
    <t>cyan</t>
  </si>
  <si>
    <t>tango</t>
  </si>
  <si>
    <t>rose</t>
  </si>
  <si>
    <t>bleu ciel</t>
  </si>
  <si>
    <t>violet</t>
  </si>
  <si>
    <t>mauve</t>
  </si>
  <si>
    <t>lilas</t>
  </si>
  <si>
    <t>grisatre</t>
  </si>
  <si>
    <t>saumon</t>
  </si>
  <si>
    <t>gris souris</t>
  </si>
  <si>
    <t>rouge vif</t>
  </si>
  <si>
    <t>blanc</t>
  </si>
  <si>
    <t>écru</t>
  </si>
  <si>
    <t>doré</t>
  </si>
  <si>
    <t>Nom</t>
  </si>
  <si>
    <t>codage nom</t>
  </si>
  <si>
    <t>NOM</t>
  </si>
  <si>
    <t>PRENOM</t>
  </si>
  <si>
    <t>Prénom</t>
  </si>
  <si>
    <t>codage prénom</t>
  </si>
  <si>
    <t>liste de noms</t>
  </si>
  <si>
    <t>Liste des prénoms</t>
  </si>
  <si>
    <r>
      <t xml:space="preserve">la liste B2:B15 est nommée   </t>
    </r>
    <r>
      <rPr>
        <b/>
        <sz val="11"/>
        <color theme="1"/>
        <rFont val="Calibri"/>
        <family val="2"/>
        <scheme val="minor"/>
      </rPr>
      <t>Noms</t>
    </r>
  </si>
  <si>
    <r>
      <t xml:space="preserve">la liste I2:I9 est nommée   </t>
    </r>
    <r>
      <rPr>
        <b/>
        <sz val="11"/>
        <color theme="1"/>
        <rFont val="Calibri"/>
        <family val="2"/>
        <scheme val="minor"/>
      </rPr>
      <t>Prenoms</t>
    </r>
  </si>
  <si>
    <t>N° ligne EDIT</t>
  </si>
  <si>
    <r>
      <t xml:space="preserve">la plage A1:E28 est nommée   </t>
    </r>
    <r>
      <rPr>
        <b/>
        <sz val="11"/>
        <color theme="1"/>
        <rFont val="Calibri"/>
        <family val="2"/>
        <scheme val="minor"/>
      </rPr>
      <t>Table</t>
    </r>
  </si>
  <si>
    <t>Matanquet</t>
  </si>
  <si>
    <t>Paberto</t>
  </si>
  <si>
    <t>noter qu'il n'est pas possible sans VBA d'annuler cette liste quand la cellule est vide, c'est la pérécédente qui reste affichée</t>
  </si>
  <si>
    <t>de même, le système ne fronctiopnne pas si on saute une ligne en B</t>
  </si>
  <si>
    <t>B2:B20 le menu s'affiche en sélectionnant la cellule et en en entrant une ou pàlusieurs lettres du début du nom</t>
  </si>
  <si>
    <t>dans cette validation, l'option d'interdiction des entrées non confomres et annulée</t>
  </si>
  <si>
    <t>C2:C20 le menu déroulant s'affiche avec les prénoms sous le même nom en B</t>
  </si>
  <si>
    <t>A2:A20 la formule permet d'éviter de"s formules lmar=tricelles trop chargées dans l'édition des info 1 à 3 (pour éviter les matricielles)</t>
  </si>
  <si>
    <t>cette colonne A peut être masquée ou placée ailleurs sans importance'</t>
  </si>
  <si>
    <t>de mêlme qu'en feuille BDD les colonnes de H à K</t>
  </si>
  <si>
    <t>tous ces ensembles peuvent être placés sur une feuille masquée, seule compte la correspondance des lignes</t>
  </si>
  <si>
    <t>elles doivent rester vides</t>
  </si>
  <si>
    <t>les cellules vides I2 et K2 sont placée pour imposer l'affichage des menus déroulants en haut de liste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</si>
</sst>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1" fillId="3" borderId="0" xfId="0" applyFont="1" applyFill="1"/>
    <xf numFmtId="0" fontId="0" fillId="3" borderId="0" xfId="0" applyFill="1"/>
    <xf numFmtId="0" fontId="0" fillId="0" borderId="0" xfId="0" applyFill="1"/>
    <xf numFmtId="0" fontId="4" fillId="4" borderId="0" xfId="0" applyFont="1" applyFill="1"/>
    <xf numFmtId="0" fontId="6" fillId="0" borderId="0" xfId="0" applyFont="1"/>
    <xf numFmtId="0" fontId="6" fillId="2" borderId="0" xfId="0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M1" sqref="M1:M1048576"/>
    </sheetView>
  </sheetViews>
  <sheetFormatPr baseColWidth="10" defaultRowHeight="14.4"/>
  <cols>
    <col min="3" max="3" width="14.88671875" bestFit="1" customWidth="1"/>
    <col min="8" max="8" width="18" style="1" customWidth="1"/>
    <col min="9" max="9" width="11.5546875" style="1"/>
    <col min="10" max="10" width="16.21875" style="6" customWidth="1"/>
    <col min="11" max="11" width="16.109375" style="6" bestFit="1" customWidth="1"/>
    <col min="12" max="12" width="16.21875" style="11" hidden="1" customWidth="1"/>
    <col min="13" max="13" width="106.33203125" customWidth="1"/>
  </cols>
  <sheetData>
    <row r="1" spans="1:13">
      <c r="A1" s="10"/>
      <c r="B1" s="10"/>
      <c r="C1" s="10"/>
      <c r="D1" s="10"/>
      <c r="E1" s="10"/>
      <c r="F1" s="10"/>
      <c r="G1" s="10"/>
      <c r="H1" s="5" t="s">
        <v>117</v>
      </c>
      <c r="I1" s="5" t="s">
        <v>122</v>
      </c>
      <c r="J1" s="8" t="s">
        <v>121</v>
      </c>
      <c r="K1" s="8" t="s">
        <v>123</v>
      </c>
    </row>
    <row r="2" spans="1:13">
      <c r="A2" s="2" t="s">
        <v>119</v>
      </c>
      <c r="B2" s="2" t="s">
        <v>118</v>
      </c>
      <c r="C2" s="2" t="s">
        <v>36</v>
      </c>
      <c r="D2" s="2" t="s">
        <v>37</v>
      </c>
      <c r="E2" s="2" t="s">
        <v>38</v>
      </c>
      <c r="H2" s="1" t="str">
        <f ca="1">OFFSET(EDIT!B1,COUNTIF(EDIT!B:B,"&lt;&gt;")-1,0)</f>
        <v>Martin</v>
      </c>
      <c r="I2" s="9"/>
      <c r="K2" s="12"/>
    </row>
    <row r="3" spans="1:13">
      <c r="A3" t="s">
        <v>0</v>
      </c>
      <c r="B3" t="s">
        <v>14</v>
      </c>
      <c r="C3" t="s">
        <v>39</v>
      </c>
      <c r="D3" t="s">
        <v>65</v>
      </c>
      <c r="E3" t="s">
        <v>91</v>
      </c>
      <c r="H3" s="1">
        <f ca="1">IF(COUNTIF($B$3:B3,B3)&gt;1,0,IF(COUNTIF($B3,$H$2&amp;"*"),MAX($H$2:H2)+1,0))</f>
        <v>1</v>
      </c>
      <c r="I3" s="9" t="str">
        <f ca="1">IFERROR(INDEX($B:$B,MATCH(ROW($A1),$H:$H,0)),"")</f>
        <v>Martin</v>
      </c>
      <c r="J3" s="6">
        <f ca="1">IF(B3=$H$2,MAX($J$2:J2)+1,0)</f>
        <v>1</v>
      </c>
      <c r="K3" s="12" t="str">
        <f ca="1">IFERROR(INDEX(A:A,MATCH(ROW(A1),J:J,0)),"")</f>
        <v>Paul</v>
      </c>
      <c r="M3" t="s">
        <v>124</v>
      </c>
    </row>
    <row r="4" spans="1:13">
      <c r="A4" t="s">
        <v>1</v>
      </c>
      <c r="B4" t="s">
        <v>15</v>
      </c>
      <c r="C4" t="s">
        <v>40</v>
      </c>
      <c r="D4" t="s">
        <v>66</v>
      </c>
      <c r="E4" t="s">
        <v>92</v>
      </c>
      <c r="H4" s="1">
        <f ca="1">IF(COUNTIF($B$3:B4,B4)&gt;1,0,IF(COUNTIF($B4,$H$2&amp;"*"),MAX($H$2:H3)+1,0))</f>
        <v>0</v>
      </c>
      <c r="I4" s="9" t="str">
        <f t="shared" ref="I4:I15" ca="1" si="0">IFERROR(INDEX($B:$B,MATCH(ROW($A2),$H:$H,0)),"")</f>
        <v/>
      </c>
      <c r="J4" s="6">
        <f ca="1">IF(B4=$H$2,MAX($J$2:J3)+1,0)</f>
        <v>0</v>
      </c>
      <c r="K4" s="12" t="str">
        <f ca="1">IFERROR(INDEX(A:A,MATCH(ROW(A2),J:J,0)),"")</f>
        <v>André</v>
      </c>
      <c r="M4" t="s">
        <v>125</v>
      </c>
    </row>
    <row r="5" spans="1:13">
      <c r="A5" t="s">
        <v>2</v>
      </c>
      <c r="B5" t="s">
        <v>16</v>
      </c>
      <c r="C5" t="s">
        <v>41</v>
      </c>
      <c r="D5" t="s">
        <v>67</v>
      </c>
      <c r="E5" t="s">
        <v>93</v>
      </c>
      <c r="H5" s="1">
        <f ca="1">IF(COUNTIF($B$3:B5,B5)&gt;1,0,IF(COUNTIF($B5,$H$2&amp;"*"),MAX($H$2:H4)+1,0))</f>
        <v>0</v>
      </c>
      <c r="I5" s="9" t="str">
        <f t="shared" ca="1" si="0"/>
        <v/>
      </c>
      <c r="J5" s="6">
        <f ca="1">IF(B5=$H$2,MAX($J$2:J4)+1,0)</f>
        <v>0</v>
      </c>
      <c r="K5" s="12" t="str">
        <f ca="1">IFERROR(INDEX(A:A,MATCH(ROW(A3),J:J,0)),"")</f>
        <v/>
      </c>
      <c r="M5" t="s">
        <v>127</v>
      </c>
    </row>
    <row r="6" spans="1:13">
      <c r="A6" t="s">
        <v>3</v>
      </c>
      <c r="B6" t="s">
        <v>17</v>
      </c>
      <c r="C6" t="s">
        <v>42</v>
      </c>
      <c r="D6" t="s">
        <v>68</v>
      </c>
      <c r="E6" t="s">
        <v>97</v>
      </c>
      <c r="H6" s="1">
        <f ca="1">IF(COUNTIF($B$3:B6,B6)&gt;1,0,IF(COUNTIF($B6,$H$2&amp;"*"),MAX($H$2:H5)+1,0))</f>
        <v>0</v>
      </c>
      <c r="I6" s="9" t="str">
        <f t="shared" ca="1" si="0"/>
        <v/>
      </c>
      <c r="J6" s="6">
        <f ca="1">IF(B6=$H$2,MAX($J$2:J5)+1,0)</f>
        <v>0</v>
      </c>
      <c r="K6" s="12" t="str">
        <f ca="1">IFERROR(INDEX(A:A,MATCH(ROW(A4),J:J,0)),"")</f>
        <v/>
      </c>
    </row>
    <row r="7" spans="1:13">
      <c r="A7" t="s">
        <v>4</v>
      </c>
      <c r="B7" t="s">
        <v>18</v>
      </c>
      <c r="C7" t="s">
        <v>43</v>
      </c>
      <c r="D7" t="s">
        <v>69</v>
      </c>
      <c r="E7" t="s">
        <v>94</v>
      </c>
      <c r="H7" s="1">
        <f ca="1">IF(COUNTIF($B$3:B7,B7)&gt;1,0,IF(COUNTIF($B7,$H$2&amp;"*"),MAX($H$2:H6)+1,0))</f>
        <v>0</v>
      </c>
      <c r="I7" s="9" t="str">
        <f t="shared" ca="1" si="0"/>
        <v/>
      </c>
      <c r="J7" s="6">
        <f ca="1">IF(B7=$H$2,MAX($J$2:J6)+1,0)</f>
        <v>0</v>
      </c>
      <c r="K7" s="12" t="str">
        <f ca="1">IFERROR(INDEX(A:A,MATCH(ROW(A5),J:J,0)),"")</f>
        <v/>
      </c>
      <c r="M7" t="s">
        <v>140</v>
      </c>
    </row>
    <row r="8" spans="1:13">
      <c r="A8" t="s">
        <v>5</v>
      </c>
      <c r="B8" t="s">
        <v>19</v>
      </c>
      <c r="C8" t="s">
        <v>44</v>
      </c>
      <c r="D8" t="s">
        <v>70</v>
      </c>
      <c r="E8" t="s">
        <v>95</v>
      </c>
      <c r="H8" s="1">
        <f ca="1">IF(COUNTIF($B$3:B8,B8)&gt;1,0,IF(COUNTIF($B8,$H$2&amp;"*"),MAX($H$2:H7)+1,0))</f>
        <v>0</v>
      </c>
      <c r="I8" s="9" t="str">
        <f t="shared" ca="1" si="0"/>
        <v/>
      </c>
      <c r="J8" s="6">
        <f ca="1">IF(B8=$H$2,MAX($J$2:J7)+1,0)</f>
        <v>0</v>
      </c>
      <c r="K8" s="12" t="str">
        <f ca="1">IFERROR(INDEX(A:A,MATCH(ROW(A6),J:J,0)),"")</f>
        <v/>
      </c>
      <c r="M8" t="s">
        <v>139</v>
      </c>
    </row>
    <row r="9" spans="1:13">
      <c r="A9" t="s">
        <v>6</v>
      </c>
      <c r="B9" t="s">
        <v>20</v>
      </c>
      <c r="C9" t="s">
        <v>45</v>
      </c>
      <c r="D9" t="s">
        <v>71</v>
      </c>
      <c r="E9" t="s">
        <v>96</v>
      </c>
      <c r="H9" s="1">
        <f ca="1">IF(COUNTIF($B$3:B9,B9)&gt;1,0,IF(COUNTIF($B9,$H$2&amp;"*"),MAX($H$2:H8)+1,0))</f>
        <v>0</v>
      </c>
      <c r="I9" s="9" t="str">
        <f t="shared" ca="1" si="0"/>
        <v/>
      </c>
      <c r="J9" s="6">
        <f ca="1">IF(B9=$H$2,MAX($J$2:J8)+1,0)</f>
        <v>0</v>
      </c>
      <c r="K9" s="12" t="str">
        <f ca="1">IFERROR(INDEX(A:A,MATCH(ROW(A7),J:J,0)),"")</f>
        <v/>
      </c>
    </row>
    <row r="10" spans="1:13">
      <c r="A10" t="s">
        <v>7</v>
      </c>
      <c r="B10" t="s">
        <v>21</v>
      </c>
      <c r="C10" t="s">
        <v>46</v>
      </c>
      <c r="D10" t="s">
        <v>72</v>
      </c>
      <c r="E10" t="s">
        <v>98</v>
      </c>
      <c r="H10" s="1">
        <f ca="1">IF(COUNTIF($B$3:B10,B10)&gt;1,0,IF(COUNTIF($B10,$H$2&amp;"*"),MAX($H$2:H9)+1,0))</f>
        <v>0</v>
      </c>
      <c r="I10" s="9" t="str">
        <f t="shared" ca="1" si="0"/>
        <v/>
      </c>
      <c r="J10" s="6">
        <f ca="1">IF(B10=$H$2,MAX($J$2:J9)+1,0)</f>
        <v>0</v>
      </c>
      <c r="K10" s="7"/>
    </row>
    <row r="11" spans="1:13">
      <c r="A11" t="s">
        <v>8</v>
      </c>
      <c r="B11" t="s">
        <v>22</v>
      </c>
      <c r="C11" t="s">
        <v>47</v>
      </c>
      <c r="D11" t="s">
        <v>73</v>
      </c>
      <c r="E11" t="s">
        <v>99</v>
      </c>
      <c r="H11" s="1">
        <f ca="1">IF(COUNTIF($B$3:B11,B11)&gt;1,0,IF(COUNTIF($B11,$H$2&amp;"*"),MAX($H$2:H10)+1,0))</f>
        <v>0</v>
      </c>
      <c r="I11" s="9" t="str">
        <f t="shared" ca="1" si="0"/>
        <v/>
      </c>
      <c r="J11" s="6">
        <f ca="1">IF(B11=$H$2,MAX($J$2:J10)+1,0)</f>
        <v>0</v>
      </c>
    </row>
    <row r="12" spans="1:13">
      <c r="A12" t="s">
        <v>9</v>
      </c>
      <c r="B12" t="s">
        <v>23</v>
      </c>
      <c r="C12" t="s">
        <v>48</v>
      </c>
      <c r="D12" t="s">
        <v>74</v>
      </c>
      <c r="E12" t="s">
        <v>100</v>
      </c>
      <c r="H12" s="1">
        <f ca="1">IF(COUNTIF($B$3:B12,B12)&gt;1,0,IF(COUNTIF($B12,$H$2&amp;"*"),MAX($H$2:H11)+1,0))</f>
        <v>0</v>
      </c>
      <c r="I12" s="9" t="str">
        <f t="shared" ca="1" si="0"/>
        <v/>
      </c>
      <c r="J12" s="6">
        <f ca="1">IF(B12=$H$2,MAX($J$2:J11)+1,0)</f>
        <v>0</v>
      </c>
    </row>
    <row r="13" spans="1:13">
      <c r="A13" t="s">
        <v>10</v>
      </c>
      <c r="B13" t="s">
        <v>24</v>
      </c>
      <c r="C13" t="s">
        <v>49</v>
      </c>
      <c r="D13" t="s">
        <v>75</v>
      </c>
      <c r="E13" t="s">
        <v>101</v>
      </c>
      <c r="H13" s="1">
        <f ca="1">IF(COUNTIF($B$3:B13,B13)&gt;1,0,IF(COUNTIF($B13,$H$2&amp;"*"),MAX($H$2:H12)+1,0))</f>
        <v>0</v>
      </c>
      <c r="I13" s="9" t="str">
        <f t="shared" ca="1" si="0"/>
        <v/>
      </c>
      <c r="J13" s="6">
        <f ca="1">IF(B13=$H$2,MAX($J$2:J12)+1,0)</f>
        <v>0</v>
      </c>
    </row>
    <row r="14" spans="1:13">
      <c r="A14" t="s">
        <v>11</v>
      </c>
      <c r="B14" t="s">
        <v>128</v>
      </c>
      <c r="C14" t="s">
        <v>50</v>
      </c>
      <c r="D14" t="s">
        <v>76</v>
      </c>
      <c r="E14" t="s">
        <v>102</v>
      </c>
      <c r="H14" s="1">
        <f ca="1">IF(COUNTIF($B$3:B14,B14)&gt;1,0,IF(COUNTIF($B14,$H$2&amp;"*"),MAX($H$2:H13)+1,0))</f>
        <v>0</v>
      </c>
      <c r="I14" s="9" t="str">
        <f t="shared" ca="1" si="0"/>
        <v/>
      </c>
      <c r="J14" s="6">
        <f ca="1">IF(B14=$H$2,MAX($J$2:J13)+1,0)</f>
        <v>0</v>
      </c>
    </row>
    <row r="15" spans="1:13">
      <c r="A15" t="s">
        <v>2</v>
      </c>
      <c r="B15" t="s">
        <v>25</v>
      </c>
      <c r="C15" t="s">
        <v>51</v>
      </c>
      <c r="D15" t="s">
        <v>77</v>
      </c>
      <c r="E15" t="s">
        <v>103</v>
      </c>
      <c r="H15" s="1">
        <f ca="1">IF(COUNTIF($B$3:B15,B15)&gt;1,0,IF(COUNTIF($B15,$H$2&amp;"*"),MAX($H$2:H14)+1,0))</f>
        <v>0</v>
      </c>
      <c r="I15" s="9" t="str">
        <f t="shared" ca="1" si="0"/>
        <v/>
      </c>
      <c r="J15" s="6">
        <f ca="1">IF(B15=$H$2,MAX($J$2:J14)+1,0)</f>
        <v>0</v>
      </c>
    </row>
    <row r="16" spans="1:13">
      <c r="A16" t="s">
        <v>12</v>
      </c>
      <c r="B16" t="s">
        <v>129</v>
      </c>
      <c r="C16" t="s">
        <v>52</v>
      </c>
      <c r="D16" t="s">
        <v>78</v>
      </c>
      <c r="E16" t="s">
        <v>104</v>
      </c>
      <c r="H16" s="1">
        <f ca="1">IF(COUNTIF($B$3:B16,B16)&gt;1,0,IF(COUNTIF($B16,$H$2&amp;"*"),MAX($H$2:H15)+1,0))</f>
        <v>0</v>
      </c>
      <c r="I16" s="4"/>
      <c r="J16" s="6">
        <f ca="1">IF(B16=$H$2,MAX($J$2:J15)+1,0)</f>
        <v>0</v>
      </c>
    </row>
    <row r="17" spans="1:10">
      <c r="A17" t="s">
        <v>13</v>
      </c>
      <c r="B17" t="s">
        <v>129</v>
      </c>
      <c r="C17" t="s">
        <v>53</v>
      </c>
      <c r="D17" t="s">
        <v>79</v>
      </c>
      <c r="E17" t="s">
        <v>105</v>
      </c>
      <c r="H17" s="1">
        <f>IF(COUNTIF($B$3:B17,B17)&gt;1,0,IF(COUNTIF($B17,$H$2&amp;"*"),MAX($H$2:H16)+1,0))</f>
        <v>0</v>
      </c>
      <c r="J17" s="6">
        <f ca="1">IF(B17=$H$2,MAX($J$2:J16)+1,0)</f>
        <v>0</v>
      </c>
    </row>
    <row r="18" spans="1:10">
      <c r="A18" t="s">
        <v>0</v>
      </c>
      <c r="B18" t="s">
        <v>26</v>
      </c>
      <c r="C18" t="s">
        <v>54</v>
      </c>
      <c r="D18" t="s">
        <v>80</v>
      </c>
      <c r="E18" t="s">
        <v>106</v>
      </c>
      <c r="H18" s="1">
        <f ca="1">IF(COUNTIF($B$3:B18,B18)&gt;1,0,IF(COUNTIF($B18,$H$2&amp;"*"),MAX($H$2:H17)+1,0))</f>
        <v>0</v>
      </c>
      <c r="J18" s="6">
        <f ca="1">IF(B18=$H$2,MAX($J$2:J17)+1,0)</f>
        <v>0</v>
      </c>
    </row>
    <row r="19" spans="1:10">
      <c r="A19" t="s">
        <v>1</v>
      </c>
      <c r="B19" t="s">
        <v>27</v>
      </c>
      <c r="C19" t="s">
        <v>55</v>
      </c>
      <c r="D19" t="s">
        <v>81</v>
      </c>
      <c r="E19" t="s">
        <v>107</v>
      </c>
      <c r="H19" s="1">
        <f ca="1">IF(COUNTIF($B$3:B19,B19)&gt;1,0,IF(COUNTIF($B19,$H$2&amp;"*"),MAX($H$2:H18)+1,0))</f>
        <v>0</v>
      </c>
      <c r="J19" s="6">
        <f ca="1">IF(B19=$H$2,MAX($J$2:J18)+1,0)</f>
        <v>0</v>
      </c>
    </row>
    <row r="20" spans="1:10">
      <c r="A20" t="s">
        <v>2</v>
      </c>
      <c r="B20" t="s">
        <v>14</v>
      </c>
      <c r="C20" t="s">
        <v>56</v>
      </c>
      <c r="D20" t="s">
        <v>82</v>
      </c>
      <c r="E20" t="s">
        <v>108</v>
      </c>
      <c r="H20" s="1">
        <f>IF(COUNTIF($B$3:B20,B20)&gt;1,0,IF(COUNTIF($B20,$H$2&amp;"*"),MAX($H$2:H19)+1,0))</f>
        <v>0</v>
      </c>
      <c r="J20" s="6">
        <f ca="1">IF(B20=$H$2,MAX($J$2:J19)+1,0)</f>
        <v>2</v>
      </c>
    </row>
    <row r="21" spans="1:10">
      <c r="A21" t="s">
        <v>3</v>
      </c>
      <c r="B21" t="s">
        <v>28</v>
      </c>
      <c r="C21" t="s">
        <v>57</v>
      </c>
      <c r="D21" t="s">
        <v>83</v>
      </c>
      <c r="E21" t="s">
        <v>105</v>
      </c>
      <c r="H21" s="1">
        <f ca="1">IF(COUNTIF($B$3:B21,B21)&gt;1,0,IF(COUNTIF($B21,$H$2&amp;"*"),MAX($H$2:H20)+1,0))</f>
        <v>0</v>
      </c>
      <c r="J21" s="6">
        <f ca="1">IF(B21=$H$2,MAX($J$2:J20)+1,0)</f>
        <v>0</v>
      </c>
    </row>
    <row r="22" spans="1:10">
      <c r="A22" t="s">
        <v>0</v>
      </c>
      <c r="B22" t="s">
        <v>29</v>
      </c>
      <c r="C22" t="s">
        <v>58</v>
      </c>
      <c r="D22" t="s">
        <v>84</v>
      </c>
      <c r="E22" t="s">
        <v>109</v>
      </c>
      <c r="H22" s="1">
        <f ca="1">IF(COUNTIF($B$3:B22,B22)&gt;1,0,IF(COUNTIF($B22,$H$2&amp;"*"),MAX($H$2:H21)+1,0))</f>
        <v>0</v>
      </c>
      <c r="J22" s="6">
        <f ca="1">IF(B22=$H$2,MAX($J$2:J21)+1,0)</f>
        <v>0</v>
      </c>
    </row>
    <row r="23" spans="1:10">
      <c r="A23" t="s">
        <v>1</v>
      </c>
      <c r="B23" t="s">
        <v>30</v>
      </c>
      <c r="C23" t="s">
        <v>59</v>
      </c>
      <c r="D23" t="s">
        <v>85</v>
      </c>
      <c r="E23" t="s">
        <v>110</v>
      </c>
      <c r="H23" s="1">
        <f ca="1">IF(COUNTIF($B$3:B23,B23)&gt;1,0,IF(COUNTIF($B23,$H$2&amp;"*"),MAX($H$2:H22)+1,0))</f>
        <v>0</v>
      </c>
      <c r="J23" s="6">
        <f ca="1">IF(B23=$H$2,MAX($J$2:J22)+1,0)</f>
        <v>0</v>
      </c>
    </row>
    <row r="24" spans="1:10">
      <c r="A24" t="s">
        <v>2</v>
      </c>
      <c r="B24" t="s">
        <v>31</v>
      </c>
      <c r="C24" t="s">
        <v>60</v>
      </c>
      <c r="D24" t="s">
        <v>86</v>
      </c>
      <c r="E24" t="s">
        <v>111</v>
      </c>
      <c r="H24" s="1">
        <f ca="1">IF(COUNTIF($B$3:B24,B24)&gt;1,0,IF(COUNTIF($B24,$H$2&amp;"*"),MAX($H$2:H23)+1,0))</f>
        <v>0</v>
      </c>
      <c r="J24" s="6">
        <f ca="1">IF(B24=$H$2,MAX($J$2:J23)+1,0)</f>
        <v>0</v>
      </c>
    </row>
    <row r="25" spans="1:10">
      <c r="A25" t="s">
        <v>3</v>
      </c>
      <c r="B25" t="s">
        <v>32</v>
      </c>
      <c r="C25" t="s">
        <v>61</v>
      </c>
      <c r="D25" t="s">
        <v>87</v>
      </c>
      <c r="E25" t="s">
        <v>112</v>
      </c>
      <c r="H25" s="1">
        <f ca="1">IF(COUNTIF($B$3:B25,B25)&gt;1,0,IF(COUNTIF($B25,$H$2&amp;"*"),MAX($H$2:H24)+1,0))</f>
        <v>0</v>
      </c>
      <c r="J25" s="6">
        <f ca="1">IF(B25=$H$2,MAX($J$2:J24)+1,0)</f>
        <v>0</v>
      </c>
    </row>
    <row r="26" spans="1:10">
      <c r="A26" t="s">
        <v>4</v>
      </c>
      <c r="B26" t="s">
        <v>33</v>
      </c>
      <c r="C26" t="s">
        <v>62</v>
      </c>
      <c r="D26" t="s">
        <v>88</v>
      </c>
      <c r="E26" t="s">
        <v>113</v>
      </c>
      <c r="H26" s="1">
        <f ca="1">IF(COUNTIF($B$3:B26,B26)&gt;1,0,IF(COUNTIF($B26,$H$2&amp;"*"),MAX($H$2:H25)+1,0))</f>
        <v>0</v>
      </c>
      <c r="J26" s="6">
        <f ca="1">IF(B26=$H$2,MAX($J$2:J25)+1,0)</f>
        <v>0</v>
      </c>
    </row>
    <row r="27" spans="1:10">
      <c r="A27" t="s">
        <v>5</v>
      </c>
      <c r="B27" t="s">
        <v>34</v>
      </c>
      <c r="C27" t="s">
        <v>63</v>
      </c>
      <c r="D27" t="s">
        <v>89</v>
      </c>
      <c r="E27" t="s">
        <v>114</v>
      </c>
      <c r="H27" s="1">
        <f ca="1">IF(COUNTIF($B$3:B27,B27)&gt;1,0,IF(COUNTIF($B27,$H$2&amp;"*"),MAX($H$2:H26)+1,0))</f>
        <v>0</v>
      </c>
      <c r="J27" s="6">
        <f ca="1">IF(B27=$H$2,MAX($J$2:J26)+1,0)</f>
        <v>0</v>
      </c>
    </row>
    <row r="28" spans="1:10">
      <c r="A28" t="s">
        <v>6</v>
      </c>
      <c r="B28" t="s">
        <v>35</v>
      </c>
      <c r="C28" t="s">
        <v>64</v>
      </c>
      <c r="D28" t="s">
        <v>90</v>
      </c>
      <c r="E28" t="s">
        <v>115</v>
      </c>
      <c r="H28" s="1">
        <f ca="1">IF(COUNTIF($B$3:B28,B28)&gt;1,0,IF(COUNTIF($B28,$H$2&amp;"*"),MAX($H$2:H27)+1,0))</f>
        <v>0</v>
      </c>
      <c r="J28" s="6">
        <f ca="1">IF(B28=$H$2,MAX($J$2:J27)+1,0)</f>
        <v>0</v>
      </c>
    </row>
    <row r="29" spans="1:10">
      <c r="A29" s="3"/>
      <c r="B29" s="3"/>
      <c r="C29" s="3"/>
      <c r="D29" s="3"/>
      <c r="E29" s="3"/>
      <c r="F29" s="3"/>
      <c r="G29" s="3"/>
      <c r="H29" s="4"/>
      <c r="I29" s="4"/>
      <c r="J29" s="7"/>
    </row>
    <row r="30" spans="1:10">
      <c r="A30" s="3"/>
      <c r="B30" s="3"/>
      <c r="C30" s="3"/>
      <c r="D30" s="3"/>
      <c r="E30" s="3"/>
      <c r="F30" s="3"/>
      <c r="G30" s="3"/>
      <c r="H30" s="4"/>
      <c r="I30" s="4"/>
      <c r="J30" s="7"/>
    </row>
    <row r="31" spans="1:10">
      <c r="A31" s="3"/>
      <c r="B31" s="3"/>
      <c r="C31" s="3"/>
      <c r="D31" s="3"/>
      <c r="E31" s="3"/>
      <c r="F31" s="3"/>
      <c r="G31" s="3"/>
      <c r="H31" s="4"/>
      <c r="I31" s="4"/>
      <c r="J3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G14" sqref="G14"/>
    </sheetView>
  </sheetViews>
  <sheetFormatPr baseColWidth="10" defaultRowHeight="14.4"/>
  <sheetData>
    <row r="1" spans="1:7">
      <c r="A1" s="13" t="s">
        <v>126</v>
      </c>
      <c r="B1" s="15" t="s">
        <v>116</v>
      </c>
      <c r="C1" s="15" t="s">
        <v>120</v>
      </c>
      <c r="D1" s="13" t="s">
        <v>36</v>
      </c>
      <c r="E1" s="13" t="s">
        <v>37</v>
      </c>
      <c r="F1" s="13" t="s">
        <v>38</v>
      </c>
    </row>
    <row r="2" spans="1:7">
      <c r="A2">
        <f>SUMPRODUCT((BDD!A3:A28=C2)*(BDD!$B$3:$B$28=B2)*(ROW($A$3:$A$28)))</f>
        <v>20</v>
      </c>
      <c r="B2" t="s">
        <v>14</v>
      </c>
      <c r="C2" t="s">
        <v>2</v>
      </c>
      <c r="D2" t="str">
        <f>IF(A2=0,"",INDEX(Table,$A2,3))</f>
        <v>Bellegarde</v>
      </c>
      <c r="E2" t="str">
        <f>IF(B2=0,"",INDEX(Table,$A2,4))</f>
        <v>Palmier</v>
      </c>
      <c r="F2" t="str">
        <f>IF(C2=0,"",INDEX(Table,$A2,5))</f>
        <v>lilas</v>
      </c>
      <c r="G2" t="s">
        <v>132</v>
      </c>
    </row>
    <row r="3" spans="1:7">
      <c r="A3">
        <f>SUMPRODUCT((BDD!A4:A29=C3)*(BDD!$B$3:$B$28=B3)*(ROW($A$3:$A$28)))</f>
        <v>0</v>
      </c>
      <c r="D3" t="str">
        <f>IF(A3=0,"",INDEX(Table,$A3,3))</f>
        <v/>
      </c>
      <c r="E3" t="str">
        <f>IF(B3=0,"",INDEX(Table,$A3,4))</f>
        <v/>
      </c>
      <c r="F3" t="str">
        <f>IF(C3=0,"",INDEX(Table,$A3,5))</f>
        <v/>
      </c>
      <c r="G3" t="s">
        <v>130</v>
      </c>
    </row>
    <row r="4" spans="1:7">
      <c r="A4">
        <f>SUMPRODUCT((BDD!A5:A30=C4)*(BDD!$B$3:$B$28=B4)*(ROW($A$3:$A$28)))</f>
        <v>0</v>
      </c>
      <c r="D4" t="str">
        <f>IF(A4=0,"",INDEX(Table,$A4,3))</f>
        <v/>
      </c>
      <c r="E4" t="str">
        <f>IF(B4=0,"",INDEX(Table,$A4,4))</f>
        <v/>
      </c>
      <c r="F4" t="str">
        <f>IF(C4=0,"",INDEX(Table,$A4,5))</f>
        <v/>
      </c>
      <c r="G4" t="s">
        <v>131</v>
      </c>
    </row>
    <row r="5" spans="1:7">
      <c r="A5">
        <f>SUMPRODUCT((BDD!A6:A31=C5)*(BDD!$B$3:$B$28=B5)*(ROW($A$3:$A$28)))</f>
        <v>0</v>
      </c>
      <c r="D5" t="str">
        <f>IF(A5=0,"",INDEX(Table,$A5,3))</f>
        <v/>
      </c>
      <c r="E5" t="str">
        <f>IF(B5=0,"",INDEX(Table,$A5,4))</f>
        <v/>
      </c>
      <c r="F5" t="str">
        <f>IF(C5=0,"",INDEX(Table,$A5,5))</f>
        <v/>
      </c>
      <c r="G5" t="s">
        <v>133</v>
      </c>
    </row>
    <row r="6" spans="1:7">
      <c r="A6">
        <f>SUMPRODUCT((BDD!A7:A32=C6)*(BDD!$B$3:$B$28=B6)*(ROW($A$3:$A$28)))</f>
        <v>0</v>
      </c>
      <c r="D6" t="str">
        <f>IF(A6=0,"",INDEX(Table,$A6,3))</f>
        <v/>
      </c>
      <c r="E6" t="str">
        <f>IF(B6=0,"",INDEX(Table,$A6,4))</f>
        <v/>
      </c>
      <c r="F6" t="str">
        <f>IF(C6=0,"",INDEX(Table,$A6,5))</f>
        <v/>
      </c>
    </row>
    <row r="7" spans="1:7">
      <c r="A7">
        <f>SUMPRODUCT((BDD!A8:A33=C7)*(BDD!$B$3:$B$28=B7)*(ROW($A$3:$A$28)))</f>
        <v>0</v>
      </c>
      <c r="D7" t="str">
        <f>IF(A7=0,"",INDEX(Table,$A7,3))</f>
        <v/>
      </c>
      <c r="E7" t="str">
        <f>IF(B7=0,"",INDEX(Table,$A7,4))</f>
        <v/>
      </c>
      <c r="F7" t="str">
        <f>IF(C7=0,"",INDEX(Table,$A7,5))</f>
        <v/>
      </c>
      <c r="G7" t="s">
        <v>134</v>
      </c>
    </row>
    <row r="8" spans="1:7">
      <c r="A8">
        <f>SUMPRODUCT((BDD!A9:A34=C8)*(BDD!$B$3:$B$28=B8)*(ROW($A$3:$A$28)))</f>
        <v>0</v>
      </c>
      <c r="D8" t="str">
        <f>IF(A8=0,"",INDEX(Table,$A8,3))</f>
        <v/>
      </c>
      <c r="E8" t="str">
        <f>IF(B8=0,"",INDEX(Table,$A8,4))</f>
        <v/>
      </c>
      <c r="F8" t="str">
        <f>IF(C8=0,"",INDEX(Table,$A8,5))</f>
        <v/>
      </c>
    </row>
    <row r="9" spans="1:7">
      <c r="A9">
        <f>SUMPRODUCT((BDD!A10:A35=C9)*(BDD!$B$3:$B$28=B9)*(ROW($A$3:$A$28)))</f>
        <v>0</v>
      </c>
      <c r="D9" t="str">
        <f>IF(A9=0,"",INDEX(Table,$A9,3))</f>
        <v/>
      </c>
      <c r="E9" t="str">
        <f>IF(B9=0,"",INDEX(Table,$A9,4))</f>
        <v/>
      </c>
      <c r="F9" t="str">
        <f>IF(C9=0,"",INDEX(Table,$A9,5))</f>
        <v/>
      </c>
      <c r="G9" t="s">
        <v>135</v>
      </c>
    </row>
    <row r="10" spans="1:7">
      <c r="A10">
        <f>SUMPRODUCT((BDD!A11:A36=C10)*(BDD!$B$3:$B$28=B10)*(ROW($A$3:$A$28)))</f>
        <v>0</v>
      </c>
      <c r="D10" t="str">
        <f>IF(A10=0,"",INDEX(Table,$A10,3))</f>
        <v/>
      </c>
      <c r="E10" t="str">
        <f>IF(B10=0,"",INDEX(Table,$A10,4))</f>
        <v/>
      </c>
      <c r="F10" t="str">
        <f>IF(C10=0,"",INDEX(Table,$A10,5))</f>
        <v/>
      </c>
    </row>
    <row r="11" spans="1:7">
      <c r="A11">
        <f>SUMPRODUCT((BDD!A12:A37=C11)*(BDD!$B$3:$B$28=B11)*(ROW($A$3:$A$28)))</f>
        <v>0</v>
      </c>
      <c r="D11" t="str">
        <f>IF(A11=0,"",INDEX(Table,$A11,3))</f>
        <v/>
      </c>
      <c r="E11" t="str">
        <f>IF(B11=0,"",INDEX(Table,$A11,4))</f>
        <v/>
      </c>
      <c r="F11" t="str">
        <f>IF(C11=0,"",INDEX(Table,$A11,5))</f>
        <v/>
      </c>
    </row>
    <row r="12" spans="1:7">
      <c r="A12">
        <f>SUMPRODUCT((BDD!A13:A38=C12)*(BDD!$B$3:$B$28=B12)*(ROW($A$3:$A$28)))</f>
        <v>0</v>
      </c>
      <c r="D12" t="str">
        <f>IF(A12=0,"",INDEX(Table,$A12,3))</f>
        <v/>
      </c>
      <c r="E12" t="str">
        <f>IF(B12=0,"",INDEX(Table,$A12,4))</f>
        <v/>
      </c>
      <c r="F12" t="str">
        <f>IF(C12=0,"",INDEX(Table,$A12,5))</f>
        <v/>
      </c>
      <c r="G12" t="s">
        <v>136</v>
      </c>
    </row>
    <row r="13" spans="1:7">
      <c r="A13">
        <f>SUMPRODUCT((BDD!A14:A39=C13)*(BDD!$B$3:$B$28=B13)*(ROW($A$3:$A$28)))</f>
        <v>0</v>
      </c>
      <c r="D13" t="str">
        <f>IF(A13=0,"",INDEX(Table,$A13,3))</f>
        <v/>
      </c>
      <c r="E13" t="str">
        <f>IF(B13=0,"",INDEX(Table,$A13,4))</f>
        <v/>
      </c>
      <c r="F13" t="str">
        <f>IF(C13=0,"",INDEX(Table,$A13,5))</f>
        <v/>
      </c>
      <c r="G13" t="s">
        <v>137</v>
      </c>
    </row>
    <row r="14" spans="1:7">
      <c r="A14">
        <f>SUMPRODUCT((BDD!A15:A40=C14)*(BDD!$B$3:$B$28=B14)*(ROW($A$3:$A$28)))</f>
        <v>0</v>
      </c>
      <c r="D14" t="str">
        <f>IF(A14=0,"",INDEX(Table,$A14,3))</f>
        <v/>
      </c>
      <c r="E14" t="str">
        <f>IF(B14=0,"",INDEX(Table,$A14,4))</f>
        <v/>
      </c>
      <c r="F14" t="str">
        <f>IF(C14=0,"",INDEX(Table,$A14,5))</f>
        <v/>
      </c>
      <c r="G14" t="s">
        <v>138</v>
      </c>
    </row>
    <row r="15" spans="1:7">
      <c r="A15">
        <f>SUMPRODUCT((BDD!A16:A41=C15)*(BDD!$B$3:$B$28=B15)*(ROW($A$3:$A$28)))</f>
        <v>0</v>
      </c>
      <c r="D15" t="str">
        <f>IF(A15=0,"",INDEX(Table,$A15,3))</f>
        <v/>
      </c>
      <c r="E15" t="str">
        <f>IF(B15=0,"",INDEX(Table,$A15,4))</f>
        <v/>
      </c>
      <c r="F15" t="str">
        <f>IF(C15=0,"",INDEX(Table,$A15,5))</f>
        <v/>
      </c>
    </row>
    <row r="16" spans="1:7">
      <c r="A16">
        <f>SUMPRODUCT((BDD!A17:A42=C16)*(BDD!$B$3:$B$28=B16)*(ROW($A$3:$A$28)))</f>
        <v>0</v>
      </c>
      <c r="D16" t="str">
        <f>IF(A16=0,"",INDEX(Table,$A16,3))</f>
        <v/>
      </c>
      <c r="E16" t="str">
        <f>IF(B16=0,"",INDEX(Table,$A16,4))</f>
        <v/>
      </c>
      <c r="F16" t="str">
        <f>IF(C16=0,"",INDEX(Table,$A16,5))</f>
        <v/>
      </c>
    </row>
    <row r="17" spans="1:11">
      <c r="A17">
        <f>SUMPRODUCT((BDD!A18:A43=C17)*(BDD!$B$3:$B$28=B17)*(ROW($A$3:$A$28)))</f>
        <v>0</v>
      </c>
      <c r="D17" t="str">
        <f>IF(A17=0,"",INDEX(Table,$A17,3))</f>
        <v/>
      </c>
      <c r="E17" t="str">
        <f>IF(B17=0,"",INDEX(Table,$A17,4))</f>
        <v/>
      </c>
      <c r="F17" t="str">
        <f>IF(C17=0,"",INDEX(Table,$A17,5))</f>
        <v/>
      </c>
    </row>
    <row r="18" spans="1:11">
      <c r="A18">
        <f>SUMPRODUCT((BDD!A19:A44=C18)*(BDD!$B$3:$B$28=B18)*(ROW($A$3:$A$28)))</f>
        <v>0</v>
      </c>
      <c r="D18" t="str">
        <f>IF(A18=0,"",INDEX(Table,$A18,3))</f>
        <v/>
      </c>
      <c r="E18" t="str">
        <f>IF(B18=0,"",INDEX(Table,$A18,4))</f>
        <v/>
      </c>
      <c r="F18" t="str">
        <f>IF(C18=0,"",INDEX(Table,$A18,5))</f>
        <v/>
      </c>
    </row>
    <row r="19" spans="1:11">
      <c r="A19">
        <f>SUMPRODUCT((BDD!A20:A45=C19)*(BDD!$B$3:$B$28=B19)*(ROW($A$3:$A$28)))</f>
        <v>0</v>
      </c>
      <c r="D19" t="str">
        <f>IF(A19=0,"",INDEX(Table,$A19,3))</f>
        <v/>
      </c>
      <c r="E19" t="str">
        <f>IF(B19=0,"",INDEX(Table,$A19,4))</f>
        <v/>
      </c>
      <c r="F19" t="str">
        <f>IF(C19=0,"",INDEX(Table,$A19,5))</f>
        <v/>
      </c>
    </row>
    <row r="20" spans="1:11">
      <c r="A20">
        <f>SUMPRODUCT((BDD!A21:A46=C20)*(BDD!$B$3:$B$28=B20)*(ROW($A$3:$A$28)))</f>
        <v>0</v>
      </c>
      <c r="D20" t="str">
        <f>IF(A20=0,"",INDEX(Table,$A20,3))</f>
        <v/>
      </c>
      <c r="E20" t="str">
        <f>IF(B20=0,"",INDEX(Table,$A20,4))</f>
        <v/>
      </c>
      <c r="F20" t="str">
        <f>IF(C20=0,"",INDEX(Table,$A20,5))</f>
        <v/>
      </c>
    </row>
    <row r="21" spans="1:11">
      <c r="A21" s="14"/>
      <c r="B21" s="14"/>
      <c r="C21" s="14"/>
      <c r="D21" s="3"/>
      <c r="E21" s="3"/>
      <c r="F21" s="3"/>
      <c r="G21" s="3"/>
      <c r="H21" s="3"/>
      <c r="I21" s="3"/>
      <c r="J21" s="3"/>
      <c r="K21" s="3"/>
    </row>
    <row r="22" spans="1:11">
      <c r="A22" s="14"/>
      <c r="B22" s="14"/>
      <c r="C22" s="14"/>
      <c r="D22" s="3"/>
      <c r="E22" s="3"/>
      <c r="F22" s="3"/>
      <c r="G22" s="3"/>
      <c r="H22" s="3"/>
      <c r="I22" s="3"/>
      <c r="J22" s="3"/>
      <c r="K22" s="3"/>
    </row>
  </sheetData>
  <dataValidations count="2">
    <dataValidation type="list" allowBlank="1" showInputMessage="1" sqref="B2:B20">
      <formula1>Noms</formula1>
    </dataValidation>
    <dataValidation type="list" allowBlank="1" showInputMessage="1" showErrorMessage="1" sqref="C2:C20">
      <formula1>Prenoms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BDD</vt:lpstr>
      <vt:lpstr>EDIT</vt:lpstr>
      <vt:lpstr>Noms</vt:lpstr>
      <vt:lpstr>Prenoms</vt:lpstr>
      <vt:lpstr>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2016-04-09T09:06:28Z</dcterms:created>
  <dcterms:modified xsi:type="dcterms:W3CDTF">2016-04-09T09:51:21Z</dcterms:modified>
</cp:coreProperties>
</file>